
<file path=[Content_Types].xml><?xml version="1.0" encoding="utf-8"?>
<Types xmlns="http://schemas.openxmlformats.org/package/2006/content-type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TKB 2021 - 2022\MAU lam TKB phan mem\"/>
    </mc:Choice>
  </mc:AlternateContent>
  <bookViews>
    <workbookView xWindow="0" yWindow="0" windowWidth="23040" windowHeight="8976" activeTab="3"/>
  </bookViews>
  <sheets>
    <sheet name="TT nhóm Ms. Hương" sheetId="1" r:id="rId1"/>
    <sheet name="TT Nhóm Ms.Lan" sheetId="2" r:id="rId2"/>
    <sheet name="TH theo GV " sheetId="3" r:id="rId3"/>
    <sheet name="B.Đình" sheetId="4" r:id="rId4"/>
    <sheet name="T. Xuân" sheetId="5" r:id="rId5"/>
    <sheet name="Đ.Đa" sheetId="6" r:id="rId6"/>
    <sheet name="HBT" sheetId="7" r:id="rId7"/>
    <sheet name="Hà Đông" sheetId="8" r:id="rId8"/>
    <sheet name="TT Sở" sheetId="9" r:id="rId9"/>
    <sheet name="T.Hồ" sheetId="10" r:id="rId10"/>
    <sheet name="H.Kiếm" sheetId="11" r:id="rId11"/>
    <sheet name="C.Giấy" sheetId="12" r:id="rId12"/>
    <sheet name="H.Mai" sheetId="13" r:id="rId13"/>
    <sheet name="L.Biên" sheetId="14" r:id="rId14"/>
    <sheet name="Nam TL" sheetId="15" r:id="rId15"/>
    <sheet name="T.Trì" sheetId="16" r:id="rId16"/>
    <sheet name="Bắc TL" sheetId="17" r:id="rId17"/>
    <sheet name="H.Đức" sheetId="18" r:id="rId18"/>
  </sheets>
  <calcPr calcId="152511"/>
  <fileRecoveryPr repairLoad="1"/>
  <extLst>
    <ext uri="GoogleSheetsCustomDataVersion1">
      <go:sheetsCustomData xmlns:go="http://customooxmlschemas.google.com/" r:id="rId22" roundtripDataSignature="AMtx7mh+FiSiO/ISV2Jik4Txj5/mfJTp7w=="/>
    </ext>
  </extLst>
</workbook>
</file>

<file path=xl/calcChain.xml><?xml version="1.0" encoding="utf-8"?>
<calcChain xmlns="http://schemas.openxmlformats.org/spreadsheetml/2006/main">
  <c r="R474" i="18" l="1"/>
  <c r="Q474" i="18"/>
  <c r="P474" i="18"/>
  <c r="O474" i="18"/>
  <c r="N474" i="18"/>
  <c r="M474" i="18"/>
  <c r="R473" i="18"/>
  <c r="Q473" i="18"/>
  <c r="P473" i="18"/>
  <c r="O473" i="18"/>
  <c r="N473" i="18"/>
  <c r="M473" i="18"/>
  <c r="S473" i="18" s="1"/>
  <c r="R472" i="18"/>
  <c r="Q472" i="18"/>
  <c r="P472" i="18"/>
  <c r="O472" i="18"/>
  <c r="N472" i="18"/>
  <c r="M472" i="18"/>
  <c r="S472" i="18" s="1"/>
  <c r="R471" i="18"/>
  <c r="Q471" i="18"/>
  <c r="P471" i="18"/>
  <c r="O471" i="18"/>
  <c r="N471" i="18"/>
  <c r="M471" i="18"/>
  <c r="S471" i="18" s="1"/>
  <c r="R470" i="18"/>
  <c r="Q470" i="18"/>
  <c r="P470" i="18"/>
  <c r="O470" i="18"/>
  <c r="S470" i="18" s="1"/>
  <c r="N470" i="18"/>
  <c r="M470" i="18"/>
  <c r="R469" i="18"/>
  <c r="Q469" i="18"/>
  <c r="P469" i="18"/>
  <c r="O469" i="18"/>
  <c r="N469" i="18"/>
  <c r="S469" i="18" s="1"/>
  <c r="M469" i="18"/>
  <c r="R468" i="18"/>
  <c r="Q468" i="18"/>
  <c r="P468" i="18"/>
  <c r="O468" i="18"/>
  <c r="N468" i="18"/>
  <c r="M468" i="18"/>
  <c r="S468" i="18" s="1"/>
  <c r="R467" i="18"/>
  <c r="Q467" i="18"/>
  <c r="P467" i="18"/>
  <c r="O467" i="18"/>
  <c r="N467" i="18"/>
  <c r="M467" i="18"/>
  <c r="R466" i="18"/>
  <c r="Q466" i="18"/>
  <c r="P466" i="18"/>
  <c r="O466" i="18"/>
  <c r="S466" i="18" s="1"/>
  <c r="N466" i="18"/>
  <c r="M466" i="18"/>
  <c r="R465" i="18"/>
  <c r="Q465" i="18"/>
  <c r="P465" i="18"/>
  <c r="O465" i="18"/>
  <c r="N465" i="18"/>
  <c r="S465" i="18" s="1"/>
  <c r="M465" i="18"/>
  <c r="R464" i="18"/>
  <c r="Q464" i="18"/>
  <c r="P464" i="18"/>
  <c r="O464" i="18"/>
  <c r="N464" i="18"/>
  <c r="M464" i="18"/>
  <c r="S464" i="18" s="1"/>
  <c r="R463" i="18"/>
  <c r="Q463" i="18"/>
  <c r="P463" i="18"/>
  <c r="O463" i="18"/>
  <c r="N463" i="18"/>
  <c r="M463" i="18"/>
  <c r="R462" i="18"/>
  <c r="Q462" i="18"/>
  <c r="P462" i="18"/>
  <c r="O462" i="18"/>
  <c r="S462" i="18" s="1"/>
  <c r="N462" i="18"/>
  <c r="M462" i="18"/>
  <c r="R461" i="18"/>
  <c r="Q461" i="18"/>
  <c r="P461" i="18"/>
  <c r="O461" i="18"/>
  <c r="N461" i="18"/>
  <c r="S461" i="18" s="1"/>
  <c r="M461" i="18"/>
  <c r="R460" i="18"/>
  <c r="Q460" i="18"/>
  <c r="P460" i="18"/>
  <c r="O460" i="18"/>
  <c r="N460" i="18"/>
  <c r="M460" i="18"/>
  <c r="S460" i="18" s="1"/>
  <c r="R459" i="18"/>
  <c r="Q459" i="18"/>
  <c r="P459" i="18"/>
  <c r="O459" i="18"/>
  <c r="N459" i="18"/>
  <c r="M459" i="18"/>
  <c r="R453" i="18"/>
  <c r="Q453" i="18"/>
  <c r="P453" i="18"/>
  <c r="O453" i="18"/>
  <c r="S453" i="18" s="1"/>
  <c r="N453" i="18"/>
  <c r="M453" i="18"/>
  <c r="R452" i="18"/>
  <c r="Q452" i="18"/>
  <c r="P452" i="18"/>
  <c r="O452" i="18"/>
  <c r="N452" i="18"/>
  <c r="S452" i="18" s="1"/>
  <c r="M452" i="18"/>
  <c r="R451" i="18"/>
  <c r="Q451" i="18"/>
  <c r="P451" i="18"/>
  <c r="O451" i="18"/>
  <c r="N451" i="18"/>
  <c r="M451" i="18"/>
  <c r="S451" i="18" s="1"/>
  <c r="R450" i="18"/>
  <c r="Q450" i="18"/>
  <c r="P450" i="18"/>
  <c r="O450" i="18"/>
  <c r="N450" i="18"/>
  <c r="M450" i="18"/>
  <c r="S450" i="18" s="1"/>
  <c r="S449" i="18"/>
  <c r="S448" i="18"/>
  <c r="S447" i="18"/>
  <c r="S446" i="18"/>
  <c r="S445" i="18"/>
  <c r="S444" i="18"/>
  <c r="S443" i="18"/>
  <c r="S442" i="18"/>
  <c r="R436" i="18"/>
  <c r="Q436" i="18"/>
  <c r="P436" i="18"/>
  <c r="O436" i="18"/>
  <c r="S436" i="18" s="1"/>
  <c r="N436" i="18"/>
  <c r="M436" i="18"/>
  <c r="S435" i="18"/>
  <c r="S434" i="18"/>
  <c r="S433" i="18"/>
  <c r="S432" i="18"/>
  <c r="S431" i="18"/>
  <c r="S430" i="18"/>
  <c r="S429" i="18"/>
  <c r="S428" i="18"/>
  <c r="R421" i="18"/>
  <c r="Q421" i="18"/>
  <c r="P421" i="18"/>
  <c r="O421" i="18"/>
  <c r="N421" i="18"/>
  <c r="S421" i="18" s="1"/>
  <c r="M421" i="18"/>
  <c r="R420" i="18"/>
  <c r="Q420" i="18"/>
  <c r="P420" i="18"/>
  <c r="O420" i="18"/>
  <c r="N420" i="18"/>
  <c r="M420" i="18"/>
  <c r="S420" i="18" s="1"/>
  <c r="R419" i="18"/>
  <c r="Q419" i="18"/>
  <c r="P419" i="18"/>
  <c r="O419" i="18"/>
  <c r="N419" i="18"/>
  <c r="M419" i="18"/>
  <c r="R418" i="18"/>
  <c r="Q418" i="18"/>
  <c r="P418" i="18"/>
  <c r="O418" i="18"/>
  <c r="S418" i="18" s="1"/>
  <c r="N418" i="18"/>
  <c r="M418" i="18"/>
  <c r="S417" i="18"/>
  <c r="S416" i="18"/>
  <c r="S415" i="18"/>
  <c r="S414" i="18"/>
  <c r="S413" i="18"/>
  <c r="S412" i="18"/>
  <c r="S411" i="18"/>
  <c r="S410" i="18"/>
  <c r="R404" i="18"/>
  <c r="Q404" i="18"/>
  <c r="P404" i="18"/>
  <c r="O404" i="18"/>
  <c r="N404" i="18"/>
  <c r="S404" i="18" s="1"/>
  <c r="M404" i="18"/>
  <c r="S403" i="18"/>
  <c r="S402" i="18"/>
  <c r="S401" i="18"/>
  <c r="S400" i="18"/>
  <c r="S399" i="18"/>
  <c r="S398" i="18"/>
  <c r="S397" i="18"/>
  <c r="S396" i="18"/>
  <c r="R389" i="18"/>
  <c r="Q389" i="18"/>
  <c r="P389" i="18"/>
  <c r="O389" i="18"/>
  <c r="N389" i="18"/>
  <c r="M389" i="18"/>
  <c r="S389" i="18" s="1"/>
  <c r="R388" i="18"/>
  <c r="Q388" i="18"/>
  <c r="P388" i="18"/>
  <c r="O388" i="18"/>
  <c r="N388" i="18"/>
  <c r="M388" i="18"/>
  <c r="R387" i="18"/>
  <c r="Q387" i="18"/>
  <c r="P387" i="18"/>
  <c r="O387" i="18"/>
  <c r="S387" i="18" s="1"/>
  <c r="N387" i="18"/>
  <c r="M387" i="18"/>
  <c r="R386" i="18"/>
  <c r="Q386" i="18"/>
  <c r="P386" i="18"/>
  <c r="O386" i="18"/>
  <c r="N386" i="18"/>
  <c r="S386" i="18" s="1"/>
  <c r="M386" i="18"/>
  <c r="S385" i="18"/>
  <c r="S384" i="18"/>
  <c r="S383" i="18"/>
  <c r="S382" i="18"/>
  <c r="S381" i="18"/>
  <c r="S380" i="18"/>
  <c r="S379" i="18"/>
  <c r="S378" i="18"/>
  <c r="R372" i="18"/>
  <c r="Q372" i="18"/>
  <c r="P372" i="18"/>
  <c r="O372" i="18"/>
  <c r="N372" i="18"/>
  <c r="M372" i="18"/>
  <c r="S372" i="18" s="1"/>
  <c r="S371" i="18"/>
  <c r="S370" i="18"/>
  <c r="S369" i="18"/>
  <c r="S368" i="18"/>
  <c r="S367" i="18"/>
  <c r="S366" i="18"/>
  <c r="S365" i="18"/>
  <c r="S364" i="18"/>
  <c r="R357" i="18"/>
  <c r="Q357" i="18"/>
  <c r="P357" i="18"/>
  <c r="O357" i="18"/>
  <c r="N357" i="18"/>
  <c r="M357" i="18"/>
  <c r="R356" i="18"/>
  <c r="Q356" i="18"/>
  <c r="P356" i="18"/>
  <c r="O356" i="18"/>
  <c r="S356" i="18" s="1"/>
  <c r="N356" i="18"/>
  <c r="M356" i="18"/>
  <c r="R355" i="18"/>
  <c r="Q355" i="18"/>
  <c r="P355" i="18"/>
  <c r="O355" i="18"/>
  <c r="N355" i="18"/>
  <c r="S355" i="18" s="1"/>
  <c r="M355" i="18"/>
  <c r="R354" i="18"/>
  <c r="Q354" i="18"/>
  <c r="P354" i="18"/>
  <c r="O354" i="18"/>
  <c r="N354" i="18"/>
  <c r="M354" i="18"/>
  <c r="S354" i="18" s="1"/>
  <c r="S353" i="18"/>
  <c r="S352" i="18"/>
  <c r="S351" i="18"/>
  <c r="S350" i="18"/>
  <c r="S349" i="18"/>
  <c r="S348" i="18"/>
  <c r="S347" i="18"/>
  <c r="S346" i="18"/>
  <c r="S340" i="18"/>
  <c r="S339" i="18"/>
  <c r="S338" i="18"/>
  <c r="S337" i="18"/>
  <c r="S336" i="18"/>
  <c r="S335" i="18"/>
  <c r="S334" i="18"/>
  <c r="S333" i="18"/>
  <c r="S332" i="18"/>
  <c r="R325" i="18"/>
  <c r="Q325" i="18"/>
  <c r="P325" i="18"/>
  <c r="O325" i="18"/>
  <c r="N325" i="18"/>
  <c r="M325" i="18"/>
  <c r="S325" i="18" s="1"/>
  <c r="R324" i="18"/>
  <c r="Q324" i="18"/>
  <c r="P324" i="18"/>
  <c r="O324" i="18"/>
  <c r="N324" i="18"/>
  <c r="M324" i="18"/>
  <c r="R323" i="18"/>
  <c r="Q323" i="18"/>
  <c r="P323" i="18"/>
  <c r="O323" i="18"/>
  <c r="S323" i="18" s="1"/>
  <c r="N323" i="18"/>
  <c r="M323" i="18"/>
  <c r="R322" i="18"/>
  <c r="Q322" i="18"/>
  <c r="P322" i="18"/>
  <c r="O322" i="18"/>
  <c r="N322" i="18"/>
  <c r="S322" i="18" s="1"/>
  <c r="M322" i="18"/>
  <c r="S321" i="18"/>
  <c r="S320" i="18"/>
  <c r="S319" i="18"/>
  <c r="S318" i="18"/>
  <c r="S317" i="18"/>
  <c r="S316" i="18"/>
  <c r="S315" i="18"/>
  <c r="S314" i="18"/>
  <c r="S308" i="18"/>
  <c r="S307" i="18"/>
  <c r="S306" i="18"/>
  <c r="S305" i="18"/>
  <c r="S304" i="18"/>
  <c r="S303" i="18"/>
  <c r="S302" i="18"/>
  <c r="S301" i="18"/>
  <c r="S300" i="18"/>
  <c r="R293" i="18"/>
  <c r="Q293" i="18"/>
  <c r="P293" i="18"/>
  <c r="O293" i="18"/>
  <c r="N293" i="18"/>
  <c r="S293" i="18" s="1"/>
  <c r="M293" i="18"/>
  <c r="R292" i="18"/>
  <c r="Q292" i="18"/>
  <c r="P292" i="18"/>
  <c r="O292" i="18"/>
  <c r="N292" i="18"/>
  <c r="M292" i="18"/>
  <c r="S292" i="18" s="1"/>
  <c r="R291" i="18"/>
  <c r="Q291" i="18"/>
  <c r="P291" i="18"/>
  <c r="O291" i="18"/>
  <c r="N291" i="18"/>
  <c r="M291" i="18"/>
  <c r="R290" i="18"/>
  <c r="Q290" i="18"/>
  <c r="P290" i="18"/>
  <c r="O290" i="18"/>
  <c r="S290" i="18" s="1"/>
  <c r="N290" i="18"/>
  <c r="M290" i="18"/>
  <c r="S289" i="18"/>
  <c r="S288" i="18"/>
  <c r="S287" i="18"/>
  <c r="S286" i="18"/>
  <c r="S285" i="18"/>
  <c r="S284" i="18"/>
  <c r="S283" i="18"/>
  <c r="S282" i="18"/>
  <c r="R276" i="18"/>
  <c r="Q276" i="18"/>
  <c r="P276" i="18"/>
  <c r="O276" i="18"/>
  <c r="N276" i="18"/>
  <c r="S276" i="18" s="1"/>
  <c r="M276" i="18"/>
  <c r="S275" i="18"/>
  <c r="S274" i="18"/>
  <c r="S273" i="18"/>
  <c r="S272" i="18"/>
  <c r="S271" i="18"/>
  <c r="S270" i="18"/>
  <c r="S269" i="18"/>
  <c r="S268" i="18"/>
  <c r="R261" i="18"/>
  <c r="Q261" i="18"/>
  <c r="P261" i="18"/>
  <c r="O261" i="18"/>
  <c r="N261" i="18"/>
  <c r="M261" i="18"/>
  <c r="S261" i="18" s="1"/>
  <c r="R260" i="18"/>
  <c r="Q260" i="18"/>
  <c r="P260" i="18"/>
  <c r="O260" i="18"/>
  <c r="N260" i="18"/>
  <c r="M260" i="18"/>
  <c r="S260" i="18" s="1"/>
  <c r="R259" i="18"/>
  <c r="Q259" i="18"/>
  <c r="P259" i="18"/>
  <c r="O259" i="18"/>
  <c r="S259" i="18" s="1"/>
  <c r="N259" i="18"/>
  <c r="M259" i="18"/>
  <c r="R258" i="18"/>
  <c r="Q258" i="18"/>
  <c r="P258" i="18"/>
  <c r="O258" i="18"/>
  <c r="N258" i="18"/>
  <c r="S258" i="18" s="1"/>
  <c r="M258" i="18"/>
  <c r="S257" i="18"/>
  <c r="S256" i="18"/>
  <c r="S255" i="18"/>
  <c r="S254" i="18"/>
  <c r="S253" i="18"/>
  <c r="S252" i="18"/>
  <c r="S251" i="18"/>
  <c r="S250" i="18"/>
  <c r="R244" i="18"/>
  <c r="Q244" i="18"/>
  <c r="P244" i="18"/>
  <c r="O244" i="18"/>
  <c r="N244" i="18"/>
  <c r="M244" i="18"/>
  <c r="S244" i="18" s="1"/>
  <c r="S243" i="18"/>
  <c r="S242" i="18"/>
  <c r="S241" i="18"/>
  <c r="S240" i="18"/>
  <c r="S239" i="18"/>
  <c r="S238" i="18"/>
  <c r="S237" i="18"/>
  <c r="S236" i="18"/>
  <c r="R229" i="18"/>
  <c r="Q229" i="18"/>
  <c r="P229" i="18"/>
  <c r="O229" i="18"/>
  <c r="N229" i="18"/>
  <c r="M229" i="18"/>
  <c r="R228" i="18"/>
  <c r="Q228" i="18"/>
  <c r="P228" i="18"/>
  <c r="O228" i="18"/>
  <c r="S228" i="18" s="1"/>
  <c r="N228" i="18"/>
  <c r="M228" i="18"/>
  <c r="R227" i="18"/>
  <c r="Q227" i="18"/>
  <c r="P227" i="18"/>
  <c r="O227" i="18"/>
  <c r="N227" i="18"/>
  <c r="S227" i="18" s="1"/>
  <c r="M227" i="18"/>
  <c r="R226" i="18"/>
  <c r="Q226" i="18"/>
  <c r="P226" i="18"/>
  <c r="O226" i="18"/>
  <c r="N226" i="18"/>
  <c r="M226" i="18"/>
  <c r="S226" i="18" s="1"/>
  <c r="S225" i="18"/>
  <c r="S224" i="18"/>
  <c r="S223" i="18"/>
  <c r="S222" i="18"/>
  <c r="S221" i="18"/>
  <c r="S220" i="18"/>
  <c r="S219" i="18"/>
  <c r="S218" i="18"/>
  <c r="R212" i="18"/>
  <c r="Q212" i="18"/>
  <c r="P212" i="18"/>
  <c r="O212" i="18"/>
  <c r="N212" i="18"/>
  <c r="M212" i="18"/>
  <c r="S211" i="18"/>
  <c r="S210" i="18"/>
  <c r="S209" i="18"/>
  <c r="S208" i="18"/>
  <c r="S207" i="18"/>
  <c r="S206" i="18"/>
  <c r="S205" i="18"/>
  <c r="S204" i="18"/>
  <c r="R197" i="18"/>
  <c r="Q197" i="18"/>
  <c r="P197" i="18"/>
  <c r="O197" i="18"/>
  <c r="S197" i="18" s="1"/>
  <c r="N197" i="18"/>
  <c r="M197" i="18"/>
  <c r="R196" i="18"/>
  <c r="Q196" i="18"/>
  <c r="P196" i="18"/>
  <c r="O196" i="18"/>
  <c r="N196" i="18"/>
  <c r="S196" i="18" s="1"/>
  <c r="M196" i="18"/>
  <c r="R195" i="18"/>
  <c r="Q195" i="18"/>
  <c r="P195" i="18"/>
  <c r="O195" i="18"/>
  <c r="N195" i="18"/>
  <c r="M195" i="18"/>
  <c r="S195" i="18" s="1"/>
  <c r="R194" i="18"/>
  <c r="Q194" i="18"/>
  <c r="P194" i="18"/>
  <c r="O194" i="18"/>
  <c r="N194" i="18"/>
  <c r="M194" i="18"/>
  <c r="S193" i="18"/>
  <c r="S192" i="18"/>
  <c r="S191" i="18"/>
  <c r="S190" i="18"/>
  <c r="S189" i="18"/>
  <c r="S188" i="18"/>
  <c r="S187" i="18"/>
  <c r="S186" i="18"/>
  <c r="R180" i="18"/>
  <c r="Q180" i="18"/>
  <c r="P180" i="18"/>
  <c r="O180" i="18"/>
  <c r="S180" i="18" s="1"/>
  <c r="N180" i="18"/>
  <c r="M180" i="18"/>
  <c r="S179" i="18"/>
  <c r="S178" i="18"/>
  <c r="S177" i="18"/>
  <c r="S176" i="18"/>
  <c r="S175" i="18"/>
  <c r="S174" i="18"/>
  <c r="S173" i="18"/>
  <c r="S172" i="18"/>
  <c r="R165" i="18"/>
  <c r="Q165" i="18"/>
  <c r="P165" i="18"/>
  <c r="O165" i="18"/>
  <c r="N165" i="18"/>
  <c r="S165" i="18" s="1"/>
  <c r="M165" i="18"/>
  <c r="R164" i="18"/>
  <c r="Q164" i="18"/>
  <c r="P164" i="18"/>
  <c r="O164" i="18"/>
  <c r="N164" i="18"/>
  <c r="M164" i="18"/>
  <c r="S164" i="18" s="1"/>
  <c r="R163" i="18"/>
  <c r="Q163" i="18"/>
  <c r="P163" i="18"/>
  <c r="O163" i="18"/>
  <c r="N163" i="18"/>
  <c r="M163" i="18"/>
  <c r="S163" i="18" s="1"/>
  <c r="R162" i="18"/>
  <c r="Q162" i="18"/>
  <c r="P162" i="18"/>
  <c r="O162" i="18"/>
  <c r="S162" i="18" s="1"/>
  <c r="N162" i="18"/>
  <c r="M162" i="18"/>
  <c r="S161" i="18"/>
  <c r="S160" i="18"/>
  <c r="S159" i="18"/>
  <c r="S158" i="18"/>
  <c r="S157" i="18"/>
  <c r="S156" i="18"/>
  <c r="S155" i="18"/>
  <c r="S154" i="18"/>
  <c r="R148" i="18"/>
  <c r="Q148" i="18"/>
  <c r="P148" i="18"/>
  <c r="O148" i="18"/>
  <c r="N148" i="18"/>
  <c r="S148" i="18" s="1"/>
  <c r="M148" i="18"/>
  <c r="S147" i="18"/>
  <c r="S146" i="18"/>
  <c r="S145" i="18"/>
  <c r="S144" i="18"/>
  <c r="S143" i="18"/>
  <c r="S142" i="18"/>
  <c r="S141" i="18"/>
  <c r="S140" i="18"/>
  <c r="R133" i="18"/>
  <c r="Q133" i="18"/>
  <c r="P133" i="18"/>
  <c r="O133" i="18"/>
  <c r="N133" i="18"/>
  <c r="M133" i="18"/>
  <c r="S133" i="18" s="1"/>
  <c r="R132" i="18"/>
  <c r="Q132" i="18"/>
  <c r="P132" i="18"/>
  <c r="O132" i="18"/>
  <c r="N132" i="18"/>
  <c r="M132" i="18"/>
  <c r="R131" i="18"/>
  <c r="Q131" i="18"/>
  <c r="P131" i="18"/>
  <c r="O131" i="18"/>
  <c r="S131" i="18" s="1"/>
  <c r="N131" i="18"/>
  <c r="M131" i="18"/>
  <c r="R130" i="18"/>
  <c r="Q130" i="18"/>
  <c r="P130" i="18"/>
  <c r="O130" i="18"/>
  <c r="N130" i="18"/>
  <c r="S130" i="18" s="1"/>
  <c r="M130" i="18"/>
  <c r="S129" i="18"/>
  <c r="S128" i="18"/>
  <c r="S127" i="18"/>
  <c r="S126" i="18"/>
  <c r="S125" i="18"/>
  <c r="S124" i="18"/>
  <c r="S123" i="18"/>
  <c r="S122" i="18"/>
  <c r="R116" i="18"/>
  <c r="Q116" i="18"/>
  <c r="P116" i="18"/>
  <c r="O116" i="18"/>
  <c r="N116" i="18"/>
  <c r="M116" i="18"/>
  <c r="S116" i="18" s="1"/>
  <c r="S115" i="18"/>
  <c r="S114" i="18"/>
  <c r="S113" i="18"/>
  <c r="S112" i="18"/>
  <c r="S111" i="18"/>
  <c r="S110" i="18"/>
  <c r="S109" i="18"/>
  <c r="S108" i="18"/>
  <c r="R101" i="18"/>
  <c r="Q101" i="18"/>
  <c r="P101" i="18"/>
  <c r="O101" i="18"/>
  <c r="N101" i="18"/>
  <c r="M101" i="18"/>
  <c r="R100" i="18"/>
  <c r="Q100" i="18"/>
  <c r="P100" i="18"/>
  <c r="O100" i="18"/>
  <c r="S100" i="18" s="1"/>
  <c r="N100" i="18"/>
  <c r="M100" i="18"/>
  <c r="R99" i="18"/>
  <c r="Q99" i="18"/>
  <c r="P99" i="18"/>
  <c r="O99" i="18"/>
  <c r="N99" i="18"/>
  <c r="S99" i="18" s="1"/>
  <c r="M99" i="18"/>
  <c r="R98" i="18"/>
  <c r="Q98" i="18"/>
  <c r="P98" i="18"/>
  <c r="O98" i="18"/>
  <c r="N98" i="18"/>
  <c r="M98" i="18"/>
  <c r="S98" i="18" s="1"/>
  <c r="S97" i="18"/>
  <c r="S96" i="18"/>
  <c r="S95" i="18"/>
  <c r="S94" i="18"/>
  <c r="S93" i="18"/>
  <c r="S92" i="18"/>
  <c r="S91" i="18"/>
  <c r="S90" i="18"/>
  <c r="R84" i="18"/>
  <c r="Q84" i="18"/>
  <c r="P84" i="18"/>
  <c r="O84" i="18"/>
  <c r="N84" i="18"/>
  <c r="M84" i="18"/>
  <c r="S83" i="18"/>
  <c r="S82" i="18"/>
  <c r="S81" i="18"/>
  <c r="S80" i="18"/>
  <c r="S79" i="18"/>
  <c r="S78" i="18"/>
  <c r="S77" i="18"/>
  <c r="S76" i="18"/>
  <c r="R69" i="18"/>
  <c r="Q69" i="18"/>
  <c r="P69" i="18"/>
  <c r="O69" i="18"/>
  <c r="S69" i="18" s="1"/>
  <c r="N69" i="18"/>
  <c r="M69" i="18"/>
  <c r="R68" i="18"/>
  <c r="Q68" i="18"/>
  <c r="P68" i="18"/>
  <c r="O68" i="18"/>
  <c r="N68" i="18"/>
  <c r="S68" i="18" s="1"/>
  <c r="M68" i="18"/>
  <c r="R67" i="18"/>
  <c r="Q67" i="18"/>
  <c r="P67" i="18"/>
  <c r="O67" i="18"/>
  <c r="N67" i="18"/>
  <c r="M67" i="18"/>
  <c r="S67" i="18" s="1"/>
  <c r="R66" i="18"/>
  <c r="Q66" i="18"/>
  <c r="P66" i="18"/>
  <c r="O66" i="18"/>
  <c r="N66" i="18"/>
  <c r="M66" i="18"/>
  <c r="S66" i="18" s="1"/>
  <c r="S65" i="18"/>
  <c r="S64" i="18"/>
  <c r="S63" i="18"/>
  <c r="S62" i="18"/>
  <c r="S61" i="18"/>
  <c r="S60" i="18"/>
  <c r="S59" i="18"/>
  <c r="S58" i="18"/>
  <c r="R52" i="18"/>
  <c r="Q52" i="18"/>
  <c r="P52" i="18"/>
  <c r="O52" i="18"/>
  <c r="S52" i="18" s="1"/>
  <c r="N52" i="18"/>
  <c r="M52" i="18"/>
  <c r="S51" i="18"/>
  <c r="S50" i="18"/>
  <c r="S49" i="18"/>
  <c r="S48" i="18"/>
  <c r="S47" i="18"/>
  <c r="S46" i="18"/>
  <c r="S45" i="18"/>
  <c r="S44" i="18"/>
  <c r="R37" i="18"/>
  <c r="Q37" i="18"/>
  <c r="P37" i="18"/>
  <c r="O37" i="18"/>
  <c r="N37" i="18"/>
  <c r="S37" i="18" s="1"/>
  <c r="M37" i="18"/>
  <c r="R36" i="18"/>
  <c r="Q36" i="18"/>
  <c r="P36" i="18"/>
  <c r="O36" i="18"/>
  <c r="N36" i="18"/>
  <c r="M36" i="18"/>
  <c r="S36" i="18" s="1"/>
  <c r="R35" i="18"/>
  <c r="Q35" i="18"/>
  <c r="P35" i="18"/>
  <c r="O35" i="18"/>
  <c r="N35" i="18"/>
  <c r="M35" i="18"/>
  <c r="R34" i="18"/>
  <c r="Q34" i="18"/>
  <c r="P34" i="18"/>
  <c r="O34" i="18"/>
  <c r="S34" i="18" s="1"/>
  <c r="N34" i="18"/>
  <c r="M34" i="18"/>
  <c r="S33" i="18"/>
  <c r="S32" i="18"/>
  <c r="S31" i="18"/>
  <c r="S30" i="18"/>
  <c r="S29" i="18"/>
  <c r="S28" i="18"/>
  <c r="S27" i="18"/>
  <c r="S26" i="18"/>
  <c r="R20" i="18"/>
  <c r="Q20" i="18"/>
  <c r="P20" i="18"/>
  <c r="O20" i="18"/>
  <c r="N20" i="18"/>
  <c r="S20" i="18" s="1"/>
  <c r="M20" i="18"/>
  <c r="S19" i="18"/>
  <c r="S18" i="18"/>
  <c r="S17" i="18"/>
  <c r="S16" i="18"/>
  <c r="S15" i="18"/>
  <c r="S14" i="18"/>
  <c r="S13" i="18"/>
  <c r="S12" i="18"/>
  <c r="R204" i="17"/>
  <c r="Q204" i="17"/>
  <c r="P204" i="17"/>
  <c r="O204" i="17"/>
  <c r="N204" i="17"/>
  <c r="M204" i="17"/>
  <c r="S204" i="17" s="1"/>
  <c r="R203" i="17"/>
  <c r="Q203" i="17"/>
  <c r="P203" i="17"/>
  <c r="O203" i="17"/>
  <c r="N203" i="17"/>
  <c r="M203" i="17"/>
  <c r="R202" i="17"/>
  <c r="Q202" i="17"/>
  <c r="P202" i="17"/>
  <c r="O202" i="17"/>
  <c r="S202" i="17" s="1"/>
  <c r="N202" i="17"/>
  <c r="M202" i="17"/>
  <c r="R201" i="17"/>
  <c r="Q201" i="17"/>
  <c r="P201" i="17"/>
  <c r="O201" i="17"/>
  <c r="N201" i="17"/>
  <c r="S201" i="17" s="1"/>
  <c r="M201" i="17"/>
  <c r="R200" i="17"/>
  <c r="Q200" i="17"/>
  <c r="P200" i="17"/>
  <c r="O200" i="17"/>
  <c r="N200" i="17"/>
  <c r="M200" i="17"/>
  <c r="S200" i="17" s="1"/>
  <c r="R199" i="17"/>
  <c r="Q199" i="17"/>
  <c r="P199" i="17"/>
  <c r="O199" i="17"/>
  <c r="N199" i="17"/>
  <c r="M199" i="17"/>
  <c r="R198" i="17"/>
  <c r="Q198" i="17"/>
  <c r="P198" i="17"/>
  <c r="O198" i="17"/>
  <c r="S198" i="17" s="1"/>
  <c r="N198" i="17"/>
  <c r="M198" i="17"/>
  <c r="R197" i="17"/>
  <c r="Q197" i="17"/>
  <c r="P197" i="17"/>
  <c r="O197" i="17"/>
  <c r="N197" i="17"/>
  <c r="S197" i="17" s="1"/>
  <c r="M197" i="17"/>
  <c r="R196" i="17"/>
  <c r="Q196" i="17"/>
  <c r="P196" i="17"/>
  <c r="O196" i="17"/>
  <c r="N196" i="17"/>
  <c r="M196" i="17"/>
  <c r="S196" i="17" s="1"/>
  <c r="R195" i="17"/>
  <c r="Q195" i="17"/>
  <c r="P195" i="17"/>
  <c r="O195" i="17"/>
  <c r="N195" i="17"/>
  <c r="M195" i="17"/>
  <c r="S195" i="17" s="1"/>
  <c r="R194" i="17"/>
  <c r="Q194" i="17"/>
  <c r="P194" i="17"/>
  <c r="O194" i="17"/>
  <c r="S194" i="17" s="1"/>
  <c r="N194" i="17"/>
  <c r="M194" i="17"/>
  <c r="R193" i="17"/>
  <c r="Q193" i="17"/>
  <c r="P193" i="17"/>
  <c r="O193" i="17"/>
  <c r="N193" i="17"/>
  <c r="S193" i="17" s="1"/>
  <c r="M193" i="17"/>
  <c r="R192" i="17"/>
  <c r="Q192" i="17"/>
  <c r="P192" i="17"/>
  <c r="O192" i="17"/>
  <c r="N192" i="17"/>
  <c r="M192" i="17"/>
  <c r="S192" i="17" s="1"/>
  <c r="R191" i="17"/>
  <c r="Q191" i="17"/>
  <c r="P191" i="17"/>
  <c r="O191" i="17"/>
  <c r="N191" i="17"/>
  <c r="M191" i="17"/>
  <c r="R190" i="17"/>
  <c r="Q190" i="17"/>
  <c r="P190" i="17"/>
  <c r="O190" i="17"/>
  <c r="S190" i="17" s="1"/>
  <c r="N190" i="17"/>
  <c r="M190" i="17"/>
  <c r="R189" i="17"/>
  <c r="Q189" i="17"/>
  <c r="P189" i="17"/>
  <c r="O189" i="17"/>
  <c r="N189" i="17"/>
  <c r="S189" i="17" s="1"/>
  <c r="M189" i="17"/>
  <c r="R182" i="17"/>
  <c r="Q182" i="17"/>
  <c r="P182" i="17"/>
  <c r="O182" i="17"/>
  <c r="N182" i="17"/>
  <c r="M182" i="17"/>
  <c r="S182" i="17" s="1"/>
  <c r="R181" i="17"/>
  <c r="Q181" i="17"/>
  <c r="P181" i="17"/>
  <c r="O181" i="17"/>
  <c r="N181" i="17"/>
  <c r="M181" i="17"/>
  <c r="R180" i="17"/>
  <c r="Q180" i="17"/>
  <c r="P180" i="17"/>
  <c r="O180" i="17"/>
  <c r="S180" i="17" s="1"/>
  <c r="N180" i="17"/>
  <c r="M180" i="17"/>
  <c r="R179" i="17"/>
  <c r="Q179" i="17"/>
  <c r="P179" i="17"/>
  <c r="O179" i="17"/>
  <c r="N179" i="17"/>
  <c r="S179" i="17" s="1"/>
  <c r="M179" i="17"/>
  <c r="S178" i="17"/>
  <c r="S177" i="17"/>
  <c r="S176" i="17"/>
  <c r="S175" i="17"/>
  <c r="S174" i="17"/>
  <c r="S173" i="17"/>
  <c r="S172" i="17"/>
  <c r="S171" i="17"/>
  <c r="S164" i="17"/>
  <c r="S163" i="17"/>
  <c r="S162" i="17"/>
  <c r="S161" i="17"/>
  <c r="S160" i="17"/>
  <c r="S159" i="17"/>
  <c r="S158" i="17"/>
  <c r="S157" i="17"/>
  <c r="R150" i="17"/>
  <c r="Q150" i="17"/>
  <c r="P150" i="17"/>
  <c r="O150" i="17"/>
  <c r="N150" i="17"/>
  <c r="M150" i="17"/>
  <c r="S150" i="17" s="1"/>
  <c r="R149" i="17"/>
  <c r="Q149" i="17"/>
  <c r="P149" i="17"/>
  <c r="O149" i="17"/>
  <c r="N149" i="17"/>
  <c r="M149" i="17"/>
  <c r="R148" i="17"/>
  <c r="Q148" i="17"/>
  <c r="P148" i="17"/>
  <c r="O148" i="17"/>
  <c r="S148" i="17" s="1"/>
  <c r="N148" i="17"/>
  <c r="M148" i="17"/>
  <c r="R147" i="17"/>
  <c r="Q147" i="17"/>
  <c r="P147" i="17"/>
  <c r="O147" i="17"/>
  <c r="N147" i="17"/>
  <c r="S147" i="17" s="1"/>
  <c r="M147" i="17"/>
  <c r="S146" i="17"/>
  <c r="S145" i="17"/>
  <c r="S144" i="17"/>
  <c r="S143" i="17"/>
  <c r="S142" i="17"/>
  <c r="S141" i="17"/>
  <c r="S140" i="17"/>
  <c r="S139" i="17"/>
  <c r="S133" i="17"/>
  <c r="S132" i="17"/>
  <c r="S131" i="17"/>
  <c r="S130" i="17"/>
  <c r="S129" i="17"/>
  <c r="S128" i="17"/>
  <c r="S127" i="17"/>
  <c r="S126" i="17"/>
  <c r="R120" i="17"/>
  <c r="Q120" i="17"/>
  <c r="P120" i="17"/>
  <c r="O120" i="17"/>
  <c r="N120" i="17"/>
  <c r="M120" i="17"/>
  <c r="S120" i="17" s="1"/>
  <c r="R119" i="17"/>
  <c r="Q119" i="17"/>
  <c r="P119" i="17"/>
  <c r="O119" i="17"/>
  <c r="N119" i="17"/>
  <c r="M119" i="17"/>
  <c r="S119" i="17" s="1"/>
  <c r="R118" i="17"/>
  <c r="Q118" i="17"/>
  <c r="P118" i="17"/>
  <c r="O118" i="17"/>
  <c r="S118" i="17" s="1"/>
  <c r="N118" i="17"/>
  <c r="M118" i="17"/>
  <c r="R117" i="17"/>
  <c r="Q117" i="17"/>
  <c r="P117" i="17"/>
  <c r="O117" i="17"/>
  <c r="N117" i="17"/>
  <c r="S117" i="17" s="1"/>
  <c r="M117" i="17"/>
  <c r="S116" i="17"/>
  <c r="S115" i="17"/>
  <c r="S114" i="17"/>
  <c r="S113" i="17"/>
  <c r="S112" i="17"/>
  <c r="S111" i="17"/>
  <c r="S110" i="17"/>
  <c r="S109" i="17"/>
  <c r="S102" i="17"/>
  <c r="S101" i="17"/>
  <c r="S100" i="17"/>
  <c r="S99" i="17"/>
  <c r="S98" i="17"/>
  <c r="S97" i="17"/>
  <c r="S96" i="17"/>
  <c r="S95" i="17"/>
  <c r="R68" i="17"/>
  <c r="Q68" i="17"/>
  <c r="P68" i="17"/>
  <c r="O68" i="17"/>
  <c r="N68" i="17"/>
  <c r="M68" i="17"/>
  <c r="S68" i="17" s="1"/>
  <c r="R67" i="17"/>
  <c r="Q67" i="17"/>
  <c r="P67" i="17"/>
  <c r="O67" i="17"/>
  <c r="N67" i="17"/>
  <c r="M67" i="17"/>
  <c r="R66" i="17"/>
  <c r="Q66" i="17"/>
  <c r="P66" i="17"/>
  <c r="O66" i="17"/>
  <c r="S66" i="17" s="1"/>
  <c r="N66" i="17"/>
  <c r="M66" i="17"/>
  <c r="R65" i="17"/>
  <c r="Q65" i="17"/>
  <c r="P65" i="17"/>
  <c r="O65" i="17"/>
  <c r="N65" i="17"/>
  <c r="S65" i="17" s="1"/>
  <c r="M65" i="17"/>
  <c r="S64" i="17"/>
  <c r="S63" i="17"/>
  <c r="S62" i="17"/>
  <c r="S61" i="17"/>
  <c r="S60" i="17"/>
  <c r="S59" i="17"/>
  <c r="S58" i="17"/>
  <c r="S57" i="17"/>
  <c r="S51" i="17"/>
  <c r="S50" i="17"/>
  <c r="S49" i="17"/>
  <c r="S48" i="17"/>
  <c r="S47" i="17"/>
  <c r="S46" i="17"/>
  <c r="S45" i="17"/>
  <c r="S44" i="17"/>
  <c r="R38" i="17"/>
  <c r="Q38" i="17"/>
  <c r="P38" i="17"/>
  <c r="O38" i="17"/>
  <c r="N38" i="17"/>
  <c r="M38" i="17"/>
  <c r="S38" i="17" s="1"/>
  <c r="R37" i="17"/>
  <c r="Q37" i="17"/>
  <c r="P37" i="17"/>
  <c r="O37" i="17"/>
  <c r="N37" i="17"/>
  <c r="M37" i="17"/>
  <c r="R36" i="17"/>
  <c r="Q36" i="17"/>
  <c r="P36" i="17"/>
  <c r="O36" i="17"/>
  <c r="S36" i="17" s="1"/>
  <c r="N36" i="17"/>
  <c r="M36" i="17"/>
  <c r="R35" i="17"/>
  <c r="Q35" i="17"/>
  <c r="P35" i="17"/>
  <c r="O35" i="17"/>
  <c r="N35" i="17"/>
  <c r="S35" i="17" s="1"/>
  <c r="M35" i="17"/>
  <c r="S34" i="17"/>
  <c r="S33" i="17"/>
  <c r="S32" i="17"/>
  <c r="S31" i="17"/>
  <c r="S30" i="17"/>
  <c r="S29" i="17"/>
  <c r="S28" i="17"/>
  <c r="S27" i="17"/>
  <c r="S19" i="17"/>
  <c r="S18" i="17"/>
  <c r="S17" i="17"/>
  <c r="S16" i="17"/>
  <c r="S15" i="17"/>
  <c r="S14" i="17"/>
  <c r="S13" i="17"/>
  <c r="S12" i="17"/>
  <c r="R550" i="16"/>
  <c r="Q550" i="16"/>
  <c r="P550" i="16"/>
  <c r="O550" i="16"/>
  <c r="N550" i="16"/>
  <c r="M550" i="16"/>
  <c r="S550" i="16" s="1"/>
  <c r="R549" i="16"/>
  <c r="Q549" i="16"/>
  <c r="P549" i="16"/>
  <c r="O549" i="16"/>
  <c r="N549" i="16"/>
  <c r="M549" i="16"/>
  <c r="R548" i="16"/>
  <c r="Q548" i="16"/>
  <c r="P548" i="16"/>
  <c r="O548" i="16"/>
  <c r="S548" i="16" s="1"/>
  <c r="N548" i="16"/>
  <c r="M548" i="16"/>
  <c r="R547" i="16"/>
  <c r="Q547" i="16"/>
  <c r="P547" i="16"/>
  <c r="O547" i="16"/>
  <c r="N547" i="16"/>
  <c r="S547" i="16" s="1"/>
  <c r="M547" i="16"/>
  <c r="R546" i="16"/>
  <c r="Q546" i="16"/>
  <c r="P546" i="16"/>
  <c r="O546" i="16"/>
  <c r="N546" i="16"/>
  <c r="M546" i="16"/>
  <c r="S546" i="16" s="1"/>
  <c r="R545" i="16"/>
  <c r="Q545" i="16"/>
  <c r="P545" i="16"/>
  <c r="O545" i="16"/>
  <c r="N545" i="16"/>
  <c r="M545" i="16"/>
  <c r="S545" i="16" s="1"/>
  <c r="R544" i="16"/>
  <c r="Q544" i="16"/>
  <c r="P544" i="16"/>
  <c r="O544" i="16"/>
  <c r="S544" i="16" s="1"/>
  <c r="N544" i="16"/>
  <c r="M544" i="16"/>
  <c r="R543" i="16"/>
  <c r="Q543" i="16"/>
  <c r="P543" i="16"/>
  <c r="O543" i="16"/>
  <c r="N543" i="16"/>
  <c r="S543" i="16" s="1"/>
  <c r="M543" i="16"/>
  <c r="R542" i="16"/>
  <c r="Q542" i="16"/>
  <c r="P542" i="16"/>
  <c r="O542" i="16"/>
  <c r="N542" i="16"/>
  <c r="M542" i="16"/>
  <c r="S542" i="16" s="1"/>
  <c r="R541" i="16"/>
  <c r="Q541" i="16"/>
  <c r="P541" i="16"/>
  <c r="O541" i="16"/>
  <c r="N541" i="16"/>
  <c r="M541" i="16"/>
  <c r="S541" i="16" s="1"/>
  <c r="R540" i="16"/>
  <c r="Q540" i="16"/>
  <c r="P540" i="16"/>
  <c r="O540" i="16"/>
  <c r="S540" i="16" s="1"/>
  <c r="N540" i="16"/>
  <c r="M540" i="16"/>
  <c r="R539" i="16"/>
  <c r="Q539" i="16"/>
  <c r="P539" i="16"/>
  <c r="O539" i="16"/>
  <c r="N539" i="16"/>
  <c r="S539" i="16" s="1"/>
  <c r="M539" i="16"/>
  <c r="R538" i="16"/>
  <c r="Q538" i="16"/>
  <c r="P538" i="16"/>
  <c r="O538" i="16"/>
  <c r="N538" i="16"/>
  <c r="M538" i="16"/>
  <c r="S538" i="16" s="1"/>
  <c r="R537" i="16"/>
  <c r="Q537" i="16"/>
  <c r="P537" i="16"/>
  <c r="O537" i="16"/>
  <c r="N537" i="16"/>
  <c r="M537" i="16"/>
  <c r="R536" i="16"/>
  <c r="Q536" i="16"/>
  <c r="P536" i="16"/>
  <c r="O536" i="16"/>
  <c r="S536" i="16" s="1"/>
  <c r="N536" i="16"/>
  <c r="M536" i="16"/>
  <c r="R535" i="16"/>
  <c r="Q535" i="16"/>
  <c r="P535" i="16"/>
  <c r="O535" i="16"/>
  <c r="N535" i="16"/>
  <c r="S535" i="16" s="1"/>
  <c r="M535" i="16"/>
  <c r="R530" i="16"/>
  <c r="Q530" i="16"/>
  <c r="P530" i="16"/>
  <c r="O530" i="16"/>
  <c r="N530" i="16"/>
  <c r="M530" i="16"/>
  <c r="S530" i="16" s="1"/>
  <c r="R529" i="16"/>
  <c r="Q529" i="16"/>
  <c r="P529" i="16"/>
  <c r="O529" i="16"/>
  <c r="N529" i="16"/>
  <c r="M529" i="16"/>
  <c r="R528" i="16"/>
  <c r="Q528" i="16"/>
  <c r="P528" i="16"/>
  <c r="O528" i="16"/>
  <c r="S528" i="16" s="1"/>
  <c r="N528" i="16"/>
  <c r="M528" i="16"/>
  <c r="R527" i="16"/>
  <c r="P527" i="16"/>
  <c r="O527" i="16"/>
  <c r="N527" i="16"/>
  <c r="S526" i="16"/>
  <c r="S525" i="16"/>
  <c r="S524" i="16"/>
  <c r="S523" i="16"/>
  <c r="S522" i="16"/>
  <c r="S521" i="16"/>
  <c r="S520" i="16"/>
  <c r="S519" i="16"/>
  <c r="S514" i="16"/>
  <c r="S513" i="16"/>
  <c r="S512" i="16"/>
  <c r="S511" i="16"/>
  <c r="S510" i="16"/>
  <c r="S509" i="16"/>
  <c r="S508" i="16"/>
  <c r="S507" i="16"/>
  <c r="R502" i="16"/>
  <c r="Q502" i="16"/>
  <c r="Q527" i="16" s="1"/>
  <c r="P502" i="16"/>
  <c r="O502" i="16"/>
  <c r="N502" i="16"/>
  <c r="M502" i="16"/>
  <c r="R501" i="16"/>
  <c r="Q501" i="16"/>
  <c r="P501" i="16"/>
  <c r="O501" i="16"/>
  <c r="N501" i="16"/>
  <c r="M501" i="16"/>
  <c r="R500" i="16"/>
  <c r="Q500" i="16"/>
  <c r="P500" i="16"/>
  <c r="O500" i="16"/>
  <c r="S500" i="16" s="1"/>
  <c r="N500" i="16"/>
  <c r="M500" i="16"/>
  <c r="R499" i="16"/>
  <c r="Q499" i="16"/>
  <c r="P499" i="16"/>
  <c r="O499" i="16"/>
  <c r="N499" i="16"/>
  <c r="S499" i="16" s="1"/>
  <c r="M499" i="16"/>
  <c r="S498" i="16"/>
  <c r="S497" i="16"/>
  <c r="S496" i="16"/>
  <c r="S495" i="16"/>
  <c r="S494" i="16"/>
  <c r="S493" i="16"/>
  <c r="S492" i="16"/>
  <c r="S491" i="16"/>
  <c r="S486" i="16"/>
  <c r="S485" i="16"/>
  <c r="S484" i="16"/>
  <c r="S483" i="16"/>
  <c r="S482" i="16"/>
  <c r="S481" i="16"/>
  <c r="S480" i="16"/>
  <c r="S479" i="16"/>
  <c r="R473" i="16"/>
  <c r="Q473" i="16"/>
  <c r="P473" i="16"/>
  <c r="O473" i="16"/>
  <c r="N473" i="16"/>
  <c r="M473" i="16"/>
  <c r="S473" i="16" s="1"/>
  <c r="R472" i="16"/>
  <c r="Q472" i="16"/>
  <c r="P472" i="16"/>
  <c r="O472" i="16"/>
  <c r="N472" i="16"/>
  <c r="M472" i="16"/>
  <c r="R471" i="16"/>
  <c r="Q471" i="16"/>
  <c r="P471" i="16"/>
  <c r="O471" i="16"/>
  <c r="S471" i="16" s="1"/>
  <c r="N471" i="16"/>
  <c r="M471" i="16"/>
  <c r="R470" i="16"/>
  <c r="Q470" i="16"/>
  <c r="P470" i="16"/>
  <c r="O470" i="16"/>
  <c r="N470" i="16"/>
  <c r="S470" i="16" s="1"/>
  <c r="M470" i="16"/>
  <c r="S469" i="16"/>
  <c r="S468" i="16"/>
  <c r="S467" i="16"/>
  <c r="S466" i="16"/>
  <c r="S465" i="16"/>
  <c r="S464" i="16"/>
  <c r="S463" i="16"/>
  <c r="S462" i="16"/>
  <c r="S457" i="16"/>
  <c r="S456" i="16"/>
  <c r="S455" i="16"/>
  <c r="S454" i="16"/>
  <c r="S453" i="16"/>
  <c r="S452" i="16"/>
  <c r="S451" i="16"/>
  <c r="S450" i="16"/>
  <c r="R445" i="16"/>
  <c r="Q445" i="16"/>
  <c r="P445" i="16"/>
  <c r="O445" i="16"/>
  <c r="N445" i="16"/>
  <c r="M445" i="16"/>
  <c r="S445" i="16" s="1"/>
  <c r="R444" i="16"/>
  <c r="Q444" i="16"/>
  <c r="P444" i="16"/>
  <c r="O444" i="16"/>
  <c r="N444" i="16"/>
  <c r="M444" i="16"/>
  <c r="S444" i="16" s="1"/>
  <c r="R443" i="16"/>
  <c r="Q443" i="16"/>
  <c r="P443" i="16"/>
  <c r="O443" i="16"/>
  <c r="S443" i="16" s="1"/>
  <c r="N443" i="16"/>
  <c r="M443" i="16"/>
  <c r="R442" i="16"/>
  <c r="Q442" i="16"/>
  <c r="P442" i="16"/>
  <c r="O442" i="16"/>
  <c r="N442" i="16"/>
  <c r="S442" i="16" s="1"/>
  <c r="M442" i="16"/>
  <c r="S441" i="16"/>
  <c r="S440" i="16"/>
  <c r="S439" i="16"/>
  <c r="S438" i="16"/>
  <c r="S437" i="16"/>
  <c r="S436" i="16"/>
  <c r="S435" i="16"/>
  <c r="S434" i="16"/>
  <c r="S428" i="16"/>
  <c r="S427" i="16"/>
  <c r="S426" i="16"/>
  <c r="S425" i="16"/>
  <c r="S424" i="16"/>
  <c r="S423" i="16"/>
  <c r="S422" i="16"/>
  <c r="S421" i="16"/>
  <c r="R416" i="16"/>
  <c r="Q416" i="16"/>
  <c r="P416" i="16"/>
  <c r="O416" i="16"/>
  <c r="N416" i="16"/>
  <c r="M416" i="16"/>
  <c r="S416" i="16" s="1"/>
  <c r="R415" i="16"/>
  <c r="Q415" i="16"/>
  <c r="P415" i="16"/>
  <c r="O415" i="16"/>
  <c r="N415" i="16"/>
  <c r="M415" i="16"/>
  <c r="R414" i="16"/>
  <c r="Q414" i="16"/>
  <c r="P414" i="16"/>
  <c r="O414" i="16"/>
  <c r="S414" i="16" s="1"/>
  <c r="N414" i="16"/>
  <c r="M414" i="16"/>
  <c r="R413" i="16"/>
  <c r="Q413" i="16"/>
  <c r="P413" i="16"/>
  <c r="O413" i="16"/>
  <c r="N413" i="16"/>
  <c r="S413" i="16" s="1"/>
  <c r="M413" i="16"/>
  <c r="S412" i="16"/>
  <c r="S411" i="16"/>
  <c r="S410" i="16"/>
  <c r="S409" i="16"/>
  <c r="S408" i="16"/>
  <c r="S407" i="16"/>
  <c r="S406" i="16"/>
  <c r="S405" i="16"/>
  <c r="S399" i="16"/>
  <c r="S398" i="16"/>
  <c r="S397" i="16"/>
  <c r="S396" i="16"/>
  <c r="S395" i="16"/>
  <c r="S394" i="16"/>
  <c r="S393" i="16"/>
  <c r="S392" i="16"/>
  <c r="R384" i="16"/>
  <c r="Q384" i="16"/>
  <c r="P384" i="16"/>
  <c r="O384" i="16"/>
  <c r="N384" i="16"/>
  <c r="M384" i="16"/>
  <c r="S384" i="16" s="1"/>
  <c r="R383" i="16"/>
  <c r="Q383" i="16"/>
  <c r="P383" i="16"/>
  <c r="O383" i="16"/>
  <c r="N383" i="16"/>
  <c r="M383" i="16"/>
  <c r="R382" i="16"/>
  <c r="Q382" i="16"/>
  <c r="P382" i="16"/>
  <c r="O382" i="16"/>
  <c r="S382" i="16" s="1"/>
  <c r="N382" i="16"/>
  <c r="M382" i="16"/>
  <c r="R381" i="16"/>
  <c r="Q381" i="16"/>
  <c r="P381" i="16"/>
  <c r="O381" i="16"/>
  <c r="N381" i="16"/>
  <c r="S381" i="16" s="1"/>
  <c r="M381" i="16"/>
  <c r="S380" i="16"/>
  <c r="S379" i="16"/>
  <c r="S378" i="16"/>
  <c r="S377" i="16"/>
  <c r="S376" i="16"/>
  <c r="S375" i="16"/>
  <c r="S374" i="16"/>
  <c r="S373" i="16"/>
  <c r="S368" i="16"/>
  <c r="S367" i="16"/>
  <c r="S366" i="16"/>
  <c r="S365" i="16"/>
  <c r="S364" i="16"/>
  <c r="S363" i="16"/>
  <c r="S362" i="16"/>
  <c r="S361" i="16"/>
  <c r="R356" i="16"/>
  <c r="Q356" i="16"/>
  <c r="P356" i="16"/>
  <c r="O356" i="16"/>
  <c r="N356" i="16"/>
  <c r="M356" i="16"/>
  <c r="S356" i="16" s="1"/>
  <c r="R355" i="16"/>
  <c r="Q355" i="16"/>
  <c r="P355" i="16"/>
  <c r="O355" i="16"/>
  <c r="N355" i="16"/>
  <c r="M355" i="16"/>
  <c r="S355" i="16" s="1"/>
  <c r="R354" i="16"/>
  <c r="Q354" i="16"/>
  <c r="P354" i="16"/>
  <c r="O354" i="16"/>
  <c r="S354" i="16" s="1"/>
  <c r="N354" i="16"/>
  <c r="M354" i="16"/>
  <c r="R353" i="16"/>
  <c r="Q353" i="16"/>
  <c r="P353" i="16"/>
  <c r="O353" i="16"/>
  <c r="N353" i="16"/>
  <c r="S353" i="16" s="1"/>
  <c r="M353" i="16"/>
  <c r="S352" i="16"/>
  <c r="S351" i="16"/>
  <c r="S350" i="16"/>
  <c r="S349" i="16"/>
  <c r="S348" i="16"/>
  <c r="S347" i="16"/>
  <c r="S346" i="16"/>
  <c r="S345" i="16"/>
  <c r="S344" i="16"/>
  <c r="S340" i="16"/>
  <c r="S339" i="16"/>
  <c r="S338" i="16"/>
  <c r="S337" i="16"/>
  <c r="S336" i="16"/>
  <c r="S335" i="16"/>
  <c r="S334" i="16"/>
  <c r="S333" i="16"/>
  <c r="R327" i="16"/>
  <c r="Q327" i="16"/>
  <c r="P327" i="16"/>
  <c r="O327" i="16"/>
  <c r="N327" i="16"/>
  <c r="S327" i="16" s="1"/>
  <c r="M327" i="16"/>
  <c r="R326" i="16"/>
  <c r="Q326" i="16"/>
  <c r="P326" i="16"/>
  <c r="O326" i="16"/>
  <c r="N326" i="16"/>
  <c r="M326" i="16"/>
  <c r="S326" i="16" s="1"/>
  <c r="R325" i="16"/>
  <c r="Q325" i="16"/>
  <c r="P325" i="16"/>
  <c r="O325" i="16"/>
  <c r="N325" i="16"/>
  <c r="M325" i="16"/>
  <c r="S325" i="16" s="1"/>
  <c r="R324" i="16"/>
  <c r="Q324" i="16"/>
  <c r="P324" i="16"/>
  <c r="O324" i="16"/>
  <c r="S324" i="16" s="1"/>
  <c r="N324" i="16"/>
  <c r="M324" i="16"/>
  <c r="S323" i="16"/>
  <c r="S322" i="16"/>
  <c r="S321" i="16"/>
  <c r="S320" i="16"/>
  <c r="S319" i="16"/>
  <c r="S318" i="16"/>
  <c r="S317" i="16"/>
  <c r="S316" i="16"/>
  <c r="S311" i="16"/>
  <c r="S310" i="16"/>
  <c r="S309" i="16"/>
  <c r="S308" i="16"/>
  <c r="S307" i="16"/>
  <c r="S306" i="16"/>
  <c r="S305" i="16"/>
  <c r="S304" i="16"/>
  <c r="R298" i="16"/>
  <c r="Q298" i="16"/>
  <c r="P298" i="16"/>
  <c r="O298" i="16"/>
  <c r="N298" i="16"/>
  <c r="S298" i="16" s="1"/>
  <c r="M298" i="16"/>
  <c r="R297" i="16"/>
  <c r="Q297" i="16"/>
  <c r="P297" i="16"/>
  <c r="O297" i="16"/>
  <c r="N297" i="16"/>
  <c r="M297" i="16"/>
  <c r="S297" i="16" s="1"/>
  <c r="R296" i="16"/>
  <c r="Q296" i="16"/>
  <c r="P296" i="16"/>
  <c r="O296" i="16"/>
  <c r="N296" i="16"/>
  <c r="M296" i="16"/>
  <c r="S296" i="16" s="1"/>
  <c r="R295" i="16"/>
  <c r="Q295" i="16"/>
  <c r="P295" i="16"/>
  <c r="O295" i="16"/>
  <c r="S295" i="16" s="1"/>
  <c r="N295" i="16"/>
  <c r="M295" i="16"/>
  <c r="S294" i="16"/>
  <c r="S293" i="16"/>
  <c r="S292" i="16"/>
  <c r="S291" i="16"/>
  <c r="S290" i="16"/>
  <c r="S289" i="16"/>
  <c r="S288" i="16"/>
  <c r="S287" i="16"/>
  <c r="S282" i="16"/>
  <c r="S281" i="16"/>
  <c r="S280" i="16"/>
  <c r="S279" i="16"/>
  <c r="S278" i="16"/>
  <c r="S277" i="16"/>
  <c r="S276" i="16"/>
  <c r="S275" i="16"/>
  <c r="R269" i="16"/>
  <c r="Q269" i="16"/>
  <c r="P269" i="16"/>
  <c r="O269" i="16"/>
  <c r="N269" i="16"/>
  <c r="S269" i="16" s="1"/>
  <c r="M269" i="16"/>
  <c r="R268" i="16"/>
  <c r="Q268" i="16"/>
  <c r="P268" i="16"/>
  <c r="O268" i="16"/>
  <c r="N268" i="16"/>
  <c r="M268" i="16"/>
  <c r="S268" i="16" s="1"/>
  <c r="R267" i="16"/>
  <c r="Q267" i="16"/>
  <c r="P267" i="16"/>
  <c r="O267" i="16"/>
  <c r="N267" i="16"/>
  <c r="M267" i="16"/>
  <c r="S267" i="16" s="1"/>
  <c r="R266" i="16"/>
  <c r="Q266" i="16"/>
  <c r="P266" i="16"/>
  <c r="O266" i="16"/>
  <c r="S266" i="16" s="1"/>
  <c r="N266" i="16"/>
  <c r="M266" i="16"/>
  <c r="S265" i="16"/>
  <c r="S264" i="16"/>
  <c r="S263" i="16"/>
  <c r="S262" i="16"/>
  <c r="S261" i="16"/>
  <c r="S260" i="16"/>
  <c r="S259" i="16"/>
  <c r="S258" i="16"/>
  <c r="S252" i="16"/>
  <c r="S251" i="16"/>
  <c r="S250" i="16"/>
  <c r="S249" i="16"/>
  <c r="S248" i="16"/>
  <c r="S247" i="16"/>
  <c r="S246" i="16"/>
  <c r="D246" i="16"/>
  <c r="S245" i="16"/>
  <c r="R239" i="16"/>
  <c r="Q239" i="16"/>
  <c r="P239" i="16"/>
  <c r="O239" i="16"/>
  <c r="S239" i="16" s="1"/>
  <c r="N239" i="16"/>
  <c r="M239" i="16"/>
  <c r="R238" i="16"/>
  <c r="Q238" i="16"/>
  <c r="P238" i="16"/>
  <c r="O238" i="16"/>
  <c r="N238" i="16"/>
  <c r="S238" i="16" s="1"/>
  <c r="M238" i="16"/>
  <c r="R237" i="16"/>
  <c r="Q237" i="16"/>
  <c r="P237" i="16"/>
  <c r="O237" i="16"/>
  <c r="N237" i="16"/>
  <c r="M237" i="16"/>
  <c r="S237" i="16" s="1"/>
  <c r="R236" i="16"/>
  <c r="Q236" i="16"/>
  <c r="P236" i="16"/>
  <c r="O236" i="16"/>
  <c r="N236" i="16"/>
  <c r="M236" i="16"/>
  <c r="S235" i="16"/>
  <c r="S234" i="16"/>
  <c r="S233" i="16"/>
  <c r="S232" i="16"/>
  <c r="S231" i="16"/>
  <c r="S230" i="16"/>
  <c r="S229" i="16"/>
  <c r="S228" i="16"/>
  <c r="S224" i="16"/>
  <c r="S223" i="16"/>
  <c r="S222" i="16"/>
  <c r="S221" i="16"/>
  <c r="S220" i="16"/>
  <c r="S219" i="16"/>
  <c r="S218" i="16"/>
  <c r="S217" i="16"/>
  <c r="R212" i="16"/>
  <c r="Q212" i="16"/>
  <c r="P212" i="16"/>
  <c r="O212" i="16"/>
  <c r="S212" i="16" s="1"/>
  <c r="N212" i="16"/>
  <c r="M212" i="16"/>
  <c r="R211" i="16"/>
  <c r="Q211" i="16"/>
  <c r="P211" i="16"/>
  <c r="O211" i="16"/>
  <c r="N211" i="16"/>
  <c r="S211" i="16" s="1"/>
  <c r="M211" i="16"/>
  <c r="R210" i="16"/>
  <c r="Q210" i="16"/>
  <c r="P210" i="16"/>
  <c r="O210" i="16"/>
  <c r="N210" i="16"/>
  <c r="M210" i="16"/>
  <c r="S210" i="16" s="1"/>
  <c r="R209" i="16"/>
  <c r="Q209" i="16"/>
  <c r="P209" i="16"/>
  <c r="O209" i="16"/>
  <c r="N209" i="16"/>
  <c r="M209" i="16"/>
  <c r="S208" i="16"/>
  <c r="S207" i="16"/>
  <c r="S206" i="16"/>
  <c r="S205" i="16"/>
  <c r="S204" i="16"/>
  <c r="S203" i="16"/>
  <c r="S202" i="16"/>
  <c r="S201" i="16"/>
  <c r="S196" i="16"/>
  <c r="S195" i="16"/>
  <c r="S194" i="16"/>
  <c r="S193" i="16"/>
  <c r="S192" i="16"/>
  <c r="D192" i="16"/>
  <c r="S191" i="16"/>
  <c r="S190" i="16"/>
  <c r="S189" i="16"/>
  <c r="R182" i="16"/>
  <c r="Q182" i="16"/>
  <c r="P182" i="16"/>
  <c r="O182" i="16"/>
  <c r="S182" i="16" s="1"/>
  <c r="N182" i="16"/>
  <c r="M182" i="16"/>
  <c r="R181" i="16"/>
  <c r="Q181" i="16"/>
  <c r="P181" i="16"/>
  <c r="O181" i="16"/>
  <c r="S181" i="16" s="1"/>
  <c r="N181" i="16"/>
  <c r="M181" i="16"/>
  <c r="R180" i="16"/>
  <c r="Q180" i="16"/>
  <c r="P180" i="16"/>
  <c r="O180" i="16"/>
  <c r="N180" i="16"/>
  <c r="M180" i="16"/>
  <c r="S180" i="16" s="1"/>
  <c r="R179" i="16"/>
  <c r="Q179" i="16"/>
  <c r="P179" i="16"/>
  <c r="O179" i="16"/>
  <c r="N179" i="16"/>
  <c r="M179" i="16"/>
  <c r="S178" i="16"/>
  <c r="S177" i="16"/>
  <c r="S176" i="16"/>
  <c r="S175" i="16"/>
  <c r="S174" i="16"/>
  <c r="S173" i="16"/>
  <c r="S172" i="16"/>
  <c r="S171" i="16"/>
  <c r="S166" i="16"/>
  <c r="S165" i="16"/>
  <c r="S164" i="16"/>
  <c r="S163" i="16"/>
  <c r="S162" i="16"/>
  <c r="S161" i="16"/>
  <c r="S160" i="16"/>
  <c r="S159" i="16"/>
  <c r="R152" i="16"/>
  <c r="Q152" i="16"/>
  <c r="P152" i="16"/>
  <c r="O152" i="16"/>
  <c r="S152" i="16" s="1"/>
  <c r="N152" i="16"/>
  <c r="M152" i="16"/>
  <c r="R151" i="16"/>
  <c r="Q151" i="16"/>
  <c r="P151" i="16"/>
  <c r="O151" i="16"/>
  <c r="N151" i="16"/>
  <c r="S151" i="16" s="1"/>
  <c r="M151" i="16"/>
  <c r="R150" i="16"/>
  <c r="Q150" i="16"/>
  <c r="P150" i="16"/>
  <c r="O150" i="16"/>
  <c r="N150" i="16"/>
  <c r="M150" i="16"/>
  <c r="S150" i="16" s="1"/>
  <c r="R149" i="16"/>
  <c r="Q149" i="16"/>
  <c r="P149" i="16"/>
  <c r="O149" i="16"/>
  <c r="N149" i="16"/>
  <c r="M149" i="16"/>
  <c r="S149" i="16" s="1"/>
  <c r="S148" i="16"/>
  <c r="S147" i="16"/>
  <c r="S146" i="16"/>
  <c r="S145" i="16"/>
  <c r="S144" i="16"/>
  <c r="S143" i="16"/>
  <c r="S142" i="16"/>
  <c r="S141" i="16"/>
  <c r="S136" i="16"/>
  <c r="S135" i="16"/>
  <c r="S134" i="16"/>
  <c r="S133" i="16"/>
  <c r="S132" i="16"/>
  <c r="S131" i="16"/>
  <c r="S130" i="16"/>
  <c r="S129" i="16"/>
  <c r="R122" i="16"/>
  <c r="Q122" i="16"/>
  <c r="P122" i="16"/>
  <c r="O122" i="16"/>
  <c r="N122" i="16"/>
  <c r="M122" i="16"/>
  <c r="R121" i="16"/>
  <c r="Q121" i="16"/>
  <c r="P121" i="16"/>
  <c r="O121" i="16"/>
  <c r="S121" i="16" s="1"/>
  <c r="N121" i="16"/>
  <c r="M121" i="16"/>
  <c r="R120" i="16"/>
  <c r="Q120" i="16"/>
  <c r="P120" i="16"/>
  <c r="O120" i="16"/>
  <c r="N120" i="16"/>
  <c r="M120" i="16"/>
  <c r="S120" i="16" s="1"/>
  <c r="R119" i="16"/>
  <c r="Q119" i="16"/>
  <c r="P119" i="16"/>
  <c r="O119" i="16"/>
  <c r="N119" i="16"/>
  <c r="M119" i="16"/>
  <c r="S118" i="16"/>
  <c r="S117" i="16"/>
  <c r="S116" i="16"/>
  <c r="S115" i="16"/>
  <c r="S114" i="16"/>
  <c r="S113" i="16"/>
  <c r="S112" i="16"/>
  <c r="S111" i="16"/>
  <c r="S106" i="16"/>
  <c r="S105" i="16"/>
  <c r="S104" i="16"/>
  <c r="S103" i="16"/>
  <c r="S102" i="16"/>
  <c r="S101" i="16"/>
  <c r="S100" i="16"/>
  <c r="S99" i="16"/>
  <c r="R93" i="16"/>
  <c r="Q93" i="16"/>
  <c r="P93" i="16"/>
  <c r="O93" i="16"/>
  <c r="S93" i="16" s="1"/>
  <c r="N93" i="16"/>
  <c r="M93" i="16"/>
  <c r="R92" i="16"/>
  <c r="Q92" i="16"/>
  <c r="P92" i="16"/>
  <c r="O92" i="16"/>
  <c r="N92" i="16"/>
  <c r="S92" i="16" s="1"/>
  <c r="M92" i="16"/>
  <c r="R91" i="16"/>
  <c r="Q91" i="16"/>
  <c r="P91" i="16"/>
  <c r="O91" i="16"/>
  <c r="N91" i="16"/>
  <c r="M91" i="16"/>
  <c r="S91" i="16" s="1"/>
  <c r="R90" i="16"/>
  <c r="Q90" i="16"/>
  <c r="P90" i="16"/>
  <c r="O90" i="16"/>
  <c r="N90" i="16"/>
  <c r="M90" i="16"/>
  <c r="S90" i="16" s="1"/>
  <c r="S89" i="16"/>
  <c r="S88" i="16"/>
  <c r="S87" i="16"/>
  <c r="S86" i="16"/>
  <c r="S85" i="16"/>
  <c r="S84" i="16"/>
  <c r="S83" i="16"/>
  <c r="S82" i="16"/>
  <c r="S77" i="16"/>
  <c r="S76" i="16"/>
  <c r="S75" i="16"/>
  <c r="S74" i="16"/>
  <c r="S73" i="16"/>
  <c r="S72" i="16"/>
  <c r="S71" i="16"/>
  <c r="S70" i="16"/>
  <c r="R63" i="16"/>
  <c r="Q63" i="16"/>
  <c r="P63" i="16"/>
  <c r="O63" i="16"/>
  <c r="S63" i="16" s="1"/>
  <c r="N63" i="16"/>
  <c r="M63" i="16"/>
  <c r="R62" i="16"/>
  <c r="Q62" i="16"/>
  <c r="P62" i="16"/>
  <c r="O62" i="16"/>
  <c r="S62" i="16" s="1"/>
  <c r="N62" i="16"/>
  <c r="M62" i="16"/>
  <c r="R61" i="16"/>
  <c r="Q61" i="16"/>
  <c r="P61" i="16"/>
  <c r="O61" i="16"/>
  <c r="N61" i="16"/>
  <c r="M61" i="16"/>
  <c r="S61" i="16" s="1"/>
  <c r="R60" i="16"/>
  <c r="Q60" i="16"/>
  <c r="P60" i="16"/>
  <c r="O60" i="16"/>
  <c r="N60" i="16"/>
  <c r="M60" i="16"/>
  <c r="S59" i="16"/>
  <c r="S58" i="16"/>
  <c r="S57" i="16"/>
  <c r="S56" i="16"/>
  <c r="S55" i="16"/>
  <c r="S54" i="16"/>
  <c r="S53" i="16"/>
  <c r="S52" i="16"/>
  <c r="S45" i="16"/>
  <c r="S44" i="16"/>
  <c r="S43" i="16"/>
  <c r="S42" i="16"/>
  <c r="S41" i="16"/>
  <c r="S40" i="16"/>
  <c r="S39" i="16"/>
  <c r="S38" i="16"/>
  <c r="R32" i="16"/>
  <c r="Q32" i="16"/>
  <c r="P32" i="16"/>
  <c r="O32" i="16"/>
  <c r="S32" i="16" s="1"/>
  <c r="N32" i="16"/>
  <c r="M32" i="16"/>
  <c r="R31" i="16"/>
  <c r="Q31" i="16"/>
  <c r="P31" i="16"/>
  <c r="O31" i="16"/>
  <c r="N31" i="16"/>
  <c r="S31" i="16" s="1"/>
  <c r="M31" i="16"/>
  <c r="R30" i="16"/>
  <c r="Q30" i="16"/>
  <c r="P30" i="16"/>
  <c r="O30" i="16"/>
  <c r="N30" i="16"/>
  <c r="M30" i="16"/>
  <c r="S30" i="16" s="1"/>
  <c r="R29" i="16"/>
  <c r="Q29" i="16"/>
  <c r="P29" i="16"/>
  <c r="O29" i="16"/>
  <c r="N29" i="16"/>
  <c r="M29" i="16"/>
  <c r="S29" i="16" s="1"/>
  <c r="S28" i="16"/>
  <c r="S27" i="16"/>
  <c r="S26" i="16"/>
  <c r="S25" i="16"/>
  <c r="S24" i="16"/>
  <c r="S23" i="16"/>
  <c r="S22" i="16"/>
  <c r="S21" i="16"/>
  <c r="S17" i="16"/>
  <c r="S16" i="16"/>
  <c r="S15" i="16"/>
  <c r="S14" i="16"/>
  <c r="S13" i="16"/>
  <c r="S12" i="16"/>
  <c r="S11" i="16"/>
  <c r="S10" i="16"/>
  <c r="R467" i="15"/>
  <c r="Q467" i="15"/>
  <c r="P467" i="15"/>
  <c r="O467" i="15"/>
  <c r="N467" i="15"/>
  <c r="M467" i="15"/>
  <c r="R466" i="15"/>
  <c r="Q466" i="15"/>
  <c r="P466" i="15"/>
  <c r="O466" i="15"/>
  <c r="S466" i="15" s="1"/>
  <c r="N466" i="15"/>
  <c r="M466" i="15"/>
  <c r="R465" i="15"/>
  <c r="Q465" i="15"/>
  <c r="P465" i="15"/>
  <c r="O465" i="15"/>
  <c r="N465" i="15"/>
  <c r="M465" i="15"/>
  <c r="S465" i="15" s="1"/>
  <c r="R464" i="15"/>
  <c r="Q464" i="15"/>
  <c r="P464" i="15"/>
  <c r="O464" i="15"/>
  <c r="N464" i="15"/>
  <c r="M464" i="15"/>
  <c r="R463" i="15"/>
  <c r="Q463" i="15"/>
  <c r="P463" i="15"/>
  <c r="O463" i="15"/>
  <c r="S463" i="15" s="1"/>
  <c r="N463" i="15"/>
  <c r="M463" i="15"/>
  <c r="R462" i="15"/>
  <c r="Q462" i="15"/>
  <c r="P462" i="15"/>
  <c r="O462" i="15"/>
  <c r="N462" i="15"/>
  <c r="S462" i="15" s="1"/>
  <c r="M462" i="15"/>
  <c r="R461" i="15"/>
  <c r="Q461" i="15"/>
  <c r="P461" i="15"/>
  <c r="O461" i="15"/>
  <c r="N461" i="15"/>
  <c r="M461" i="15"/>
  <c r="S461" i="15" s="1"/>
  <c r="R460" i="15"/>
  <c r="Q460" i="15"/>
  <c r="P460" i="15"/>
  <c r="O460" i="15"/>
  <c r="N460" i="15"/>
  <c r="M460" i="15"/>
  <c r="S460" i="15" s="1"/>
  <c r="R459" i="15"/>
  <c r="Q459" i="15"/>
  <c r="P459" i="15"/>
  <c r="O459" i="15"/>
  <c r="S459" i="15" s="1"/>
  <c r="N459" i="15"/>
  <c r="M459" i="15"/>
  <c r="R458" i="15"/>
  <c r="Q458" i="15"/>
  <c r="P458" i="15"/>
  <c r="O458" i="15"/>
  <c r="S458" i="15" s="1"/>
  <c r="N458" i="15"/>
  <c r="M458" i="15"/>
  <c r="R457" i="15"/>
  <c r="Q457" i="15"/>
  <c r="P457" i="15"/>
  <c r="O457" i="15"/>
  <c r="N457" i="15"/>
  <c r="M457" i="15"/>
  <c r="S457" i="15" s="1"/>
  <c r="R456" i="15"/>
  <c r="Q456" i="15"/>
  <c r="P456" i="15"/>
  <c r="O456" i="15"/>
  <c r="N456" i="15"/>
  <c r="M456" i="15"/>
  <c r="R455" i="15"/>
  <c r="Q455" i="15"/>
  <c r="P455" i="15"/>
  <c r="O455" i="15"/>
  <c r="S455" i="15" s="1"/>
  <c r="N455" i="15"/>
  <c r="M455" i="15"/>
  <c r="R454" i="15"/>
  <c r="Q454" i="15"/>
  <c r="P454" i="15"/>
  <c r="O454" i="15"/>
  <c r="N454" i="15"/>
  <c r="S454" i="15" s="1"/>
  <c r="M454" i="15"/>
  <c r="R453" i="15"/>
  <c r="Q453" i="15"/>
  <c r="P453" i="15"/>
  <c r="O453" i="15"/>
  <c r="N453" i="15"/>
  <c r="M453" i="15"/>
  <c r="S453" i="15" s="1"/>
  <c r="R452" i="15"/>
  <c r="Q452" i="15"/>
  <c r="P452" i="15"/>
  <c r="O452" i="15"/>
  <c r="N452" i="15"/>
  <c r="M452" i="15"/>
  <c r="S452" i="15" s="1"/>
  <c r="R447" i="15"/>
  <c r="Q447" i="15"/>
  <c r="P447" i="15"/>
  <c r="O447" i="15"/>
  <c r="N447" i="15"/>
  <c r="M447" i="15"/>
  <c r="R446" i="15"/>
  <c r="Q446" i="15"/>
  <c r="P446" i="15"/>
  <c r="O446" i="15"/>
  <c r="S446" i="15" s="1"/>
  <c r="N446" i="15"/>
  <c r="M446" i="15"/>
  <c r="R445" i="15"/>
  <c r="Q445" i="15"/>
  <c r="P445" i="15"/>
  <c r="O445" i="15"/>
  <c r="N445" i="15"/>
  <c r="M445" i="15"/>
  <c r="S445" i="15" s="1"/>
  <c r="R444" i="15"/>
  <c r="Q444" i="15"/>
  <c r="P444" i="15"/>
  <c r="O444" i="15"/>
  <c r="N444" i="15"/>
  <c r="M444" i="15"/>
  <c r="S443" i="15"/>
  <c r="S442" i="15"/>
  <c r="S441" i="15"/>
  <c r="S440" i="15"/>
  <c r="S439" i="15"/>
  <c r="S438" i="15"/>
  <c r="S437" i="15"/>
  <c r="S436" i="15"/>
  <c r="S430" i="15"/>
  <c r="S429" i="15"/>
  <c r="S428" i="15"/>
  <c r="S427" i="15"/>
  <c r="S426" i="15"/>
  <c r="S425" i="15"/>
  <c r="S424" i="15"/>
  <c r="S423" i="15"/>
  <c r="R417" i="15"/>
  <c r="Q417" i="15"/>
  <c r="P417" i="15"/>
  <c r="O417" i="15"/>
  <c r="S417" i="15" s="1"/>
  <c r="N417" i="15"/>
  <c r="M417" i="15"/>
  <c r="R416" i="15"/>
  <c r="Q416" i="15"/>
  <c r="P416" i="15"/>
  <c r="O416" i="15"/>
  <c r="N416" i="15"/>
  <c r="S416" i="15" s="1"/>
  <c r="M416" i="15"/>
  <c r="R415" i="15"/>
  <c r="Q415" i="15"/>
  <c r="P415" i="15"/>
  <c r="O415" i="15"/>
  <c r="N415" i="15"/>
  <c r="M415" i="15"/>
  <c r="S415" i="15" s="1"/>
  <c r="R414" i="15"/>
  <c r="Q414" i="15"/>
  <c r="P414" i="15"/>
  <c r="O414" i="15"/>
  <c r="N414" i="15"/>
  <c r="M414" i="15"/>
  <c r="S414" i="15" s="1"/>
  <c r="S413" i="15"/>
  <c r="S412" i="15"/>
  <c r="S411" i="15"/>
  <c r="S410" i="15"/>
  <c r="S409" i="15"/>
  <c r="S408" i="15"/>
  <c r="S407" i="15"/>
  <c r="S406" i="15"/>
  <c r="S400" i="15"/>
  <c r="S399" i="15"/>
  <c r="S398" i="15"/>
  <c r="S397" i="15"/>
  <c r="S396" i="15"/>
  <c r="S395" i="15"/>
  <c r="S394" i="15"/>
  <c r="S393" i="15"/>
  <c r="R387" i="15"/>
  <c r="Q387" i="15"/>
  <c r="P387" i="15"/>
  <c r="O387" i="15"/>
  <c r="S387" i="15" s="1"/>
  <c r="N387" i="15"/>
  <c r="M387" i="15"/>
  <c r="R386" i="15"/>
  <c r="Q386" i="15"/>
  <c r="P386" i="15"/>
  <c r="O386" i="15"/>
  <c r="S386" i="15" s="1"/>
  <c r="N386" i="15"/>
  <c r="M386" i="15"/>
  <c r="R385" i="15"/>
  <c r="Q385" i="15"/>
  <c r="P385" i="15"/>
  <c r="O385" i="15"/>
  <c r="N385" i="15"/>
  <c r="M385" i="15"/>
  <c r="R384" i="15"/>
  <c r="Q384" i="15"/>
  <c r="P384" i="15"/>
  <c r="O384" i="15"/>
  <c r="N384" i="15"/>
  <c r="M384" i="15"/>
  <c r="S383" i="15"/>
  <c r="S382" i="15"/>
  <c r="S381" i="15"/>
  <c r="S380" i="15"/>
  <c r="S379" i="15"/>
  <c r="S378" i="15"/>
  <c r="S377" i="15"/>
  <c r="S376" i="15"/>
  <c r="S370" i="15"/>
  <c r="S369" i="15"/>
  <c r="S368" i="15"/>
  <c r="S367" i="15"/>
  <c r="S366" i="15"/>
  <c r="S365" i="15"/>
  <c r="S364" i="15"/>
  <c r="S363" i="15"/>
  <c r="R357" i="15"/>
  <c r="Q357" i="15"/>
  <c r="P357" i="15"/>
  <c r="O357" i="15"/>
  <c r="S357" i="15" s="1"/>
  <c r="N357" i="15"/>
  <c r="M357" i="15"/>
  <c r="R356" i="15"/>
  <c r="Q356" i="15"/>
  <c r="P356" i="15"/>
  <c r="O356" i="15"/>
  <c r="N356" i="15"/>
  <c r="S356" i="15" s="1"/>
  <c r="M356" i="15"/>
  <c r="R355" i="15"/>
  <c r="Q355" i="15"/>
  <c r="P355" i="15"/>
  <c r="O355" i="15"/>
  <c r="N355" i="15"/>
  <c r="M355" i="15"/>
  <c r="S355" i="15" s="1"/>
  <c r="R354" i="15"/>
  <c r="Q354" i="15"/>
  <c r="P354" i="15"/>
  <c r="O354" i="15"/>
  <c r="N354" i="15"/>
  <c r="M354" i="15"/>
  <c r="S354" i="15" s="1"/>
  <c r="S353" i="15"/>
  <c r="S352" i="15"/>
  <c r="S351" i="15"/>
  <c r="S350" i="15"/>
  <c r="S349" i="15"/>
  <c r="S348" i="15"/>
  <c r="S347" i="15"/>
  <c r="S346" i="15"/>
  <c r="S340" i="15"/>
  <c r="S339" i="15"/>
  <c r="S338" i="15"/>
  <c r="S337" i="15"/>
  <c r="S336" i="15"/>
  <c r="S335" i="15"/>
  <c r="S334" i="15"/>
  <c r="S333" i="15"/>
  <c r="R327" i="15"/>
  <c r="Q327" i="15"/>
  <c r="P327" i="15"/>
  <c r="O327" i="15"/>
  <c r="N327" i="15"/>
  <c r="M327" i="15"/>
  <c r="R326" i="15"/>
  <c r="Q326" i="15"/>
  <c r="P326" i="15"/>
  <c r="O326" i="15"/>
  <c r="S326" i="15" s="1"/>
  <c r="N326" i="15"/>
  <c r="M326" i="15"/>
  <c r="R325" i="15"/>
  <c r="Q325" i="15"/>
  <c r="P325" i="15"/>
  <c r="O325" i="15"/>
  <c r="N325" i="15"/>
  <c r="M325" i="15"/>
  <c r="S325" i="15" s="1"/>
  <c r="R324" i="15"/>
  <c r="Q324" i="15"/>
  <c r="P324" i="15"/>
  <c r="O324" i="15"/>
  <c r="N324" i="15"/>
  <c r="M324" i="15"/>
  <c r="S323" i="15"/>
  <c r="S322" i="15"/>
  <c r="S321" i="15"/>
  <c r="S320" i="15"/>
  <c r="S319" i="15"/>
  <c r="S318" i="15"/>
  <c r="S317" i="15"/>
  <c r="S316" i="15"/>
  <c r="S310" i="15"/>
  <c r="S309" i="15"/>
  <c r="S308" i="15"/>
  <c r="S307" i="15"/>
  <c r="S306" i="15"/>
  <c r="S305" i="15"/>
  <c r="S304" i="15"/>
  <c r="S303" i="15"/>
  <c r="R298" i="15"/>
  <c r="Q298" i="15"/>
  <c r="P298" i="15"/>
  <c r="O298" i="15"/>
  <c r="S298" i="15" s="1"/>
  <c r="N298" i="15"/>
  <c r="M298" i="15"/>
  <c r="R297" i="15"/>
  <c r="Q297" i="15"/>
  <c r="P297" i="15"/>
  <c r="O297" i="15"/>
  <c r="N297" i="15"/>
  <c r="S297" i="15" s="1"/>
  <c r="M297" i="15"/>
  <c r="R296" i="15"/>
  <c r="Q296" i="15"/>
  <c r="P296" i="15"/>
  <c r="O296" i="15"/>
  <c r="N296" i="15"/>
  <c r="M296" i="15"/>
  <c r="S296" i="15" s="1"/>
  <c r="R295" i="15"/>
  <c r="Q295" i="15"/>
  <c r="P295" i="15"/>
  <c r="O295" i="15"/>
  <c r="N295" i="15"/>
  <c r="M295" i="15"/>
  <c r="S295" i="15" s="1"/>
  <c r="S294" i="15"/>
  <c r="S293" i="15"/>
  <c r="S292" i="15"/>
  <c r="S291" i="15"/>
  <c r="S290" i="15"/>
  <c r="S289" i="15"/>
  <c r="S288" i="15"/>
  <c r="S287" i="15"/>
  <c r="S279" i="15"/>
  <c r="S278" i="15"/>
  <c r="S277" i="15"/>
  <c r="S276" i="15"/>
  <c r="S275" i="15"/>
  <c r="S274" i="15"/>
  <c r="S273" i="15"/>
  <c r="S272" i="15"/>
  <c r="R267" i="15"/>
  <c r="Q267" i="15"/>
  <c r="P267" i="15"/>
  <c r="O267" i="15"/>
  <c r="S267" i="15" s="1"/>
  <c r="N267" i="15"/>
  <c r="M267" i="15"/>
  <c r="R266" i="15"/>
  <c r="Q266" i="15"/>
  <c r="P266" i="15"/>
  <c r="O266" i="15"/>
  <c r="S266" i="15" s="1"/>
  <c r="N266" i="15"/>
  <c r="M266" i="15"/>
  <c r="R265" i="15"/>
  <c r="Q265" i="15"/>
  <c r="P265" i="15"/>
  <c r="O265" i="15"/>
  <c r="N265" i="15"/>
  <c r="M265" i="15"/>
  <c r="R264" i="15"/>
  <c r="Q264" i="15"/>
  <c r="P264" i="15"/>
  <c r="O264" i="15"/>
  <c r="N264" i="15"/>
  <c r="M264" i="15"/>
  <c r="S263" i="15"/>
  <c r="S262" i="15"/>
  <c r="S261" i="15"/>
  <c r="S260" i="15"/>
  <c r="S259" i="15"/>
  <c r="S258" i="15"/>
  <c r="S257" i="15"/>
  <c r="S256" i="15"/>
  <c r="S251" i="15"/>
  <c r="S250" i="15"/>
  <c r="S249" i="15"/>
  <c r="S248" i="15"/>
  <c r="S247" i="15"/>
  <c r="S246" i="15"/>
  <c r="S245" i="15"/>
  <c r="S244" i="15"/>
  <c r="R238" i="15"/>
  <c r="Q238" i="15"/>
  <c r="P238" i="15"/>
  <c r="O238" i="15"/>
  <c r="S238" i="15" s="1"/>
  <c r="N238" i="15"/>
  <c r="M238" i="15"/>
  <c r="R237" i="15"/>
  <c r="Q237" i="15"/>
  <c r="P237" i="15"/>
  <c r="O237" i="15"/>
  <c r="N237" i="15"/>
  <c r="S237" i="15" s="1"/>
  <c r="M237" i="15"/>
  <c r="R236" i="15"/>
  <c r="Q236" i="15"/>
  <c r="P236" i="15"/>
  <c r="O236" i="15"/>
  <c r="N236" i="15"/>
  <c r="M236" i="15"/>
  <c r="S236" i="15" s="1"/>
  <c r="R235" i="15"/>
  <c r="Q235" i="15"/>
  <c r="P235" i="15"/>
  <c r="O235" i="15"/>
  <c r="N235" i="15"/>
  <c r="M235" i="15"/>
  <c r="S235" i="15" s="1"/>
  <c r="S234" i="15"/>
  <c r="S233" i="15"/>
  <c r="S232" i="15"/>
  <c r="S231" i="15"/>
  <c r="S230" i="15"/>
  <c r="S229" i="15"/>
  <c r="S228" i="15"/>
  <c r="S227" i="15"/>
  <c r="S222" i="15"/>
  <c r="S221" i="15"/>
  <c r="S220" i="15"/>
  <c r="S219" i="15"/>
  <c r="S218" i="15"/>
  <c r="S217" i="15"/>
  <c r="S216" i="15"/>
  <c r="S215" i="15"/>
  <c r="R209" i="15"/>
  <c r="Q209" i="15"/>
  <c r="P209" i="15"/>
  <c r="O209" i="15"/>
  <c r="N209" i="15"/>
  <c r="M209" i="15"/>
  <c r="R208" i="15"/>
  <c r="Q208" i="15"/>
  <c r="P208" i="15"/>
  <c r="O208" i="15"/>
  <c r="S208" i="15" s="1"/>
  <c r="N208" i="15"/>
  <c r="M208" i="15"/>
  <c r="R207" i="15"/>
  <c r="Q207" i="15"/>
  <c r="P207" i="15"/>
  <c r="O207" i="15"/>
  <c r="N207" i="15"/>
  <c r="M207" i="15"/>
  <c r="S207" i="15" s="1"/>
  <c r="R206" i="15"/>
  <c r="Q206" i="15"/>
  <c r="P206" i="15"/>
  <c r="O206" i="15"/>
  <c r="N206" i="15"/>
  <c r="M206" i="15"/>
  <c r="S205" i="15"/>
  <c r="S204" i="15"/>
  <c r="S203" i="15"/>
  <c r="S202" i="15"/>
  <c r="S201" i="15"/>
  <c r="S200" i="15"/>
  <c r="S199" i="15"/>
  <c r="S198" i="15"/>
  <c r="S193" i="15"/>
  <c r="S192" i="15"/>
  <c r="S191" i="15"/>
  <c r="S190" i="15"/>
  <c r="S189" i="15"/>
  <c r="S188" i="15"/>
  <c r="S187" i="15"/>
  <c r="S186" i="15"/>
  <c r="R180" i="15"/>
  <c r="Q180" i="15"/>
  <c r="P180" i="15"/>
  <c r="O180" i="15"/>
  <c r="S180" i="15" s="1"/>
  <c r="N180" i="15"/>
  <c r="M180" i="15"/>
  <c r="R179" i="15"/>
  <c r="Q179" i="15"/>
  <c r="P179" i="15"/>
  <c r="O179" i="15"/>
  <c r="N179" i="15"/>
  <c r="S179" i="15" s="1"/>
  <c r="M179" i="15"/>
  <c r="R178" i="15"/>
  <c r="Q178" i="15"/>
  <c r="P178" i="15"/>
  <c r="O178" i="15"/>
  <c r="N178" i="15"/>
  <c r="M178" i="15"/>
  <c r="S178" i="15" s="1"/>
  <c r="R177" i="15"/>
  <c r="Q177" i="15"/>
  <c r="P177" i="15"/>
  <c r="O177" i="15"/>
  <c r="N177" i="15"/>
  <c r="M177" i="15"/>
  <c r="S177" i="15" s="1"/>
  <c r="S176" i="15"/>
  <c r="S175" i="15"/>
  <c r="S174" i="15"/>
  <c r="S173" i="15"/>
  <c r="S172" i="15"/>
  <c r="S171" i="15"/>
  <c r="S170" i="15"/>
  <c r="S169" i="15"/>
  <c r="S163" i="15"/>
  <c r="S162" i="15"/>
  <c r="S161" i="15"/>
  <c r="S160" i="15"/>
  <c r="S159" i="15"/>
  <c r="S158" i="15"/>
  <c r="S157" i="15"/>
  <c r="S156" i="15"/>
  <c r="R150" i="15"/>
  <c r="Q150" i="15"/>
  <c r="P150" i="15"/>
  <c r="O150" i="15"/>
  <c r="S150" i="15" s="1"/>
  <c r="N150" i="15"/>
  <c r="M150" i="15"/>
  <c r="R149" i="15"/>
  <c r="Q149" i="15"/>
  <c r="P149" i="15"/>
  <c r="O149" i="15"/>
  <c r="S149" i="15" s="1"/>
  <c r="N149" i="15"/>
  <c r="M149" i="15"/>
  <c r="R148" i="15"/>
  <c r="Q148" i="15"/>
  <c r="P148" i="15"/>
  <c r="O148" i="15"/>
  <c r="N148" i="15"/>
  <c r="M148" i="15"/>
  <c r="R147" i="15"/>
  <c r="Q147" i="15"/>
  <c r="P147" i="15"/>
  <c r="O147" i="15"/>
  <c r="N147" i="15"/>
  <c r="M147" i="15"/>
  <c r="S146" i="15"/>
  <c r="S145" i="15"/>
  <c r="S144" i="15"/>
  <c r="S143" i="15"/>
  <c r="S142" i="15"/>
  <c r="S141" i="15"/>
  <c r="S140" i="15"/>
  <c r="S139" i="15"/>
  <c r="D138" i="15"/>
  <c r="S134" i="15"/>
  <c r="S133" i="15"/>
  <c r="S132" i="15"/>
  <c r="S131" i="15"/>
  <c r="S130" i="15"/>
  <c r="S129" i="15"/>
  <c r="S128" i="15"/>
  <c r="S127" i="15"/>
  <c r="R121" i="15"/>
  <c r="Q121" i="15"/>
  <c r="P121" i="15"/>
  <c r="O121" i="15"/>
  <c r="N121" i="15"/>
  <c r="M121" i="15"/>
  <c r="R120" i="15"/>
  <c r="Q120" i="15"/>
  <c r="P120" i="15"/>
  <c r="O120" i="15"/>
  <c r="N120" i="15"/>
  <c r="M120" i="15"/>
  <c r="S120" i="15" s="1"/>
  <c r="R119" i="15"/>
  <c r="Q119" i="15"/>
  <c r="P119" i="15"/>
  <c r="O119" i="15"/>
  <c r="N119" i="15"/>
  <c r="M119" i="15"/>
  <c r="R118" i="15"/>
  <c r="Q118" i="15"/>
  <c r="P118" i="15"/>
  <c r="O118" i="15"/>
  <c r="S118" i="15" s="1"/>
  <c r="N118" i="15"/>
  <c r="M118" i="15"/>
  <c r="S117" i="15"/>
  <c r="S116" i="15"/>
  <c r="S115" i="15"/>
  <c r="S114" i="15"/>
  <c r="S113" i="15"/>
  <c r="S112" i="15"/>
  <c r="S111" i="15"/>
  <c r="S110" i="15"/>
  <c r="S104" i="15"/>
  <c r="S103" i="15"/>
  <c r="S102" i="15"/>
  <c r="S101" i="15"/>
  <c r="S100" i="15"/>
  <c r="S99" i="15"/>
  <c r="S98" i="15"/>
  <c r="S97" i="15"/>
  <c r="R91" i="15"/>
  <c r="Q91" i="15"/>
  <c r="P91" i="15"/>
  <c r="O91" i="15"/>
  <c r="N91" i="15"/>
  <c r="M91" i="15"/>
  <c r="S91" i="15" s="1"/>
  <c r="R90" i="15"/>
  <c r="Q90" i="15"/>
  <c r="P90" i="15"/>
  <c r="O90" i="15"/>
  <c r="N90" i="15"/>
  <c r="M90" i="15"/>
  <c r="R89" i="15"/>
  <c r="Q89" i="15"/>
  <c r="P89" i="15"/>
  <c r="O89" i="15"/>
  <c r="S89" i="15" s="1"/>
  <c r="N89" i="15"/>
  <c r="M89" i="15"/>
  <c r="R88" i="15"/>
  <c r="Q88" i="15"/>
  <c r="P88" i="15"/>
  <c r="O88" i="15"/>
  <c r="N88" i="15"/>
  <c r="S88" i="15" s="1"/>
  <c r="M88" i="15"/>
  <c r="S87" i="15"/>
  <c r="S86" i="15"/>
  <c r="S85" i="15"/>
  <c r="S84" i="15"/>
  <c r="S83" i="15"/>
  <c r="S82" i="15"/>
  <c r="S81" i="15"/>
  <c r="S80" i="15"/>
  <c r="S75" i="15"/>
  <c r="S74" i="15"/>
  <c r="S73" i="15"/>
  <c r="S72" i="15"/>
  <c r="S71" i="15"/>
  <c r="S70" i="15"/>
  <c r="S69" i="15"/>
  <c r="S68" i="15"/>
  <c r="R63" i="15"/>
  <c r="Q63" i="15"/>
  <c r="P63" i="15"/>
  <c r="O63" i="15"/>
  <c r="N63" i="15"/>
  <c r="M63" i="15"/>
  <c r="R62" i="15"/>
  <c r="Q62" i="15"/>
  <c r="P62" i="15"/>
  <c r="O62" i="15"/>
  <c r="S62" i="15" s="1"/>
  <c r="N62" i="15"/>
  <c r="M62" i="15"/>
  <c r="R61" i="15"/>
  <c r="Q61" i="15"/>
  <c r="P61" i="15"/>
  <c r="O61" i="15"/>
  <c r="N61" i="15"/>
  <c r="S61" i="15" s="1"/>
  <c r="M61" i="15"/>
  <c r="R60" i="15"/>
  <c r="Q60" i="15"/>
  <c r="P60" i="15"/>
  <c r="O60" i="15"/>
  <c r="N60" i="15"/>
  <c r="M60" i="15"/>
  <c r="S59" i="15"/>
  <c r="S58" i="15"/>
  <c r="S57" i="15"/>
  <c r="S56" i="15"/>
  <c r="S55" i="15"/>
  <c r="S54" i="15"/>
  <c r="S53" i="15"/>
  <c r="S52" i="15"/>
  <c r="S48" i="15"/>
  <c r="S47" i="15"/>
  <c r="S46" i="15"/>
  <c r="S45" i="15"/>
  <c r="S44" i="15"/>
  <c r="S43" i="15"/>
  <c r="S42" i="15"/>
  <c r="S41" i="15"/>
  <c r="R35" i="15"/>
  <c r="Q35" i="15"/>
  <c r="P35" i="15"/>
  <c r="O35" i="15"/>
  <c r="N35" i="15"/>
  <c r="M35" i="15"/>
  <c r="R34" i="15"/>
  <c r="Q34" i="15"/>
  <c r="P34" i="15"/>
  <c r="O34" i="15"/>
  <c r="S34" i="15" s="1"/>
  <c r="N34" i="15"/>
  <c r="M34" i="15"/>
  <c r="R33" i="15"/>
  <c r="Q33" i="15"/>
  <c r="P33" i="15"/>
  <c r="O33" i="15"/>
  <c r="N33" i="15"/>
  <c r="S33" i="15" s="1"/>
  <c r="M33" i="15"/>
  <c r="R32" i="15"/>
  <c r="Q32" i="15"/>
  <c r="P32" i="15"/>
  <c r="O32" i="15"/>
  <c r="N32" i="15"/>
  <c r="M32" i="15"/>
  <c r="S32" i="15" s="1"/>
  <c r="S31" i="15"/>
  <c r="S30" i="15"/>
  <c r="S29" i="15"/>
  <c r="S28" i="15"/>
  <c r="S27" i="15"/>
  <c r="S26" i="15"/>
  <c r="S25" i="15"/>
  <c r="S24" i="15"/>
  <c r="S18" i="15"/>
  <c r="S17" i="15"/>
  <c r="S16" i="15"/>
  <c r="S15" i="15"/>
  <c r="S14" i="15"/>
  <c r="S13" i="15"/>
  <c r="S12" i="15"/>
  <c r="S11" i="15"/>
  <c r="R763" i="14"/>
  <c r="Q763" i="14"/>
  <c r="P763" i="14"/>
  <c r="O763" i="14"/>
  <c r="N763" i="14"/>
  <c r="M763" i="14"/>
  <c r="R762" i="14"/>
  <c r="Q762" i="14"/>
  <c r="P762" i="14"/>
  <c r="O762" i="14"/>
  <c r="N762" i="14"/>
  <c r="M762" i="14"/>
  <c r="S762" i="14" s="1"/>
  <c r="R761" i="14"/>
  <c r="Q761" i="14"/>
  <c r="P761" i="14"/>
  <c r="O761" i="14"/>
  <c r="N761" i="14"/>
  <c r="S761" i="14" s="1"/>
  <c r="M761" i="14"/>
  <c r="R760" i="14"/>
  <c r="Q760" i="14"/>
  <c r="P760" i="14"/>
  <c r="O760" i="14"/>
  <c r="S760" i="14" s="1"/>
  <c r="N760" i="14"/>
  <c r="M760" i="14"/>
  <c r="R759" i="14"/>
  <c r="Q759" i="14"/>
  <c r="P759" i="14"/>
  <c r="O759" i="14"/>
  <c r="N759" i="14"/>
  <c r="M759" i="14"/>
  <c r="S759" i="14" s="1"/>
  <c r="R758" i="14"/>
  <c r="Q758" i="14"/>
  <c r="P758" i="14"/>
  <c r="O758" i="14"/>
  <c r="N758" i="14"/>
  <c r="M758" i="14"/>
  <c r="S758" i="14" s="1"/>
  <c r="R757" i="14"/>
  <c r="Q757" i="14"/>
  <c r="P757" i="14"/>
  <c r="O757" i="14"/>
  <c r="S757" i="14" s="1"/>
  <c r="N757" i="14"/>
  <c r="M757" i="14"/>
  <c r="R756" i="14"/>
  <c r="Q756" i="14"/>
  <c r="P756" i="14"/>
  <c r="O756" i="14"/>
  <c r="S756" i="14" s="1"/>
  <c r="N756" i="14"/>
  <c r="M756" i="14"/>
  <c r="R755" i="14"/>
  <c r="Q755" i="14"/>
  <c r="P755" i="14"/>
  <c r="O755" i="14"/>
  <c r="N755" i="14"/>
  <c r="M755" i="14"/>
  <c r="S755" i="14" s="1"/>
  <c r="R754" i="14"/>
  <c r="Q754" i="14"/>
  <c r="P754" i="14"/>
  <c r="O754" i="14"/>
  <c r="S754" i="14" s="1"/>
  <c r="N754" i="14"/>
  <c r="M754" i="14"/>
  <c r="R753" i="14"/>
  <c r="Q753" i="14"/>
  <c r="P753" i="14"/>
  <c r="O753" i="14"/>
  <c r="S753" i="14" s="1"/>
  <c r="N753" i="14"/>
  <c r="M753" i="14"/>
  <c r="R752" i="14"/>
  <c r="Q752" i="14"/>
  <c r="P752" i="14"/>
  <c r="O752" i="14"/>
  <c r="N752" i="14"/>
  <c r="M752" i="14"/>
  <c r="S752" i="14" s="1"/>
  <c r="R751" i="14"/>
  <c r="Q751" i="14"/>
  <c r="P751" i="14"/>
  <c r="O751" i="14"/>
  <c r="N751" i="14"/>
  <c r="M751" i="14"/>
  <c r="R750" i="14"/>
  <c r="Q750" i="14"/>
  <c r="P750" i="14"/>
  <c r="O750" i="14"/>
  <c r="S750" i="14" s="1"/>
  <c r="N750" i="14"/>
  <c r="M750" i="14"/>
  <c r="R749" i="14"/>
  <c r="Q749" i="14"/>
  <c r="P749" i="14"/>
  <c r="O749" i="14"/>
  <c r="N749" i="14"/>
  <c r="S749" i="14" s="1"/>
  <c r="M749" i="14"/>
  <c r="R748" i="14"/>
  <c r="Q748" i="14"/>
  <c r="P748" i="14"/>
  <c r="O748" i="14"/>
  <c r="N748" i="14"/>
  <c r="M748" i="14"/>
  <c r="S748" i="14" s="1"/>
  <c r="R745" i="14"/>
  <c r="Q745" i="14"/>
  <c r="P745" i="14"/>
  <c r="O745" i="14"/>
  <c r="N745" i="14"/>
  <c r="M745" i="14"/>
  <c r="R744" i="14"/>
  <c r="Q744" i="14"/>
  <c r="P744" i="14"/>
  <c r="O744" i="14"/>
  <c r="N744" i="14"/>
  <c r="M744" i="14"/>
  <c r="S744" i="14" s="1"/>
  <c r="R743" i="14"/>
  <c r="Q743" i="14"/>
  <c r="P743" i="14"/>
  <c r="O743" i="14"/>
  <c r="N743" i="14"/>
  <c r="M743" i="14"/>
  <c r="R742" i="14"/>
  <c r="Q742" i="14"/>
  <c r="P742" i="14"/>
  <c r="O742" i="14"/>
  <c r="S742" i="14" s="1"/>
  <c r="N742" i="14"/>
  <c r="M742" i="14"/>
  <c r="S741" i="14"/>
  <c r="S740" i="14"/>
  <c r="S739" i="14"/>
  <c r="S738" i="14"/>
  <c r="S737" i="14"/>
  <c r="S736" i="14"/>
  <c r="S735" i="14"/>
  <c r="S734" i="14"/>
  <c r="S727" i="14"/>
  <c r="S726" i="14"/>
  <c r="S725" i="14"/>
  <c r="S724" i="14"/>
  <c r="S723" i="14"/>
  <c r="S722" i="14"/>
  <c r="S721" i="14"/>
  <c r="S720" i="14"/>
  <c r="R714" i="14"/>
  <c r="Q714" i="14"/>
  <c r="P714" i="14"/>
  <c r="O714" i="14"/>
  <c r="N714" i="14"/>
  <c r="M714" i="14"/>
  <c r="S714" i="14" s="1"/>
  <c r="R713" i="14"/>
  <c r="Q713" i="14"/>
  <c r="P713" i="14"/>
  <c r="O713" i="14"/>
  <c r="N713" i="14"/>
  <c r="M713" i="14"/>
  <c r="R712" i="14"/>
  <c r="Q712" i="14"/>
  <c r="P712" i="14"/>
  <c r="O712" i="14"/>
  <c r="S712" i="14" s="1"/>
  <c r="N712" i="14"/>
  <c r="M712" i="14"/>
  <c r="R711" i="14"/>
  <c r="Q711" i="14"/>
  <c r="P711" i="14"/>
  <c r="O711" i="14"/>
  <c r="N711" i="14"/>
  <c r="S711" i="14" s="1"/>
  <c r="M711" i="14"/>
  <c r="S710" i="14"/>
  <c r="S709" i="14"/>
  <c r="S708" i="14"/>
  <c r="S707" i="14"/>
  <c r="S706" i="14"/>
  <c r="S705" i="14"/>
  <c r="S704" i="14"/>
  <c r="S703" i="14"/>
  <c r="S696" i="14"/>
  <c r="S695" i="14"/>
  <c r="S694" i="14"/>
  <c r="S693" i="14"/>
  <c r="S692" i="14"/>
  <c r="S691" i="14"/>
  <c r="S690" i="14"/>
  <c r="S689" i="14"/>
  <c r="R683" i="14"/>
  <c r="Q683" i="14"/>
  <c r="P683" i="14"/>
  <c r="O683" i="14"/>
  <c r="N683" i="14"/>
  <c r="M683" i="14"/>
  <c r="R682" i="14"/>
  <c r="Q682" i="14"/>
  <c r="P682" i="14"/>
  <c r="O682" i="14"/>
  <c r="S682" i="14" s="1"/>
  <c r="N682" i="14"/>
  <c r="M682" i="14"/>
  <c r="R681" i="14"/>
  <c r="Q681" i="14"/>
  <c r="P681" i="14"/>
  <c r="O681" i="14"/>
  <c r="N681" i="14"/>
  <c r="S681" i="14" s="1"/>
  <c r="M681" i="14"/>
  <c r="R680" i="14"/>
  <c r="Q680" i="14"/>
  <c r="P680" i="14"/>
  <c r="O680" i="14"/>
  <c r="N680" i="14"/>
  <c r="M680" i="14"/>
  <c r="S679" i="14"/>
  <c r="S678" i="14"/>
  <c r="S677" i="14"/>
  <c r="S676" i="14"/>
  <c r="S675" i="14"/>
  <c r="S674" i="14"/>
  <c r="S673" i="14"/>
  <c r="S672" i="14"/>
  <c r="S667" i="14"/>
  <c r="S666" i="14"/>
  <c r="S665" i="14"/>
  <c r="S664" i="14"/>
  <c r="S663" i="14"/>
  <c r="S662" i="14"/>
  <c r="S661" i="14"/>
  <c r="S660" i="14"/>
  <c r="R654" i="14"/>
  <c r="Q654" i="14"/>
  <c r="P654" i="14"/>
  <c r="O654" i="14"/>
  <c r="N654" i="14"/>
  <c r="M654" i="14"/>
  <c r="R653" i="14"/>
  <c r="Q653" i="14"/>
  <c r="P653" i="14"/>
  <c r="O653" i="14"/>
  <c r="S653" i="14" s="1"/>
  <c r="N653" i="14"/>
  <c r="M653" i="14"/>
  <c r="R652" i="14"/>
  <c r="Q652" i="14"/>
  <c r="P652" i="14"/>
  <c r="O652" i="14"/>
  <c r="N652" i="14"/>
  <c r="S652" i="14" s="1"/>
  <c r="M652" i="14"/>
  <c r="R651" i="14"/>
  <c r="Q651" i="14"/>
  <c r="P651" i="14"/>
  <c r="O651" i="14"/>
  <c r="N651" i="14"/>
  <c r="M651" i="14"/>
  <c r="S651" i="14" s="1"/>
  <c r="S650" i="14"/>
  <c r="S649" i="14"/>
  <c r="S648" i="14"/>
  <c r="S647" i="14"/>
  <c r="S646" i="14"/>
  <c r="S645" i="14"/>
  <c r="S644" i="14"/>
  <c r="S643" i="14"/>
  <c r="S637" i="14"/>
  <c r="S636" i="14"/>
  <c r="S635" i="14"/>
  <c r="S634" i="14"/>
  <c r="S633" i="14"/>
  <c r="S632" i="14"/>
  <c r="S631" i="14"/>
  <c r="S630" i="14"/>
  <c r="R624" i="14"/>
  <c r="Q624" i="14"/>
  <c r="P624" i="14"/>
  <c r="O624" i="14"/>
  <c r="N624" i="14"/>
  <c r="M624" i="14"/>
  <c r="R623" i="14"/>
  <c r="Q623" i="14"/>
  <c r="P623" i="14"/>
  <c r="O623" i="14"/>
  <c r="N623" i="14"/>
  <c r="M623" i="14"/>
  <c r="S623" i="14" s="1"/>
  <c r="R622" i="14"/>
  <c r="Q622" i="14"/>
  <c r="P622" i="14"/>
  <c r="O622" i="14"/>
  <c r="N622" i="14"/>
  <c r="S622" i="14" s="1"/>
  <c r="M622" i="14"/>
  <c r="R621" i="14"/>
  <c r="Q621" i="14"/>
  <c r="P621" i="14"/>
  <c r="O621" i="14"/>
  <c r="S621" i="14" s="1"/>
  <c r="N621" i="14"/>
  <c r="M621" i="14"/>
  <c r="S620" i="14"/>
  <c r="S619" i="14"/>
  <c r="S618" i="14"/>
  <c r="S617" i="14"/>
  <c r="S616" i="14"/>
  <c r="S615" i="14"/>
  <c r="S614" i="14"/>
  <c r="S613" i="14"/>
  <c r="S607" i="14"/>
  <c r="S606" i="14"/>
  <c r="S605" i="14"/>
  <c r="S604" i="14"/>
  <c r="S603" i="14"/>
  <c r="S602" i="14"/>
  <c r="S601" i="14"/>
  <c r="S600" i="14"/>
  <c r="R594" i="14"/>
  <c r="Q594" i="14"/>
  <c r="P594" i="14"/>
  <c r="O594" i="14"/>
  <c r="N594" i="14"/>
  <c r="M594" i="14"/>
  <c r="R593" i="14"/>
  <c r="Q593" i="14"/>
  <c r="P593" i="14"/>
  <c r="O593" i="14"/>
  <c r="N593" i="14"/>
  <c r="M593" i="14"/>
  <c r="S593" i="14" s="1"/>
  <c r="R592" i="14"/>
  <c r="Q592" i="14"/>
  <c r="P592" i="14"/>
  <c r="O592" i="14"/>
  <c r="S592" i="14" s="1"/>
  <c r="N592" i="14"/>
  <c r="M592" i="14"/>
  <c r="R591" i="14"/>
  <c r="Q591" i="14"/>
  <c r="P591" i="14"/>
  <c r="O591" i="14"/>
  <c r="S591" i="14" s="1"/>
  <c r="N591" i="14"/>
  <c r="M591" i="14"/>
  <c r="S590" i="14"/>
  <c r="S589" i="14"/>
  <c r="S588" i="14"/>
  <c r="S587" i="14"/>
  <c r="S586" i="14"/>
  <c r="S585" i="14"/>
  <c r="S584" i="14"/>
  <c r="S583" i="14"/>
  <c r="S577" i="14"/>
  <c r="S576" i="14"/>
  <c r="S575" i="14"/>
  <c r="S574" i="14"/>
  <c r="S573" i="14"/>
  <c r="S572" i="14"/>
  <c r="S571" i="14"/>
  <c r="S570" i="14"/>
  <c r="R564" i="14"/>
  <c r="Q564" i="14"/>
  <c r="P564" i="14"/>
  <c r="O564" i="14"/>
  <c r="N564" i="14"/>
  <c r="M564" i="14"/>
  <c r="S564" i="14" s="1"/>
  <c r="R563" i="14"/>
  <c r="Q563" i="14"/>
  <c r="P563" i="14"/>
  <c r="O563" i="14"/>
  <c r="S563" i="14" s="1"/>
  <c r="N563" i="14"/>
  <c r="M563" i="14"/>
  <c r="R562" i="14"/>
  <c r="Q562" i="14"/>
  <c r="P562" i="14"/>
  <c r="O562" i="14"/>
  <c r="S562" i="14" s="1"/>
  <c r="N562" i="14"/>
  <c r="M562" i="14"/>
  <c r="R561" i="14"/>
  <c r="Q561" i="14"/>
  <c r="P561" i="14"/>
  <c r="O561" i="14"/>
  <c r="N561" i="14"/>
  <c r="M561" i="14"/>
  <c r="S561" i="14" s="1"/>
  <c r="S560" i="14"/>
  <c r="S559" i="14"/>
  <c r="S558" i="14"/>
  <c r="S557" i="14"/>
  <c r="S556" i="14"/>
  <c r="S555" i="14"/>
  <c r="S554" i="14"/>
  <c r="S553" i="14"/>
  <c r="S547" i="14"/>
  <c r="S546" i="14"/>
  <c r="S545" i="14"/>
  <c r="S544" i="14"/>
  <c r="S543" i="14"/>
  <c r="S542" i="14"/>
  <c r="S541" i="14"/>
  <c r="S540" i="14"/>
  <c r="R534" i="14"/>
  <c r="Q534" i="14"/>
  <c r="P534" i="14"/>
  <c r="O534" i="14"/>
  <c r="N534" i="14"/>
  <c r="M534" i="14"/>
  <c r="R533" i="14"/>
  <c r="Q533" i="14"/>
  <c r="P533" i="14"/>
  <c r="O533" i="14"/>
  <c r="S533" i="14" s="1"/>
  <c r="N533" i="14"/>
  <c r="M533" i="14"/>
  <c r="R532" i="14"/>
  <c r="Q532" i="14"/>
  <c r="P532" i="14"/>
  <c r="O532" i="14"/>
  <c r="N532" i="14"/>
  <c r="S532" i="14" s="1"/>
  <c r="M532" i="14"/>
  <c r="R531" i="14"/>
  <c r="Q531" i="14"/>
  <c r="P531" i="14"/>
  <c r="O531" i="14"/>
  <c r="N531" i="14"/>
  <c r="M531" i="14"/>
  <c r="S531" i="14" s="1"/>
  <c r="S530" i="14"/>
  <c r="S529" i="14"/>
  <c r="S528" i="14"/>
  <c r="S527" i="14"/>
  <c r="S526" i="14"/>
  <c r="S525" i="14"/>
  <c r="S524" i="14"/>
  <c r="S523" i="14"/>
  <c r="S517" i="14"/>
  <c r="S516" i="14"/>
  <c r="S515" i="14"/>
  <c r="S514" i="14"/>
  <c r="S513" i="14"/>
  <c r="S512" i="14"/>
  <c r="S511" i="14"/>
  <c r="S510" i="14"/>
  <c r="R505" i="14"/>
  <c r="Q505" i="14"/>
  <c r="P505" i="14"/>
  <c r="O505" i="14"/>
  <c r="N505" i="14"/>
  <c r="M505" i="14"/>
  <c r="R504" i="14"/>
  <c r="Q504" i="14"/>
  <c r="P504" i="14"/>
  <c r="O504" i="14"/>
  <c r="N504" i="14"/>
  <c r="M504" i="14"/>
  <c r="S504" i="14" s="1"/>
  <c r="R503" i="14"/>
  <c r="Q503" i="14"/>
  <c r="P503" i="14"/>
  <c r="O503" i="14"/>
  <c r="N503" i="14"/>
  <c r="M503" i="14"/>
  <c r="R502" i="14"/>
  <c r="Q502" i="14"/>
  <c r="P502" i="14"/>
  <c r="O502" i="14"/>
  <c r="S502" i="14" s="1"/>
  <c r="N502" i="14"/>
  <c r="M502" i="14"/>
  <c r="S501" i="14"/>
  <c r="S500" i="14"/>
  <c r="S499" i="14"/>
  <c r="S498" i="14"/>
  <c r="S497" i="14"/>
  <c r="S496" i="14"/>
  <c r="S495" i="14"/>
  <c r="S494" i="14"/>
  <c r="S487" i="14"/>
  <c r="S486" i="14"/>
  <c r="S485" i="14"/>
  <c r="S484" i="14"/>
  <c r="S483" i="14"/>
  <c r="S482" i="14"/>
  <c r="S481" i="14"/>
  <c r="S480" i="14"/>
  <c r="R475" i="14"/>
  <c r="Q475" i="14"/>
  <c r="P475" i="14"/>
  <c r="O475" i="14"/>
  <c r="N475" i="14"/>
  <c r="M475" i="14"/>
  <c r="S475" i="14" s="1"/>
  <c r="R474" i="14"/>
  <c r="Q474" i="14"/>
  <c r="P474" i="14"/>
  <c r="O474" i="14"/>
  <c r="N474" i="14"/>
  <c r="M474" i="14"/>
  <c r="R473" i="14"/>
  <c r="Q473" i="14"/>
  <c r="P473" i="14"/>
  <c r="O473" i="14"/>
  <c r="S473" i="14" s="1"/>
  <c r="N473" i="14"/>
  <c r="M473" i="14"/>
  <c r="R472" i="14"/>
  <c r="Q472" i="14"/>
  <c r="P472" i="14"/>
  <c r="O472" i="14"/>
  <c r="N472" i="14"/>
  <c r="S472" i="14" s="1"/>
  <c r="M472" i="14"/>
  <c r="S471" i="14"/>
  <c r="S470" i="14"/>
  <c r="S469" i="14"/>
  <c r="S468" i="14"/>
  <c r="S467" i="14"/>
  <c r="S466" i="14"/>
  <c r="S465" i="14"/>
  <c r="S464" i="14"/>
  <c r="S458" i="14"/>
  <c r="S457" i="14"/>
  <c r="S456" i="14"/>
  <c r="S455" i="14"/>
  <c r="S454" i="14"/>
  <c r="S453" i="14"/>
  <c r="S452" i="14"/>
  <c r="S451" i="14"/>
  <c r="R446" i="14"/>
  <c r="Q446" i="14"/>
  <c r="P446" i="14"/>
  <c r="O446" i="14"/>
  <c r="N446" i="14"/>
  <c r="M446" i="14"/>
  <c r="R445" i="14"/>
  <c r="Q445" i="14"/>
  <c r="P445" i="14"/>
  <c r="O445" i="14"/>
  <c r="N445" i="14"/>
  <c r="M445" i="14"/>
  <c r="S445" i="14" s="1"/>
  <c r="R444" i="14"/>
  <c r="Q444" i="14"/>
  <c r="P444" i="14"/>
  <c r="O444" i="14"/>
  <c r="S444" i="14" s="1"/>
  <c r="N444" i="14"/>
  <c r="M444" i="14"/>
  <c r="R443" i="14"/>
  <c r="Q443" i="14"/>
  <c r="P443" i="14"/>
  <c r="O443" i="14"/>
  <c r="S443" i="14" s="1"/>
  <c r="N443" i="14"/>
  <c r="M443" i="14"/>
  <c r="S442" i="14"/>
  <c r="S441" i="14"/>
  <c r="S440" i="14"/>
  <c r="S439" i="14"/>
  <c r="S438" i="14"/>
  <c r="S437" i="14"/>
  <c r="S436" i="14"/>
  <c r="S435" i="14"/>
  <c r="S430" i="14"/>
  <c r="S429" i="14"/>
  <c r="S428" i="14"/>
  <c r="S427" i="14"/>
  <c r="S426" i="14"/>
  <c r="S425" i="14"/>
  <c r="S424" i="14"/>
  <c r="S423" i="14"/>
  <c r="R418" i="14"/>
  <c r="Q418" i="14"/>
  <c r="P418" i="14"/>
  <c r="O418" i="14"/>
  <c r="N418" i="14"/>
  <c r="M418" i="14"/>
  <c r="S418" i="14" s="1"/>
  <c r="R417" i="14"/>
  <c r="Q417" i="14"/>
  <c r="P417" i="14"/>
  <c r="O417" i="14"/>
  <c r="N417" i="14"/>
  <c r="M417" i="14"/>
  <c r="R416" i="14"/>
  <c r="Q416" i="14"/>
  <c r="P416" i="14"/>
  <c r="O416" i="14"/>
  <c r="S416" i="14" s="1"/>
  <c r="N416" i="14"/>
  <c r="M416" i="14"/>
  <c r="R415" i="14"/>
  <c r="Q415" i="14"/>
  <c r="P415" i="14"/>
  <c r="O415" i="14"/>
  <c r="N415" i="14"/>
  <c r="S415" i="14" s="1"/>
  <c r="M415" i="14"/>
  <c r="S414" i="14"/>
  <c r="S413" i="14"/>
  <c r="S412" i="14"/>
  <c r="S411" i="14"/>
  <c r="S410" i="14"/>
  <c r="S409" i="14"/>
  <c r="S408" i="14"/>
  <c r="S407" i="14"/>
  <c r="S402" i="14"/>
  <c r="S401" i="14"/>
  <c r="S400" i="14"/>
  <c r="S399" i="14"/>
  <c r="S398" i="14"/>
  <c r="S397" i="14"/>
  <c r="S396" i="14"/>
  <c r="S395" i="14"/>
  <c r="R390" i="14"/>
  <c r="Q390" i="14"/>
  <c r="P390" i="14"/>
  <c r="O390" i="14"/>
  <c r="N390" i="14"/>
  <c r="M390" i="14"/>
  <c r="R389" i="14"/>
  <c r="Q389" i="14"/>
  <c r="P389" i="14"/>
  <c r="O389" i="14"/>
  <c r="N389" i="14"/>
  <c r="M389" i="14"/>
  <c r="S389" i="14" s="1"/>
  <c r="R388" i="14"/>
  <c r="Q388" i="14"/>
  <c r="P388" i="14"/>
  <c r="O388" i="14"/>
  <c r="S388" i="14" s="1"/>
  <c r="N388" i="14"/>
  <c r="M388" i="14"/>
  <c r="R387" i="14"/>
  <c r="Q387" i="14"/>
  <c r="P387" i="14"/>
  <c r="O387" i="14"/>
  <c r="S387" i="14" s="1"/>
  <c r="N387" i="14"/>
  <c r="M387" i="14"/>
  <c r="S386" i="14"/>
  <c r="S385" i="14"/>
  <c r="S384" i="14"/>
  <c r="S383" i="14"/>
  <c r="S382" i="14"/>
  <c r="S381" i="14"/>
  <c r="S380" i="14"/>
  <c r="S379" i="14"/>
  <c r="S374" i="14"/>
  <c r="S373" i="14"/>
  <c r="S372" i="14"/>
  <c r="S371" i="14"/>
  <c r="S370" i="14"/>
  <c r="S369" i="14"/>
  <c r="S368" i="14"/>
  <c r="S367" i="14"/>
  <c r="R361" i="14"/>
  <c r="Q361" i="14"/>
  <c r="P361" i="14"/>
  <c r="O361" i="14"/>
  <c r="N361" i="14"/>
  <c r="M361" i="14"/>
  <c r="S361" i="14" s="1"/>
  <c r="R360" i="14"/>
  <c r="Q360" i="14"/>
  <c r="P360" i="14"/>
  <c r="O360" i="14"/>
  <c r="N360" i="14"/>
  <c r="M360" i="14"/>
  <c r="R359" i="14"/>
  <c r="Q359" i="14"/>
  <c r="P359" i="14"/>
  <c r="O359" i="14"/>
  <c r="S359" i="14" s="1"/>
  <c r="N359" i="14"/>
  <c r="M359" i="14"/>
  <c r="R358" i="14"/>
  <c r="Q358" i="14"/>
  <c r="P358" i="14"/>
  <c r="O358" i="14"/>
  <c r="N358" i="14"/>
  <c r="S358" i="14" s="1"/>
  <c r="M358" i="14"/>
  <c r="S357" i="14"/>
  <c r="S356" i="14"/>
  <c r="S355" i="14"/>
  <c r="S354" i="14"/>
  <c r="S353" i="14"/>
  <c r="S352" i="14"/>
  <c r="S351" i="14"/>
  <c r="S350" i="14"/>
  <c r="S344" i="14"/>
  <c r="S343" i="14"/>
  <c r="S342" i="14"/>
  <c r="S341" i="14"/>
  <c r="S340" i="14"/>
  <c r="S339" i="14"/>
  <c r="S338" i="14"/>
  <c r="S337" i="14"/>
  <c r="R332" i="14"/>
  <c r="Q332" i="14"/>
  <c r="P332" i="14"/>
  <c r="O332" i="14"/>
  <c r="N332" i="14"/>
  <c r="M332" i="14"/>
  <c r="R331" i="14"/>
  <c r="Q331" i="14"/>
  <c r="P331" i="14"/>
  <c r="O331" i="14"/>
  <c r="N331" i="14"/>
  <c r="M331" i="14"/>
  <c r="S331" i="14" s="1"/>
  <c r="R330" i="14"/>
  <c r="Q330" i="14"/>
  <c r="P330" i="14"/>
  <c r="O330" i="14"/>
  <c r="S330" i="14" s="1"/>
  <c r="N330" i="14"/>
  <c r="M330" i="14"/>
  <c r="R329" i="14"/>
  <c r="Q329" i="14"/>
  <c r="P329" i="14"/>
  <c r="O329" i="14"/>
  <c r="S329" i="14" s="1"/>
  <c r="N329" i="14"/>
  <c r="M329" i="14"/>
  <c r="S328" i="14"/>
  <c r="S327" i="14"/>
  <c r="S326" i="14"/>
  <c r="S325" i="14"/>
  <c r="S324" i="14"/>
  <c r="S323" i="14"/>
  <c r="S322" i="14"/>
  <c r="S321" i="14"/>
  <c r="S315" i="14"/>
  <c r="S314" i="14"/>
  <c r="S313" i="14"/>
  <c r="S312" i="14"/>
  <c r="S311" i="14"/>
  <c r="S310" i="14"/>
  <c r="S309" i="14"/>
  <c r="S308" i="14"/>
  <c r="R302" i="14"/>
  <c r="Q302" i="14"/>
  <c r="P302" i="14"/>
  <c r="O302" i="14"/>
  <c r="N302" i="14"/>
  <c r="M302" i="14"/>
  <c r="S302" i="14" s="1"/>
  <c r="R301" i="14"/>
  <c r="Q301" i="14"/>
  <c r="P301" i="14"/>
  <c r="O301" i="14"/>
  <c r="N301" i="14"/>
  <c r="M301" i="14"/>
  <c r="R300" i="14"/>
  <c r="Q300" i="14"/>
  <c r="P300" i="14"/>
  <c r="O300" i="14"/>
  <c r="S300" i="14" s="1"/>
  <c r="N300" i="14"/>
  <c r="M300" i="14"/>
  <c r="R299" i="14"/>
  <c r="Q299" i="14"/>
  <c r="P299" i="14"/>
  <c r="O299" i="14"/>
  <c r="N299" i="14"/>
  <c r="S299" i="14" s="1"/>
  <c r="M299" i="14"/>
  <c r="S298" i="14"/>
  <c r="S297" i="14"/>
  <c r="S296" i="14"/>
  <c r="S295" i="14"/>
  <c r="S294" i="14"/>
  <c r="S293" i="14"/>
  <c r="S292" i="14"/>
  <c r="S291" i="14"/>
  <c r="S285" i="14"/>
  <c r="S284" i="14"/>
  <c r="S283" i="14"/>
  <c r="S282" i="14"/>
  <c r="S281" i="14"/>
  <c r="S280" i="14"/>
  <c r="S279" i="14"/>
  <c r="S278" i="14"/>
  <c r="R272" i="14"/>
  <c r="Q272" i="14"/>
  <c r="P272" i="14"/>
  <c r="O272" i="14"/>
  <c r="N272" i="14"/>
  <c r="M272" i="14"/>
  <c r="R271" i="14"/>
  <c r="Q271" i="14"/>
  <c r="P271" i="14"/>
  <c r="O271" i="14"/>
  <c r="N271" i="14"/>
  <c r="M271" i="14"/>
  <c r="S271" i="14" s="1"/>
  <c r="R270" i="14"/>
  <c r="Q270" i="14"/>
  <c r="P270" i="14"/>
  <c r="O270" i="14"/>
  <c r="S270" i="14" s="1"/>
  <c r="N270" i="14"/>
  <c r="M270" i="14"/>
  <c r="R269" i="14"/>
  <c r="Q269" i="14"/>
  <c r="P269" i="14"/>
  <c r="O269" i="14"/>
  <c r="S269" i="14" s="1"/>
  <c r="N269" i="14"/>
  <c r="M269" i="14"/>
  <c r="S268" i="14"/>
  <c r="S267" i="14"/>
  <c r="S266" i="14"/>
  <c r="S265" i="14"/>
  <c r="S264" i="14"/>
  <c r="S263" i="14"/>
  <c r="S262" i="14"/>
  <c r="S261" i="14"/>
  <c r="S255" i="14"/>
  <c r="S254" i="14"/>
  <c r="S253" i="14"/>
  <c r="S252" i="14"/>
  <c r="S251" i="14"/>
  <c r="S250" i="14"/>
  <c r="S249" i="14"/>
  <c r="S248" i="14"/>
  <c r="R242" i="14"/>
  <c r="Q242" i="14"/>
  <c r="P242" i="14"/>
  <c r="O242" i="14"/>
  <c r="N242" i="14"/>
  <c r="M242" i="14"/>
  <c r="S242" i="14" s="1"/>
  <c r="R241" i="14"/>
  <c r="Q241" i="14"/>
  <c r="P241" i="14"/>
  <c r="O241" i="14"/>
  <c r="N241" i="14"/>
  <c r="M241" i="14"/>
  <c r="R240" i="14"/>
  <c r="Q240" i="14"/>
  <c r="P240" i="14"/>
  <c r="O240" i="14"/>
  <c r="S240" i="14" s="1"/>
  <c r="N240" i="14"/>
  <c r="M240" i="14"/>
  <c r="R239" i="14"/>
  <c r="Q239" i="14"/>
  <c r="P239" i="14"/>
  <c r="O239" i="14"/>
  <c r="N239" i="14"/>
  <c r="S239" i="14" s="1"/>
  <c r="M239" i="14"/>
  <c r="S238" i="14"/>
  <c r="S237" i="14"/>
  <c r="S236" i="14"/>
  <c r="S235" i="14"/>
  <c r="S234" i="14"/>
  <c r="S233" i="14"/>
  <c r="S232" i="14"/>
  <c r="S231" i="14"/>
  <c r="S224" i="14"/>
  <c r="S223" i="14"/>
  <c r="S222" i="14"/>
  <c r="S221" i="14"/>
  <c r="S220" i="14"/>
  <c r="S219" i="14"/>
  <c r="S218" i="14"/>
  <c r="S217" i="14"/>
  <c r="R210" i="14"/>
  <c r="Q210" i="14"/>
  <c r="P210" i="14"/>
  <c r="O210" i="14"/>
  <c r="N210" i="14"/>
  <c r="M210" i="14"/>
  <c r="R209" i="14"/>
  <c r="Q209" i="14"/>
  <c r="P209" i="14"/>
  <c r="O209" i="14"/>
  <c r="N209" i="14"/>
  <c r="M209" i="14"/>
  <c r="S209" i="14" s="1"/>
  <c r="R208" i="14"/>
  <c r="Q208" i="14"/>
  <c r="P208" i="14"/>
  <c r="O208" i="14"/>
  <c r="S208" i="14" s="1"/>
  <c r="N208" i="14"/>
  <c r="M208" i="14"/>
  <c r="R207" i="14"/>
  <c r="Q207" i="14"/>
  <c r="P207" i="14"/>
  <c r="O207" i="14"/>
  <c r="S207" i="14" s="1"/>
  <c r="N207" i="14"/>
  <c r="M207" i="14"/>
  <c r="S206" i="14"/>
  <c r="S205" i="14"/>
  <c r="S204" i="14"/>
  <c r="S203" i="14"/>
  <c r="S202" i="14"/>
  <c r="S201" i="14"/>
  <c r="S200" i="14"/>
  <c r="S199" i="14"/>
  <c r="S193" i="14"/>
  <c r="S192" i="14"/>
  <c r="S191" i="14"/>
  <c r="S190" i="14"/>
  <c r="S189" i="14"/>
  <c r="S188" i="14"/>
  <c r="S187" i="14"/>
  <c r="S186" i="14"/>
  <c r="R179" i="14"/>
  <c r="Q179" i="14"/>
  <c r="P179" i="14"/>
  <c r="O179" i="14"/>
  <c r="N179" i="14"/>
  <c r="M179" i="14"/>
  <c r="S179" i="14" s="1"/>
  <c r="R178" i="14"/>
  <c r="Q178" i="14"/>
  <c r="P178" i="14"/>
  <c r="O178" i="14"/>
  <c r="N178" i="14"/>
  <c r="M178" i="14"/>
  <c r="R177" i="14"/>
  <c r="Q177" i="14"/>
  <c r="P177" i="14"/>
  <c r="O177" i="14"/>
  <c r="S177" i="14" s="1"/>
  <c r="N177" i="14"/>
  <c r="M177" i="14"/>
  <c r="R176" i="14"/>
  <c r="Q176" i="14"/>
  <c r="P176" i="14"/>
  <c r="O176" i="14"/>
  <c r="N176" i="14"/>
  <c r="S176" i="14" s="1"/>
  <c r="M176" i="14"/>
  <c r="S175" i="14"/>
  <c r="S174" i="14"/>
  <c r="S173" i="14"/>
  <c r="S172" i="14"/>
  <c r="S171" i="14"/>
  <c r="S170" i="14"/>
  <c r="S169" i="14"/>
  <c r="S168" i="14"/>
  <c r="S162" i="14"/>
  <c r="S161" i="14"/>
  <c r="S160" i="14"/>
  <c r="S159" i="14"/>
  <c r="S158" i="14"/>
  <c r="S157" i="14"/>
  <c r="S156" i="14"/>
  <c r="S155" i="14"/>
  <c r="R150" i="14"/>
  <c r="Q150" i="14"/>
  <c r="P150" i="14"/>
  <c r="O150" i="14"/>
  <c r="N150" i="14"/>
  <c r="M150" i="14"/>
  <c r="R149" i="14"/>
  <c r="Q149" i="14"/>
  <c r="P149" i="14"/>
  <c r="O149" i="14"/>
  <c r="N149" i="14"/>
  <c r="M149" i="14"/>
  <c r="S149" i="14" s="1"/>
  <c r="R148" i="14"/>
  <c r="Q148" i="14"/>
  <c r="P148" i="14"/>
  <c r="O148" i="14"/>
  <c r="S148" i="14" s="1"/>
  <c r="N148" i="14"/>
  <c r="M148" i="14"/>
  <c r="R147" i="14"/>
  <c r="Q147" i="14"/>
  <c r="P147" i="14"/>
  <c r="O147" i="14"/>
  <c r="S147" i="14" s="1"/>
  <c r="N147" i="14"/>
  <c r="M147" i="14"/>
  <c r="S146" i="14"/>
  <c r="S145" i="14"/>
  <c r="S144" i="14"/>
  <c r="S143" i="14"/>
  <c r="S142" i="14"/>
  <c r="S141" i="14"/>
  <c r="S140" i="14"/>
  <c r="S139" i="14"/>
  <c r="S133" i="14"/>
  <c r="S132" i="14"/>
  <c r="S131" i="14"/>
  <c r="S130" i="14"/>
  <c r="S129" i="14"/>
  <c r="S128" i="14"/>
  <c r="S127" i="14"/>
  <c r="S126" i="14"/>
  <c r="R121" i="14"/>
  <c r="Q121" i="14"/>
  <c r="P121" i="14"/>
  <c r="O121" i="14"/>
  <c r="N121" i="14"/>
  <c r="M121" i="14"/>
  <c r="S121" i="14" s="1"/>
  <c r="R120" i="14"/>
  <c r="Q120" i="14"/>
  <c r="P120" i="14"/>
  <c r="O120" i="14"/>
  <c r="N120" i="14"/>
  <c r="M120" i="14"/>
  <c r="R119" i="14"/>
  <c r="Q119" i="14"/>
  <c r="P119" i="14"/>
  <c r="O119" i="14"/>
  <c r="S119" i="14" s="1"/>
  <c r="N119" i="14"/>
  <c r="M119" i="14"/>
  <c r="R118" i="14"/>
  <c r="Q118" i="14"/>
  <c r="P118" i="14"/>
  <c r="O118" i="14"/>
  <c r="N118" i="14"/>
  <c r="S118" i="14" s="1"/>
  <c r="M118" i="14"/>
  <c r="S117" i="14"/>
  <c r="S116" i="14"/>
  <c r="S115" i="14"/>
  <c r="S114" i="14"/>
  <c r="S113" i="14"/>
  <c r="S112" i="14"/>
  <c r="S111" i="14"/>
  <c r="S110" i="14"/>
  <c r="S106" i="14"/>
  <c r="S105" i="14"/>
  <c r="S104" i="14"/>
  <c r="S103" i="14"/>
  <c r="S102" i="14"/>
  <c r="S101" i="14"/>
  <c r="S100" i="14"/>
  <c r="S99" i="14"/>
  <c r="R94" i="14"/>
  <c r="Q94" i="14"/>
  <c r="P94" i="14"/>
  <c r="O94" i="14"/>
  <c r="N94" i="14"/>
  <c r="M94" i="14"/>
  <c r="R93" i="14"/>
  <c r="Q93" i="14"/>
  <c r="P93" i="14"/>
  <c r="O93" i="14"/>
  <c r="N93" i="14"/>
  <c r="M93" i="14"/>
  <c r="S93" i="14" s="1"/>
  <c r="R92" i="14"/>
  <c r="Q92" i="14"/>
  <c r="P92" i="14"/>
  <c r="O92" i="14"/>
  <c r="S92" i="14" s="1"/>
  <c r="N92" i="14"/>
  <c r="M92" i="14"/>
  <c r="R91" i="14"/>
  <c r="Q91" i="14"/>
  <c r="P91" i="14"/>
  <c r="O91" i="14"/>
  <c r="S91" i="14" s="1"/>
  <c r="N91" i="14"/>
  <c r="M91" i="14"/>
  <c r="S90" i="14"/>
  <c r="S89" i="14"/>
  <c r="S88" i="14"/>
  <c r="S87" i="14"/>
  <c r="S86" i="14"/>
  <c r="S85" i="14"/>
  <c r="S84" i="14"/>
  <c r="S83" i="14"/>
  <c r="S77" i="14"/>
  <c r="S76" i="14"/>
  <c r="S75" i="14"/>
  <c r="S74" i="14"/>
  <c r="S73" i="14"/>
  <c r="S72" i="14"/>
  <c r="S71" i="14"/>
  <c r="S70" i="14"/>
  <c r="R64" i="14"/>
  <c r="Q64" i="14"/>
  <c r="P64" i="14"/>
  <c r="O64" i="14"/>
  <c r="N64" i="14"/>
  <c r="M64" i="14"/>
  <c r="S64" i="14" s="1"/>
  <c r="R63" i="14"/>
  <c r="Q63" i="14"/>
  <c r="P63" i="14"/>
  <c r="O63" i="14"/>
  <c r="N63" i="14"/>
  <c r="M63" i="14"/>
  <c r="R62" i="14"/>
  <c r="Q62" i="14"/>
  <c r="P62" i="14"/>
  <c r="O62" i="14"/>
  <c r="S62" i="14" s="1"/>
  <c r="N62" i="14"/>
  <c r="M62" i="14"/>
  <c r="R61" i="14"/>
  <c r="Q61" i="14"/>
  <c r="P61" i="14"/>
  <c r="O61" i="14"/>
  <c r="N61" i="14"/>
  <c r="S61" i="14" s="1"/>
  <c r="M61" i="14"/>
  <c r="S60" i="14"/>
  <c r="S59" i="14"/>
  <c r="S58" i="14"/>
  <c r="S57" i="14"/>
  <c r="S56" i="14"/>
  <c r="S55" i="14"/>
  <c r="S54" i="14"/>
  <c r="S53" i="14"/>
  <c r="S47" i="14"/>
  <c r="S46" i="14"/>
  <c r="S45" i="14"/>
  <c r="S44" i="14"/>
  <c r="S43" i="14"/>
  <c r="S42" i="14"/>
  <c r="S41" i="14"/>
  <c r="S40" i="14"/>
  <c r="R34" i="14"/>
  <c r="Q34" i="14"/>
  <c r="P34" i="14"/>
  <c r="O34" i="14"/>
  <c r="N34" i="14"/>
  <c r="M34" i="14"/>
  <c r="R33" i="14"/>
  <c r="Q33" i="14"/>
  <c r="P33" i="14"/>
  <c r="O33" i="14"/>
  <c r="N33" i="14"/>
  <c r="M33" i="14"/>
  <c r="S33" i="14" s="1"/>
  <c r="R32" i="14"/>
  <c r="Q32" i="14"/>
  <c r="P32" i="14"/>
  <c r="O32" i="14"/>
  <c r="S32" i="14" s="1"/>
  <c r="N32" i="14"/>
  <c r="M32" i="14"/>
  <c r="R31" i="14"/>
  <c r="Q31" i="14"/>
  <c r="P31" i="14"/>
  <c r="O31" i="14"/>
  <c r="S31" i="14" s="1"/>
  <c r="N31" i="14"/>
  <c r="M31" i="14"/>
  <c r="S30" i="14"/>
  <c r="S29" i="14"/>
  <c r="S28" i="14"/>
  <c r="S27" i="14"/>
  <c r="S26" i="14"/>
  <c r="S25" i="14"/>
  <c r="S24" i="14"/>
  <c r="S23" i="14"/>
  <c r="S17" i="14"/>
  <c r="S16" i="14"/>
  <c r="S15" i="14"/>
  <c r="S14" i="14"/>
  <c r="S13" i="14"/>
  <c r="S12" i="14"/>
  <c r="S11" i="14"/>
  <c r="S10" i="14"/>
  <c r="R869" i="13"/>
  <c r="Q869" i="13"/>
  <c r="P869" i="13"/>
  <c r="O869" i="13"/>
  <c r="N869" i="13"/>
  <c r="M869" i="13"/>
  <c r="S869" i="13" s="1"/>
  <c r="R868" i="13"/>
  <c r="Q868" i="13"/>
  <c r="P868" i="13"/>
  <c r="O868" i="13"/>
  <c r="N868" i="13"/>
  <c r="M868" i="13"/>
  <c r="R867" i="13"/>
  <c r="Q867" i="13"/>
  <c r="P867" i="13"/>
  <c r="O867" i="13"/>
  <c r="S867" i="13" s="1"/>
  <c r="N867" i="13"/>
  <c r="M867" i="13"/>
  <c r="R866" i="13"/>
  <c r="Q866" i="13"/>
  <c r="P866" i="13"/>
  <c r="O866" i="13"/>
  <c r="N866" i="13"/>
  <c r="S866" i="13" s="1"/>
  <c r="M866" i="13"/>
  <c r="R865" i="13"/>
  <c r="Q865" i="13"/>
  <c r="P865" i="13"/>
  <c r="O865" i="13"/>
  <c r="N865" i="13"/>
  <c r="M865" i="13"/>
  <c r="S865" i="13" s="1"/>
  <c r="R864" i="13"/>
  <c r="Q864" i="13"/>
  <c r="P864" i="13"/>
  <c r="O864" i="13"/>
  <c r="N864" i="13"/>
  <c r="M864" i="13"/>
  <c r="S864" i="13" s="1"/>
  <c r="R863" i="13"/>
  <c r="Q863" i="13"/>
  <c r="P863" i="13"/>
  <c r="O863" i="13"/>
  <c r="S863" i="13" s="1"/>
  <c r="N863" i="13"/>
  <c r="M863" i="13"/>
  <c r="R862" i="13"/>
  <c r="Q862" i="13"/>
  <c r="P862" i="13"/>
  <c r="O862" i="13"/>
  <c r="S862" i="13" s="1"/>
  <c r="N862" i="13"/>
  <c r="M862" i="13"/>
  <c r="R861" i="13"/>
  <c r="Q861" i="13"/>
  <c r="P861" i="13"/>
  <c r="O861" i="13"/>
  <c r="N861" i="13"/>
  <c r="M861" i="13"/>
  <c r="S861" i="13" s="1"/>
  <c r="R860" i="13"/>
  <c r="Q860" i="13"/>
  <c r="P860" i="13"/>
  <c r="O860" i="13"/>
  <c r="N860" i="13"/>
  <c r="M860" i="13"/>
  <c r="R859" i="13"/>
  <c r="Q859" i="13"/>
  <c r="P859" i="13"/>
  <c r="O859" i="13"/>
  <c r="S859" i="13" s="1"/>
  <c r="N859" i="13"/>
  <c r="M859" i="13"/>
  <c r="R858" i="13"/>
  <c r="Q858" i="13"/>
  <c r="P858" i="13"/>
  <c r="O858" i="13"/>
  <c r="N858" i="13"/>
  <c r="S858" i="13" s="1"/>
  <c r="M858" i="13"/>
  <c r="R857" i="13"/>
  <c r="Q857" i="13"/>
  <c r="P857" i="13"/>
  <c r="O857" i="13"/>
  <c r="N857" i="13"/>
  <c r="M857" i="13"/>
  <c r="S857" i="13" s="1"/>
  <c r="R856" i="13"/>
  <c r="Q856" i="13"/>
  <c r="P856" i="13"/>
  <c r="O856" i="13"/>
  <c r="N856" i="13"/>
  <c r="M856" i="13"/>
  <c r="S856" i="13" s="1"/>
  <c r="R855" i="13"/>
  <c r="Q855" i="13"/>
  <c r="P855" i="13"/>
  <c r="O855" i="13"/>
  <c r="S855" i="13" s="1"/>
  <c r="N855" i="13"/>
  <c r="M855" i="13"/>
  <c r="R854" i="13"/>
  <c r="Q854" i="13"/>
  <c r="P854" i="13"/>
  <c r="O854" i="13"/>
  <c r="S854" i="13" s="1"/>
  <c r="N854" i="13"/>
  <c r="M854" i="13"/>
  <c r="R848" i="13"/>
  <c r="Q848" i="13"/>
  <c r="P848" i="13"/>
  <c r="O848" i="13"/>
  <c r="N848" i="13"/>
  <c r="M848" i="13"/>
  <c r="S848" i="13" s="1"/>
  <c r="R847" i="13"/>
  <c r="Q847" i="13"/>
  <c r="P847" i="13"/>
  <c r="O847" i="13"/>
  <c r="N847" i="13"/>
  <c r="M847" i="13"/>
  <c r="R846" i="13"/>
  <c r="Q846" i="13"/>
  <c r="P846" i="13"/>
  <c r="O846" i="13"/>
  <c r="S846" i="13" s="1"/>
  <c r="N846" i="13"/>
  <c r="M846" i="13"/>
  <c r="R845" i="13"/>
  <c r="Q845" i="13"/>
  <c r="P845" i="13"/>
  <c r="O845" i="13"/>
  <c r="N845" i="13"/>
  <c r="S845" i="13" s="1"/>
  <c r="M845" i="13"/>
  <c r="S844" i="13"/>
  <c r="S843" i="13"/>
  <c r="S842" i="13"/>
  <c r="S841" i="13"/>
  <c r="S840" i="13"/>
  <c r="S839" i="13"/>
  <c r="S838" i="13"/>
  <c r="S837" i="13"/>
  <c r="S831" i="13"/>
  <c r="S830" i="13"/>
  <c r="S829" i="13"/>
  <c r="S828" i="13"/>
  <c r="S827" i="13"/>
  <c r="S826" i="13"/>
  <c r="S825" i="13"/>
  <c r="S824" i="13"/>
  <c r="R819" i="13"/>
  <c r="Q819" i="13"/>
  <c r="P819" i="13"/>
  <c r="O819" i="13"/>
  <c r="N819" i="13"/>
  <c r="M819" i="13"/>
  <c r="R818" i="13"/>
  <c r="Q818" i="13"/>
  <c r="P818" i="13"/>
  <c r="O818" i="13"/>
  <c r="N818" i="13"/>
  <c r="M818" i="13"/>
  <c r="S818" i="13" s="1"/>
  <c r="R817" i="13"/>
  <c r="Q817" i="13"/>
  <c r="P817" i="13"/>
  <c r="O817" i="13"/>
  <c r="S817" i="13" s="1"/>
  <c r="N817" i="13"/>
  <c r="M817" i="13"/>
  <c r="R816" i="13"/>
  <c r="Q816" i="13"/>
  <c r="P816" i="13"/>
  <c r="O816" i="13"/>
  <c r="S816" i="13" s="1"/>
  <c r="N816" i="13"/>
  <c r="M816" i="13"/>
  <c r="S815" i="13"/>
  <c r="S814" i="13"/>
  <c r="S813" i="13"/>
  <c r="S812" i="13"/>
  <c r="S811" i="13"/>
  <c r="S810" i="13"/>
  <c r="S809" i="13"/>
  <c r="S808" i="13"/>
  <c r="S801" i="13"/>
  <c r="S800" i="13"/>
  <c r="S799" i="13"/>
  <c r="S798" i="13"/>
  <c r="S797" i="13"/>
  <c r="S796" i="13"/>
  <c r="S795" i="13"/>
  <c r="S794" i="13"/>
  <c r="R788" i="13"/>
  <c r="Q788" i="13"/>
  <c r="P788" i="13"/>
  <c r="O788" i="13"/>
  <c r="N788" i="13"/>
  <c r="M788" i="13"/>
  <c r="S788" i="13" s="1"/>
  <c r="R787" i="13"/>
  <c r="Q787" i="13"/>
  <c r="P787" i="13"/>
  <c r="O787" i="13"/>
  <c r="N787" i="13"/>
  <c r="M787" i="13"/>
  <c r="R786" i="13"/>
  <c r="Q786" i="13"/>
  <c r="P786" i="13"/>
  <c r="O786" i="13"/>
  <c r="S786" i="13" s="1"/>
  <c r="N786" i="13"/>
  <c r="M786" i="13"/>
  <c r="R785" i="13"/>
  <c r="Q785" i="13"/>
  <c r="P785" i="13"/>
  <c r="O785" i="13"/>
  <c r="N785" i="13"/>
  <c r="S785" i="13" s="1"/>
  <c r="M785" i="13"/>
  <c r="S784" i="13"/>
  <c r="S783" i="13"/>
  <c r="S782" i="13"/>
  <c r="S781" i="13"/>
  <c r="S780" i="13"/>
  <c r="S779" i="13"/>
  <c r="S778" i="13"/>
  <c r="S777" i="13"/>
  <c r="S770" i="13"/>
  <c r="S769" i="13"/>
  <c r="S768" i="13"/>
  <c r="S767" i="13"/>
  <c r="S766" i="13"/>
  <c r="S765" i="13"/>
  <c r="S764" i="13"/>
  <c r="S763" i="13"/>
  <c r="R757" i="13"/>
  <c r="Q757" i="13"/>
  <c r="P757" i="13"/>
  <c r="O757" i="13"/>
  <c r="N757" i="13"/>
  <c r="M757" i="13"/>
  <c r="R756" i="13"/>
  <c r="Q756" i="13"/>
  <c r="P756" i="13"/>
  <c r="O756" i="13"/>
  <c r="N756" i="13"/>
  <c r="M756" i="13"/>
  <c r="S756" i="13" s="1"/>
  <c r="R755" i="13"/>
  <c r="Q755" i="13"/>
  <c r="P755" i="13"/>
  <c r="O755" i="13"/>
  <c r="S755" i="13" s="1"/>
  <c r="N755" i="13"/>
  <c r="M755" i="13"/>
  <c r="R754" i="13"/>
  <c r="Q754" i="13"/>
  <c r="P754" i="13"/>
  <c r="O754" i="13"/>
  <c r="S754" i="13" s="1"/>
  <c r="N754" i="13"/>
  <c r="M754" i="13"/>
  <c r="S753" i="13"/>
  <c r="S752" i="13"/>
  <c r="S751" i="13"/>
  <c r="S750" i="13"/>
  <c r="S749" i="13"/>
  <c r="S748" i="13"/>
  <c r="S747" i="13"/>
  <c r="S746" i="13"/>
  <c r="S739" i="13"/>
  <c r="S738" i="13"/>
  <c r="S737" i="13"/>
  <c r="S736" i="13"/>
  <c r="S735" i="13"/>
  <c r="S734" i="13"/>
  <c r="S733" i="13"/>
  <c r="S732" i="13"/>
  <c r="R725" i="13"/>
  <c r="Q725" i="13"/>
  <c r="P725" i="13"/>
  <c r="O725" i="13"/>
  <c r="N725" i="13"/>
  <c r="M725" i="13"/>
  <c r="S725" i="13" s="1"/>
  <c r="R724" i="13"/>
  <c r="Q724" i="13"/>
  <c r="P724" i="13"/>
  <c r="O724" i="13"/>
  <c r="N724" i="13"/>
  <c r="M724" i="13"/>
  <c r="R723" i="13"/>
  <c r="Q723" i="13"/>
  <c r="P723" i="13"/>
  <c r="O723" i="13"/>
  <c r="N723" i="13"/>
  <c r="S723" i="13" s="1"/>
  <c r="M723" i="13"/>
  <c r="R722" i="13"/>
  <c r="Q722" i="13"/>
  <c r="P722" i="13"/>
  <c r="O722" i="13"/>
  <c r="N722" i="13"/>
  <c r="M722" i="13"/>
  <c r="S722" i="13" s="1"/>
  <c r="S721" i="13"/>
  <c r="S720" i="13"/>
  <c r="S719" i="13"/>
  <c r="S718" i="13"/>
  <c r="S717" i="13"/>
  <c r="S716" i="13"/>
  <c r="S715" i="13"/>
  <c r="S714" i="13"/>
  <c r="S709" i="13"/>
  <c r="S708" i="13"/>
  <c r="S707" i="13"/>
  <c r="S706" i="13"/>
  <c r="S705" i="13"/>
  <c r="S704" i="13"/>
  <c r="S703" i="13"/>
  <c r="S702" i="13"/>
  <c r="R695" i="13"/>
  <c r="Q695" i="13"/>
  <c r="P695" i="13"/>
  <c r="O695" i="13"/>
  <c r="N695" i="13"/>
  <c r="M695" i="13"/>
  <c r="S695" i="13" s="1"/>
  <c r="R694" i="13"/>
  <c r="Q694" i="13"/>
  <c r="P694" i="13"/>
  <c r="O694" i="13"/>
  <c r="S694" i="13" s="1"/>
  <c r="N694" i="13"/>
  <c r="M694" i="13"/>
  <c r="R693" i="13"/>
  <c r="Q693" i="13"/>
  <c r="P693" i="13"/>
  <c r="O693" i="13"/>
  <c r="N693" i="13"/>
  <c r="S693" i="13" s="1"/>
  <c r="M693" i="13"/>
  <c r="R692" i="13"/>
  <c r="Q692" i="13"/>
  <c r="P692" i="13"/>
  <c r="O692" i="13"/>
  <c r="N692" i="13"/>
  <c r="M692" i="13"/>
  <c r="S692" i="13" s="1"/>
  <c r="S691" i="13"/>
  <c r="S690" i="13"/>
  <c r="S689" i="13"/>
  <c r="S688" i="13"/>
  <c r="S687" i="13"/>
  <c r="S686" i="13"/>
  <c r="S685" i="13"/>
  <c r="S684" i="13"/>
  <c r="S679" i="13"/>
  <c r="S678" i="13"/>
  <c r="S677" i="13"/>
  <c r="S676" i="13"/>
  <c r="S675" i="13"/>
  <c r="S674" i="13"/>
  <c r="S673" i="13"/>
  <c r="S672" i="13"/>
  <c r="R666" i="13"/>
  <c r="Q666" i="13"/>
  <c r="P666" i="13"/>
  <c r="O666" i="13"/>
  <c r="N666" i="13"/>
  <c r="M666" i="13"/>
  <c r="S666" i="13" s="1"/>
  <c r="R665" i="13"/>
  <c r="Q665" i="13"/>
  <c r="P665" i="13"/>
  <c r="O665" i="13"/>
  <c r="S665" i="13" s="1"/>
  <c r="N665" i="13"/>
  <c r="M665" i="13"/>
  <c r="R664" i="13"/>
  <c r="Q664" i="13"/>
  <c r="P664" i="13"/>
  <c r="O664" i="13"/>
  <c r="N664" i="13"/>
  <c r="S664" i="13" s="1"/>
  <c r="M664" i="13"/>
  <c r="R663" i="13"/>
  <c r="Q663" i="13"/>
  <c r="P663" i="13"/>
  <c r="O663" i="13"/>
  <c r="N663" i="13"/>
  <c r="M663" i="13"/>
  <c r="S663" i="13" s="1"/>
  <c r="S662" i="13"/>
  <c r="S661" i="13"/>
  <c r="S660" i="13"/>
  <c r="S659" i="13"/>
  <c r="S658" i="13"/>
  <c r="S657" i="13"/>
  <c r="S656" i="13"/>
  <c r="S655" i="13"/>
  <c r="S650" i="13"/>
  <c r="S649" i="13"/>
  <c r="S648" i="13"/>
  <c r="S647" i="13"/>
  <c r="S646" i="13"/>
  <c r="S645" i="13"/>
  <c r="S644" i="13"/>
  <c r="S643" i="13"/>
  <c r="R637" i="13"/>
  <c r="Q637" i="13"/>
  <c r="P637" i="13"/>
  <c r="O637" i="13"/>
  <c r="N637" i="13"/>
  <c r="M637" i="13"/>
  <c r="S637" i="13" s="1"/>
  <c r="R636" i="13"/>
  <c r="Q636" i="13"/>
  <c r="P636" i="13"/>
  <c r="O636" i="13"/>
  <c r="S636" i="13" s="1"/>
  <c r="N636" i="13"/>
  <c r="M636" i="13"/>
  <c r="R635" i="13"/>
  <c r="Q635" i="13"/>
  <c r="P635" i="13"/>
  <c r="O635" i="13"/>
  <c r="N635" i="13"/>
  <c r="S635" i="13" s="1"/>
  <c r="M635" i="13"/>
  <c r="R634" i="13"/>
  <c r="Q634" i="13"/>
  <c r="P634" i="13"/>
  <c r="O634" i="13"/>
  <c r="N634" i="13"/>
  <c r="M634" i="13"/>
  <c r="S634" i="13" s="1"/>
  <c r="S633" i="13"/>
  <c r="S632" i="13"/>
  <c r="S631" i="13"/>
  <c r="S630" i="13"/>
  <c r="S629" i="13"/>
  <c r="S628" i="13"/>
  <c r="S627" i="13"/>
  <c r="S626" i="13"/>
  <c r="S621" i="13"/>
  <c r="S620" i="13"/>
  <c r="S619" i="13"/>
  <c r="S618" i="13"/>
  <c r="S617" i="13"/>
  <c r="S616" i="13"/>
  <c r="S615" i="13"/>
  <c r="S614" i="13"/>
  <c r="R608" i="13"/>
  <c r="Q608" i="13"/>
  <c r="P608" i="13"/>
  <c r="O608" i="13"/>
  <c r="N608" i="13"/>
  <c r="M608" i="13"/>
  <c r="S608" i="13" s="1"/>
  <c r="R607" i="13"/>
  <c r="Q607" i="13"/>
  <c r="P607" i="13"/>
  <c r="O607" i="13"/>
  <c r="S607" i="13" s="1"/>
  <c r="N607" i="13"/>
  <c r="M607" i="13"/>
  <c r="R606" i="13"/>
  <c r="Q606" i="13"/>
  <c r="P606" i="13"/>
  <c r="O606" i="13"/>
  <c r="N606" i="13"/>
  <c r="S606" i="13" s="1"/>
  <c r="M606" i="13"/>
  <c r="R605" i="13"/>
  <c r="Q605" i="13"/>
  <c r="P605" i="13"/>
  <c r="O605" i="13"/>
  <c r="N605" i="13"/>
  <c r="M605" i="13"/>
  <c r="S605" i="13" s="1"/>
  <c r="S604" i="13"/>
  <c r="S603" i="13"/>
  <c r="S602" i="13"/>
  <c r="S601" i="13"/>
  <c r="S600" i="13"/>
  <c r="S599" i="13"/>
  <c r="S598" i="13"/>
  <c r="S597" i="13"/>
  <c r="S592" i="13"/>
  <c r="S591" i="13"/>
  <c r="S590" i="13"/>
  <c r="S589" i="13"/>
  <c r="S588" i="13"/>
  <c r="S587" i="13"/>
  <c r="S586" i="13"/>
  <c r="S585" i="13"/>
  <c r="R579" i="13"/>
  <c r="Q579" i="13"/>
  <c r="P579" i="13"/>
  <c r="O579" i="13"/>
  <c r="N579" i="13"/>
  <c r="M579" i="13"/>
  <c r="S579" i="13" s="1"/>
  <c r="R578" i="13"/>
  <c r="Q578" i="13"/>
  <c r="P578" i="13"/>
  <c r="O578" i="13"/>
  <c r="S578" i="13" s="1"/>
  <c r="N578" i="13"/>
  <c r="M578" i="13"/>
  <c r="R577" i="13"/>
  <c r="Q577" i="13"/>
  <c r="P577" i="13"/>
  <c r="O577" i="13"/>
  <c r="N577" i="13"/>
  <c r="S577" i="13" s="1"/>
  <c r="M577" i="13"/>
  <c r="R576" i="13"/>
  <c r="Q576" i="13"/>
  <c r="P576" i="13"/>
  <c r="O576" i="13"/>
  <c r="N576" i="13"/>
  <c r="M576" i="13"/>
  <c r="S576" i="13" s="1"/>
  <c r="S575" i="13"/>
  <c r="S574" i="13"/>
  <c r="S573" i="13"/>
  <c r="S572" i="13"/>
  <c r="S571" i="13"/>
  <c r="S570" i="13"/>
  <c r="S569" i="13"/>
  <c r="S568" i="13"/>
  <c r="S562" i="13"/>
  <c r="S561" i="13"/>
  <c r="S560" i="13"/>
  <c r="S559" i="13"/>
  <c r="S558" i="13"/>
  <c r="S557" i="13"/>
  <c r="S556" i="13"/>
  <c r="S555" i="13"/>
  <c r="R550" i="13"/>
  <c r="Q550" i="13"/>
  <c r="P550" i="13"/>
  <c r="O550" i="13"/>
  <c r="N550" i="13"/>
  <c r="M550" i="13"/>
  <c r="S550" i="13" s="1"/>
  <c r="R549" i="13"/>
  <c r="Q549" i="13"/>
  <c r="P549" i="13"/>
  <c r="O549" i="13"/>
  <c r="S549" i="13" s="1"/>
  <c r="N549" i="13"/>
  <c r="M549" i="13"/>
  <c r="R548" i="13"/>
  <c r="Q548" i="13"/>
  <c r="P548" i="13"/>
  <c r="O548" i="13"/>
  <c r="N548" i="13"/>
  <c r="S548" i="13" s="1"/>
  <c r="M548" i="13"/>
  <c r="R547" i="13"/>
  <c r="Q547" i="13"/>
  <c r="P547" i="13"/>
  <c r="O547" i="13"/>
  <c r="N547" i="13"/>
  <c r="M547" i="13"/>
  <c r="S547" i="13" s="1"/>
  <c r="S546" i="13"/>
  <c r="S545" i="13"/>
  <c r="S544" i="13"/>
  <c r="S543" i="13"/>
  <c r="S542" i="13"/>
  <c r="S541" i="13"/>
  <c r="S540" i="13"/>
  <c r="S539" i="13"/>
  <c r="S535" i="13"/>
  <c r="S534" i="13"/>
  <c r="S533" i="13"/>
  <c r="S532" i="13"/>
  <c r="S531" i="13"/>
  <c r="S530" i="13"/>
  <c r="S529" i="13"/>
  <c r="S528" i="13"/>
  <c r="R523" i="13"/>
  <c r="Q523" i="13"/>
  <c r="P523" i="13"/>
  <c r="O523" i="13"/>
  <c r="N523" i="13"/>
  <c r="M523" i="13"/>
  <c r="S523" i="13" s="1"/>
  <c r="R522" i="13"/>
  <c r="Q522" i="13"/>
  <c r="P522" i="13"/>
  <c r="O522" i="13"/>
  <c r="S522" i="13" s="1"/>
  <c r="N522" i="13"/>
  <c r="M522" i="13"/>
  <c r="R521" i="13"/>
  <c r="Q521" i="13"/>
  <c r="P521" i="13"/>
  <c r="O521" i="13"/>
  <c r="N521" i="13"/>
  <c r="S521" i="13" s="1"/>
  <c r="M521" i="13"/>
  <c r="R520" i="13"/>
  <c r="Q520" i="13"/>
  <c r="P520" i="13"/>
  <c r="O520" i="13"/>
  <c r="N520" i="13"/>
  <c r="M520" i="13"/>
  <c r="S520" i="13" s="1"/>
  <c r="S519" i="13"/>
  <c r="S518" i="13"/>
  <c r="S517" i="13"/>
  <c r="S516" i="13"/>
  <c r="S515" i="13"/>
  <c r="S514" i="13"/>
  <c r="S513" i="13"/>
  <c r="S512" i="13"/>
  <c r="S507" i="13"/>
  <c r="S506" i="13"/>
  <c r="S505" i="13"/>
  <c r="S504" i="13"/>
  <c r="S503" i="13"/>
  <c r="S502" i="13"/>
  <c r="S501" i="13"/>
  <c r="S500" i="13"/>
  <c r="R495" i="13"/>
  <c r="Q495" i="13"/>
  <c r="P495" i="13"/>
  <c r="O495" i="13"/>
  <c r="N495" i="13"/>
  <c r="M495" i="13"/>
  <c r="S495" i="13" s="1"/>
  <c r="R494" i="13"/>
  <c r="Q494" i="13"/>
  <c r="P494" i="13"/>
  <c r="O494" i="13"/>
  <c r="S494" i="13" s="1"/>
  <c r="N494" i="13"/>
  <c r="M494" i="13"/>
  <c r="R493" i="13"/>
  <c r="Q493" i="13"/>
  <c r="P493" i="13"/>
  <c r="O493" i="13"/>
  <c r="N493" i="13"/>
  <c r="S493" i="13" s="1"/>
  <c r="M493" i="13"/>
  <c r="R492" i="13"/>
  <c r="Q492" i="13"/>
  <c r="P492" i="13"/>
  <c r="O492" i="13"/>
  <c r="N492" i="13"/>
  <c r="M492" i="13"/>
  <c r="S492" i="13" s="1"/>
  <c r="S491" i="13"/>
  <c r="S490" i="13"/>
  <c r="S489" i="13"/>
  <c r="S488" i="13"/>
  <c r="S487" i="13"/>
  <c r="S486" i="13"/>
  <c r="S485" i="13"/>
  <c r="S484" i="13"/>
  <c r="S478" i="13"/>
  <c r="S477" i="13"/>
  <c r="S476" i="13"/>
  <c r="S475" i="13"/>
  <c r="S474" i="13"/>
  <c r="S473" i="13"/>
  <c r="S472" i="13"/>
  <c r="S471" i="13"/>
  <c r="R465" i="13"/>
  <c r="Q465" i="13"/>
  <c r="P465" i="13"/>
  <c r="O465" i="13"/>
  <c r="N465" i="13"/>
  <c r="M465" i="13"/>
  <c r="S465" i="13" s="1"/>
  <c r="R464" i="13"/>
  <c r="Q464" i="13"/>
  <c r="P464" i="13"/>
  <c r="O464" i="13"/>
  <c r="S464" i="13" s="1"/>
  <c r="N464" i="13"/>
  <c r="M464" i="13"/>
  <c r="R463" i="13"/>
  <c r="Q463" i="13"/>
  <c r="P463" i="13"/>
  <c r="O463" i="13"/>
  <c r="N463" i="13"/>
  <c r="S463" i="13" s="1"/>
  <c r="M463" i="13"/>
  <c r="R462" i="13"/>
  <c r="Q462" i="13"/>
  <c r="P462" i="13"/>
  <c r="O462" i="13"/>
  <c r="N462" i="13"/>
  <c r="M462" i="13"/>
  <c r="S462" i="13" s="1"/>
  <c r="S461" i="13"/>
  <c r="S460" i="13"/>
  <c r="S459" i="13"/>
  <c r="S458" i="13"/>
  <c r="S457" i="13"/>
  <c r="S456" i="13"/>
  <c r="S455" i="13"/>
  <c r="S454" i="13"/>
  <c r="S448" i="13"/>
  <c r="S447" i="13"/>
  <c r="S446" i="13"/>
  <c r="S445" i="13"/>
  <c r="S444" i="13"/>
  <c r="S443" i="13"/>
  <c r="S442" i="13"/>
  <c r="S441" i="13"/>
  <c r="R434" i="13"/>
  <c r="Q434" i="13"/>
  <c r="P434" i="13"/>
  <c r="O434" i="13"/>
  <c r="N434" i="13"/>
  <c r="M434" i="13"/>
  <c r="S434" i="13" s="1"/>
  <c r="R433" i="13"/>
  <c r="Q433" i="13"/>
  <c r="P433" i="13"/>
  <c r="O433" i="13"/>
  <c r="S433" i="13" s="1"/>
  <c r="N433" i="13"/>
  <c r="M433" i="13"/>
  <c r="R432" i="13"/>
  <c r="Q432" i="13"/>
  <c r="P432" i="13"/>
  <c r="O432" i="13"/>
  <c r="N432" i="13"/>
  <c r="S432" i="13" s="1"/>
  <c r="M432" i="13"/>
  <c r="R431" i="13"/>
  <c r="Q431" i="13"/>
  <c r="P431" i="13"/>
  <c r="O431" i="13"/>
  <c r="N431" i="13"/>
  <c r="M431" i="13"/>
  <c r="S431" i="13" s="1"/>
  <c r="S430" i="13"/>
  <c r="S429" i="13"/>
  <c r="S428" i="13"/>
  <c r="S427" i="13"/>
  <c r="S426" i="13"/>
  <c r="S425" i="13"/>
  <c r="S424" i="13"/>
  <c r="S423" i="13"/>
  <c r="S413" i="13"/>
  <c r="S412" i="13"/>
  <c r="S411" i="13"/>
  <c r="S410" i="13"/>
  <c r="S409" i="13"/>
  <c r="S408" i="13"/>
  <c r="S407" i="13"/>
  <c r="S406" i="13"/>
  <c r="R399" i="13"/>
  <c r="Q399" i="13"/>
  <c r="P399" i="13"/>
  <c r="O399" i="13"/>
  <c r="N399" i="13"/>
  <c r="M399" i="13"/>
  <c r="S399" i="13" s="1"/>
  <c r="R398" i="13"/>
  <c r="Q398" i="13"/>
  <c r="P398" i="13"/>
  <c r="O398" i="13"/>
  <c r="S398" i="13" s="1"/>
  <c r="N398" i="13"/>
  <c r="M398" i="13"/>
  <c r="R397" i="13"/>
  <c r="Q397" i="13"/>
  <c r="P397" i="13"/>
  <c r="O397" i="13"/>
  <c r="N397" i="13"/>
  <c r="S397" i="13" s="1"/>
  <c r="M397" i="13"/>
  <c r="R396" i="13"/>
  <c r="Q396" i="13"/>
  <c r="P396" i="13"/>
  <c r="O396" i="13"/>
  <c r="N396" i="13"/>
  <c r="M396" i="13"/>
  <c r="S396" i="13" s="1"/>
  <c r="S395" i="13"/>
  <c r="S394" i="13"/>
  <c r="S393" i="13"/>
  <c r="S392" i="13"/>
  <c r="S391" i="13"/>
  <c r="S390" i="13"/>
  <c r="S389" i="13"/>
  <c r="S388" i="13"/>
  <c r="S379" i="13"/>
  <c r="I379" i="13"/>
  <c r="S378" i="13"/>
  <c r="I378" i="13"/>
  <c r="S377" i="13"/>
  <c r="S376" i="13"/>
  <c r="S375" i="13"/>
  <c r="S374" i="13"/>
  <c r="S373" i="13"/>
  <c r="S372" i="13"/>
  <c r="R367" i="13"/>
  <c r="Q367" i="13"/>
  <c r="P367" i="13"/>
  <c r="O367" i="13"/>
  <c r="N367" i="13"/>
  <c r="S367" i="13" s="1"/>
  <c r="M367" i="13"/>
  <c r="R366" i="13"/>
  <c r="Q366" i="13"/>
  <c r="P366" i="13"/>
  <c r="O366" i="13"/>
  <c r="N366" i="13"/>
  <c r="M366" i="13"/>
  <c r="S366" i="13" s="1"/>
  <c r="R365" i="13"/>
  <c r="Q365" i="13"/>
  <c r="P365" i="13"/>
  <c r="O365" i="13"/>
  <c r="N365" i="13"/>
  <c r="M365" i="13"/>
  <c r="S365" i="13" s="1"/>
  <c r="R364" i="13"/>
  <c r="Q364" i="13"/>
  <c r="P364" i="13"/>
  <c r="O364" i="13"/>
  <c r="S364" i="13" s="1"/>
  <c r="N364" i="13"/>
  <c r="M364" i="13"/>
  <c r="S363" i="13"/>
  <c r="S362" i="13"/>
  <c r="S361" i="13"/>
  <c r="S360" i="13"/>
  <c r="S359" i="13"/>
  <c r="S358" i="13"/>
  <c r="S357" i="13"/>
  <c r="S356" i="13"/>
  <c r="S352" i="13"/>
  <c r="S351" i="13"/>
  <c r="S350" i="13"/>
  <c r="S349" i="13"/>
  <c r="S348" i="13"/>
  <c r="S347" i="13"/>
  <c r="S346" i="13"/>
  <c r="S345" i="13"/>
  <c r="R337" i="13"/>
  <c r="Q337" i="13"/>
  <c r="P337" i="13"/>
  <c r="O337" i="13"/>
  <c r="N337" i="13"/>
  <c r="S337" i="13" s="1"/>
  <c r="M337" i="13"/>
  <c r="R336" i="13"/>
  <c r="Q336" i="13"/>
  <c r="P336" i="13"/>
  <c r="O336" i="13"/>
  <c r="N336" i="13"/>
  <c r="M336" i="13"/>
  <c r="S336" i="13" s="1"/>
  <c r="R335" i="13"/>
  <c r="Q335" i="13"/>
  <c r="P335" i="13"/>
  <c r="O335" i="13"/>
  <c r="N335" i="13"/>
  <c r="M335" i="13"/>
  <c r="S335" i="13" s="1"/>
  <c r="R334" i="13"/>
  <c r="Q334" i="13"/>
  <c r="P334" i="13"/>
  <c r="O334" i="13"/>
  <c r="S334" i="13" s="1"/>
  <c r="N334" i="13"/>
  <c r="M334" i="13"/>
  <c r="S333" i="13"/>
  <c r="S332" i="13"/>
  <c r="S331" i="13"/>
  <c r="S330" i="13"/>
  <c r="S329" i="13"/>
  <c r="S328" i="13"/>
  <c r="S327" i="13"/>
  <c r="S326" i="13"/>
  <c r="S319" i="13"/>
  <c r="S318" i="13"/>
  <c r="S317" i="13"/>
  <c r="S316" i="13"/>
  <c r="S315" i="13"/>
  <c r="S314" i="13"/>
  <c r="S313" i="13"/>
  <c r="S312" i="13"/>
  <c r="R306" i="13"/>
  <c r="Q306" i="13"/>
  <c r="P306" i="13"/>
  <c r="O306" i="13"/>
  <c r="N306" i="13"/>
  <c r="S306" i="13" s="1"/>
  <c r="M306" i="13"/>
  <c r="R305" i="13"/>
  <c r="Q305" i="13"/>
  <c r="P305" i="13"/>
  <c r="O305" i="13"/>
  <c r="N305" i="13"/>
  <c r="M305" i="13"/>
  <c r="S305" i="13" s="1"/>
  <c r="R304" i="13"/>
  <c r="Q304" i="13"/>
  <c r="P304" i="13"/>
  <c r="O304" i="13"/>
  <c r="N304" i="13"/>
  <c r="M304" i="13"/>
  <c r="S304" i="13" s="1"/>
  <c r="R303" i="13"/>
  <c r="Q303" i="13"/>
  <c r="P303" i="13"/>
  <c r="O303" i="13"/>
  <c r="S303" i="13" s="1"/>
  <c r="N303" i="13"/>
  <c r="M303" i="13"/>
  <c r="S302" i="13"/>
  <c r="S301" i="13"/>
  <c r="S300" i="13"/>
  <c r="S299" i="13"/>
  <c r="S298" i="13"/>
  <c r="S297" i="13"/>
  <c r="S296" i="13"/>
  <c r="S295" i="13"/>
  <c r="S288" i="13"/>
  <c r="S287" i="13"/>
  <c r="S286" i="13"/>
  <c r="S285" i="13"/>
  <c r="S284" i="13"/>
  <c r="S283" i="13"/>
  <c r="S282" i="13"/>
  <c r="S281" i="13"/>
  <c r="R274" i="13"/>
  <c r="Q274" i="13"/>
  <c r="P274" i="13"/>
  <c r="O274" i="13"/>
  <c r="N274" i="13"/>
  <c r="S274" i="13" s="1"/>
  <c r="M274" i="13"/>
  <c r="R273" i="13"/>
  <c r="Q273" i="13"/>
  <c r="P273" i="13"/>
  <c r="O273" i="13"/>
  <c r="N273" i="13"/>
  <c r="M273" i="13"/>
  <c r="S273" i="13" s="1"/>
  <c r="R272" i="13"/>
  <c r="Q272" i="13"/>
  <c r="P272" i="13"/>
  <c r="O272" i="13"/>
  <c r="N272" i="13"/>
  <c r="M272" i="13"/>
  <c r="S272" i="13" s="1"/>
  <c r="R271" i="13"/>
  <c r="Q271" i="13"/>
  <c r="P271" i="13"/>
  <c r="O271" i="13"/>
  <c r="S271" i="13" s="1"/>
  <c r="N271" i="13"/>
  <c r="M271" i="13"/>
  <c r="S270" i="13"/>
  <c r="S269" i="13"/>
  <c r="S268" i="13"/>
  <c r="S267" i="13"/>
  <c r="S266" i="13"/>
  <c r="S265" i="13"/>
  <c r="S264" i="13"/>
  <c r="S263" i="13"/>
  <c r="S257" i="13"/>
  <c r="S256" i="13"/>
  <c r="S255" i="13"/>
  <c r="S254" i="13"/>
  <c r="S253" i="13"/>
  <c r="S252" i="13"/>
  <c r="S251" i="13"/>
  <c r="S250" i="13"/>
  <c r="R245" i="13"/>
  <c r="Q245" i="13"/>
  <c r="P245" i="13"/>
  <c r="O245" i="13"/>
  <c r="N245" i="13"/>
  <c r="S245" i="13" s="1"/>
  <c r="M245" i="13"/>
  <c r="R244" i="13"/>
  <c r="Q244" i="13"/>
  <c r="P244" i="13"/>
  <c r="O244" i="13"/>
  <c r="N244" i="13"/>
  <c r="M244" i="13"/>
  <c r="S244" i="13" s="1"/>
  <c r="R243" i="13"/>
  <c r="Q243" i="13"/>
  <c r="P243" i="13"/>
  <c r="O243" i="13"/>
  <c r="N243" i="13"/>
  <c r="M243" i="13"/>
  <c r="S243" i="13" s="1"/>
  <c r="R242" i="13"/>
  <c r="Q242" i="13"/>
  <c r="P242" i="13"/>
  <c r="O242" i="13"/>
  <c r="S242" i="13" s="1"/>
  <c r="N242" i="13"/>
  <c r="M242" i="13"/>
  <c r="S241" i="13"/>
  <c r="S240" i="13"/>
  <c r="S239" i="13"/>
  <c r="S238" i="13"/>
  <c r="S237" i="13"/>
  <c r="S236" i="13"/>
  <c r="S235" i="13"/>
  <c r="S234" i="13"/>
  <c r="S226" i="13"/>
  <c r="S225" i="13"/>
  <c r="S224" i="13"/>
  <c r="S223" i="13"/>
  <c r="S222" i="13"/>
  <c r="S221" i="13"/>
  <c r="S220" i="13"/>
  <c r="S219" i="13"/>
  <c r="R211" i="13"/>
  <c r="Q211" i="13"/>
  <c r="P211" i="13"/>
  <c r="O211" i="13"/>
  <c r="N211" i="13"/>
  <c r="S211" i="13" s="1"/>
  <c r="M211" i="13"/>
  <c r="R210" i="13"/>
  <c r="Q210" i="13"/>
  <c r="P210" i="13"/>
  <c r="O210" i="13"/>
  <c r="N210" i="13"/>
  <c r="M210" i="13"/>
  <c r="S210" i="13" s="1"/>
  <c r="R209" i="13"/>
  <c r="Q209" i="13"/>
  <c r="P209" i="13"/>
  <c r="O209" i="13"/>
  <c r="N209" i="13"/>
  <c r="M209" i="13"/>
  <c r="S209" i="13" s="1"/>
  <c r="R208" i="13"/>
  <c r="Q208" i="13"/>
  <c r="P208" i="13"/>
  <c r="O208" i="13"/>
  <c r="S208" i="13" s="1"/>
  <c r="N208" i="13"/>
  <c r="M208" i="13"/>
  <c r="S207" i="13"/>
  <c r="S206" i="13"/>
  <c r="S205" i="13"/>
  <c r="S204" i="13"/>
  <c r="S203" i="13"/>
  <c r="S202" i="13"/>
  <c r="S201" i="13"/>
  <c r="S200" i="13"/>
  <c r="S195" i="13"/>
  <c r="S194" i="13"/>
  <c r="S193" i="13"/>
  <c r="S192" i="13"/>
  <c r="S191" i="13"/>
  <c r="S190" i="13"/>
  <c r="S189" i="13"/>
  <c r="S188" i="13"/>
  <c r="R183" i="13"/>
  <c r="Q183" i="13"/>
  <c r="P183" i="13"/>
  <c r="O183" i="13"/>
  <c r="N183" i="13"/>
  <c r="S183" i="13" s="1"/>
  <c r="M183" i="13"/>
  <c r="R182" i="13"/>
  <c r="Q182" i="13"/>
  <c r="P182" i="13"/>
  <c r="O182" i="13"/>
  <c r="N182" i="13"/>
  <c r="M182" i="13"/>
  <c r="S182" i="13" s="1"/>
  <c r="R181" i="13"/>
  <c r="Q181" i="13"/>
  <c r="P181" i="13"/>
  <c r="O181" i="13"/>
  <c r="N181" i="13"/>
  <c r="M181" i="13"/>
  <c r="S181" i="13" s="1"/>
  <c r="R180" i="13"/>
  <c r="Q180" i="13"/>
  <c r="P180" i="13"/>
  <c r="O180" i="13"/>
  <c r="S180" i="13" s="1"/>
  <c r="N180" i="13"/>
  <c r="M180" i="13"/>
  <c r="S179" i="13"/>
  <c r="S178" i="13"/>
  <c r="S177" i="13"/>
  <c r="S176" i="13"/>
  <c r="S175" i="13"/>
  <c r="S174" i="13"/>
  <c r="S173" i="13"/>
  <c r="S172" i="13"/>
  <c r="S161" i="13"/>
  <c r="S160" i="13"/>
  <c r="S159" i="13"/>
  <c r="S158" i="13"/>
  <c r="S157" i="13"/>
  <c r="S156" i="13"/>
  <c r="S155" i="13"/>
  <c r="S154" i="13"/>
  <c r="R149" i="13"/>
  <c r="Q149" i="13"/>
  <c r="P149" i="13"/>
  <c r="O149" i="13"/>
  <c r="N149" i="13"/>
  <c r="S149" i="13" s="1"/>
  <c r="M149" i="13"/>
  <c r="R148" i="13"/>
  <c r="Q148" i="13"/>
  <c r="P148" i="13"/>
  <c r="O148" i="13"/>
  <c r="N148" i="13"/>
  <c r="M148" i="13"/>
  <c r="S148" i="13" s="1"/>
  <c r="R147" i="13"/>
  <c r="Q147" i="13"/>
  <c r="P147" i="13"/>
  <c r="O147" i="13"/>
  <c r="N147" i="13"/>
  <c r="M147" i="13"/>
  <c r="S147" i="13" s="1"/>
  <c r="R146" i="13"/>
  <c r="Q146" i="13"/>
  <c r="P146" i="13"/>
  <c r="O146" i="13"/>
  <c r="S146" i="13" s="1"/>
  <c r="N146" i="13"/>
  <c r="M146" i="13"/>
  <c r="S145" i="13"/>
  <c r="S144" i="13"/>
  <c r="S143" i="13"/>
  <c r="S142" i="13"/>
  <c r="S141" i="13"/>
  <c r="S140" i="13"/>
  <c r="S139" i="13"/>
  <c r="S138" i="13"/>
  <c r="S129" i="13"/>
  <c r="S128" i="13"/>
  <c r="S127" i="13"/>
  <c r="S126" i="13"/>
  <c r="S125" i="13"/>
  <c r="S124" i="13"/>
  <c r="S123" i="13"/>
  <c r="S122" i="13"/>
  <c r="I120" i="13"/>
  <c r="R113" i="13"/>
  <c r="Q113" i="13"/>
  <c r="P113" i="13"/>
  <c r="O113" i="13"/>
  <c r="S113" i="13" s="1"/>
  <c r="N113" i="13"/>
  <c r="M113" i="13"/>
  <c r="R112" i="13"/>
  <c r="Q112" i="13"/>
  <c r="P112" i="13"/>
  <c r="O112" i="13"/>
  <c r="N112" i="13"/>
  <c r="S112" i="13" s="1"/>
  <c r="M112" i="13"/>
  <c r="R111" i="13"/>
  <c r="Q111" i="13"/>
  <c r="P111" i="13"/>
  <c r="O111" i="13"/>
  <c r="N111" i="13"/>
  <c r="M111" i="13"/>
  <c r="S111" i="13" s="1"/>
  <c r="R110" i="13"/>
  <c r="Q110" i="13"/>
  <c r="P110" i="13"/>
  <c r="O110" i="13"/>
  <c r="N110" i="13"/>
  <c r="M110" i="13"/>
  <c r="S110" i="13" s="1"/>
  <c r="S109" i="13"/>
  <c r="S108" i="13"/>
  <c r="S107" i="13"/>
  <c r="S106" i="13"/>
  <c r="S105" i="13"/>
  <c r="S104" i="13"/>
  <c r="S103" i="13"/>
  <c r="S102" i="13"/>
  <c r="S96" i="13"/>
  <c r="S95" i="13"/>
  <c r="S94" i="13"/>
  <c r="S93" i="13"/>
  <c r="S92" i="13"/>
  <c r="S91" i="13"/>
  <c r="I91" i="13"/>
  <c r="S90" i="13"/>
  <c r="S89" i="13"/>
  <c r="R84" i="13"/>
  <c r="Q84" i="13"/>
  <c r="P84" i="13"/>
  <c r="O84" i="13"/>
  <c r="N84" i="13"/>
  <c r="M84" i="13"/>
  <c r="S84" i="13" s="1"/>
  <c r="R83" i="13"/>
  <c r="Q83" i="13"/>
  <c r="P83" i="13"/>
  <c r="O83" i="13"/>
  <c r="S83" i="13" s="1"/>
  <c r="N83" i="13"/>
  <c r="M83" i="13"/>
  <c r="R82" i="13"/>
  <c r="Q82" i="13"/>
  <c r="P82" i="13"/>
  <c r="O82" i="13"/>
  <c r="N82" i="13"/>
  <c r="S82" i="13" s="1"/>
  <c r="M82" i="13"/>
  <c r="R81" i="13"/>
  <c r="Q81" i="13"/>
  <c r="P81" i="13"/>
  <c r="O81" i="13"/>
  <c r="N81" i="13"/>
  <c r="M81" i="13"/>
  <c r="S81" i="13" s="1"/>
  <c r="S80" i="13"/>
  <c r="S79" i="13"/>
  <c r="S78" i="13"/>
  <c r="S77" i="13"/>
  <c r="S76" i="13"/>
  <c r="S75" i="13"/>
  <c r="S74" i="13"/>
  <c r="S73" i="13"/>
  <c r="S66" i="13"/>
  <c r="S65" i="13"/>
  <c r="S64" i="13"/>
  <c r="S63" i="13"/>
  <c r="S62" i="13"/>
  <c r="S61" i="13"/>
  <c r="S60" i="13"/>
  <c r="S59" i="13"/>
  <c r="I59" i="13"/>
  <c r="R52" i="13"/>
  <c r="Q52" i="13"/>
  <c r="P52" i="13"/>
  <c r="O52" i="13"/>
  <c r="N52" i="13"/>
  <c r="M52" i="13"/>
  <c r="S52" i="13" s="1"/>
  <c r="R51" i="13"/>
  <c r="Q51" i="13"/>
  <c r="P51" i="13"/>
  <c r="O51" i="13"/>
  <c r="N51" i="13"/>
  <c r="M51" i="13"/>
  <c r="S51" i="13" s="1"/>
  <c r="R50" i="13"/>
  <c r="Q50" i="13"/>
  <c r="P50" i="13"/>
  <c r="O50" i="13"/>
  <c r="S50" i="13" s="1"/>
  <c r="N50" i="13"/>
  <c r="M50" i="13"/>
  <c r="R49" i="13"/>
  <c r="Q49" i="13"/>
  <c r="P49" i="13"/>
  <c r="O49" i="13"/>
  <c r="N49" i="13"/>
  <c r="S49" i="13" s="1"/>
  <c r="M49" i="13"/>
  <c r="S48" i="13"/>
  <c r="S47" i="13"/>
  <c r="S46" i="13"/>
  <c r="S45" i="13"/>
  <c r="S44" i="13"/>
  <c r="S43" i="13"/>
  <c r="S42" i="13"/>
  <c r="S41" i="13"/>
  <c r="S34" i="13"/>
  <c r="S33" i="13"/>
  <c r="S32" i="13"/>
  <c r="S31" i="13"/>
  <c r="S30" i="13"/>
  <c r="S29" i="13"/>
  <c r="S28" i="13"/>
  <c r="D28" i="13"/>
  <c r="S27" i="13"/>
  <c r="I26" i="13"/>
  <c r="N19" i="13"/>
  <c r="R18" i="13"/>
  <c r="Q18" i="13"/>
  <c r="P18" i="13"/>
  <c r="O18" i="13"/>
  <c r="N18" i="13"/>
  <c r="M18" i="13"/>
  <c r="S17" i="13"/>
  <c r="S16" i="13"/>
  <c r="R12" i="13"/>
  <c r="R19" i="13" s="1"/>
  <c r="Q12" i="13"/>
  <c r="Q19" i="13" s="1"/>
  <c r="P12" i="13"/>
  <c r="P19" i="13" s="1"/>
  <c r="O12" i="13"/>
  <c r="O19" i="13" s="1"/>
  <c r="N12" i="13"/>
  <c r="M12" i="13"/>
  <c r="S11" i="13"/>
  <c r="S10" i="13"/>
  <c r="R372" i="12"/>
  <c r="Q372" i="12"/>
  <c r="P372" i="12"/>
  <c r="O372" i="12"/>
  <c r="N372" i="12"/>
  <c r="S372" i="12" s="1"/>
  <c r="M372" i="12"/>
  <c r="R371" i="12"/>
  <c r="Q371" i="12"/>
  <c r="P371" i="12"/>
  <c r="O371" i="12"/>
  <c r="N371" i="12"/>
  <c r="M371" i="12"/>
  <c r="S371" i="12" s="1"/>
  <c r="R370" i="12"/>
  <c r="Q370" i="12"/>
  <c r="P370" i="12"/>
  <c r="O370" i="12"/>
  <c r="N370" i="12"/>
  <c r="M370" i="12"/>
  <c r="S370" i="12" s="1"/>
  <c r="R369" i="12"/>
  <c r="Q369" i="12"/>
  <c r="P369" i="12"/>
  <c r="O369" i="12"/>
  <c r="S369" i="12" s="1"/>
  <c r="N369" i="12"/>
  <c r="M369" i="12"/>
  <c r="R368" i="12"/>
  <c r="Q368" i="12"/>
  <c r="P368" i="12"/>
  <c r="O368" i="12"/>
  <c r="S368" i="12" s="1"/>
  <c r="K162" i="3" s="1"/>
  <c r="N368" i="12"/>
  <c r="M368" i="12"/>
  <c r="R367" i="12"/>
  <c r="Q367" i="12"/>
  <c r="P367" i="12"/>
  <c r="O367" i="12"/>
  <c r="N367" i="12"/>
  <c r="M367" i="12"/>
  <c r="R366" i="12"/>
  <c r="Q366" i="12"/>
  <c r="P366" i="12"/>
  <c r="O366" i="12"/>
  <c r="N366" i="12"/>
  <c r="M366" i="12"/>
  <c r="R365" i="12"/>
  <c r="Q365" i="12"/>
  <c r="P365" i="12"/>
  <c r="O365" i="12"/>
  <c r="S365" i="12" s="1"/>
  <c r="K159" i="3" s="1"/>
  <c r="N365" i="12"/>
  <c r="M365" i="12"/>
  <c r="R364" i="12"/>
  <c r="Q364" i="12"/>
  <c r="P364" i="12"/>
  <c r="O364" i="12"/>
  <c r="N364" i="12"/>
  <c r="S364" i="12" s="1"/>
  <c r="M364" i="12"/>
  <c r="R363" i="12"/>
  <c r="Q363" i="12"/>
  <c r="P363" i="12"/>
  <c r="O363" i="12"/>
  <c r="N363" i="12"/>
  <c r="M363" i="12"/>
  <c r="S363" i="12" s="1"/>
  <c r="R362" i="12"/>
  <c r="Q362" i="12"/>
  <c r="P362" i="12"/>
  <c r="O362" i="12"/>
  <c r="N362" i="12"/>
  <c r="M362" i="12"/>
  <c r="S362" i="12" s="1"/>
  <c r="R361" i="12"/>
  <c r="Q361" i="12"/>
  <c r="P361" i="12"/>
  <c r="O361" i="12"/>
  <c r="S361" i="12" s="1"/>
  <c r="N361" i="12"/>
  <c r="M361" i="12"/>
  <c r="R360" i="12"/>
  <c r="Q360" i="12"/>
  <c r="P360" i="12"/>
  <c r="O360" i="12"/>
  <c r="S360" i="12" s="1"/>
  <c r="K154" i="3" s="1"/>
  <c r="N360" i="12"/>
  <c r="M360" i="12"/>
  <c r="R359" i="12"/>
  <c r="Q359" i="12"/>
  <c r="P359" i="12"/>
  <c r="O359" i="12"/>
  <c r="N359" i="12"/>
  <c r="M359" i="12"/>
  <c r="S359" i="12" s="1"/>
  <c r="R358" i="12"/>
  <c r="Q358" i="12"/>
  <c r="P358" i="12"/>
  <c r="O358" i="12"/>
  <c r="N358" i="12"/>
  <c r="M358" i="12"/>
  <c r="R357" i="12"/>
  <c r="Q357" i="12"/>
  <c r="P357" i="12"/>
  <c r="O357" i="12"/>
  <c r="S357" i="12" s="1"/>
  <c r="K151" i="3" s="1"/>
  <c r="N357" i="12"/>
  <c r="M357" i="12"/>
  <c r="R352" i="12"/>
  <c r="Q352" i="12"/>
  <c r="P352" i="12"/>
  <c r="O352" i="12"/>
  <c r="N352" i="12"/>
  <c r="S352" i="12" s="1"/>
  <c r="M352" i="12"/>
  <c r="R351" i="12"/>
  <c r="Q351" i="12"/>
  <c r="P351" i="12"/>
  <c r="O351" i="12"/>
  <c r="N351" i="12"/>
  <c r="M351" i="12"/>
  <c r="S351" i="12" s="1"/>
  <c r="R350" i="12"/>
  <c r="Q350" i="12"/>
  <c r="P350" i="12"/>
  <c r="O350" i="12"/>
  <c r="N350" i="12"/>
  <c r="M350" i="12"/>
  <c r="S350" i="12" s="1"/>
  <c r="R349" i="12"/>
  <c r="Q349" i="12"/>
  <c r="P349" i="12"/>
  <c r="O349" i="12"/>
  <c r="S349" i="12" s="1"/>
  <c r="N349" i="12"/>
  <c r="M349" i="12"/>
  <c r="S348" i="12"/>
  <c r="S347" i="12"/>
  <c r="S346" i="12"/>
  <c r="S345" i="12"/>
  <c r="S344" i="12"/>
  <c r="S343" i="12"/>
  <c r="S342" i="12"/>
  <c r="S341" i="12"/>
  <c r="S331" i="12"/>
  <c r="S330" i="12"/>
  <c r="S329" i="12"/>
  <c r="S328" i="12"/>
  <c r="S327" i="12"/>
  <c r="S326" i="12"/>
  <c r="S325" i="12"/>
  <c r="S324" i="12"/>
  <c r="R319" i="12"/>
  <c r="Q319" i="12"/>
  <c r="P319" i="12"/>
  <c r="O319" i="12"/>
  <c r="S319" i="12" s="1"/>
  <c r="N319" i="12"/>
  <c r="M319" i="12"/>
  <c r="R318" i="12"/>
  <c r="Q318" i="12"/>
  <c r="P318" i="12"/>
  <c r="O318" i="12"/>
  <c r="N318" i="12"/>
  <c r="M318" i="12"/>
  <c r="R317" i="12"/>
  <c r="Q317" i="12"/>
  <c r="P317" i="12"/>
  <c r="O317" i="12"/>
  <c r="N317" i="12"/>
  <c r="M317" i="12"/>
  <c r="R316" i="12"/>
  <c r="Q316" i="12"/>
  <c r="P316" i="12"/>
  <c r="O316" i="12"/>
  <c r="S316" i="12" s="1"/>
  <c r="N316" i="12"/>
  <c r="M316" i="12"/>
  <c r="S315" i="12"/>
  <c r="S314" i="12"/>
  <c r="S313" i="12"/>
  <c r="S312" i="12"/>
  <c r="S311" i="12"/>
  <c r="S310" i="12"/>
  <c r="S309" i="12"/>
  <c r="S308" i="12"/>
  <c r="S303" i="12"/>
  <c r="S302" i="12"/>
  <c r="S301" i="12"/>
  <c r="S300" i="12"/>
  <c r="S299" i="12"/>
  <c r="S298" i="12"/>
  <c r="S297" i="12"/>
  <c r="S296" i="12"/>
  <c r="R291" i="12"/>
  <c r="Q291" i="12"/>
  <c r="P291" i="12"/>
  <c r="O291" i="12"/>
  <c r="N291" i="12"/>
  <c r="S291" i="12" s="1"/>
  <c r="M291" i="12"/>
  <c r="R290" i="12"/>
  <c r="Q290" i="12"/>
  <c r="P290" i="12"/>
  <c r="O290" i="12"/>
  <c r="N290" i="12"/>
  <c r="M290" i="12"/>
  <c r="S290" i="12" s="1"/>
  <c r="R289" i="12"/>
  <c r="Q289" i="12"/>
  <c r="P289" i="12"/>
  <c r="O289" i="12"/>
  <c r="N289" i="12"/>
  <c r="M289" i="12"/>
  <c r="S289" i="12" s="1"/>
  <c r="R288" i="12"/>
  <c r="Q288" i="12"/>
  <c r="P288" i="12"/>
  <c r="O288" i="12"/>
  <c r="S288" i="12" s="1"/>
  <c r="N288" i="12"/>
  <c r="M288" i="12"/>
  <c r="S287" i="12"/>
  <c r="S286" i="12"/>
  <c r="S285" i="12"/>
  <c r="S284" i="12"/>
  <c r="S283" i="12"/>
  <c r="S282" i="12"/>
  <c r="S281" i="12"/>
  <c r="S280" i="12"/>
  <c r="S273" i="12"/>
  <c r="S272" i="12"/>
  <c r="S271" i="12"/>
  <c r="S270" i="12"/>
  <c r="S269" i="12"/>
  <c r="S268" i="12"/>
  <c r="S267" i="12"/>
  <c r="S266" i="12"/>
  <c r="R261" i="12"/>
  <c r="Q261" i="12"/>
  <c r="P261" i="12"/>
  <c r="O261" i="12"/>
  <c r="S261" i="12" s="1"/>
  <c r="N261" i="12"/>
  <c r="M261" i="12"/>
  <c r="R260" i="12"/>
  <c r="Q260" i="12"/>
  <c r="P260" i="12"/>
  <c r="O260" i="12"/>
  <c r="N260" i="12"/>
  <c r="M260" i="12"/>
  <c r="S260" i="12" s="1"/>
  <c r="R259" i="12"/>
  <c r="Q259" i="12"/>
  <c r="P259" i="12"/>
  <c r="O259" i="12"/>
  <c r="N259" i="12"/>
  <c r="M259" i="12"/>
  <c r="R258" i="12"/>
  <c r="Q258" i="12"/>
  <c r="P258" i="12"/>
  <c r="O258" i="12"/>
  <c r="S258" i="12" s="1"/>
  <c r="N258" i="12"/>
  <c r="M258" i="12"/>
  <c r="S257" i="12"/>
  <c r="S256" i="12"/>
  <c r="S255" i="12"/>
  <c r="S254" i="12"/>
  <c r="S253" i="12"/>
  <c r="S252" i="12"/>
  <c r="S251" i="12"/>
  <c r="S250" i="12"/>
  <c r="S243" i="12"/>
  <c r="S242" i="12"/>
  <c r="S241" i="12"/>
  <c r="S240" i="12"/>
  <c r="S239" i="12"/>
  <c r="S238" i="12"/>
  <c r="S237" i="12"/>
  <c r="S236" i="12"/>
  <c r="R231" i="12"/>
  <c r="Q231" i="12"/>
  <c r="P231" i="12"/>
  <c r="O231" i="12"/>
  <c r="N231" i="12"/>
  <c r="S231" i="12" s="1"/>
  <c r="M231" i="12"/>
  <c r="R230" i="12"/>
  <c r="Q230" i="12"/>
  <c r="P230" i="12"/>
  <c r="O230" i="12"/>
  <c r="N230" i="12"/>
  <c r="M230" i="12"/>
  <c r="S230" i="12" s="1"/>
  <c r="R229" i="12"/>
  <c r="Q229" i="12"/>
  <c r="P229" i="12"/>
  <c r="O229" i="12"/>
  <c r="N229" i="12"/>
  <c r="M229" i="12"/>
  <c r="S229" i="12" s="1"/>
  <c r="R228" i="12"/>
  <c r="Q228" i="12"/>
  <c r="P228" i="12"/>
  <c r="O228" i="12"/>
  <c r="S228" i="12" s="1"/>
  <c r="N228" i="12"/>
  <c r="M228" i="12"/>
  <c r="S227" i="12"/>
  <c r="S226" i="12"/>
  <c r="S225" i="12"/>
  <c r="S224" i="12"/>
  <c r="S223" i="12"/>
  <c r="S222" i="12"/>
  <c r="S221" i="12"/>
  <c r="S220" i="12"/>
  <c r="S213" i="12"/>
  <c r="S212" i="12"/>
  <c r="S211" i="12"/>
  <c r="S210" i="12"/>
  <c r="S209" i="12"/>
  <c r="S208" i="12"/>
  <c r="S207" i="12"/>
  <c r="S206" i="12"/>
  <c r="R200" i="12"/>
  <c r="Q200" i="12"/>
  <c r="P200" i="12"/>
  <c r="O200" i="12"/>
  <c r="S200" i="12" s="1"/>
  <c r="N200" i="12"/>
  <c r="M200" i="12"/>
  <c r="R199" i="12"/>
  <c r="Q199" i="12"/>
  <c r="P199" i="12"/>
  <c r="O199" i="12"/>
  <c r="N199" i="12"/>
  <c r="M199" i="12"/>
  <c r="R198" i="12"/>
  <c r="Q198" i="12"/>
  <c r="P198" i="12"/>
  <c r="O198" i="12"/>
  <c r="N198" i="12"/>
  <c r="M198" i="12"/>
  <c r="R197" i="12"/>
  <c r="Q197" i="12"/>
  <c r="P197" i="12"/>
  <c r="O197" i="12"/>
  <c r="S197" i="12" s="1"/>
  <c r="N197" i="12"/>
  <c r="M197" i="12"/>
  <c r="S196" i="12"/>
  <c r="S195" i="12"/>
  <c r="S194" i="12"/>
  <c r="S193" i="12"/>
  <c r="S192" i="12"/>
  <c r="S191" i="12"/>
  <c r="S190" i="12"/>
  <c r="S189" i="12"/>
  <c r="S183" i="12"/>
  <c r="S182" i="12"/>
  <c r="S181" i="12"/>
  <c r="S180" i="12"/>
  <c r="S179" i="12"/>
  <c r="S178" i="12"/>
  <c r="S177" i="12"/>
  <c r="S176" i="12"/>
  <c r="R171" i="12"/>
  <c r="Q171" i="12"/>
  <c r="P171" i="12"/>
  <c r="O171" i="12"/>
  <c r="N171" i="12"/>
  <c r="S171" i="12" s="1"/>
  <c r="M171" i="12"/>
  <c r="R170" i="12"/>
  <c r="Q170" i="12"/>
  <c r="P170" i="12"/>
  <c r="O170" i="12"/>
  <c r="N170" i="12"/>
  <c r="M170" i="12"/>
  <c r="S170" i="12" s="1"/>
  <c r="R169" i="12"/>
  <c r="Q169" i="12"/>
  <c r="P169" i="12"/>
  <c r="O169" i="12"/>
  <c r="N169" i="12"/>
  <c r="M169" i="12"/>
  <c r="S169" i="12" s="1"/>
  <c r="R168" i="12"/>
  <c r="Q168" i="12"/>
  <c r="P168" i="12"/>
  <c r="O168" i="12"/>
  <c r="S168" i="12" s="1"/>
  <c r="N168" i="12"/>
  <c r="M168" i="12"/>
  <c r="S167" i="12"/>
  <c r="S166" i="12"/>
  <c r="S165" i="12"/>
  <c r="S164" i="12"/>
  <c r="S163" i="12"/>
  <c r="S162" i="12"/>
  <c r="S161" i="12"/>
  <c r="S160" i="12"/>
  <c r="S153" i="12"/>
  <c r="S152" i="12"/>
  <c r="S151" i="12"/>
  <c r="S150" i="12"/>
  <c r="S149" i="12"/>
  <c r="S148" i="12"/>
  <c r="S147" i="12"/>
  <c r="S146" i="12"/>
  <c r="R138" i="12"/>
  <c r="Q138" i="12"/>
  <c r="P138" i="12"/>
  <c r="O138" i="12"/>
  <c r="S138" i="12" s="1"/>
  <c r="N138" i="12"/>
  <c r="M138" i="12"/>
  <c r="R137" i="12"/>
  <c r="Q137" i="12"/>
  <c r="P137" i="12"/>
  <c r="O137" i="12"/>
  <c r="N137" i="12"/>
  <c r="M137" i="12"/>
  <c r="S137" i="12" s="1"/>
  <c r="R136" i="12"/>
  <c r="Q136" i="12"/>
  <c r="P136" i="12"/>
  <c r="O136" i="12"/>
  <c r="N136" i="12"/>
  <c r="M136" i="12"/>
  <c r="R135" i="12"/>
  <c r="Q135" i="12"/>
  <c r="P135" i="12"/>
  <c r="O135" i="12"/>
  <c r="S135" i="12" s="1"/>
  <c r="N135" i="12"/>
  <c r="M135" i="12"/>
  <c r="S134" i="12"/>
  <c r="S133" i="12"/>
  <c r="S132" i="12"/>
  <c r="S131" i="12"/>
  <c r="S130" i="12"/>
  <c r="S129" i="12"/>
  <c r="S128" i="12"/>
  <c r="S127" i="12"/>
  <c r="S120" i="12"/>
  <c r="S119" i="12"/>
  <c r="S118" i="12"/>
  <c r="S117" i="12"/>
  <c r="S116" i="12"/>
  <c r="S115" i="12"/>
  <c r="S114" i="12"/>
  <c r="S113" i="12"/>
  <c r="R108" i="12"/>
  <c r="Q108" i="12"/>
  <c r="P108" i="12"/>
  <c r="O108" i="12"/>
  <c r="N108" i="12"/>
  <c r="S108" i="12" s="1"/>
  <c r="M108" i="12"/>
  <c r="R107" i="12"/>
  <c r="Q107" i="12"/>
  <c r="P107" i="12"/>
  <c r="O107" i="12"/>
  <c r="N107" i="12"/>
  <c r="M107" i="12"/>
  <c r="S107" i="12" s="1"/>
  <c r="R106" i="12"/>
  <c r="Q106" i="12"/>
  <c r="P106" i="12"/>
  <c r="O106" i="12"/>
  <c r="N106" i="12"/>
  <c r="M106" i="12"/>
  <c r="S106" i="12" s="1"/>
  <c r="R105" i="12"/>
  <c r="Q105" i="12"/>
  <c r="P105" i="12"/>
  <c r="O105" i="12"/>
  <c r="S105" i="12" s="1"/>
  <c r="N105" i="12"/>
  <c r="M105" i="12"/>
  <c r="S104" i="12"/>
  <c r="S103" i="12"/>
  <c r="S102" i="12"/>
  <c r="S101" i="12"/>
  <c r="S100" i="12"/>
  <c r="S99" i="12"/>
  <c r="S98" i="12"/>
  <c r="S97" i="12"/>
  <c r="S90" i="12"/>
  <c r="S89" i="12"/>
  <c r="S88" i="12"/>
  <c r="S87" i="12"/>
  <c r="S86" i="12"/>
  <c r="S85" i="12"/>
  <c r="S84" i="12"/>
  <c r="S83" i="12"/>
  <c r="R78" i="12"/>
  <c r="Q78" i="12"/>
  <c r="P78" i="12"/>
  <c r="O78" i="12"/>
  <c r="S78" i="12" s="1"/>
  <c r="N78" i="12"/>
  <c r="M78" i="12"/>
  <c r="R77" i="12"/>
  <c r="Q77" i="12"/>
  <c r="P77" i="12"/>
  <c r="O77" i="12"/>
  <c r="N77" i="12"/>
  <c r="M77" i="12"/>
  <c r="R76" i="12"/>
  <c r="Q76" i="12"/>
  <c r="P76" i="12"/>
  <c r="O76" i="12"/>
  <c r="N76" i="12"/>
  <c r="M76" i="12"/>
  <c r="R75" i="12"/>
  <c r="Q75" i="12"/>
  <c r="P75" i="12"/>
  <c r="O75" i="12"/>
  <c r="S75" i="12" s="1"/>
  <c r="N75" i="12"/>
  <c r="M75" i="12"/>
  <c r="S74" i="12"/>
  <c r="S73" i="12"/>
  <c r="S72" i="12"/>
  <c r="S71" i="12"/>
  <c r="S70" i="12"/>
  <c r="S69" i="12"/>
  <c r="S68" i="12"/>
  <c r="S67" i="12"/>
  <c r="S56" i="12"/>
  <c r="S55" i="12"/>
  <c r="S54" i="12"/>
  <c r="S53" i="12"/>
  <c r="S52" i="12"/>
  <c r="S51" i="12"/>
  <c r="S50" i="12"/>
  <c r="S49" i="12"/>
  <c r="R41" i="12"/>
  <c r="Q41" i="12"/>
  <c r="P41" i="12"/>
  <c r="O41" i="12"/>
  <c r="N41" i="12"/>
  <c r="S41" i="12" s="1"/>
  <c r="M41" i="12"/>
  <c r="R40" i="12"/>
  <c r="Q40" i="12"/>
  <c r="P40" i="12"/>
  <c r="O40" i="12"/>
  <c r="N40" i="12"/>
  <c r="M40" i="12"/>
  <c r="S40" i="12" s="1"/>
  <c r="R39" i="12"/>
  <c r="Q39" i="12"/>
  <c r="P39" i="12"/>
  <c r="O39" i="12"/>
  <c r="N39" i="12"/>
  <c r="M39" i="12"/>
  <c r="S39" i="12" s="1"/>
  <c r="R38" i="12"/>
  <c r="Q38" i="12"/>
  <c r="P38" i="12"/>
  <c r="O38" i="12"/>
  <c r="S38" i="12" s="1"/>
  <c r="N38" i="12"/>
  <c r="M38" i="12"/>
  <c r="S37" i="12"/>
  <c r="S36" i="12"/>
  <c r="S35" i="12"/>
  <c r="S34" i="12"/>
  <c r="S33" i="12"/>
  <c r="S32" i="12"/>
  <c r="S31" i="12"/>
  <c r="S30" i="12"/>
  <c r="S18" i="12"/>
  <c r="S17" i="12"/>
  <c r="S16" i="12"/>
  <c r="S15" i="12"/>
  <c r="S14" i="12"/>
  <c r="S13" i="12"/>
  <c r="S12" i="12"/>
  <c r="S11" i="12"/>
  <c r="R92" i="11"/>
  <c r="Q92" i="11"/>
  <c r="P92" i="11"/>
  <c r="O92" i="11"/>
  <c r="S92" i="11" s="1"/>
  <c r="K214" i="3" s="1"/>
  <c r="N92" i="11"/>
  <c r="M92" i="11"/>
  <c r="R91" i="11"/>
  <c r="Q91" i="11"/>
  <c r="P91" i="11"/>
  <c r="O91" i="11"/>
  <c r="N91" i="11"/>
  <c r="M91" i="11"/>
  <c r="S91" i="11" s="1"/>
  <c r="R90" i="11"/>
  <c r="Q90" i="11"/>
  <c r="P90" i="11"/>
  <c r="O90" i="11"/>
  <c r="N90" i="11"/>
  <c r="M90" i="11"/>
  <c r="R89" i="11"/>
  <c r="Q89" i="11"/>
  <c r="P89" i="11"/>
  <c r="O89" i="11"/>
  <c r="S89" i="11" s="1"/>
  <c r="K211" i="3" s="1"/>
  <c r="N89" i="11"/>
  <c r="M89" i="11"/>
  <c r="R88" i="11"/>
  <c r="Q88" i="11"/>
  <c r="P88" i="11"/>
  <c r="O88" i="11"/>
  <c r="N88" i="11"/>
  <c r="S88" i="11" s="1"/>
  <c r="M88" i="11"/>
  <c r="R87" i="11"/>
  <c r="Q87" i="11"/>
  <c r="P87" i="11"/>
  <c r="O87" i="11"/>
  <c r="N87" i="11"/>
  <c r="M87" i="11"/>
  <c r="S87" i="11" s="1"/>
  <c r="R86" i="11"/>
  <c r="Q86" i="11"/>
  <c r="P86" i="11"/>
  <c r="O86" i="11"/>
  <c r="N86" i="11"/>
  <c r="M86" i="11"/>
  <c r="S86" i="11" s="1"/>
  <c r="R85" i="11"/>
  <c r="Q85" i="11"/>
  <c r="P85" i="11"/>
  <c r="O85" i="11"/>
  <c r="S85" i="11" s="1"/>
  <c r="N85" i="11"/>
  <c r="M85" i="11"/>
  <c r="R84" i="11"/>
  <c r="Q84" i="11"/>
  <c r="P84" i="11"/>
  <c r="O84" i="11"/>
  <c r="S84" i="11" s="1"/>
  <c r="K206" i="3" s="1"/>
  <c r="N84" i="11"/>
  <c r="M84" i="11"/>
  <c r="R83" i="11"/>
  <c r="Q83" i="11"/>
  <c r="P83" i="11"/>
  <c r="O83" i="11"/>
  <c r="N83" i="11"/>
  <c r="M83" i="11"/>
  <c r="R82" i="11"/>
  <c r="Q82" i="11"/>
  <c r="P82" i="11"/>
  <c r="O82" i="11"/>
  <c r="N82" i="11"/>
  <c r="M82" i="11"/>
  <c r="R81" i="11"/>
  <c r="Q81" i="11"/>
  <c r="P81" i="11"/>
  <c r="O81" i="11"/>
  <c r="S81" i="11" s="1"/>
  <c r="K203" i="3" s="1"/>
  <c r="N81" i="11"/>
  <c r="M81" i="11"/>
  <c r="R80" i="11"/>
  <c r="Q80" i="11"/>
  <c r="P80" i="11"/>
  <c r="O80" i="11"/>
  <c r="N80" i="11"/>
  <c r="S80" i="11" s="1"/>
  <c r="M80" i="11"/>
  <c r="R79" i="11"/>
  <c r="Q79" i="11"/>
  <c r="P79" i="11"/>
  <c r="O79" i="11"/>
  <c r="N79" i="11"/>
  <c r="M79" i="11"/>
  <c r="S79" i="11" s="1"/>
  <c r="R78" i="11"/>
  <c r="Q78" i="11"/>
  <c r="P78" i="11"/>
  <c r="O78" i="11"/>
  <c r="N78" i="11"/>
  <c r="M78" i="11"/>
  <c r="S78" i="11" s="1"/>
  <c r="R77" i="11"/>
  <c r="Q77" i="11"/>
  <c r="P77" i="11"/>
  <c r="O77" i="11"/>
  <c r="S77" i="11" s="1"/>
  <c r="N77" i="11"/>
  <c r="M77" i="11"/>
  <c r="R73" i="11"/>
  <c r="Q73" i="11"/>
  <c r="P73" i="11"/>
  <c r="O73" i="11"/>
  <c r="S73" i="11" s="1"/>
  <c r="N73" i="11"/>
  <c r="M73" i="11"/>
  <c r="R72" i="11"/>
  <c r="Q72" i="11"/>
  <c r="P72" i="11"/>
  <c r="O72" i="11"/>
  <c r="N72" i="11"/>
  <c r="M72" i="11"/>
  <c r="S72" i="11" s="1"/>
  <c r="R71" i="11"/>
  <c r="Q71" i="11"/>
  <c r="P71" i="11"/>
  <c r="O71" i="11"/>
  <c r="N71" i="11"/>
  <c r="M71" i="11"/>
  <c r="R70" i="11"/>
  <c r="Q70" i="11"/>
  <c r="P70" i="11"/>
  <c r="O70" i="11"/>
  <c r="S70" i="11" s="1"/>
  <c r="N70" i="11"/>
  <c r="M70" i="11"/>
  <c r="S69" i="11"/>
  <c r="S68" i="11"/>
  <c r="S67" i="11"/>
  <c r="S66" i="11"/>
  <c r="S65" i="11"/>
  <c r="S64" i="11"/>
  <c r="S63" i="11"/>
  <c r="S62" i="11"/>
  <c r="S56" i="11"/>
  <c r="S55" i="11"/>
  <c r="S54" i="11"/>
  <c r="S53" i="11"/>
  <c r="S52" i="11"/>
  <c r="S51" i="11"/>
  <c r="S50" i="11"/>
  <c r="S49" i="11"/>
  <c r="S40" i="11"/>
  <c r="R40" i="11"/>
  <c r="Q40" i="11"/>
  <c r="P40" i="11"/>
  <c r="O40" i="11"/>
  <c r="N40" i="11"/>
  <c r="M40" i="11"/>
  <c r="R39" i="11"/>
  <c r="Q39" i="11"/>
  <c r="P39" i="11"/>
  <c r="O39" i="11"/>
  <c r="N39" i="11"/>
  <c r="M39" i="11"/>
  <c r="R38" i="11"/>
  <c r="Q38" i="11"/>
  <c r="P38" i="11"/>
  <c r="O38" i="11"/>
  <c r="N38" i="11"/>
  <c r="M38" i="11"/>
  <c r="S37" i="11"/>
  <c r="R37" i="11"/>
  <c r="Q37" i="11"/>
  <c r="P37" i="11"/>
  <c r="O37" i="11"/>
  <c r="N37" i="11"/>
  <c r="M37" i="11"/>
  <c r="S36" i="11"/>
  <c r="S35" i="11"/>
  <c r="S34" i="11"/>
  <c r="S39" i="11" s="1"/>
  <c r="S33" i="11"/>
  <c r="S32" i="11"/>
  <c r="S31" i="11"/>
  <c r="S30" i="11"/>
  <c r="S29" i="11"/>
  <c r="S21" i="11"/>
  <c r="S20" i="11"/>
  <c r="S19" i="11"/>
  <c r="S18" i="11"/>
  <c r="S17" i="11"/>
  <c r="S16" i="11"/>
  <c r="S15" i="11"/>
  <c r="S14" i="11"/>
  <c r="R467" i="10"/>
  <c r="Q467" i="10"/>
  <c r="P467" i="10"/>
  <c r="O467" i="10"/>
  <c r="S467" i="10" s="1"/>
  <c r="K102" i="3" s="1"/>
  <c r="N467" i="10"/>
  <c r="M467" i="10"/>
  <c r="R466" i="10"/>
  <c r="Q466" i="10"/>
  <c r="P466" i="10"/>
  <c r="O466" i="10"/>
  <c r="N466" i="10"/>
  <c r="M466" i="10"/>
  <c r="S466" i="10" s="1"/>
  <c r="R465" i="10"/>
  <c r="Q465" i="10"/>
  <c r="P465" i="10"/>
  <c r="O465" i="10"/>
  <c r="N465" i="10"/>
  <c r="M465" i="10"/>
  <c r="R464" i="10"/>
  <c r="Q464" i="10"/>
  <c r="P464" i="10"/>
  <c r="O464" i="10"/>
  <c r="S464" i="10" s="1"/>
  <c r="K99" i="3" s="1"/>
  <c r="N464" i="10"/>
  <c r="M464" i="10"/>
  <c r="R463" i="10"/>
  <c r="Q463" i="10"/>
  <c r="P463" i="10"/>
  <c r="O463" i="10"/>
  <c r="N463" i="10"/>
  <c r="S463" i="10" s="1"/>
  <c r="M463" i="10"/>
  <c r="R462" i="10"/>
  <c r="Q462" i="10"/>
  <c r="P462" i="10"/>
  <c r="O462" i="10"/>
  <c r="N462" i="10"/>
  <c r="M462" i="10"/>
  <c r="S462" i="10" s="1"/>
  <c r="R461" i="10"/>
  <c r="Q461" i="10"/>
  <c r="P461" i="10"/>
  <c r="O461" i="10"/>
  <c r="N461" i="10"/>
  <c r="M461" i="10"/>
  <c r="S461" i="10" s="1"/>
  <c r="R460" i="10"/>
  <c r="Q460" i="10"/>
  <c r="P460" i="10"/>
  <c r="O460" i="10"/>
  <c r="S460" i="10" s="1"/>
  <c r="N460" i="10"/>
  <c r="M460" i="10"/>
  <c r="R459" i="10"/>
  <c r="Q459" i="10"/>
  <c r="P459" i="10"/>
  <c r="O459" i="10"/>
  <c r="S459" i="10" s="1"/>
  <c r="K94" i="3" s="1"/>
  <c r="N459" i="10"/>
  <c r="M459" i="10"/>
  <c r="R458" i="10"/>
  <c r="Q458" i="10"/>
  <c r="P458" i="10"/>
  <c r="O458" i="10"/>
  <c r="N458" i="10"/>
  <c r="M458" i="10"/>
  <c r="R457" i="10"/>
  <c r="Q457" i="10"/>
  <c r="P457" i="10"/>
  <c r="O457" i="10"/>
  <c r="N457" i="10"/>
  <c r="M457" i="10"/>
  <c r="R456" i="10"/>
  <c r="Q456" i="10"/>
  <c r="P456" i="10"/>
  <c r="O456" i="10"/>
  <c r="S456" i="10" s="1"/>
  <c r="K91" i="3" s="1"/>
  <c r="N456" i="10"/>
  <c r="M456" i="10"/>
  <c r="R455" i="10"/>
  <c r="Q455" i="10"/>
  <c r="P455" i="10"/>
  <c r="O455" i="10"/>
  <c r="N455" i="10"/>
  <c r="S455" i="10" s="1"/>
  <c r="M455" i="10"/>
  <c r="R454" i="10"/>
  <c r="Q454" i="10"/>
  <c r="P454" i="10"/>
  <c r="O454" i="10"/>
  <c r="N454" i="10"/>
  <c r="M454" i="10"/>
  <c r="S454" i="10" s="1"/>
  <c r="R453" i="10"/>
  <c r="Q453" i="10"/>
  <c r="P453" i="10"/>
  <c r="O453" i="10"/>
  <c r="N453" i="10"/>
  <c r="M453" i="10"/>
  <c r="S453" i="10" s="1"/>
  <c r="R452" i="10"/>
  <c r="Q452" i="10"/>
  <c r="P452" i="10"/>
  <c r="O452" i="10"/>
  <c r="S452" i="10" s="1"/>
  <c r="N452" i="10"/>
  <c r="M452" i="10"/>
  <c r="R447" i="10"/>
  <c r="Q447" i="10"/>
  <c r="P447" i="10"/>
  <c r="O447" i="10"/>
  <c r="S447" i="10" s="1"/>
  <c r="N447" i="10"/>
  <c r="M447" i="10"/>
  <c r="R446" i="10"/>
  <c r="Q446" i="10"/>
  <c r="P446" i="10"/>
  <c r="O446" i="10"/>
  <c r="N446" i="10"/>
  <c r="M446" i="10"/>
  <c r="S446" i="10" s="1"/>
  <c r="R445" i="10"/>
  <c r="Q445" i="10"/>
  <c r="P445" i="10"/>
  <c r="O445" i="10"/>
  <c r="N445" i="10"/>
  <c r="M445" i="10"/>
  <c r="R444" i="10"/>
  <c r="Q444" i="10"/>
  <c r="P444" i="10"/>
  <c r="O444" i="10"/>
  <c r="S444" i="10" s="1"/>
  <c r="N444" i="10"/>
  <c r="M444" i="10"/>
  <c r="S443" i="10"/>
  <c r="S442" i="10"/>
  <c r="S441" i="10"/>
  <c r="S440" i="10"/>
  <c r="S439" i="10"/>
  <c r="S438" i="10"/>
  <c r="S437" i="10"/>
  <c r="S436" i="10"/>
  <c r="S432" i="10"/>
  <c r="S431" i="10"/>
  <c r="S430" i="10"/>
  <c r="S429" i="10"/>
  <c r="S428" i="10"/>
  <c r="S427" i="10"/>
  <c r="S426" i="10"/>
  <c r="S425" i="10"/>
  <c r="R419" i="10"/>
  <c r="Q419" i="10"/>
  <c r="P419" i="10"/>
  <c r="O419" i="10"/>
  <c r="N419" i="10"/>
  <c r="S419" i="10" s="1"/>
  <c r="M419" i="10"/>
  <c r="R418" i="10"/>
  <c r="Q418" i="10"/>
  <c r="P418" i="10"/>
  <c r="O418" i="10"/>
  <c r="N418" i="10"/>
  <c r="M418" i="10"/>
  <c r="S418" i="10" s="1"/>
  <c r="R417" i="10"/>
  <c r="Q417" i="10"/>
  <c r="P417" i="10"/>
  <c r="O417" i="10"/>
  <c r="N417" i="10"/>
  <c r="M417" i="10"/>
  <c r="S417" i="10" s="1"/>
  <c r="R416" i="10"/>
  <c r="Q416" i="10"/>
  <c r="P416" i="10"/>
  <c r="O416" i="10"/>
  <c r="S416" i="10" s="1"/>
  <c r="N416" i="10"/>
  <c r="M416" i="10"/>
  <c r="S415" i="10"/>
  <c r="S414" i="10"/>
  <c r="S413" i="10"/>
  <c r="S412" i="10"/>
  <c r="S411" i="10"/>
  <c r="S410" i="10"/>
  <c r="S409" i="10"/>
  <c r="S408" i="10"/>
  <c r="S404" i="10"/>
  <c r="S403" i="10"/>
  <c r="S402" i="10"/>
  <c r="S401" i="10"/>
  <c r="S400" i="10"/>
  <c r="S399" i="10"/>
  <c r="S398" i="10"/>
  <c r="S397" i="10"/>
  <c r="R392" i="10"/>
  <c r="Q392" i="10"/>
  <c r="P392" i="10"/>
  <c r="O392" i="10"/>
  <c r="S392" i="10" s="1"/>
  <c r="N392" i="10"/>
  <c r="M392" i="10"/>
  <c r="R391" i="10"/>
  <c r="Q391" i="10"/>
  <c r="P391" i="10"/>
  <c r="O391" i="10"/>
  <c r="N391" i="10"/>
  <c r="M391" i="10"/>
  <c r="R390" i="10"/>
  <c r="Q390" i="10"/>
  <c r="P390" i="10"/>
  <c r="O390" i="10"/>
  <c r="N390" i="10"/>
  <c r="M390" i="10"/>
  <c r="R389" i="10"/>
  <c r="Q389" i="10"/>
  <c r="P389" i="10"/>
  <c r="O389" i="10"/>
  <c r="S389" i="10" s="1"/>
  <c r="N389" i="10"/>
  <c r="M389" i="10"/>
  <c r="S388" i="10"/>
  <c r="S387" i="10"/>
  <c r="S386" i="10"/>
  <c r="S385" i="10"/>
  <c r="S384" i="10"/>
  <c r="S383" i="10"/>
  <c r="S382" i="10"/>
  <c r="S381" i="10"/>
  <c r="S377" i="10"/>
  <c r="S376" i="10"/>
  <c r="S375" i="10"/>
  <c r="S374" i="10"/>
  <c r="S373" i="10"/>
  <c r="S372" i="10"/>
  <c r="S371" i="10"/>
  <c r="S370" i="10"/>
  <c r="R365" i="10"/>
  <c r="Q365" i="10"/>
  <c r="P365" i="10"/>
  <c r="O365" i="10"/>
  <c r="N365" i="10"/>
  <c r="S365" i="10" s="1"/>
  <c r="M365" i="10"/>
  <c r="R364" i="10"/>
  <c r="Q364" i="10"/>
  <c r="P364" i="10"/>
  <c r="O364" i="10"/>
  <c r="N364" i="10"/>
  <c r="M364" i="10"/>
  <c r="R363" i="10"/>
  <c r="Q363" i="10"/>
  <c r="P363" i="10"/>
  <c r="O363" i="10"/>
  <c r="N363" i="10"/>
  <c r="S363" i="10" s="1"/>
  <c r="M363" i="10"/>
  <c r="R362" i="10"/>
  <c r="Q362" i="10"/>
  <c r="P362" i="10"/>
  <c r="O362" i="10"/>
  <c r="N362" i="10"/>
  <c r="M362" i="10"/>
  <c r="S362" i="10" s="1"/>
  <c r="S361" i="10"/>
  <c r="S360" i="10"/>
  <c r="S359" i="10"/>
  <c r="S358" i="10"/>
  <c r="S357" i="10"/>
  <c r="S356" i="10"/>
  <c r="S355" i="10"/>
  <c r="S354" i="10"/>
  <c r="S350" i="10"/>
  <c r="S349" i="10"/>
  <c r="S348" i="10"/>
  <c r="S347" i="10"/>
  <c r="S346" i="10"/>
  <c r="S345" i="10"/>
  <c r="S344" i="10"/>
  <c r="S343" i="10"/>
  <c r="R338" i="10"/>
  <c r="Q338" i="10"/>
  <c r="P338" i="10"/>
  <c r="O338" i="10"/>
  <c r="N338" i="10"/>
  <c r="M338" i="10"/>
  <c r="R337" i="10"/>
  <c r="Q337" i="10"/>
  <c r="P337" i="10"/>
  <c r="O337" i="10"/>
  <c r="S337" i="10" s="1"/>
  <c r="N337" i="10"/>
  <c r="M337" i="10"/>
  <c r="R336" i="10"/>
  <c r="Q336" i="10"/>
  <c r="P336" i="10"/>
  <c r="O336" i="10"/>
  <c r="N336" i="10"/>
  <c r="S336" i="10" s="1"/>
  <c r="M336" i="10"/>
  <c r="R335" i="10"/>
  <c r="Q335" i="10"/>
  <c r="P335" i="10"/>
  <c r="O335" i="10"/>
  <c r="N335" i="10"/>
  <c r="M335" i="10"/>
  <c r="S334" i="10"/>
  <c r="S333" i="10"/>
  <c r="S332" i="10"/>
  <c r="S331" i="10"/>
  <c r="S330" i="10"/>
  <c r="S329" i="10"/>
  <c r="S328" i="10"/>
  <c r="S327" i="10"/>
  <c r="S323" i="10"/>
  <c r="S322" i="10"/>
  <c r="S321" i="10"/>
  <c r="S320" i="10"/>
  <c r="S319" i="10"/>
  <c r="S318" i="10"/>
  <c r="S317" i="10"/>
  <c r="S316" i="10"/>
  <c r="R311" i="10"/>
  <c r="Q311" i="10"/>
  <c r="P311" i="10"/>
  <c r="O311" i="10"/>
  <c r="N311" i="10"/>
  <c r="M311" i="10"/>
  <c r="R310" i="10"/>
  <c r="Q310" i="10"/>
  <c r="P310" i="10"/>
  <c r="O310" i="10"/>
  <c r="S310" i="10" s="1"/>
  <c r="N310" i="10"/>
  <c r="M310" i="10"/>
  <c r="R309" i="10"/>
  <c r="Q309" i="10"/>
  <c r="P309" i="10"/>
  <c r="O309" i="10"/>
  <c r="N309" i="10"/>
  <c r="S309" i="10" s="1"/>
  <c r="M309" i="10"/>
  <c r="R308" i="10"/>
  <c r="Q308" i="10"/>
  <c r="P308" i="10"/>
  <c r="O308" i="10"/>
  <c r="N308" i="10"/>
  <c r="M308" i="10"/>
  <c r="S308" i="10" s="1"/>
  <c r="S307" i="10"/>
  <c r="S306" i="10"/>
  <c r="S305" i="10"/>
  <c r="S304" i="10"/>
  <c r="S303" i="10"/>
  <c r="S302" i="10"/>
  <c r="S301" i="10"/>
  <c r="S300" i="10"/>
  <c r="S296" i="10"/>
  <c r="S295" i="10"/>
  <c r="S294" i="10"/>
  <c r="S293" i="10"/>
  <c r="S292" i="10"/>
  <c r="S291" i="10"/>
  <c r="S290" i="10"/>
  <c r="S289" i="10"/>
  <c r="R284" i="10"/>
  <c r="Q284" i="10"/>
  <c r="P284" i="10"/>
  <c r="O284" i="10"/>
  <c r="N284" i="10"/>
  <c r="M284" i="10"/>
  <c r="R283" i="10"/>
  <c r="Q283" i="10"/>
  <c r="P283" i="10"/>
  <c r="O283" i="10"/>
  <c r="S283" i="10" s="1"/>
  <c r="N283" i="10"/>
  <c r="M283" i="10"/>
  <c r="R282" i="10"/>
  <c r="Q282" i="10"/>
  <c r="P282" i="10"/>
  <c r="O282" i="10"/>
  <c r="N282" i="10"/>
  <c r="S282" i="10" s="1"/>
  <c r="M282" i="10"/>
  <c r="R281" i="10"/>
  <c r="Q281" i="10"/>
  <c r="P281" i="10"/>
  <c r="O281" i="10"/>
  <c r="N281" i="10"/>
  <c r="M281" i="10"/>
  <c r="S280" i="10"/>
  <c r="S279" i="10"/>
  <c r="S278" i="10"/>
  <c r="S277" i="10"/>
  <c r="S276" i="10"/>
  <c r="S275" i="10"/>
  <c r="S274" i="10"/>
  <c r="S273" i="10"/>
  <c r="S269" i="10"/>
  <c r="S268" i="10"/>
  <c r="S267" i="10"/>
  <c r="S266" i="10"/>
  <c r="S265" i="10"/>
  <c r="S264" i="10"/>
  <c r="S263" i="10"/>
  <c r="S262" i="10"/>
  <c r="R257" i="10"/>
  <c r="Q257" i="10"/>
  <c r="P257" i="10"/>
  <c r="O257" i="10"/>
  <c r="N257" i="10"/>
  <c r="M257" i="10"/>
  <c r="R256" i="10"/>
  <c r="Q256" i="10"/>
  <c r="P256" i="10"/>
  <c r="O256" i="10"/>
  <c r="S256" i="10" s="1"/>
  <c r="N256" i="10"/>
  <c r="M256" i="10"/>
  <c r="R255" i="10"/>
  <c r="Q255" i="10"/>
  <c r="P255" i="10"/>
  <c r="O255" i="10"/>
  <c r="N255" i="10"/>
  <c r="S255" i="10" s="1"/>
  <c r="M255" i="10"/>
  <c r="R254" i="10"/>
  <c r="Q254" i="10"/>
  <c r="P254" i="10"/>
  <c r="O254" i="10"/>
  <c r="N254" i="10"/>
  <c r="M254" i="10"/>
  <c r="S254" i="10" s="1"/>
  <c r="S253" i="10"/>
  <c r="S252" i="10"/>
  <c r="S251" i="10"/>
  <c r="S250" i="10"/>
  <c r="S249" i="10"/>
  <c r="S248" i="10"/>
  <c r="S247" i="10"/>
  <c r="S246" i="10"/>
  <c r="S242" i="10"/>
  <c r="S241" i="10"/>
  <c r="S240" i="10"/>
  <c r="S239" i="10"/>
  <c r="S238" i="10"/>
  <c r="S237" i="10"/>
  <c r="S236" i="10"/>
  <c r="S235" i="10"/>
  <c r="R230" i="10"/>
  <c r="Q230" i="10"/>
  <c r="P230" i="10"/>
  <c r="O230" i="10"/>
  <c r="N230" i="10"/>
  <c r="M230" i="10"/>
  <c r="R229" i="10"/>
  <c r="Q229" i="10"/>
  <c r="P229" i="10"/>
  <c r="O229" i="10"/>
  <c r="S229" i="10" s="1"/>
  <c r="N229" i="10"/>
  <c r="M229" i="10"/>
  <c r="R228" i="10"/>
  <c r="Q228" i="10"/>
  <c r="P228" i="10"/>
  <c r="O228" i="10"/>
  <c r="N228" i="10"/>
  <c r="S228" i="10" s="1"/>
  <c r="M228" i="10"/>
  <c r="R227" i="10"/>
  <c r="Q227" i="10"/>
  <c r="P227" i="10"/>
  <c r="O227" i="10"/>
  <c r="N227" i="10"/>
  <c r="M227" i="10"/>
  <c r="S226" i="10"/>
  <c r="S225" i="10"/>
  <c r="S224" i="10"/>
  <c r="S223" i="10"/>
  <c r="S222" i="10"/>
  <c r="S221" i="10"/>
  <c r="S220" i="10"/>
  <c r="S219" i="10"/>
  <c r="S215" i="10"/>
  <c r="S214" i="10"/>
  <c r="S213" i="10"/>
  <c r="S212" i="10"/>
  <c r="S211" i="10"/>
  <c r="S210" i="10"/>
  <c r="S209" i="10"/>
  <c r="S208" i="10"/>
  <c r="R203" i="10"/>
  <c r="Q203" i="10"/>
  <c r="P203" i="10"/>
  <c r="O203" i="10"/>
  <c r="N203" i="10"/>
  <c r="M203" i="10"/>
  <c r="R202" i="10"/>
  <c r="Q202" i="10"/>
  <c r="P202" i="10"/>
  <c r="O202" i="10"/>
  <c r="S202" i="10" s="1"/>
  <c r="N202" i="10"/>
  <c r="M202" i="10"/>
  <c r="R201" i="10"/>
  <c r="Q201" i="10"/>
  <c r="P201" i="10"/>
  <c r="O201" i="10"/>
  <c r="N201" i="10"/>
  <c r="S201" i="10" s="1"/>
  <c r="M201" i="10"/>
  <c r="R200" i="10"/>
  <c r="Q200" i="10"/>
  <c r="P200" i="10"/>
  <c r="O200" i="10"/>
  <c r="N200" i="10"/>
  <c r="M200" i="10"/>
  <c r="S200" i="10" s="1"/>
  <c r="S199" i="10"/>
  <c r="S198" i="10"/>
  <c r="S197" i="10"/>
  <c r="S196" i="10"/>
  <c r="S195" i="10"/>
  <c r="S194" i="10"/>
  <c r="S193" i="10"/>
  <c r="S192" i="10"/>
  <c r="S185" i="10"/>
  <c r="S184" i="10"/>
  <c r="S183" i="10"/>
  <c r="S182" i="10"/>
  <c r="S181" i="10"/>
  <c r="S180" i="10"/>
  <c r="S179" i="10"/>
  <c r="S178" i="10"/>
  <c r="R173" i="10"/>
  <c r="Q173" i="10"/>
  <c r="P173" i="10"/>
  <c r="O173" i="10"/>
  <c r="N173" i="10"/>
  <c r="M173" i="10"/>
  <c r="R172" i="10"/>
  <c r="Q172" i="10"/>
  <c r="P172" i="10"/>
  <c r="O172" i="10"/>
  <c r="S172" i="10" s="1"/>
  <c r="N172" i="10"/>
  <c r="M172" i="10"/>
  <c r="R171" i="10"/>
  <c r="Q171" i="10"/>
  <c r="P171" i="10"/>
  <c r="O171" i="10"/>
  <c r="N171" i="10"/>
  <c r="S171" i="10" s="1"/>
  <c r="M171" i="10"/>
  <c r="R170" i="10"/>
  <c r="Q170" i="10"/>
  <c r="P170" i="10"/>
  <c r="O170" i="10"/>
  <c r="N170" i="10"/>
  <c r="M170" i="10"/>
  <c r="S169" i="10"/>
  <c r="S168" i="10"/>
  <c r="S167" i="10"/>
  <c r="S166" i="10"/>
  <c r="S165" i="10"/>
  <c r="S164" i="10"/>
  <c r="S163" i="10"/>
  <c r="S162" i="10"/>
  <c r="S155" i="10"/>
  <c r="S154" i="10"/>
  <c r="S153" i="10"/>
  <c r="S152" i="10"/>
  <c r="S151" i="10"/>
  <c r="S150" i="10"/>
  <c r="S149" i="10"/>
  <c r="S148" i="10"/>
  <c r="R141" i="10"/>
  <c r="Q141" i="10"/>
  <c r="P141" i="10"/>
  <c r="O141" i="10"/>
  <c r="N141" i="10"/>
  <c r="M141" i="10"/>
  <c r="R140" i="10"/>
  <c r="Q140" i="10"/>
  <c r="P140" i="10"/>
  <c r="O140" i="10"/>
  <c r="S140" i="10" s="1"/>
  <c r="N140" i="10"/>
  <c r="M140" i="10"/>
  <c r="R139" i="10"/>
  <c r="Q139" i="10"/>
  <c r="P139" i="10"/>
  <c r="O139" i="10"/>
  <c r="N139" i="10"/>
  <c r="S139" i="10" s="1"/>
  <c r="M139" i="10"/>
  <c r="R138" i="10"/>
  <c r="Q138" i="10"/>
  <c r="P138" i="10"/>
  <c r="O138" i="10"/>
  <c r="N138" i="10"/>
  <c r="M138" i="10"/>
  <c r="S138" i="10" s="1"/>
  <c r="S137" i="10"/>
  <c r="S136" i="10"/>
  <c r="S135" i="10"/>
  <c r="S134" i="10"/>
  <c r="S133" i="10"/>
  <c r="S132" i="10"/>
  <c r="S131" i="10"/>
  <c r="S130" i="10"/>
  <c r="S123" i="10"/>
  <c r="S122" i="10"/>
  <c r="S121" i="10"/>
  <c r="S120" i="10"/>
  <c r="S119" i="10"/>
  <c r="S118" i="10"/>
  <c r="S117" i="10"/>
  <c r="S116" i="10"/>
  <c r="R109" i="10"/>
  <c r="Q109" i="10"/>
  <c r="P109" i="10"/>
  <c r="O109" i="10"/>
  <c r="N109" i="10"/>
  <c r="M109" i="10"/>
  <c r="R108" i="10"/>
  <c r="Q108" i="10"/>
  <c r="P108" i="10"/>
  <c r="O108" i="10"/>
  <c r="S108" i="10" s="1"/>
  <c r="N108" i="10"/>
  <c r="M108" i="10"/>
  <c r="R107" i="10"/>
  <c r="Q107" i="10"/>
  <c r="P107" i="10"/>
  <c r="O107" i="10"/>
  <c r="N107" i="10"/>
  <c r="S107" i="10" s="1"/>
  <c r="M107" i="10"/>
  <c r="R106" i="10"/>
  <c r="Q106" i="10"/>
  <c r="P106" i="10"/>
  <c r="O106" i="10"/>
  <c r="N106" i="10"/>
  <c r="M106" i="10"/>
  <c r="S105" i="10"/>
  <c r="S104" i="10"/>
  <c r="S103" i="10"/>
  <c r="S102" i="10"/>
  <c r="S101" i="10"/>
  <c r="S100" i="10"/>
  <c r="S99" i="10"/>
  <c r="S98" i="10"/>
  <c r="S90" i="10"/>
  <c r="S89" i="10"/>
  <c r="S88" i="10"/>
  <c r="S87" i="10"/>
  <c r="S86" i="10"/>
  <c r="S85" i="10"/>
  <c r="S84" i="10"/>
  <c r="S83" i="10"/>
  <c r="R75" i="10"/>
  <c r="Q75" i="10"/>
  <c r="P75" i="10"/>
  <c r="O75" i="10"/>
  <c r="N75" i="10"/>
  <c r="M75" i="10"/>
  <c r="R74" i="10"/>
  <c r="Q74" i="10"/>
  <c r="P74" i="10"/>
  <c r="O74" i="10"/>
  <c r="S74" i="10" s="1"/>
  <c r="N74" i="10"/>
  <c r="M74" i="10"/>
  <c r="R73" i="10"/>
  <c r="Q73" i="10"/>
  <c r="P73" i="10"/>
  <c r="O73" i="10"/>
  <c r="N73" i="10"/>
  <c r="S73" i="10" s="1"/>
  <c r="M73" i="10"/>
  <c r="R72" i="10"/>
  <c r="Q72" i="10"/>
  <c r="P72" i="10"/>
  <c r="O72" i="10"/>
  <c r="N72" i="10"/>
  <c r="M72" i="10"/>
  <c r="S72" i="10" s="1"/>
  <c r="S71" i="10"/>
  <c r="S70" i="10"/>
  <c r="S69" i="10"/>
  <c r="S68" i="10"/>
  <c r="S67" i="10"/>
  <c r="S66" i="10"/>
  <c r="S65" i="10"/>
  <c r="S64" i="10"/>
  <c r="S55" i="10"/>
  <c r="S54" i="10"/>
  <c r="S53" i="10"/>
  <c r="S52" i="10"/>
  <c r="S51" i="10"/>
  <c r="S50" i="10"/>
  <c r="S49" i="10"/>
  <c r="S48" i="10"/>
  <c r="R40" i="10"/>
  <c r="Q40" i="10"/>
  <c r="P40" i="10"/>
  <c r="O40" i="10"/>
  <c r="N40" i="10"/>
  <c r="M40" i="10"/>
  <c r="S40" i="10" s="1"/>
  <c r="R39" i="10"/>
  <c r="Q39" i="10"/>
  <c r="P39" i="10"/>
  <c r="O39" i="10"/>
  <c r="S39" i="10" s="1"/>
  <c r="N39" i="10"/>
  <c r="M39" i="10"/>
  <c r="R38" i="10"/>
  <c r="Q38" i="10"/>
  <c r="P38" i="10"/>
  <c r="O38" i="10"/>
  <c r="N38" i="10"/>
  <c r="S38" i="10" s="1"/>
  <c r="M38" i="10"/>
  <c r="R37" i="10"/>
  <c r="Q37" i="10"/>
  <c r="P37" i="10"/>
  <c r="O37" i="10"/>
  <c r="N37" i="10"/>
  <c r="M37" i="10"/>
  <c r="S36" i="10"/>
  <c r="S35" i="10"/>
  <c r="S34" i="10"/>
  <c r="S33" i="10"/>
  <c r="S32" i="10"/>
  <c r="S31" i="10"/>
  <c r="S30" i="10"/>
  <c r="S29" i="10"/>
  <c r="S20" i="10"/>
  <c r="S19" i="10"/>
  <c r="S18" i="10"/>
  <c r="S17" i="10"/>
  <c r="S16" i="10"/>
  <c r="S15" i="10"/>
  <c r="S14" i="10"/>
  <c r="S13" i="10"/>
  <c r="R85" i="9"/>
  <c r="Q85" i="9"/>
  <c r="P85" i="9"/>
  <c r="O85" i="9"/>
  <c r="N85" i="9"/>
  <c r="M85" i="9"/>
  <c r="R84" i="9"/>
  <c r="Q84" i="9"/>
  <c r="P84" i="9"/>
  <c r="O84" i="9"/>
  <c r="S84" i="9" s="1"/>
  <c r="K229" i="3" s="1"/>
  <c r="N84" i="9"/>
  <c r="M84" i="9"/>
  <c r="R83" i="9"/>
  <c r="Q83" i="9"/>
  <c r="P83" i="9"/>
  <c r="O83" i="9"/>
  <c r="N83" i="9"/>
  <c r="S83" i="9" s="1"/>
  <c r="M83" i="9"/>
  <c r="R82" i="9"/>
  <c r="Q82" i="9"/>
  <c r="P82" i="9"/>
  <c r="O82" i="9"/>
  <c r="N82" i="9"/>
  <c r="M82" i="9"/>
  <c r="S82" i="9" s="1"/>
  <c r="R81" i="9"/>
  <c r="Q81" i="9"/>
  <c r="P81" i="9"/>
  <c r="O81" i="9"/>
  <c r="N81" i="9"/>
  <c r="M81" i="9"/>
  <c r="S81" i="9" s="1"/>
  <c r="R80" i="9"/>
  <c r="Q80" i="9"/>
  <c r="P80" i="9"/>
  <c r="O80" i="9"/>
  <c r="S80" i="9" s="1"/>
  <c r="K225" i="3" s="1"/>
  <c r="N80" i="9"/>
  <c r="M80" i="9"/>
  <c r="R79" i="9"/>
  <c r="Q79" i="9"/>
  <c r="P79" i="9"/>
  <c r="O79" i="9"/>
  <c r="S79" i="9" s="1"/>
  <c r="N79" i="9"/>
  <c r="M79" i="9"/>
  <c r="R78" i="9"/>
  <c r="Q78" i="9"/>
  <c r="P78" i="9"/>
  <c r="O78" i="9"/>
  <c r="N78" i="9"/>
  <c r="M78" i="9"/>
  <c r="R77" i="9"/>
  <c r="Q77" i="9"/>
  <c r="P77" i="9"/>
  <c r="O77" i="9"/>
  <c r="N77" i="9"/>
  <c r="M77" i="9"/>
  <c r="R76" i="9"/>
  <c r="Q76" i="9"/>
  <c r="P76" i="9"/>
  <c r="O76" i="9"/>
  <c r="S76" i="9" s="1"/>
  <c r="N76" i="9"/>
  <c r="M76" i="9"/>
  <c r="R75" i="9"/>
  <c r="Q75" i="9"/>
  <c r="P75" i="9"/>
  <c r="O75" i="9"/>
  <c r="N75" i="9"/>
  <c r="S75" i="9" s="1"/>
  <c r="M75" i="9"/>
  <c r="R74" i="9"/>
  <c r="Q74" i="9"/>
  <c r="P74" i="9"/>
  <c r="O74" i="9"/>
  <c r="N74" i="9"/>
  <c r="M74" i="9"/>
  <c r="S74" i="9" s="1"/>
  <c r="R73" i="9"/>
  <c r="Q73" i="9"/>
  <c r="P73" i="9"/>
  <c r="O73" i="9"/>
  <c r="N73" i="9"/>
  <c r="M73" i="9"/>
  <c r="S73" i="9" s="1"/>
  <c r="R72" i="9"/>
  <c r="Q72" i="9"/>
  <c r="P72" i="9"/>
  <c r="O72" i="9"/>
  <c r="S72" i="9" s="1"/>
  <c r="N72" i="9"/>
  <c r="M72" i="9"/>
  <c r="R71" i="9"/>
  <c r="Q71" i="9"/>
  <c r="P71" i="9"/>
  <c r="O71" i="9"/>
  <c r="S71" i="9" s="1"/>
  <c r="N71" i="9"/>
  <c r="M71" i="9"/>
  <c r="R70" i="9"/>
  <c r="Q70" i="9"/>
  <c r="P70" i="9"/>
  <c r="O70" i="9"/>
  <c r="N70" i="9"/>
  <c r="M70" i="9"/>
  <c r="R64" i="9"/>
  <c r="Q64" i="9"/>
  <c r="P64" i="9"/>
  <c r="O64" i="9"/>
  <c r="N64" i="9"/>
  <c r="M64" i="9"/>
  <c r="R63" i="9"/>
  <c r="Q63" i="9"/>
  <c r="P63" i="9"/>
  <c r="O63" i="9"/>
  <c r="S63" i="9" s="1"/>
  <c r="N63" i="9"/>
  <c r="M63" i="9"/>
  <c r="R62" i="9"/>
  <c r="Q62" i="9"/>
  <c r="P62" i="9"/>
  <c r="O62" i="9"/>
  <c r="N62" i="9"/>
  <c r="S62" i="9" s="1"/>
  <c r="M62" i="9"/>
  <c r="R61" i="9"/>
  <c r="Q61" i="9"/>
  <c r="P61" i="9"/>
  <c r="O61" i="9"/>
  <c r="N61" i="9"/>
  <c r="M61" i="9"/>
  <c r="S61" i="9" s="1"/>
  <c r="S60" i="9"/>
  <c r="S59" i="9"/>
  <c r="S58" i="9"/>
  <c r="S57" i="9"/>
  <c r="S56" i="9"/>
  <c r="S55" i="9"/>
  <c r="S54" i="9"/>
  <c r="S53" i="9"/>
  <c r="S52" i="9"/>
  <c r="S51" i="9"/>
  <c r="R48" i="9"/>
  <c r="Q48" i="9"/>
  <c r="P48" i="9"/>
  <c r="O48" i="9"/>
  <c r="N48" i="9"/>
  <c r="S48" i="9" s="1"/>
  <c r="M48" i="9"/>
  <c r="S47" i="9"/>
  <c r="S46" i="9"/>
  <c r="S45" i="9"/>
  <c r="S44" i="9"/>
  <c r="S43" i="9"/>
  <c r="S42" i="9"/>
  <c r="S41" i="9"/>
  <c r="S40" i="9"/>
  <c r="R35" i="9"/>
  <c r="Q35" i="9"/>
  <c r="P35" i="9"/>
  <c r="O35" i="9"/>
  <c r="N35" i="9"/>
  <c r="M35" i="9"/>
  <c r="S35" i="9" s="1"/>
  <c r="R34" i="9"/>
  <c r="Q34" i="9"/>
  <c r="P34" i="9"/>
  <c r="O34" i="9"/>
  <c r="N34" i="9"/>
  <c r="M34" i="9"/>
  <c r="S34" i="9" s="1"/>
  <c r="R33" i="9"/>
  <c r="Q33" i="9"/>
  <c r="P33" i="9"/>
  <c r="O33" i="9"/>
  <c r="S33" i="9" s="1"/>
  <c r="N33" i="9"/>
  <c r="M33" i="9"/>
  <c r="R32" i="9"/>
  <c r="Q32" i="9"/>
  <c r="P32" i="9"/>
  <c r="O32" i="9"/>
  <c r="S32" i="9" s="1"/>
  <c r="N32" i="9"/>
  <c r="M32" i="9"/>
  <c r="S31" i="9"/>
  <c r="S30" i="9"/>
  <c r="S29" i="9"/>
  <c r="S28" i="9"/>
  <c r="S27" i="9"/>
  <c r="S26" i="9"/>
  <c r="S25" i="9"/>
  <c r="S24" i="9"/>
  <c r="R19" i="9"/>
  <c r="Q19" i="9"/>
  <c r="P19" i="9"/>
  <c r="O19" i="9"/>
  <c r="N19" i="9"/>
  <c r="M19" i="9"/>
  <c r="S19" i="9" s="1"/>
  <c r="S18" i="9"/>
  <c r="S17" i="9"/>
  <c r="S16" i="9"/>
  <c r="S15" i="9"/>
  <c r="S14" i="9"/>
  <c r="S13" i="9"/>
  <c r="S12" i="9"/>
  <c r="S11" i="9"/>
  <c r="R323" i="8"/>
  <c r="Q323" i="8"/>
  <c r="P323" i="8"/>
  <c r="O323" i="8"/>
  <c r="N323" i="8"/>
  <c r="M323" i="8"/>
  <c r="R322" i="8"/>
  <c r="Q322" i="8"/>
  <c r="P322" i="8"/>
  <c r="O322" i="8"/>
  <c r="S322" i="8" s="1"/>
  <c r="N322" i="8"/>
  <c r="M322" i="8"/>
  <c r="R321" i="8"/>
  <c r="Q321" i="8"/>
  <c r="P321" i="8"/>
  <c r="O321" i="8"/>
  <c r="N321" i="8"/>
  <c r="S321" i="8" s="1"/>
  <c r="M321" i="8"/>
  <c r="R320" i="8"/>
  <c r="Q320" i="8"/>
  <c r="P320" i="8"/>
  <c r="O320" i="8"/>
  <c r="N320" i="8"/>
  <c r="M320" i="8"/>
  <c r="S320" i="8" s="1"/>
  <c r="R319" i="8"/>
  <c r="Q319" i="8"/>
  <c r="P319" i="8"/>
  <c r="O319" i="8"/>
  <c r="N319" i="8"/>
  <c r="M319" i="8"/>
  <c r="S319" i="8" s="1"/>
  <c r="R318" i="8"/>
  <c r="Q318" i="8"/>
  <c r="P318" i="8"/>
  <c r="O318" i="8"/>
  <c r="S318" i="8" s="1"/>
  <c r="N318" i="8"/>
  <c r="M318" i="8"/>
  <c r="R317" i="8"/>
  <c r="Q317" i="8"/>
  <c r="P317" i="8"/>
  <c r="O317" i="8"/>
  <c r="S317" i="8" s="1"/>
  <c r="K144" i="3" s="1"/>
  <c r="N317" i="8"/>
  <c r="M317" i="8"/>
  <c r="R316" i="8"/>
  <c r="Q316" i="8"/>
  <c r="P316" i="8"/>
  <c r="O316" i="8"/>
  <c r="N316" i="8"/>
  <c r="M316" i="8"/>
  <c r="S316" i="8" s="1"/>
  <c r="R315" i="8"/>
  <c r="Q315" i="8"/>
  <c r="P315" i="8"/>
  <c r="O315" i="8"/>
  <c r="N315" i="8"/>
  <c r="M315" i="8"/>
  <c r="R314" i="8"/>
  <c r="P314" i="8"/>
  <c r="O314" i="8"/>
  <c r="N314" i="8"/>
  <c r="M314" i="8"/>
  <c r="R313" i="8"/>
  <c r="P313" i="8"/>
  <c r="O313" i="8"/>
  <c r="N313" i="8"/>
  <c r="M313" i="8"/>
  <c r="R312" i="8"/>
  <c r="Q312" i="8"/>
  <c r="P312" i="8"/>
  <c r="O312" i="8"/>
  <c r="N312" i="8"/>
  <c r="M312" i="8"/>
  <c r="S312" i="8" s="1"/>
  <c r="R311" i="8"/>
  <c r="Q311" i="8"/>
  <c r="P311" i="8"/>
  <c r="O311" i="8"/>
  <c r="N311" i="8"/>
  <c r="M311" i="8"/>
  <c r="R310" i="8"/>
  <c r="P310" i="8"/>
  <c r="O310" i="8"/>
  <c r="N310" i="8"/>
  <c r="M310" i="8"/>
  <c r="R309" i="8"/>
  <c r="Q309" i="8"/>
  <c r="P309" i="8"/>
  <c r="O309" i="8"/>
  <c r="N309" i="8"/>
  <c r="S309" i="8" s="1"/>
  <c r="M309" i="8"/>
  <c r="R308" i="8"/>
  <c r="Q308" i="8"/>
  <c r="P308" i="8"/>
  <c r="O308" i="8"/>
  <c r="N308" i="8"/>
  <c r="M308" i="8"/>
  <c r="R300" i="8"/>
  <c r="Q300" i="8"/>
  <c r="P300" i="8"/>
  <c r="O300" i="8"/>
  <c r="N300" i="8"/>
  <c r="M300" i="8"/>
  <c r="R299" i="8"/>
  <c r="Q299" i="8"/>
  <c r="P299" i="8"/>
  <c r="O299" i="8"/>
  <c r="S299" i="8" s="1"/>
  <c r="N299" i="8"/>
  <c r="M299" i="8"/>
  <c r="R298" i="8"/>
  <c r="Q298" i="8"/>
  <c r="P298" i="8"/>
  <c r="O298" i="8"/>
  <c r="N298" i="8"/>
  <c r="S298" i="8" s="1"/>
  <c r="M298" i="8"/>
  <c r="R297" i="8"/>
  <c r="Q297" i="8"/>
  <c r="P297" i="8"/>
  <c r="O297" i="8"/>
  <c r="N297" i="8"/>
  <c r="M297" i="8"/>
  <c r="S297" i="8" s="1"/>
  <c r="S296" i="8"/>
  <c r="S295" i="8"/>
  <c r="S294" i="8"/>
  <c r="S293" i="8"/>
  <c r="S292" i="8"/>
  <c r="S291" i="8"/>
  <c r="S290" i="8"/>
  <c r="S289" i="8"/>
  <c r="S283" i="8"/>
  <c r="S282" i="8"/>
  <c r="S281" i="8"/>
  <c r="S280" i="8"/>
  <c r="S279" i="8"/>
  <c r="S278" i="8"/>
  <c r="S277" i="8"/>
  <c r="S276" i="8"/>
  <c r="R271" i="8"/>
  <c r="Q271" i="8"/>
  <c r="P271" i="8"/>
  <c r="O271" i="8"/>
  <c r="N271" i="8"/>
  <c r="M271" i="8"/>
  <c r="R270" i="8"/>
  <c r="Q270" i="8"/>
  <c r="P270" i="8"/>
  <c r="O270" i="8"/>
  <c r="S270" i="8" s="1"/>
  <c r="N270" i="8"/>
  <c r="M270" i="8"/>
  <c r="R269" i="8"/>
  <c r="Q269" i="8"/>
  <c r="P269" i="8"/>
  <c r="O269" i="8"/>
  <c r="N269" i="8"/>
  <c r="S269" i="8" s="1"/>
  <c r="M269" i="8"/>
  <c r="R268" i="8"/>
  <c r="Q268" i="8"/>
  <c r="P268" i="8"/>
  <c r="O268" i="8"/>
  <c r="N268" i="8"/>
  <c r="M268" i="8"/>
  <c r="S267" i="8"/>
  <c r="S266" i="8"/>
  <c r="S265" i="8"/>
  <c r="S264" i="8"/>
  <c r="S263" i="8"/>
  <c r="S262" i="8"/>
  <c r="S261" i="8"/>
  <c r="S260" i="8"/>
  <c r="S254" i="8"/>
  <c r="S253" i="8"/>
  <c r="S252" i="8"/>
  <c r="S251" i="8"/>
  <c r="S250" i="8"/>
  <c r="S249" i="8"/>
  <c r="S248" i="8"/>
  <c r="S247" i="8"/>
  <c r="R242" i="8"/>
  <c r="Q242" i="8"/>
  <c r="P242" i="8"/>
  <c r="O242" i="8"/>
  <c r="N242" i="8"/>
  <c r="M242" i="8"/>
  <c r="R241" i="8"/>
  <c r="Q241" i="8"/>
  <c r="P241" i="8"/>
  <c r="O241" i="8"/>
  <c r="S241" i="8" s="1"/>
  <c r="N241" i="8"/>
  <c r="M241" i="8"/>
  <c r="R240" i="8"/>
  <c r="Q240" i="8"/>
  <c r="P240" i="8"/>
  <c r="O240" i="8"/>
  <c r="N240" i="8"/>
  <c r="S240" i="8" s="1"/>
  <c r="M240" i="8"/>
  <c r="R239" i="8"/>
  <c r="Q239" i="8"/>
  <c r="P239" i="8"/>
  <c r="O239" i="8"/>
  <c r="N239" i="8"/>
  <c r="M239" i="8"/>
  <c r="S239" i="8" s="1"/>
  <c r="S238" i="8"/>
  <c r="S237" i="8"/>
  <c r="S236" i="8"/>
  <c r="S235" i="8"/>
  <c r="S234" i="8"/>
  <c r="S233" i="8"/>
  <c r="S232" i="8"/>
  <c r="S231" i="8"/>
  <c r="S225" i="8"/>
  <c r="S224" i="8"/>
  <c r="S223" i="8"/>
  <c r="S222" i="8"/>
  <c r="S221" i="8"/>
  <c r="S220" i="8"/>
  <c r="S219" i="8"/>
  <c r="S218" i="8"/>
  <c r="R213" i="8"/>
  <c r="Q213" i="8"/>
  <c r="P213" i="8"/>
  <c r="O213" i="8"/>
  <c r="N213" i="8"/>
  <c r="M213" i="8"/>
  <c r="R212" i="8"/>
  <c r="Q212" i="8"/>
  <c r="P212" i="8"/>
  <c r="O212" i="8"/>
  <c r="S212" i="8" s="1"/>
  <c r="N212" i="8"/>
  <c r="M212" i="8"/>
  <c r="R211" i="8"/>
  <c r="Q211" i="8"/>
  <c r="P211" i="8"/>
  <c r="O211" i="8"/>
  <c r="N211" i="8"/>
  <c r="S211" i="8" s="1"/>
  <c r="M211" i="8"/>
  <c r="R210" i="8"/>
  <c r="Q210" i="8"/>
  <c r="P210" i="8"/>
  <c r="O210" i="8"/>
  <c r="N210" i="8"/>
  <c r="M210" i="8"/>
  <c r="S209" i="8"/>
  <c r="S208" i="8"/>
  <c r="S207" i="8"/>
  <c r="S206" i="8"/>
  <c r="S205" i="8"/>
  <c r="S204" i="8"/>
  <c r="S203" i="8"/>
  <c r="S202" i="8"/>
  <c r="S196" i="8"/>
  <c r="S195" i="8"/>
  <c r="S194" i="8"/>
  <c r="S193" i="8"/>
  <c r="S192" i="8"/>
  <c r="S191" i="8"/>
  <c r="S190" i="8"/>
  <c r="S189" i="8"/>
  <c r="R184" i="8"/>
  <c r="Q184" i="8"/>
  <c r="P184" i="8"/>
  <c r="O184" i="8"/>
  <c r="N184" i="8"/>
  <c r="M184" i="8"/>
  <c r="R183" i="8"/>
  <c r="P183" i="8"/>
  <c r="O183" i="8"/>
  <c r="N183" i="8"/>
  <c r="M183" i="8"/>
  <c r="R182" i="8"/>
  <c r="P182" i="8"/>
  <c r="O182" i="8"/>
  <c r="N182" i="8"/>
  <c r="S182" i="8" s="1"/>
  <c r="M182" i="8"/>
  <c r="R181" i="8"/>
  <c r="Q181" i="8"/>
  <c r="P181" i="8"/>
  <c r="O181" i="8"/>
  <c r="N181" i="8"/>
  <c r="M181" i="8"/>
  <c r="S180" i="8"/>
  <c r="S179" i="8"/>
  <c r="S178" i="8"/>
  <c r="S177" i="8"/>
  <c r="S176" i="8"/>
  <c r="S175" i="8"/>
  <c r="S174" i="8"/>
  <c r="S173" i="8"/>
  <c r="S165" i="8"/>
  <c r="S164" i="8"/>
  <c r="Q314" i="8" s="1"/>
  <c r="S314" i="8" s="1"/>
  <c r="S163" i="8"/>
  <c r="S162" i="8"/>
  <c r="Q182" i="8" s="1"/>
  <c r="S161" i="8"/>
  <c r="S160" i="8"/>
  <c r="Q310" i="8" s="1"/>
  <c r="S310" i="8" s="1"/>
  <c r="S159" i="8"/>
  <c r="S158" i="8"/>
  <c r="R153" i="8"/>
  <c r="Q153" i="8"/>
  <c r="P153" i="8"/>
  <c r="O153" i="8"/>
  <c r="N153" i="8"/>
  <c r="M153" i="8"/>
  <c r="R152" i="8"/>
  <c r="Q152" i="8"/>
  <c r="P152" i="8"/>
  <c r="O152" i="8"/>
  <c r="S152" i="8" s="1"/>
  <c r="N152" i="8"/>
  <c r="M152" i="8"/>
  <c r="R151" i="8"/>
  <c r="Q151" i="8"/>
  <c r="P151" i="8"/>
  <c r="O151" i="8"/>
  <c r="N151" i="8"/>
  <c r="S151" i="8" s="1"/>
  <c r="M151" i="8"/>
  <c r="R150" i="8"/>
  <c r="Q150" i="8"/>
  <c r="P150" i="8"/>
  <c r="O150" i="8"/>
  <c r="N150" i="8"/>
  <c r="M150" i="8"/>
  <c r="S150" i="8" s="1"/>
  <c r="S149" i="8"/>
  <c r="S148" i="8"/>
  <c r="S147" i="8"/>
  <c r="S146" i="8"/>
  <c r="S145" i="8"/>
  <c r="S144" i="8"/>
  <c r="S143" i="8"/>
  <c r="S142" i="8"/>
  <c r="S135" i="8"/>
  <c r="S134" i="8"/>
  <c r="S133" i="8"/>
  <c r="S132" i="8"/>
  <c r="S131" i="8"/>
  <c r="S130" i="8"/>
  <c r="S129" i="8"/>
  <c r="S128" i="8"/>
  <c r="R123" i="8"/>
  <c r="Q123" i="8"/>
  <c r="P123" i="8"/>
  <c r="O123" i="8"/>
  <c r="N123" i="8"/>
  <c r="M123" i="8"/>
  <c r="S123" i="8" s="1"/>
  <c r="R122" i="8"/>
  <c r="Q122" i="8"/>
  <c r="P122" i="8"/>
  <c r="O122" i="8"/>
  <c r="S122" i="8" s="1"/>
  <c r="N122" i="8"/>
  <c r="M122" i="8"/>
  <c r="R121" i="8"/>
  <c r="Q121" i="8"/>
  <c r="P121" i="8"/>
  <c r="O121" i="8"/>
  <c r="S121" i="8" s="1"/>
  <c r="N121" i="8"/>
  <c r="M121" i="8"/>
  <c r="R120" i="8"/>
  <c r="Q120" i="8"/>
  <c r="P120" i="8"/>
  <c r="O120" i="8"/>
  <c r="N120" i="8"/>
  <c r="M120" i="8"/>
  <c r="S119" i="8"/>
  <c r="S118" i="8"/>
  <c r="S117" i="8"/>
  <c r="S116" i="8"/>
  <c r="S115" i="8"/>
  <c r="S114" i="8"/>
  <c r="S113" i="8"/>
  <c r="S112" i="8"/>
  <c r="S105" i="8"/>
  <c r="S104" i="8"/>
  <c r="S103" i="8"/>
  <c r="S102" i="8"/>
  <c r="S101" i="8"/>
  <c r="S100" i="8"/>
  <c r="S99" i="8"/>
  <c r="S98" i="8"/>
  <c r="R93" i="8"/>
  <c r="Q93" i="8"/>
  <c r="P93" i="8"/>
  <c r="O93" i="8"/>
  <c r="N93" i="8"/>
  <c r="M93" i="8"/>
  <c r="R92" i="8"/>
  <c r="Q92" i="8"/>
  <c r="P92" i="8"/>
  <c r="O92" i="8"/>
  <c r="S92" i="8" s="1"/>
  <c r="N92" i="8"/>
  <c r="M92" i="8"/>
  <c r="R91" i="8"/>
  <c r="Q91" i="8"/>
  <c r="P91" i="8"/>
  <c r="O91" i="8"/>
  <c r="N91" i="8"/>
  <c r="S91" i="8" s="1"/>
  <c r="M91" i="8"/>
  <c r="R90" i="8"/>
  <c r="Q90" i="8"/>
  <c r="P90" i="8"/>
  <c r="O90" i="8"/>
  <c r="N90" i="8"/>
  <c r="M90" i="8"/>
  <c r="S90" i="8" s="1"/>
  <c r="S89" i="8"/>
  <c r="S88" i="8"/>
  <c r="S87" i="8"/>
  <c r="S86" i="8"/>
  <c r="S85" i="8"/>
  <c r="S84" i="8"/>
  <c r="S83" i="8"/>
  <c r="S82" i="8"/>
  <c r="S76" i="8"/>
  <c r="S75" i="8"/>
  <c r="S74" i="8"/>
  <c r="S73" i="8"/>
  <c r="S72" i="8"/>
  <c r="S71" i="8"/>
  <c r="I71" i="8"/>
  <c r="S70" i="8"/>
  <c r="S69" i="8"/>
  <c r="R64" i="8"/>
  <c r="Q64" i="8"/>
  <c r="P64" i="8"/>
  <c r="O64" i="8"/>
  <c r="N64" i="8"/>
  <c r="M64" i="8"/>
  <c r="R63" i="8"/>
  <c r="Q63" i="8"/>
  <c r="P63" i="8"/>
  <c r="O63" i="8"/>
  <c r="N63" i="8"/>
  <c r="M63" i="8"/>
  <c r="S63" i="8" s="1"/>
  <c r="R62" i="8"/>
  <c r="Q62" i="8"/>
  <c r="P62" i="8"/>
  <c r="O62" i="8"/>
  <c r="S62" i="8" s="1"/>
  <c r="N62" i="8"/>
  <c r="M62" i="8"/>
  <c r="R61" i="8"/>
  <c r="Q61" i="8"/>
  <c r="P61" i="8"/>
  <c r="O61" i="8"/>
  <c r="S61" i="8" s="1"/>
  <c r="N61" i="8"/>
  <c r="M61" i="8"/>
  <c r="S60" i="8"/>
  <c r="S59" i="8"/>
  <c r="S58" i="8"/>
  <c r="S57" i="8"/>
  <c r="S56" i="8"/>
  <c r="S55" i="8"/>
  <c r="S54" i="8"/>
  <c r="S53" i="8"/>
  <c r="S48" i="8"/>
  <c r="S47" i="8"/>
  <c r="S46" i="8"/>
  <c r="S45" i="8"/>
  <c r="S44" i="8"/>
  <c r="S43" i="8"/>
  <c r="S42" i="8"/>
  <c r="S41" i="8"/>
  <c r="R35" i="8"/>
  <c r="Q35" i="8"/>
  <c r="P35" i="8"/>
  <c r="O35" i="8"/>
  <c r="N35" i="8"/>
  <c r="M35" i="8"/>
  <c r="S35" i="8" s="1"/>
  <c r="R34" i="8"/>
  <c r="Q34" i="8"/>
  <c r="P34" i="8"/>
  <c r="O34" i="8"/>
  <c r="N34" i="8"/>
  <c r="M34" i="8"/>
  <c r="R33" i="8"/>
  <c r="Q33" i="8"/>
  <c r="P33" i="8"/>
  <c r="O33" i="8"/>
  <c r="S33" i="8" s="1"/>
  <c r="N33" i="8"/>
  <c r="M33" i="8"/>
  <c r="R32" i="8"/>
  <c r="Q32" i="8"/>
  <c r="P32" i="8"/>
  <c r="O32" i="8"/>
  <c r="N32" i="8"/>
  <c r="S32" i="8" s="1"/>
  <c r="M32" i="8"/>
  <c r="S31" i="8"/>
  <c r="S30" i="8"/>
  <c r="S29" i="8"/>
  <c r="S28" i="8"/>
  <c r="S27" i="8"/>
  <c r="S26" i="8"/>
  <c r="S25" i="8"/>
  <c r="S24" i="8"/>
  <c r="U17" i="8"/>
  <c r="S17" i="8"/>
  <c r="S16" i="8"/>
  <c r="S15" i="8"/>
  <c r="S14" i="8"/>
  <c r="S13" i="8"/>
  <c r="S12" i="8"/>
  <c r="S11" i="8"/>
  <c r="S10" i="8"/>
  <c r="R421" i="7"/>
  <c r="Q421" i="7"/>
  <c r="P421" i="7"/>
  <c r="O421" i="7"/>
  <c r="N421" i="7"/>
  <c r="S421" i="7" s="1"/>
  <c r="K54" i="3" s="1"/>
  <c r="M421" i="7"/>
  <c r="R420" i="7"/>
  <c r="Q420" i="7"/>
  <c r="P420" i="7"/>
  <c r="O420" i="7"/>
  <c r="N420" i="7"/>
  <c r="M420" i="7"/>
  <c r="S420" i="7" s="1"/>
  <c r="R419" i="7"/>
  <c r="Q419" i="7"/>
  <c r="P419" i="7"/>
  <c r="O419" i="7"/>
  <c r="N419" i="7"/>
  <c r="M419" i="7"/>
  <c r="S419" i="7" s="1"/>
  <c r="R418" i="7"/>
  <c r="Q418" i="7"/>
  <c r="P418" i="7"/>
  <c r="O418" i="7"/>
  <c r="S418" i="7" s="1"/>
  <c r="K51" i="3" s="1"/>
  <c r="N418" i="7"/>
  <c r="M418" i="7"/>
  <c r="R417" i="7"/>
  <c r="Q417" i="7"/>
  <c r="P417" i="7"/>
  <c r="O417" i="7"/>
  <c r="S417" i="7" s="1"/>
  <c r="K50" i="3" s="1"/>
  <c r="N417" i="7"/>
  <c r="M417" i="7"/>
  <c r="R416" i="7"/>
  <c r="Q416" i="7"/>
  <c r="P416" i="7"/>
  <c r="O416" i="7"/>
  <c r="N416" i="7"/>
  <c r="M416" i="7"/>
  <c r="S416" i="7" s="1"/>
  <c r="R415" i="7"/>
  <c r="Q415" i="7"/>
  <c r="P415" i="7"/>
  <c r="O415" i="7"/>
  <c r="N415" i="7"/>
  <c r="M415" i="7"/>
  <c r="R414" i="7"/>
  <c r="Q414" i="7"/>
  <c r="P414" i="7"/>
  <c r="O414" i="7"/>
  <c r="S414" i="7" s="1"/>
  <c r="K47" i="3" s="1"/>
  <c r="N414" i="7"/>
  <c r="M414" i="7"/>
  <c r="R413" i="7"/>
  <c r="Q413" i="7"/>
  <c r="P413" i="7"/>
  <c r="O413" i="7"/>
  <c r="N413" i="7"/>
  <c r="S413" i="7" s="1"/>
  <c r="K46" i="3" s="1"/>
  <c r="M413" i="7"/>
  <c r="R412" i="7"/>
  <c r="Q412" i="7"/>
  <c r="P412" i="7"/>
  <c r="O412" i="7"/>
  <c r="N412" i="7"/>
  <c r="M412" i="7"/>
  <c r="S412" i="7" s="1"/>
  <c r="R411" i="7"/>
  <c r="Q411" i="7"/>
  <c r="P411" i="7"/>
  <c r="O411" i="7"/>
  <c r="N411" i="7"/>
  <c r="M411" i="7"/>
  <c r="S411" i="7" s="1"/>
  <c r="R410" i="7"/>
  <c r="Q410" i="7"/>
  <c r="P410" i="7"/>
  <c r="O410" i="7"/>
  <c r="S410" i="7" s="1"/>
  <c r="K43" i="3" s="1"/>
  <c r="N410" i="7"/>
  <c r="M410" i="7"/>
  <c r="R409" i="7"/>
  <c r="Q409" i="7"/>
  <c r="P409" i="7"/>
  <c r="O409" i="7"/>
  <c r="S409" i="7" s="1"/>
  <c r="K42" i="3" s="1"/>
  <c r="N409" i="7"/>
  <c r="M409" i="7"/>
  <c r="R408" i="7"/>
  <c r="Q408" i="7"/>
  <c r="P408" i="7"/>
  <c r="O408" i="7"/>
  <c r="N408" i="7"/>
  <c r="M408" i="7"/>
  <c r="S408" i="7" s="1"/>
  <c r="R407" i="7"/>
  <c r="Q407" i="7"/>
  <c r="P407" i="7"/>
  <c r="O407" i="7"/>
  <c r="N407" i="7"/>
  <c r="M407" i="7"/>
  <c r="R406" i="7"/>
  <c r="Q406" i="7"/>
  <c r="P406" i="7"/>
  <c r="O406" i="7"/>
  <c r="S406" i="7" s="1"/>
  <c r="K39" i="3" s="1"/>
  <c r="N406" i="7"/>
  <c r="M406" i="7"/>
  <c r="R401" i="7"/>
  <c r="Q401" i="7"/>
  <c r="P401" i="7"/>
  <c r="O401" i="7"/>
  <c r="N401" i="7"/>
  <c r="S401" i="7" s="1"/>
  <c r="M401" i="7"/>
  <c r="R400" i="7"/>
  <c r="Q400" i="7"/>
  <c r="P400" i="7"/>
  <c r="O400" i="7"/>
  <c r="N400" i="7"/>
  <c r="M400" i="7"/>
  <c r="S400" i="7" s="1"/>
  <c r="R399" i="7"/>
  <c r="Q399" i="7"/>
  <c r="P399" i="7"/>
  <c r="O399" i="7"/>
  <c r="N399" i="7"/>
  <c r="M399" i="7"/>
  <c r="S399" i="7" s="1"/>
  <c r="R398" i="7"/>
  <c r="Q398" i="7"/>
  <c r="P398" i="7"/>
  <c r="O398" i="7"/>
  <c r="S398" i="7" s="1"/>
  <c r="N398" i="7"/>
  <c r="M398" i="7"/>
  <c r="S397" i="7"/>
  <c r="S396" i="7"/>
  <c r="S395" i="7"/>
  <c r="S394" i="7"/>
  <c r="S393" i="7"/>
  <c r="S392" i="7"/>
  <c r="S391" i="7"/>
  <c r="S390" i="7"/>
  <c r="S384" i="7"/>
  <c r="S383" i="7"/>
  <c r="S382" i="7"/>
  <c r="S381" i="7"/>
  <c r="S380" i="7"/>
  <c r="S379" i="7"/>
  <c r="S378" i="7"/>
  <c r="S377" i="7"/>
  <c r="R372" i="7"/>
  <c r="Q372" i="7"/>
  <c r="P372" i="7"/>
  <c r="O372" i="7"/>
  <c r="S372" i="7" s="1"/>
  <c r="N372" i="7"/>
  <c r="M372" i="7"/>
  <c r="R371" i="7"/>
  <c r="Q371" i="7"/>
  <c r="P371" i="7"/>
  <c r="O371" i="7"/>
  <c r="N371" i="7"/>
  <c r="M371" i="7"/>
  <c r="S371" i="7" s="1"/>
  <c r="R370" i="7"/>
  <c r="Q370" i="7"/>
  <c r="P370" i="7"/>
  <c r="O370" i="7"/>
  <c r="N370" i="7"/>
  <c r="M370" i="7"/>
  <c r="R369" i="7"/>
  <c r="Q369" i="7"/>
  <c r="P369" i="7"/>
  <c r="O369" i="7"/>
  <c r="S369" i="7" s="1"/>
  <c r="N369" i="7"/>
  <c r="M369" i="7"/>
  <c r="S368" i="7"/>
  <c r="S367" i="7"/>
  <c r="S366" i="7"/>
  <c r="S365" i="7"/>
  <c r="S364" i="7"/>
  <c r="S363" i="7"/>
  <c r="S362" i="7"/>
  <c r="S361" i="7"/>
  <c r="S356" i="7"/>
  <c r="S355" i="7"/>
  <c r="S354" i="7"/>
  <c r="S353" i="7"/>
  <c r="S352" i="7"/>
  <c r="S351" i="7"/>
  <c r="S350" i="7"/>
  <c r="S349" i="7"/>
  <c r="R343" i="7"/>
  <c r="Q343" i="7"/>
  <c r="P343" i="7"/>
  <c r="O343" i="7"/>
  <c r="N343" i="7"/>
  <c r="S343" i="7" s="1"/>
  <c r="M343" i="7"/>
  <c r="R342" i="7"/>
  <c r="Q342" i="7"/>
  <c r="P342" i="7"/>
  <c r="O342" i="7"/>
  <c r="N342" i="7"/>
  <c r="M342" i="7"/>
  <c r="S342" i="7" s="1"/>
  <c r="R341" i="7"/>
  <c r="Q341" i="7"/>
  <c r="P341" i="7"/>
  <c r="O341" i="7"/>
  <c r="N341" i="7"/>
  <c r="M341" i="7"/>
  <c r="S341" i="7" s="1"/>
  <c r="R340" i="7"/>
  <c r="Q340" i="7"/>
  <c r="P340" i="7"/>
  <c r="O340" i="7"/>
  <c r="S340" i="7" s="1"/>
  <c r="N340" i="7"/>
  <c r="M340" i="7"/>
  <c r="S339" i="7"/>
  <c r="S338" i="7"/>
  <c r="S337" i="7"/>
  <c r="S336" i="7"/>
  <c r="S335" i="7"/>
  <c r="S334" i="7"/>
  <c r="S333" i="7"/>
  <c r="S332" i="7"/>
  <c r="S325" i="7"/>
  <c r="S324" i="7"/>
  <c r="S323" i="7"/>
  <c r="S322" i="7"/>
  <c r="S321" i="7"/>
  <c r="S320" i="7"/>
  <c r="S319" i="7"/>
  <c r="S318" i="7"/>
  <c r="R312" i="7"/>
  <c r="Q312" i="7"/>
  <c r="P312" i="7"/>
  <c r="O312" i="7"/>
  <c r="S312" i="7" s="1"/>
  <c r="N312" i="7"/>
  <c r="M312" i="7"/>
  <c r="R311" i="7"/>
  <c r="Q311" i="7"/>
  <c r="P311" i="7"/>
  <c r="O311" i="7"/>
  <c r="N311" i="7"/>
  <c r="M311" i="7"/>
  <c r="S311" i="7" s="1"/>
  <c r="R310" i="7"/>
  <c r="Q310" i="7"/>
  <c r="P310" i="7"/>
  <c r="O310" i="7"/>
  <c r="N310" i="7"/>
  <c r="M310" i="7"/>
  <c r="R309" i="7"/>
  <c r="Q309" i="7"/>
  <c r="P309" i="7"/>
  <c r="O309" i="7"/>
  <c r="S309" i="7" s="1"/>
  <c r="N309" i="7"/>
  <c r="M309" i="7"/>
  <c r="S308" i="7"/>
  <c r="S307" i="7"/>
  <c r="S306" i="7"/>
  <c r="S305" i="7"/>
  <c r="S304" i="7"/>
  <c r="S303" i="7"/>
  <c r="S302" i="7"/>
  <c r="S301" i="7"/>
  <c r="S295" i="7"/>
  <c r="S294" i="7"/>
  <c r="S293" i="7"/>
  <c r="S292" i="7"/>
  <c r="S291" i="7"/>
  <c r="S290" i="7"/>
  <c r="S289" i="7"/>
  <c r="S288" i="7"/>
  <c r="R279" i="7"/>
  <c r="Q279" i="7"/>
  <c r="P279" i="7"/>
  <c r="O279" i="7"/>
  <c r="N279" i="7"/>
  <c r="S279" i="7" s="1"/>
  <c r="M279" i="7"/>
  <c r="R278" i="7"/>
  <c r="Q278" i="7"/>
  <c r="P278" i="7"/>
  <c r="O278" i="7"/>
  <c r="N278" i="7"/>
  <c r="M278" i="7"/>
  <c r="S278" i="7" s="1"/>
  <c r="R277" i="7"/>
  <c r="Q277" i="7"/>
  <c r="P277" i="7"/>
  <c r="O277" i="7"/>
  <c r="N277" i="7"/>
  <c r="M277" i="7"/>
  <c r="S277" i="7" s="1"/>
  <c r="R276" i="7"/>
  <c r="Q276" i="7"/>
  <c r="P276" i="7"/>
  <c r="O276" i="7"/>
  <c r="S276" i="7" s="1"/>
  <c r="N276" i="7"/>
  <c r="M276" i="7"/>
  <c r="S275" i="7"/>
  <c r="S274" i="7"/>
  <c r="S273" i="7"/>
  <c r="S272" i="7"/>
  <c r="S271" i="7"/>
  <c r="S270" i="7"/>
  <c r="S269" i="7"/>
  <c r="S268" i="7"/>
  <c r="S262" i="7"/>
  <c r="S261" i="7"/>
  <c r="S260" i="7"/>
  <c r="S259" i="7"/>
  <c r="S258" i="7"/>
  <c r="S257" i="7"/>
  <c r="S256" i="7"/>
  <c r="I256" i="7"/>
  <c r="S255" i="7"/>
  <c r="R249" i="7"/>
  <c r="Q249" i="7"/>
  <c r="P249" i="7"/>
  <c r="O249" i="7"/>
  <c r="S249" i="7" s="1"/>
  <c r="N249" i="7"/>
  <c r="M249" i="7"/>
  <c r="R248" i="7"/>
  <c r="Q248" i="7"/>
  <c r="P248" i="7"/>
  <c r="O248" i="7"/>
  <c r="S248" i="7" s="1"/>
  <c r="N248" i="7"/>
  <c r="M248" i="7"/>
  <c r="R247" i="7"/>
  <c r="Q247" i="7"/>
  <c r="P247" i="7"/>
  <c r="O247" i="7"/>
  <c r="N247" i="7"/>
  <c r="M247" i="7"/>
  <c r="S247" i="7" s="1"/>
  <c r="R246" i="7"/>
  <c r="Q246" i="7"/>
  <c r="P246" i="7"/>
  <c r="O246" i="7"/>
  <c r="N246" i="7"/>
  <c r="M246" i="7"/>
  <c r="S245" i="7"/>
  <c r="S244" i="7"/>
  <c r="S243" i="7"/>
  <c r="S242" i="7"/>
  <c r="S241" i="7"/>
  <c r="S240" i="7"/>
  <c r="S239" i="7"/>
  <c r="S238" i="7"/>
  <c r="S234" i="7"/>
  <c r="S233" i="7"/>
  <c r="S232" i="7"/>
  <c r="S231" i="7"/>
  <c r="S230" i="7"/>
  <c r="S229" i="7"/>
  <c r="S228" i="7"/>
  <c r="S227" i="7"/>
  <c r="R222" i="7"/>
  <c r="Q222" i="7"/>
  <c r="P222" i="7"/>
  <c r="O222" i="7"/>
  <c r="S222" i="7" s="1"/>
  <c r="N222" i="7"/>
  <c r="M222" i="7"/>
  <c r="R221" i="7"/>
  <c r="Q221" i="7"/>
  <c r="P221" i="7"/>
  <c r="O221" i="7"/>
  <c r="N221" i="7"/>
  <c r="S221" i="7" s="1"/>
  <c r="M221" i="7"/>
  <c r="R220" i="7"/>
  <c r="Q220" i="7"/>
  <c r="P220" i="7"/>
  <c r="O220" i="7"/>
  <c r="N220" i="7"/>
  <c r="M220" i="7"/>
  <c r="S220" i="7" s="1"/>
  <c r="R219" i="7"/>
  <c r="Q219" i="7"/>
  <c r="P219" i="7"/>
  <c r="O219" i="7"/>
  <c r="N219" i="7"/>
  <c r="M219" i="7"/>
  <c r="S219" i="7" s="1"/>
  <c r="S218" i="7"/>
  <c r="S217" i="7"/>
  <c r="S216" i="7"/>
  <c r="S215" i="7"/>
  <c r="S214" i="7"/>
  <c r="S213" i="7"/>
  <c r="S212" i="7"/>
  <c r="S211" i="7"/>
  <c r="S204" i="7"/>
  <c r="S203" i="7"/>
  <c r="S202" i="7"/>
  <c r="S201" i="7"/>
  <c r="S200" i="7"/>
  <c r="S199" i="7"/>
  <c r="S198" i="7"/>
  <c r="S197" i="7"/>
  <c r="R192" i="7"/>
  <c r="Q192" i="7"/>
  <c r="P192" i="7"/>
  <c r="O192" i="7"/>
  <c r="S192" i="7" s="1"/>
  <c r="N192" i="7"/>
  <c r="M192" i="7"/>
  <c r="R191" i="7"/>
  <c r="Q191" i="7"/>
  <c r="P191" i="7"/>
  <c r="O191" i="7"/>
  <c r="S191" i="7" s="1"/>
  <c r="N191" i="7"/>
  <c r="M191" i="7"/>
  <c r="R190" i="7"/>
  <c r="Q190" i="7"/>
  <c r="P190" i="7"/>
  <c r="O190" i="7"/>
  <c r="N190" i="7"/>
  <c r="M190" i="7"/>
  <c r="S190" i="7" s="1"/>
  <c r="R189" i="7"/>
  <c r="Q189" i="7"/>
  <c r="P189" i="7"/>
  <c r="O189" i="7"/>
  <c r="N189" i="7"/>
  <c r="M189" i="7"/>
  <c r="S188" i="7"/>
  <c r="S187" i="7"/>
  <c r="S186" i="7"/>
  <c r="S185" i="7"/>
  <c r="S184" i="7"/>
  <c r="S183" i="7"/>
  <c r="S182" i="7"/>
  <c r="S181" i="7"/>
  <c r="S175" i="7"/>
  <c r="S174" i="7"/>
  <c r="S173" i="7"/>
  <c r="S172" i="7"/>
  <c r="S171" i="7"/>
  <c r="S170" i="7"/>
  <c r="S169" i="7"/>
  <c r="S168" i="7"/>
  <c r="R163" i="7"/>
  <c r="Q163" i="7"/>
  <c r="P163" i="7"/>
  <c r="O163" i="7"/>
  <c r="S163" i="7" s="1"/>
  <c r="N163" i="7"/>
  <c r="M163" i="7"/>
  <c r="R162" i="7"/>
  <c r="Q162" i="7"/>
  <c r="P162" i="7"/>
  <c r="O162" i="7"/>
  <c r="N162" i="7"/>
  <c r="S162" i="7" s="1"/>
  <c r="M162" i="7"/>
  <c r="R161" i="7"/>
  <c r="Q161" i="7"/>
  <c r="P161" i="7"/>
  <c r="O161" i="7"/>
  <c r="N161" i="7"/>
  <c r="M161" i="7"/>
  <c r="S161" i="7" s="1"/>
  <c r="R160" i="7"/>
  <c r="Q160" i="7"/>
  <c r="P160" i="7"/>
  <c r="O160" i="7"/>
  <c r="N160" i="7"/>
  <c r="M160" i="7"/>
  <c r="S160" i="7" s="1"/>
  <c r="S159" i="7"/>
  <c r="S158" i="7"/>
  <c r="S157" i="7"/>
  <c r="S156" i="7"/>
  <c r="S155" i="7"/>
  <c r="S154" i="7"/>
  <c r="S153" i="7"/>
  <c r="S152" i="7"/>
  <c r="S146" i="7"/>
  <c r="S145" i="7"/>
  <c r="S144" i="7"/>
  <c r="S143" i="7"/>
  <c r="S142" i="7"/>
  <c r="S141" i="7"/>
  <c r="S140" i="7"/>
  <c r="S139" i="7"/>
  <c r="R131" i="7"/>
  <c r="Q131" i="7"/>
  <c r="P131" i="7"/>
  <c r="O131" i="7"/>
  <c r="S131" i="7" s="1"/>
  <c r="N131" i="7"/>
  <c r="M131" i="7"/>
  <c r="R130" i="7"/>
  <c r="Q130" i="7"/>
  <c r="P130" i="7"/>
  <c r="O130" i="7"/>
  <c r="S130" i="7" s="1"/>
  <c r="N130" i="7"/>
  <c r="M130" i="7"/>
  <c r="R129" i="7"/>
  <c r="Q129" i="7"/>
  <c r="P129" i="7"/>
  <c r="O129" i="7"/>
  <c r="N129" i="7"/>
  <c r="M129" i="7"/>
  <c r="S129" i="7" s="1"/>
  <c r="R128" i="7"/>
  <c r="Q128" i="7"/>
  <c r="P128" i="7"/>
  <c r="O128" i="7"/>
  <c r="N128" i="7"/>
  <c r="M128" i="7"/>
  <c r="S127" i="7"/>
  <c r="S126" i="7"/>
  <c r="S125" i="7"/>
  <c r="S124" i="7"/>
  <c r="S123" i="7"/>
  <c r="S122" i="7"/>
  <c r="S121" i="7"/>
  <c r="S120" i="7"/>
  <c r="S112" i="7"/>
  <c r="S111" i="7"/>
  <c r="S110" i="7"/>
  <c r="S109" i="7"/>
  <c r="S108" i="7"/>
  <c r="S107" i="7"/>
  <c r="S106" i="7"/>
  <c r="S105" i="7"/>
  <c r="R98" i="7"/>
  <c r="Q98" i="7"/>
  <c r="P98" i="7"/>
  <c r="O98" i="7"/>
  <c r="S98" i="7" s="1"/>
  <c r="N98" i="7"/>
  <c r="M98" i="7"/>
  <c r="R97" i="7"/>
  <c r="Q97" i="7"/>
  <c r="P97" i="7"/>
  <c r="O97" i="7"/>
  <c r="N97" i="7"/>
  <c r="S97" i="7" s="1"/>
  <c r="M97" i="7"/>
  <c r="R96" i="7"/>
  <c r="Q96" i="7"/>
  <c r="P96" i="7"/>
  <c r="O96" i="7"/>
  <c r="N96" i="7"/>
  <c r="M96" i="7"/>
  <c r="S96" i="7" s="1"/>
  <c r="R95" i="7"/>
  <c r="Q95" i="7"/>
  <c r="P95" i="7"/>
  <c r="O95" i="7"/>
  <c r="N95" i="7"/>
  <c r="M95" i="7"/>
  <c r="S95" i="7" s="1"/>
  <c r="S94" i="7"/>
  <c r="S93" i="7"/>
  <c r="S92" i="7"/>
  <c r="S91" i="7"/>
  <c r="S90" i="7"/>
  <c r="S89" i="7"/>
  <c r="S88" i="7"/>
  <c r="S87" i="7"/>
  <c r="S82" i="7"/>
  <c r="S81" i="7"/>
  <c r="S80" i="7"/>
  <c r="S79" i="7"/>
  <c r="S78" i="7"/>
  <c r="S77" i="7"/>
  <c r="S76" i="7"/>
  <c r="S75" i="7"/>
  <c r="R70" i="7"/>
  <c r="Q70" i="7"/>
  <c r="P70" i="7"/>
  <c r="O70" i="7"/>
  <c r="S70" i="7" s="1"/>
  <c r="N70" i="7"/>
  <c r="M70" i="7"/>
  <c r="R69" i="7"/>
  <c r="Q69" i="7"/>
  <c r="P69" i="7"/>
  <c r="O69" i="7"/>
  <c r="S69" i="7" s="1"/>
  <c r="N69" i="7"/>
  <c r="M69" i="7"/>
  <c r="R68" i="7"/>
  <c r="Q68" i="7"/>
  <c r="P68" i="7"/>
  <c r="O68" i="7"/>
  <c r="N68" i="7"/>
  <c r="M68" i="7"/>
  <c r="S68" i="7" s="1"/>
  <c r="R67" i="7"/>
  <c r="Q67" i="7"/>
  <c r="P67" i="7"/>
  <c r="O67" i="7"/>
  <c r="N67" i="7"/>
  <c r="M67" i="7"/>
  <c r="S66" i="7"/>
  <c r="S65" i="7"/>
  <c r="S64" i="7"/>
  <c r="S63" i="7"/>
  <c r="S62" i="7"/>
  <c r="S61" i="7"/>
  <c r="S60" i="7"/>
  <c r="S59" i="7"/>
  <c r="S51" i="7"/>
  <c r="S50" i="7"/>
  <c r="S49" i="7"/>
  <c r="S48" i="7"/>
  <c r="S47" i="7"/>
  <c r="S46" i="7"/>
  <c r="S45" i="7"/>
  <c r="S44" i="7"/>
  <c r="R36" i="7"/>
  <c r="Q36" i="7"/>
  <c r="P36" i="7"/>
  <c r="O36" i="7"/>
  <c r="S36" i="7" s="1"/>
  <c r="N36" i="7"/>
  <c r="M36" i="7"/>
  <c r="R35" i="7"/>
  <c r="Q35" i="7"/>
  <c r="P35" i="7"/>
  <c r="O35" i="7"/>
  <c r="N35" i="7"/>
  <c r="S35" i="7" s="1"/>
  <c r="M35" i="7"/>
  <c r="R34" i="7"/>
  <c r="Q34" i="7"/>
  <c r="P34" i="7"/>
  <c r="O34" i="7"/>
  <c r="N34" i="7"/>
  <c r="M34" i="7"/>
  <c r="S34" i="7" s="1"/>
  <c r="R33" i="7"/>
  <c r="Q33" i="7"/>
  <c r="P33" i="7"/>
  <c r="O33" i="7"/>
  <c r="N33" i="7"/>
  <c r="M33" i="7"/>
  <c r="S33" i="7" s="1"/>
  <c r="S32" i="7"/>
  <c r="S31" i="7"/>
  <c r="S30" i="7"/>
  <c r="S29" i="7"/>
  <c r="S28" i="7"/>
  <c r="S27" i="7"/>
  <c r="S26" i="7"/>
  <c r="S25" i="7"/>
  <c r="S18" i="7"/>
  <c r="S17" i="7"/>
  <c r="S16" i="7"/>
  <c r="S15" i="7"/>
  <c r="S14" i="7"/>
  <c r="S13" i="7"/>
  <c r="S12" i="7"/>
  <c r="S11" i="7"/>
  <c r="R425" i="6"/>
  <c r="Q425" i="6"/>
  <c r="P425" i="6"/>
  <c r="O425" i="6"/>
  <c r="S425" i="6" s="1"/>
  <c r="K38" i="3" s="1"/>
  <c r="N425" i="6"/>
  <c r="M425" i="6"/>
  <c r="R424" i="6"/>
  <c r="Q424" i="6"/>
  <c r="P424" i="6"/>
  <c r="O424" i="6"/>
  <c r="S424" i="6" s="1"/>
  <c r="N424" i="6"/>
  <c r="M424" i="6"/>
  <c r="R423" i="6"/>
  <c r="Q423" i="6"/>
  <c r="P423" i="6"/>
  <c r="O423" i="6"/>
  <c r="N423" i="6"/>
  <c r="M423" i="6"/>
  <c r="S423" i="6" s="1"/>
  <c r="R422" i="6"/>
  <c r="Q422" i="6"/>
  <c r="P422" i="6"/>
  <c r="O422" i="6"/>
  <c r="N422" i="6"/>
  <c r="M422" i="6"/>
  <c r="R421" i="6"/>
  <c r="Q421" i="6"/>
  <c r="P421" i="6"/>
  <c r="O421" i="6"/>
  <c r="S421" i="6" s="1"/>
  <c r="K34" i="3" s="1"/>
  <c r="N421" i="6"/>
  <c r="M421" i="6"/>
  <c r="R420" i="6"/>
  <c r="Q420" i="6"/>
  <c r="P420" i="6"/>
  <c r="O420" i="6"/>
  <c r="N420" i="6"/>
  <c r="S420" i="6" s="1"/>
  <c r="M420" i="6"/>
  <c r="R419" i="6"/>
  <c r="Q419" i="6"/>
  <c r="P419" i="6"/>
  <c r="O419" i="6"/>
  <c r="N419" i="6"/>
  <c r="M419" i="6"/>
  <c r="S419" i="6" s="1"/>
  <c r="R418" i="6"/>
  <c r="Q418" i="6"/>
  <c r="P418" i="6"/>
  <c r="O418" i="6"/>
  <c r="N418" i="6"/>
  <c r="M418" i="6"/>
  <c r="S418" i="6" s="1"/>
  <c r="R417" i="6"/>
  <c r="Q417" i="6"/>
  <c r="P417" i="6"/>
  <c r="O417" i="6"/>
  <c r="S417" i="6" s="1"/>
  <c r="K30" i="3" s="1"/>
  <c r="N417" i="6"/>
  <c r="M417" i="6"/>
  <c r="R416" i="6"/>
  <c r="Q416" i="6"/>
  <c r="P416" i="6"/>
  <c r="O416" i="6"/>
  <c r="S416" i="6" s="1"/>
  <c r="K29" i="3" s="1"/>
  <c r="N416" i="6"/>
  <c r="M416" i="6"/>
  <c r="R415" i="6"/>
  <c r="Q415" i="6"/>
  <c r="P415" i="6"/>
  <c r="O415" i="6"/>
  <c r="N415" i="6"/>
  <c r="M415" i="6"/>
  <c r="S415" i="6" s="1"/>
  <c r="R414" i="6"/>
  <c r="Q414" i="6"/>
  <c r="P414" i="6"/>
  <c r="O414" i="6"/>
  <c r="N414" i="6"/>
  <c r="M414" i="6"/>
  <c r="R413" i="6"/>
  <c r="Q413" i="6"/>
  <c r="P413" i="6"/>
  <c r="O413" i="6"/>
  <c r="S413" i="6" s="1"/>
  <c r="N413" i="6"/>
  <c r="M413" i="6"/>
  <c r="R412" i="6"/>
  <c r="Q412" i="6"/>
  <c r="P412" i="6"/>
  <c r="O412" i="6"/>
  <c r="N412" i="6"/>
  <c r="S412" i="6" s="1"/>
  <c r="M412" i="6"/>
  <c r="R411" i="6"/>
  <c r="Q411" i="6"/>
  <c r="P411" i="6"/>
  <c r="O411" i="6"/>
  <c r="N411" i="6"/>
  <c r="M411" i="6"/>
  <c r="S411" i="6" s="1"/>
  <c r="R410" i="6"/>
  <c r="Q410" i="6"/>
  <c r="P410" i="6"/>
  <c r="O410" i="6"/>
  <c r="N410" i="6"/>
  <c r="M410" i="6"/>
  <c r="S410" i="6" s="1"/>
  <c r="R407" i="6"/>
  <c r="Q407" i="6"/>
  <c r="P407" i="6"/>
  <c r="O407" i="6"/>
  <c r="S407" i="6" s="1"/>
  <c r="N407" i="6"/>
  <c r="M407" i="6"/>
  <c r="R406" i="6"/>
  <c r="Q406" i="6"/>
  <c r="P406" i="6"/>
  <c r="O406" i="6"/>
  <c r="S406" i="6" s="1"/>
  <c r="N406" i="6"/>
  <c r="M406" i="6"/>
  <c r="R405" i="6"/>
  <c r="Q405" i="6"/>
  <c r="P405" i="6"/>
  <c r="O405" i="6"/>
  <c r="N405" i="6"/>
  <c r="M405" i="6"/>
  <c r="S405" i="6" s="1"/>
  <c r="R404" i="6"/>
  <c r="Q404" i="6"/>
  <c r="P404" i="6"/>
  <c r="O404" i="6"/>
  <c r="N404" i="6"/>
  <c r="M404" i="6"/>
  <c r="S403" i="6"/>
  <c r="S402" i="6"/>
  <c r="S401" i="6"/>
  <c r="S400" i="6"/>
  <c r="S399" i="6"/>
  <c r="S398" i="6"/>
  <c r="S397" i="6"/>
  <c r="S396" i="6"/>
  <c r="S390" i="6"/>
  <c r="S389" i="6"/>
  <c r="S388" i="6"/>
  <c r="S387" i="6"/>
  <c r="S386" i="6"/>
  <c r="S385" i="6"/>
  <c r="S384" i="6"/>
  <c r="S383" i="6"/>
  <c r="R378" i="6"/>
  <c r="Q378" i="6"/>
  <c r="P378" i="6"/>
  <c r="O378" i="6"/>
  <c r="S378" i="6" s="1"/>
  <c r="N378" i="6"/>
  <c r="M378" i="6"/>
  <c r="R377" i="6"/>
  <c r="Q377" i="6"/>
  <c r="P377" i="6"/>
  <c r="O377" i="6"/>
  <c r="N377" i="6"/>
  <c r="S377" i="6" s="1"/>
  <c r="M377" i="6"/>
  <c r="R376" i="6"/>
  <c r="Q376" i="6"/>
  <c r="P376" i="6"/>
  <c r="O376" i="6"/>
  <c r="N376" i="6"/>
  <c r="M376" i="6"/>
  <c r="S376" i="6" s="1"/>
  <c r="R375" i="6"/>
  <c r="Q375" i="6"/>
  <c r="P375" i="6"/>
  <c r="O375" i="6"/>
  <c r="N375" i="6"/>
  <c r="M375" i="6"/>
  <c r="S375" i="6" s="1"/>
  <c r="S374" i="6"/>
  <c r="S373" i="6"/>
  <c r="S372" i="6"/>
  <c r="S371" i="6"/>
  <c r="S370" i="6"/>
  <c r="S369" i="6"/>
  <c r="S368" i="6"/>
  <c r="S367" i="6"/>
  <c r="S361" i="6"/>
  <c r="S360" i="6"/>
  <c r="S359" i="6"/>
  <c r="I359" i="6"/>
  <c r="S358" i="6"/>
  <c r="S357" i="6"/>
  <c r="S356" i="6"/>
  <c r="S355" i="6"/>
  <c r="S354" i="6"/>
  <c r="R349" i="6"/>
  <c r="Q349" i="6"/>
  <c r="P349" i="6"/>
  <c r="O349" i="6"/>
  <c r="N349" i="6"/>
  <c r="M349" i="6"/>
  <c r="R348" i="6"/>
  <c r="Q348" i="6"/>
  <c r="P348" i="6"/>
  <c r="O348" i="6"/>
  <c r="S348" i="6" s="1"/>
  <c r="N348" i="6"/>
  <c r="M348" i="6"/>
  <c r="R347" i="6"/>
  <c r="Q347" i="6"/>
  <c r="P347" i="6"/>
  <c r="O347" i="6"/>
  <c r="N347" i="6"/>
  <c r="S347" i="6" s="1"/>
  <c r="M347" i="6"/>
  <c r="R346" i="6"/>
  <c r="Q346" i="6"/>
  <c r="P346" i="6"/>
  <c r="O346" i="6"/>
  <c r="N346" i="6"/>
  <c r="M346" i="6"/>
  <c r="S346" i="6" s="1"/>
  <c r="S345" i="6"/>
  <c r="S344" i="6"/>
  <c r="S343" i="6"/>
  <c r="S342" i="6"/>
  <c r="S341" i="6"/>
  <c r="S340" i="6"/>
  <c r="S339" i="6"/>
  <c r="S338" i="6"/>
  <c r="S332" i="6"/>
  <c r="S331" i="6"/>
  <c r="S330" i="6"/>
  <c r="I330" i="6"/>
  <c r="S329" i="6"/>
  <c r="S328" i="6"/>
  <c r="S327" i="6"/>
  <c r="S326" i="6"/>
  <c r="S325" i="6"/>
  <c r="R320" i="6"/>
  <c r="Q320" i="6"/>
  <c r="P320" i="6"/>
  <c r="O320" i="6"/>
  <c r="N320" i="6"/>
  <c r="M320" i="6"/>
  <c r="S320" i="6" s="1"/>
  <c r="R319" i="6"/>
  <c r="Q319" i="6"/>
  <c r="P319" i="6"/>
  <c r="O319" i="6"/>
  <c r="N319" i="6"/>
  <c r="M319" i="6"/>
  <c r="S319" i="6" s="1"/>
  <c r="R318" i="6"/>
  <c r="Q318" i="6"/>
  <c r="P318" i="6"/>
  <c r="O318" i="6"/>
  <c r="S318" i="6" s="1"/>
  <c r="N318" i="6"/>
  <c r="M318" i="6"/>
  <c r="R317" i="6"/>
  <c r="Q317" i="6"/>
  <c r="P317" i="6"/>
  <c r="O317" i="6"/>
  <c r="S317" i="6" s="1"/>
  <c r="N317" i="6"/>
  <c r="M317" i="6"/>
  <c r="S316" i="6"/>
  <c r="S315" i="6"/>
  <c r="S314" i="6"/>
  <c r="S313" i="6"/>
  <c r="S312" i="6"/>
  <c r="S311" i="6"/>
  <c r="S310" i="6"/>
  <c r="S309" i="6"/>
  <c r="S303" i="6"/>
  <c r="S302" i="6"/>
  <c r="S301" i="6"/>
  <c r="I301" i="6"/>
  <c r="S300" i="6"/>
  <c r="S299" i="6"/>
  <c r="S298" i="6"/>
  <c r="S297" i="6"/>
  <c r="S296" i="6"/>
  <c r="R291" i="6"/>
  <c r="Q291" i="6"/>
  <c r="P291" i="6"/>
  <c r="O291" i="6"/>
  <c r="S291" i="6" s="1"/>
  <c r="N291" i="6"/>
  <c r="M291" i="6"/>
  <c r="R290" i="6"/>
  <c r="Q290" i="6"/>
  <c r="P290" i="6"/>
  <c r="O290" i="6"/>
  <c r="N290" i="6"/>
  <c r="M290" i="6"/>
  <c r="S290" i="6" s="1"/>
  <c r="R289" i="6"/>
  <c r="Q289" i="6"/>
  <c r="P289" i="6"/>
  <c r="O289" i="6"/>
  <c r="N289" i="6"/>
  <c r="M289" i="6"/>
  <c r="R288" i="6"/>
  <c r="Q288" i="6"/>
  <c r="P288" i="6"/>
  <c r="O288" i="6"/>
  <c r="S288" i="6" s="1"/>
  <c r="N288" i="6"/>
  <c r="M288" i="6"/>
  <c r="S287" i="6"/>
  <c r="S286" i="6"/>
  <c r="S285" i="6"/>
  <c r="S284" i="6"/>
  <c r="S283" i="6"/>
  <c r="S282" i="6"/>
  <c r="S281" i="6"/>
  <c r="S280" i="6"/>
  <c r="S268" i="6"/>
  <c r="S267" i="6"/>
  <c r="I267" i="6"/>
  <c r="S266" i="6"/>
  <c r="S265" i="6"/>
  <c r="S264" i="6"/>
  <c r="S263" i="6"/>
  <c r="S262" i="6"/>
  <c r="S261" i="6"/>
  <c r="R254" i="6"/>
  <c r="Q254" i="6"/>
  <c r="P254" i="6"/>
  <c r="O254" i="6"/>
  <c r="S254" i="6" s="1"/>
  <c r="N254" i="6"/>
  <c r="M254" i="6"/>
  <c r="R253" i="6"/>
  <c r="Q253" i="6"/>
  <c r="P253" i="6"/>
  <c r="O253" i="6"/>
  <c r="N253" i="6"/>
  <c r="S253" i="6" s="1"/>
  <c r="M253" i="6"/>
  <c r="R252" i="6"/>
  <c r="Q252" i="6"/>
  <c r="P252" i="6"/>
  <c r="O252" i="6"/>
  <c r="N252" i="6"/>
  <c r="M252" i="6"/>
  <c r="S252" i="6" s="1"/>
  <c r="R251" i="6"/>
  <c r="Q251" i="6"/>
  <c r="P251" i="6"/>
  <c r="O251" i="6"/>
  <c r="N251" i="6"/>
  <c r="M251" i="6"/>
  <c r="S251" i="6" s="1"/>
  <c r="S250" i="6"/>
  <c r="S249" i="6"/>
  <c r="S248" i="6"/>
  <c r="S247" i="6"/>
  <c r="S246" i="6"/>
  <c r="S245" i="6"/>
  <c r="S244" i="6"/>
  <c r="S243" i="6"/>
  <c r="S237" i="6"/>
  <c r="S236" i="6"/>
  <c r="S235" i="6"/>
  <c r="S234" i="6"/>
  <c r="S233" i="6"/>
  <c r="S232" i="6"/>
  <c r="S231" i="6"/>
  <c r="S230" i="6"/>
  <c r="R224" i="6"/>
  <c r="Q224" i="6"/>
  <c r="P224" i="6"/>
  <c r="O224" i="6"/>
  <c r="S224" i="6" s="1"/>
  <c r="N224" i="6"/>
  <c r="M224" i="6"/>
  <c r="R223" i="6"/>
  <c r="Q223" i="6"/>
  <c r="P223" i="6"/>
  <c r="O223" i="6"/>
  <c r="S223" i="6" s="1"/>
  <c r="N223" i="6"/>
  <c r="M223" i="6"/>
  <c r="R222" i="6"/>
  <c r="Q222" i="6"/>
  <c r="P222" i="6"/>
  <c r="O222" i="6"/>
  <c r="N222" i="6"/>
  <c r="M222" i="6"/>
  <c r="S222" i="6" s="1"/>
  <c r="R221" i="6"/>
  <c r="Q221" i="6"/>
  <c r="P221" i="6"/>
  <c r="O221" i="6"/>
  <c r="N221" i="6"/>
  <c r="M221" i="6"/>
  <c r="S220" i="6"/>
  <c r="S219" i="6"/>
  <c r="S218" i="6"/>
  <c r="S217" i="6"/>
  <c r="S216" i="6"/>
  <c r="S215" i="6"/>
  <c r="S214" i="6"/>
  <c r="S213" i="6"/>
  <c r="S207" i="6"/>
  <c r="S206" i="6"/>
  <c r="S205" i="6"/>
  <c r="S204" i="6"/>
  <c r="S203" i="6"/>
  <c r="S202" i="6"/>
  <c r="S201" i="6"/>
  <c r="S200" i="6"/>
  <c r="R194" i="6"/>
  <c r="Q194" i="6"/>
  <c r="P194" i="6"/>
  <c r="O194" i="6"/>
  <c r="S194" i="6" s="1"/>
  <c r="N194" i="6"/>
  <c r="M194" i="6"/>
  <c r="R193" i="6"/>
  <c r="Q193" i="6"/>
  <c r="P193" i="6"/>
  <c r="O193" i="6"/>
  <c r="N193" i="6"/>
  <c r="S193" i="6" s="1"/>
  <c r="M193" i="6"/>
  <c r="R192" i="6"/>
  <c r="Q192" i="6"/>
  <c r="P192" i="6"/>
  <c r="O192" i="6"/>
  <c r="N192" i="6"/>
  <c r="M192" i="6"/>
  <c r="S192" i="6" s="1"/>
  <c r="R191" i="6"/>
  <c r="Q191" i="6"/>
  <c r="P191" i="6"/>
  <c r="O191" i="6"/>
  <c r="N191" i="6"/>
  <c r="M191" i="6"/>
  <c r="S191" i="6" s="1"/>
  <c r="S190" i="6"/>
  <c r="S189" i="6"/>
  <c r="S188" i="6"/>
  <c r="S187" i="6"/>
  <c r="S186" i="6"/>
  <c r="S185" i="6"/>
  <c r="S184" i="6"/>
  <c r="S183" i="6"/>
  <c r="S176" i="6"/>
  <c r="S175" i="6"/>
  <c r="S174" i="6"/>
  <c r="S173" i="6"/>
  <c r="S172" i="6"/>
  <c r="S171" i="6"/>
  <c r="S170" i="6"/>
  <c r="S169" i="6"/>
  <c r="R163" i="6"/>
  <c r="Q163" i="6"/>
  <c r="P163" i="6"/>
  <c r="O163" i="6"/>
  <c r="S163" i="6" s="1"/>
  <c r="N163" i="6"/>
  <c r="M163" i="6"/>
  <c r="R162" i="6"/>
  <c r="Q162" i="6"/>
  <c r="P162" i="6"/>
  <c r="O162" i="6"/>
  <c r="S162" i="6" s="1"/>
  <c r="N162" i="6"/>
  <c r="M162" i="6"/>
  <c r="R161" i="6"/>
  <c r="Q161" i="6"/>
  <c r="P161" i="6"/>
  <c r="O161" i="6"/>
  <c r="N161" i="6"/>
  <c r="M161" i="6"/>
  <c r="S161" i="6" s="1"/>
  <c r="R160" i="6"/>
  <c r="Q160" i="6"/>
  <c r="P160" i="6"/>
  <c r="O160" i="6"/>
  <c r="N160" i="6"/>
  <c r="M160" i="6"/>
  <c r="S159" i="6"/>
  <c r="S158" i="6"/>
  <c r="S157" i="6"/>
  <c r="S156" i="6"/>
  <c r="S155" i="6"/>
  <c r="S154" i="6"/>
  <c r="S153" i="6"/>
  <c r="S152" i="6"/>
  <c r="S146" i="6"/>
  <c r="S145" i="6"/>
  <c r="S144" i="6"/>
  <c r="S143" i="6"/>
  <c r="S142" i="6"/>
  <c r="S141" i="6"/>
  <c r="S140" i="6"/>
  <c r="S139" i="6"/>
  <c r="R134" i="6"/>
  <c r="Q134" i="6"/>
  <c r="P134" i="6"/>
  <c r="O134" i="6"/>
  <c r="S134" i="6" s="1"/>
  <c r="N134" i="6"/>
  <c r="M134" i="6"/>
  <c r="R133" i="6"/>
  <c r="Q133" i="6"/>
  <c r="P133" i="6"/>
  <c r="O133" i="6"/>
  <c r="N133" i="6"/>
  <c r="S133" i="6" s="1"/>
  <c r="M133" i="6"/>
  <c r="R132" i="6"/>
  <c r="Q132" i="6"/>
  <c r="P132" i="6"/>
  <c r="O132" i="6"/>
  <c r="N132" i="6"/>
  <c r="M132" i="6"/>
  <c r="S132" i="6" s="1"/>
  <c r="R131" i="6"/>
  <c r="Q131" i="6"/>
  <c r="P131" i="6"/>
  <c r="O131" i="6"/>
  <c r="N131" i="6"/>
  <c r="M131" i="6"/>
  <c r="S131" i="6" s="1"/>
  <c r="S130" i="6"/>
  <c r="S129" i="6"/>
  <c r="S128" i="6"/>
  <c r="S127" i="6"/>
  <c r="S126" i="6"/>
  <c r="S125" i="6"/>
  <c r="S124" i="6"/>
  <c r="S123" i="6"/>
  <c r="S116" i="6"/>
  <c r="S115" i="6"/>
  <c r="S114" i="6"/>
  <c r="S113" i="6"/>
  <c r="S112" i="6"/>
  <c r="S111" i="6"/>
  <c r="S110" i="6"/>
  <c r="S109" i="6"/>
  <c r="R103" i="6"/>
  <c r="Q103" i="6"/>
  <c r="P103" i="6"/>
  <c r="O103" i="6"/>
  <c r="S103" i="6" s="1"/>
  <c r="N103" i="6"/>
  <c r="M103" i="6"/>
  <c r="R102" i="6"/>
  <c r="Q102" i="6"/>
  <c r="P102" i="6"/>
  <c r="O102" i="6"/>
  <c r="S102" i="6" s="1"/>
  <c r="N102" i="6"/>
  <c r="M102" i="6"/>
  <c r="R101" i="6"/>
  <c r="Q101" i="6"/>
  <c r="P101" i="6"/>
  <c r="O101" i="6"/>
  <c r="N101" i="6"/>
  <c r="M101" i="6"/>
  <c r="S101" i="6" s="1"/>
  <c r="R100" i="6"/>
  <c r="Q100" i="6"/>
  <c r="P100" i="6"/>
  <c r="O100" i="6"/>
  <c r="N100" i="6"/>
  <c r="M100" i="6"/>
  <c r="S99" i="6"/>
  <c r="S98" i="6"/>
  <c r="S97" i="6"/>
  <c r="S96" i="6"/>
  <c r="S95" i="6"/>
  <c r="S94" i="6"/>
  <c r="S93" i="6"/>
  <c r="S92" i="6"/>
  <c r="S86" i="6"/>
  <c r="S85" i="6"/>
  <c r="S84" i="6"/>
  <c r="S83" i="6"/>
  <c r="S82" i="6"/>
  <c r="S81" i="6"/>
  <c r="S80" i="6"/>
  <c r="S79" i="6"/>
  <c r="R74" i="6"/>
  <c r="Q74" i="6"/>
  <c r="P74" i="6"/>
  <c r="O74" i="6"/>
  <c r="S74" i="6" s="1"/>
  <c r="N74" i="6"/>
  <c r="M74" i="6"/>
  <c r="R73" i="6"/>
  <c r="Q73" i="6"/>
  <c r="P73" i="6"/>
  <c r="O73" i="6"/>
  <c r="N73" i="6"/>
  <c r="S73" i="6" s="1"/>
  <c r="M73" i="6"/>
  <c r="R72" i="6"/>
  <c r="Q72" i="6"/>
  <c r="P72" i="6"/>
  <c r="O72" i="6"/>
  <c r="N72" i="6"/>
  <c r="M72" i="6"/>
  <c r="S72" i="6" s="1"/>
  <c r="R71" i="6"/>
  <c r="Q71" i="6"/>
  <c r="P71" i="6"/>
  <c r="O71" i="6"/>
  <c r="N71" i="6"/>
  <c r="M71" i="6"/>
  <c r="S71" i="6" s="1"/>
  <c r="S70" i="6"/>
  <c r="S69" i="6"/>
  <c r="S68" i="6"/>
  <c r="S67" i="6"/>
  <c r="S66" i="6"/>
  <c r="S65" i="6"/>
  <c r="S64" i="6"/>
  <c r="S63" i="6"/>
  <c r="I63" i="6"/>
  <c r="S54" i="6"/>
  <c r="S53" i="6"/>
  <c r="S52" i="6"/>
  <c r="S51" i="6"/>
  <c r="S50" i="6"/>
  <c r="S49" i="6"/>
  <c r="S48" i="6"/>
  <c r="S47" i="6"/>
  <c r="R38" i="6"/>
  <c r="Q38" i="6"/>
  <c r="P38" i="6"/>
  <c r="O38" i="6"/>
  <c r="N38" i="6"/>
  <c r="M38" i="6"/>
  <c r="R37" i="6"/>
  <c r="Q37" i="6"/>
  <c r="P37" i="6"/>
  <c r="O37" i="6"/>
  <c r="S37" i="6" s="1"/>
  <c r="N37" i="6"/>
  <c r="M37" i="6"/>
  <c r="R36" i="6"/>
  <c r="Q36" i="6"/>
  <c r="P36" i="6"/>
  <c r="O36" i="6"/>
  <c r="N36" i="6"/>
  <c r="S36" i="6" s="1"/>
  <c r="M36" i="6"/>
  <c r="R35" i="6"/>
  <c r="Q35" i="6"/>
  <c r="P35" i="6"/>
  <c r="O35" i="6"/>
  <c r="N35" i="6"/>
  <c r="M35" i="6"/>
  <c r="S35" i="6" s="1"/>
  <c r="S34" i="6"/>
  <c r="S33" i="6"/>
  <c r="S32" i="6"/>
  <c r="S31" i="6"/>
  <c r="S30" i="6"/>
  <c r="S29" i="6"/>
  <c r="S28" i="6"/>
  <c r="S27" i="6"/>
  <c r="S24" i="6"/>
  <c r="S21" i="6"/>
  <c r="S19" i="6"/>
  <c r="S18" i="6"/>
  <c r="S17" i="6"/>
  <c r="S16" i="6"/>
  <c r="S15" i="6"/>
  <c r="S14" i="6"/>
  <c r="S13" i="6"/>
  <c r="S12" i="6"/>
  <c r="R410" i="5"/>
  <c r="Q410" i="5"/>
  <c r="P410" i="5"/>
  <c r="O410" i="5"/>
  <c r="N410" i="5"/>
  <c r="S410" i="5" s="1"/>
  <c r="K134" i="3" s="1"/>
  <c r="M410" i="5"/>
  <c r="R409" i="5"/>
  <c r="Q409" i="5"/>
  <c r="P409" i="5"/>
  <c r="O409" i="5"/>
  <c r="N409" i="5"/>
  <c r="M409" i="5"/>
  <c r="S409" i="5" s="1"/>
  <c r="R408" i="5"/>
  <c r="Q408" i="5"/>
  <c r="P408" i="5"/>
  <c r="O408" i="5"/>
  <c r="N408" i="5"/>
  <c r="M408" i="5"/>
  <c r="S408" i="5" s="1"/>
  <c r="R407" i="5"/>
  <c r="Q407" i="5"/>
  <c r="P407" i="5"/>
  <c r="O407" i="5"/>
  <c r="S407" i="5" s="1"/>
  <c r="K131" i="3" s="1"/>
  <c r="N407" i="5"/>
  <c r="M407" i="5"/>
  <c r="R406" i="5"/>
  <c r="Q406" i="5"/>
  <c r="P406" i="5"/>
  <c r="O406" i="5"/>
  <c r="S406" i="5" s="1"/>
  <c r="K130" i="3" s="1"/>
  <c r="N406" i="5"/>
  <c r="M406" i="5"/>
  <c r="R405" i="5"/>
  <c r="Q405" i="5"/>
  <c r="P405" i="5"/>
  <c r="O405" i="5"/>
  <c r="N405" i="5"/>
  <c r="M405" i="5"/>
  <c r="S405" i="5" s="1"/>
  <c r="R404" i="5"/>
  <c r="Q404" i="5"/>
  <c r="P404" i="5"/>
  <c r="O404" i="5"/>
  <c r="N404" i="5"/>
  <c r="M404" i="5"/>
  <c r="R403" i="5"/>
  <c r="Q403" i="5"/>
  <c r="P403" i="5"/>
  <c r="O403" i="5"/>
  <c r="S403" i="5" s="1"/>
  <c r="K127" i="3" s="1"/>
  <c r="N403" i="5"/>
  <c r="M403" i="5"/>
  <c r="R402" i="5"/>
  <c r="Q402" i="5"/>
  <c r="P402" i="5"/>
  <c r="O402" i="5"/>
  <c r="N402" i="5"/>
  <c r="S402" i="5" s="1"/>
  <c r="K126" i="3" s="1"/>
  <c r="M402" i="5"/>
  <c r="R401" i="5"/>
  <c r="Q401" i="5"/>
  <c r="P401" i="5"/>
  <c r="O401" i="5"/>
  <c r="N401" i="5"/>
  <c r="M401" i="5"/>
  <c r="S401" i="5" s="1"/>
  <c r="R400" i="5"/>
  <c r="Q400" i="5"/>
  <c r="P400" i="5"/>
  <c r="O400" i="5"/>
  <c r="N400" i="5"/>
  <c r="M400" i="5"/>
  <c r="S400" i="5" s="1"/>
  <c r="R399" i="5"/>
  <c r="Q399" i="5"/>
  <c r="P399" i="5"/>
  <c r="O399" i="5"/>
  <c r="S399" i="5" s="1"/>
  <c r="K123" i="3" s="1"/>
  <c r="N399" i="5"/>
  <c r="M399" i="5"/>
  <c r="R398" i="5"/>
  <c r="Q398" i="5"/>
  <c r="P398" i="5"/>
  <c r="O398" i="5"/>
  <c r="S398" i="5" s="1"/>
  <c r="K122" i="3" s="1"/>
  <c r="N398" i="5"/>
  <c r="M398" i="5"/>
  <c r="R397" i="5"/>
  <c r="Q397" i="5"/>
  <c r="P397" i="5"/>
  <c r="O397" i="5"/>
  <c r="N397" i="5"/>
  <c r="M397" i="5"/>
  <c r="S397" i="5" s="1"/>
  <c r="R396" i="5"/>
  <c r="Q396" i="5"/>
  <c r="P396" i="5"/>
  <c r="O396" i="5"/>
  <c r="N396" i="5"/>
  <c r="M396" i="5"/>
  <c r="R395" i="5"/>
  <c r="Q395" i="5"/>
  <c r="P395" i="5"/>
  <c r="O395" i="5"/>
  <c r="N395" i="5"/>
  <c r="S395" i="5" s="1"/>
  <c r="K119" i="3" s="1"/>
  <c r="M395" i="5"/>
  <c r="R389" i="5"/>
  <c r="Q389" i="5"/>
  <c r="P389" i="5"/>
  <c r="O389" i="5"/>
  <c r="N389" i="5"/>
  <c r="M389" i="5"/>
  <c r="S389" i="5" s="1"/>
  <c r="R388" i="5"/>
  <c r="Q388" i="5"/>
  <c r="P388" i="5"/>
  <c r="O388" i="5"/>
  <c r="N388" i="5"/>
  <c r="M388" i="5"/>
  <c r="S388" i="5" s="1"/>
  <c r="R387" i="5"/>
  <c r="Q387" i="5"/>
  <c r="P387" i="5"/>
  <c r="O387" i="5"/>
  <c r="S387" i="5" s="1"/>
  <c r="N387" i="5"/>
  <c r="M387" i="5"/>
  <c r="R386" i="5"/>
  <c r="Q386" i="5"/>
  <c r="P386" i="5"/>
  <c r="O386" i="5"/>
  <c r="N386" i="5"/>
  <c r="S386" i="5" s="1"/>
  <c r="M386" i="5"/>
  <c r="S385" i="5"/>
  <c r="S384" i="5"/>
  <c r="S383" i="5"/>
  <c r="S382" i="5"/>
  <c r="S381" i="5"/>
  <c r="S380" i="5"/>
  <c r="S379" i="5"/>
  <c r="S378" i="5"/>
  <c r="S370" i="5"/>
  <c r="S369" i="5"/>
  <c r="S368" i="5"/>
  <c r="S367" i="5"/>
  <c r="S366" i="5"/>
  <c r="S365" i="5"/>
  <c r="S364" i="5"/>
  <c r="S363" i="5"/>
  <c r="R355" i="5"/>
  <c r="Q355" i="5"/>
  <c r="P355" i="5"/>
  <c r="O355" i="5"/>
  <c r="N355" i="5"/>
  <c r="M355" i="5"/>
  <c r="S355" i="5" s="1"/>
  <c r="R354" i="5"/>
  <c r="Q354" i="5"/>
  <c r="P354" i="5"/>
  <c r="O354" i="5"/>
  <c r="N354" i="5"/>
  <c r="M354" i="5"/>
  <c r="S354" i="5" s="1"/>
  <c r="R353" i="5"/>
  <c r="Q353" i="5"/>
  <c r="P353" i="5"/>
  <c r="O353" i="5"/>
  <c r="S353" i="5" s="1"/>
  <c r="N353" i="5"/>
  <c r="M353" i="5"/>
  <c r="R352" i="5"/>
  <c r="Q352" i="5"/>
  <c r="P352" i="5"/>
  <c r="O352" i="5"/>
  <c r="N352" i="5"/>
  <c r="S352" i="5" s="1"/>
  <c r="M352" i="5"/>
  <c r="S351" i="5"/>
  <c r="S350" i="5"/>
  <c r="S349" i="5"/>
  <c r="S348" i="5"/>
  <c r="S347" i="5"/>
  <c r="S346" i="5"/>
  <c r="S345" i="5"/>
  <c r="S344" i="5"/>
  <c r="S338" i="5"/>
  <c r="S337" i="5"/>
  <c r="S336" i="5"/>
  <c r="S335" i="5"/>
  <c r="S334" i="5"/>
  <c r="S333" i="5"/>
  <c r="S332" i="5"/>
  <c r="S331" i="5"/>
  <c r="I331" i="5"/>
  <c r="R326" i="5"/>
  <c r="Q326" i="5"/>
  <c r="P326" i="5"/>
  <c r="O326" i="5"/>
  <c r="N326" i="5"/>
  <c r="S326" i="5" s="1"/>
  <c r="M326" i="5"/>
  <c r="R325" i="5"/>
  <c r="Q325" i="5"/>
  <c r="P325" i="5"/>
  <c r="O325" i="5"/>
  <c r="N325" i="5"/>
  <c r="M325" i="5"/>
  <c r="S325" i="5" s="1"/>
  <c r="R324" i="5"/>
  <c r="Q324" i="5"/>
  <c r="P324" i="5"/>
  <c r="O324" i="5"/>
  <c r="N324" i="5"/>
  <c r="M324" i="5"/>
  <c r="S324" i="5" s="1"/>
  <c r="R323" i="5"/>
  <c r="Q323" i="5"/>
  <c r="P323" i="5"/>
  <c r="O323" i="5"/>
  <c r="S323" i="5" s="1"/>
  <c r="N323" i="5"/>
  <c r="M323" i="5"/>
  <c r="S322" i="5"/>
  <c r="S321" i="5"/>
  <c r="S320" i="5"/>
  <c r="S319" i="5"/>
  <c r="S318" i="5"/>
  <c r="S317" i="5"/>
  <c r="S316" i="5"/>
  <c r="S315" i="5"/>
  <c r="S309" i="5"/>
  <c r="S308" i="5"/>
  <c r="S307" i="5"/>
  <c r="S306" i="5"/>
  <c r="S305" i="5"/>
  <c r="S304" i="5"/>
  <c r="S303" i="5"/>
  <c r="S302" i="5"/>
  <c r="R294" i="5"/>
  <c r="Q294" i="5"/>
  <c r="P294" i="5"/>
  <c r="O294" i="5"/>
  <c r="N294" i="5"/>
  <c r="S294" i="5" s="1"/>
  <c r="M294" i="5"/>
  <c r="R293" i="5"/>
  <c r="Q293" i="5"/>
  <c r="P293" i="5"/>
  <c r="O293" i="5"/>
  <c r="N293" i="5"/>
  <c r="M293" i="5"/>
  <c r="S293" i="5" s="1"/>
  <c r="R292" i="5"/>
  <c r="Q292" i="5"/>
  <c r="P292" i="5"/>
  <c r="O292" i="5"/>
  <c r="N292" i="5"/>
  <c r="M292" i="5"/>
  <c r="S292" i="5" s="1"/>
  <c r="R291" i="5"/>
  <c r="Q291" i="5"/>
  <c r="P291" i="5"/>
  <c r="O291" i="5"/>
  <c r="S291" i="5" s="1"/>
  <c r="N291" i="5"/>
  <c r="M291" i="5"/>
  <c r="S290" i="5"/>
  <c r="S289" i="5"/>
  <c r="S288" i="5"/>
  <c r="S287" i="5"/>
  <c r="S286" i="5"/>
  <c r="S285" i="5"/>
  <c r="S284" i="5"/>
  <c r="S283" i="5"/>
  <c r="S276" i="5"/>
  <c r="S275" i="5"/>
  <c r="S274" i="5"/>
  <c r="S273" i="5"/>
  <c r="S272" i="5"/>
  <c r="S271" i="5"/>
  <c r="S270" i="5"/>
  <c r="S269" i="5"/>
  <c r="R261" i="5"/>
  <c r="Q261" i="5"/>
  <c r="P261" i="5"/>
  <c r="O261" i="5"/>
  <c r="N261" i="5"/>
  <c r="S261" i="5" s="1"/>
  <c r="M261" i="5"/>
  <c r="R260" i="5"/>
  <c r="Q260" i="5"/>
  <c r="P260" i="5"/>
  <c r="O260" i="5"/>
  <c r="N260" i="5"/>
  <c r="M260" i="5"/>
  <c r="S260" i="5" s="1"/>
  <c r="R259" i="5"/>
  <c r="Q259" i="5"/>
  <c r="P259" i="5"/>
  <c r="O259" i="5"/>
  <c r="N259" i="5"/>
  <c r="M259" i="5"/>
  <c r="S259" i="5" s="1"/>
  <c r="R258" i="5"/>
  <c r="Q258" i="5"/>
  <c r="P258" i="5"/>
  <c r="O258" i="5"/>
  <c r="S258" i="5" s="1"/>
  <c r="N258" i="5"/>
  <c r="M258" i="5"/>
  <c r="S257" i="5"/>
  <c r="S256" i="5"/>
  <c r="S255" i="5"/>
  <c r="S254" i="5"/>
  <c r="S253" i="5"/>
  <c r="S252" i="5"/>
  <c r="S251" i="5"/>
  <c r="S250" i="5"/>
  <c r="S243" i="5"/>
  <c r="S242" i="5"/>
  <c r="S241" i="5"/>
  <c r="S240" i="5"/>
  <c r="S239" i="5"/>
  <c r="S238" i="5"/>
  <c r="S237" i="5"/>
  <c r="S236" i="5"/>
  <c r="R229" i="5"/>
  <c r="Q229" i="5"/>
  <c r="P229" i="5"/>
  <c r="O229" i="5"/>
  <c r="N229" i="5"/>
  <c r="S229" i="5" s="1"/>
  <c r="M229" i="5"/>
  <c r="R228" i="5"/>
  <c r="Q228" i="5"/>
  <c r="P228" i="5"/>
  <c r="O228" i="5"/>
  <c r="N228" i="5"/>
  <c r="M228" i="5"/>
  <c r="S228" i="5" s="1"/>
  <c r="R227" i="5"/>
  <c r="Q227" i="5"/>
  <c r="P227" i="5"/>
  <c r="O227" i="5"/>
  <c r="N227" i="5"/>
  <c r="M227" i="5"/>
  <c r="S227" i="5" s="1"/>
  <c r="R226" i="5"/>
  <c r="Q226" i="5"/>
  <c r="P226" i="5"/>
  <c r="O226" i="5"/>
  <c r="S226" i="5" s="1"/>
  <c r="N226" i="5"/>
  <c r="M226" i="5"/>
  <c r="S225" i="5"/>
  <c r="S224" i="5"/>
  <c r="S223" i="5"/>
  <c r="S222" i="5"/>
  <c r="S221" i="5"/>
  <c r="S220" i="5"/>
  <c r="S219" i="5"/>
  <c r="S218" i="5"/>
  <c r="S211" i="5"/>
  <c r="S210" i="5"/>
  <c r="S209" i="5"/>
  <c r="S208" i="5"/>
  <c r="S207" i="5"/>
  <c r="S206" i="5"/>
  <c r="S205" i="5"/>
  <c r="S204" i="5"/>
  <c r="R197" i="5"/>
  <c r="Q197" i="5"/>
  <c r="P197" i="5"/>
  <c r="O197" i="5"/>
  <c r="N197" i="5"/>
  <c r="S197" i="5" s="1"/>
  <c r="M197" i="5"/>
  <c r="R196" i="5"/>
  <c r="Q196" i="5"/>
  <c r="P196" i="5"/>
  <c r="O196" i="5"/>
  <c r="N196" i="5"/>
  <c r="M196" i="5"/>
  <c r="S196" i="5" s="1"/>
  <c r="R195" i="5"/>
  <c r="Q195" i="5"/>
  <c r="P195" i="5"/>
  <c r="O195" i="5"/>
  <c r="N195" i="5"/>
  <c r="M195" i="5"/>
  <c r="S195" i="5" s="1"/>
  <c r="R194" i="5"/>
  <c r="Q194" i="5"/>
  <c r="P194" i="5"/>
  <c r="O194" i="5"/>
  <c r="S194" i="5" s="1"/>
  <c r="N194" i="5"/>
  <c r="M194" i="5"/>
  <c r="S193" i="5"/>
  <c r="S192" i="5"/>
  <c r="S191" i="5"/>
  <c r="S190" i="5"/>
  <c r="S189" i="5"/>
  <c r="S188" i="5"/>
  <c r="S187" i="5"/>
  <c r="S186" i="5"/>
  <c r="S179" i="5"/>
  <c r="S178" i="5"/>
  <c r="S177" i="5"/>
  <c r="S176" i="5"/>
  <c r="S174" i="5"/>
  <c r="S173" i="5"/>
  <c r="S172" i="5"/>
  <c r="S171" i="5"/>
  <c r="R164" i="5"/>
  <c r="Q164" i="5"/>
  <c r="P164" i="5"/>
  <c r="O164" i="5"/>
  <c r="N164" i="5"/>
  <c r="S164" i="5" s="1"/>
  <c r="M164" i="5"/>
  <c r="R163" i="5"/>
  <c r="Q163" i="5"/>
  <c r="P163" i="5"/>
  <c r="O163" i="5"/>
  <c r="N163" i="5"/>
  <c r="M163" i="5"/>
  <c r="S163" i="5" s="1"/>
  <c r="R162" i="5"/>
  <c r="Q162" i="5"/>
  <c r="P162" i="5"/>
  <c r="O162" i="5"/>
  <c r="N162" i="5"/>
  <c r="M162" i="5"/>
  <c r="S162" i="5" s="1"/>
  <c r="R161" i="5"/>
  <c r="Q161" i="5"/>
  <c r="P161" i="5"/>
  <c r="O161" i="5"/>
  <c r="S161" i="5" s="1"/>
  <c r="N161" i="5"/>
  <c r="M161" i="5"/>
  <c r="S160" i="5"/>
  <c r="S159" i="5"/>
  <c r="S158" i="5"/>
  <c r="S157" i="5"/>
  <c r="S156" i="5"/>
  <c r="S155" i="5"/>
  <c r="S154" i="5"/>
  <c r="S153" i="5"/>
  <c r="S146" i="5"/>
  <c r="S145" i="5"/>
  <c r="S144" i="5"/>
  <c r="S143" i="5"/>
  <c r="S142" i="5"/>
  <c r="S141" i="5"/>
  <c r="S140" i="5"/>
  <c r="S139" i="5"/>
  <c r="R131" i="5"/>
  <c r="Q131" i="5"/>
  <c r="P131" i="5"/>
  <c r="O131" i="5"/>
  <c r="N131" i="5"/>
  <c r="S131" i="5" s="1"/>
  <c r="M131" i="5"/>
  <c r="R130" i="5"/>
  <c r="Q130" i="5"/>
  <c r="P130" i="5"/>
  <c r="O130" i="5"/>
  <c r="N130" i="5"/>
  <c r="M130" i="5"/>
  <c r="S130" i="5" s="1"/>
  <c r="R129" i="5"/>
  <c r="Q129" i="5"/>
  <c r="P129" i="5"/>
  <c r="O129" i="5"/>
  <c r="N129" i="5"/>
  <c r="M129" i="5"/>
  <c r="S129" i="5" s="1"/>
  <c r="R128" i="5"/>
  <c r="Q128" i="5"/>
  <c r="P128" i="5"/>
  <c r="O128" i="5"/>
  <c r="S128" i="5" s="1"/>
  <c r="N128" i="5"/>
  <c r="M128" i="5"/>
  <c r="S127" i="5"/>
  <c r="S126" i="5"/>
  <c r="S125" i="5"/>
  <c r="S124" i="5"/>
  <c r="S123" i="5"/>
  <c r="S122" i="5"/>
  <c r="S121" i="5"/>
  <c r="S120" i="5"/>
  <c r="S113" i="5"/>
  <c r="S112" i="5"/>
  <c r="S111" i="5"/>
  <c r="S110" i="5"/>
  <c r="S109" i="5"/>
  <c r="S108" i="5"/>
  <c r="S107" i="5"/>
  <c r="S106" i="5"/>
  <c r="R99" i="5"/>
  <c r="Q99" i="5"/>
  <c r="P99" i="5"/>
  <c r="O99" i="5"/>
  <c r="N99" i="5"/>
  <c r="S99" i="5" s="1"/>
  <c r="M99" i="5"/>
  <c r="R98" i="5"/>
  <c r="Q98" i="5"/>
  <c r="P98" i="5"/>
  <c r="O98" i="5"/>
  <c r="N98" i="5"/>
  <c r="M98" i="5"/>
  <c r="S98" i="5" s="1"/>
  <c r="R97" i="5"/>
  <c r="Q97" i="5"/>
  <c r="P97" i="5"/>
  <c r="O97" i="5"/>
  <c r="N97" i="5"/>
  <c r="M97" i="5"/>
  <c r="S97" i="5" s="1"/>
  <c r="R96" i="5"/>
  <c r="Q96" i="5"/>
  <c r="P96" i="5"/>
  <c r="O96" i="5"/>
  <c r="S96" i="5" s="1"/>
  <c r="N96" i="5"/>
  <c r="M96" i="5"/>
  <c r="S95" i="5"/>
  <c r="S94" i="5"/>
  <c r="S93" i="5"/>
  <c r="S92" i="5"/>
  <c r="S91" i="5"/>
  <c r="S90" i="5"/>
  <c r="S89" i="5"/>
  <c r="S88" i="5"/>
  <c r="S81" i="5"/>
  <c r="S80" i="5"/>
  <c r="S79" i="5"/>
  <c r="S78" i="5"/>
  <c r="S77" i="5"/>
  <c r="S76" i="5"/>
  <c r="S75" i="5"/>
  <c r="S74" i="5"/>
  <c r="R65" i="5"/>
  <c r="Q65" i="5"/>
  <c r="P65" i="5"/>
  <c r="O65" i="5"/>
  <c r="N65" i="5"/>
  <c r="S65" i="5" s="1"/>
  <c r="M65" i="5"/>
  <c r="R64" i="5"/>
  <c r="Q64" i="5"/>
  <c r="P64" i="5"/>
  <c r="O64" i="5"/>
  <c r="N64" i="5"/>
  <c r="M64" i="5"/>
  <c r="S64" i="5" s="1"/>
  <c r="R63" i="5"/>
  <c r="Q63" i="5"/>
  <c r="P63" i="5"/>
  <c r="O63" i="5"/>
  <c r="N63" i="5"/>
  <c r="M63" i="5"/>
  <c r="S63" i="5" s="1"/>
  <c r="R62" i="5"/>
  <c r="Q62" i="5"/>
  <c r="P62" i="5"/>
  <c r="O62" i="5"/>
  <c r="S62" i="5" s="1"/>
  <c r="N62" i="5"/>
  <c r="M62" i="5"/>
  <c r="S61" i="5"/>
  <c r="S60" i="5"/>
  <c r="S59" i="5"/>
  <c r="S58" i="5"/>
  <c r="S57" i="5"/>
  <c r="S56" i="5"/>
  <c r="S55" i="5"/>
  <c r="S54" i="5"/>
  <c r="S47" i="5"/>
  <c r="S46" i="5"/>
  <c r="S45" i="5"/>
  <c r="S44" i="5"/>
  <c r="S43" i="5"/>
  <c r="S42" i="5"/>
  <c r="S41" i="5"/>
  <c r="S40" i="5"/>
  <c r="R33" i="5"/>
  <c r="Q33" i="5"/>
  <c r="P33" i="5"/>
  <c r="O33" i="5"/>
  <c r="N33" i="5"/>
  <c r="S33" i="5" s="1"/>
  <c r="M33" i="5"/>
  <c r="R32" i="5"/>
  <c r="Q32" i="5"/>
  <c r="P32" i="5"/>
  <c r="O32" i="5"/>
  <c r="N32" i="5"/>
  <c r="M32" i="5"/>
  <c r="S32" i="5" s="1"/>
  <c r="R31" i="5"/>
  <c r="Q31" i="5"/>
  <c r="P31" i="5"/>
  <c r="O31" i="5"/>
  <c r="N31" i="5"/>
  <c r="M31" i="5"/>
  <c r="S31" i="5" s="1"/>
  <c r="R30" i="5"/>
  <c r="Q30" i="5"/>
  <c r="P30" i="5"/>
  <c r="O30" i="5"/>
  <c r="S30" i="5" s="1"/>
  <c r="N30" i="5"/>
  <c r="M30" i="5"/>
  <c r="S29" i="5"/>
  <c r="S28" i="5"/>
  <c r="S27" i="5"/>
  <c r="S26" i="5"/>
  <c r="S25" i="5"/>
  <c r="S24" i="5"/>
  <c r="S23" i="5"/>
  <c r="S22" i="5"/>
  <c r="S17" i="5"/>
  <c r="S16" i="5"/>
  <c r="S15" i="5"/>
  <c r="S14" i="5"/>
  <c r="S13" i="5"/>
  <c r="S12" i="5"/>
  <c r="S11" i="5"/>
  <c r="S10" i="5"/>
  <c r="R248" i="4"/>
  <c r="Q248" i="4"/>
  <c r="P248" i="4"/>
  <c r="O248" i="4"/>
  <c r="N248" i="4"/>
  <c r="S248" i="4" s="1"/>
  <c r="M248" i="4"/>
  <c r="R247" i="4"/>
  <c r="Q247" i="4"/>
  <c r="P247" i="4"/>
  <c r="O247" i="4"/>
  <c r="N247" i="4"/>
  <c r="M247" i="4"/>
  <c r="S247" i="4" s="1"/>
  <c r="R246" i="4"/>
  <c r="Q246" i="4"/>
  <c r="P246" i="4"/>
  <c r="O246" i="4"/>
  <c r="N246" i="4"/>
  <c r="M246" i="4"/>
  <c r="S246" i="4" s="1"/>
  <c r="K20" i="3" s="1"/>
  <c r="R245" i="4"/>
  <c r="Q245" i="4"/>
  <c r="P245" i="4"/>
  <c r="O245" i="4"/>
  <c r="S245" i="4" s="1"/>
  <c r="K19" i="3" s="1"/>
  <c r="N245" i="4"/>
  <c r="M245" i="4"/>
  <c r="R244" i="4"/>
  <c r="Q244" i="4"/>
  <c r="P244" i="4"/>
  <c r="O244" i="4"/>
  <c r="N244" i="4"/>
  <c r="S244" i="4" s="1"/>
  <c r="M244" i="4"/>
  <c r="R243" i="4"/>
  <c r="Q243" i="4"/>
  <c r="P243" i="4"/>
  <c r="O243" i="4"/>
  <c r="N243" i="4"/>
  <c r="M243" i="4"/>
  <c r="S243" i="4" s="1"/>
  <c r="R242" i="4"/>
  <c r="Q242" i="4"/>
  <c r="P242" i="4"/>
  <c r="O242" i="4"/>
  <c r="N242" i="4"/>
  <c r="M242" i="4"/>
  <c r="S242" i="4" s="1"/>
  <c r="K16" i="3" s="1"/>
  <c r="R241" i="4"/>
  <c r="Q241" i="4"/>
  <c r="P241" i="4"/>
  <c r="O241" i="4"/>
  <c r="S241" i="4" s="1"/>
  <c r="K15" i="3" s="1"/>
  <c r="N241" i="4"/>
  <c r="M241" i="4"/>
  <c r="R240" i="4"/>
  <c r="Q240" i="4"/>
  <c r="P240" i="4"/>
  <c r="O240" i="4"/>
  <c r="N240" i="4"/>
  <c r="S240" i="4" s="1"/>
  <c r="M240" i="4"/>
  <c r="R239" i="4"/>
  <c r="Q239" i="4"/>
  <c r="P239" i="4"/>
  <c r="O239" i="4"/>
  <c r="N239" i="4"/>
  <c r="M239" i="4"/>
  <c r="S239" i="4" s="1"/>
  <c r="R238" i="4"/>
  <c r="Q238" i="4"/>
  <c r="P238" i="4"/>
  <c r="O238" i="4"/>
  <c r="N238" i="4"/>
  <c r="M238" i="4"/>
  <c r="S238" i="4" s="1"/>
  <c r="K12" i="3" s="1"/>
  <c r="R237" i="4"/>
  <c r="Q237" i="4"/>
  <c r="P237" i="4"/>
  <c r="O237" i="4"/>
  <c r="S237" i="4" s="1"/>
  <c r="K11" i="3" s="1"/>
  <c r="N237" i="4"/>
  <c r="M237" i="4"/>
  <c r="R236" i="4"/>
  <c r="Q236" i="4"/>
  <c r="P236" i="4"/>
  <c r="O236" i="4"/>
  <c r="N236" i="4"/>
  <c r="S236" i="4" s="1"/>
  <c r="M236" i="4"/>
  <c r="R235" i="4"/>
  <c r="Q235" i="4"/>
  <c r="P235" i="4"/>
  <c r="O235" i="4"/>
  <c r="N235" i="4"/>
  <c r="M235" i="4"/>
  <c r="S235" i="4" s="1"/>
  <c r="R234" i="4"/>
  <c r="Q234" i="4"/>
  <c r="P234" i="4"/>
  <c r="O234" i="4"/>
  <c r="N234" i="4"/>
  <c r="M234" i="4"/>
  <c r="S234" i="4" s="1"/>
  <c r="K8" i="3" s="1"/>
  <c r="R233" i="4"/>
  <c r="Q233" i="4"/>
  <c r="P233" i="4"/>
  <c r="O233" i="4"/>
  <c r="S233" i="4" s="1"/>
  <c r="K7" i="3" s="1"/>
  <c r="N233" i="4"/>
  <c r="M233" i="4"/>
  <c r="R228" i="4"/>
  <c r="Q228" i="4"/>
  <c r="P228" i="4"/>
  <c r="O228" i="4"/>
  <c r="N228" i="4"/>
  <c r="S228" i="4" s="1"/>
  <c r="M228" i="4"/>
  <c r="R227" i="4"/>
  <c r="Q227" i="4"/>
  <c r="P227" i="4"/>
  <c r="O227" i="4"/>
  <c r="N227" i="4"/>
  <c r="M227" i="4"/>
  <c r="S227" i="4" s="1"/>
  <c r="R226" i="4"/>
  <c r="Q226" i="4"/>
  <c r="P226" i="4"/>
  <c r="O226" i="4"/>
  <c r="N226" i="4"/>
  <c r="M226" i="4"/>
  <c r="S226" i="4" s="1"/>
  <c r="R225" i="4"/>
  <c r="Q225" i="4"/>
  <c r="P225" i="4"/>
  <c r="O225" i="4"/>
  <c r="S225" i="4" s="1"/>
  <c r="N225" i="4"/>
  <c r="M225" i="4"/>
  <c r="S224" i="4"/>
  <c r="S223" i="4"/>
  <c r="S222" i="4"/>
  <c r="S221" i="4"/>
  <c r="S220" i="4"/>
  <c r="S219" i="4"/>
  <c r="S218" i="4"/>
  <c r="S217" i="4"/>
  <c r="S211" i="4"/>
  <c r="S210" i="4"/>
  <c r="S209" i="4"/>
  <c r="S208" i="4"/>
  <c r="S207" i="4"/>
  <c r="S206" i="4"/>
  <c r="S205" i="4"/>
  <c r="S204" i="4"/>
  <c r="R199" i="4"/>
  <c r="Q199" i="4"/>
  <c r="P199" i="4"/>
  <c r="O199" i="4"/>
  <c r="N199" i="4"/>
  <c r="S199" i="4" s="1"/>
  <c r="M199" i="4"/>
  <c r="R198" i="4"/>
  <c r="Q198" i="4"/>
  <c r="P198" i="4"/>
  <c r="O198" i="4"/>
  <c r="N198" i="4"/>
  <c r="M198" i="4"/>
  <c r="S198" i="4" s="1"/>
  <c r="R197" i="4"/>
  <c r="Q197" i="4"/>
  <c r="P197" i="4"/>
  <c r="O197" i="4"/>
  <c r="N197" i="4"/>
  <c r="M197" i="4"/>
  <c r="S197" i="4" s="1"/>
  <c r="R196" i="4"/>
  <c r="Q196" i="4"/>
  <c r="P196" i="4"/>
  <c r="O196" i="4"/>
  <c r="S196" i="4" s="1"/>
  <c r="N196" i="4"/>
  <c r="M196" i="4"/>
  <c r="S195" i="4"/>
  <c r="S194" i="4"/>
  <c r="S193" i="4"/>
  <c r="S192" i="4"/>
  <c r="S191" i="4"/>
  <c r="S190" i="4"/>
  <c r="S189" i="4"/>
  <c r="S188" i="4"/>
  <c r="S182" i="4"/>
  <c r="S181" i="4"/>
  <c r="S180" i="4"/>
  <c r="S179" i="4"/>
  <c r="S178" i="4"/>
  <c r="S177" i="4"/>
  <c r="S176" i="4"/>
  <c r="S175" i="4"/>
  <c r="R168" i="4"/>
  <c r="P168" i="4"/>
  <c r="O168" i="4"/>
  <c r="N168" i="4"/>
  <c r="M168" i="4"/>
  <c r="S168" i="4" s="1"/>
  <c r="R167" i="4"/>
  <c r="Q167" i="4"/>
  <c r="P167" i="4"/>
  <c r="O167" i="4"/>
  <c r="N167" i="4"/>
  <c r="M167" i="4"/>
  <c r="S167" i="4" s="1"/>
  <c r="R166" i="4"/>
  <c r="Q166" i="4"/>
  <c r="P166" i="4"/>
  <c r="O166" i="4"/>
  <c r="S166" i="4" s="1"/>
  <c r="N166" i="4"/>
  <c r="M166" i="4"/>
  <c r="R165" i="4"/>
  <c r="Q165" i="4"/>
  <c r="P165" i="4"/>
  <c r="O165" i="4"/>
  <c r="N165" i="4"/>
  <c r="S165" i="4" s="1"/>
  <c r="M165" i="4"/>
  <c r="S164" i="4"/>
  <c r="S163" i="4"/>
  <c r="S162" i="4"/>
  <c r="S161" i="4"/>
  <c r="S160" i="4"/>
  <c r="S159" i="4"/>
  <c r="S158" i="4"/>
  <c r="S157" i="4"/>
  <c r="S150" i="4"/>
  <c r="S149" i="4"/>
  <c r="S148" i="4"/>
  <c r="S147" i="4"/>
  <c r="S146" i="4"/>
  <c r="S145" i="4"/>
  <c r="S144" i="4"/>
  <c r="S143" i="4"/>
  <c r="R135" i="4"/>
  <c r="Q135" i="4"/>
  <c r="P135" i="4"/>
  <c r="O135" i="4"/>
  <c r="N135" i="4"/>
  <c r="M135" i="4"/>
  <c r="S135" i="4" s="1"/>
  <c r="R134" i="4"/>
  <c r="Q134" i="4"/>
  <c r="P134" i="4"/>
  <c r="O134" i="4"/>
  <c r="N134" i="4"/>
  <c r="M134" i="4"/>
  <c r="S134" i="4" s="1"/>
  <c r="R133" i="4"/>
  <c r="Q133" i="4"/>
  <c r="P133" i="4"/>
  <c r="O133" i="4"/>
  <c r="S133" i="4" s="1"/>
  <c r="N133" i="4"/>
  <c r="M133" i="4"/>
  <c r="R132" i="4"/>
  <c r="Q132" i="4"/>
  <c r="P132" i="4"/>
  <c r="O132" i="4"/>
  <c r="N132" i="4"/>
  <c r="S132" i="4" s="1"/>
  <c r="M132" i="4"/>
  <c r="S131" i="4"/>
  <c r="S130" i="4"/>
  <c r="S129" i="4"/>
  <c r="S128" i="4"/>
  <c r="S127" i="4"/>
  <c r="S126" i="4"/>
  <c r="S125" i="4"/>
  <c r="S124" i="4"/>
  <c r="S117" i="4"/>
  <c r="S116" i="4"/>
  <c r="S115" i="4"/>
  <c r="S114" i="4"/>
  <c r="S113" i="4"/>
  <c r="S112" i="4"/>
  <c r="S111" i="4"/>
  <c r="S110" i="4"/>
  <c r="R102" i="4"/>
  <c r="Q102" i="4"/>
  <c r="P102" i="4"/>
  <c r="O102" i="4"/>
  <c r="N102" i="4"/>
  <c r="M102" i="4"/>
  <c r="S102" i="4" s="1"/>
  <c r="R101" i="4"/>
  <c r="Q101" i="4"/>
  <c r="P101" i="4"/>
  <c r="O101" i="4"/>
  <c r="N101" i="4"/>
  <c r="M101" i="4"/>
  <c r="S101" i="4" s="1"/>
  <c r="R100" i="4"/>
  <c r="Q100" i="4"/>
  <c r="P100" i="4"/>
  <c r="O100" i="4"/>
  <c r="S100" i="4" s="1"/>
  <c r="N100" i="4"/>
  <c r="M100" i="4"/>
  <c r="R99" i="4"/>
  <c r="Q99" i="4"/>
  <c r="P99" i="4"/>
  <c r="O99" i="4"/>
  <c r="N99" i="4"/>
  <c r="S99" i="4" s="1"/>
  <c r="M99" i="4"/>
  <c r="S98" i="4"/>
  <c r="S97" i="4"/>
  <c r="S96" i="4"/>
  <c r="S95" i="4"/>
  <c r="S94" i="4"/>
  <c r="S93" i="4"/>
  <c r="S92" i="4"/>
  <c r="S91" i="4"/>
  <c r="S84" i="4"/>
  <c r="S83" i="4"/>
  <c r="S82" i="4"/>
  <c r="S81" i="4"/>
  <c r="S80" i="4"/>
  <c r="S79" i="4"/>
  <c r="S78" i="4"/>
  <c r="S77" i="4"/>
  <c r="R70" i="4"/>
  <c r="Q70" i="4"/>
  <c r="P70" i="4"/>
  <c r="O70" i="4"/>
  <c r="N70" i="4"/>
  <c r="M70" i="4"/>
  <c r="S70" i="4" s="1"/>
  <c r="R69" i="4"/>
  <c r="Q69" i="4"/>
  <c r="P69" i="4"/>
  <c r="O69" i="4"/>
  <c r="N69" i="4"/>
  <c r="M69" i="4"/>
  <c r="S69" i="4" s="1"/>
  <c r="R68" i="4"/>
  <c r="Q68" i="4"/>
  <c r="P68" i="4"/>
  <c r="O68" i="4"/>
  <c r="S68" i="4" s="1"/>
  <c r="N68" i="4"/>
  <c r="M68" i="4"/>
  <c r="R67" i="4"/>
  <c r="Q67" i="4"/>
  <c r="P67" i="4"/>
  <c r="O67" i="4"/>
  <c r="N67" i="4"/>
  <c r="S67" i="4" s="1"/>
  <c r="M67" i="4"/>
  <c r="S66" i="4"/>
  <c r="S65" i="4"/>
  <c r="S64" i="4"/>
  <c r="S63" i="4"/>
  <c r="S62" i="4"/>
  <c r="S61" i="4"/>
  <c r="S60" i="4"/>
  <c r="S59" i="4"/>
  <c r="S52" i="4"/>
  <c r="S51" i="4"/>
  <c r="S50" i="4"/>
  <c r="S49" i="4"/>
  <c r="S48" i="4"/>
  <c r="S47" i="4"/>
  <c r="S46" i="4"/>
  <c r="S45" i="4"/>
  <c r="R38" i="4"/>
  <c r="Q38" i="4"/>
  <c r="P38" i="4"/>
  <c r="O38" i="4"/>
  <c r="N38" i="4"/>
  <c r="M38" i="4"/>
  <c r="S38" i="4" s="1"/>
  <c r="R37" i="4"/>
  <c r="Q37" i="4"/>
  <c r="P37" i="4"/>
  <c r="O37" i="4"/>
  <c r="N37" i="4"/>
  <c r="M37" i="4"/>
  <c r="S37" i="4" s="1"/>
  <c r="R36" i="4"/>
  <c r="Q36" i="4"/>
  <c r="P36" i="4"/>
  <c r="O36" i="4"/>
  <c r="S36" i="4" s="1"/>
  <c r="N36" i="4"/>
  <c r="M36" i="4"/>
  <c r="R35" i="4"/>
  <c r="Q35" i="4"/>
  <c r="P35" i="4"/>
  <c r="O35" i="4"/>
  <c r="N35" i="4"/>
  <c r="S35" i="4" s="1"/>
  <c r="M35" i="4"/>
  <c r="S34" i="4"/>
  <c r="S33" i="4"/>
  <c r="S32" i="4"/>
  <c r="S31" i="4"/>
  <c r="S30" i="4"/>
  <c r="S29" i="4"/>
  <c r="S28" i="4"/>
  <c r="S27" i="4"/>
  <c r="S20" i="4"/>
  <c r="S19" i="4"/>
  <c r="S18" i="4"/>
  <c r="S17" i="4"/>
  <c r="S16" i="4"/>
  <c r="S15" i="4"/>
  <c r="S14" i="4"/>
  <c r="S13" i="4"/>
  <c r="K264" i="3"/>
  <c r="K263" i="3"/>
  <c r="J246" i="3"/>
  <c r="I246" i="3"/>
  <c r="H246" i="3"/>
  <c r="G246" i="3"/>
  <c r="F246" i="3"/>
  <c r="E246" i="3"/>
  <c r="K245" i="3"/>
  <c r="J245" i="3"/>
  <c r="I245" i="3"/>
  <c r="H245" i="3"/>
  <c r="G245" i="3"/>
  <c r="F245" i="3"/>
  <c r="E245" i="3"/>
  <c r="K244" i="3"/>
  <c r="J244" i="3"/>
  <c r="I244" i="3"/>
  <c r="H244" i="3"/>
  <c r="G244" i="3"/>
  <c r="F244" i="3"/>
  <c r="E244" i="3"/>
  <c r="K243" i="3"/>
  <c r="J243" i="3"/>
  <c r="I243" i="3"/>
  <c r="H243" i="3"/>
  <c r="G243" i="3"/>
  <c r="F243" i="3"/>
  <c r="E243" i="3"/>
  <c r="K242" i="3"/>
  <c r="J242" i="3"/>
  <c r="I242" i="3"/>
  <c r="H242" i="3"/>
  <c r="G242" i="3"/>
  <c r="F242" i="3"/>
  <c r="E242" i="3"/>
  <c r="K241" i="3"/>
  <c r="J241" i="3"/>
  <c r="I241" i="3"/>
  <c r="H241" i="3"/>
  <c r="G241" i="3"/>
  <c r="F241" i="3"/>
  <c r="E241" i="3"/>
  <c r="K240" i="3"/>
  <c r="J240" i="3"/>
  <c r="I240" i="3"/>
  <c r="H240" i="3"/>
  <c r="G240" i="3"/>
  <c r="F240" i="3"/>
  <c r="E240" i="3"/>
  <c r="J239" i="3"/>
  <c r="I239" i="3"/>
  <c r="H239" i="3"/>
  <c r="G239" i="3"/>
  <c r="F239" i="3"/>
  <c r="E239" i="3"/>
  <c r="K238" i="3"/>
  <c r="J238" i="3"/>
  <c r="I238" i="3"/>
  <c r="H238" i="3"/>
  <c r="G238" i="3"/>
  <c r="F238" i="3"/>
  <c r="E238" i="3"/>
  <c r="K237" i="3"/>
  <c r="J237" i="3"/>
  <c r="I237" i="3"/>
  <c r="H237" i="3"/>
  <c r="G237" i="3"/>
  <c r="F237" i="3"/>
  <c r="E237" i="3"/>
  <c r="K236" i="3"/>
  <c r="J236" i="3"/>
  <c r="I236" i="3"/>
  <c r="H236" i="3"/>
  <c r="G236" i="3"/>
  <c r="F236" i="3"/>
  <c r="E236" i="3"/>
  <c r="J235" i="3"/>
  <c r="I235" i="3"/>
  <c r="H235" i="3"/>
  <c r="G235" i="3"/>
  <c r="F235" i="3"/>
  <c r="E235" i="3"/>
  <c r="K234" i="3"/>
  <c r="J234" i="3"/>
  <c r="I234" i="3"/>
  <c r="H234" i="3"/>
  <c r="G234" i="3"/>
  <c r="F234" i="3"/>
  <c r="E234" i="3"/>
  <c r="K233" i="3"/>
  <c r="J233" i="3"/>
  <c r="I233" i="3"/>
  <c r="H233" i="3"/>
  <c r="G233" i="3"/>
  <c r="F233" i="3"/>
  <c r="E233" i="3"/>
  <c r="K232" i="3"/>
  <c r="J232" i="3"/>
  <c r="I232" i="3"/>
  <c r="H232" i="3"/>
  <c r="G232" i="3"/>
  <c r="F232" i="3"/>
  <c r="E232" i="3"/>
  <c r="J231" i="3"/>
  <c r="I231" i="3"/>
  <c r="H231" i="3"/>
  <c r="G231" i="3"/>
  <c r="F231" i="3"/>
  <c r="E231" i="3"/>
  <c r="J230" i="3"/>
  <c r="I230" i="3"/>
  <c r="H230" i="3"/>
  <c r="G230" i="3"/>
  <c r="F230" i="3"/>
  <c r="E230" i="3"/>
  <c r="J229" i="3"/>
  <c r="I229" i="3"/>
  <c r="H229" i="3"/>
  <c r="G229" i="3"/>
  <c r="F229" i="3"/>
  <c r="E229" i="3"/>
  <c r="K228" i="3"/>
  <c r="J228" i="3"/>
  <c r="I228" i="3"/>
  <c r="H228" i="3"/>
  <c r="G228" i="3"/>
  <c r="F228" i="3"/>
  <c r="E228" i="3"/>
  <c r="K227" i="3"/>
  <c r="J227" i="3"/>
  <c r="I227" i="3"/>
  <c r="H227" i="3"/>
  <c r="G227" i="3"/>
  <c r="F227" i="3"/>
  <c r="E227" i="3"/>
  <c r="K226" i="3"/>
  <c r="J226" i="3"/>
  <c r="I226" i="3"/>
  <c r="H226" i="3"/>
  <c r="G226" i="3"/>
  <c r="F226" i="3"/>
  <c r="E226" i="3"/>
  <c r="J225" i="3"/>
  <c r="I225" i="3"/>
  <c r="H225" i="3"/>
  <c r="G225" i="3"/>
  <c r="F225" i="3"/>
  <c r="E225" i="3"/>
  <c r="K224" i="3"/>
  <c r="J224" i="3"/>
  <c r="I224" i="3"/>
  <c r="H224" i="3"/>
  <c r="G224" i="3"/>
  <c r="F224" i="3"/>
  <c r="E224" i="3"/>
  <c r="J223" i="3"/>
  <c r="I223" i="3"/>
  <c r="H223" i="3"/>
  <c r="G223" i="3"/>
  <c r="F223" i="3"/>
  <c r="E223" i="3"/>
  <c r="J222" i="3"/>
  <c r="I222" i="3"/>
  <c r="H222" i="3"/>
  <c r="G222" i="3"/>
  <c r="F222" i="3"/>
  <c r="E222" i="3"/>
  <c r="K221" i="3"/>
  <c r="J221" i="3"/>
  <c r="I221" i="3"/>
  <c r="H221" i="3"/>
  <c r="G221" i="3"/>
  <c r="F221" i="3"/>
  <c r="E221" i="3"/>
  <c r="K220" i="3"/>
  <c r="J220" i="3"/>
  <c r="I220" i="3"/>
  <c r="H220" i="3"/>
  <c r="G220" i="3"/>
  <c r="F220" i="3"/>
  <c r="E220" i="3"/>
  <c r="K219" i="3"/>
  <c r="J219" i="3"/>
  <c r="I219" i="3"/>
  <c r="H219" i="3"/>
  <c r="G219" i="3"/>
  <c r="F219" i="3"/>
  <c r="E219" i="3"/>
  <c r="K218" i="3"/>
  <c r="J218" i="3"/>
  <c r="I218" i="3"/>
  <c r="H218" i="3"/>
  <c r="G218" i="3"/>
  <c r="F218" i="3"/>
  <c r="E218" i="3"/>
  <c r="K217" i="3"/>
  <c r="J217" i="3"/>
  <c r="I217" i="3"/>
  <c r="H217" i="3"/>
  <c r="G217" i="3"/>
  <c r="F217" i="3"/>
  <c r="E217" i="3"/>
  <c r="K216" i="3"/>
  <c r="J216" i="3"/>
  <c r="I216" i="3"/>
  <c r="H216" i="3"/>
  <c r="G216" i="3"/>
  <c r="F216" i="3"/>
  <c r="E216" i="3"/>
  <c r="J215" i="3"/>
  <c r="I215" i="3"/>
  <c r="H215" i="3"/>
  <c r="G215" i="3"/>
  <c r="F215" i="3"/>
  <c r="E215" i="3"/>
  <c r="J214" i="3"/>
  <c r="I214" i="3"/>
  <c r="H214" i="3"/>
  <c r="G214" i="3"/>
  <c r="F214" i="3"/>
  <c r="E214" i="3"/>
  <c r="K213" i="3"/>
  <c r="J213" i="3"/>
  <c r="I213" i="3"/>
  <c r="H213" i="3"/>
  <c r="G213" i="3"/>
  <c r="F213" i="3"/>
  <c r="E213" i="3"/>
  <c r="J212" i="3"/>
  <c r="I212" i="3"/>
  <c r="H212" i="3"/>
  <c r="G212" i="3"/>
  <c r="F212" i="3"/>
  <c r="E212" i="3"/>
  <c r="J211" i="3"/>
  <c r="I211" i="3"/>
  <c r="H211" i="3"/>
  <c r="G211" i="3"/>
  <c r="F211" i="3"/>
  <c r="E211" i="3"/>
  <c r="K210" i="3"/>
  <c r="J210" i="3"/>
  <c r="I210" i="3"/>
  <c r="H210" i="3"/>
  <c r="G210" i="3"/>
  <c r="F210" i="3"/>
  <c r="E210" i="3"/>
  <c r="K209" i="3"/>
  <c r="J209" i="3"/>
  <c r="I209" i="3"/>
  <c r="H209" i="3"/>
  <c r="G209" i="3"/>
  <c r="F209" i="3"/>
  <c r="E209" i="3"/>
  <c r="K208" i="3"/>
  <c r="J208" i="3"/>
  <c r="I208" i="3"/>
  <c r="H208" i="3"/>
  <c r="G208" i="3"/>
  <c r="F208" i="3"/>
  <c r="E208" i="3"/>
  <c r="K207" i="3"/>
  <c r="J207" i="3"/>
  <c r="I207" i="3"/>
  <c r="H207" i="3"/>
  <c r="G207" i="3"/>
  <c r="F207" i="3"/>
  <c r="E207" i="3"/>
  <c r="J206" i="3"/>
  <c r="I206" i="3"/>
  <c r="H206" i="3"/>
  <c r="G206" i="3"/>
  <c r="F206" i="3"/>
  <c r="E206" i="3"/>
  <c r="J205" i="3"/>
  <c r="I205" i="3"/>
  <c r="H205" i="3"/>
  <c r="G205" i="3"/>
  <c r="F205" i="3"/>
  <c r="E205" i="3"/>
  <c r="J204" i="3"/>
  <c r="I204" i="3"/>
  <c r="H204" i="3"/>
  <c r="G204" i="3"/>
  <c r="F204" i="3"/>
  <c r="E204" i="3"/>
  <c r="J203" i="3"/>
  <c r="I203" i="3"/>
  <c r="H203" i="3"/>
  <c r="G203" i="3"/>
  <c r="F203" i="3"/>
  <c r="E203" i="3"/>
  <c r="K202" i="3"/>
  <c r="J202" i="3"/>
  <c r="I202" i="3"/>
  <c r="H202" i="3"/>
  <c r="G202" i="3"/>
  <c r="F202" i="3"/>
  <c r="E202" i="3"/>
  <c r="K201" i="3"/>
  <c r="J201" i="3"/>
  <c r="I201" i="3"/>
  <c r="H201" i="3"/>
  <c r="G201" i="3"/>
  <c r="F201" i="3"/>
  <c r="E201" i="3"/>
  <c r="K200" i="3"/>
  <c r="J200" i="3"/>
  <c r="I200" i="3"/>
  <c r="H200" i="3"/>
  <c r="G200" i="3"/>
  <c r="F200" i="3"/>
  <c r="E200" i="3"/>
  <c r="K199" i="3"/>
  <c r="J199" i="3"/>
  <c r="I199" i="3"/>
  <c r="H199" i="3"/>
  <c r="G199" i="3"/>
  <c r="F199" i="3"/>
  <c r="E199" i="3"/>
  <c r="J198" i="3"/>
  <c r="I198" i="3"/>
  <c r="H198" i="3"/>
  <c r="G198" i="3"/>
  <c r="F198" i="3"/>
  <c r="E198" i="3"/>
  <c r="K197" i="3"/>
  <c r="J197" i="3"/>
  <c r="I197" i="3"/>
  <c r="H197" i="3"/>
  <c r="G197" i="3"/>
  <c r="F197" i="3"/>
  <c r="E197" i="3"/>
  <c r="K196" i="3"/>
  <c r="J196" i="3"/>
  <c r="I196" i="3"/>
  <c r="H196" i="3"/>
  <c r="G196" i="3"/>
  <c r="F196" i="3"/>
  <c r="E196" i="3"/>
  <c r="J195" i="3"/>
  <c r="I195" i="3"/>
  <c r="H195" i="3"/>
  <c r="G195" i="3"/>
  <c r="F195" i="3"/>
  <c r="E195" i="3"/>
  <c r="K194" i="3"/>
  <c r="J194" i="3"/>
  <c r="I194" i="3"/>
  <c r="H194" i="3"/>
  <c r="G194" i="3"/>
  <c r="F194" i="3"/>
  <c r="E194" i="3"/>
  <c r="K193" i="3"/>
  <c r="J193" i="3"/>
  <c r="I193" i="3"/>
  <c r="H193" i="3"/>
  <c r="G193" i="3"/>
  <c r="F193" i="3"/>
  <c r="E193" i="3"/>
  <c r="K192" i="3"/>
  <c r="J192" i="3"/>
  <c r="I192" i="3"/>
  <c r="H192" i="3"/>
  <c r="G192" i="3"/>
  <c r="F192" i="3"/>
  <c r="E192" i="3"/>
  <c r="K191" i="3"/>
  <c r="J191" i="3"/>
  <c r="I191" i="3"/>
  <c r="H191" i="3"/>
  <c r="G191" i="3"/>
  <c r="F191" i="3"/>
  <c r="E191" i="3"/>
  <c r="K190" i="3"/>
  <c r="J190" i="3"/>
  <c r="I190" i="3"/>
  <c r="H190" i="3"/>
  <c r="G190" i="3"/>
  <c r="F190" i="3"/>
  <c r="E190" i="3"/>
  <c r="K189" i="3"/>
  <c r="J189" i="3"/>
  <c r="I189" i="3"/>
  <c r="H189" i="3"/>
  <c r="G189" i="3"/>
  <c r="F189" i="3"/>
  <c r="E189" i="3"/>
  <c r="K188" i="3"/>
  <c r="J188" i="3"/>
  <c r="I188" i="3"/>
  <c r="H188" i="3"/>
  <c r="G188" i="3"/>
  <c r="F188" i="3"/>
  <c r="E188" i="3"/>
  <c r="J187" i="3"/>
  <c r="I187" i="3"/>
  <c r="H187" i="3"/>
  <c r="G187" i="3"/>
  <c r="F187" i="3"/>
  <c r="E187" i="3"/>
  <c r="K186" i="3"/>
  <c r="J186" i="3"/>
  <c r="I186" i="3"/>
  <c r="H186" i="3"/>
  <c r="G186" i="3"/>
  <c r="F186" i="3"/>
  <c r="E186" i="3"/>
  <c r="K185" i="3"/>
  <c r="J185" i="3"/>
  <c r="I185" i="3"/>
  <c r="H185" i="3"/>
  <c r="G185" i="3"/>
  <c r="F185" i="3"/>
  <c r="E185" i="3"/>
  <c r="K184" i="3"/>
  <c r="J184" i="3"/>
  <c r="I184" i="3"/>
  <c r="H184" i="3"/>
  <c r="G184" i="3"/>
  <c r="F184" i="3"/>
  <c r="E184" i="3"/>
  <c r="K183" i="3"/>
  <c r="J183" i="3"/>
  <c r="I183" i="3"/>
  <c r="H183" i="3"/>
  <c r="G183" i="3"/>
  <c r="F183" i="3"/>
  <c r="E183" i="3"/>
  <c r="K182" i="3"/>
  <c r="J182" i="3"/>
  <c r="I182" i="3"/>
  <c r="H182" i="3"/>
  <c r="G182" i="3"/>
  <c r="F182" i="3"/>
  <c r="E182" i="3"/>
  <c r="J181" i="3"/>
  <c r="I181" i="3"/>
  <c r="H181" i="3"/>
  <c r="G181" i="3"/>
  <c r="F181" i="3"/>
  <c r="E181" i="3"/>
  <c r="K180" i="3"/>
  <c r="J180" i="3"/>
  <c r="I180" i="3"/>
  <c r="H180" i="3"/>
  <c r="G180" i="3"/>
  <c r="F180" i="3"/>
  <c r="E180" i="3"/>
  <c r="K179" i="3"/>
  <c r="J179" i="3"/>
  <c r="I179" i="3"/>
  <c r="H179" i="3"/>
  <c r="G179" i="3"/>
  <c r="F179" i="3"/>
  <c r="E179" i="3"/>
  <c r="K178" i="3"/>
  <c r="J178" i="3"/>
  <c r="I178" i="3"/>
  <c r="H178" i="3"/>
  <c r="G178" i="3"/>
  <c r="F178" i="3"/>
  <c r="E178" i="3"/>
  <c r="J177" i="3"/>
  <c r="I177" i="3"/>
  <c r="H177" i="3"/>
  <c r="G177" i="3"/>
  <c r="F177" i="3"/>
  <c r="E177" i="3"/>
  <c r="K176" i="3"/>
  <c r="J176" i="3"/>
  <c r="I176" i="3"/>
  <c r="H176" i="3"/>
  <c r="G176" i="3"/>
  <c r="F176" i="3"/>
  <c r="E176" i="3"/>
  <c r="K175" i="3"/>
  <c r="J175" i="3"/>
  <c r="I175" i="3"/>
  <c r="H175" i="3"/>
  <c r="G175" i="3"/>
  <c r="F175" i="3"/>
  <c r="E175" i="3"/>
  <c r="K174" i="3"/>
  <c r="J174" i="3"/>
  <c r="I174" i="3"/>
  <c r="H174" i="3"/>
  <c r="G174" i="3"/>
  <c r="F174" i="3"/>
  <c r="E174" i="3"/>
  <c r="K173" i="3"/>
  <c r="J173" i="3"/>
  <c r="I173" i="3"/>
  <c r="H173" i="3"/>
  <c r="G173" i="3"/>
  <c r="F173" i="3"/>
  <c r="E173" i="3"/>
  <c r="K172" i="3"/>
  <c r="J172" i="3"/>
  <c r="I172" i="3"/>
  <c r="H172" i="3"/>
  <c r="G172" i="3"/>
  <c r="F172" i="3"/>
  <c r="E172" i="3"/>
  <c r="K171" i="3"/>
  <c r="J171" i="3"/>
  <c r="I171" i="3"/>
  <c r="H171" i="3"/>
  <c r="G171" i="3"/>
  <c r="F171" i="3"/>
  <c r="E171" i="3"/>
  <c r="K170" i="3"/>
  <c r="J170" i="3"/>
  <c r="I170" i="3"/>
  <c r="H170" i="3"/>
  <c r="G170" i="3"/>
  <c r="F170" i="3"/>
  <c r="E170" i="3"/>
  <c r="J169" i="3"/>
  <c r="I169" i="3"/>
  <c r="H169" i="3"/>
  <c r="G169" i="3"/>
  <c r="F169" i="3"/>
  <c r="E169" i="3"/>
  <c r="K168" i="3"/>
  <c r="J168" i="3"/>
  <c r="I168" i="3"/>
  <c r="H168" i="3"/>
  <c r="G168" i="3"/>
  <c r="F168" i="3"/>
  <c r="E168" i="3"/>
  <c r="K167" i="3"/>
  <c r="J167" i="3"/>
  <c r="I167" i="3"/>
  <c r="H167" i="3"/>
  <c r="G167" i="3"/>
  <c r="F167" i="3"/>
  <c r="E167" i="3"/>
  <c r="K166" i="3"/>
  <c r="J166" i="3"/>
  <c r="I166" i="3"/>
  <c r="H166" i="3"/>
  <c r="G166" i="3"/>
  <c r="F166" i="3"/>
  <c r="E166" i="3"/>
  <c r="K165" i="3"/>
  <c r="J165" i="3"/>
  <c r="I165" i="3"/>
  <c r="H165" i="3"/>
  <c r="G165" i="3"/>
  <c r="F165" i="3"/>
  <c r="E165" i="3"/>
  <c r="K164" i="3"/>
  <c r="J164" i="3"/>
  <c r="I164" i="3"/>
  <c r="H164" i="3"/>
  <c r="G164" i="3"/>
  <c r="F164" i="3"/>
  <c r="E164" i="3"/>
  <c r="K163" i="3"/>
  <c r="J163" i="3"/>
  <c r="I163" i="3"/>
  <c r="H163" i="3"/>
  <c r="G163" i="3"/>
  <c r="F163" i="3"/>
  <c r="E163" i="3"/>
  <c r="J162" i="3"/>
  <c r="I162" i="3"/>
  <c r="H162" i="3"/>
  <c r="G162" i="3"/>
  <c r="F162" i="3"/>
  <c r="E162" i="3"/>
  <c r="J161" i="3"/>
  <c r="I161" i="3"/>
  <c r="H161" i="3"/>
  <c r="G161" i="3"/>
  <c r="F161" i="3"/>
  <c r="E161" i="3"/>
  <c r="J160" i="3"/>
  <c r="I160" i="3"/>
  <c r="H160" i="3"/>
  <c r="G160" i="3"/>
  <c r="F160" i="3"/>
  <c r="E160" i="3"/>
  <c r="J159" i="3"/>
  <c r="I159" i="3"/>
  <c r="H159" i="3"/>
  <c r="G159" i="3"/>
  <c r="F159" i="3"/>
  <c r="E159" i="3"/>
  <c r="K158" i="3"/>
  <c r="J158" i="3"/>
  <c r="I158" i="3"/>
  <c r="H158" i="3"/>
  <c r="G158" i="3"/>
  <c r="F158" i="3"/>
  <c r="E158" i="3"/>
  <c r="K157" i="3"/>
  <c r="J157" i="3"/>
  <c r="I157" i="3"/>
  <c r="H157" i="3"/>
  <c r="G157" i="3"/>
  <c r="F157" i="3"/>
  <c r="E157" i="3"/>
  <c r="K156" i="3"/>
  <c r="J156" i="3"/>
  <c r="I156" i="3"/>
  <c r="H156" i="3"/>
  <c r="G156" i="3"/>
  <c r="F156" i="3"/>
  <c r="E156" i="3"/>
  <c r="K155" i="3"/>
  <c r="J155" i="3"/>
  <c r="I155" i="3"/>
  <c r="H155" i="3"/>
  <c r="G155" i="3"/>
  <c r="F155" i="3"/>
  <c r="E155" i="3"/>
  <c r="J154" i="3"/>
  <c r="I154" i="3"/>
  <c r="H154" i="3"/>
  <c r="G154" i="3"/>
  <c r="F154" i="3"/>
  <c r="E154" i="3"/>
  <c r="K153" i="3"/>
  <c r="J153" i="3"/>
  <c r="I153" i="3"/>
  <c r="H153" i="3"/>
  <c r="G153" i="3"/>
  <c r="F153" i="3"/>
  <c r="E153" i="3"/>
  <c r="J152" i="3"/>
  <c r="I152" i="3"/>
  <c r="H152" i="3"/>
  <c r="G152" i="3"/>
  <c r="F152" i="3"/>
  <c r="E152" i="3"/>
  <c r="J151" i="3"/>
  <c r="I151" i="3"/>
  <c r="H151" i="3"/>
  <c r="G151" i="3"/>
  <c r="F151" i="3"/>
  <c r="E151" i="3"/>
  <c r="J150" i="3"/>
  <c r="I150" i="3"/>
  <c r="H150" i="3"/>
  <c r="G150" i="3"/>
  <c r="F150" i="3"/>
  <c r="E150" i="3"/>
  <c r="K149" i="3"/>
  <c r="J149" i="3"/>
  <c r="I149" i="3"/>
  <c r="H149" i="3"/>
  <c r="G149" i="3"/>
  <c r="F149" i="3"/>
  <c r="E149" i="3"/>
  <c r="K148" i="3"/>
  <c r="J148" i="3"/>
  <c r="I148" i="3"/>
  <c r="H148" i="3"/>
  <c r="G148" i="3"/>
  <c r="F148" i="3"/>
  <c r="E148" i="3"/>
  <c r="K147" i="3"/>
  <c r="J147" i="3"/>
  <c r="I147" i="3"/>
  <c r="H147" i="3"/>
  <c r="G147" i="3"/>
  <c r="F147" i="3"/>
  <c r="E147" i="3"/>
  <c r="K146" i="3"/>
  <c r="J146" i="3"/>
  <c r="I146" i="3"/>
  <c r="H146" i="3"/>
  <c r="G146" i="3"/>
  <c r="F146" i="3"/>
  <c r="E146" i="3"/>
  <c r="K145" i="3"/>
  <c r="J145" i="3"/>
  <c r="I145" i="3"/>
  <c r="H145" i="3"/>
  <c r="G145" i="3"/>
  <c r="F145" i="3"/>
  <c r="E145" i="3"/>
  <c r="J144" i="3"/>
  <c r="I144" i="3"/>
  <c r="H144" i="3"/>
  <c r="G144" i="3"/>
  <c r="F144" i="3"/>
  <c r="E144" i="3"/>
  <c r="K143" i="3"/>
  <c r="J143" i="3"/>
  <c r="I143" i="3"/>
  <c r="H143" i="3"/>
  <c r="G143" i="3"/>
  <c r="F143" i="3"/>
  <c r="E143" i="3"/>
  <c r="J142" i="3"/>
  <c r="I142" i="3"/>
  <c r="H142" i="3"/>
  <c r="G142" i="3"/>
  <c r="F142" i="3"/>
  <c r="E142" i="3"/>
  <c r="K141" i="3"/>
  <c r="J141" i="3"/>
  <c r="I141" i="3"/>
  <c r="H141" i="3"/>
  <c r="G141" i="3"/>
  <c r="F141" i="3"/>
  <c r="E141" i="3"/>
  <c r="J140" i="3"/>
  <c r="H140" i="3"/>
  <c r="G140" i="3"/>
  <c r="F140" i="3"/>
  <c r="E140" i="3"/>
  <c r="K139" i="3"/>
  <c r="J139" i="3"/>
  <c r="I139" i="3"/>
  <c r="H139" i="3"/>
  <c r="G139" i="3"/>
  <c r="F139" i="3"/>
  <c r="E139" i="3"/>
  <c r="J138" i="3"/>
  <c r="I138" i="3"/>
  <c r="H138" i="3"/>
  <c r="G138" i="3"/>
  <c r="F138" i="3"/>
  <c r="E138" i="3"/>
  <c r="K137" i="3"/>
  <c r="J137" i="3"/>
  <c r="I137" i="3"/>
  <c r="H137" i="3"/>
  <c r="G137" i="3"/>
  <c r="F137" i="3"/>
  <c r="E137" i="3"/>
  <c r="K136" i="3"/>
  <c r="J136" i="3"/>
  <c r="I136" i="3"/>
  <c r="H136" i="3"/>
  <c r="G136" i="3"/>
  <c r="F136" i="3"/>
  <c r="E136" i="3"/>
  <c r="J135" i="3"/>
  <c r="I135" i="3"/>
  <c r="H135" i="3"/>
  <c r="G135" i="3"/>
  <c r="F135" i="3"/>
  <c r="E135" i="3"/>
  <c r="J134" i="3"/>
  <c r="I134" i="3"/>
  <c r="H134" i="3"/>
  <c r="G134" i="3"/>
  <c r="F134" i="3"/>
  <c r="E134" i="3"/>
  <c r="K133" i="3"/>
  <c r="J133" i="3"/>
  <c r="I133" i="3"/>
  <c r="H133" i="3"/>
  <c r="G133" i="3"/>
  <c r="F133" i="3"/>
  <c r="E133" i="3"/>
  <c r="K132" i="3"/>
  <c r="J132" i="3"/>
  <c r="I132" i="3"/>
  <c r="H132" i="3"/>
  <c r="G132" i="3"/>
  <c r="F132" i="3"/>
  <c r="E132" i="3"/>
  <c r="J131" i="3"/>
  <c r="I131" i="3"/>
  <c r="H131" i="3"/>
  <c r="G131" i="3"/>
  <c r="F131" i="3"/>
  <c r="E131" i="3"/>
  <c r="J130" i="3"/>
  <c r="I130" i="3"/>
  <c r="H130" i="3"/>
  <c r="G130" i="3"/>
  <c r="F130" i="3"/>
  <c r="E130" i="3"/>
  <c r="K129" i="3"/>
  <c r="J129" i="3"/>
  <c r="I129" i="3"/>
  <c r="H129" i="3"/>
  <c r="G129" i="3"/>
  <c r="F129" i="3"/>
  <c r="E129" i="3"/>
  <c r="J128" i="3"/>
  <c r="I128" i="3"/>
  <c r="H128" i="3"/>
  <c r="G128" i="3"/>
  <c r="F128" i="3"/>
  <c r="E128" i="3"/>
  <c r="J127" i="3"/>
  <c r="I127" i="3"/>
  <c r="H127" i="3"/>
  <c r="G127" i="3"/>
  <c r="F127" i="3"/>
  <c r="E127" i="3"/>
  <c r="J126" i="3"/>
  <c r="I126" i="3"/>
  <c r="H126" i="3"/>
  <c r="G126" i="3"/>
  <c r="F126" i="3"/>
  <c r="E126" i="3"/>
  <c r="K125" i="3"/>
  <c r="J125" i="3"/>
  <c r="I125" i="3"/>
  <c r="H125" i="3"/>
  <c r="G125" i="3"/>
  <c r="F125" i="3"/>
  <c r="E125" i="3"/>
  <c r="K124" i="3"/>
  <c r="J124" i="3"/>
  <c r="I124" i="3"/>
  <c r="H124" i="3"/>
  <c r="G124" i="3"/>
  <c r="F124" i="3"/>
  <c r="E124" i="3"/>
  <c r="J123" i="3"/>
  <c r="I123" i="3"/>
  <c r="H123" i="3"/>
  <c r="G123" i="3"/>
  <c r="F123" i="3"/>
  <c r="E123" i="3"/>
  <c r="J122" i="3"/>
  <c r="I122" i="3"/>
  <c r="H122" i="3"/>
  <c r="G122" i="3"/>
  <c r="F122" i="3"/>
  <c r="E122" i="3"/>
  <c r="K121" i="3"/>
  <c r="J121" i="3"/>
  <c r="I121" i="3"/>
  <c r="H121" i="3"/>
  <c r="G121" i="3"/>
  <c r="F121" i="3"/>
  <c r="E121" i="3"/>
  <c r="J120" i="3"/>
  <c r="I120" i="3"/>
  <c r="H120" i="3"/>
  <c r="G120" i="3"/>
  <c r="F120" i="3"/>
  <c r="E120" i="3"/>
  <c r="J119" i="3"/>
  <c r="I119" i="3"/>
  <c r="H119" i="3"/>
  <c r="G119" i="3"/>
  <c r="F119" i="3"/>
  <c r="E119" i="3"/>
  <c r="K118" i="3"/>
  <c r="J118" i="3"/>
  <c r="I118" i="3"/>
  <c r="H118" i="3"/>
  <c r="G118" i="3"/>
  <c r="F118" i="3"/>
  <c r="E118" i="3"/>
  <c r="J117" i="3"/>
  <c r="I117" i="3"/>
  <c r="H117" i="3"/>
  <c r="G117" i="3"/>
  <c r="F117" i="3"/>
  <c r="E117" i="3"/>
  <c r="K116" i="3"/>
  <c r="J116" i="3"/>
  <c r="I116" i="3"/>
  <c r="H116" i="3"/>
  <c r="G116" i="3"/>
  <c r="F116" i="3"/>
  <c r="E116" i="3"/>
  <c r="K115" i="3"/>
  <c r="J115" i="3"/>
  <c r="I115" i="3"/>
  <c r="H115" i="3"/>
  <c r="G115" i="3"/>
  <c r="F115" i="3"/>
  <c r="E115" i="3"/>
  <c r="K114" i="3"/>
  <c r="J114" i="3"/>
  <c r="I114" i="3"/>
  <c r="H114" i="3"/>
  <c r="G114" i="3"/>
  <c r="F114" i="3"/>
  <c r="E114" i="3"/>
  <c r="K113" i="3"/>
  <c r="J113" i="3"/>
  <c r="I113" i="3"/>
  <c r="H113" i="3"/>
  <c r="G113" i="3"/>
  <c r="F113" i="3"/>
  <c r="E113" i="3"/>
  <c r="K112" i="3"/>
  <c r="J112" i="3"/>
  <c r="I112" i="3"/>
  <c r="H112" i="3"/>
  <c r="G112" i="3"/>
  <c r="F112" i="3"/>
  <c r="E112" i="3"/>
  <c r="K111" i="3"/>
  <c r="J111" i="3"/>
  <c r="I111" i="3"/>
  <c r="H111" i="3"/>
  <c r="G111" i="3"/>
  <c r="F111" i="3"/>
  <c r="E111" i="3"/>
  <c r="K110" i="3"/>
  <c r="J110" i="3"/>
  <c r="I110" i="3"/>
  <c r="H110" i="3"/>
  <c r="G110" i="3"/>
  <c r="F110" i="3"/>
  <c r="E110" i="3"/>
  <c r="K109" i="3"/>
  <c r="J109" i="3"/>
  <c r="I109" i="3"/>
  <c r="H109" i="3"/>
  <c r="G109" i="3"/>
  <c r="F109" i="3"/>
  <c r="E109" i="3"/>
  <c r="K108" i="3"/>
  <c r="J108" i="3"/>
  <c r="I108" i="3"/>
  <c r="H108" i="3"/>
  <c r="G108" i="3"/>
  <c r="F108" i="3"/>
  <c r="E108" i="3"/>
  <c r="K107" i="3"/>
  <c r="J107" i="3"/>
  <c r="I107" i="3"/>
  <c r="H107" i="3"/>
  <c r="G107" i="3"/>
  <c r="F107" i="3"/>
  <c r="E107" i="3"/>
  <c r="K106" i="3"/>
  <c r="J106" i="3"/>
  <c r="I106" i="3"/>
  <c r="H106" i="3"/>
  <c r="G106" i="3"/>
  <c r="F106" i="3"/>
  <c r="E106" i="3"/>
  <c r="J105" i="3"/>
  <c r="I105" i="3"/>
  <c r="H105" i="3"/>
  <c r="G105" i="3"/>
  <c r="F105" i="3"/>
  <c r="E105" i="3"/>
  <c r="K104" i="3"/>
  <c r="J104" i="3"/>
  <c r="I104" i="3"/>
  <c r="H104" i="3"/>
  <c r="G104" i="3"/>
  <c r="F104" i="3"/>
  <c r="E104" i="3"/>
  <c r="K103" i="3"/>
  <c r="J103" i="3"/>
  <c r="I103" i="3"/>
  <c r="H103" i="3"/>
  <c r="G103" i="3"/>
  <c r="F103" i="3"/>
  <c r="E103" i="3"/>
  <c r="J102" i="3"/>
  <c r="I102" i="3"/>
  <c r="H102" i="3"/>
  <c r="G102" i="3"/>
  <c r="F102" i="3"/>
  <c r="E102" i="3"/>
  <c r="K101" i="3"/>
  <c r="J101" i="3"/>
  <c r="I101" i="3"/>
  <c r="H101" i="3"/>
  <c r="G101" i="3"/>
  <c r="F101" i="3"/>
  <c r="E101" i="3"/>
  <c r="J100" i="3"/>
  <c r="I100" i="3"/>
  <c r="H100" i="3"/>
  <c r="G100" i="3"/>
  <c r="F100" i="3"/>
  <c r="E100" i="3"/>
  <c r="J99" i="3"/>
  <c r="I99" i="3"/>
  <c r="H99" i="3"/>
  <c r="G99" i="3"/>
  <c r="F99" i="3"/>
  <c r="E99" i="3"/>
  <c r="K98" i="3"/>
  <c r="J98" i="3"/>
  <c r="I98" i="3"/>
  <c r="H98" i="3"/>
  <c r="G98" i="3"/>
  <c r="F98" i="3"/>
  <c r="E98" i="3"/>
  <c r="K97" i="3"/>
  <c r="J97" i="3"/>
  <c r="I97" i="3"/>
  <c r="H97" i="3"/>
  <c r="G97" i="3"/>
  <c r="F97" i="3"/>
  <c r="E97" i="3"/>
  <c r="K96" i="3"/>
  <c r="J96" i="3"/>
  <c r="I96" i="3"/>
  <c r="H96" i="3"/>
  <c r="G96" i="3"/>
  <c r="F96" i="3"/>
  <c r="E96" i="3"/>
  <c r="K95" i="3"/>
  <c r="J95" i="3"/>
  <c r="I95" i="3"/>
  <c r="H95" i="3"/>
  <c r="G95" i="3"/>
  <c r="F95" i="3"/>
  <c r="E95" i="3"/>
  <c r="J94" i="3"/>
  <c r="I94" i="3"/>
  <c r="H94" i="3"/>
  <c r="G94" i="3"/>
  <c r="F94" i="3"/>
  <c r="E94" i="3"/>
  <c r="J93" i="3"/>
  <c r="I93" i="3"/>
  <c r="H93" i="3"/>
  <c r="G93" i="3"/>
  <c r="F93" i="3"/>
  <c r="E93" i="3"/>
  <c r="J92" i="3"/>
  <c r="I92" i="3"/>
  <c r="H92" i="3"/>
  <c r="G92" i="3"/>
  <c r="F92" i="3"/>
  <c r="E92" i="3"/>
  <c r="J91" i="3"/>
  <c r="I91" i="3"/>
  <c r="H91" i="3"/>
  <c r="G91" i="3"/>
  <c r="F91" i="3"/>
  <c r="E91" i="3"/>
  <c r="K90" i="3"/>
  <c r="J90" i="3"/>
  <c r="I90" i="3"/>
  <c r="H90" i="3"/>
  <c r="G90" i="3"/>
  <c r="F90" i="3"/>
  <c r="E90" i="3"/>
  <c r="K89" i="3"/>
  <c r="J89" i="3"/>
  <c r="I89" i="3"/>
  <c r="H89" i="3"/>
  <c r="G89" i="3"/>
  <c r="F89" i="3"/>
  <c r="E89" i="3"/>
  <c r="K88" i="3"/>
  <c r="J88" i="3"/>
  <c r="I88" i="3"/>
  <c r="H88" i="3"/>
  <c r="G88" i="3"/>
  <c r="F88" i="3"/>
  <c r="E88" i="3"/>
  <c r="K87" i="3"/>
  <c r="J87" i="3"/>
  <c r="I87" i="3"/>
  <c r="H87" i="3"/>
  <c r="G87" i="3"/>
  <c r="F87" i="3"/>
  <c r="E87" i="3"/>
  <c r="J86" i="3"/>
  <c r="I86" i="3"/>
  <c r="H86" i="3"/>
  <c r="G86" i="3"/>
  <c r="F86" i="3"/>
  <c r="E86" i="3"/>
  <c r="K85" i="3"/>
  <c r="J85" i="3"/>
  <c r="I85" i="3"/>
  <c r="H85" i="3"/>
  <c r="G85" i="3"/>
  <c r="F85" i="3"/>
  <c r="E85" i="3"/>
  <c r="K84" i="3"/>
  <c r="J84" i="3"/>
  <c r="I84" i="3"/>
  <c r="H84" i="3"/>
  <c r="G84" i="3"/>
  <c r="F84" i="3"/>
  <c r="E84" i="3"/>
  <c r="K83" i="3"/>
  <c r="J83" i="3"/>
  <c r="I83" i="3"/>
  <c r="H83" i="3"/>
  <c r="G83" i="3"/>
  <c r="F83" i="3"/>
  <c r="E83" i="3"/>
  <c r="K82" i="3"/>
  <c r="J82" i="3"/>
  <c r="I82" i="3"/>
  <c r="H82" i="3"/>
  <c r="G82" i="3"/>
  <c r="F82" i="3"/>
  <c r="E82" i="3"/>
  <c r="K81" i="3"/>
  <c r="J81" i="3"/>
  <c r="I81" i="3"/>
  <c r="H81" i="3"/>
  <c r="G81" i="3"/>
  <c r="F81" i="3"/>
  <c r="E81" i="3"/>
  <c r="K80" i="3"/>
  <c r="J80" i="3"/>
  <c r="I80" i="3"/>
  <c r="H80" i="3"/>
  <c r="G80" i="3"/>
  <c r="F80" i="3"/>
  <c r="E80" i="3"/>
  <c r="K79" i="3"/>
  <c r="J79" i="3"/>
  <c r="I79" i="3"/>
  <c r="H79" i="3"/>
  <c r="G79" i="3"/>
  <c r="F79" i="3"/>
  <c r="E79" i="3"/>
  <c r="K78" i="3"/>
  <c r="J78" i="3"/>
  <c r="I78" i="3"/>
  <c r="H78" i="3"/>
  <c r="G78" i="3"/>
  <c r="F78" i="3"/>
  <c r="E78" i="3"/>
  <c r="K77" i="3"/>
  <c r="J77" i="3"/>
  <c r="I77" i="3"/>
  <c r="H77" i="3"/>
  <c r="G77" i="3"/>
  <c r="F77" i="3"/>
  <c r="E77" i="3"/>
  <c r="K76" i="3"/>
  <c r="J76" i="3"/>
  <c r="I76" i="3"/>
  <c r="H76" i="3"/>
  <c r="G76" i="3"/>
  <c r="F76" i="3"/>
  <c r="E76" i="3"/>
  <c r="K75" i="3"/>
  <c r="J75" i="3"/>
  <c r="I75" i="3"/>
  <c r="H75" i="3"/>
  <c r="G75" i="3"/>
  <c r="F75" i="3"/>
  <c r="E75" i="3"/>
  <c r="J74" i="3"/>
  <c r="I74" i="3"/>
  <c r="H74" i="3"/>
  <c r="G74" i="3"/>
  <c r="F74" i="3"/>
  <c r="E74" i="3"/>
  <c r="K73" i="3"/>
  <c r="J73" i="3"/>
  <c r="I73" i="3"/>
  <c r="H73" i="3"/>
  <c r="G73" i="3"/>
  <c r="F73" i="3"/>
  <c r="E73" i="3"/>
  <c r="K72" i="3"/>
  <c r="J72" i="3"/>
  <c r="I72" i="3"/>
  <c r="H72" i="3"/>
  <c r="G72" i="3"/>
  <c r="F72" i="3"/>
  <c r="E72" i="3"/>
  <c r="K71" i="3"/>
  <c r="J71" i="3"/>
  <c r="I71" i="3"/>
  <c r="H71" i="3"/>
  <c r="G71" i="3"/>
  <c r="F71" i="3"/>
  <c r="E71" i="3"/>
  <c r="K70" i="3"/>
  <c r="J70" i="3"/>
  <c r="I70" i="3"/>
  <c r="H70" i="3"/>
  <c r="G70" i="3"/>
  <c r="F70" i="3"/>
  <c r="E70" i="3"/>
  <c r="J69" i="3"/>
  <c r="I69" i="3"/>
  <c r="H69" i="3"/>
  <c r="G69" i="3"/>
  <c r="F69" i="3"/>
  <c r="E69" i="3"/>
  <c r="K68" i="3"/>
  <c r="J68" i="3"/>
  <c r="I68" i="3"/>
  <c r="H68" i="3"/>
  <c r="G68" i="3"/>
  <c r="F68" i="3"/>
  <c r="E68" i="3"/>
  <c r="K67" i="3"/>
  <c r="J67" i="3"/>
  <c r="I67" i="3"/>
  <c r="H67" i="3"/>
  <c r="G67" i="3"/>
  <c r="F67" i="3"/>
  <c r="E67" i="3"/>
  <c r="K66" i="3"/>
  <c r="J66" i="3"/>
  <c r="I66" i="3"/>
  <c r="H66" i="3"/>
  <c r="G66" i="3"/>
  <c r="F66" i="3"/>
  <c r="E66" i="3"/>
  <c r="K65" i="3"/>
  <c r="J65" i="3"/>
  <c r="I65" i="3"/>
  <c r="H65" i="3"/>
  <c r="G65" i="3"/>
  <c r="F65" i="3"/>
  <c r="E65" i="3"/>
  <c r="K64" i="3"/>
  <c r="J64" i="3"/>
  <c r="I64" i="3"/>
  <c r="H64" i="3"/>
  <c r="G64" i="3"/>
  <c r="F64" i="3"/>
  <c r="E64" i="3"/>
  <c r="K63" i="3"/>
  <c r="J63" i="3"/>
  <c r="I63" i="3"/>
  <c r="H63" i="3"/>
  <c r="G63" i="3"/>
  <c r="F63" i="3"/>
  <c r="E63" i="3"/>
  <c r="K62" i="3"/>
  <c r="J62" i="3"/>
  <c r="I62" i="3"/>
  <c r="H62" i="3"/>
  <c r="G62" i="3"/>
  <c r="F62" i="3"/>
  <c r="E62" i="3"/>
  <c r="J61" i="3"/>
  <c r="I61" i="3"/>
  <c r="H61" i="3"/>
  <c r="G61" i="3"/>
  <c r="F61" i="3"/>
  <c r="E61" i="3"/>
  <c r="K60" i="3"/>
  <c r="J60" i="3"/>
  <c r="I60" i="3"/>
  <c r="H60" i="3"/>
  <c r="G60" i="3"/>
  <c r="F60" i="3"/>
  <c r="E60" i="3"/>
  <c r="K59" i="3"/>
  <c r="J59" i="3"/>
  <c r="I59" i="3"/>
  <c r="H59" i="3"/>
  <c r="G59" i="3"/>
  <c r="F59" i="3"/>
  <c r="E59" i="3"/>
  <c r="K58" i="3"/>
  <c r="J58" i="3"/>
  <c r="I58" i="3"/>
  <c r="H58" i="3"/>
  <c r="G58" i="3"/>
  <c r="F58" i="3"/>
  <c r="E58" i="3"/>
  <c r="K57" i="3"/>
  <c r="J57" i="3"/>
  <c r="I57" i="3"/>
  <c r="H57" i="3"/>
  <c r="G57" i="3"/>
  <c r="F57" i="3"/>
  <c r="E57" i="3"/>
  <c r="K56" i="3"/>
  <c r="J56" i="3"/>
  <c r="I56" i="3"/>
  <c r="H56" i="3"/>
  <c r="G56" i="3"/>
  <c r="F56" i="3"/>
  <c r="E56" i="3"/>
  <c r="K55" i="3"/>
  <c r="J55" i="3"/>
  <c r="I55" i="3"/>
  <c r="H55" i="3"/>
  <c r="G55" i="3"/>
  <c r="F55" i="3"/>
  <c r="E55" i="3"/>
  <c r="J54" i="3"/>
  <c r="I54" i="3"/>
  <c r="H54" i="3"/>
  <c r="G54" i="3"/>
  <c r="F54" i="3"/>
  <c r="E54" i="3"/>
  <c r="K53" i="3"/>
  <c r="J53" i="3"/>
  <c r="I53" i="3"/>
  <c r="H53" i="3"/>
  <c r="G53" i="3"/>
  <c r="F53" i="3"/>
  <c r="E53" i="3"/>
  <c r="K52" i="3"/>
  <c r="J52" i="3"/>
  <c r="I52" i="3"/>
  <c r="H52" i="3"/>
  <c r="G52" i="3"/>
  <c r="F52" i="3"/>
  <c r="E52" i="3"/>
  <c r="J51" i="3"/>
  <c r="I51" i="3"/>
  <c r="H51" i="3"/>
  <c r="G51" i="3"/>
  <c r="F51" i="3"/>
  <c r="E51" i="3"/>
  <c r="J50" i="3"/>
  <c r="I50" i="3"/>
  <c r="H50" i="3"/>
  <c r="G50" i="3"/>
  <c r="F50" i="3"/>
  <c r="E50" i="3"/>
  <c r="K49" i="3"/>
  <c r="J49" i="3"/>
  <c r="I49" i="3"/>
  <c r="H49" i="3"/>
  <c r="G49" i="3"/>
  <c r="F49" i="3"/>
  <c r="E49" i="3"/>
  <c r="J48" i="3"/>
  <c r="I48" i="3"/>
  <c r="H48" i="3"/>
  <c r="G48" i="3"/>
  <c r="F48" i="3"/>
  <c r="E48" i="3"/>
  <c r="J47" i="3"/>
  <c r="I47" i="3"/>
  <c r="H47" i="3"/>
  <c r="G47" i="3"/>
  <c r="F47" i="3"/>
  <c r="E47" i="3"/>
  <c r="J46" i="3"/>
  <c r="I46" i="3"/>
  <c r="H46" i="3"/>
  <c r="G46" i="3"/>
  <c r="F46" i="3"/>
  <c r="E46" i="3"/>
  <c r="K45" i="3"/>
  <c r="J45" i="3"/>
  <c r="I45" i="3"/>
  <c r="H45" i="3"/>
  <c r="G45" i="3"/>
  <c r="F45" i="3"/>
  <c r="E45" i="3"/>
  <c r="K44" i="3"/>
  <c r="J44" i="3"/>
  <c r="I44" i="3"/>
  <c r="H44" i="3"/>
  <c r="G44" i="3"/>
  <c r="F44" i="3"/>
  <c r="E44" i="3"/>
  <c r="J43" i="3"/>
  <c r="I43" i="3"/>
  <c r="H43" i="3"/>
  <c r="G43" i="3"/>
  <c r="F43" i="3"/>
  <c r="E43" i="3"/>
  <c r="J42" i="3"/>
  <c r="I42" i="3"/>
  <c r="H42" i="3"/>
  <c r="G42" i="3"/>
  <c r="F42" i="3"/>
  <c r="E42" i="3"/>
  <c r="K41" i="3"/>
  <c r="J41" i="3"/>
  <c r="I41" i="3"/>
  <c r="H41" i="3"/>
  <c r="G41" i="3"/>
  <c r="F41" i="3"/>
  <c r="E41" i="3"/>
  <c r="J40" i="3"/>
  <c r="I40" i="3"/>
  <c r="H40" i="3"/>
  <c r="G40" i="3"/>
  <c r="F40" i="3"/>
  <c r="E40" i="3"/>
  <c r="J39" i="3"/>
  <c r="I39" i="3"/>
  <c r="H39" i="3"/>
  <c r="G39" i="3"/>
  <c r="F39" i="3"/>
  <c r="E39" i="3"/>
  <c r="J38" i="3"/>
  <c r="I38" i="3"/>
  <c r="H38" i="3"/>
  <c r="G38" i="3"/>
  <c r="F38" i="3"/>
  <c r="E38" i="3"/>
  <c r="K37" i="3"/>
  <c r="J37" i="3"/>
  <c r="I37" i="3"/>
  <c r="H37" i="3"/>
  <c r="G37" i="3"/>
  <c r="F37" i="3"/>
  <c r="E37" i="3"/>
  <c r="K36" i="3"/>
  <c r="J36" i="3"/>
  <c r="I36" i="3"/>
  <c r="H36" i="3"/>
  <c r="G36" i="3"/>
  <c r="F36" i="3"/>
  <c r="E36" i="3"/>
  <c r="J35" i="3"/>
  <c r="I35" i="3"/>
  <c r="H35" i="3"/>
  <c r="G35" i="3"/>
  <c r="F35" i="3"/>
  <c r="E35" i="3"/>
  <c r="J34" i="3"/>
  <c r="I34" i="3"/>
  <c r="H34" i="3"/>
  <c r="G34" i="3"/>
  <c r="F34" i="3"/>
  <c r="E34" i="3"/>
  <c r="K33" i="3"/>
  <c r="J33" i="3"/>
  <c r="I33" i="3"/>
  <c r="H33" i="3"/>
  <c r="G33" i="3"/>
  <c r="F33" i="3"/>
  <c r="E33" i="3"/>
  <c r="K32" i="3"/>
  <c r="J32" i="3"/>
  <c r="I32" i="3"/>
  <c r="H32" i="3"/>
  <c r="G32" i="3"/>
  <c r="F32" i="3"/>
  <c r="E32" i="3"/>
  <c r="K31" i="3"/>
  <c r="J31" i="3"/>
  <c r="I31" i="3"/>
  <c r="H31" i="3"/>
  <c r="G31" i="3"/>
  <c r="F31" i="3"/>
  <c r="E31" i="3"/>
  <c r="J30" i="3"/>
  <c r="I30" i="3"/>
  <c r="H30" i="3"/>
  <c r="G30" i="3"/>
  <c r="F30" i="3"/>
  <c r="E30" i="3"/>
  <c r="J29" i="3"/>
  <c r="I29" i="3"/>
  <c r="H29" i="3"/>
  <c r="G29" i="3"/>
  <c r="F29" i="3"/>
  <c r="E29" i="3"/>
  <c r="K28" i="3"/>
  <c r="J28" i="3"/>
  <c r="I28" i="3"/>
  <c r="H28" i="3"/>
  <c r="G28" i="3"/>
  <c r="F28" i="3"/>
  <c r="E28" i="3"/>
  <c r="J27" i="3"/>
  <c r="I27" i="3"/>
  <c r="H27" i="3"/>
  <c r="G27" i="3"/>
  <c r="F27" i="3"/>
  <c r="E27" i="3"/>
  <c r="K26" i="3"/>
  <c r="J26" i="3"/>
  <c r="I26" i="3"/>
  <c r="H26" i="3"/>
  <c r="G26" i="3"/>
  <c r="F26" i="3"/>
  <c r="E26" i="3"/>
  <c r="K25" i="3"/>
  <c r="J25" i="3"/>
  <c r="I25" i="3"/>
  <c r="H25" i="3"/>
  <c r="G25" i="3"/>
  <c r="F25" i="3"/>
  <c r="E25" i="3"/>
  <c r="K24" i="3"/>
  <c r="J24" i="3"/>
  <c r="I24" i="3"/>
  <c r="H24" i="3"/>
  <c r="G24" i="3"/>
  <c r="F24" i="3"/>
  <c r="E24" i="3"/>
  <c r="K23" i="3"/>
  <c r="J23" i="3"/>
  <c r="I23" i="3"/>
  <c r="H23" i="3"/>
  <c r="G23" i="3"/>
  <c r="F23" i="3"/>
  <c r="E23" i="3"/>
  <c r="K22" i="3"/>
  <c r="J22" i="3"/>
  <c r="J262" i="3" s="1"/>
  <c r="J280" i="3" s="1"/>
  <c r="I22" i="3"/>
  <c r="H22" i="3"/>
  <c r="H262" i="3" s="1"/>
  <c r="H280" i="3" s="1"/>
  <c r="G22" i="3"/>
  <c r="G262" i="3" s="1"/>
  <c r="G280" i="3" s="1"/>
  <c r="F22" i="3"/>
  <c r="F262" i="3" s="1"/>
  <c r="F280" i="3" s="1"/>
  <c r="E22" i="3"/>
  <c r="K21" i="3"/>
  <c r="J21" i="3"/>
  <c r="J261" i="3" s="1"/>
  <c r="J279" i="3" s="1"/>
  <c r="I21" i="3"/>
  <c r="I261" i="3" s="1"/>
  <c r="I279" i="3" s="1"/>
  <c r="H21" i="3"/>
  <c r="G21" i="3"/>
  <c r="G261" i="3" s="1"/>
  <c r="G279" i="3" s="1"/>
  <c r="F21" i="3"/>
  <c r="F261" i="3" s="1"/>
  <c r="F279" i="3" s="1"/>
  <c r="E21" i="3"/>
  <c r="E261" i="3" s="1"/>
  <c r="E279" i="3" s="1"/>
  <c r="J20" i="3"/>
  <c r="J260" i="3" s="1"/>
  <c r="I20" i="3"/>
  <c r="I260" i="3" s="1"/>
  <c r="I278" i="3" s="1"/>
  <c r="H20" i="3"/>
  <c r="H260" i="3" s="1"/>
  <c r="H278" i="3" s="1"/>
  <c r="G20" i="3"/>
  <c r="F20" i="3"/>
  <c r="F260" i="3" s="1"/>
  <c r="F278" i="3" s="1"/>
  <c r="E20" i="3"/>
  <c r="E260" i="3" s="1"/>
  <c r="E278" i="3" s="1"/>
  <c r="J19" i="3"/>
  <c r="I19" i="3"/>
  <c r="I259" i="3" s="1"/>
  <c r="I277" i="3" s="1"/>
  <c r="H19" i="3"/>
  <c r="H259" i="3" s="1"/>
  <c r="H277" i="3" s="1"/>
  <c r="G19" i="3"/>
  <c r="G259" i="3" s="1"/>
  <c r="G277" i="3" s="1"/>
  <c r="F19" i="3"/>
  <c r="E19" i="3"/>
  <c r="E259" i="3" s="1"/>
  <c r="E277" i="3" s="1"/>
  <c r="K18" i="3"/>
  <c r="J18" i="3"/>
  <c r="J258" i="3" s="1"/>
  <c r="I18" i="3"/>
  <c r="H18" i="3"/>
  <c r="H258" i="3" s="1"/>
  <c r="H276" i="3" s="1"/>
  <c r="G18" i="3"/>
  <c r="G258" i="3" s="1"/>
  <c r="G276" i="3" s="1"/>
  <c r="F18" i="3"/>
  <c r="F258" i="3" s="1"/>
  <c r="F276" i="3" s="1"/>
  <c r="E18" i="3"/>
  <c r="K17" i="3"/>
  <c r="J17" i="3"/>
  <c r="J257" i="3" s="1"/>
  <c r="J274" i="3" s="1"/>
  <c r="I17" i="3"/>
  <c r="I257" i="3" s="1"/>
  <c r="I274" i="3" s="1"/>
  <c r="H17" i="3"/>
  <c r="G17" i="3"/>
  <c r="G257" i="3" s="1"/>
  <c r="G274" i="3" s="1"/>
  <c r="F17" i="3"/>
  <c r="F257" i="3" s="1"/>
  <c r="F274" i="3" s="1"/>
  <c r="E17" i="3"/>
  <c r="E257" i="3" s="1"/>
  <c r="E274" i="3" s="1"/>
  <c r="J16" i="3"/>
  <c r="J256" i="3" s="1"/>
  <c r="J275" i="3" s="1"/>
  <c r="I16" i="3"/>
  <c r="I256" i="3" s="1"/>
  <c r="I275" i="3" s="1"/>
  <c r="H16" i="3"/>
  <c r="H256" i="3" s="1"/>
  <c r="H275" i="3" s="1"/>
  <c r="G16" i="3"/>
  <c r="F16" i="3"/>
  <c r="F256" i="3" s="1"/>
  <c r="F275" i="3" s="1"/>
  <c r="F282" i="3" s="1"/>
  <c r="E16" i="3"/>
  <c r="E256" i="3" s="1"/>
  <c r="E275" i="3" s="1"/>
  <c r="J15" i="3"/>
  <c r="I15" i="3"/>
  <c r="I255" i="3" s="1"/>
  <c r="I273" i="3" s="1"/>
  <c r="H15" i="3"/>
  <c r="H255" i="3" s="1"/>
  <c r="H273" i="3" s="1"/>
  <c r="G15" i="3"/>
  <c r="G255" i="3" s="1"/>
  <c r="G273" i="3" s="1"/>
  <c r="F15" i="3"/>
  <c r="E15" i="3"/>
  <c r="E255" i="3" s="1"/>
  <c r="E273" i="3" s="1"/>
  <c r="K14" i="3"/>
  <c r="J14" i="3"/>
  <c r="J254" i="3" s="1"/>
  <c r="J272" i="3" s="1"/>
  <c r="I14" i="3"/>
  <c r="H14" i="3"/>
  <c r="H254" i="3" s="1"/>
  <c r="H272" i="3" s="1"/>
  <c r="G14" i="3"/>
  <c r="G254" i="3" s="1"/>
  <c r="G272" i="3" s="1"/>
  <c r="F14" i="3"/>
  <c r="F254" i="3" s="1"/>
  <c r="F272" i="3" s="1"/>
  <c r="E14" i="3"/>
  <c r="K13" i="3"/>
  <c r="J13" i="3"/>
  <c r="J253" i="3" s="1"/>
  <c r="J271" i="3" s="1"/>
  <c r="I13" i="3"/>
  <c r="I253" i="3" s="1"/>
  <c r="I271" i="3" s="1"/>
  <c r="H13" i="3"/>
  <c r="G13" i="3"/>
  <c r="G253" i="3" s="1"/>
  <c r="G271" i="3" s="1"/>
  <c r="F13" i="3"/>
  <c r="F253" i="3" s="1"/>
  <c r="F271" i="3" s="1"/>
  <c r="E13" i="3"/>
  <c r="E253" i="3" s="1"/>
  <c r="E271" i="3" s="1"/>
  <c r="J12" i="3"/>
  <c r="J252" i="3" s="1"/>
  <c r="J270" i="3" s="1"/>
  <c r="I12" i="3"/>
  <c r="H12" i="3"/>
  <c r="H252" i="3" s="1"/>
  <c r="H270" i="3" s="1"/>
  <c r="G12" i="3"/>
  <c r="F12" i="3"/>
  <c r="F252" i="3" s="1"/>
  <c r="F270" i="3" s="1"/>
  <c r="E12" i="3"/>
  <c r="E252" i="3" s="1"/>
  <c r="E270" i="3" s="1"/>
  <c r="J11" i="3"/>
  <c r="I11" i="3"/>
  <c r="I251" i="3" s="1"/>
  <c r="I269" i="3" s="1"/>
  <c r="H11" i="3"/>
  <c r="H251" i="3" s="1"/>
  <c r="H269" i="3" s="1"/>
  <c r="G11" i="3"/>
  <c r="G251" i="3" s="1"/>
  <c r="G269" i="3" s="1"/>
  <c r="F11" i="3"/>
  <c r="E11" i="3"/>
  <c r="E251" i="3" s="1"/>
  <c r="E269" i="3" s="1"/>
  <c r="K10" i="3"/>
  <c r="J10" i="3"/>
  <c r="J250" i="3" s="1"/>
  <c r="J268" i="3" s="1"/>
  <c r="I10" i="3"/>
  <c r="H10" i="3"/>
  <c r="H250" i="3" s="1"/>
  <c r="H268" i="3" s="1"/>
  <c r="G10" i="3"/>
  <c r="G250" i="3" s="1"/>
  <c r="G268" i="3" s="1"/>
  <c r="F10" i="3"/>
  <c r="F250" i="3" s="1"/>
  <c r="F268" i="3" s="1"/>
  <c r="E10" i="3"/>
  <c r="K9" i="3"/>
  <c r="J9" i="3"/>
  <c r="J249" i="3" s="1"/>
  <c r="J266" i="3" s="1"/>
  <c r="I9" i="3"/>
  <c r="I249" i="3" s="1"/>
  <c r="I266" i="3" s="1"/>
  <c r="H9" i="3"/>
  <c r="G9" i="3"/>
  <c r="G249" i="3" s="1"/>
  <c r="G266" i="3" s="1"/>
  <c r="F9" i="3"/>
  <c r="F249" i="3" s="1"/>
  <c r="F266" i="3" s="1"/>
  <c r="E9" i="3"/>
  <c r="E249" i="3" s="1"/>
  <c r="E266" i="3" s="1"/>
  <c r="J8" i="3"/>
  <c r="J248" i="3" s="1"/>
  <c r="J267" i="3" s="1"/>
  <c r="J281" i="3" s="1"/>
  <c r="I8" i="3"/>
  <c r="I248" i="3" s="1"/>
  <c r="I267" i="3" s="1"/>
  <c r="H8" i="3"/>
  <c r="H248" i="3" s="1"/>
  <c r="H267" i="3" s="1"/>
  <c r="G8" i="3"/>
  <c r="F8" i="3"/>
  <c r="F248" i="3" s="1"/>
  <c r="F267" i="3" s="1"/>
  <c r="F281" i="3" s="1"/>
  <c r="E8" i="3"/>
  <c r="E248" i="3" s="1"/>
  <c r="E267" i="3" s="1"/>
  <c r="J7" i="3"/>
  <c r="I7" i="3"/>
  <c r="I247" i="3" s="1"/>
  <c r="I265" i="3" s="1"/>
  <c r="H7" i="3"/>
  <c r="H247" i="3" s="1"/>
  <c r="H265" i="3" s="1"/>
  <c r="G7" i="3"/>
  <c r="G247" i="3" s="1"/>
  <c r="G265" i="3" s="1"/>
  <c r="F7" i="3"/>
  <c r="E7" i="3"/>
  <c r="E247" i="3" s="1"/>
  <c r="E265" i="3" s="1"/>
  <c r="Q77" i="2"/>
  <c r="U142" i="1"/>
  <c r="K260" i="3" l="1"/>
  <c r="J278" i="3"/>
  <c r="J276" i="3"/>
  <c r="J282" i="3" s="1"/>
  <c r="F247" i="3"/>
  <c r="F265" i="3" s="1"/>
  <c r="J247" i="3"/>
  <c r="J265" i="3" s="1"/>
  <c r="G248" i="3"/>
  <c r="G267" i="3" s="1"/>
  <c r="H249" i="3"/>
  <c r="H266" i="3" s="1"/>
  <c r="E250" i="3"/>
  <c r="E268" i="3" s="1"/>
  <c r="I250" i="3"/>
  <c r="I268" i="3" s="1"/>
  <c r="F251" i="3"/>
  <c r="F269" i="3" s="1"/>
  <c r="J251" i="3"/>
  <c r="J269" i="3" s="1"/>
  <c r="G252" i="3"/>
  <c r="G270" i="3" s="1"/>
  <c r="H253" i="3"/>
  <c r="H271" i="3" s="1"/>
  <c r="H281" i="3" s="1"/>
  <c r="E254" i="3"/>
  <c r="E272" i="3" s="1"/>
  <c r="I254" i="3"/>
  <c r="I272" i="3" s="1"/>
  <c r="F255" i="3"/>
  <c r="F273" i="3" s="1"/>
  <c r="J255" i="3"/>
  <c r="J273" i="3" s="1"/>
  <c r="G256" i="3"/>
  <c r="G275" i="3" s="1"/>
  <c r="H257" i="3"/>
  <c r="H274" i="3" s="1"/>
  <c r="E258" i="3"/>
  <c r="E276" i="3" s="1"/>
  <c r="I258" i="3"/>
  <c r="I276" i="3" s="1"/>
  <c r="I282" i="3" s="1"/>
  <c r="F259" i="3"/>
  <c r="F277" i="3" s="1"/>
  <c r="J259" i="3"/>
  <c r="J277" i="3" s="1"/>
  <c r="G260" i="3"/>
  <c r="G278" i="3" s="1"/>
  <c r="H261" i="3"/>
  <c r="H279" i="3" s="1"/>
  <c r="H282" i="3" s="1"/>
  <c r="E262" i="3"/>
  <c r="E280" i="3" s="1"/>
  <c r="I262" i="3"/>
  <c r="I280" i="3" s="1"/>
  <c r="K249" i="3"/>
  <c r="E281" i="3"/>
  <c r="E282" i="3"/>
  <c r="K258" i="3"/>
  <c r="Q313" i="8"/>
  <c r="I140" i="3" s="1"/>
  <c r="I252" i="3" s="1"/>
  <c r="I270" i="3" s="1"/>
  <c r="I281" i="3" s="1"/>
  <c r="Q183" i="8"/>
  <c r="S183" i="8" s="1"/>
  <c r="S38" i="6"/>
  <c r="S349" i="6"/>
  <c r="S93" i="8"/>
  <c r="S153" i="8"/>
  <c r="S184" i="8"/>
  <c r="S242" i="8"/>
  <c r="S300" i="8"/>
  <c r="S64" i="9"/>
  <c r="S77" i="9"/>
  <c r="K222" i="3" s="1"/>
  <c r="S85" i="9"/>
  <c r="K230" i="3" s="1"/>
  <c r="S75" i="10"/>
  <c r="S141" i="10"/>
  <c r="S203" i="10"/>
  <c r="S257" i="10"/>
  <c r="S311" i="10"/>
  <c r="S396" i="5"/>
  <c r="K120" i="3" s="1"/>
  <c r="S404" i="5"/>
  <c r="K128" i="3" s="1"/>
  <c r="S100" i="6"/>
  <c r="S160" i="6"/>
  <c r="S221" i="6"/>
  <c r="S289" i="6"/>
  <c r="S404" i="6"/>
  <c r="S414" i="6"/>
  <c r="K27" i="3" s="1"/>
  <c r="K251" i="3" s="1"/>
  <c r="S422" i="6"/>
  <c r="K35" i="3" s="1"/>
  <c r="K259" i="3" s="1"/>
  <c r="S67" i="7"/>
  <c r="S128" i="7"/>
  <c r="S189" i="7"/>
  <c r="S246" i="7"/>
  <c r="S310" i="7"/>
  <c r="S370" i="7"/>
  <c r="S407" i="7"/>
  <c r="K40" i="3" s="1"/>
  <c r="K248" i="3" s="1"/>
  <c r="S415" i="7"/>
  <c r="K48" i="3" s="1"/>
  <c r="S34" i="8"/>
  <c r="S64" i="8"/>
  <c r="S311" i="8"/>
  <c r="K138" i="3" s="1"/>
  <c r="S315" i="8"/>
  <c r="K142" i="3" s="1"/>
  <c r="K254" i="3" s="1"/>
  <c r="S323" i="8"/>
  <c r="K150" i="3" s="1"/>
  <c r="S38" i="11"/>
  <c r="S12" i="13"/>
  <c r="M19" i="13"/>
  <c r="S19" i="13" s="1"/>
  <c r="S18" i="13"/>
  <c r="S120" i="8"/>
  <c r="S181" i="8"/>
  <c r="S210" i="8"/>
  <c r="S213" i="8"/>
  <c r="S268" i="8"/>
  <c r="S271" i="8"/>
  <c r="S308" i="8"/>
  <c r="K135" i="3" s="1"/>
  <c r="K247" i="3" s="1"/>
  <c r="S70" i="9"/>
  <c r="K215" i="3" s="1"/>
  <c r="S78" i="9"/>
  <c r="K223" i="3" s="1"/>
  <c r="K255" i="3" s="1"/>
  <c r="S37" i="10"/>
  <c r="S106" i="10"/>
  <c r="S109" i="10"/>
  <c r="S170" i="10"/>
  <c r="S173" i="10"/>
  <c r="S227" i="10"/>
  <c r="S230" i="10"/>
  <c r="S281" i="10"/>
  <c r="S284" i="10"/>
  <c r="S335" i="10"/>
  <c r="S338" i="10"/>
  <c r="S391" i="10"/>
  <c r="S458" i="10"/>
  <c r="K93" i="3" s="1"/>
  <c r="S83" i="11"/>
  <c r="K205" i="3" s="1"/>
  <c r="S77" i="12"/>
  <c r="S199" i="12"/>
  <c r="S318" i="12"/>
  <c r="S367" i="12"/>
  <c r="K161" i="3" s="1"/>
  <c r="K257" i="3" s="1"/>
  <c r="S364" i="10"/>
  <c r="S390" i="10"/>
  <c r="S445" i="10"/>
  <c r="S457" i="10"/>
  <c r="K92" i="3" s="1"/>
  <c r="S465" i="10"/>
  <c r="K100" i="3" s="1"/>
  <c r="S71" i="11"/>
  <c r="S82" i="11"/>
  <c r="K204" i="3" s="1"/>
  <c r="S90" i="11"/>
  <c r="K212" i="3" s="1"/>
  <c r="S76" i="12"/>
  <c r="S136" i="12"/>
  <c r="S198" i="12"/>
  <c r="S259" i="12"/>
  <c r="S317" i="12"/>
  <c r="S358" i="12"/>
  <c r="K152" i="3" s="1"/>
  <c r="S366" i="12"/>
  <c r="K160" i="3" s="1"/>
  <c r="K256" i="3" s="1"/>
  <c r="M527" i="16"/>
  <c r="S527" i="16" s="1"/>
  <c r="S502" i="16"/>
  <c r="S472" i="16"/>
  <c r="S529" i="16"/>
  <c r="S149" i="17"/>
  <c r="S84" i="18"/>
  <c r="S291" i="18"/>
  <c r="S324" i="18"/>
  <c r="S357" i="18"/>
  <c r="S724" i="13"/>
  <c r="S757" i="13"/>
  <c r="S787" i="13"/>
  <c r="S819" i="13"/>
  <c r="S847" i="13"/>
  <c r="S860" i="13"/>
  <c r="K61" i="3" s="1"/>
  <c r="K253" i="3" s="1"/>
  <c r="S868" i="13"/>
  <c r="K69" i="3" s="1"/>
  <c r="K261" i="3" s="1"/>
  <c r="S34" i="14"/>
  <c r="S63" i="14"/>
  <c r="S94" i="14"/>
  <c r="S120" i="14"/>
  <c r="S150" i="14"/>
  <c r="S178" i="14"/>
  <c r="S210" i="14"/>
  <c r="S241" i="14"/>
  <c r="S272" i="14"/>
  <c r="S301" i="14"/>
  <c r="S332" i="14"/>
  <c r="S360" i="14"/>
  <c r="S390" i="14"/>
  <c r="S417" i="14"/>
  <c r="S446" i="14"/>
  <c r="S474" i="14"/>
  <c r="S503" i="14"/>
  <c r="S594" i="14"/>
  <c r="S680" i="14"/>
  <c r="S683" i="14"/>
  <c r="S713" i="14"/>
  <c r="S743" i="14"/>
  <c r="S60" i="15"/>
  <c r="S63" i="15"/>
  <c r="S90" i="15"/>
  <c r="S119" i="15"/>
  <c r="S148" i="15"/>
  <c r="S265" i="15"/>
  <c r="S385" i="15"/>
  <c r="S209" i="16"/>
  <c r="S209" i="15"/>
  <c r="S327" i="15"/>
  <c r="S447" i="15"/>
  <c r="S467" i="15"/>
  <c r="K198" i="3" s="1"/>
  <c r="S122" i="16"/>
  <c r="S549" i="16"/>
  <c r="K117" i="3" s="1"/>
  <c r="S199" i="17"/>
  <c r="K177" i="3" s="1"/>
  <c r="S194" i="18"/>
  <c r="S459" i="18"/>
  <c r="K231" i="3" s="1"/>
  <c r="S534" i="14"/>
  <c r="S654" i="14"/>
  <c r="S751" i="14"/>
  <c r="K74" i="3" s="1"/>
  <c r="K250" i="3" s="1"/>
  <c r="S35" i="15"/>
  <c r="S147" i="15"/>
  <c r="S206" i="15"/>
  <c r="S264" i="15"/>
  <c r="S324" i="15"/>
  <c r="S384" i="15"/>
  <c r="S444" i="15"/>
  <c r="S456" i="15"/>
  <c r="K187" i="3" s="1"/>
  <c r="S464" i="15"/>
  <c r="K195" i="3" s="1"/>
  <c r="S60" i="16"/>
  <c r="S119" i="16"/>
  <c r="S179" i="16"/>
  <c r="S236" i="16"/>
  <c r="S383" i="16"/>
  <c r="S501" i="16"/>
  <c r="S537" i="16"/>
  <c r="K105" i="3" s="1"/>
  <c r="S37" i="17"/>
  <c r="S181" i="17"/>
  <c r="S203" i="17"/>
  <c r="K181" i="3" s="1"/>
  <c r="S101" i="18"/>
  <c r="S212" i="18"/>
  <c r="S388" i="18"/>
  <c r="S463" i="18"/>
  <c r="K235" i="3" s="1"/>
  <c r="S474" i="18"/>
  <c r="K246" i="3" s="1"/>
  <c r="S505" i="14"/>
  <c r="S624" i="14"/>
  <c r="S745" i="14"/>
  <c r="S763" i="14"/>
  <c r="K86" i="3" s="1"/>
  <c r="K262" i="3" s="1"/>
  <c r="S121" i="15"/>
  <c r="S415" i="16"/>
  <c r="S67" i="17"/>
  <c r="S191" i="17"/>
  <c r="K169" i="3" s="1"/>
  <c r="S35" i="18"/>
  <c r="S132" i="18"/>
  <c r="S229" i="18"/>
  <c r="S419" i="18"/>
  <c r="S467" i="18"/>
  <c r="K239" i="3" s="1"/>
  <c r="S313" i="8" l="1"/>
  <c r="K140" i="3" s="1"/>
  <c r="K252" i="3" s="1"/>
  <c r="G282" i="3"/>
  <c r="G281" i="3"/>
</calcChain>
</file>

<file path=xl/sharedStrings.xml><?xml version="1.0" encoding="utf-8"?>
<sst xmlns="http://schemas.openxmlformats.org/spreadsheetml/2006/main" count="14246" uniqueCount="3433">
  <si>
    <t>BME-KIDS 2021-2022</t>
  </si>
  <si>
    <t>STT</t>
  </si>
  <si>
    <t>Trường</t>
  </si>
  <si>
    <t>Email</t>
  </si>
  <si>
    <t>Theo dõi tình hình theo tuần</t>
  </si>
  <si>
    <t>NGÀY CHỐT TKB</t>
  </si>
  <si>
    <t>21/6 - 26/6</t>
  </si>
  <si>
    <t>28/6 - 3/7</t>
  </si>
  <si>
    <t>5/7 - 10/7</t>
  </si>
  <si>
    <t>12 -17/7</t>
  </si>
  <si>
    <t>19 -24/7</t>
  </si>
  <si>
    <t>26-31/7</t>
  </si>
  <si>
    <t>02-07/8</t>
  </si>
  <si>
    <t>9-14/8</t>
  </si>
  <si>
    <t>16-21/8</t>
  </si>
  <si>
    <t>23-28/8</t>
  </si>
  <si>
    <t>30-04/9</t>
  </si>
  <si>
    <t>6-11/9</t>
  </si>
  <si>
    <t>13-18/9</t>
  </si>
  <si>
    <t>20-25/9</t>
  </si>
  <si>
    <t>27/9 - 2/10</t>
  </si>
  <si>
    <t>QUẬN HOÀNG MAI</t>
  </si>
  <si>
    <t>Đại Kim</t>
  </si>
  <si>
    <t>c1daikim-hm@hanoiedu.vn</t>
  </si>
  <si>
    <t>Tách TKB chi tiết</t>
  </si>
  <si>
    <t>8/7: Gửi TKB chi tiết về NT</t>
  </si>
  <si>
    <t>Cô HP báo đang xếp TKB toàn trường, xong sẽ gửi BME ngay.</t>
  </si>
  <si>
    <t>Đền Lừ</t>
  </si>
  <si>
    <t>c1daitu-hm@hanoiedu.vn</t>
  </si>
  <si>
    <t>Cô HP báo chủ động xếp TKB BME do lịch nghỉ luân phiên, xong sẽ gửi ngay.</t>
  </si>
  <si>
    <t>1/9 chốt  tkb</t>
  </si>
  <si>
    <t>Định Công</t>
  </si>
  <si>
    <t>c1denlu-hm@hanoiedu.vn</t>
  </si>
  <si>
    <t>Cô HP báo sang tuần gửi TKB chốt do mất thời gian điều chỉnh lớp và phòng học cho đủ</t>
  </si>
  <si>
    <t>30/9</t>
  </si>
  <si>
    <t>Giáp Bát</t>
  </si>
  <si>
    <t>c1dinhcong-hm@hanoiedu.vn</t>
  </si>
  <si>
    <t>Hoàng Văn Thụ</t>
  </si>
  <si>
    <t>c1giapbat-hm@hanoiedu.vn</t>
  </si>
  <si>
    <t>21/08 chốt tkb</t>
  </si>
  <si>
    <t>21/8</t>
  </si>
  <si>
    <t>Lĩnh Nam</t>
  </si>
  <si>
    <t>c1hoangliet-hm@hanoiedu.vn</t>
  </si>
  <si>
    <t>28/9</t>
  </si>
  <si>
    <t>Mai Động</t>
  </si>
  <si>
    <t>c1hoangvanthu-hm@hanoiedu.vn</t>
  </si>
  <si>
    <t>27/9</t>
  </si>
  <si>
    <t>Tân Định</t>
  </si>
  <si>
    <t>c1linhnam-hm@hanoiedu.vn</t>
  </si>
  <si>
    <t>23/9</t>
  </si>
  <si>
    <t>Tân Mai</t>
  </si>
  <si>
    <t>c1maidong-hm@hanoiedu.vn</t>
  </si>
  <si>
    <t>17/8 chốt tkb</t>
  </si>
  <si>
    <t>17/8</t>
  </si>
  <si>
    <t>Thịnh Liệt</t>
  </si>
  <si>
    <t>20/9</t>
  </si>
  <si>
    <t>Thúy Lĩnh</t>
  </si>
  <si>
    <t>c1tandinh-hm@hanoiedu.vn</t>
  </si>
  <si>
    <t>6/8: Gửi TKb điều chỉnh</t>
  </si>
  <si>
    <t>14/8 chốt tkb</t>
  </si>
  <si>
    <t>16/9: Chỉnh sửa TKB</t>
  </si>
  <si>
    <t>14/8</t>
  </si>
  <si>
    <t>Trần Phú</t>
  </si>
  <si>
    <t>c1tanmai-hm@hanoiedu.vn</t>
  </si>
  <si>
    <t>Vĩnh Hưng</t>
  </si>
  <si>
    <t>Linh Đàm</t>
  </si>
  <si>
    <t>HUYỆN THANH TRÌ</t>
  </si>
  <si>
    <t>Thị trấn A Văn Điển</t>
  </si>
  <si>
    <t>c1ttvandiena-tt@hanoiedu.vn</t>
  </si>
  <si>
    <t>12/7: Gửi TKB chi tiết về NT</t>
  </si>
  <si>
    <t>9/8: Gửi TKb điều chỉnh số lớp</t>
  </si>
  <si>
    <t>23/8 chốt tkb</t>
  </si>
  <si>
    <t>23/8</t>
  </si>
  <si>
    <t>Thị trấn B Văn Điển</t>
  </si>
  <si>
    <t>c1ttvandienb-tt@hanoiedu.vn</t>
  </si>
  <si>
    <t>20/8 chốt TKB</t>
  </si>
  <si>
    <t>20/8</t>
  </si>
  <si>
    <t>Đại Áng</t>
  </si>
  <si>
    <t>c1daiang-tt@hanoiedu.vn</t>
  </si>
  <si>
    <t>Duyên Hà</t>
  </si>
  <si>
    <t>c1duyenha-tt@hanoiedu.vn</t>
  </si>
  <si>
    <t>18/8 chốt TKB</t>
  </si>
  <si>
    <t>18/8</t>
  </si>
  <si>
    <t>Ngọc Hồi</t>
  </si>
  <si>
    <t>c1ngochoi-tt@hanoiedu.vn</t>
  </si>
  <si>
    <t>Dừng triển khai</t>
  </si>
  <si>
    <t>Ngũ Hiệp</t>
  </si>
  <si>
    <t>c1nguhiep-tt@hanoiedu.vn</t>
  </si>
  <si>
    <t>Tam Hiệp</t>
  </si>
  <si>
    <t>c1tamhiep-tt@hanoiedu.vn</t>
  </si>
  <si>
    <t>13/8: Chốt TKB</t>
  </si>
  <si>
    <t>13/8</t>
  </si>
  <si>
    <t>Tân Triều</t>
  </si>
  <si>
    <t>c1tantrieu-tt@hanoiedu.vn</t>
  </si>
  <si>
    <t>18/9</t>
  </si>
  <si>
    <t>Tứ Hiệp</t>
  </si>
  <si>
    <t>c1tuhiep-tt@hanoiedu.vn</t>
  </si>
  <si>
    <t>Vạn Phúc</t>
  </si>
  <si>
    <t>c1vanphuc-tt@hanoiedu.vn</t>
  </si>
  <si>
    <t>Vĩnh Quỳnh</t>
  </si>
  <si>
    <t>c1vinhquynh-tt@hanoiedu.vn</t>
  </si>
  <si>
    <t>Yên Xá</t>
  </si>
  <si>
    <t>c1yenxa-tt@hanoiedu.vn</t>
  </si>
  <si>
    <t>Ngô Sĩ Kiện</t>
  </si>
  <si>
    <t>6/8: Chốt TKB</t>
  </si>
  <si>
    <t>12/8: chốt tkb có biên chế</t>
  </si>
  <si>
    <t>Phạm Tu</t>
  </si>
  <si>
    <t>Vũ Lăng</t>
  </si>
  <si>
    <t>Yên Mỹ</t>
  </si>
  <si>
    <t>25/8 chớt tkb</t>
  </si>
  <si>
    <t>25/8</t>
  </si>
  <si>
    <t>Triều Khúc</t>
  </si>
  <si>
    <t>6/8: Gửi TKb chi tiết về trường. Liên hệ giưới thiệu</t>
  </si>
  <si>
    <t>13/8: Chốt tkb</t>
  </si>
  <si>
    <t>QUẬN LONG BIÊN</t>
  </si>
  <si>
    <t>Cự Khối</t>
  </si>
  <si>
    <t>c1cukhoi@longbien.edu.vn</t>
  </si>
  <si>
    <t>9/7: Gửi TKB chi tiết về NT</t>
  </si>
  <si>
    <t>3,4,5</t>
  </si>
  <si>
    <t>24/8 chốt tkb</t>
  </si>
  <si>
    <t>24/8</t>
  </si>
  <si>
    <t>Không học Toán</t>
  </si>
  <si>
    <t>Long Biên</t>
  </si>
  <si>
    <t>c1longbien@longbien.edu.vn</t>
  </si>
  <si>
    <t>Phúc Lợi</t>
  </si>
  <si>
    <t>c1phucloi@longbien.edu.vn</t>
  </si>
  <si>
    <t>1,2</t>
  </si>
  <si>
    <t>26/8 tạm chốt, đang chờ sửa 1 lớp Toán do bị lẻ</t>
  </si>
  <si>
    <t>2/9 chốt tkb</t>
  </si>
  <si>
    <t>Thạch Bàn A</t>
  </si>
  <si>
    <t>c1thachbanA@longbien.edu.vn</t>
  </si>
  <si>
    <t>Thạch Bàn B</t>
  </si>
  <si>
    <t>c1thachbanB@longbien.edu.vn</t>
  </si>
  <si>
    <t>26/8 chớt tkb</t>
  </si>
  <si>
    <t>26/8</t>
  </si>
  <si>
    <t>Thanh Am</t>
  </si>
  <si>
    <t>c1thanham@longbien.edu.vn</t>
  </si>
  <si>
    <t>1,2,3,4,5</t>
  </si>
  <si>
    <t>Việt Hưng</t>
  </si>
  <si>
    <t>c1viethung@longbien.edu.vn</t>
  </si>
  <si>
    <t>eow</t>
  </si>
  <si>
    <t>Gia Thượng</t>
  </si>
  <si>
    <t xml:space="preserve">c1giathuong@longbien.edu.vn </t>
  </si>
  <si>
    <t>Đoàn Kết</t>
  </si>
  <si>
    <t>Gia Quất</t>
  </si>
  <si>
    <t>12/8: chỉnh sửa thêm tkb chương trình Toán khối 1</t>
  </si>
  <si>
    <t>19/8 chốt tkb</t>
  </si>
  <si>
    <t>24/8 sửa 2 buổi GVNT thành GV BME</t>
  </si>
  <si>
    <t>19/8</t>
  </si>
  <si>
    <t>Lý Thường Kiệt</t>
  </si>
  <si>
    <t>11/8: Chốt tkb</t>
  </si>
  <si>
    <t>26/8 bổ sung lịch 2 lớp Toán TA</t>
  </si>
  <si>
    <t>Đoàn Khuê</t>
  </si>
  <si>
    <t>6/8: Gửi TKB chi tiết</t>
  </si>
  <si>
    <t>16/8 chốt tkb. 19/8 sửa TKB chốt</t>
  </si>
  <si>
    <t>26/8 bổ sung lịch dạy chính GVNT</t>
  </si>
  <si>
    <t>QUẬN CẦU GIẤY</t>
  </si>
  <si>
    <t>Dịch Vọng B</t>
  </si>
  <si>
    <t>c1dichvongB-cg@hanoiedu.vn</t>
  </si>
  <si>
    <t>28/8 chốt tkb</t>
  </si>
  <si>
    <t>28/8</t>
  </si>
  <si>
    <t>Dịch Vọng A</t>
  </si>
  <si>
    <t>c1dichvongA-cg@hanoiedu.vn</t>
  </si>
  <si>
    <t>Trường đang bận TKB online (học 1 buổi / ngày), chưa có thời gian xếp TKB offline 2 buổi / ngày.</t>
  </si>
  <si>
    <t>Mai Dịch</t>
  </si>
  <si>
    <t>c1maidich-cg@hanoiedu.vn</t>
  </si>
  <si>
    <t>Đang chờ NT sửa lại</t>
  </si>
  <si>
    <t>Nghĩa Đô</t>
  </si>
  <si>
    <t>c1nghiado-cg@hanoiedu.vn</t>
  </si>
  <si>
    <t>Nghĩa Đô: Trường đang xây, gần hoàn thiện nên phải khảo sát các phòng chức năng và phòng học trường mới rồi xếp lại toàn bộ TKB cho phù hợp, dự kiến tuần 3 tháng 10 mới gửi TKB chốt. Nếu đi học trước thời gian đó, trường sẽ gửi TKB trước 3-5 ngày có quyết định.</t>
  </si>
  <si>
    <t>Nghĩa Tân</t>
  </si>
  <si>
    <t>c1nghiatan-cg@hanoiedu.vn</t>
  </si>
  <si>
    <t>17/9</t>
  </si>
  <si>
    <t>Nguyễn Khả Trạc</t>
  </si>
  <si>
    <t>c1nguyenkhatrac-cg@hanoiedu.vn</t>
  </si>
  <si>
    <t>14/8: điều chỉnh lên 3 lớp 1</t>
  </si>
  <si>
    <t>Quan Hoa</t>
  </si>
  <si>
    <t>thquanhoa-cg@hanoiedu.vn</t>
  </si>
  <si>
    <t>Trung Yên</t>
  </si>
  <si>
    <t>c1trungyen@caugiay.edu.vn</t>
  </si>
  <si>
    <t>Đang chờ NT đồng ý bản sửa</t>
  </si>
  <si>
    <t>Yên Hòa</t>
  </si>
  <si>
    <t>c1yenhoa-cg@hanoiedu.vn</t>
  </si>
  <si>
    <t>An Hòa</t>
  </si>
  <si>
    <t>thuhuyen775@gmail.com</t>
  </si>
  <si>
    <t>11/8: điều chỉnh còn 3 lớp 1</t>
  </si>
  <si>
    <t>26/8 chốt tkb</t>
  </si>
  <si>
    <t>Nam Trung Yên</t>
  </si>
  <si>
    <t>c1namtrungyen-cg@hanoiedu.vn</t>
  </si>
  <si>
    <t>15/9 chốt tkb</t>
  </si>
  <si>
    <t>15/9</t>
  </si>
  <si>
    <t>QUẬN BẮC TỪ LIÊM</t>
  </si>
  <si>
    <t>Cổ Nhuế 2B</t>
  </si>
  <si>
    <t>c1conhue2b-btl@hanoiedu.vn</t>
  </si>
  <si>
    <t>16/8 chốt tkb</t>
  </si>
  <si>
    <t>17/9 NT sửa lại thứ tự lớp</t>
  </si>
  <si>
    <t>16/8</t>
  </si>
  <si>
    <t>Minh Khai A</t>
  </si>
  <si>
    <t>Hồ Tùng Mậu</t>
  </si>
  <si>
    <t>21/8 chốt tkb</t>
  </si>
  <si>
    <t>Phú Diễn</t>
  </si>
  <si>
    <t>c1hotungmau-btl@hanoiedu.vn</t>
  </si>
  <si>
    <t>Trường chưa xếp được TKB vì thiếu GV nên chưa chốt được số lớp chính thức.</t>
  </si>
  <si>
    <t>Đông Ngạc A</t>
  </si>
  <si>
    <t>QUẬN NAM TỪ LIÊM</t>
  </si>
  <si>
    <t>Cầu Diễn</t>
  </si>
  <si>
    <t>c1caudien-ntl@hanoiedu.vn</t>
  </si>
  <si>
    <t>Lý Nam Đế</t>
  </si>
  <si>
    <t>c1lynamde-ntl@hanoiedu.vn</t>
  </si>
  <si>
    <t>Không học STEM</t>
  </si>
  <si>
    <t>Nam Từ Liêm</t>
  </si>
  <si>
    <t>c1namtuliem-ntl@hanoiedu.vn</t>
  </si>
  <si>
    <t>Tây Mỗ</t>
  </si>
  <si>
    <t>c1taymo-ntl@hanoiedu.vn</t>
  </si>
  <si>
    <t>Đang chờ gửi thông tin trợ giảng</t>
  </si>
  <si>
    <t xml:space="preserve">Trung Văn </t>
  </si>
  <si>
    <t>c1trungvan-ntl@hanoiedu.vn</t>
  </si>
  <si>
    <t>14/8: chốt tkb</t>
  </si>
  <si>
    <t>Nguyễn Du</t>
  </si>
  <si>
    <t>Mỹ Đình 2</t>
  </si>
  <si>
    <t>Mỹ Đình 1</t>
  </si>
  <si>
    <t>Phú Đô</t>
  </si>
  <si>
    <t>17/08: điều chỉnh TKB theo ý của nhà trường, trong đó có 35 lớp BME (2 tiết / tuần) và 4 lớp của Bộ (2 tiết / tuần)</t>
  </si>
  <si>
    <t>Mễ Trì</t>
  </si>
  <si>
    <t>HUYỆN HOÀI ĐỨC</t>
  </si>
  <si>
    <t>An Thượng B</t>
  </si>
  <si>
    <t>c1anthuongb-hd@hanoiedu.vn</t>
  </si>
  <si>
    <t>An Thượng A</t>
  </si>
  <si>
    <t>c1ditrach-hd@hanoiedu.vn</t>
  </si>
  <si>
    <t>HP đang đợi chỉ đạo cô HT về lịch nghỉ luân phiên và kế hoạch năm học mới rồi chốt TKB</t>
  </si>
  <si>
    <t>Đắc Sở</t>
  </si>
  <si>
    <t>Đức Giang</t>
  </si>
  <si>
    <t>c1ducgiang-hd@hanoiedu.vn</t>
  </si>
  <si>
    <t>Dương Liễu A</t>
  </si>
  <si>
    <t>c1duonglieua-hd@hanoiedu.vn</t>
  </si>
  <si>
    <t>14/10</t>
  </si>
  <si>
    <t>Dương Liễu B</t>
  </si>
  <si>
    <t>c1duonglieub-hd@hanoiedu.vn</t>
  </si>
  <si>
    <t>Kim Chung A</t>
  </si>
  <si>
    <t>c1kimchunga-hd@hanoiedu.vn</t>
  </si>
  <si>
    <t>Kim Chung B</t>
  </si>
  <si>
    <t>c1kimchungb-hd@hanoiedu.vn</t>
  </si>
  <si>
    <t>Lại Yên</t>
  </si>
  <si>
    <t>c1laiyen-hd@hanoiedu.vn</t>
  </si>
  <si>
    <t>16/8: Sửa TKB chốt</t>
  </si>
  <si>
    <t>Minh Khai</t>
  </si>
  <si>
    <t>c1minhkhai-hd@hanoiedu.vn</t>
  </si>
  <si>
    <t>Tiền Yên</t>
  </si>
  <si>
    <t>c1tienyen-hd@hanoiedu.vn</t>
  </si>
  <si>
    <t>Vân Canh</t>
  </si>
  <si>
    <t>c1vancanh-hd@hanoiedu.vn</t>
  </si>
  <si>
    <t>HP báo chờ chỉ đạo của Phòng rồi mới xếp TKB (đã báo HTĐT hỗ trợ)</t>
  </si>
  <si>
    <t>Yên Sở</t>
  </si>
  <si>
    <t>c1yenso-hd@hanoiedu.vn</t>
  </si>
  <si>
    <t>BME - TEENAGERS 2021-2022</t>
  </si>
  <si>
    <t>THCS Hoàng Văn Thụ</t>
  </si>
  <si>
    <t>Yêu cầu BME xếp chiều, từ thứ 2 đến thứ 5</t>
  </si>
  <si>
    <t>THCS Thịnh Liệt</t>
  </si>
  <si>
    <t>Yêu cầu xếp theo TKB chuyên biệt của trường, chỉ có sáng thứ 3 được xếp 2 tiết cuối, còn lại xếp chiều hết</t>
  </si>
  <si>
    <t>THCS Lĩnh Nam</t>
  </si>
  <si>
    <t>Chưa liên lạc được với BGH</t>
  </si>
  <si>
    <t>THCS Lĩnh Nam: đang ko có phòng học vì xây trường nên chưa có kế hoạch chốt TKB.</t>
  </si>
  <si>
    <t>THCS Vĩnh Hưng</t>
  </si>
  <si>
    <t>Hiệu trưởng hẹn chốt THB sau 15 tháng 8</t>
  </si>
  <si>
    <t>THCS Trần Phú</t>
  </si>
  <si>
    <t>Chỉ xếp được khối 6 buổi sáng, các khối khác xếp chiều hết, hẹn 9 tháng 8 chốt TKB</t>
  </si>
  <si>
    <t>THCS Yên Sở</t>
  </si>
  <si>
    <t>Chỉ khối 6 buổi sáng (có GVNT), các khối khác buổi chiều - không có GVVN, và chỉ có thể xếp trong ngày thứ 5. Chốt TKB sau 15 tháng 8</t>
  </si>
  <si>
    <t>Đã chốt buổi và số lớp + số GV / buổi. Nhà trường sẽ gửi lại TKB có thứ tự lớp chính xác.</t>
  </si>
  <si>
    <t>THCS Định Công</t>
  </si>
  <si>
    <t>Yêu cầu quản lý chất lượng học sinh, thiết kế chương trình nhẹ hơn năm trước do học sinh trường không theo kịp được chương trình dạy của BME. Hẹn chốt TKB sau 15 tháng 8</t>
  </si>
  <si>
    <t>THCS Định Công: Do số lượng lớp ít (trường đăng ký 2 lớp) nên đang đề nghị BGH sắp xếp tối thiểu 3 lớp với sĩ số 40 nên khi nào có quyết định đi học, nhà trường sẽ cho HS đăng ký lại.</t>
  </si>
  <si>
    <t>TRường chốt chiều thứ 2 và 4, dự kiến 6-7 lớp cho 2 buổi.</t>
  </si>
  <si>
    <t>THCS Tân Định</t>
  </si>
  <si>
    <t>THCS Giáp Bát</t>
  </si>
  <si>
    <t>THCS Đại Kim</t>
  </si>
  <si>
    <t>THCS Thanh Trì</t>
  </si>
  <si>
    <t>Đang chờ NT gửi lại thứ tự lớp</t>
  </si>
  <si>
    <t>THCS Bồ Đề</t>
  </si>
  <si>
    <t>Chốt TKB dự thảo do BME gửi, chỉ say đổi số lớp (HTĐT gửi sai số liệu): khối 6: 5 lớp, khối 7: 3 lớp</t>
  </si>
  <si>
    <t>10/7: Gửi TKB chi tiết về NT</t>
  </si>
  <si>
    <t>7/9 chốt tkb</t>
  </si>
  <si>
    <t>THCS Phúc Lợi</t>
  </si>
  <si>
    <t>Nhà trường xếp hết chiều, đề nghị HTĐT hỗ trợ giải quyết</t>
  </si>
  <si>
    <t>THCS Việt Hưng</t>
  </si>
  <si>
    <t>THCS Thượng Thanh</t>
  </si>
  <si>
    <t>BGH hẹn chốt TKB đầu tháng 9, chỉ thay đổi thứ tự lớp, không thay đổi buổi dạy</t>
  </si>
  <si>
    <t>9/8: Gửi TKb điều chỉnh số lớp, không có khối 9</t>
  </si>
  <si>
    <t>13/8 chốt tkb</t>
  </si>
  <si>
    <t>THCS Phúc Đồng</t>
  </si>
  <si>
    <t>Hiệu trưởng yêu cầu liên lạc hiệu phó nhưng gọi cho hiệu phó không liên lạc được - vẫn đang cố gắng kết nối</t>
  </si>
  <si>
    <t xml:space="preserve">9/8: Chốt TKB </t>
  </si>
  <si>
    <t>THCS Long Biên</t>
  </si>
  <si>
    <t>Dự thảo gửi ngày 25 tháng 7; Trường chốt TKB theo BME xếp các khối: 6, 7. 8. Không có khối 9 như HTĐT cung cấp</t>
  </si>
  <si>
    <t>Đang chờ gửi lại thứ tự lớp</t>
  </si>
  <si>
    <t>THCS Giang Biên</t>
  </si>
  <si>
    <t>Dự thảo gửi ngày 25 tháng 7, trường gửi email chốt TKB ngày 6 tháng 8</t>
  </si>
  <si>
    <t>THCS Thanh Am</t>
  </si>
  <si>
    <t>THCS Thạch bàn</t>
  </si>
  <si>
    <t>Cô HP báo gửi trước 30/8</t>
  </si>
  <si>
    <t>NT đã chốt buổi dạy, đang chờ chốt thứ tự lớp</t>
  </si>
  <si>
    <t>THCS Đức Giang</t>
  </si>
  <si>
    <t>THCS Nguyễn Bỉnh Khiêm</t>
  </si>
  <si>
    <t>12/7: NT điều chỉnh thứ tự lớp. Chốt TKB</t>
  </si>
  <si>
    <t>THCS Ngô Gia Tự</t>
  </si>
  <si>
    <t>Dự thảo gửi ngày 25 tháng 7, chốt TKB dự thảo theo BME gửi, chỉ thay đổi thứ tự lớp cho khớp với TKB nhà trường - GVVN BME</t>
  </si>
  <si>
    <t>THCS Ngọc Lâm</t>
  </si>
  <si>
    <t>16/9</t>
  </si>
  <si>
    <t>THCS Gia Thụy</t>
  </si>
  <si>
    <t>QUẬN TÂY HỒ</t>
  </si>
  <si>
    <t>THCS Phú Thượng</t>
  </si>
  <si>
    <t>Nhóm Thảo</t>
  </si>
  <si>
    <t>4/9 chốt tkb</t>
  </si>
  <si>
    <t>THCS An Dương</t>
  </si>
  <si>
    <t>Chốt TKB chi tiết ngày 15/7</t>
  </si>
  <si>
    <t>15/7</t>
  </si>
  <si>
    <t>THCS Nhật Tân</t>
  </si>
  <si>
    <t>THCS Tứ Liên</t>
  </si>
  <si>
    <t>THCS Xuân La</t>
  </si>
  <si>
    <t>THCS Quảng An</t>
  </si>
  <si>
    <t>THCS Đông Thái</t>
  </si>
  <si>
    <t>THCS Tam Hiệp</t>
  </si>
  <si>
    <t>Chưa gửi TKB cho nhà trường.NT ĐÃ chủ động sắp xếp TKB.</t>
  </si>
  <si>
    <t>QUẬN THANH XUÂN</t>
  </si>
  <si>
    <t>THCS Mễ Trì</t>
  </si>
  <si>
    <t>Đã gửi dự thảo 27/07, Hiệu phó yêu cầu chờ TKB trường cân đối, sang tuần mới chuyển lịch dạy về trung tâm</t>
  </si>
  <si>
    <t>2/9 chốt tkb. 3/9 chỉnh sửa TKB</t>
  </si>
  <si>
    <t>THCS Xuân Phương</t>
  </si>
  <si>
    <t>Yêu cầu chờ sau 15/8</t>
  </si>
  <si>
    <t>THCS Nguyễn Du</t>
  </si>
  <si>
    <t>Không liên lạc được cả hiệu trưởng và hiệu phó dựa trên số điện thoại liên lạc của BME cung cấp</t>
  </si>
  <si>
    <t>QUẬN HAI BÀ TRƯNG</t>
  </si>
  <si>
    <t>THCS Vân Hồ</t>
  </si>
  <si>
    <t>Nhà trường chỉ xếpTKB online và chưa có kế hoạch xếp TKB offline chi tiết</t>
  </si>
  <si>
    <t>Trường THCS Vân Hồ chốt cả ngày thứ 4 và thứ 6 (lớp + tên lớp chính xác khi nào gần đi học thì gửi)</t>
  </si>
  <si>
    <t>QUẬN ĐỐNG ĐA</t>
  </si>
  <si>
    <t>THCS Quang Trung</t>
  </si>
  <si>
    <t>27/9-02/10</t>
  </si>
  <si>
    <t>Bế Văn Đàn</t>
  </si>
  <si>
    <t>c1bevandan-dd@hanoiedu.vn</t>
  </si>
  <si>
    <t>gửi TKB dự kiến về NT</t>
  </si>
  <si>
    <t>Đã gửi TKB thay đổi về trường ngày 7/8/21</t>
  </si>
  <si>
    <t>13/8 NT báo không làm stem khối 1,2,3,4, đã sửa lại tKB chi tiết gửi lại NT</t>
  </si>
  <si>
    <t>Đang lo tổng kết ít nhất cuối tuần mới xếp và báo lại</t>
  </si>
  <si>
    <t>19/08/21</t>
  </si>
  <si>
    <t>Kim Liên</t>
  </si>
  <si>
    <t>đã chốt TKB ngày 16/08</t>
  </si>
  <si>
    <t>16/08/21</t>
  </si>
  <si>
    <t>HP nói đang rất bận. Khi nào xếp được sẽ báo</t>
  </si>
  <si>
    <t xml:space="preserve"> 23/09/21</t>
  </si>
  <si>
    <t>Nam Thành Công</t>
  </si>
  <si>
    <t>c1namthanhcong-dd@hanoiedu.vn</t>
  </si>
  <si>
    <t>Đaã sắp xếp lại gửi PHT ngày 16.8. NT sẽ chốt và báo lại</t>
  </si>
  <si>
    <t>Phương Liên</t>
  </si>
  <si>
    <t>c1phuonglien-dd@hanoiedu.vn</t>
  </si>
  <si>
    <t>k1,2,3,4,5</t>
  </si>
  <si>
    <t>Sẽ sắp xếp và gửi trong tuần</t>
  </si>
  <si>
    <t xml:space="preserve"> 24/09/21</t>
  </si>
  <si>
    <t>Phương Mai</t>
  </si>
  <si>
    <t>c1phuongmai-dd@hanoiedu.vn</t>
  </si>
  <si>
    <t>Chưa phàn hổi</t>
  </si>
  <si>
    <t>Quang Trung</t>
  </si>
  <si>
    <t>c1quangtrung-dd@hanoiedu.vn</t>
  </si>
  <si>
    <t>Hiện đang bận tổng kết năm học cuối tuần sẽ xếp và báo lại</t>
  </si>
  <si>
    <t>23/08/21</t>
  </si>
  <si>
    <t>Thịnh Hào</t>
  </si>
  <si>
    <t>c1thinhhao-dd@hanoiedu.vn</t>
  </si>
  <si>
    <t>Chưa chốt cuối cùng nhưng sẽ cố gắng giữ như BME và gửi lại</t>
  </si>
  <si>
    <t>20/09/2021</t>
  </si>
  <si>
    <t>Văn Chương</t>
  </si>
  <si>
    <t>c1vanchuong-dd@hanoiedu.vn</t>
  </si>
  <si>
    <t>H.P.Mới nhận được công văn hôm thứ 2. Chưa biết bao giờ xong. .Xếp xOng sẽ gửi</t>
  </si>
  <si>
    <t>18/08/21</t>
  </si>
  <si>
    <t>La Thành</t>
  </si>
  <si>
    <t>14/07: chỉ triển khai toán 1,2 và Steam 3,4,5.
TKB chỉ được xếp buổi chiều. HTĐT đang làm việc lại</t>
  </si>
  <si>
    <t>Chốt chiều thứ 3. 2 cô giáo song song 1A1,1A2,1A3
2A1,2A2,2A3
Steam học theo hình thức CLB chiều thứ 5 tiết 4,5,6</t>
  </si>
  <si>
    <t>Trung Phụng</t>
  </si>
  <si>
    <t>14/07: chỉ triển khai toán 1,2
khối 1: 2 lớp. khối 2: 2 lớp
Tháng 8 gọi lại</t>
  </si>
  <si>
    <t>Chốt chiều thứ , 4 tiết Thứ tự sẽ gửi lại sau.</t>
  </si>
  <si>
    <t>Tô Vĩnh Diện</t>
  </si>
  <si>
    <t>14/07: chỉ triển khai toán 1,2 và Steam 3,4,5</t>
  </si>
  <si>
    <t>Chưa có thông tin</t>
  </si>
  <si>
    <t>30/08/2021</t>
  </si>
  <si>
    <t>QUẬN BA ĐÌNH</t>
  </si>
  <si>
    <t>Ba Đình</t>
  </si>
  <si>
    <t>c1badinh-bd@hanoiedu.vn</t>
  </si>
  <si>
    <t>Chưa có số liệu lớp nên chưa xếp. xếp xong sẽ báo</t>
  </si>
  <si>
    <t>chốt lai 23/10</t>
  </si>
  <si>
    <t>Kim Đồng</t>
  </si>
  <si>
    <t>c1hoanghoatham-bd@hanoiedu.vn</t>
  </si>
  <si>
    <t>chốt 14.09</t>
  </si>
  <si>
    <t>ngày 28/9/21 nhà trường dự kiến : chuyển 4b,4a từ chiều t6 sang tiết 2,3 chiều thứ 2</t>
  </si>
  <si>
    <t>Nguyễn Tri Phương</t>
  </si>
  <si>
    <t>c1kimdong-bd@hanoiedu.vn</t>
  </si>
  <si>
    <t>Tinh thần giữ nguyên năm trước. Sẽ gửi lại chi tiết tronng tuần. 5 lớp Pháp sẽ học 2 tiết/tuần tiết GVNN tiếng Pháp và tiết GVVN tiếng Anh</t>
  </si>
  <si>
    <t>Chốt 22.08</t>
  </si>
  <si>
    <t>22.08.21</t>
  </si>
  <si>
    <t>Nguyễn Trung Trực</t>
  </si>
  <si>
    <t>c1nguyentriphuong-bd@hanoiedu.vn</t>
  </si>
  <si>
    <t>Chưa làm gì. Chưa hoàn thành năm học cũ. Có thông tin sẽ báo</t>
  </si>
  <si>
    <t>28.09.2021</t>
  </si>
  <si>
    <t>Phan Chu Trinh</t>
  </si>
  <si>
    <t>c1nguyentrungtruc-bd@hanoiedu.vn</t>
  </si>
  <si>
    <t>Đaã làm việc điều chỉnh TKB theo ý NT. Tinh thần NT sẽ giữ theo tkb và gửi lại chi tiết trong tuần</t>
  </si>
  <si>
    <t>chốt 31.08</t>
  </si>
  <si>
    <t>31.08.21</t>
  </si>
  <si>
    <t>Hoàng Diệu</t>
  </si>
  <si>
    <t>c1phanchutrinh-bd@hanoiedu.vn</t>
  </si>
  <si>
    <t>15/07: hp sẽ xêp</t>
  </si>
  <si>
    <t>Đã gửi chốt đang đợi NT sửa lỗi. Cơ bản chốt okie. NT yêu cầu giữ đội ngũ GV như năm trước và cam kết giữ ctrinh 2 tiết NN/tuần</t>
  </si>
  <si>
    <t>09.09.21</t>
  </si>
  <si>
    <t>Ngọc Hà</t>
  </si>
  <si>
    <t>c1hoangdieu-bd@hanoiedu.vn</t>
  </si>
  <si>
    <t>12/07: NT báo khối 1,2 có 4 lớp mỗi khối. Đang chỉnh lại TKB và gửi lại NT</t>
  </si>
  <si>
    <t>Chốt 17.08</t>
  </si>
  <si>
    <t>17.08.2021</t>
  </si>
  <si>
    <t>Chu Văn An</t>
  </si>
  <si>
    <t>c1cva@tayho.edu.vn</t>
  </si>
  <si>
    <t>4 trường TH An Dương, Nhật Tân, Xuân La, Chu Văn An triển khai Chương trình CLC (2 tiết TA + 1 Toán + 1 Khoa) ở 4 khối 1,2,3,4 nhé @Hoàng Lan @Bme S?p Huong @Bme Phuong Vp @Bme Sếp Hiên 2 . HTĐT sẽ gửi thêm bản cập nhật qua email</t>
  </si>
  <si>
    <t>Vừa mới nhận được CV của Phòng. Sẽ xếp và gửi lại trong tuần</t>
  </si>
  <si>
    <t>chốt 22.08</t>
  </si>
  <si>
    <t>Đông Thái</t>
  </si>
  <si>
    <t>c1dt@tayho.edu.vn</t>
  </si>
  <si>
    <t>18/10</t>
  </si>
  <si>
    <t>Nhật Tân</t>
  </si>
  <si>
    <t>c1nt@tayho.edu.vn</t>
  </si>
  <si>
    <t>Tạm chốt 30.09</t>
  </si>
  <si>
    <t>Phú Thượng</t>
  </si>
  <si>
    <t>c1pt@tayho.edu.vn</t>
  </si>
  <si>
    <t>Đang tiếp tục điều chỉnh TKB NT gửi trên tinh thần cả sáng cả chiều</t>
  </si>
  <si>
    <t>Tứ Liên</t>
  </si>
  <si>
    <t>c1tl@tayho.edu.vn</t>
  </si>
  <si>
    <t>18.08 NT đã chốt TKB</t>
  </si>
  <si>
    <t>18.08.2021</t>
  </si>
  <si>
    <t>Quảng An</t>
  </si>
  <si>
    <t>HT nói phải đợi công văn thì mới xếp TKB</t>
  </si>
  <si>
    <t>Xuân La</t>
  </si>
  <si>
    <t>HTĐT liên lạc giúp</t>
  </si>
  <si>
    <t>An Dương</t>
  </si>
  <si>
    <t>Đầu tháng 8 mới gửi TKB dự thảo về NT</t>
  </si>
  <si>
    <t>16.09.2021</t>
  </si>
  <si>
    <t>Bà Triệu</t>
  </si>
  <si>
    <t>c1batrieu-hbt@hanoiedu.vn</t>
  </si>
  <si>
    <t>Chưa sắp xếp. Cuối tuần mới xếp TKB online</t>
  </si>
  <si>
    <t>23/09/21</t>
  </si>
  <si>
    <t>Đồng Tâm</t>
  </si>
  <si>
    <t>c1dongtam-hbt@hanoiedu.vn</t>
  </si>
  <si>
    <t>Cuối tuần sẽ gửi lại. Tinh thần giữ như TKB BME</t>
  </si>
  <si>
    <t>09.10.2021</t>
  </si>
  <si>
    <t>Lê Ngọc Hân</t>
  </si>
  <si>
    <t>c1lengochan-hbt@hanoiedu.vn</t>
  </si>
  <si>
    <t>Không học toán. Chỉ học Steam và 2 tiết GVNN. cHỈ CẨN BIÊN CHẾ KHỐI 5. đã chỉnh gửi lại trường 18.8</t>
  </si>
  <si>
    <t>đã chốt 30/8</t>
  </si>
  <si>
    <t>Lương Yên</t>
  </si>
  <si>
    <t>c1luongyen-hbt@hanoiedu.vn</t>
  </si>
  <si>
    <t>Đaã chỉnh gửi lại NT 14.8 giãn sáng chiều. năm 20-21 NT bị mất thi đua vì xếp tooanf sáng</t>
  </si>
  <si>
    <t>đã chốt 31/8</t>
  </si>
  <si>
    <t>c1minhkhai-hbt@hanoiedu.vn</t>
  </si>
  <si>
    <t>ĐANG sắp xếp tinh thần giữ như BME</t>
  </si>
  <si>
    <t>đã chốt 18/8</t>
  </si>
  <si>
    <t>Quỳnh Mai</t>
  </si>
  <si>
    <t>c1quynhmai-hbt@hanoiedu.vn</t>
  </si>
  <si>
    <t>Trường đang hoàn thành năm 20-21 chưa có kế hoạch xếp tkb năm mới</t>
  </si>
  <si>
    <t>Tây Sơn</t>
  </si>
  <si>
    <t>c1tayson-hbt@hanoiedu.vn</t>
  </si>
  <si>
    <t>Ngày 16/7 NT phản hồi : Hiện nay nhà trường chưa kết thúc năm học và chưa hoàn thành tuyển sinh năm học mới nên chưa thể bố trí sắp xếp TKB. Khi nào thực hiện được nhà trường sẽ thông báo với Trung tâm</t>
  </si>
  <si>
    <t>Sớm nhất 21/08 sẽ gửi TKB. Hiện chưa có kế hoạch khảo sát lớp CLC</t>
  </si>
  <si>
    <t>Thanh Lương</t>
  </si>
  <si>
    <t>c1thanhluong-hbt@hanoiedu.vn</t>
  </si>
  <si>
    <t>k5</t>
  </si>
  <si>
    <t>ngày 8/7 nhà trường hẹn 10/8 chốt tkb</t>
  </si>
  <si>
    <t>Vừa có khối trường đẩu tuần. Khi nào xếp xong sẽ gửi. Chưa biết bao giờ cxong</t>
  </si>
  <si>
    <t>đã chốt 23/08</t>
  </si>
  <si>
    <t>Trung Hiền</t>
  </si>
  <si>
    <t>c1trunghien-hbt@hanoiedu.vn</t>
  </si>
  <si>
    <t>30.09.21</t>
  </si>
  <si>
    <t>Lê Văn Tám</t>
  </si>
  <si>
    <t>Chưa liên lạc được hiệu phó. GVNT nói chưa có tkb</t>
  </si>
  <si>
    <t>29/09/21</t>
  </si>
  <si>
    <t>Ngô Quyền</t>
  </si>
  <si>
    <t>Đang đợi hiệu trưởng quyết định</t>
  </si>
  <si>
    <t>đã chốt 26/9</t>
  </si>
  <si>
    <t>Ngô Thì Nhậm</t>
  </si>
  <si>
    <t>HP đã xếp xong sẽ gửi BME vào ngày 18/08</t>
  </si>
  <si>
    <t>TRỰC THUỘC SỞ</t>
  </si>
  <si>
    <t>Nguyễn Đình Chiểu</t>
  </si>
  <si>
    <t>c12nguyendinhchieu@hanoiedu.vn</t>
  </si>
  <si>
    <t>tạm chốt 06.10.21</t>
  </si>
  <si>
    <t>Bình Minh</t>
  </si>
  <si>
    <t>c1binhminh@hanoiedu.vn</t>
  </si>
  <si>
    <t>QUẬN HOÀN KIẾM</t>
  </si>
  <si>
    <t>Trần Quốc Toản</t>
  </si>
  <si>
    <t>c1tranquoctoan-hk@hanoiedu.vn</t>
  </si>
  <si>
    <t>Đã liên lạc hiệu phó đang sắp xếp</t>
  </si>
  <si>
    <t>Tràng An</t>
  </si>
  <si>
    <t>HP chưa lên trường lấy tài liệu về xếp được. Hiện đang triển khai KH online trước. Liên kết ko trieennr khai online</t>
  </si>
  <si>
    <t>Đặng Trần Côn</t>
  </si>
  <si>
    <t>c1dangtrancon-tx@hanoiedu.vn</t>
  </si>
  <si>
    <t>Chưa hoàn thành năm học cũ. Chưa sắp xếp. Có TKB sẽ gửi dự kiến tuần cuối tháng 8</t>
  </si>
  <si>
    <t>Hạ Đình</t>
  </si>
  <si>
    <t>c1hadinh-tx@hanoiedu.vn</t>
  </si>
  <si>
    <t xml:space="preserve">NT đang cho xếp và sẽ gửi BME trong tuần này. </t>
  </si>
  <si>
    <t>chốt lại 23.09.2021</t>
  </si>
  <si>
    <t>Kim Giang</t>
  </si>
  <si>
    <t>c1kimgiang-tx@hanoiedu.vn</t>
  </si>
  <si>
    <t>K1,2,3,4,5</t>
  </si>
  <si>
    <t>12/07 NT phản hồi chủ động xếp TKB và gửi lại cho trung tâm sau khi sắp xếp xong</t>
  </si>
  <si>
    <t>Chưa hoàn thành năm học cũ. Chưa sắp xếp. Có TKB sẽ gửi dự kiến tuần cuối tháng 8. Chưa có thông tin lớp học của NT</t>
  </si>
  <si>
    <t>Nguyễn Trãi</t>
  </si>
  <si>
    <t>c1nguyentrai-tx@hanoiedu.vn</t>
  </si>
  <si>
    <t>k2,3,4,5</t>
  </si>
  <si>
    <t>Chưa có kế hoạch sắp xếp đang hoàn thành năm học cũ</t>
  </si>
  <si>
    <t>26/08</t>
  </si>
  <si>
    <t>Nhân Chính</t>
  </si>
  <si>
    <t>c1nhanchinh-tx@hanoiedu.vn</t>
  </si>
  <si>
    <t>Tuần này mới họp với GV để xếp. Đang gặp khó khăn trong việc khối 1 xếp 4 TIẾT/tuần</t>
  </si>
  <si>
    <t>Phan Đình Giót</t>
  </si>
  <si>
    <t>c1phandinhgiot-tx@hanoiedu.vn</t>
  </si>
  <si>
    <t>NT yêu cầu sắp xếp nửa sáng nửa chiều. ,Thứ 2,3 học 5 tiết sáng, 3 tiết chiều. Các buổi chiều chỉ có 3 tiết. Chiều thứ 6 có 4 tiết</t>
  </si>
  <si>
    <t>ngày 13.07 đã gửi lại NT TKB chỉnh sửa theo như yêu cầu của NT</t>
  </si>
  <si>
    <t xml:space="preserve">Đã gửi TKB chốt theo TKB nhà trường sắp </t>
  </si>
  <si>
    <t>Phương Liệt</t>
  </si>
  <si>
    <t>c1phuongliet-tx@hanoiedu.vn</t>
  </si>
  <si>
    <t>10/07: Không học TA thứ 2 và thứ 6, đợi trg chị tuyển sinh lớp 1 xong thì chị sếp TKB rồi chuyển lịch học cho e như các năm trước</t>
  </si>
  <si>
    <t>Thanh Xuân Bắc</t>
  </si>
  <si>
    <t>15/10</t>
  </si>
  <si>
    <t>Nguyễn Tuân</t>
  </si>
  <si>
    <t>học toán, stem ko gửi tài liệu</t>
  </si>
  <si>
    <t>23/09/2021</t>
  </si>
  <si>
    <t>Khương Mai</t>
  </si>
  <si>
    <t>k3,4,5</t>
  </si>
  <si>
    <t>NT đã chốt TKB dự kiến ngày 12/07 qua Zalo. Đang điều chỉnh lại chuyên khối theo ngày cùng nhà trường. Đã gửi HP 12/07</t>
  </si>
  <si>
    <t>NT đã gửi lại TKB chốt ngày 13.07.21</t>
  </si>
  <si>
    <t>13/7</t>
  </si>
  <si>
    <t>Khương Đình</t>
  </si>
  <si>
    <t>chốt 01.10</t>
  </si>
  <si>
    <t>chốt lại 08.10</t>
  </si>
  <si>
    <t>Thanh Xuân Trung</t>
  </si>
  <si>
    <t>NT sẽ sắp xếp lại và gửi lại cho BME khoảng 10/08 liên hệ với NT</t>
  </si>
  <si>
    <t>NT sẽ xếp và gửi lại cho BME tầm 20/08</t>
  </si>
  <si>
    <t>chốt 28.10</t>
  </si>
  <si>
    <t>QUẬN HÀ ĐÔNG</t>
  </si>
  <si>
    <t>An Hưng</t>
  </si>
  <si>
    <t>c1anhung-hadong@hanoiedu.vn</t>
  </si>
  <si>
    <t>Sẽ gọi trong chiều 17/08</t>
  </si>
  <si>
    <t>chốt 21/08</t>
  </si>
  <si>
    <t>c1kimdong-hadong@hanoiedu.vn</t>
  </si>
  <si>
    <t>26.09.21</t>
  </si>
  <si>
    <t>Phú Lương 1</t>
  </si>
  <si>
    <t>c1phuluong1-hadong@hanoiedu.vn</t>
  </si>
  <si>
    <t>Chưa làm tkb vì chưa hết năm học</t>
  </si>
  <si>
    <t>Điều chỉnh và chốt 28/09/21</t>
  </si>
  <si>
    <t>c1tranphu-hadong@hanoiedu.vn</t>
  </si>
  <si>
    <t>Sẽ gọi trong chiều 17/11</t>
  </si>
  <si>
    <t>Lê Trọng Tấn</t>
  </si>
  <si>
    <t>c1letrongtan-hadong@hanoiedu.vn</t>
  </si>
  <si>
    <t>Sẽ gọi trong chiều 17/12</t>
  </si>
  <si>
    <t>Phú Cường</t>
  </si>
  <si>
    <t>nhà trường xác nhận ko học TA khoa học ngày 7/7</t>
  </si>
  <si>
    <t>Sẽ gọi trong chiều 17/13</t>
  </si>
  <si>
    <t>28.09.21</t>
  </si>
  <si>
    <t>La Khê</t>
  </si>
  <si>
    <t>Sẽ gọi trong chiều 17/14</t>
  </si>
  <si>
    <t>Phú Lương 2</t>
  </si>
  <si>
    <t>Sẽ gọi trong chiều 17/15</t>
  </si>
  <si>
    <t xml:space="preserve">Vạn Bảo </t>
  </si>
  <si>
    <t>13/07/2021: NT chưa xếp được TKB do chưa tuyển sinh xong. Dự kiến có 9 lớp 1 Steam</t>
  </si>
  <si>
    <t>Sẽ gọi trong chiều 17/16</t>
  </si>
  <si>
    <t>TỔNG HỢP Ý KIẾN CỦA NHÀ TRƯỜNG</t>
  </si>
  <si>
    <t>c Lan</t>
  </si>
  <si>
    <t>Th Phú thượng thông báo năm nay nhà trường kiểm định nên sẽ xếp tkb chủ yếu chiều. Nếu có xep sáng thì được 2 tiết không được xếp tiết 1 hoặc không được xếp cả tiết 2</t>
  </si>
  <si>
    <t>PH Tiểu học La Thành Đồng Đa báo NT chỉ triển khai khối 1,2 tiếng anh toán và khối 3,4,5 tiếng anh Steam, không triển khai khối 1,2 Steam</t>
  </si>
  <si>
    <t>La Thành cũng sẽ xếp chiều 100%</t>
  </si>
  <si>
    <t xml:space="preserve">C YẾN </t>
  </si>
  <si>
    <t>trường nào xếp chiều thì các nhóm chưa chốt</t>
  </si>
  <si>
    <t xml:space="preserve">Việt </t>
  </si>
  <si>
    <t>trung phụng chỉ toán 1,2 , vì xây trường TVD thì toán 1,2 stem 3,4,5</t>
  </si>
  <si>
    <t>Chung</t>
  </si>
  <si>
    <t>La thành toán khối 1,2 chỉ xếp được chiều , 3 lớp 1, 3 lớp 2</t>
  </si>
  <si>
    <t>THỜI KHÓA BIỂU TỔNG - BME-KIDs</t>
  </si>
  <si>
    <t>School year 2021-2022</t>
  </si>
  <si>
    <t>QUẬN</t>
  </si>
  <si>
    <t>BUỔI HỌC</t>
  </si>
  <si>
    <t>Giáo viên</t>
  </si>
  <si>
    <r>
      <rPr>
        <b/>
        <sz val="12"/>
        <color rgb="FF000000"/>
        <rFont val="Times New Roman"/>
      </rPr>
      <t xml:space="preserve"> Thứ </t>
    </r>
    <r>
      <rPr>
        <b/>
        <sz val="12"/>
        <color rgb="FFFF0000"/>
        <rFont val="Times New Roman"/>
      </rPr>
      <t>2</t>
    </r>
  </si>
  <si>
    <r>
      <rPr>
        <b/>
        <sz val="12"/>
        <color rgb="FF000000"/>
        <rFont val="Times New Roman"/>
      </rPr>
      <t xml:space="preserve"> Thứ </t>
    </r>
    <r>
      <rPr>
        <b/>
        <sz val="12"/>
        <color rgb="FFFF0000"/>
        <rFont val="Times New Roman"/>
      </rPr>
      <t>3</t>
    </r>
  </si>
  <si>
    <r>
      <rPr>
        <b/>
        <sz val="12"/>
        <color rgb="FF000000"/>
        <rFont val="Times New Roman"/>
      </rPr>
      <t xml:space="preserve"> Thứ </t>
    </r>
    <r>
      <rPr>
        <b/>
        <sz val="12"/>
        <color rgb="FFFF0000"/>
        <rFont val="Times New Roman"/>
      </rPr>
      <t>4</t>
    </r>
  </si>
  <si>
    <r>
      <rPr>
        <b/>
        <sz val="12"/>
        <color rgb="FF000000"/>
        <rFont val="Times New Roman"/>
      </rPr>
      <t xml:space="preserve"> Thứ </t>
    </r>
    <r>
      <rPr>
        <b/>
        <sz val="12"/>
        <color rgb="FFFF0000"/>
        <rFont val="Times New Roman"/>
      </rPr>
      <t>5</t>
    </r>
  </si>
  <si>
    <r>
      <rPr>
        <b/>
        <sz val="12"/>
        <color rgb="FF000000"/>
        <rFont val="Times New Roman"/>
      </rPr>
      <t xml:space="preserve"> Thứ </t>
    </r>
    <r>
      <rPr>
        <b/>
        <sz val="12"/>
        <color rgb="FFFF0000"/>
        <rFont val="Times New Roman"/>
      </rPr>
      <t>6</t>
    </r>
  </si>
  <si>
    <r>
      <rPr>
        <b/>
        <sz val="12"/>
        <color rgb="FF000000"/>
        <rFont val="Times New Roman"/>
      </rPr>
      <t xml:space="preserve"> Thứ </t>
    </r>
    <r>
      <rPr>
        <b/>
        <sz val="12"/>
        <color rgb="FFFF0000"/>
        <rFont val="Times New Roman"/>
      </rPr>
      <t>7</t>
    </r>
  </si>
  <si>
    <t>Tổng số tiết</t>
  </si>
  <si>
    <t>Ghi chú</t>
  </si>
  <si>
    <t>Sáng</t>
  </si>
  <si>
    <t>GVNN</t>
  </si>
  <si>
    <t>GV BME TG đại trà</t>
  </si>
  <si>
    <t>GVNT TG đại trà</t>
  </si>
  <si>
    <t>GV BME DC đại trà</t>
  </si>
  <si>
    <t>GVNT DC đại trà</t>
  </si>
  <si>
    <t>GV BME DC Toán/KH</t>
  </si>
  <si>
    <t>DC STEM</t>
  </si>
  <si>
    <t>TG STEM</t>
  </si>
  <si>
    <t>Chiều</t>
  </si>
  <si>
    <t>Đống Đa</t>
  </si>
  <si>
    <t>Hai Bà Trưng</t>
  </si>
  <si>
    <t>Hoàng Mai</t>
  </si>
  <si>
    <t>Tây Hồ</t>
  </si>
  <si>
    <t>Thanh Trì</t>
  </si>
  <si>
    <t>Thanh Xuân</t>
  </si>
  <si>
    <t>Hà Đông</t>
  </si>
  <si>
    <t>Cầu Giấy</t>
  </si>
  <si>
    <t>Bắc Từ Liêm</t>
  </si>
  <si>
    <t>Hoàn Kiếm</t>
  </si>
  <si>
    <t xml:space="preserve"> </t>
  </si>
  <si>
    <t>Trực Thuộc Sở</t>
  </si>
  <si>
    <t>Hoài Đức</t>
  </si>
  <si>
    <t>GVNT dạy khối 2 + 3D
(đoàn hồng giang)</t>
  </si>
  <si>
    <t>TH+THCS</t>
  </si>
  <si>
    <t>MN</t>
  </si>
  <si>
    <t>GVVN BME dạy chính</t>
  </si>
  <si>
    <t>Trợ giảng NT</t>
  </si>
  <si>
    <t>Trợ giảng BME</t>
  </si>
  <si>
    <t>GVVN NT dạy chính</t>
  </si>
  <si>
    <t>GV BME</t>
  </si>
  <si>
    <t>Sáng (TG + DC)</t>
  </si>
  <si>
    <t>Chiều (TG + DC)</t>
  </si>
  <si>
    <r>
      <rPr>
        <b/>
        <sz val="12"/>
        <color rgb="FFFF0000"/>
        <rFont val="Times New Roman"/>
      </rPr>
      <t xml:space="preserve">THỜI KHÓA BIỂU TỔNG </t>
    </r>
    <r>
      <rPr>
        <b/>
        <sz val="12"/>
        <color rgb="FFFF0000"/>
        <rFont val="Times New Roman"/>
      </rPr>
      <t>- QUẬN BA ĐÌNH</t>
    </r>
  </si>
  <si>
    <t>Năm học 2021-2022</t>
  </si>
  <si>
    <t>Năm 20.21</t>
  </si>
  <si>
    <t>Năm 21.22</t>
  </si>
  <si>
    <t>TT</t>
  </si>
  <si>
    <t>TRƯỜNG</t>
  </si>
  <si>
    <t>Khối lớp</t>
  </si>
  <si>
    <t>SL lớp20-21</t>
  </si>
  <si>
    <t>Tài liệu học</t>
  </si>
  <si>
    <t>Số tiết/tuần</t>
  </si>
  <si>
    <t>SL HS</t>
  </si>
  <si>
    <t>SL lớp21-22</t>
  </si>
  <si>
    <t xml:space="preserve"> Thứ 2</t>
  </si>
  <si>
    <t xml:space="preserve"> Thứ 3</t>
  </si>
  <si>
    <t xml:space="preserve"> Thứ 4</t>
  </si>
  <si>
    <t xml:space="preserve"> Thứ 5</t>
  </si>
  <si>
    <t xml:space="preserve"> Thứ 6</t>
  </si>
  <si>
    <t xml:space="preserve"> Thứ 7</t>
  </si>
  <si>
    <t>Khối 1</t>
  </si>
  <si>
    <t>TA1 - HVV</t>
  </si>
  <si>
    <t>2 tiết/tuần</t>
  </si>
  <si>
    <t>Khối 2</t>
  </si>
  <si>
    <t>TA2 - HVV</t>
  </si>
  <si>
    <t>Ba Đình: 2A3,2A2,2A4,2A5- Phùng Thị Vân Anh</t>
  </si>
  <si>
    <t>Ba Đình:2A5,2A4,2A1,2A3- Phùng Thị Vân Anh</t>
  </si>
  <si>
    <t>TA3</t>
  </si>
  <si>
    <t>1 tiết/tuần</t>
  </si>
  <si>
    <t>Ba Đình:3A3,3A2,3A1,3A6- Ng Thanh Hương</t>
  </si>
  <si>
    <t>TA4</t>
  </si>
  <si>
    <t>Ba Đình:4A3,4A2,4A5,4A4- Ng Thanh Hương</t>
  </si>
  <si>
    <t>TA5</t>
  </si>
  <si>
    <t>Khối 3</t>
  </si>
  <si>
    <t>Khối 4</t>
  </si>
  <si>
    <t>Khối 5</t>
  </si>
  <si>
    <t>Smart Math 1</t>
  </si>
  <si>
    <t>Smart Math 2</t>
  </si>
  <si>
    <t>Smart Math 3</t>
  </si>
  <si>
    <t>Smart Math 4</t>
  </si>
  <si>
    <t>5</t>
  </si>
  <si>
    <t>4</t>
  </si>
  <si>
    <t>Smart Math 5</t>
  </si>
  <si>
    <t>Ba Đình: 1A5,1A4,1A3- Phùng Thị Vân Anh</t>
  </si>
  <si>
    <t>Ba Đình: 2A2,1A1,1A2- Phùng Thị Vân Anh</t>
  </si>
  <si>
    <t>Ba Đình:4A1,5A2,5A1- Ng Thanh Hương</t>
  </si>
  <si>
    <t>Ba Đình: T1A4,T1A5- Phạm Thị Kim Tuyến</t>
  </si>
  <si>
    <t>Ba Đình: 2A1,1A1,1A2- Phùng Thị Vân Anh</t>
  </si>
  <si>
    <t>Ba Đình: T1A1,T1A2,T1A3- Phạm Thị Kim Tuyến</t>
  </si>
  <si>
    <t>Ba Đình: T2A2,T2A4-Ng Thị HOa</t>
  </si>
  <si>
    <t>Ba Đình: T3A4,T3A5,T3A6- Ng Thị Hoa</t>
  </si>
  <si>
    <t>Ba Đình: T3A2,T3A3,T3A1- Ng Thị Hoa</t>
  </si>
  <si>
    <t>Ba Đình:T5A4,T5A1,T5A2,T5A3 - Ng Thị Hoa</t>
  </si>
  <si>
    <t>Ba Đình: T2A1,T2A2,T2A5- Ng Thị Hoa</t>
  </si>
  <si>
    <t>Ba Đình: 3A4,5A3,5A4,3A5- Phùng Thị Vân Anh</t>
  </si>
  <si>
    <t>Ba Đình: T4A5,T4A4,T4A2 - Phạm Thị Kim Tuyến</t>
  </si>
  <si>
    <t>Ba Đình: ...,T4A1,T4A3-Phạm Thị Kim Tuyến</t>
  </si>
  <si>
    <t>Ba Đình: 1A4,1A3,1A5- Phùng Thị Vân Anh</t>
  </si>
  <si>
    <t>Tổng tiết GVNN</t>
  </si>
  <si>
    <t>Tổng tiết DC đại trà</t>
  </si>
  <si>
    <t>Tổng tiết Toán/KH</t>
  </si>
  <si>
    <t>Tổng tiết STEM</t>
  </si>
  <si>
    <t>TA1 - EOW</t>
  </si>
  <si>
    <t>Hoàng Diệu: ...,1A6, 1A5,1A4 - Huyền GVNT</t>
  </si>
  <si>
    <t>Hoàng Diệu: ....,1A4,1A5,1A6 - Huyền GVNT</t>
  </si>
  <si>
    <t xml:space="preserve">Hoàng Diệu: ..,1A3,1A2,1A1 - Huyền GVNT
</t>
  </si>
  <si>
    <t>Hoàng Diệu: .....,T1A6,T1A5,T1A4- BME</t>
  </si>
  <si>
    <t>CS1: TH Ngọc Khánh - ngõ 20 Nguyễn Công Hoan (7 lớp 1, 6 lớp 2, 3A1, 3A3, 3A6)Yeeu</t>
  </si>
  <si>
    <t>TA2-EOW</t>
  </si>
  <si>
    <t>Hoàng Diệu: ..., 2A4,2A5,2A6 -  Ngân GVNT</t>
  </si>
  <si>
    <t>Hoàng Diệu: ...,2A1,2A2,2A3 - Ngân GVNT</t>
  </si>
  <si>
    <t>Hoàng Diệu: ...,1A1,1A2,1A3 - Huyền GVNT</t>
  </si>
  <si>
    <t>Hoàng Diệu: ...,2A4,2A5,2A6 - Ngân GVNT</t>
  </si>
  <si>
    <t>2 tiết GVNN/tuần</t>
  </si>
  <si>
    <t>Hoàng Diệu:..., T3A5,T3A6,T3A7</t>
  </si>
  <si>
    <t>Hoàng Diệu: ...,T2A1, T2A2,T2A3 - BME</t>
  </si>
  <si>
    <t>Hoàng Diệu: ....,T2A4,T2A5, T2A6, - BME</t>
  </si>
  <si>
    <t>Hoàng Diệu:.....,2A7,2A8,2A9 - Ngân GVNT</t>
  </si>
  <si>
    <t>First Friends 2</t>
  </si>
  <si>
    <t xml:space="preserve">Hoàng Diệu: ..,1A8,5A2,5A1 - Hiền GVNT
</t>
  </si>
  <si>
    <t>Hoàng Diệu: ....,5A4,5A5,5A6 - Ngân GVNT</t>
  </si>
  <si>
    <t>Hoàng Diệu: T1A8,TA17</t>
  </si>
  <si>
    <t>Hoàng Diệu: 1A7,3A7,3A6,3A5 -Huyền GVNT</t>
  </si>
  <si>
    <t>Hoàng Diệu: T1A3,T1A2,T1A1- BME</t>
  </si>
  <si>
    <t>Hoàng Diệu: 1A7,1A8 -  Huyền GVNT</t>
  </si>
  <si>
    <t>Hoàng Diệu: 2A1,2A2,2A3- Ngân GVNT</t>
  </si>
  <si>
    <t>Hoàng Diệu: T2A7,T2A8,T2A9- BME</t>
  </si>
  <si>
    <t>Hoàng Diệu: 2A7,2A8,2A9 -  Ngân GVNT</t>
  </si>
  <si>
    <t>Hoàng Diệu: T3A1, T3A2, T3A3, T3A4</t>
  </si>
  <si>
    <t>Hoàng Diệu: 3A1,3A2,3A3,3A4- Hiền GVNT</t>
  </si>
  <si>
    <t>Hoàng Diệu: 3A1,3A2,3A3 - Huyền GVNT</t>
  </si>
  <si>
    <t>Hoàng Diệu: 3A4,3A5,3A6,3A7 - Hiền GVNT</t>
  </si>
  <si>
    <t>Hoàng Diệu: 4A5,4A6,4A7,4A8 - Huyền GVNT</t>
  </si>
  <si>
    <t>Hoàng Diệu: 4A1,4A2,4A3,4A4- Ngân GVNT</t>
  </si>
  <si>
    <t>Hoàng Diệu: 5A1,5A2,5A3 - Hiền GVNT</t>
  </si>
  <si>
    <t>Hoàng Diệu: 5A6,5A5,5A4,5A3 - Ngân GVNT</t>
  </si>
  <si>
    <t>Hoàng Diệu:4A4,4A3,4A2,4A1 - Ngân GVNT</t>
  </si>
  <si>
    <t>Kim Đồng BĐ: T2A1,T2A2,K2A1,K2A2</t>
  </si>
  <si>
    <t>Kim Đồng BĐ: ...,1A1,2A1,2A2- HƯƠNG GVNT</t>
  </si>
  <si>
    <t>Kim Đồng BĐ: 3A2,4A1,4A2,4A3- NGA GVNT</t>
  </si>
  <si>
    <t>Kim Đồng BĐ: 3A1,5A1,5A2,5A3- NGA GVNT</t>
  </si>
  <si>
    <t>CHỐT 14.09</t>
  </si>
  <si>
    <t>1
A1,A2</t>
  </si>
  <si>
    <t>1tiết/tuần</t>
  </si>
  <si>
    <t>2 A1,A2</t>
  </si>
  <si>
    <t>1</t>
  </si>
  <si>
    <t>Smart Science 1</t>
  </si>
  <si>
    <t>2</t>
  </si>
  <si>
    <t>Smart Science 2</t>
  </si>
  <si>
    <t>Kim Đồng BĐ: K1A1,T1A1,T3A1,K3A1</t>
  </si>
  <si>
    <t>3</t>
  </si>
  <si>
    <t>Smart Science 3</t>
  </si>
  <si>
    <t>Kim Đồng BĐ: 2A2,2A1,1A1- HƯƠNG GVNT</t>
  </si>
  <si>
    <t>Kim Đồng BĐ: 3A1,5A1,5A2,5A3 - Nga GVNT</t>
  </si>
  <si>
    <t>Ng.Tri Phương: K1C,K1A,K1D,K1B- T.PHÚ</t>
  </si>
  <si>
    <t>Ng.Tri Phương: T1C,T1D,T1A,T1B- T.PHÚ</t>
  </si>
  <si>
    <r>
      <rPr>
        <sz val="12"/>
        <color rgb="FF000000"/>
        <rFont val="Times New Roman"/>
      </rPr>
      <t>Ng.Tri Phương: ...,</t>
    </r>
    <r>
      <rPr>
        <sz val="12"/>
        <color rgb="FFFF0000"/>
        <rFont val="Times New Roman"/>
      </rPr>
      <t>1D</t>
    </r>
    <r>
      <rPr>
        <sz val="12"/>
        <color rgb="FF000000"/>
        <rFont val="Times New Roman"/>
      </rPr>
      <t xml:space="preserve">,1A,1B- BME
</t>
    </r>
  </si>
  <si>
    <t>Ng.Tri Phương: ....,2A,2B,2C  - BME</t>
  </si>
  <si>
    <t>Ng.Tri Phương: ...,5F ( TA), 2F(TA), 2D</t>
  </si>
  <si>
    <t>Ng.Tri Phương: T2A,T2B,T2C,T2D- T. Phú</t>
  </si>
  <si>
    <t>Ng.Tri Phương: ...,2A,2B,2C,  -  BME</t>
  </si>
  <si>
    <t>Ng.Tri Phương: ..., 4D, 5D, 3D  - BME</t>
  </si>
  <si>
    <t xml:space="preserve">Ng.Tri Phương: ...,5A,5B,5C- BME
</t>
  </si>
  <si>
    <t>Ng.Tri Phương: 1C,1D, 2D - BME</t>
  </si>
  <si>
    <t>Ng.Tri Phương: 4F, 3F,1F - Tiếng Pháp- GVNT</t>
  </si>
  <si>
    <t>Ng.Tri Phương: 1A,1B,1C - BME</t>
  </si>
  <si>
    <t>Ng.Tri Phương: 1F(TA), 4F(TA), 3F (TA) - BME</t>
  </si>
  <si>
    <t>Ng.Tri Phương: ...,2F, 5F - Tiếng Pháp-GVNT</t>
  </si>
  <si>
    <t>Ng.Tri Phương: 3A, 3B, 3C  - BME</t>
  </si>
  <si>
    <t>Ng.Tri Phương: 4A, 4B, 4C  - BME</t>
  </si>
  <si>
    <t xml:space="preserve">I-Learn Smart Start </t>
  </si>
  <si>
    <t>I-Learn Smart Start 1</t>
  </si>
  <si>
    <t>Ng. Trung Trực:...,...., 1A3,1A1</t>
  </si>
  <si>
    <t>I-Learn Smart Start 2</t>
  </si>
  <si>
    <t>Ng. Trung Trực: ...,...,2A1,2A1- Dung GVNT</t>
  </si>
  <si>
    <t>Ng. Trung Trực: ....,2A1,2A4,2A3 - Dung GVNT</t>
  </si>
  <si>
    <t>Ng. Trung Trực:...., T2A4,T2A1,T2A2</t>
  </si>
  <si>
    <t>F &amp; F 3</t>
  </si>
  <si>
    <t>Ng. Trung Trực: ...,...,T3A4,2A2</t>
  </si>
  <si>
    <t>F &amp; F 4</t>
  </si>
  <si>
    <t>Ng. Trung Trực: ...,4A1,4A3,3A1</t>
  </si>
  <si>
    <t>F &amp; F 5</t>
  </si>
  <si>
    <t>Coding play 3</t>
  </si>
  <si>
    <t>Coding play 4</t>
  </si>
  <si>
    <t>Coding play 5</t>
  </si>
  <si>
    <r>
      <rPr>
        <sz val="12"/>
        <color rgb="FF000000"/>
        <rFont val="Times New Roman"/>
      </rPr>
      <t>Ng. Trung Trực: 1A1,1A3,</t>
    </r>
    <r>
      <rPr>
        <sz val="12"/>
        <color rgb="FFFF0000"/>
        <rFont val="Times New Roman"/>
      </rPr>
      <t>T1A2</t>
    </r>
  </si>
  <si>
    <r>
      <rPr>
        <sz val="12"/>
        <color rgb="FF000000"/>
        <rFont val="Times New Roman"/>
      </rPr>
      <t>Ng. Trung Trực: 1A2,1A4,</t>
    </r>
    <r>
      <rPr>
        <sz val="12"/>
        <color rgb="FFFF0000"/>
        <rFont val="Times New Roman"/>
      </rPr>
      <t>T2A3</t>
    </r>
  </si>
  <si>
    <t>Ng. Trung Trực: T1A1,T1A3,T1A4</t>
  </si>
  <si>
    <t>Ng. Trung Trực: 1A2,1A4</t>
  </si>
  <si>
    <t>Ng. Trung Trực: 2A3,2A4 - Dung GVNT</t>
  </si>
  <si>
    <t>Ng. Trung Trực: T3A1,T3A3,T3A2</t>
  </si>
  <si>
    <t>Ng. Trung Trực: 4A2,4A5,4A4</t>
  </si>
  <si>
    <t>Ng. Trung Trực: 5A2,5A3,5A4 - Dung GVNT</t>
  </si>
  <si>
    <t>Ng. Trung Trực: 3A4,3A2,4A6 - Dung GVNT</t>
  </si>
  <si>
    <t>Ng. Trung Trực: 3A3,5A5,5A1</t>
  </si>
  <si>
    <t>Phan Chu Trinh: 2A,2B,2C,2D</t>
  </si>
  <si>
    <t>Phan Chu Trinh: 3B,3C,1E,1D</t>
  </si>
  <si>
    <t>Phan Chu Trinh: ...,4A,5E,4B</t>
  </si>
  <si>
    <t>Phan Chu Trinh: 4E,5C,3D,4D - BME</t>
  </si>
  <si>
    <t>Phan Chu Trinh: ...,4E,4G,4D - BC</t>
  </si>
  <si>
    <t>Phan Chu Trinh: ...,4D,4E,4G - BC</t>
  </si>
  <si>
    <t>Phan Chu Trinh: ...,4C,5B,5D</t>
  </si>
  <si>
    <t xml:space="preserve">Phan Chu Trinh: 1A,1B,1C </t>
  </si>
  <si>
    <t xml:space="preserve">Phan Chu Trinh: 1A ,1B,1C </t>
  </si>
  <si>
    <t>Phan Chu Trinh: 1D,1E</t>
  </si>
  <si>
    <t xml:space="preserve">Phan Chu Trinh: 3A,4G,5A </t>
  </si>
  <si>
    <t>TA1-EOW</t>
  </si>
  <si>
    <t>TA1-HVV</t>
  </si>
  <si>
    <t>Ngọc Hà:..., 1A4,1A2,1A3 - Thanh Hương BME</t>
  </si>
  <si>
    <t>TA2-HVV</t>
  </si>
  <si>
    <t>Ngọc Hà: ...,...,...,2A4 - Thanh Hương BME</t>
  </si>
  <si>
    <t>Ngọc Hà:..., 2A1,2A2,2A3 - Thanh Hương BME</t>
  </si>
  <si>
    <t>Ngọc Hà: 1A1,1A2,1A3 - Thanh Hương BME</t>
  </si>
  <si>
    <r>
      <rPr>
        <b/>
        <sz val="12"/>
        <color rgb="FF434343"/>
        <rFont val="Times New Roman"/>
      </rPr>
      <t xml:space="preserve">Ngọc Hà: </t>
    </r>
    <r>
      <rPr>
        <b/>
        <sz val="12"/>
        <color rgb="FFFF0000"/>
        <rFont val="Times New Roman"/>
      </rPr>
      <t>1A1</t>
    </r>
    <r>
      <rPr>
        <b/>
        <sz val="12"/>
        <color rgb="FF434343"/>
        <rFont val="Times New Roman"/>
      </rPr>
      <t>,</t>
    </r>
    <r>
      <rPr>
        <b/>
        <sz val="12"/>
        <color rgb="FFFF0000"/>
        <rFont val="Times New Roman"/>
      </rPr>
      <t xml:space="preserve"> </t>
    </r>
    <r>
      <rPr>
        <b/>
        <sz val="12"/>
        <color rgb="FF000000"/>
        <rFont val="Times New Roman"/>
      </rPr>
      <t>1A4</t>
    </r>
    <r>
      <rPr>
        <b/>
        <sz val="12"/>
        <color rgb="FF434343"/>
        <rFont val="Times New Roman"/>
      </rPr>
      <t xml:space="preserve"> ,2A4- Thanh Hương BME</t>
    </r>
  </si>
  <si>
    <t>Ngọc Hà: 2A3,2A2,2A1 - Thanh Hương BME</t>
  </si>
  <si>
    <r>
      <rPr>
        <b/>
        <sz val="12"/>
        <color rgb="FFFF0000"/>
        <rFont val="Times New Roman"/>
      </rPr>
      <t xml:space="preserve">THỜI KHÓA BIỂU TỔNG </t>
    </r>
    <r>
      <rPr>
        <b/>
        <sz val="12"/>
        <color rgb="FFFF0000"/>
        <rFont val="Times New Roman"/>
      </rPr>
      <t>- QUẬN THANH XUÂN</t>
    </r>
  </si>
  <si>
    <t>I Learn Smart Start 1</t>
  </si>
  <si>
    <t>Đặng Trần Côn: ...,2A2,3A4,3A5,3A6 - Vang GVNT</t>
  </si>
  <si>
    <t>Đặng Trần Côn:3A2,3A3, 2A2,2A3 -Vang GVNT</t>
  </si>
  <si>
    <t>Đặng Trần Côn: 1A2,1A3,1A4,1A5,1A6 -Vang GVNT</t>
  </si>
  <si>
    <t>Đặng Trần Côn: 2A5,2A6,2A4,2A3 - Vang GVNT</t>
  </si>
  <si>
    <t>I Learn Smart Start 2</t>
  </si>
  <si>
    <t>Đặng Trần Côn: 5A1,5A2,5A3,5A4,5A5 -Ngân gVNT</t>
  </si>
  <si>
    <t>Đặng Trần Côn: 4A2,4A3,44A</t>
  </si>
  <si>
    <t>Đặng Trần Côn: 1A2,1A3,3A2,3A3 -Vang GVNT</t>
  </si>
  <si>
    <t>EOW1</t>
  </si>
  <si>
    <t>chốt 27.10</t>
  </si>
  <si>
    <t>Đặng Trần Côn:1A4,1A5,1A6 - Vang GVNT</t>
  </si>
  <si>
    <t>Đặng Trần côn: 2A4,2A5,2A6 - Vang GVNT</t>
  </si>
  <si>
    <t>Đặng Trần côn:3A4,3A5,3A6 - Vang GVNT</t>
  </si>
  <si>
    <t>Đặng Trần Côn: 5A1,5A2- Ngân GVNT</t>
  </si>
  <si>
    <t>Đặng Trần côn: 5A3,5A4,5A5- Ngân GVNT</t>
  </si>
  <si>
    <t>Đặng Trần Côn: 4A2,4A3,4A4</t>
  </si>
  <si>
    <t>Đặng Trần Côn: 4A5,4A6,4A7</t>
  </si>
  <si>
    <t>TỔNG</t>
  </si>
  <si>
    <t>Hạ Đình: ...,T1A1,T1A2,T1A5</t>
  </si>
  <si>
    <t>Hạ Đình: 1A3,1A1,1A2,1A4,1A5</t>
  </si>
  <si>
    <t>Hạ Đình:K1A1,K1A2,T1A4,T1A3</t>
  </si>
  <si>
    <t>Hạ Đình: 1A4,1A1,1A2,1A3</t>
  </si>
  <si>
    <t>Hạ Đình: 2A1,2A4,2A3,2A2</t>
  </si>
  <si>
    <t>Hạ Đình: 2A1,2A2,2A3,2A4</t>
  </si>
  <si>
    <t>Hạ Đình: ...,T3A4,T3A5,T3A6</t>
  </si>
  <si>
    <t>Hạ Đình: 3A1,3A2,3A3,1A5</t>
  </si>
  <si>
    <r>
      <rPr>
        <sz val="12"/>
        <color rgb="FF000000"/>
        <rFont val="Times New Roman"/>
      </rPr>
      <t xml:space="preserve">Hạ Đình: </t>
    </r>
    <r>
      <rPr>
        <b/>
        <sz val="12"/>
        <color rgb="FFFF0000"/>
        <rFont val="Times New Roman"/>
      </rPr>
      <t>4A1</t>
    </r>
    <r>
      <rPr>
        <sz val="12"/>
        <color rgb="FF000000"/>
        <rFont val="Times New Roman"/>
      </rPr>
      <t>,4A2,3A5,3A4</t>
    </r>
  </si>
  <si>
    <t>Hạ Đình: 4A5,4A3,4A4,4A6</t>
  </si>
  <si>
    <t>Hạ Đình: 5A1, 5A2, 5A3, 5A4</t>
  </si>
  <si>
    <r>
      <rPr>
        <sz val="12"/>
        <color rgb="FF000000"/>
        <rFont val="Times New Roman"/>
      </rPr>
      <t>Hạ Đình: 5A5,4A7,4A1,</t>
    </r>
    <r>
      <rPr>
        <b/>
        <sz val="12"/>
        <color rgb="FFFF0000"/>
        <rFont val="Times New Roman"/>
      </rPr>
      <t>4A2</t>
    </r>
  </si>
  <si>
    <t>OK</t>
  </si>
  <si>
    <t>Hạ Đình: K1A3,K1A4,K1A5</t>
  </si>
  <si>
    <t>Hạ Đình: T2A4,T2A5,T2A6</t>
  </si>
  <si>
    <t>Hạ Đình: T2A1,T2A2,T2A3</t>
  </si>
  <si>
    <t>Hạ Đình: 2A5,2A6,3A6</t>
  </si>
  <si>
    <t>Hạ Đình: 3A1,3A2,3A3</t>
  </si>
  <si>
    <t>Hạ Đình: 3A4,3A5,5A5</t>
  </si>
  <si>
    <t>Hạ Đình: T3A1,T3A2,T3A3</t>
  </si>
  <si>
    <t>Hạ Đình: 4A4,4A3,4A5</t>
  </si>
  <si>
    <t>Hạ Đình: 4A6,4A7,5A4</t>
  </si>
  <si>
    <t>Hạ Đình: 5A1,5A2,5A3</t>
  </si>
  <si>
    <t>Kim Giang: ....,T1A8,T1A9,T1A0</t>
  </si>
  <si>
    <t>Kim Giang:1A1,1A2,1A3,1A4</t>
  </si>
  <si>
    <t>Kim Giang:1A7,1A8,1A9,1A10</t>
  </si>
  <si>
    <t>Kim Giang: ....,2A9,2A10,2A5</t>
  </si>
  <si>
    <t>Kim Giang:T2A9,T2A10,T1A6,T1A7</t>
  </si>
  <si>
    <t>Kim Giang:T2A5,T2A6</t>
  </si>
  <si>
    <t>Kim Giang:1A10,1A9,1A8,1A7</t>
  </si>
  <si>
    <t>Kim Giang:1A6,1A5,1A4,1A3</t>
  </si>
  <si>
    <t>Kim Giang: ....,5A7,3A6,3A7</t>
  </si>
  <si>
    <t>Kim Giang:3A7,3A6,3A5,3A8</t>
  </si>
  <si>
    <t>Kim Giang:2A3,2A4,2A5,2A6</t>
  </si>
  <si>
    <t>Kim Giang: 2A4,2A8,2A7,2A2</t>
  </si>
  <si>
    <t>Kim Giang: 3A3,3A4,3A1,3A2</t>
  </si>
  <si>
    <t>Kim Giang:4A3,4A1,4A4,4A2</t>
  </si>
  <si>
    <t>Kim Giang:1A5,1A6,2A1,2A2</t>
  </si>
  <si>
    <t>Kim Giang: 3A4,3A5,3A8,3A9</t>
  </si>
  <si>
    <t>Kim Giang: ....,5A1,5A2,5A3</t>
  </si>
  <si>
    <t>Kim Giang: 5A7,5A4,5A5,5A6</t>
  </si>
  <si>
    <t>Kim Giang:4A7,4A10,4A8,4A9</t>
  </si>
  <si>
    <t>Kim Giang:2A10,2A9,2A8,2A7</t>
  </si>
  <si>
    <t>Kim Giang:3A9,4A5,4A6,4A4</t>
  </si>
  <si>
    <t>Kim Giang: 4A8,4A9,4A10,4A7</t>
  </si>
  <si>
    <t>ok 29.09.21</t>
  </si>
  <si>
    <t>Kim Giang: T1A1,T1A3,T1A5</t>
  </si>
  <si>
    <t>Kim Giang:1A2,1A1</t>
  </si>
  <si>
    <t>Kim Giang:2A1,2A6,2A3</t>
  </si>
  <si>
    <t>Kim Giang:T2A7,T2A8</t>
  </si>
  <si>
    <t>Kim Giang:T2A1,T2A3</t>
  </si>
  <si>
    <t>Kim Giang:3A1,3A2,3A3</t>
  </si>
  <si>
    <t>Kim Giang: 4A1,4A2,4A3</t>
  </si>
  <si>
    <t>Kim Giang:4A5,4A6</t>
  </si>
  <si>
    <t>Kim Giang:5A4,5A5,5A6</t>
  </si>
  <si>
    <t>Kim Giang: 5A1,5A2,5A3</t>
  </si>
  <si>
    <t>Nguyễn Trãi: ...,5A,5B,5C</t>
  </si>
  <si>
    <r>
      <rPr>
        <sz val="12"/>
        <color rgb="FFFF0000"/>
        <rFont val="Times New Roman"/>
      </rPr>
      <t>Nguyễn Trãi: 5B,5C,</t>
    </r>
    <r>
      <rPr>
        <sz val="12"/>
        <color rgb="FF000000"/>
        <rFont val="Times New Roman"/>
      </rPr>
      <t>5M</t>
    </r>
    <r>
      <rPr>
        <sz val="12"/>
        <color rgb="FFFF0000"/>
        <rFont val="Times New Roman"/>
      </rPr>
      <t>,5A</t>
    </r>
  </si>
  <si>
    <t>Nguyễn Trãi: 1G,3G,3C,2D</t>
  </si>
  <si>
    <t>EOW 1</t>
  </si>
  <si>
    <t>Nguyễn Trãi: ...,5D,5E,5G</t>
  </si>
  <si>
    <t>Nguyễn Trãi: 3K,3H,3D,3I</t>
  </si>
  <si>
    <r>
      <rPr>
        <sz val="12"/>
        <color rgb="FF000000"/>
        <rFont val="Times New Roman"/>
      </rPr>
      <t xml:space="preserve">Nguyễn Trãi: </t>
    </r>
    <r>
      <rPr>
        <b/>
        <sz val="12"/>
        <color rgb="FF000000"/>
        <rFont val="Times New Roman"/>
      </rPr>
      <t>5D,5G,5E,4E</t>
    </r>
  </si>
  <si>
    <r>
      <rPr>
        <sz val="12"/>
        <color rgb="FF000000"/>
        <rFont val="Times New Roman"/>
      </rPr>
      <t>Nguyễn Trãi: 3M,2K,2A,</t>
    </r>
    <r>
      <rPr>
        <sz val="12"/>
        <color rgb="FFFF0000"/>
        <rFont val="Times New Roman"/>
      </rPr>
      <t>3K</t>
    </r>
  </si>
  <si>
    <r>
      <rPr>
        <sz val="12"/>
        <color rgb="FF000000"/>
        <rFont val="Times New Roman"/>
      </rPr>
      <t xml:space="preserve">Nguyễn Trãi: </t>
    </r>
    <r>
      <rPr>
        <sz val="12"/>
        <color rgb="FFFF0000"/>
        <rFont val="Times New Roman"/>
      </rPr>
      <t>4I,2A</t>
    </r>
    <r>
      <rPr>
        <sz val="12"/>
        <color rgb="FF000000"/>
        <rFont val="Times New Roman"/>
      </rPr>
      <t>,1I,1K</t>
    </r>
  </si>
  <si>
    <r>
      <rPr>
        <sz val="12"/>
        <color rgb="FF000000"/>
        <rFont val="Times New Roman"/>
      </rPr>
      <t xml:space="preserve">Nguyễn Trãi: </t>
    </r>
    <r>
      <rPr>
        <sz val="12"/>
        <color rgb="FFFF0000"/>
        <rFont val="Times New Roman"/>
      </rPr>
      <t>4B</t>
    </r>
    <r>
      <rPr>
        <sz val="12"/>
        <color rgb="FF000000"/>
        <rFont val="Times New Roman"/>
      </rPr>
      <t>,4H,</t>
    </r>
    <r>
      <rPr>
        <sz val="12"/>
        <color rgb="FFFF0000"/>
        <rFont val="Times New Roman"/>
      </rPr>
      <t>1A</t>
    </r>
    <r>
      <rPr>
        <sz val="12"/>
        <color rgb="FF000000"/>
        <rFont val="Times New Roman"/>
      </rPr>
      <t>,1B</t>
    </r>
  </si>
  <si>
    <r>
      <rPr>
        <sz val="12"/>
        <color rgb="FF000000"/>
        <rFont val="Times New Roman"/>
      </rPr>
      <t>Nguyễn Trãi: 4K,5H,</t>
    </r>
    <r>
      <rPr>
        <sz val="12"/>
        <color rgb="FFFF0000"/>
        <rFont val="Times New Roman"/>
      </rPr>
      <t>3A</t>
    </r>
    <r>
      <rPr>
        <sz val="12"/>
        <color rgb="FF000000"/>
        <rFont val="Times New Roman"/>
      </rPr>
      <t>,3B</t>
    </r>
  </si>
  <si>
    <r>
      <rPr>
        <sz val="12"/>
        <color rgb="FF000000"/>
        <rFont val="Times New Roman"/>
      </rPr>
      <t xml:space="preserve">Nguyễn Trãi: </t>
    </r>
    <r>
      <rPr>
        <sz val="12"/>
        <color rgb="FFFF0000"/>
        <rFont val="Times New Roman"/>
      </rPr>
      <t>4</t>
    </r>
    <r>
      <rPr>
        <b/>
        <sz val="12"/>
        <color rgb="FFFF0000"/>
        <rFont val="Times New Roman"/>
      </rPr>
      <t>A</t>
    </r>
    <r>
      <rPr>
        <sz val="12"/>
        <color rgb="FF000000"/>
        <rFont val="Times New Roman"/>
      </rPr>
      <t>,4B,1A,4G</t>
    </r>
  </si>
  <si>
    <r>
      <rPr>
        <sz val="12"/>
        <color rgb="FF000000"/>
        <rFont val="Times New Roman"/>
      </rPr>
      <t>Nguyễn Trãi: 3A,1H,4A,</t>
    </r>
    <r>
      <rPr>
        <sz val="12"/>
        <color rgb="FFFF0000"/>
        <rFont val="Times New Roman"/>
      </rPr>
      <t>4H</t>
    </r>
  </si>
  <si>
    <t>Nguyễn Trãi: ...,1M,5I,4M</t>
  </si>
  <si>
    <r>
      <rPr>
        <sz val="12"/>
        <color rgb="FF000000"/>
        <rFont val="Times New Roman"/>
      </rPr>
      <t>Nguyễn Trãi: 4D,</t>
    </r>
    <r>
      <rPr>
        <sz val="12"/>
        <color rgb="FFFF0000"/>
        <rFont val="Times New Roman"/>
      </rPr>
      <t>3M</t>
    </r>
    <r>
      <rPr>
        <sz val="12"/>
        <color rgb="FF000000"/>
        <rFont val="Times New Roman"/>
      </rPr>
      <t>,4C,</t>
    </r>
    <r>
      <rPr>
        <sz val="12"/>
        <color rgb="FFFF0000"/>
        <rFont val="Times New Roman"/>
      </rPr>
      <t>2E</t>
    </r>
  </si>
  <si>
    <r>
      <rPr>
        <sz val="12"/>
        <color rgb="FF000000"/>
        <rFont val="Times New Roman"/>
      </rPr>
      <t>Nguyễn Trãi: 4M,</t>
    </r>
    <r>
      <rPr>
        <sz val="12"/>
        <color rgb="FFFF0000"/>
        <rFont val="Times New Roman"/>
      </rPr>
      <t>4N,4K</t>
    </r>
    <r>
      <rPr>
        <sz val="12"/>
        <color rgb="FF000000"/>
        <rFont val="Times New Roman"/>
      </rPr>
      <t>,2M</t>
    </r>
  </si>
  <si>
    <r>
      <rPr>
        <sz val="12"/>
        <color rgb="FF000000"/>
        <rFont val="Times New Roman"/>
      </rPr>
      <t xml:space="preserve">Nguyễn Trãi: </t>
    </r>
    <r>
      <rPr>
        <sz val="12"/>
        <color rgb="FFFF0000"/>
        <rFont val="Times New Roman"/>
      </rPr>
      <t>4D</t>
    </r>
    <r>
      <rPr>
        <sz val="12"/>
        <color rgb="FF000000"/>
        <rFont val="Times New Roman"/>
      </rPr>
      <t>,1M,</t>
    </r>
    <r>
      <rPr>
        <sz val="12"/>
        <color rgb="FFFF0000"/>
        <rFont val="Times New Roman"/>
      </rPr>
      <t>4C</t>
    </r>
    <r>
      <rPr>
        <sz val="12"/>
        <color rgb="FF000000"/>
        <rFont val="Times New Roman"/>
      </rPr>
      <t>,2E</t>
    </r>
  </si>
  <si>
    <t>chốt 26/08</t>
  </si>
  <si>
    <t>Nguyễn Trãi: 2G,3G,1G</t>
  </si>
  <si>
    <r>
      <rPr>
        <b/>
        <sz val="12"/>
        <color rgb="FF000000"/>
        <rFont val="Times New Roman"/>
      </rPr>
      <t>Nguyễn Trãi:</t>
    </r>
    <r>
      <rPr>
        <b/>
        <sz val="12"/>
        <color rgb="FFFF0000"/>
        <rFont val="Times New Roman"/>
      </rPr>
      <t xml:space="preserve"> 3C</t>
    </r>
    <r>
      <rPr>
        <b/>
        <sz val="12"/>
        <color rgb="FF000000"/>
        <rFont val="Times New Roman"/>
      </rPr>
      <t>,5K,2G</t>
    </r>
  </si>
  <si>
    <t>Nguyễn Trãi: 5K,5M</t>
  </si>
  <si>
    <t>Nguyễn Trãi: 1I,1K,4E</t>
  </si>
  <si>
    <t>Nguyễn Trãi: 4I,2C,2I</t>
  </si>
  <si>
    <t>Nguyễn Trãi: 3D,2I,3H</t>
  </si>
  <si>
    <t>Nguyễn Trãi: 2K,2C</t>
  </si>
  <si>
    <t>Nguyễn Trãi: 5H,4G,1C</t>
  </si>
  <si>
    <r>
      <rPr>
        <b/>
        <sz val="12"/>
        <color rgb="FF434343"/>
        <rFont val="Times New Roman"/>
      </rPr>
      <t>Nguyễn Trãi: 3E,1E</t>
    </r>
    <r>
      <rPr>
        <b/>
        <sz val="12"/>
        <color rgb="FFFF0000"/>
        <rFont val="Times New Roman"/>
      </rPr>
      <t>,1H</t>
    </r>
  </si>
  <si>
    <r>
      <rPr>
        <b/>
        <sz val="12"/>
        <color rgb="FFFF0000"/>
        <rFont val="Times New Roman"/>
      </rPr>
      <t>Nguyễn Trãi: 1B,</t>
    </r>
    <r>
      <rPr>
        <b/>
        <sz val="12"/>
        <color rgb="FF000000"/>
        <rFont val="Times New Roman"/>
      </rPr>
      <t>1C</t>
    </r>
    <r>
      <rPr>
        <b/>
        <sz val="12"/>
        <color rgb="FFFF0000"/>
        <rFont val="Times New Roman"/>
      </rPr>
      <t>,1E</t>
    </r>
  </si>
  <si>
    <t>Nguyễn Trãi: 3I,3B</t>
  </si>
  <si>
    <t>Nguyễn Trãi: 1D,2H,2D</t>
  </si>
  <si>
    <t>Nguyễn Trãi: 4N,2B,5I</t>
  </si>
  <si>
    <r>
      <rPr>
        <b/>
        <sz val="12"/>
        <color rgb="FF000000"/>
        <rFont val="Times New Roman"/>
      </rPr>
      <t>Nguyễn Trãi: 2H,</t>
    </r>
    <r>
      <rPr>
        <b/>
        <sz val="12"/>
        <color rgb="FFFF0000"/>
        <rFont val="Times New Roman"/>
      </rPr>
      <t>3E</t>
    </r>
    <r>
      <rPr>
        <b/>
        <sz val="12"/>
        <color rgb="FF000000"/>
        <rFont val="Times New Roman"/>
      </rPr>
      <t>,1D</t>
    </r>
  </si>
  <si>
    <t>Nguyễn Trãi: 2B,2M</t>
  </si>
  <si>
    <t>Phan Đình Giót: 1A5,1A6,1A7,1A8</t>
  </si>
  <si>
    <t>Phan Đình Giót: T1A5,TA16,T1A8,T1A7
Phan Đình Giót: 1A1,1A2,1A4,1A3</t>
  </si>
  <si>
    <r>
      <rPr>
        <sz val="12"/>
        <color rgb="FF000000"/>
        <rFont val="Times New Roman"/>
      </rPr>
      <t xml:space="preserve">Phan Đình Giót: 1A1,1A2,1A3,1A4
</t>
    </r>
    <r>
      <rPr>
        <b/>
        <sz val="12"/>
        <color rgb="FFFF0000"/>
        <rFont val="Times New Roman"/>
      </rPr>
      <t>Phan Đình Giót: 1A5,1A6,1A7,1A8</t>
    </r>
  </si>
  <si>
    <t>Phan Đình Giót: T1A4,T1A2,T1A3,T1A1</t>
  </si>
  <si>
    <t>Phan Đình Giót: 2A1,2A2,2A4,2A3
Phan Đình Giót: 2A8,2A5,2A6,2A7</t>
  </si>
  <si>
    <t>Phan Đình Giót: T2A1,T2A2,T2A4,T2A3
Phan Đình Giót: 2A8,2A5,2A6,2A7</t>
  </si>
  <si>
    <t>Phan Đình Giót: 2A1,2A2,2A4,2A3</t>
  </si>
  <si>
    <t>Phan Đình Giót : T2A5,T2A6,T2A7,T2A8</t>
  </si>
  <si>
    <t>Phan Đình Giót: 3A6,3A5,3A4,3A7</t>
  </si>
  <si>
    <t>Phan Đình Giót: 3A1,3A2,3A3</t>
  </si>
  <si>
    <t>Phan Đình Giót: 3A6,3A5,3A4,3A7
Phan Đình Giót: 3A1,3A2,3A3</t>
  </si>
  <si>
    <t>Phan Đình Giót: 5A1,5A2,5A3,5A4
Phan Đình Giót: 5A5,5A6,5A7</t>
  </si>
  <si>
    <t>ĐÃ TÁCH 30/06</t>
  </si>
  <si>
    <t xml:space="preserve">Phan Đình Giót: 4A1,4A2,4A3
Phan Đình Giót: 4A7,4A8,4A9
Phan Đình Giót: 4A6,4A5,4A4
</t>
  </si>
  <si>
    <t>Phan Đình Giót: 4A1,4A2,4A3
Phan Đình Giót: 4A7,4A8,4A9
Phan Đình Giót: 4A6,4A5,4A4</t>
  </si>
  <si>
    <t>Bổ trợ</t>
  </si>
  <si>
    <t>Phương Liệt: 2A7, 1A2,1A3,5A3,1A1</t>
  </si>
  <si>
    <t>Phương Liệt: 1A1,1A2,1A3,2A7</t>
  </si>
  <si>
    <t>Phương Liệt: 2A1,2A2,2A3,2A5</t>
  </si>
  <si>
    <t>Tiếng Anh 3</t>
  </si>
  <si>
    <t>Phương Liệt: 3A3,3A4,3A5,3A6,4A3</t>
  </si>
  <si>
    <t>Phương Liệt: 4A1,3A2,3A6,3A5,4A3</t>
  </si>
  <si>
    <t>Tiếng Anh 4</t>
  </si>
  <si>
    <t>Phương Liệt: 4A5,4A6,5A1,5A2</t>
  </si>
  <si>
    <t>Phương Liệt: 4A4,4A6,3A4,4A5</t>
  </si>
  <si>
    <t>Tiếng Anh 5</t>
  </si>
  <si>
    <t>Phương Liệt: 5A6, 5A4, 4A2, 5A1, 3A3</t>
  </si>
  <si>
    <t>ĐÃ CHỐT 06/09</t>
  </si>
  <si>
    <t>Phương Liệt: 2A3,2A6,2A5</t>
  </si>
  <si>
    <t>Phương Liệt: 2A1, 2A2, 3A1</t>
  </si>
  <si>
    <t>Phương Liệt: 2A6,3A1,3A2</t>
  </si>
  <si>
    <t>Phương Liệt: 4A1,4A2,4A4</t>
  </si>
  <si>
    <t>Phương Liệt: 5A4,5A5,5A6</t>
  </si>
  <si>
    <t>Phương Liệt: 5A2,5A3,5A5</t>
  </si>
  <si>
    <t>Nhân Chính: 1A1,1A3,1A4,1A5- GV1</t>
  </si>
  <si>
    <t>Nhân Chính: ....,...,K1A2,K1A6</t>
  </si>
  <si>
    <t>Nhân Chính: 1A1,1A3,1A4,1A5 - GV1</t>
  </si>
  <si>
    <t>Nhân Chính: ...,5A1,5A5,5A3 - GV2</t>
  </si>
  <si>
    <t>Nhân Chính:....,....,T1A2,T1A6</t>
  </si>
  <si>
    <t>Nhân Chính: ...,3A1,3A2,3A6 - GV3</t>
  </si>
  <si>
    <t>Nhân Chính:5A6, 3A1, 3A2,3A6- GV3</t>
  </si>
  <si>
    <t>Nhân Chính: ...,4A1,4A2,4A5 - GV4</t>
  </si>
  <si>
    <t>Nhân Chính: 4A1, 4A2, 4A5,4A6 - GV4</t>
  </si>
  <si>
    <t>Nhân Chính:..., 2A2,2A5,2A6-GV5</t>
  </si>
  <si>
    <t>Nhân Chính: 2A2,2A5,2A6,2A1- GV5</t>
  </si>
  <si>
    <t xml:space="preserve">Smath Science </t>
  </si>
  <si>
    <t xml:space="preserve">  1 tiết/tuần</t>
  </si>
  <si>
    <t>OK 30.09</t>
  </si>
  <si>
    <t>Nhân Chính: 5A4,5A5,5A6 - GV2</t>
  </si>
  <si>
    <t>Nhân Chính:5A1, 5A2, 5A3- GV2</t>
  </si>
  <si>
    <t>Nhân Chính: 5A4, 5A5 - GV2</t>
  </si>
  <si>
    <t>Nhân Chính: 4A6,4A7,3A5 - GV4</t>
  </si>
  <si>
    <t>Nhân Chính: 4A7,3A5- GV4</t>
  </si>
  <si>
    <t>Nhân Chính: 1A2,1A6,2A1 - GV5</t>
  </si>
  <si>
    <t>Nhân Chính: 1A2,1A6- GV5</t>
  </si>
  <si>
    <t>Thanh Xuân Bắc: …,T1A4,T1A6,T2A5</t>
  </si>
  <si>
    <t>Thanh Xuân bắc: 1A1,1A3,1A5,2A1</t>
  </si>
  <si>
    <t>Thanh Xuân Bắc: …,T1A3,T1A5,T2A4,T2A6</t>
  </si>
  <si>
    <t>Thanh Xuân bắc: 1A2,1A4,1A6,2A2</t>
  </si>
  <si>
    <t>Thanh Xuân bắc: ...,3A3,3A5,4A4,4A6</t>
  </si>
  <si>
    <t>Thanh Xuân bắc: 3A3,3A5,4A4,4A6</t>
  </si>
  <si>
    <t>Thanh Xuân bắc: ...,3A2,3A4,4A3,4A5</t>
  </si>
  <si>
    <t>Thanh Xuân bắc: 3A2,3A4,4A3,4A5</t>
  </si>
  <si>
    <t>CHỐT 15/10</t>
  </si>
  <si>
    <t>Thanh Xuân bắc: 2A3,2A5,2A7</t>
  </si>
  <si>
    <t>Thanh Xuân bắc: 5A2,5A4</t>
  </si>
  <si>
    <t>Thanh Xuân bắc: 2A4,2A6,5A5</t>
  </si>
  <si>
    <t>Thanh Xuân bắc: 5A1,5A3</t>
  </si>
  <si>
    <t>Khương Mai: 3A,3B,3C,3I
Khương Mai: 3H,3G,3E,3D</t>
  </si>
  <si>
    <t>Khương Mai: 3G,3E,3H,3D
Khương Mai: 3A, 3I, 3B, 3C</t>
  </si>
  <si>
    <t>Khương Mai: ..,4G,4E,4H,4D</t>
  </si>
  <si>
    <t>Khương Mai: 4H,4B,4D,4A
Khương Mai: 4I,4K,3K</t>
  </si>
  <si>
    <t>Khương Mai: ..,5A,5B,5C,5D</t>
  </si>
  <si>
    <t>Khương Mai: 5A,5B,5C,5D,5E</t>
  </si>
  <si>
    <t>Đã tách 01.07</t>
  </si>
  <si>
    <t>Đã chốt ngày 13.07.2021</t>
  </si>
  <si>
    <t>Khương Mai: 3K, 4I,4K</t>
  </si>
  <si>
    <t>Khương Mai: 4A,4B,4C</t>
  </si>
  <si>
    <t>Khương Mai: 4C, 4E, 4G</t>
  </si>
  <si>
    <t>Khương Mai: 5E,5G,5H</t>
  </si>
  <si>
    <t>Khương Mai: 5G,5H</t>
  </si>
  <si>
    <t>T.X.Trung: ..,1A1+1A2 ( học 1A2), 1A4+1A5 ( học 1A5)</t>
  </si>
  <si>
    <t>T.X.Trung: 3A4+A7, 5A1+A7 ( Học 5A1), 5A2+A4 ( học 5A2), 3A1</t>
  </si>
  <si>
    <t>T.X.Trung:2A1+A2, 2A3+A8,2A4+A5 ( học 1A5), 2A6+A7 ( học 1A6)</t>
  </si>
  <si>
    <t>T.X.Trung:...., 4A8+A9b,4A3,4A5+A6</t>
  </si>
  <si>
    <t>T.X.Trung: 2A1+A2, 2A3+A8, 2A4+2A5 ( học 1A5),2A6+2A7 ( Học 1A6)</t>
  </si>
  <si>
    <t>T.X.Trung:..., 5A3, 5A5+5A6 ( học 5A6), 3A5</t>
  </si>
  <si>
    <t>T.X.Trung: ...,3A2,4A1,4A2+A5</t>
  </si>
  <si>
    <t>T.X.Trung:..., 4A7+A9a, 3A3,3A6</t>
  </si>
  <si>
    <t>T.X.Trung: ....,4A8+A9b,4A3,4A5+A6</t>
  </si>
  <si>
    <t>T.X.Trung: ....,5A3, 5A5+5A6 ( học 5A6), 3A5</t>
  </si>
  <si>
    <t>T.X.Trung:...., 3A2,4A1,4A2+A5</t>
  </si>
  <si>
    <t>T.X.Trung:....., 4A7+A9a, 3A3,3A6</t>
  </si>
  <si>
    <r>
      <rPr>
        <b/>
        <sz val="12"/>
        <color theme="1"/>
        <rFont val="Times New Roman"/>
      </rPr>
      <t xml:space="preserve">T.X.Trung: 1A6+A7( học 1A6), 1A3+A8 ( học 1A5), </t>
    </r>
    <r>
      <rPr>
        <b/>
        <sz val="12"/>
        <color rgb="FFFF0000"/>
        <rFont val="Times New Roman"/>
      </rPr>
      <t>1A1+A2 ( học 1A2)</t>
    </r>
  </si>
  <si>
    <t>T.X.Trung:1A6+A7 ( học 1A6), 1A3+A8( học 1A5), 1A4+A5 ( học 1A5)</t>
  </si>
  <si>
    <t>Nguyễn Tuân: S1A3,S1A4,S1A5,S1A6,S1A7</t>
  </si>
  <si>
    <t>Nguyễn Tuân: T2A4,T2A5,T2A7,T2A8</t>
  </si>
  <si>
    <t>Nguyễn Tuân: T3A1,T3A2,T3A3,T3A4</t>
  </si>
  <si>
    <t xml:space="preserve">Coding play </t>
  </si>
  <si>
    <t>chốt 23/09/2021</t>
  </si>
  <si>
    <t>Nguyễn Tuân: T2A2,T2A3</t>
  </si>
  <si>
    <t>Nguyễn Tuân: T3A5,T3A6,T3A7</t>
  </si>
  <si>
    <t>Khương Đình:...,1A5,1A1,1A2,1A3</t>
  </si>
  <si>
    <t>Khương Đình: T1A5,T1A1,T1A2,T1A3,T1A4</t>
  </si>
  <si>
    <t>Khương Đình: 1A3,1A4,1A5,1A7,1A8</t>
  </si>
  <si>
    <t>Khương Đình:...,5A6,5A5,5A4,1A4</t>
  </si>
  <si>
    <t>Khương Đình: 2A7,2A10,2A3,2A5 - Hà BM</t>
  </si>
  <si>
    <t>Khương Đình: ...., 2A8,2A9,2A10,2A4 - HÀ BM</t>
  </si>
  <si>
    <t>Khương Đình: ..,...,3A8,3A4,3A6- Hà BM</t>
  </si>
  <si>
    <t>Khương Đình: ....,3A9,3A8,3A4 - HÀ BM</t>
  </si>
  <si>
    <t>Khương Đình:...., 4A7,4A8,3A7,3A1</t>
  </si>
  <si>
    <t>Khương Đình: 4A8,4A1,4A2,4A3,4A7</t>
  </si>
  <si>
    <t>Khương Đình: ....,4A2,4A3,4A5,4A4 - HÀ</t>
  </si>
  <si>
    <t>Khương Đình:5A2- HÀ</t>
  </si>
  <si>
    <t>Khương Đình: ....,5A6,5A5,5A4</t>
  </si>
  <si>
    <t>Khương Đình:1A6,1A7</t>
  </si>
  <si>
    <t>Khương Đình: 1A1,1A6,1A2</t>
  </si>
  <si>
    <t>Khương Đình:3A5,3A9</t>
  </si>
  <si>
    <t>Khương Đình:T2A5, T2A2,T2A1</t>
  </si>
  <si>
    <t>Khương Đình: 2A1,2A4,2A2</t>
  </si>
  <si>
    <t>KHương Đình: 2A1,2A2,2A3</t>
  </si>
  <si>
    <t>Khương Đình:3A2,3A3 - Hà BM</t>
  </si>
  <si>
    <t>Khương Đình: 2A6,2A9,2A8- HÀ BM</t>
  </si>
  <si>
    <t>KHương Đình: 2A5,2A6,2A7- HÀ BM</t>
  </si>
  <si>
    <t>Khương Đình: 3A3,3A2,3A1- HÀ BM</t>
  </si>
  <si>
    <t xml:space="preserve">Khương Đình:4A6,4A1- Hà </t>
  </si>
  <si>
    <t>Khương Đình: 4A5,4A6,4A4</t>
  </si>
  <si>
    <t>Khương Đình: 3A7,3A6,3A5</t>
  </si>
  <si>
    <t>Khương Đình:5A1,1A8</t>
  </si>
  <si>
    <t>Khương Đình: 5A2,5A1,5A3</t>
  </si>
  <si>
    <t>Khương Đình:5A3- HÀ</t>
  </si>
  <si>
    <r>
      <rPr>
        <b/>
        <sz val="12"/>
        <color rgb="FFFF0000"/>
        <rFont val="Times New Roman"/>
      </rPr>
      <t xml:space="preserve">THỜI KHÓA BIỂU TỔNG </t>
    </r>
    <r>
      <rPr>
        <b/>
        <sz val="12"/>
        <color rgb="FFFF0000"/>
        <rFont val="Times New Roman"/>
      </rPr>
      <t>- QUẬN ĐỐNG ĐA</t>
    </r>
  </si>
  <si>
    <t>Bế Văn Đàn: ...,1D,1E,1G BME</t>
  </si>
  <si>
    <t>Bế Văn Đàn: 1E,1G,1D - BME</t>
  </si>
  <si>
    <t>đã tách 23.06.2021</t>
  </si>
  <si>
    <t>Bế Văn Đàn: 2A,2B,2C,2H - Minh Phượng</t>
  </si>
  <si>
    <r>
      <rPr>
        <sz val="12"/>
        <color rgb="FF000000"/>
        <rFont val="Times New Roman"/>
      </rPr>
      <t xml:space="preserve">Bế Văn Đàn: </t>
    </r>
    <r>
      <rPr>
        <b/>
        <sz val="12"/>
        <color rgb="FFFF0000"/>
        <rFont val="Times New Roman"/>
      </rPr>
      <t>4E</t>
    </r>
    <r>
      <rPr>
        <sz val="12"/>
        <color rgb="FF000000"/>
        <rFont val="Times New Roman"/>
      </rPr>
      <t>, 5A,5B,5C - LUYỆN GVNT</t>
    </r>
  </si>
  <si>
    <t>Bế Văn Đàn: 2E,2G,2H,2D - Minh Phượng</t>
  </si>
  <si>
    <t>chốt 19/08/21</t>
  </si>
  <si>
    <t>Bế Văn Đàn: ...,....,....,3D - UYÊN GVNT</t>
  </si>
  <si>
    <r>
      <rPr>
        <sz val="12"/>
        <color rgb="FF000000"/>
        <rFont val="Times New Roman"/>
      </rPr>
      <t>Bế văn Đàn: 4G,</t>
    </r>
    <r>
      <rPr>
        <b/>
        <sz val="12"/>
        <color rgb="FFFF0000"/>
        <rFont val="Times New Roman"/>
      </rPr>
      <t>3A,3B,3C</t>
    </r>
    <r>
      <rPr>
        <sz val="12"/>
        <color rgb="FF000000"/>
        <rFont val="Times New Roman"/>
      </rPr>
      <t xml:space="preserve"> - UYÊN GVNT</t>
    </r>
  </si>
  <si>
    <t>Bế Văn Đàn: 3D,3A,3B,3C - UYÊN GVNT</t>
  </si>
  <si>
    <t>Bế Văn đàn: ..,4G,4H -Uyên GVNT</t>
  </si>
  <si>
    <t>Bế Văn Đàn: 4B,4D,4C,4A - GVNT</t>
  </si>
  <si>
    <t>Bế Văn Đàn: 5H,5G,5E,5D - Nguyễn Thị Luyến</t>
  </si>
  <si>
    <t>Bế Văn Đàn: 5D,5E,5G,5H -  Nguyễn Thị Luyến</t>
  </si>
  <si>
    <t>Bế Văn Đàn: 5D,5E,5G,5H -  - Nguyễn Thị Luyến</t>
  </si>
  <si>
    <t>Coding 4</t>
  </si>
  <si>
    <t>1 tiết / tuần</t>
  </si>
  <si>
    <t>Coding 5</t>
  </si>
  <si>
    <t>Bế Văn đàn: 1A,1B,1C BME</t>
  </si>
  <si>
    <t>Bế Văn Đàn: ...,....,...,4B - Uyên GVNT</t>
  </si>
  <si>
    <t>Bế Văn Đàn: 1A,1B,1C - BME</t>
  </si>
  <si>
    <t>Bế Văn Đàn: 5A,5B,5C - LUYỆN GVNT</t>
  </si>
  <si>
    <t>Bế Văn Đàn: ...,2D,2E,2G - Minh Phượng</t>
  </si>
  <si>
    <t>Bế Văn Đàn: 4C,4D,4A - Luyện GVNT</t>
  </si>
  <si>
    <t>Bế Văn Đàn: 2B,2A,2C - Minh Phượng</t>
  </si>
  <si>
    <t>Bế Văn Đàn: 4H, 3H, 3E, 3G - UYÊN GVNT</t>
  </si>
  <si>
    <t>Bế Văn Đàn: 4E - Uyên GVNT</t>
  </si>
  <si>
    <t>Bế Văn Đàn: T2D,T2E,T2G</t>
  </si>
  <si>
    <t>Bế Văn Đàn: 3H,3E,3G - UYÊN GVNT</t>
  </si>
  <si>
    <t>Bế Văn đàn: T1A,T1B,T1C</t>
  </si>
  <si>
    <t>Bế Văn đàn: T1D,T1E,T1G</t>
  </si>
  <si>
    <t>Bế Văn Đàn: T3D,T3E,T3G</t>
  </si>
  <si>
    <t>Bế Văn Đàn: T3A,T3B,T3H,T3G</t>
  </si>
  <si>
    <t>Bế Văn Đàn: T2A,T2B,T2C,T2H</t>
  </si>
  <si>
    <t>Bế Văn Đàn: T4B,T4C,T4E,T4G</t>
  </si>
  <si>
    <t>Bế Văn Đàn: S5D,S5A,S5B,S5C</t>
  </si>
  <si>
    <t xml:space="preserve">Bế Văn Đàn: T4A,T4D,T4G </t>
  </si>
  <si>
    <t>Bế Văn Đàn: S5E,S5G,S5H</t>
  </si>
  <si>
    <t>7 lớp</t>
  </si>
  <si>
    <t>Nam Thành Công: ..., 2C, 2D, 2M</t>
  </si>
  <si>
    <t xml:space="preserve">Nam Thành Công: 1C, 1E, 1D, 1G </t>
  </si>
  <si>
    <t>Nam Thành Công: 2G,2E,2I</t>
  </si>
  <si>
    <t>Nam Thành Công: 1C,1D,1G,1E</t>
  </si>
  <si>
    <t>Nam Thành Công: 1N1,1N1,1P1,1P1</t>
  </si>
  <si>
    <t>da tach 23.06</t>
  </si>
  <si>
    <t>Nam Thành Công: ..., 2G,2E,2I</t>
  </si>
  <si>
    <t>Nam Thành Công: 1M,1I,1K,1H</t>
  </si>
  <si>
    <t>Nam Thành Công: T2P,T3C,T3P,T2I</t>
  </si>
  <si>
    <t>Nam Thành Công: 1N2,1N2,1P2,1P2</t>
  </si>
  <si>
    <t>4 tiết/tuần</t>
  </si>
  <si>
    <t>CLC</t>
  </si>
  <si>
    <t>Nam Thành Công: ..,T3I,T1N,T1P</t>
  </si>
  <si>
    <t>Nam Thành Công: 2N1,2N1,2P1,2P1</t>
  </si>
  <si>
    <t>Nam Thành Công: 4P,4N,4G,4Q</t>
  </si>
  <si>
    <t>Nam Thành Công: T4G,T4H,T4I,T4K</t>
  </si>
  <si>
    <t>Nam Thành Công: T1H,T1M,T1K,T2H</t>
  </si>
  <si>
    <t>Nam Thành Công: ..,T4C,T4D,T4E</t>
  </si>
  <si>
    <t>Nam Thành Công: 2N2,2N2,2P2,2P2</t>
  </si>
  <si>
    <t>Nam thành Công: 3D,3E,3G,3H</t>
  </si>
  <si>
    <t>Nam Thành Công: 5C,5M,5E,5N</t>
  </si>
  <si>
    <t>Nam Thành Công: 3D,3E,3G,3H</t>
  </si>
  <si>
    <t>Nam Thành Công: 4M,4C,4D</t>
  </si>
  <si>
    <t>Nam Thành Công: 5G,5H,5I,5P</t>
  </si>
  <si>
    <t>Nam Thành Công: 3M,3N,3P,5K</t>
  </si>
  <si>
    <t>Nam Thành Công: T3K,T3H,T3N,T3M</t>
  </si>
  <si>
    <t>Nam Thành Công: S5H,S5N,S5P,S5Q</t>
  </si>
  <si>
    <t>Nam Thành Công: T4M,T4N,T4Q,T4P</t>
  </si>
  <si>
    <t>3 (C-Q)</t>
  </si>
  <si>
    <t>4 (C-P)</t>
  </si>
  <si>
    <t>5 (C-P)</t>
  </si>
  <si>
    <t>Nam Thành Công: 4E,4I,4K,4H</t>
  </si>
  <si>
    <t>Nam Thành Công: 4E,4K,4I,4H</t>
  </si>
  <si>
    <t>Nam Thành Công: 1H,1K,1M,1I</t>
  </si>
  <si>
    <t>Nam Thành Công: T1D,T1E,T1G,T2K</t>
  </si>
  <si>
    <t>Nam Thành Công: 2H,2K,3C</t>
  </si>
  <si>
    <t>Nam Thành Công: 5I,5P,5K,5G</t>
  </si>
  <si>
    <t>Nam thành Công: T1C,T2N,T1I,T2E</t>
  </si>
  <si>
    <t>Coding play 1</t>
  </si>
  <si>
    <t>Nam Thành Công: 3M,3N,3P, 5K</t>
  </si>
  <si>
    <t>Nam Thành Công: 5N,5E,5M,5C</t>
  </si>
  <si>
    <t>Nam thành Công: 2C,2D,2M</t>
  </si>
  <si>
    <t>Nam Thành Công: T2C,T2D,T2G,T2M</t>
  </si>
  <si>
    <t>Coding play 2</t>
  </si>
  <si>
    <t>Nam Thành Công: T3D,T3E,T3G</t>
  </si>
  <si>
    <t>Nam Thành Công: 4G,4N,4Q,4P</t>
  </si>
  <si>
    <t>Nam thành Công: 4M,4C,4D</t>
  </si>
  <si>
    <t>Nam Thành Công: 3K,3I,5D,5Q</t>
  </si>
  <si>
    <t>Nam thành Công: 3K,3I,5Q,5D</t>
  </si>
  <si>
    <t>Nam Thành Công: S4P,S4N,S4G</t>
  </si>
  <si>
    <t>Nam Thành Công: S4C,S4D,S4E,S4K</t>
  </si>
  <si>
    <t>Nam Thành Công: S5M,S5D,S5E</t>
  </si>
  <si>
    <t>Nam Thành Công: S4M,S4Q,S4H,S4I</t>
  </si>
  <si>
    <t>Nam Thành Công: S5C,S5G,S5I,S5K</t>
  </si>
  <si>
    <t>Phương Liên: ....,T4A1,T4A2,T4A3</t>
  </si>
  <si>
    <t>Phương Liên: 2A1,2A2,2A3,2A4 - Mai Anh GVNT</t>
  </si>
  <si>
    <t>Phương Liên: 1A1,1A2,1A3,1A4 - Lan GVNT</t>
  </si>
  <si>
    <t>Phương Liên: 3A1,3A2,3A3,3A4 - Mai Anh GVNT</t>
  </si>
  <si>
    <r>
      <rPr>
        <sz val="12"/>
        <color rgb="FF000000"/>
        <rFont val="Times New Roman"/>
      </rPr>
      <t>Phương Liên: 3A1,3A3</t>
    </r>
    <r>
      <rPr>
        <b/>
        <sz val="12"/>
        <color rgb="FFFF0000"/>
        <rFont val="Times New Roman"/>
      </rPr>
      <t xml:space="preserve"> </t>
    </r>
    <r>
      <rPr>
        <sz val="12"/>
        <color rgb="FF000000"/>
        <rFont val="Times New Roman"/>
      </rPr>
      <t>- Mai Anh GVNT</t>
    </r>
  </si>
  <si>
    <t>da tach 24/06</t>
  </si>
  <si>
    <t>Phương Liên: ...,T3A1,T3A2,T3A3,</t>
  </si>
  <si>
    <t xml:space="preserve">Phương Liên: 1A2,1A1,1A4,1A3 </t>
  </si>
  <si>
    <t xml:space="preserve">Phương Liên: 4A1,4A2,4A5,4A4 </t>
  </si>
  <si>
    <t>Phương Liên: T2A1,T2A2,T2A3,T2A4</t>
  </si>
  <si>
    <t>Phương Liên: S5A4,S5A3,S5A1,S5A2</t>
  </si>
  <si>
    <t>Phương Liên: 4A3,4A4,4A5- Lan GVNT</t>
  </si>
  <si>
    <t>Phương Liên: 2A3,2A1,2A2,2A4 - Mai Anh GVNT</t>
  </si>
  <si>
    <t>Phương Liên: 3A4,3A2,4A3 - Mai Anh GVNT</t>
  </si>
  <si>
    <t>Phương Liên: 4A1,4A2 - Mai Anh GVNT</t>
  </si>
  <si>
    <t>Phương Liên: T1A2,T1A3,T1A4,T1A1</t>
  </si>
  <si>
    <t>Phương Liên: T4A4,T4A5,T3A4</t>
  </si>
  <si>
    <t>Phương Liên: 5A1,5A2,5A3,5A4</t>
  </si>
  <si>
    <t>Phương Liên: 5A1,5A2,5A3,5A4 - Lan GVNT</t>
  </si>
  <si>
    <t>Quang Trung: ..,2A4,2A5,1A1</t>
  </si>
  <si>
    <t>Quang Trung: 1A4,1A5,1A3,1A2</t>
  </si>
  <si>
    <t>Quang Trung: 2A5,2A4,1A1</t>
  </si>
  <si>
    <t>đã tách 24.06</t>
  </si>
  <si>
    <t>Quang Trung: 3A5,3A4,3A3,3A2 - Minh GVNT</t>
  </si>
  <si>
    <t>Quang Trung: 3A4,3A5,3A3,3A2- Minh GVNT</t>
  </si>
  <si>
    <t>đã chốt 23/08/21</t>
  </si>
  <si>
    <t>Quang Trung: ..,4A3,4A4,4A5 - Minh GVNT</t>
  </si>
  <si>
    <t>Quang Trung: 5A5,3A1,4A2,4A1</t>
  </si>
  <si>
    <t>Quang Trung: 4A1,4A2,3A1,5A5</t>
  </si>
  <si>
    <t>Quang Trung: 5A3,5A2,5A4,5A1</t>
  </si>
  <si>
    <t>Quang Trung: 5A1,5A2,5A3,5A4</t>
  </si>
  <si>
    <t>Quang Trung: 2A1,2A2,2A3</t>
  </si>
  <si>
    <t>Quang Trung: T2A1,T2A2,T2A3</t>
  </si>
  <si>
    <t>Quang Trung: 2A2,2A1,2A3</t>
  </si>
  <si>
    <t>Quang Trung: 4A4,4A5,4A3 - Minh GVNT</t>
  </si>
  <si>
    <t>Quang Trung: T2A4,T2A5,T1A1</t>
  </si>
  <si>
    <t>Quang Trung: T3A3,T3A4,T3A5</t>
  </si>
  <si>
    <t>Quang Trung: T3A2,T3A1,T1A2</t>
  </si>
  <si>
    <t>Quang Trung: T1A3,T1A4,T1A5</t>
  </si>
  <si>
    <t>Quang Trung: T4A1,T4A2,T4A3, T4A4</t>
  </si>
  <si>
    <r>
      <rPr>
        <sz val="12"/>
        <color rgb="FF0000FF"/>
        <rFont val="Times New Roman"/>
      </rPr>
      <t>Quang Trung: ...,S5A1,S5A2,</t>
    </r>
    <r>
      <rPr>
        <b/>
        <sz val="12"/>
        <color rgb="FFFF0000"/>
        <rFont val="Times New Roman"/>
      </rPr>
      <t xml:space="preserve"> T4A5</t>
    </r>
  </si>
  <si>
    <t>Quang Trung: S5A3,S5A5,S5A4</t>
  </si>
  <si>
    <t>Thịnh Hào: 2A1,2A2,2A3,2A4 - Hoa GVNT</t>
  </si>
  <si>
    <t>Thịnh Hào: 1A1,1A2,1A4,1A3</t>
  </si>
  <si>
    <t>Thịnh Hào: 1A2,1A1,1A3,1A4</t>
  </si>
  <si>
    <t>Đã tách 25.06</t>
  </si>
  <si>
    <t>Thịnh Hào: T1A1,T1A2,T1A3,T1A4</t>
  </si>
  <si>
    <t>Thịnh Hào: T2A1,T2A2,T2A3,T2A4</t>
  </si>
  <si>
    <t>Coding 1</t>
  </si>
  <si>
    <t>Thịnh Hào:3A1,3A2,3A3, 3A4 - Quỳnh GVNT</t>
  </si>
  <si>
    <t>Thịnh Hào: 3A1,3A2,3A3,3A4 - Quỳnh GVNT</t>
  </si>
  <si>
    <t>Thịnh Hào: 1A5,1A6</t>
  </si>
  <si>
    <t>Thịnh Hào: 5A1,5A2,5A3,5A4 - Hoa GVNT</t>
  </si>
  <si>
    <t>Thịnh Hào: 4A2,4A1,4A4,4A3 - Quỳnh GVNT</t>
  </si>
  <si>
    <t>Thịnh Hào: 4A1,4A2,4A3,4A4 - Quỳnh GVNT</t>
  </si>
  <si>
    <t>Thịnh Hào: T1A5,T1A6</t>
  </si>
  <si>
    <t>Thịnh Hào: T3A1,T3A2,T3A3,T3A4</t>
  </si>
  <si>
    <t>Thịnh Hào: 5A1,5A3,5A4,5A5 - Hoa GVNT</t>
  </si>
  <si>
    <t>Văn Chương: 1A1 - GVNT</t>
  </si>
  <si>
    <t>Văn Chương: 2A1,2A2,2A3 - GVNT</t>
  </si>
  <si>
    <r>
      <rPr>
        <sz val="12"/>
        <color rgb="FF000000"/>
        <rFont val="Times New Roman"/>
      </rPr>
      <t>Văn chương: 4A1,4A2,4A3,</t>
    </r>
    <r>
      <rPr>
        <b/>
        <sz val="12"/>
        <color rgb="FFFF0000"/>
        <rFont val="Times New Roman"/>
      </rPr>
      <t xml:space="preserve">4A4 </t>
    </r>
    <r>
      <rPr>
        <sz val="12"/>
        <color rgb="FF000000"/>
        <rFont val="Times New Roman"/>
      </rPr>
      <t>- GVNT</t>
    </r>
  </si>
  <si>
    <r>
      <rPr>
        <sz val="12"/>
        <color rgb="FF000000"/>
        <rFont val="Times New Roman"/>
      </rPr>
      <t xml:space="preserve">Văn Chương: </t>
    </r>
    <r>
      <rPr>
        <b/>
        <sz val="12"/>
        <color rgb="FFFF0000"/>
        <rFont val="Times New Roman"/>
      </rPr>
      <t>1A1</t>
    </r>
    <r>
      <rPr>
        <sz val="12"/>
        <color rgb="FF000000"/>
        <rFont val="Times New Roman"/>
      </rPr>
      <t>- Giang GVNT</t>
    </r>
  </si>
  <si>
    <r>
      <rPr>
        <sz val="12"/>
        <color rgb="FF000000"/>
        <rFont val="Times New Roman"/>
      </rPr>
      <t xml:space="preserve">Văn Chương: </t>
    </r>
    <r>
      <rPr>
        <b/>
        <sz val="12"/>
        <color rgb="FFFF0000"/>
        <rFont val="Times New Roman"/>
      </rPr>
      <t>1A4</t>
    </r>
    <r>
      <rPr>
        <sz val="12"/>
        <color rgb="FF000000"/>
        <rFont val="Times New Roman"/>
      </rPr>
      <t>, 5A1,5A2- GVNT</t>
    </r>
  </si>
  <si>
    <r>
      <rPr>
        <sz val="12"/>
        <color rgb="FF000000"/>
        <rFont val="Times New Roman"/>
      </rPr>
      <t xml:space="preserve">Văn Chương: ...,1A4, </t>
    </r>
    <r>
      <rPr>
        <b/>
        <sz val="12"/>
        <color rgb="FFFF0000"/>
        <rFont val="Times New Roman"/>
      </rPr>
      <t>5A1,5A2</t>
    </r>
    <r>
      <rPr>
        <sz val="12"/>
        <color rgb="FF000000"/>
        <rFont val="Times New Roman"/>
      </rPr>
      <t>- GVNT</t>
    </r>
  </si>
  <si>
    <t>Chốt 18/8</t>
  </si>
  <si>
    <r>
      <rPr>
        <sz val="12"/>
        <color rgb="FF000000"/>
        <rFont val="Times New Roman"/>
      </rPr>
      <t>Văn Chương: 1A2,</t>
    </r>
    <r>
      <rPr>
        <b/>
        <sz val="12"/>
        <color rgb="FFFF0000"/>
        <rFont val="Times New Roman"/>
      </rPr>
      <t>1A3</t>
    </r>
    <r>
      <rPr>
        <sz val="12"/>
        <color rgb="FF000000"/>
        <rFont val="Times New Roman"/>
      </rPr>
      <t xml:space="preserve"> ,2A4,2A7- GVNT</t>
    </r>
  </si>
  <si>
    <t>Văn chương: ..,4A5,5A4,5A5 - GVNT</t>
  </si>
  <si>
    <t>Văn Chương: ....,....,2A4 - GVNT</t>
  </si>
  <si>
    <t>Văn Chương: ....,....,2A7 - GVNT</t>
  </si>
  <si>
    <t>Văn Chương: 3A1,3A2,3A3 - GVNT</t>
  </si>
  <si>
    <t>Văn chương: 1A2,4A1,4A2,4A3 - GVNT</t>
  </si>
  <si>
    <t>Văn chương: 4A7,4A5 - GVNT</t>
  </si>
  <si>
    <t>Văn chương: 4A4,3A4,4A3,1A3 - GVNT</t>
  </si>
  <si>
    <t>Văn Chương: 3A4 - GVNT</t>
  </si>
  <si>
    <t>Văn chương: ..,5A3,5A4,5A5 - GVNT</t>
  </si>
  <si>
    <t>Phương Mai: 1B,1G,1H - GVNT</t>
  </si>
  <si>
    <t xml:space="preserve">Phương Mai: 1C,1G,1B  </t>
  </si>
  <si>
    <r>
      <rPr>
        <sz val="12"/>
        <color rgb="FF000000"/>
        <rFont val="Times New Roman"/>
      </rPr>
      <t>PHương Mai: 1E,1A,</t>
    </r>
    <r>
      <rPr>
        <b/>
        <sz val="12"/>
        <color rgb="FFFF0000"/>
        <rFont val="Times New Roman"/>
      </rPr>
      <t>1D</t>
    </r>
    <r>
      <rPr>
        <sz val="12"/>
        <color rgb="FF000000"/>
        <rFont val="Times New Roman"/>
      </rPr>
      <t xml:space="preserve">  </t>
    </r>
  </si>
  <si>
    <t xml:space="preserve">Phương Mai: 1D,1H  </t>
  </si>
  <si>
    <t xml:space="preserve">Phương Mai: 1E,1A,1C </t>
  </si>
  <si>
    <t>PHương Mai: 2D,2B,2C</t>
  </si>
  <si>
    <t>Phương Mai: 2B - GVNT</t>
  </si>
  <si>
    <r>
      <rPr>
        <sz val="12"/>
        <color rgb="FF000000"/>
        <rFont val="Times New Roman"/>
      </rPr>
      <t xml:space="preserve">PHương Mai: </t>
    </r>
    <r>
      <rPr>
        <b/>
        <sz val="12"/>
        <color rgb="FFFF0000"/>
        <rFont val="Times New Roman"/>
      </rPr>
      <t>2C,2D</t>
    </r>
    <r>
      <rPr>
        <sz val="12"/>
        <color rgb="FF000000"/>
        <rFont val="Times New Roman"/>
      </rPr>
      <t>,2A - GVNT</t>
    </r>
  </si>
  <si>
    <t>Phương Mai: 2A - GVNT</t>
  </si>
  <si>
    <t>Phương Mai: 2E,2G,2H</t>
  </si>
  <si>
    <t>Phương Mai: 2E, 2G, 2H</t>
  </si>
  <si>
    <t>2 tiết/tuần (5-3)</t>
  </si>
  <si>
    <t>Lý Th.Kiệt Đ.Đa: 3A5,4A1,4A2,4A3 - Ngọc GVNT</t>
  </si>
  <si>
    <t>Lý Th.Kiệt Đ.Đa: 3A1, 3A2, 3A3, 3A4  - Nguyễn Thị Hà</t>
  </si>
  <si>
    <t>Lý Th.Kiệt Đ.Đa: 
W.1: 3A5, 4A1, 4A2, 4A3 - Ngọc GVNT</t>
  </si>
  <si>
    <t>Lý Th.Kiệt Đ.Đa: 
W.1: 5A1, 5A2, 5A3, 5A4 - Nguyễn Thu Trang</t>
  </si>
  <si>
    <t>Lý Th.Kiệt Đ.Đa: 5A1, 5A2, 5A3, 5A4 - Nguyễn Thu Trang</t>
  </si>
  <si>
    <t>Lý Th.Kiệt Đ.Đa:  
W.2: 3A1, 3A2, 3A3, 3A4  - Nguyễn Thị Hà</t>
  </si>
  <si>
    <t>Lý Th.Kiệt Đ.Đa: 
W.2: …, 5A5, 4A4, 4A5 - Nguyễn Thị Hà</t>
  </si>
  <si>
    <t>chốt 23/09/21</t>
  </si>
  <si>
    <t>Lý Th.Kiệt Đ.Đa: 5A5, 4A4, 4A5  - Nguyễn Thị Hà</t>
  </si>
  <si>
    <t>Kim Liên: 1B,1C,1P</t>
  </si>
  <si>
    <t>Kim Liên: 1Q,1C,1D</t>
  </si>
  <si>
    <r>
      <rPr>
        <b/>
        <sz val="12"/>
        <color rgb="FFFF0000"/>
        <rFont val="Times New Roman"/>
      </rPr>
      <t>Kim Liên: 1A,</t>
    </r>
    <r>
      <rPr>
        <sz val="12"/>
        <color rgb="FF000000"/>
        <rFont val="Times New Roman"/>
      </rPr>
      <t>1Z,</t>
    </r>
    <r>
      <rPr>
        <b/>
        <sz val="12"/>
        <color rgb="FFFF0000"/>
        <rFont val="Times New Roman"/>
      </rPr>
      <t>1B</t>
    </r>
  </si>
  <si>
    <t>Kim Liên: 1Z,1N</t>
  </si>
  <si>
    <t>Kim Liên: 1N,1Q,1A</t>
  </si>
  <si>
    <t>Đã chốt 16/08/2021</t>
  </si>
  <si>
    <t>Kim Liên: 2B,2C,2D</t>
  </si>
  <si>
    <t>Kim Liên: 2C,2D,2B</t>
  </si>
  <si>
    <r>
      <rPr>
        <sz val="12"/>
        <color rgb="FF000000"/>
        <rFont val="Times New Roman"/>
      </rPr>
      <t>Kim Liên: 2N,</t>
    </r>
    <r>
      <rPr>
        <b/>
        <sz val="12"/>
        <color rgb="FFFF0000"/>
        <rFont val="Times New Roman"/>
      </rPr>
      <t>2Z,2A</t>
    </r>
  </si>
  <si>
    <t>Kim Liên: 2Z,2A,2Q</t>
  </si>
  <si>
    <r>
      <rPr>
        <b/>
        <sz val="12"/>
        <color rgb="FFFF0000"/>
        <rFont val="Times New Roman"/>
      </rPr>
      <t xml:space="preserve">Kim Liên: 2Q,2N, </t>
    </r>
    <r>
      <rPr>
        <b/>
        <sz val="12"/>
        <color rgb="FF0000FF"/>
        <rFont val="Times New Roman"/>
      </rPr>
      <t>S1P</t>
    </r>
  </si>
  <si>
    <t>Kim Liên: 3A,...,3Z - Hạnh GVNT</t>
  </si>
  <si>
    <r>
      <rPr>
        <b/>
        <sz val="12"/>
        <color rgb="FFFF0000"/>
        <rFont val="Times New Roman"/>
      </rPr>
      <t>Kim Liên: 3B,</t>
    </r>
    <r>
      <rPr>
        <sz val="12"/>
        <color rgb="FF000000"/>
        <rFont val="Times New Roman"/>
      </rPr>
      <t>3C,3Q</t>
    </r>
  </si>
  <si>
    <r>
      <rPr>
        <sz val="12"/>
        <color rgb="FF000000"/>
        <rFont val="Times New Roman"/>
      </rPr>
      <t xml:space="preserve">Kim Liên: </t>
    </r>
    <r>
      <rPr>
        <b/>
        <sz val="12"/>
        <color rgb="FFFF0000"/>
        <rFont val="Times New Roman"/>
      </rPr>
      <t>3Q,3D</t>
    </r>
    <r>
      <rPr>
        <sz val="12"/>
        <color rgb="FFFF0000"/>
        <rFont val="Times New Roman"/>
      </rPr>
      <t>,</t>
    </r>
    <r>
      <rPr>
        <sz val="12"/>
        <color rgb="FF000000"/>
        <rFont val="Times New Roman"/>
      </rPr>
      <t xml:space="preserve">3M </t>
    </r>
  </si>
  <si>
    <t>Kim Liên: 3M,3C,3N</t>
  </si>
  <si>
    <t>Kim Liên: 3A,3Z - Hạnh GVNT</t>
  </si>
  <si>
    <t>Kim Liên: 3N,3D,3B</t>
  </si>
  <si>
    <t>Kim Liên: 4C,4B,4A,4D - Dương GVNT</t>
  </si>
  <si>
    <r>
      <rPr>
        <sz val="12"/>
        <color rgb="FF000000"/>
        <rFont val="Times New Roman"/>
      </rPr>
      <t>Kim Liên: 4Z,</t>
    </r>
    <r>
      <rPr>
        <b/>
        <sz val="12"/>
        <color rgb="FFFF0000"/>
        <rFont val="Times New Roman"/>
      </rPr>
      <t>4M,</t>
    </r>
    <r>
      <rPr>
        <sz val="12"/>
        <color rgb="FF000000"/>
        <rFont val="Times New Roman"/>
      </rPr>
      <t>4N,4Q - Dương GVNT</t>
    </r>
  </si>
  <si>
    <t>Kim Liên: ..,4C,4D,4Q - Dương GVNT</t>
  </si>
  <si>
    <t>Kim Liên: ...,4B,4A,4N - Dương GVNT</t>
  </si>
  <si>
    <r>
      <rPr>
        <sz val="12"/>
        <color rgb="FF000000"/>
        <rFont val="Times New Roman"/>
      </rPr>
      <t>Kim Liên:</t>
    </r>
    <r>
      <rPr>
        <b/>
        <sz val="12"/>
        <color rgb="FFFF0000"/>
        <rFont val="Times New Roman"/>
      </rPr>
      <t xml:space="preserve"> 4Z</t>
    </r>
    <r>
      <rPr>
        <sz val="12"/>
        <color rgb="FF000000"/>
        <rFont val="Times New Roman"/>
      </rPr>
      <t>,...,4M - Dương GVNT</t>
    </r>
  </si>
  <si>
    <r>
      <rPr>
        <sz val="12"/>
        <color rgb="FF000000"/>
        <rFont val="Times New Roman"/>
      </rPr>
      <t>Kim Liên: 5Q,5C,</t>
    </r>
    <r>
      <rPr>
        <b/>
        <sz val="12"/>
        <color rgb="FFFF0000"/>
        <rFont val="Times New Roman"/>
      </rPr>
      <t>5D</t>
    </r>
    <r>
      <rPr>
        <sz val="12"/>
        <color rgb="FF000000"/>
        <rFont val="Times New Roman"/>
      </rPr>
      <t>,5M</t>
    </r>
  </si>
  <si>
    <r>
      <rPr>
        <b/>
        <sz val="12"/>
        <color rgb="FFFF0000"/>
        <rFont val="Times New Roman"/>
      </rPr>
      <t>Kim Liên: 5A,5K,5C,</t>
    </r>
    <r>
      <rPr>
        <sz val="12"/>
        <color rgb="FF000000"/>
        <rFont val="Times New Roman"/>
      </rPr>
      <t>5D</t>
    </r>
  </si>
  <si>
    <t>Kim Liên: 5B,5Q,5M,5N</t>
  </si>
  <si>
    <t>Kim Liên: 5B,5K,5N,5A</t>
  </si>
  <si>
    <t>Kim Liên : S1Z,S1Q,S1N</t>
  </si>
  <si>
    <t>Kim Liên :S1B,S1A,S1C</t>
  </si>
  <si>
    <t xml:space="preserve">Tô Vĩnh Diện: …,T2A3,T2A4,T2A5 - Thu Lan </t>
  </si>
  <si>
    <t xml:space="preserve">Tô Vĩnh Diện: T1A1,T1A2,T1A3,T1A4 - Thu Lan </t>
  </si>
  <si>
    <t>Tô Vĩnh Diện:
S4A1,S4A2,S4A3,S4A4</t>
  </si>
  <si>
    <t>Coding 3</t>
  </si>
  <si>
    <t>Tô Vĩnh Diện: S3A1,S3A2,S3A3</t>
  </si>
  <si>
    <t>Tô Vĩnh Diện: S5A1,S5A2,S5A3,S5A4</t>
  </si>
  <si>
    <t>Tô Vĩnh Diện: S3A4,S3A5,S4A5,S5A5</t>
  </si>
  <si>
    <t xml:space="preserve">Tô Vĩnh Diện: T1A5,T2A1,T2A2 - Quỳnh Hương </t>
  </si>
  <si>
    <t>Tổng số tiết STEM</t>
  </si>
  <si>
    <t>Trung Phụng: …,T1A1,T1A2,T2A1</t>
  </si>
  <si>
    <t>Trung Phụng: …,S1A1,S1A2,S2A1</t>
  </si>
  <si>
    <t>Trung Phụng: S2A2,S2A3,S3A1,S3A2</t>
  </si>
  <si>
    <r>
      <rPr>
        <b/>
        <sz val="12"/>
        <color rgb="FF4A86E8"/>
        <rFont val="Times New Roman"/>
      </rPr>
      <t>Trung Phụng: ...,....</t>
    </r>
    <r>
      <rPr>
        <b/>
        <sz val="12"/>
        <color rgb="FFFF0000"/>
        <rFont val="Times New Roman"/>
      </rPr>
      <t>,T2A2,T2A3</t>
    </r>
  </si>
  <si>
    <t>Trung Phụng: …,S5A1,S4A1,S4A2</t>
  </si>
  <si>
    <t>Coding 2</t>
  </si>
  <si>
    <t>La Thành: …,T1A1,T1A2,T1A3</t>
  </si>
  <si>
    <t>La Thành: S3A1,S3A2,S5A1,S5A2</t>
  </si>
  <si>
    <t>La Thành: S4A1,S4A2,S4A3</t>
  </si>
  <si>
    <t>La Thành: T2A1,T2A2,T2A3,T2A4</t>
  </si>
  <si>
    <t>La Thành: S2A1,S2A2,S2A3,S2A4</t>
  </si>
  <si>
    <t>La Thành: S1A1,S1A2,S1A3</t>
  </si>
  <si>
    <t>TA6</t>
  </si>
  <si>
    <t>Sec. Quang Trung: ...,6A1, 6G2, 6A2,6G1</t>
  </si>
  <si>
    <t>Sec. Quang Trung: ....,7G1,7G2,7A1,7A2</t>
  </si>
  <si>
    <t>TA7</t>
  </si>
  <si>
    <t xml:space="preserve">Bà Triệu: ...,S3A5,S4A6,S4A5 </t>
  </si>
  <si>
    <t>Bà Triệu: 1A4a,1A5a,2A5a,2A4a</t>
  </si>
  <si>
    <t xml:space="preserve">Bà Triệu: 1A4a,1A5a,2A5a,2A4a </t>
  </si>
  <si>
    <t>Bà Triệu: ...,3A1,3A2,4A3</t>
  </si>
  <si>
    <t>Bà Triệu: 1A4b,1A5b,2A5b,2A4b</t>
  </si>
  <si>
    <t>Bà Triệu: ....,4A4,4A7,4A8</t>
  </si>
  <si>
    <t xml:space="preserve">Bà Triệu: 3A4a,3A5a,4A5a,4A6a  </t>
  </si>
  <si>
    <t>Bà Triệu: S5A4,S5A3,S5A2,S5A1</t>
  </si>
  <si>
    <t>Bà Triệu: 3A4a,3A5a,4A5a,4A6a</t>
  </si>
  <si>
    <t>Bà Triệu: S3A1,S3A2,S3A3,S3A4</t>
  </si>
  <si>
    <t>ODI 2</t>
  </si>
  <si>
    <t xml:space="preserve">Bà Triệu: ....., ....., 5A5a,5A6a </t>
  </si>
  <si>
    <t>Bà Triệu: 3A4b,3A5b,4A5b,4A6b</t>
  </si>
  <si>
    <t>Bà Triệu: ....., ....., 5A5b,5A6b</t>
  </si>
  <si>
    <t>ODI 3</t>
  </si>
  <si>
    <t>ODI 4</t>
  </si>
  <si>
    <t>ODI 5</t>
  </si>
  <si>
    <t>ĐÃ TÁCH 25.06</t>
  </si>
  <si>
    <t>Bà Triệu: 5A7,2A1,1A1</t>
  </si>
  <si>
    <t xml:space="preserve">Bà Triệu: S4A4,S4A7,S4A8 </t>
  </si>
  <si>
    <t>Bà Triệu: 4A4,4A7,4A8</t>
  </si>
  <si>
    <t>Bà Triệu: 3A1,3A2,4A3</t>
  </si>
  <si>
    <t xml:space="preserve">Bà Triệu:  5A5a,5A6a </t>
  </si>
  <si>
    <t>Bà Triệu: S5A5,S5A6,S5A7</t>
  </si>
  <si>
    <t>Bà Triệu: 5A5b,5A6b</t>
  </si>
  <si>
    <t>Bà Triệu: S4A1,S4A2,S4A3</t>
  </si>
  <si>
    <t>2 tiết NN/tuần</t>
  </si>
  <si>
    <t>Tây Sơn: ..,...,1A7,1A8 - Thái GVNT</t>
  </si>
  <si>
    <t>Tây Sơn: 1A5a,1A6a - L.Anh GVNT</t>
  </si>
  <si>
    <t>Tây Sơn: 1A5a,1A6a,2A5a,2A6a - L.Anh GVNT</t>
  </si>
  <si>
    <t>Tây Sơn: 1A5a,1A6a  - L.Anh GVNT</t>
  </si>
  <si>
    <r>
      <rPr>
        <b/>
        <sz val="12"/>
        <color rgb="FFFF0000"/>
        <rFont val="&quot;Times New Roman&quot;, serif"/>
      </rPr>
      <t>Tây Sơn: 1A5b,1A6b,</t>
    </r>
    <r>
      <rPr>
        <sz val="12"/>
        <color rgb="FF000000"/>
        <rFont val="&quot;Times New Roman&quot;, serif"/>
      </rPr>
      <t xml:space="preserve"> 1A3,1A4 </t>
    </r>
    <r>
      <rPr>
        <b/>
        <sz val="12"/>
        <color rgb="FFFF0000"/>
        <rFont val="&quot;Times New Roman&quot;, serif"/>
      </rPr>
      <t xml:space="preserve"> - Thái GVNT</t>
    </r>
  </si>
  <si>
    <t>Tây Sơn: 1A5b,1A6b, 1A1,1A2 - Thái GVNT</t>
  </si>
  <si>
    <r>
      <rPr>
        <b/>
        <sz val="12"/>
        <color rgb="FFFF0000"/>
        <rFont val="&quot;Times New Roman&quot;, serif"/>
      </rPr>
      <t>Tây Sơn: 1A5b,1A6b,</t>
    </r>
    <r>
      <rPr>
        <sz val="12"/>
        <color rgb="FF000000"/>
        <rFont val="&quot;Times New Roman&quot;, serif"/>
      </rPr>
      <t xml:space="preserve"> </t>
    </r>
    <r>
      <rPr>
        <b/>
        <sz val="12"/>
        <color rgb="FF0000FF"/>
        <rFont val="&quot;Times New Roman&quot;, serif"/>
      </rPr>
      <t xml:space="preserve">1A3,1A4 </t>
    </r>
    <r>
      <rPr>
        <b/>
        <sz val="12"/>
        <color rgb="FFFF0000"/>
        <rFont val="&quot;Times New Roman&quot;, serif"/>
      </rPr>
      <t>- Thái GVNT</t>
    </r>
  </si>
  <si>
    <t>Tây Sơn: 1A5b,1A6b,1A1,1A2 - Thái GVNT</t>
  </si>
  <si>
    <r>
      <rPr>
        <b/>
        <sz val="12"/>
        <color rgb="FFFF0000"/>
        <rFont val="Times New Roman"/>
      </rPr>
      <t xml:space="preserve">Tây Sơn: .., </t>
    </r>
    <r>
      <rPr>
        <sz val="12"/>
        <color rgb="FF000000"/>
        <rFont val="Times New Roman"/>
      </rPr>
      <t>2A2</t>
    </r>
    <r>
      <rPr>
        <b/>
        <sz val="12"/>
        <color rgb="FFFF0000"/>
        <rFont val="Times New Roman"/>
      </rPr>
      <t>, 2A5b,2A6b - Ngọc GVNT</t>
    </r>
  </si>
  <si>
    <r>
      <rPr>
        <b/>
        <sz val="12"/>
        <color rgb="FF0000FF"/>
        <rFont val="Times New Roman"/>
      </rPr>
      <t>Tây Sơn: ..., 2A2,</t>
    </r>
    <r>
      <rPr>
        <sz val="12"/>
        <color rgb="FF000000"/>
        <rFont val="Times New Roman"/>
      </rPr>
      <t>2A3,2A4 -Ngọc GVNT</t>
    </r>
  </si>
  <si>
    <t>Tây Sơn: .....,....,2A5b,2A6b - Ngọc GVNT</t>
  </si>
  <si>
    <t>Tây Sơn: ...,4A1,2A3,2A4 - Ngọc GVNT</t>
  </si>
  <si>
    <t>Tây Sơn: 4A2,4A3,2A5b, 2A6b - Ngọc GVNT</t>
  </si>
  <si>
    <t>Tây Sơn: ..,...,2A5a,2A6a -  L.Anh GVNT</t>
  </si>
  <si>
    <t>Tây Sơn: 5A3 - Huyền GVNT</t>
  </si>
  <si>
    <r>
      <rPr>
        <b/>
        <sz val="12"/>
        <color rgb="FF000000"/>
        <rFont val="Times New Roman"/>
      </rPr>
      <t>Tây Sơn: ...,</t>
    </r>
    <r>
      <rPr>
        <b/>
        <sz val="12"/>
        <color rgb="FFFF0000"/>
        <rFont val="Times New Roman"/>
      </rPr>
      <t>T2A1</t>
    </r>
    <r>
      <rPr>
        <b/>
        <sz val="12"/>
        <color rgb="FF000000"/>
        <rFont val="Times New Roman"/>
      </rPr>
      <t>,T1A5,T1A6 - BME</t>
    </r>
  </si>
  <si>
    <r>
      <rPr>
        <b/>
        <sz val="12"/>
        <color rgb="FFFF0000"/>
        <rFont val="Times New Roman"/>
      </rPr>
      <t xml:space="preserve">Tây Sơn: </t>
    </r>
    <r>
      <rPr>
        <b/>
        <sz val="12"/>
        <color rgb="FF000000"/>
        <rFont val="Times New Roman"/>
      </rPr>
      <t>T3A5,T3A6,T3A7</t>
    </r>
    <r>
      <rPr>
        <b/>
        <sz val="12"/>
        <color rgb="FFFF0000"/>
        <rFont val="Times New Roman"/>
      </rPr>
      <t xml:space="preserve"> - BME</t>
    </r>
  </si>
  <si>
    <t>Tây Sơn: T1A3,T1A4,T1A7,T1A8 - BME</t>
  </si>
  <si>
    <t>Tây Sơn: T2A5,T2A6,T4A5,T4A6 - BME</t>
  </si>
  <si>
    <t>Tây Sơn: T3A1,T3A2,T3A3,T3A8 - BME</t>
  </si>
  <si>
    <t>Tây Sơn: 5A3- Huyền GVNT</t>
  </si>
  <si>
    <t>Tây Sơn: 3A6a, 3A5a,3A7a - Điệp GVNT</t>
  </si>
  <si>
    <r>
      <rPr>
        <sz val="12"/>
        <color rgb="FF000000"/>
        <rFont val="Times New Roman"/>
      </rPr>
      <t>Tây Sơn:</t>
    </r>
    <r>
      <rPr>
        <b/>
        <sz val="12"/>
        <color rgb="FF0000FF"/>
        <rFont val="Times New Roman"/>
      </rPr>
      <t xml:space="preserve"> 3A3</t>
    </r>
    <r>
      <rPr>
        <sz val="12"/>
        <color rgb="FF000000"/>
        <rFont val="Times New Roman"/>
      </rPr>
      <t>,3A4,3A8 - Thái GVNT</t>
    </r>
  </si>
  <si>
    <r>
      <rPr>
        <sz val="12"/>
        <color rgb="FF000000"/>
        <rFont val="Times New Roman"/>
      </rPr>
      <t>Tây Sơn:</t>
    </r>
    <r>
      <rPr>
        <b/>
        <sz val="12"/>
        <color rgb="FF0000FF"/>
        <rFont val="Times New Roman"/>
      </rPr>
      <t xml:space="preserve"> 3A1,3A2,3A4 </t>
    </r>
    <r>
      <rPr>
        <sz val="12"/>
        <color rgb="FF000000"/>
        <rFont val="Times New Roman"/>
      </rPr>
      <t>- Thái GVNT</t>
    </r>
  </si>
  <si>
    <r>
      <rPr>
        <sz val="12"/>
        <color rgb="FF000000"/>
        <rFont val="Times New Roman"/>
      </rPr>
      <t>Tây Sơn:</t>
    </r>
    <r>
      <rPr>
        <b/>
        <sz val="12"/>
        <color rgb="FFFF0000"/>
        <rFont val="Times New Roman"/>
      </rPr>
      <t xml:space="preserve"> 2A5a,2A6a </t>
    </r>
    <r>
      <rPr>
        <sz val="12"/>
        <color rgb="FF000000"/>
        <rFont val="Times New Roman"/>
      </rPr>
      <t>- L.Anh GVNT</t>
    </r>
  </si>
  <si>
    <r>
      <rPr>
        <sz val="12"/>
        <color rgb="FF000000"/>
        <rFont val="Times New Roman"/>
      </rPr>
      <t xml:space="preserve">Tây Sơn: </t>
    </r>
    <r>
      <rPr>
        <b/>
        <sz val="12"/>
        <color rgb="FF0000FF"/>
        <rFont val="Times New Roman"/>
      </rPr>
      <t>3A5a,3A7a, 3A6a</t>
    </r>
    <r>
      <rPr>
        <sz val="12"/>
        <color rgb="FF000000"/>
        <rFont val="Times New Roman"/>
      </rPr>
      <t xml:space="preserve"> - Điệp GVNT</t>
    </r>
  </si>
  <si>
    <t>Tây Sơn: 3A6b - L.Anh GVNT</t>
  </si>
  <si>
    <t>Tây Sơn: 4A5a,4A6a  - Huyền GVNT</t>
  </si>
  <si>
    <r>
      <rPr>
        <sz val="12"/>
        <color rgb="FF000000"/>
        <rFont val="Times New Roman"/>
      </rPr>
      <t xml:space="preserve">Tây Sơn : 4A3, 4A1, </t>
    </r>
    <r>
      <rPr>
        <b/>
        <sz val="12"/>
        <color rgb="FF0000FF"/>
        <rFont val="Times New Roman"/>
      </rPr>
      <t>4A6b, 4A5b</t>
    </r>
    <r>
      <rPr>
        <sz val="12"/>
        <color rgb="FF000000"/>
        <rFont val="Times New Roman"/>
      </rPr>
      <t xml:space="preserve"> - Ngọc GVNT</t>
    </r>
  </si>
  <si>
    <r>
      <rPr>
        <sz val="12"/>
        <color rgb="FF000000"/>
        <rFont val="Times New Roman"/>
      </rPr>
      <t>Tây Sơn:</t>
    </r>
    <r>
      <rPr>
        <b/>
        <sz val="12"/>
        <color rgb="FFFF0000"/>
        <rFont val="Times New Roman"/>
      </rPr>
      <t xml:space="preserve"> 2A5b,2A6b, </t>
    </r>
    <r>
      <rPr>
        <sz val="12"/>
        <color rgb="FF000000"/>
        <rFont val="Times New Roman"/>
      </rPr>
      <t>4A4 - Ngọc GVNT</t>
    </r>
  </si>
  <si>
    <r>
      <rPr>
        <sz val="12"/>
        <color rgb="FF000000"/>
        <rFont val="Times New Roman"/>
      </rPr>
      <t xml:space="preserve">Tây Sơn: </t>
    </r>
    <r>
      <rPr>
        <b/>
        <sz val="12"/>
        <color rgb="FF0000FF"/>
        <rFont val="Times New Roman"/>
      </rPr>
      <t>3A5b,3A7b, 4A4</t>
    </r>
    <r>
      <rPr>
        <sz val="12"/>
        <color rgb="FF000000"/>
        <rFont val="Times New Roman"/>
      </rPr>
      <t xml:space="preserve"> - Ngọc GVNT</t>
    </r>
  </si>
  <si>
    <t>Tây Sơn: ...., 3A5b,3A7b - Ngọc GVNT</t>
  </si>
  <si>
    <t>Tây Sơn: 4A5b,4A6b, 4A2 - Ngọc GVNT</t>
  </si>
  <si>
    <r>
      <rPr>
        <sz val="12"/>
        <color rgb="FF000000"/>
        <rFont val="Times New Roman"/>
      </rPr>
      <t xml:space="preserve">Tây Sơn : 5A4b, 5A5b, </t>
    </r>
    <r>
      <rPr>
        <b/>
        <sz val="12"/>
        <color rgb="FF0000FF"/>
        <rFont val="Times New Roman"/>
      </rPr>
      <t>4A6a, 4A5a</t>
    </r>
    <r>
      <rPr>
        <sz val="12"/>
        <color rgb="FF000000"/>
        <rFont val="Times New Roman"/>
      </rPr>
      <t xml:space="preserve"> - Huyền GVNT</t>
    </r>
  </si>
  <si>
    <r>
      <rPr>
        <sz val="12"/>
        <color rgb="FF000000"/>
        <rFont val="Times New Roman"/>
      </rPr>
      <t xml:space="preserve">Tây Sơn: </t>
    </r>
    <r>
      <rPr>
        <b/>
        <sz val="12"/>
        <color rgb="FF0000FF"/>
        <rFont val="Times New Roman"/>
      </rPr>
      <t xml:space="preserve">3A8,1A7,1A8 </t>
    </r>
    <r>
      <rPr>
        <sz val="12"/>
        <color rgb="FF000000"/>
        <rFont val="Times New Roman"/>
      </rPr>
      <t>- Thái GVNT</t>
    </r>
  </si>
  <si>
    <r>
      <rPr>
        <sz val="12"/>
        <color rgb="FF000000"/>
        <rFont val="Times New Roman"/>
      </rPr>
      <t xml:space="preserve">Tây Sơn: </t>
    </r>
    <r>
      <rPr>
        <b/>
        <sz val="12"/>
        <color rgb="FF0000FF"/>
        <rFont val="Times New Roman"/>
      </rPr>
      <t>...,....,3A6a</t>
    </r>
    <r>
      <rPr>
        <sz val="12"/>
        <color rgb="FF000000"/>
        <rFont val="Times New Roman"/>
      </rPr>
      <t xml:space="preserve"> - L.Anh GVNT</t>
    </r>
  </si>
  <si>
    <t>Tây Sơn: 3A1,3A2,3A3 - Thái GVNT</t>
  </si>
  <si>
    <r>
      <rPr>
        <sz val="12"/>
        <color rgb="FF000000"/>
        <rFont val="Times New Roman"/>
      </rPr>
      <t xml:space="preserve">Tây Sơn: ...., ...., </t>
    </r>
    <r>
      <rPr>
        <b/>
        <sz val="12"/>
        <color rgb="FF0000FF"/>
        <rFont val="Times New Roman"/>
      </rPr>
      <t>5A5a,5A6a</t>
    </r>
    <r>
      <rPr>
        <sz val="12"/>
        <color rgb="FF000000"/>
        <rFont val="Times New Roman"/>
      </rPr>
      <t xml:space="preserve"> - Điệp GVNT
Tây Sơn: 5A1,5A2, </t>
    </r>
    <r>
      <rPr>
        <b/>
        <sz val="12"/>
        <color rgb="FF0000FF"/>
        <rFont val="Times New Roman"/>
      </rPr>
      <t>5A5b,5A6b</t>
    </r>
    <r>
      <rPr>
        <sz val="12"/>
        <color rgb="FF000000"/>
        <rFont val="Times New Roman"/>
      </rPr>
      <t xml:space="preserve"> - Huyên GVNT</t>
    </r>
  </si>
  <si>
    <r>
      <rPr>
        <sz val="12"/>
        <color rgb="FF000000"/>
        <rFont val="Times New Roman"/>
      </rPr>
      <t xml:space="preserve">Tây Sơn: </t>
    </r>
    <r>
      <rPr>
        <b/>
        <sz val="12"/>
        <color rgb="FF0000FF"/>
        <rFont val="Times New Roman"/>
      </rPr>
      <t xml:space="preserve">5A1,5A2 </t>
    </r>
    <r>
      <rPr>
        <sz val="12"/>
        <color rgb="FF000000"/>
        <rFont val="Times New Roman"/>
      </rPr>
      <t>- Huyên GVNT</t>
    </r>
  </si>
  <si>
    <t>Tây Sơn: 5A4a,5A5a</t>
  </si>
  <si>
    <r>
      <rPr>
        <b/>
        <sz val="12"/>
        <color rgb="FF000000"/>
        <rFont val="Times New Roman"/>
      </rPr>
      <t>Tây Sơn: T2A1,T2A7</t>
    </r>
    <r>
      <rPr>
        <b/>
        <sz val="12"/>
        <color rgb="FF000000"/>
        <rFont val="Times New Roman"/>
      </rPr>
      <t>,</t>
    </r>
    <r>
      <rPr>
        <b/>
        <sz val="12"/>
        <color rgb="FF000000"/>
        <rFont val="Times New Roman"/>
      </rPr>
      <t>T2A4 - BME</t>
    </r>
  </si>
  <si>
    <t>Tây Sơn: T1A1,T1A2,T2A2 - BME</t>
  </si>
  <si>
    <t>Tây Sơn: T2A5,T2A6,T2A7 - BME</t>
  </si>
  <si>
    <t>Tây Sơn: T1A5,T1A6,T2A3 - BME</t>
  </si>
  <si>
    <t>Tây Sơn: T3A5,T3A6,T3A7 - BME</t>
  </si>
  <si>
    <t>Tây Sơn: T4A5,T4A6,T3A4 - BME</t>
  </si>
  <si>
    <t>2 tiết /tuần</t>
  </si>
  <si>
    <t xml:space="preserve">Đồng Tâm: ....,5A,5B,5C </t>
  </si>
  <si>
    <t xml:space="preserve">Đồng Tâm: 5A,5B,5D,5C </t>
  </si>
  <si>
    <t>Đồng Tâm: 2A,2B,2D,2C</t>
  </si>
  <si>
    <t xml:space="preserve">Đồng Tâm: 1A,1B,1C,1D </t>
  </si>
  <si>
    <t>Đồng Tâm: 3A,3B,3D,3C</t>
  </si>
  <si>
    <t>Đồng Tâm: ...,5D,4A,4E</t>
  </si>
  <si>
    <t>Đồng Tâm: T1A,T1B,T1C,T1D</t>
  </si>
  <si>
    <t>Đồng Tâm: T1A,T1C,T1D,T1B</t>
  </si>
  <si>
    <t>Đồng Tâm: T2C,T2B,T2A,T2D</t>
  </si>
  <si>
    <t>Đồng Tâm: 1A,1C,1D,1B</t>
  </si>
  <si>
    <t>ĐÃ TÁCH 27.06</t>
  </si>
  <si>
    <t xml:space="preserve">Đồng Tâm: 4D,4B,4C </t>
  </si>
  <si>
    <t xml:space="preserve">Đồng Tâm: 2D, 2A, 2E, 2B </t>
  </si>
  <si>
    <t>Đồng Tâm: 3C,3B, 3D,3A</t>
  </si>
  <si>
    <t xml:space="preserve">Đồng Tâm: 4D,4B,4E,4C, </t>
  </si>
  <si>
    <t>Đồng Tâm: T4C,T3C,T3B,T4E</t>
  </si>
  <si>
    <t>Đồng Tâm: T2B,T2A,T2E,T2D</t>
  </si>
  <si>
    <r>
      <rPr>
        <sz val="12"/>
        <color rgb="FF000000"/>
        <rFont val="Times New Roman"/>
      </rPr>
      <t>Đồng Tâm: 2E,4A,</t>
    </r>
    <r>
      <rPr>
        <b/>
        <sz val="12"/>
        <color rgb="FFFF0000"/>
        <rFont val="Times New Roman"/>
      </rPr>
      <t>2C</t>
    </r>
  </si>
  <si>
    <t>Đồng Tâm: T2E,T2C</t>
  </si>
  <si>
    <t>Lê Ngọc Hân: ...,1A1,1A2,1A3</t>
  </si>
  <si>
    <t>Lê Ngọc Hân: 1A4,1A5,1A6,1A7</t>
  </si>
  <si>
    <t>Lê Ngọc Hân: 2A5,2A6,2A7</t>
  </si>
  <si>
    <t>Lê Ngọc Hân: 1A1,1A2,1A3,1A7</t>
  </si>
  <si>
    <t>Lê Ngọc Hân: ...,3A1,3A2,3A3</t>
  </si>
  <si>
    <t>Lê Ngọc Hân: 4A1,4A2,4A3,4A4</t>
  </si>
  <si>
    <t>Lê Ngọc Hân: 2A1,2A2,2A3,2A4</t>
  </si>
  <si>
    <t>Lê Ngọc Hân: ...,3A4,3A5,3A6</t>
  </si>
  <si>
    <t>Lê Ngọc Hân: 3A6,3A5,3A4</t>
  </si>
  <si>
    <t>Lê Ngọc Hân: 3A1,3A2,3A3</t>
  </si>
  <si>
    <t>Lê Ngọc Hân: ..,5A5,5A6,5A7</t>
  </si>
  <si>
    <t>LÊ Ngọc Hân: 4A5,4A6,4A7,4A8</t>
  </si>
  <si>
    <t>Lê Ngọc Hân: 5A5,5A6,5A7</t>
  </si>
  <si>
    <t>Lê Ngọc Hân:4A5,4A6,4A7,4A8</t>
  </si>
  <si>
    <t>CHỐT 30/8</t>
  </si>
  <si>
    <t>Lê Ngọc Hân: 5A1,5A2,5A3,5A4</t>
  </si>
  <si>
    <t xml:space="preserve">Lê Ngọc Hân: 5A1,5A2,5A3,5A4 </t>
  </si>
  <si>
    <t>Lê Ngọc Hân: 1A4,1A5,1A6</t>
  </si>
  <si>
    <t>Lê Ngọc Hân: 5A5,5A6,5A7 -BC</t>
  </si>
  <si>
    <t>Lê Ngọc Hân: 5A1,5A2,5A3,5A4 - BC</t>
  </si>
  <si>
    <t>Lê Ngọc Hân: S2A1,S2A2,S2A3</t>
  </si>
  <si>
    <t>Lê Ngọc Hân: S2A4,S3A1,S3A2,S3A3</t>
  </si>
  <si>
    <t>Lê Ngọc hân: S1A1,S1A2,S1A3</t>
  </si>
  <si>
    <t>Lê Ngọc Hân: S2A5,S2A6,S2A7</t>
  </si>
  <si>
    <t>Lê Ngọc Hân: S1A4,S1A5,S1A6</t>
  </si>
  <si>
    <t>Lê Ngọc Hân: S4A5,S4A6,S4A7,S4A8</t>
  </si>
  <si>
    <t>Lê Ngọc Hân: S5A1,S5A2,S5A3,S5A4</t>
  </si>
  <si>
    <t>Lê Ngọc Hân: S3A4,S3A5,S3A6</t>
  </si>
  <si>
    <t>Lê Ngọc Hân: S1A7,S5A5,S5A6,S5A7</t>
  </si>
  <si>
    <t>Lê Ngọc Hân: S4A1,S4A2,S4A3,S4A4</t>
  </si>
  <si>
    <t>2 tiếtNN/tuần</t>
  </si>
  <si>
    <t>Lương Yên: 1A5,1A2,1A3,1A4</t>
  </si>
  <si>
    <t>Lương Yên: 4A2,4A3,5A1a,4A1a</t>
  </si>
  <si>
    <t>Lương Yên: 1A1,1A2,1A3,1A4</t>
  </si>
  <si>
    <t>Lương Yên: 4A2,4A3,5A1b,4A1b</t>
  </si>
  <si>
    <t>Lương Yên: 5A5,5A3,5A1b,4A1b</t>
  </si>
  <si>
    <t>Lương Yên: 5A5,5A3,5A1a,4A1a</t>
  </si>
  <si>
    <t>Lương Yên: 2A4,2A3,2A2</t>
  </si>
  <si>
    <t>Lương Yên: 4A4,3A5,3A4</t>
  </si>
  <si>
    <r>
      <rPr>
        <sz val="12"/>
        <color rgb="FF000000"/>
        <rFont val="Times New Roman"/>
      </rPr>
      <t>Lương Yên: 5A4,3A3,</t>
    </r>
    <r>
      <rPr>
        <sz val="12"/>
        <color rgb="FF0000FF"/>
        <rFont val="Times New Roman"/>
      </rPr>
      <t>Stem 1, Stem 2</t>
    </r>
  </si>
  <si>
    <r>
      <rPr>
        <sz val="12"/>
        <color rgb="FF000000"/>
        <rFont val="Times New Roman"/>
      </rPr>
      <t>Lương Yên: 5A4,3A3,</t>
    </r>
    <r>
      <rPr>
        <sz val="12"/>
        <color rgb="FF0000FF"/>
        <rFont val="Times New Roman"/>
      </rPr>
      <t>Stem 3, Stem 4</t>
    </r>
  </si>
  <si>
    <t>4 + 5</t>
  </si>
  <si>
    <t>Coding play 4 + 5</t>
  </si>
  <si>
    <t>Minh Khai HBT: 2A1,2A2,2A3,2A4 - Diem Hạnh GVNT</t>
  </si>
  <si>
    <t>Minh Khai HBT: 1A3,1A1,1A2,1A4 - BME</t>
  </si>
  <si>
    <t>Minh Khai HBT: 3A1,3A2,3A3 - Diễm Hạnh GVNT</t>
  </si>
  <si>
    <t>Minh Khai HBT: 1A1,1A3, 1A2,1A4 - BME</t>
  </si>
  <si>
    <t>Minh Khai HBT: 2A1,2A2,2A3,2A4 - Diễm Hạnh GVNT</t>
  </si>
  <si>
    <t>Minh Khai HBT: 4A1,4A2,4A3,4A4 - Hải Hạnh GVNT</t>
  </si>
  <si>
    <t>Minh Khai HBT: T3A1,T3A2,T3A3,T2A1 - BME</t>
  </si>
  <si>
    <t>Minh Khai HBT: 5A1,5A2,5A3,5A4 - Hải Hạnh GVNT</t>
  </si>
  <si>
    <t>Minh Khai HBT: T1A1,T1A2,T1A3,T1A4 - BME</t>
  </si>
  <si>
    <t xml:space="preserve">Minh Khai HBT: 4A1,4A2,4A3,4A4 </t>
  </si>
  <si>
    <t>Minh Khai HBT: T2A2,T2A3,T2A4</t>
  </si>
  <si>
    <t>Minh Khai HBT: 3A1,3A2,3A3 - BME</t>
  </si>
  <si>
    <t>Quỳnh Mai: ..,3A5,3A2,3A4 - GVNT</t>
  </si>
  <si>
    <r>
      <rPr>
        <b/>
        <sz val="12"/>
        <color rgb="FFFF0000"/>
        <rFont val="Times New Roman"/>
      </rPr>
      <t>Quỳnh Mai: ..,3A5,3A2,</t>
    </r>
    <r>
      <rPr>
        <sz val="12"/>
        <color rgb="FF000000"/>
        <rFont val="Times New Roman"/>
      </rPr>
      <t xml:space="preserve">4A4 </t>
    </r>
    <r>
      <rPr>
        <b/>
        <sz val="12"/>
        <color rgb="FFFF0000"/>
        <rFont val="Times New Roman"/>
      </rPr>
      <t>- GVNT</t>
    </r>
  </si>
  <si>
    <t>Quỳnh Mai: ...,T2A1,T2A2,T2A3</t>
  </si>
  <si>
    <t>Quỳnh Mai: ..,2A4,2A5,1A2</t>
  </si>
  <si>
    <t>Quỳnh Mai: ..,S1A1,S2A1,S4A1</t>
  </si>
  <si>
    <t>Quỳnh Mai: ..,S3A1,S3A2,S5A1</t>
  </si>
  <si>
    <t>Quỳnh Mai: 5A1,5A2,4A4,4A5-  GVNT</t>
  </si>
  <si>
    <t>Quỳnh Mai: 1A1,4A3,1A4 - GVNT</t>
  </si>
  <si>
    <t>Quỳnh Mai: 5A1,5A2,4A5-  GVNT</t>
  </si>
  <si>
    <t>Quỳnh Mai: T1A1,T1A2,T1A3</t>
  </si>
  <si>
    <t>Thanh Lương: ...., 2A1, 2A2, 2A3</t>
  </si>
  <si>
    <t>Thanh Lương: 1A4,1A1, 1A2, 1A3</t>
  </si>
  <si>
    <t>Thanh Lương: ...,2A2,2A1,2A3</t>
  </si>
  <si>
    <t>Thanh Lương: 1A2,1A1,1A3,1A4</t>
  </si>
  <si>
    <t>ĐÃ TÁCH 28.06</t>
  </si>
  <si>
    <t>Thanh Lương: 3A1,3A2,3A3</t>
  </si>
  <si>
    <t>Thanh Lương: 4A1, 4A2, 4A3,4A4</t>
  </si>
  <si>
    <t>Thanh Lương: 3A1,3A2,3A3,4A4</t>
  </si>
  <si>
    <t>Thanh Lương: 4A1, 4A2, 4A3</t>
  </si>
  <si>
    <t>Thanh Lương: 5A3,5A2,5A1</t>
  </si>
  <si>
    <t>Trung Hiền: 4A1,4A2,4A3,4A4</t>
  </si>
  <si>
    <r>
      <rPr>
        <sz val="12"/>
        <color rgb="FF000000"/>
        <rFont val="Times New Roman"/>
      </rPr>
      <t>Trung Hiền:1A1,1A2,</t>
    </r>
    <r>
      <rPr>
        <b/>
        <sz val="12"/>
        <color rgb="FFFF0000"/>
        <rFont val="Times New Roman"/>
      </rPr>
      <t>1A3</t>
    </r>
    <r>
      <rPr>
        <sz val="12"/>
        <color rgb="FF000000"/>
        <rFont val="Times New Roman"/>
      </rPr>
      <t xml:space="preserve"> - Huyền E</t>
    </r>
  </si>
  <si>
    <t>Trung Hiền:  2A3, 2A2, 2A1 - Phượng GVNT</t>
  </si>
  <si>
    <t>Trung Hiền:1A3,1A4 - Huyền E</t>
  </si>
  <si>
    <t>Trung Hiền:  1A4, 1A1, 1A2 - Huyền E</t>
  </si>
  <si>
    <r>
      <rPr>
        <sz val="12"/>
        <color rgb="FF000000"/>
        <rFont val="Times New Roman"/>
      </rPr>
      <t>Trung Hiền:3A1,3A2,3A3,</t>
    </r>
    <r>
      <rPr>
        <b/>
        <sz val="12"/>
        <color rgb="FFFF0000"/>
        <rFont val="Times New Roman"/>
      </rPr>
      <t xml:space="preserve">4A4  </t>
    </r>
  </si>
  <si>
    <t>Trung Hiền: T2A1,T2A2,T2A3, T3A2</t>
  </si>
  <si>
    <t>Trung Hiền:  3A1,3A2,3A3</t>
  </si>
  <si>
    <t>Trung Hiền : 2A1, 2A3, 2A2 - Phượng GVNT</t>
  </si>
  <si>
    <t>Trung Hiền:  4A2,4A3,4A1</t>
  </si>
  <si>
    <t>Trung Hiền: 5A1,5A2,5A3   - Huyền E</t>
  </si>
  <si>
    <t>Trung Hiền: 5A1,5A2,5A3  - Huyền E</t>
  </si>
  <si>
    <t>Trung Hiền: T1A1, T1A2, T3A3 - Hương</t>
  </si>
  <si>
    <t>Trung Hiền: T1A3, T1A4,T3A1</t>
  </si>
  <si>
    <t>Lê Văn Tám: 1A7,2A9,3A8,3A10</t>
  </si>
  <si>
    <t>Lê Văn Tám: ..,4A9,4A10,4A11 - Dung GVNT</t>
  </si>
  <si>
    <r>
      <rPr>
        <sz val="12"/>
        <color rgb="FF000000"/>
        <rFont val="Times New Roman"/>
      </rPr>
      <t>Lê Văn Tám: 4A1a,</t>
    </r>
    <r>
      <rPr>
        <sz val="12"/>
        <color rgb="FF0000FF"/>
        <rFont val="Times New Roman"/>
      </rPr>
      <t>4A1a,</t>
    </r>
    <r>
      <rPr>
        <sz val="12"/>
        <color rgb="FF000000"/>
        <rFont val="Times New Roman"/>
      </rPr>
      <t>4A2a,</t>
    </r>
    <r>
      <rPr>
        <sz val="12"/>
        <color rgb="FF0000FF"/>
        <rFont val="Times New Roman"/>
      </rPr>
      <t xml:space="preserve">4A2a - </t>
    </r>
    <r>
      <rPr>
        <sz val="12"/>
        <color rgb="FF000000"/>
        <rFont val="Times New Roman"/>
      </rPr>
      <t>Dung GVNT</t>
    </r>
  </si>
  <si>
    <r>
      <rPr>
        <sz val="12"/>
        <color rgb="FF000000"/>
        <rFont val="Times New Roman"/>
      </rPr>
      <t>Lê Văn Tám: 4A3a,</t>
    </r>
    <r>
      <rPr>
        <sz val="12"/>
        <color rgb="FF0000FF"/>
        <rFont val="Times New Roman"/>
      </rPr>
      <t>4A3a</t>
    </r>
    <r>
      <rPr>
        <sz val="12"/>
        <color rgb="FF000000"/>
        <rFont val="Times New Roman"/>
      </rPr>
      <t>,4A4a,</t>
    </r>
    <r>
      <rPr>
        <sz val="12"/>
        <color rgb="FF0000FF"/>
        <rFont val="Times New Roman"/>
      </rPr>
      <t>4A4a</t>
    </r>
    <r>
      <rPr>
        <sz val="12"/>
        <color rgb="FF000000"/>
        <rFont val="Times New Roman"/>
      </rPr>
      <t xml:space="preserve"> - Dung GVNT</t>
    </r>
  </si>
  <si>
    <t>Lê Văn Tám: 5A9a,5A9a,4A5a,4A5a - Dung GVNT</t>
  </si>
  <si>
    <t>Lê Văn Tám: 4A7a,4A7a,4A8a,4A8a - Dung GVNT</t>
  </si>
  <si>
    <r>
      <rPr>
        <sz val="12"/>
        <color rgb="FF000000"/>
        <rFont val="Times New Roman"/>
      </rPr>
      <t>Lê Văn Tám: 4A1b,</t>
    </r>
    <r>
      <rPr>
        <sz val="12"/>
        <color rgb="FF0000FF"/>
        <rFont val="Times New Roman"/>
      </rPr>
      <t>4A1b</t>
    </r>
    <r>
      <rPr>
        <sz val="12"/>
        <color rgb="FF000000"/>
        <rFont val="Times New Roman"/>
      </rPr>
      <t>,4A2b,</t>
    </r>
    <r>
      <rPr>
        <sz val="12"/>
        <color rgb="FF0000FF"/>
        <rFont val="Times New Roman"/>
      </rPr>
      <t xml:space="preserve">4A2b - </t>
    </r>
    <r>
      <rPr>
        <sz val="12"/>
        <color rgb="FF000000"/>
        <rFont val="Times New Roman"/>
      </rPr>
      <t>Phong GVNT</t>
    </r>
  </si>
  <si>
    <r>
      <rPr>
        <sz val="12"/>
        <color rgb="FF000000"/>
        <rFont val="Times New Roman"/>
      </rPr>
      <t>Lê Văn Tám: 4A3b,</t>
    </r>
    <r>
      <rPr>
        <sz val="12"/>
        <color rgb="FF0000FF"/>
        <rFont val="Times New Roman"/>
      </rPr>
      <t>4A3b</t>
    </r>
    <r>
      <rPr>
        <sz val="12"/>
        <color rgb="FF000000"/>
        <rFont val="Times New Roman"/>
      </rPr>
      <t>,4A4b,</t>
    </r>
    <r>
      <rPr>
        <sz val="12"/>
        <color rgb="FF0000FF"/>
        <rFont val="Times New Roman"/>
      </rPr>
      <t>4A4b</t>
    </r>
  </si>
  <si>
    <t>Lê Văn Tám: 5A9b,5A9b,4A5b,4A5b</t>
  </si>
  <si>
    <t>Lê Văn Tám: 4A7b,4A7b,4A8b,4A8b - Thảo GVNT</t>
  </si>
  <si>
    <t>Lê Văn Tám: ..,5A4,5A5,5A6</t>
  </si>
  <si>
    <t>Lê Văn Tám: S1A3, S1A4,S1A5</t>
  </si>
  <si>
    <t>Lê Văn Tám:  S4A5,S4A6,S4A4,S4A8</t>
  </si>
  <si>
    <t>Lê Văn Tám: S3A1,S3A2,S3A3,S3A4</t>
  </si>
  <si>
    <t>Lê Văn Tám: S3A9,S3A10,S3A11,S4A7</t>
  </si>
  <si>
    <t>Lê Văn tám: S3A8,S3A7,S3A5,S3A6</t>
  </si>
  <si>
    <t>Lê Văn Tám: ..,S4A1,S4A2,S4A3</t>
  </si>
  <si>
    <t>Lê Văn Tám: T1A7,K1A7,T1A8,K1A8</t>
  </si>
  <si>
    <t>Lê Văn Tám: 1A8,1A9,1A10  - Dung GVNT</t>
  </si>
  <si>
    <t>Lê Văn Tám: 4A9,4A10,4A11 - Dung GVNT</t>
  </si>
  <si>
    <t>Lê Văn Tám: 1A8,1A9,1A10</t>
  </si>
  <si>
    <t>Lê Văn Tám: S2A1,S2A2,S2A3</t>
  </si>
  <si>
    <t>Lê Văn Tám: S2A7,S2A9,S2A10</t>
  </si>
  <si>
    <t>Lê Văn Tám: S1A1,S2A8,S1A2 - Phong GVNT</t>
  </si>
  <si>
    <t>Lê Văn Tám: S1A8, S1A7, S1A9 - Phong GVNT</t>
  </si>
  <si>
    <t>Lê Văn Tám: 5A4,5A5,5A6</t>
  </si>
  <si>
    <t>Lê Văn Tám: S2A6,S2A4,S2A5</t>
  </si>
  <si>
    <t>Ngô Quyền: ..,4G1,4H1</t>
  </si>
  <si>
    <t>Ngô Quyền: 5A,5D,5C,5B</t>
  </si>
  <si>
    <t>Ngô Quyền: 2C1 ,2B1 ,2A1</t>
  </si>
  <si>
    <t>Ngô Quyền: 4G1,4H1</t>
  </si>
  <si>
    <t>Ngô Quyền: 3A,3B,3C</t>
  </si>
  <si>
    <t>Ngô Quyền: ...,4G2, 4H2</t>
  </si>
  <si>
    <t>Ngô Quyền: 5G, 2D,2E,2G</t>
  </si>
  <si>
    <t xml:space="preserve">Ngô Quyền: 2C2 ,2B2 ,2A2 </t>
  </si>
  <si>
    <t>Ngô Quyền: 4G2,4H2</t>
  </si>
  <si>
    <t>Ngô Quyền: 4C,4D,4B,4E</t>
  </si>
  <si>
    <t>Ngô Quyền: 3D,3E,3G</t>
  </si>
  <si>
    <r>
      <rPr>
        <sz val="12"/>
        <color rgb="FF000000"/>
        <rFont val="Times New Roman"/>
      </rPr>
      <t>Ngô Quyền: ....,4E,4D,</t>
    </r>
    <r>
      <rPr>
        <b/>
        <sz val="12"/>
        <color rgb="FF0000FF"/>
        <rFont val="Times New Roman"/>
      </rPr>
      <t>4A</t>
    </r>
  </si>
  <si>
    <t>Ngô Quyền: 1D,1E,1G</t>
  </si>
  <si>
    <t>Ngô Quyền: ..., 3D,3E,3G</t>
  </si>
  <si>
    <t>Ngô Quyền: 3A1,3B1,3C1</t>
  </si>
  <si>
    <t>Ngô Quyền:..., 2B1, 2A1,2C1</t>
  </si>
  <si>
    <r>
      <rPr>
        <b/>
        <sz val="12"/>
        <color rgb="FFFF0000"/>
        <rFont val="Times New Roman"/>
      </rPr>
      <t xml:space="preserve">Ngô Quyền: </t>
    </r>
    <r>
      <rPr>
        <sz val="12"/>
        <color rgb="FF000000"/>
        <rFont val="Times New Roman"/>
      </rPr>
      <t>....</t>
    </r>
    <r>
      <rPr>
        <b/>
        <sz val="12"/>
        <color rgb="FFFF0000"/>
        <rFont val="Times New Roman"/>
      </rPr>
      <t>, 2C1 ,2B1 ,2A1</t>
    </r>
  </si>
  <si>
    <t>Ngô Quyền: 3A2,3B2,3C2</t>
  </si>
  <si>
    <t>Ngô Quyền: ....,2B2 ,2A2, 2C2</t>
  </si>
  <si>
    <r>
      <rPr>
        <b/>
        <sz val="12"/>
        <color rgb="FFFF0000"/>
        <rFont val="Times New Roman"/>
      </rPr>
      <t xml:space="preserve">Ngô Quyền: </t>
    </r>
    <r>
      <rPr>
        <sz val="12"/>
        <color rgb="FF000000"/>
        <rFont val="Times New Roman"/>
      </rPr>
      <t>.....</t>
    </r>
    <r>
      <rPr>
        <b/>
        <sz val="12"/>
        <color rgb="FFFF0000"/>
        <rFont val="Times New Roman"/>
      </rPr>
      <t>, 2C2 ,2B2 ,2A2</t>
    </r>
  </si>
  <si>
    <t>Ngô Quyền: 2C2 ,2B2 ,2A2</t>
  </si>
  <si>
    <t>Ngô Quyền: 4A,4B,4C</t>
  </si>
  <si>
    <r>
      <rPr>
        <sz val="12"/>
        <color theme="1"/>
        <rFont val="Times New Roman"/>
      </rPr>
      <t>Ngô Quyền: 5E,</t>
    </r>
    <r>
      <rPr>
        <b/>
        <sz val="12"/>
        <color rgb="FF0000FF"/>
        <rFont val="Times New Roman"/>
      </rPr>
      <t>5A,5B</t>
    </r>
  </si>
  <si>
    <t>Ngô Quyền: 5C,5D,5E</t>
  </si>
  <si>
    <t>Ngô Quyền: 2D,2E,2G,5G</t>
  </si>
  <si>
    <t>Ngô Thì Nhậm: ...,T1A4,T1A5,T1A6</t>
  </si>
  <si>
    <t>Ngô Thì Nhậm: 3A1,3A2,3A3,3A4 - GVNT</t>
  </si>
  <si>
    <t>Ngô Thì Nhậm: 2A1,2A2,2A3,2A4 - GVNT</t>
  </si>
  <si>
    <t>Ngô Thì Nhậm: 1A1,1A2,1A3,1A4 - GVNT</t>
  </si>
  <si>
    <t>Ngô Thì Nhậm: ...,T4A1,T4A2,T4A3</t>
  </si>
  <si>
    <t>Ngô Thì Nhậm: 3A5,3A6,3A7 - GVNT</t>
  </si>
  <si>
    <t>Ngô Thì Nhậm: 2A5,2A6,2A7 - GVNT</t>
  </si>
  <si>
    <t>THIẾU KHỐI 4,5 ĐẠI TRÀ</t>
  </si>
  <si>
    <t>Ngô Thì Nhậm: T3A4,T3A6,T3A7</t>
  </si>
  <si>
    <t>Ngô Thì Nhậm:
 T1A1,T1A2,T1A3</t>
  </si>
  <si>
    <t xml:space="preserve">Ngô Thì Nhậm: T4A4,T4A5,T4A6,T4A7 </t>
  </si>
  <si>
    <t>ĐÃ TÁCH 30.06</t>
  </si>
  <si>
    <t>Ngô Thì Nhậm: T1A7,T2A6,T2A7</t>
  </si>
  <si>
    <t>Ngô Thì Nhậm: T2A1,T2A2,T2A3</t>
  </si>
  <si>
    <t>Ngô Thì Nhậm: T2A4,T2A5,T3A5</t>
  </si>
  <si>
    <t>Ngô Thì Nhậm: T3A1,T3A2,T3A3</t>
  </si>
  <si>
    <t>NGô Thì Nhậm: 1A5,1A6,1A7 - GVNT</t>
  </si>
  <si>
    <t>THCS VÂN HỒ</t>
  </si>
  <si>
    <t>Khối 6</t>
  </si>
  <si>
    <t>Sec. Vân Hồ: ..,...,8C,8D,8E</t>
  </si>
  <si>
    <t>Sec. Vân Hồ: ..,7C,7D,7E,7G</t>
  </si>
  <si>
    <t>Khối 7</t>
  </si>
  <si>
    <t>Khối 8</t>
  </si>
  <si>
    <t>TA8</t>
  </si>
  <si>
    <t>Khối 9</t>
  </si>
  <si>
    <t>TA9</t>
  </si>
  <si>
    <t>Sec. Vân Hồ: 6D,6E,6G</t>
  </si>
  <si>
    <t>Sec. Vân Hồ: 9C,9D,9E</t>
  </si>
  <si>
    <r>
      <rPr>
        <b/>
        <sz val="12"/>
        <color rgb="FFFF0000"/>
        <rFont val="Times New Roman"/>
      </rPr>
      <t xml:space="preserve">THỜI KHÓA BIỂU TỔNG </t>
    </r>
    <r>
      <rPr>
        <b/>
        <sz val="12"/>
        <color rgb="FFFF0000"/>
        <rFont val="Times New Roman"/>
      </rPr>
      <t>- QUẬN HÀ ĐÔNG</t>
    </r>
  </si>
  <si>
    <t>I learn smart start 1</t>
  </si>
  <si>
    <t>2 tiết/tuần (1-1)</t>
  </si>
  <si>
    <t>An Hưng: 4A2,4A8,4A3,4A5 - BME</t>
  </si>
  <si>
    <t>Đã tách 24.06</t>
  </si>
  <si>
    <t>I learn smart start 2</t>
  </si>
  <si>
    <t>Smath Science</t>
  </si>
  <si>
    <t>An Hưng: 2A5,1A5,1A6,1A2 - T. Nga GVNT</t>
  </si>
  <si>
    <t>An Hưng: 2A4,5A1,5A4,5A5 -H.Hương GVNT</t>
  </si>
  <si>
    <t>An Hưng: 1A2,1A5,1A6,2A5 - T.NGA GVNT</t>
  </si>
  <si>
    <t>2H-2H35</t>
  </si>
  <si>
    <t>An Hưng: 3A4,3A6,2A3,2A2 - BME</t>
  </si>
  <si>
    <t>An Hưng: 3A3,3A1,5A3,5A2 - BME</t>
  </si>
  <si>
    <t>An Hưng: 3A3,3A1,5A2,5A3 - BME</t>
  </si>
  <si>
    <t>An Hưng: 4A7,4A9, 4A4,1A3 bme</t>
  </si>
  <si>
    <t>An Hưng: 4A9, 4A4, 4A7, 1A3 bme</t>
  </si>
  <si>
    <t>An Hưng: 4A2,4A8,4A5,4A3 - BME</t>
  </si>
  <si>
    <t>An Hưng: 5A1,5A5,5A4,2A4 - H.Hương GVNT</t>
  </si>
  <si>
    <t>An Hưng: ....,K1A2,K1A4,K1A1</t>
  </si>
  <si>
    <t>An Hưng: .....,K1A6,K1A5,K1A3</t>
  </si>
  <si>
    <t>An Hưng: ....,T2A3,T2A1,T2A6</t>
  </si>
  <si>
    <t>An Hưng: .....,T1A3,T1A5,T1A6</t>
  </si>
  <si>
    <t>An Hưng: ....,T1A1,T2A2,T2A4</t>
  </si>
  <si>
    <t>An Hưng: .....,T1A2,T2A5,T1A4</t>
  </si>
  <si>
    <t xml:space="preserve">2 tiết GVVN/tuần </t>
  </si>
  <si>
    <t xml:space="preserve">2 tiết /tuần </t>
  </si>
  <si>
    <t>Smath Maths</t>
  </si>
  <si>
    <t>Kim Đồng HĐ: 2D,2E - Hồng GVNT</t>
  </si>
  <si>
    <t>Kim Đồng HĐ: 1A,1B,1C,1D - Hồng GVNT</t>
  </si>
  <si>
    <t>Kim Đồng HĐ: 1D,1C, 1B, 1A - Hồng GVNT</t>
  </si>
  <si>
    <t>Kim Đồng HĐ: 2A,2B,2C,2E - Hồng GVNT</t>
  </si>
  <si>
    <t>Kim Đồng HĐ: 2D,2C,2B,2A - Hồng GVNT</t>
  </si>
  <si>
    <t>Kim Đồng HĐ: 3A,3B, 3C,3D  - Miễn GVNT</t>
  </si>
  <si>
    <r>
      <rPr>
        <sz val="12"/>
        <color rgb="FF000000"/>
        <rFont val="Times New Roman"/>
      </rPr>
      <t xml:space="preserve">Kim Đồng HĐ: </t>
    </r>
    <r>
      <rPr>
        <sz val="12"/>
        <color rgb="FF000000"/>
        <rFont val="Times New Roman"/>
      </rPr>
      <t xml:space="preserve">3D,3C, 3B,3A  </t>
    </r>
  </si>
  <si>
    <t>Kim Đồng HĐ: 5A, 5B,5C,5D - Miễn GVNT</t>
  </si>
  <si>
    <t>Kim Đồng HĐ: 5D,5C,5B,5A- Miễn GVNT</t>
  </si>
  <si>
    <t>Kim Đồng HĐ: 4E,4B,4A</t>
  </si>
  <si>
    <t>Kim Đồng HĐ: 4A,4B,4C,4D - Miễn GVNT</t>
  </si>
  <si>
    <t>Kim Đồng HĐ: ...,....,4E - Miễn GVNT</t>
  </si>
  <si>
    <t>Kim Đồng HĐ: 4D,4C - BME</t>
  </si>
  <si>
    <t xml:space="preserve">2 tiết/tuần </t>
  </si>
  <si>
    <t>Phú Lương 1: 4A1.4A2.4A3.4A4 - GVNT LIÊN</t>
  </si>
  <si>
    <t xml:space="preserve">Phú Lương 1: 1A2,1A3,1A4,1A1 </t>
  </si>
  <si>
    <t>Phú Lương 1: 1A3,1A4,1A1,1A2 - GVNT LIÊN</t>
  </si>
  <si>
    <t xml:space="preserve">Phú Lương 1: .....,.....,....,1A5  </t>
  </si>
  <si>
    <t>Phú Lương 1: T2A2,T2A1,T2A4,T2A3</t>
  </si>
  <si>
    <t>Phú Lương 1:  2A1, 2A2, 2A3, 2A4 - GVNT LIÊN</t>
  </si>
  <si>
    <t>Phú Lương 1: 3A1,3A2,3A3,3A4 -gvnt LIÊN</t>
  </si>
  <si>
    <t>Phú Lương 1: 2A3,2A4,2A1,2A2 - BME</t>
  </si>
  <si>
    <t>Phú Lương 1: 4A4,4A3,4A2,4A1- BME</t>
  </si>
  <si>
    <t xml:space="preserve">Phú Lương 1: .....,T1A5 </t>
  </si>
  <si>
    <t>Phú Lương 1: ...,....,1A5</t>
  </si>
  <si>
    <t>Phú Lương 1: 5A1,5A2,5A4,5A3-BME</t>
  </si>
  <si>
    <t xml:space="preserve">Phú Lương 1: 3A2,3A3, 3A4, 3A1 </t>
  </si>
  <si>
    <t>Phú Lương 1: 5A3,5A4,5A2,5A1 - GVNT LIEN</t>
  </si>
  <si>
    <t>Phú Lương 1: T1A2,T1A1,T1A4,T1A3-BME</t>
  </si>
  <si>
    <t>Trần Phú HĐ: 1A4,1A5,1A6,1A7
 - GVNT THẢO</t>
  </si>
  <si>
    <t>Trần Phú HĐ: 1A1, 1A2, 1A3, 1A4  -  GVNT THẢO</t>
  </si>
  <si>
    <t>Trần Phú HĐ: 2A1, 2A4 ,2A3 ,2A2 - Phương GVNT</t>
  </si>
  <si>
    <t>Trần Phú HĐ: 1A1, 1A2, 1A3, 1A8  -  GVNT THẢO</t>
  </si>
  <si>
    <t>Trần Phú HĐ: 1A5,1A6,1A7,1A8 - Thảo GVNT</t>
  </si>
  <si>
    <t>Trần Phú HĐ: 2A4,2A2,2A3,2A1 - GVNT PHƯƠNG</t>
  </si>
  <si>
    <t>Trần Phú HĐ: 2A5, 2A8, 2A7, 2A6 - Phương GVNT</t>
  </si>
  <si>
    <t>Trần Phú HĐ: 3A1,3A2,5A,5B - GVNT LIÊN</t>
  </si>
  <si>
    <t>Trần Phú HĐ: 2A5, 2A6, 2A7, 2A8- Phương GVNT</t>
  </si>
  <si>
    <r>
      <rPr>
        <sz val="12"/>
        <color theme="1"/>
        <rFont val="&quot;Times New Roman&quot;, serif"/>
      </rPr>
      <t xml:space="preserve">Trần Phú HĐ : 3A2,3A1, 3A3, </t>
    </r>
    <r>
      <rPr>
        <b/>
        <sz val="12"/>
        <color rgb="FFFF0000"/>
        <rFont val="&quot;Times New Roman&quot;, serif"/>
      </rPr>
      <t xml:space="preserve">3A3 </t>
    </r>
    <r>
      <rPr>
        <sz val="12"/>
        <color theme="1"/>
        <rFont val="&quot;Times New Roman&quot;, serif"/>
      </rPr>
      <t>- GVNT Liên</t>
    </r>
  </si>
  <si>
    <t>Trần Phú HĐ: 4A6,4A7,4A5,4A8 - Lan BME</t>
  </si>
  <si>
    <t>Trần Phú HĐ: 3A5,3A6,3A7 ,3A8- Hà GVNT</t>
  </si>
  <si>
    <t>Trần Phú HĐ: 4A5, 4A6, 4A8, 4A7</t>
  </si>
  <si>
    <r>
      <rPr>
        <sz val="12"/>
        <color theme="1"/>
        <rFont val="&quot;Times New Roman&quot;, serif"/>
      </rPr>
      <t xml:space="preserve">Trần Phú HĐ : 3A4, </t>
    </r>
    <r>
      <rPr>
        <b/>
        <sz val="12"/>
        <color rgb="FFFF0000"/>
        <rFont val="&quot;Times New Roman&quot;, serif"/>
      </rPr>
      <t xml:space="preserve">3A5, 3A6 </t>
    </r>
    <r>
      <rPr>
        <sz val="12"/>
        <color theme="1"/>
        <rFont val="&quot;Times New Roman&quot;, serif"/>
      </rPr>
      <t>- GVNT Hà</t>
    </r>
  </si>
  <si>
    <t>Trần Phú HĐ: 3A4, 3A7 ,3A8 - GVNT Hà</t>
  </si>
  <si>
    <r>
      <rPr>
        <sz val="12"/>
        <color theme="1"/>
        <rFont val="&quot;Times New Roman&quot;, serif"/>
      </rPr>
      <t>Trần Phú HĐ:5D,5B, 5A,</t>
    </r>
    <r>
      <rPr>
        <b/>
        <sz val="12"/>
        <color rgb="FFFF0000"/>
        <rFont val="&quot;Times New Roman&quot;, serif"/>
      </rPr>
      <t>5G</t>
    </r>
    <r>
      <rPr>
        <sz val="12"/>
        <color theme="1"/>
        <rFont val="&quot;Times New Roman&quot;, serif"/>
      </rPr>
      <t xml:space="preserve">- GVNT LIÊN </t>
    </r>
  </si>
  <si>
    <t xml:space="preserve">Trần Phú HĐ: 4A2, 4A3, 4A1 - Lan </t>
  </si>
  <si>
    <t>Trần Phú HĐ: ....,4A3,4A2,4A1 - Lan BME</t>
  </si>
  <si>
    <t xml:space="preserve">Trần Phú HĐ:5C,5E,5G 4A4- GVNT LIÊN </t>
  </si>
  <si>
    <t xml:space="preserve">Trần Phú HĐ:5E,5C,5D, 4A4- GVNT LIÊN </t>
  </si>
  <si>
    <r>
      <rPr>
        <sz val="12"/>
        <color rgb="FF000000"/>
        <rFont val="Times New Roman"/>
      </rPr>
      <t>Lê Trọng Tấn:</t>
    </r>
    <r>
      <rPr>
        <b/>
        <sz val="12"/>
        <color rgb="FF000000"/>
        <rFont val="Times New Roman"/>
      </rPr>
      <t xml:space="preserve"> </t>
    </r>
    <r>
      <rPr>
        <sz val="12"/>
        <color rgb="FF000000"/>
        <rFont val="Times New Roman"/>
      </rPr>
      <t>1A1, 1A2, 1A3, 1A4 - XUÂN GVN1</t>
    </r>
  </si>
  <si>
    <r>
      <rPr>
        <sz val="12"/>
        <color rgb="FF000000"/>
        <rFont val="Times New Roman"/>
      </rPr>
      <t>Lê Trọng Tấn:  1A5, 2A1, 2A2, 2A3</t>
    </r>
    <r>
      <rPr>
        <sz val="12"/>
        <color rgb="FFFF0000"/>
        <rFont val="Times New Roman"/>
      </rPr>
      <t xml:space="preserve"> -</t>
    </r>
    <r>
      <rPr>
        <sz val="12"/>
        <color rgb="FF000000"/>
        <rFont val="Times New Roman"/>
      </rPr>
      <t xml:space="preserve"> XUÂN GVNT</t>
    </r>
  </si>
  <si>
    <r>
      <rPr>
        <sz val="12"/>
        <color rgb="FF000000"/>
        <rFont val="Times New Roman"/>
      </rPr>
      <t xml:space="preserve">Lê Trọng Tấn: 2A4, 2A5, </t>
    </r>
    <r>
      <rPr>
        <b/>
        <sz val="12"/>
        <color rgb="FFFF0000"/>
        <rFont val="Times New Roman"/>
      </rPr>
      <t xml:space="preserve">1A1, 1A2 </t>
    </r>
    <r>
      <rPr>
        <sz val="12"/>
        <color rgb="FF000000"/>
        <rFont val="Times New Roman"/>
      </rPr>
      <t>- XUÂN GVNT</t>
    </r>
  </si>
  <si>
    <t>Lê Trọng Tấn: T2A3,T2A1,T2A4,T2A5</t>
  </si>
  <si>
    <r>
      <rPr>
        <sz val="12"/>
        <color rgb="FF000000"/>
        <rFont val="Times New Roman"/>
      </rPr>
      <t xml:space="preserve">Lê Trọng Tấn: </t>
    </r>
    <r>
      <rPr>
        <sz val="12"/>
        <color rgb="FFFF0000"/>
        <rFont val="Times New Roman"/>
      </rPr>
      <t xml:space="preserve">2A2, 2A3, 2A5,2A4 </t>
    </r>
    <r>
      <rPr>
        <sz val="12"/>
        <color rgb="FF000000"/>
        <rFont val="Times New Roman"/>
      </rPr>
      <t>- XUÂN GVNT</t>
    </r>
  </si>
  <si>
    <t>ĐÃ TÁCH 24.06</t>
  </si>
  <si>
    <t>Lê Trọng Tấn: 3A4, 3A3,3A2, 3A1 - BME</t>
  </si>
  <si>
    <r>
      <rPr>
        <sz val="12"/>
        <color rgb="FFFF0000"/>
        <rFont val="Times New Roman"/>
      </rPr>
      <t>Lê Trọng Tấn:</t>
    </r>
    <r>
      <rPr>
        <sz val="12"/>
        <color rgb="FFFF0000"/>
        <rFont val="Times New Roman"/>
      </rPr>
      <t xml:space="preserve">1A3,1A4, 1A5, 2A1 </t>
    </r>
    <r>
      <rPr>
        <sz val="12"/>
        <color rgb="FFFF0000"/>
        <rFont val="Times New Roman"/>
      </rPr>
      <t>- XUÂN GVNT</t>
    </r>
  </si>
  <si>
    <t>Lê Trọng Tấn: 3A4, 3A3, 3A1, 3A2  - BME</t>
  </si>
  <si>
    <t>Lê Trọng Tấn: 4A4 , 4A3, 4A2, 4A1- BME</t>
  </si>
  <si>
    <t>Lê Trọng Tấn: 4A1, 4A2, 4A3,4A4  - BME</t>
  </si>
  <si>
    <t>Lê Trọng Tấn: 5A1, 5A2, 5A3 - BME</t>
  </si>
  <si>
    <t>Lê Trọng Tấn: 5A1, 5A2 , 5A3 - BME</t>
  </si>
  <si>
    <t>Lê Trọng Tấn: T2A2,T1A5</t>
  </si>
  <si>
    <t xml:space="preserve">Lê Trọng Tấn: T1A1, T1A2, T1A3, T1A4 </t>
  </si>
  <si>
    <t xml:space="preserve">Phú Cường: 1A5, 1A6 ,1A7  </t>
  </si>
  <si>
    <t xml:space="preserve">Phú Cường: 1A2, 1A3 , 1A4 </t>
  </si>
  <si>
    <t>Phú Cường: 1A5, 1A6 ,1A7   - Vân GVNT</t>
  </si>
  <si>
    <t>Phú Cường: 1A1, 1A2, 1A3,  1A4 - Vân GVNT</t>
  </si>
  <si>
    <t>Phú Cường: 1A1, 3A3, 3A4 - BME</t>
  </si>
  <si>
    <t xml:space="preserve"> Phú Cường: 2A3, 2A4,2A5,2A6 - Yến GVNT</t>
  </si>
  <si>
    <t xml:space="preserve"> Phú Cường: 2A4,2A5,2A6  </t>
  </si>
  <si>
    <t xml:space="preserve">Phú Cường: 2A1, 2A2, 2A3  </t>
  </si>
  <si>
    <t>Phú Cường: 2A1, 2A2, 4A4 - Yến GVNT</t>
  </si>
  <si>
    <t>Phú Cường:  3A1 ,3A2, P.Lương 1: T1A5</t>
  </si>
  <si>
    <t>Phú Cường: 4A1, 4A2, 4A3, 4A5 - Yến GVNT</t>
  </si>
  <si>
    <t>Phú Cường: 4A1, 4A2, 4A3</t>
  </si>
  <si>
    <t>Phú Cường: ....,...., 3A3, 3A4 - Hằng 
GVNT</t>
  </si>
  <si>
    <t>Phú Cường: 3A1, 3A2 - Hằng GVNT</t>
  </si>
  <si>
    <t>Phú Cường: 5A1,5A2,5A3 - BME</t>
  </si>
  <si>
    <t>Phú Cường: 5A1,5A2,5A3 - Hằng 
GVNT</t>
  </si>
  <si>
    <t xml:space="preserve">Phú Cường: 4A4, 4A5 </t>
  </si>
  <si>
    <t>Phú Cường: T2A4,T2A5, P.Lương 1: T1A5</t>
  </si>
  <si>
    <t>Phú Cường: T1A7, T1A5, T1A1 - BME</t>
  </si>
  <si>
    <t>Phú Cường: T2A1, T2A2, T2A3 - BME</t>
  </si>
  <si>
    <t>La Khê: ..,T3A,T3B,T3C</t>
  </si>
  <si>
    <t>La Khê: T1A,T1B,T1C,T1D</t>
  </si>
  <si>
    <t>La Khê: T3D,T2E,T2G</t>
  </si>
  <si>
    <t>La Khê: T1E,1G,T2A</t>
  </si>
  <si>
    <t>La Khê: ..,T2B,T2C,T2D</t>
  </si>
  <si>
    <t>Phú Lương 2: T2D,T2E,T2G - BME</t>
  </si>
  <si>
    <t>Phú Lương 2: T3A,T3B,T3C - BME</t>
  </si>
  <si>
    <t>Phú Lương 2: T1D,T1E,T1G - BME</t>
  </si>
  <si>
    <t>Phú Lương 2: T2A,T2B,T2C - BME</t>
  </si>
  <si>
    <t>Phú Lương 2: T3D,T3E,T3G - BME</t>
  </si>
  <si>
    <t>Phú Lương 2: K1D,K1E,K1G - BM</t>
  </si>
  <si>
    <t>Phú Lương 2: K1A,K1B,K1C</t>
  </si>
  <si>
    <t>Phú Lương 2: T1A,T1B,T1C - BME</t>
  </si>
  <si>
    <t>Vạn Bảo</t>
  </si>
  <si>
    <t>Coding Play 1</t>
  </si>
  <si>
    <t>Vạn Bảo: S1A,S1B,S1C</t>
  </si>
  <si>
    <t>Vạn Bảo: S1D,S1E</t>
  </si>
  <si>
    <r>
      <rPr>
        <b/>
        <sz val="12"/>
        <color rgb="FFFF0000"/>
        <rFont val="Times New Roman"/>
      </rPr>
      <t xml:space="preserve">THỜI KHÓA BIỂU TỔNG </t>
    </r>
    <r>
      <rPr>
        <b/>
        <sz val="12"/>
        <color rgb="FFFF0000"/>
        <rFont val="Times New Roman"/>
      </rPr>
      <t>- TRỰC THUỘC SỞ</t>
    </r>
  </si>
  <si>
    <t>Ng. Đình Chiểu: ..,3A1,3A5</t>
  </si>
  <si>
    <t>Ng.Đình Chiểu: 1A1,1A2,1A3,1A4</t>
  </si>
  <si>
    <t>Ng.Đình Chiểu: 3A3,3A2,3A4,3A5</t>
  </si>
  <si>
    <t>Ng.Đình Chiểu: 1A3,1A2,1A1,1A4</t>
  </si>
  <si>
    <t>Ng.Đình Chiểu: T3A1,T3A3,T3A4,T3A5</t>
  </si>
  <si>
    <t>Ng.Đình Chiểu: …,T2A4,T2A3,T2A5</t>
  </si>
  <si>
    <t>Ng.Đình Chiểu: 1A5,3A1,2A1,2A2</t>
  </si>
  <si>
    <t>Ng.Đình Chiểu: 4A4,4A3,4A2,4A1</t>
  </si>
  <si>
    <t>Ng.Đình Chiểu: ..,..,T2A2,T3A2,4A5</t>
  </si>
  <si>
    <t>Ng.Đình Chiểu: 5A4,5A3,5A1,5A2</t>
  </si>
  <si>
    <t>Ng.Đình Chiểu: T1A4,T1A5,T2A2,T2A1</t>
  </si>
  <si>
    <t>Ng.Đình Chiểu: T1A1,T1A3,T1A2</t>
  </si>
  <si>
    <t>Ng.Đình Chiểu: 2A5,2A4,2A3</t>
  </si>
  <si>
    <t>Ng.Đình Chiểu:  2A3, 2A4, 2A5</t>
  </si>
  <si>
    <t>Ng.Đình Chiểu: 2A2,1A5,2A1</t>
  </si>
  <si>
    <t>Ng.Đình Chiểu: T2A3,T2A5,T2A4</t>
  </si>
  <si>
    <t>Ng.Đình Chiểu: T1A4,T1A5,T2A1</t>
  </si>
  <si>
    <t>Ng.Đình Chiểu: T1A1,T1A2,T1A3</t>
  </si>
  <si>
    <t>Ng.Đình Chiểu: 3A3,3A4,3A2</t>
  </si>
  <si>
    <t>K1</t>
  </si>
  <si>
    <t>Bình Minh: ..,T1A,T2A,T3A</t>
  </si>
  <si>
    <t>Bình Minh: ..,1A,2A,3A</t>
  </si>
  <si>
    <r>
      <rPr>
        <sz val="12"/>
        <color rgb="FF000000"/>
        <rFont val="Times New Roman"/>
      </rPr>
      <t xml:space="preserve">Bình Minh: </t>
    </r>
    <r>
      <rPr>
        <b/>
        <sz val="12"/>
        <color rgb="FFFF0000"/>
        <rFont val="Calibri"/>
      </rPr>
      <t>1A,2A</t>
    </r>
    <r>
      <rPr>
        <sz val="12"/>
        <color rgb="FF000000"/>
        <rFont val="Calibri"/>
      </rPr>
      <t>,4A1,5A1</t>
    </r>
  </si>
  <si>
    <t>K2</t>
  </si>
  <si>
    <t>K3</t>
  </si>
  <si>
    <t>K4</t>
  </si>
  <si>
    <t>K5</t>
  </si>
  <si>
    <t>THỜI KHÓA BIỂU TỔNG - QUẬN TÂY HỒ</t>
  </si>
  <si>
    <t>Chu Văn An: ..,.., 1B,1C- Linh GVNT</t>
  </si>
  <si>
    <r>
      <rPr>
        <b/>
        <sz val="12"/>
        <color rgb="FFFF0000"/>
        <rFont val="Times New Roman"/>
      </rPr>
      <t xml:space="preserve">Chu Văn An: </t>
    </r>
    <r>
      <rPr>
        <b/>
        <sz val="12"/>
        <color rgb="FF000000"/>
        <rFont val="Times New Roman"/>
      </rPr>
      <t>1G</t>
    </r>
    <r>
      <rPr>
        <b/>
        <sz val="12"/>
        <color rgb="FFFF0000"/>
        <rFont val="Times New Roman"/>
      </rPr>
      <t>,1G,</t>
    </r>
    <r>
      <rPr>
        <b/>
        <sz val="12"/>
        <color rgb="FF000000"/>
        <rFont val="Times New Roman"/>
      </rPr>
      <t>1H</t>
    </r>
    <r>
      <rPr>
        <b/>
        <sz val="12"/>
        <color rgb="FFFF0000"/>
        <rFont val="Times New Roman"/>
      </rPr>
      <t>,1H- Linh GVNT</t>
    </r>
  </si>
  <si>
    <t>Chu Văn An: 1B,1A,1C,1D- Linh GVNT</t>
  </si>
  <si>
    <t xml:space="preserve">Chu Văn An: T1G,K1G,T1H,K1H- Linh GVNT                                                                                                                                                                                                                                                                                                                                                                                                                                                                                                                                                                                                                                                                                                                                                                                                                                                                                                                                                                                                                                                                                                                                                                                                                                                                                                                                                                                                                                                                                                                                                                                                                                                                                                                                                                                                                                                                                                                               </t>
  </si>
  <si>
    <t>Chu Văn An: T1I,K1I,T2K,K2K- Linh GVNT</t>
  </si>
  <si>
    <r>
      <rPr>
        <b/>
        <sz val="12"/>
        <color rgb="FFFF0000"/>
        <rFont val="Times New Roman"/>
      </rPr>
      <t>Chu Văn An: ..,2B,2C,</t>
    </r>
    <r>
      <rPr>
        <b/>
        <sz val="12"/>
        <color rgb="FF000000"/>
        <rFont val="Times New Roman"/>
      </rPr>
      <t>5I</t>
    </r>
    <r>
      <rPr>
        <b/>
        <sz val="12"/>
        <color rgb="FFFF0000"/>
        <rFont val="Times New Roman"/>
      </rPr>
      <t xml:space="preserve"> - Tuyết GVNT</t>
    </r>
  </si>
  <si>
    <t>Chu Văn An: S2A,S2B,S2C,S2D- NGỌC GVNT</t>
  </si>
  <si>
    <t>Chu Văn An: T2H,K2H,T2I,K2I- Ngọc GVNT</t>
  </si>
  <si>
    <r>
      <rPr>
        <sz val="12"/>
        <color rgb="FFFF0000"/>
        <rFont val="Times New Roman"/>
      </rPr>
      <t>Chu Văn An: 2H,</t>
    </r>
    <r>
      <rPr>
        <sz val="12"/>
        <color rgb="FF000000"/>
        <rFont val="Times New Roman"/>
      </rPr>
      <t>2H,2I</t>
    </r>
    <r>
      <rPr>
        <sz val="12"/>
        <color rgb="FFFF0000"/>
        <rFont val="Times New Roman"/>
      </rPr>
      <t>,2I- Ngọc GVNT</t>
    </r>
  </si>
  <si>
    <t>Chu Văn An: S2E,S2G,S2M,S1C- Ngọc GVNT</t>
  </si>
  <si>
    <t>Chu Văn An: ..,S3C,S3D,S3E- Ngọc GVNT</t>
  </si>
  <si>
    <t>Chu Văn An: ...,3H,...,3I - Tuyết GVNT</t>
  </si>
  <si>
    <t>Chu Văn An: ...,4H,....,4I - Long GVNT</t>
  </si>
  <si>
    <t xml:space="preserve">Chu Văn An: 2E,2D,T3K,K3K- Tuyết GVNT                                                                                                                                                                                                                                                                                                                                                                                                                                                                                                                                                                                                                                                                                                                                                                                                                                                                                                                                                                                                                                                                                                                                                                                                                                                                                                                                                                                                                                                                                                                                                                                                                                                                                                                                                                                                                                                                                                                               </t>
  </si>
  <si>
    <t>Chu Văn An: 3C,3D,3A- Trâm Anh</t>
  </si>
  <si>
    <t>Chu Văn An: ...,...,4K - Long GVNT</t>
  </si>
  <si>
    <r>
      <rPr>
        <b/>
        <sz val="12"/>
        <color rgb="FF000000"/>
        <rFont val="Times New Roman"/>
      </rPr>
      <t>Chu Văn An</t>
    </r>
    <r>
      <rPr>
        <b/>
        <sz val="12"/>
        <color rgb="FFFF0000"/>
        <rFont val="Times New Roman"/>
      </rPr>
      <t xml:space="preserve">: </t>
    </r>
    <r>
      <rPr>
        <b/>
        <sz val="12"/>
        <color rgb="FF000000"/>
        <rFont val="Times New Roman"/>
      </rPr>
      <t>2B</t>
    </r>
    <r>
      <rPr>
        <b/>
        <sz val="12"/>
        <color rgb="FFFF0000"/>
        <rFont val="Times New Roman"/>
      </rPr>
      <t>,4E,</t>
    </r>
    <r>
      <rPr>
        <b/>
        <sz val="12"/>
        <color rgb="FF000000"/>
        <rFont val="Times New Roman"/>
      </rPr>
      <t>4E,</t>
    </r>
    <r>
      <rPr>
        <b/>
        <sz val="12"/>
        <color rgb="FFFF0000"/>
        <rFont val="Times New Roman"/>
      </rPr>
      <t xml:space="preserve">5I- </t>
    </r>
    <r>
      <rPr>
        <b/>
        <sz val="12"/>
        <color rgb="FF000000"/>
        <rFont val="Times New Roman"/>
      </rPr>
      <t>Tuyết GVNT</t>
    </r>
  </si>
  <si>
    <r>
      <rPr>
        <sz val="12"/>
        <color rgb="FF000000"/>
        <rFont val="Times New Roman"/>
      </rPr>
      <t xml:space="preserve">Chu Văn An: </t>
    </r>
    <r>
      <rPr>
        <sz val="12"/>
        <color rgb="FFFF0000"/>
        <rFont val="Times New Roman"/>
      </rPr>
      <t>4H,4I,4K</t>
    </r>
    <r>
      <rPr>
        <sz val="12"/>
        <color rgb="FF000000"/>
        <rFont val="Times New Roman"/>
      </rPr>
      <t xml:space="preserve">,4C- LONG GVNT                                                                                                                                                                                                                                                                                                                                                                                                                                                                                                                                                                                                                                                                                                                                                                                                                                                                                                                                                                                                                                                                                                                                                                                                                                                                                                                                                                                                                                                                                                                                                                                                                                                                                                                                                                                                                                                                                                                               </t>
    </r>
  </si>
  <si>
    <t>Chu Văn An: T4H,K4H,T4I,K4I- Long GVNT</t>
  </si>
  <si>
    <t>Chu Văn An:...,5K,5E- TÂM GVNT</t>
  </si>
  <si>
    <t>Chu Văn An: S5A,S5B,S5C,S5D- TR.ANH GVNT</t>
  </si>
  <si>
    <t>Chu Văn An: S5E,5G,5I,5H- Tr. Anh GVNT</t>
  </si>
  <si>
    <t>Chu Văn An: S5K,S5M,S4A,S4B- Tr.Anh GVNT</t>
  </si>
  <si>
    <r>
      <rPr>
        <sz val="12"/>
        <color rgb="FF000000"/>
        <rFont val="Times New Roman"/>
      </rPr>
      <t>Chu Văn An:5G,5H,</t>
    </r>
    <r>
      <rPr>
        <sz val="12"/>
        <color rgb="FFFF0000"/>
        <rFont val="Times New Roman"/>
      </rPr>
      <t>5K</t>
    </r>
    <r>
      <rPr>
        <sz val="12"/>
        <color rgb="FF000000"/>
        <rFont val="Times New Roman"/>
      </rPr>
      <t>,5M- Tâm GVNT</t>
    </r>
  </si>
  <si>
    <t>Chu Văn An: 5C,5D,5A,5B - Tâm GVNT</t>
  </si>
  <si>
    <t>GV NT TG Toán/KH</t>
  </si>
  <si>
    <r>
      <rPr>
        <sz val="12"/>
        <color rgb="FF000000"/>
        <rFont val="Times New Roman"/>
      </rPr>
      <t xml:space="preserve">Chu Văn An: </t>
    </r>
    <r>
      <rPr>
        <sz val="12"/>
        <color rgb="FFFF0000"/>
        <rFont val="Times New Roman"/>
      </rPr>
      <t>1D</t>
    </r>
    <r>
      <rPr>
        <sz val="12"/>
        <color rgb="FF000000"/>
        <rFont val="Times New Roman"/>
      </rPr>
      <t>,2K,</t>
    </r>
    <r>
      <rPr>
        <sz val="12"/>
        <color rgb="FFFF0000"/>
        <rFont val="Times New Roman"/>
      </rPr>
      <t>2K</t>
    </r>
    <r>
      <rPr>
        <sz val="12"/>
        <color rgb="FF000000"/>
        <rFont val="Times New Roman"/>
      </rPr>
      <t>- Linh GVNT</t>
    </r>
  </si>
  <si>
    <r>
      <rPr>
        <sz val="12"/>
        <color rgb="FF000000"/>
        <rFont val="Times New Roman"/>
      </rPr>
      <t>Chu Văn An:</t>
    </r>
    <r>
      <rPr>
        <sz val="12"/>
        <color rgb="FFFF0000"/>
        <rFont val="Times New Roman"/>
      </rPr>
      <t xml:space="preserve"> 1I</t>
    </r>
    <r>
      <rPr>
        <sz val="12"/>
        <color rgb="FF000000"/>
        <rFont val="Times New Roman"/>
      </rPr>
      <t>,1I,...,4G- LINH GVNT</t>
    </r>
  </si>
  <si>
    <r>
      <rPr>
        <sz val="12"/>
        <color rgb="FF000000"/>
        <rFont val="Times New Roman"/>
      </rPr>
      <t>Chu Văn An: 1E,</t>
    </r>
    <r>
      <rPr>
        <sz val="12"/>
        <color rgb="FFFF0000"/>
        <rFont val="Times New Roman"/>
      </rPr>
      <t>2M</t>
    </r>
    <r>
      <rPr>
        <sz val="12"/>
        <color rgb="FF000000"/>
        <rFont val="Times New Roman"/>
      </rPr>
      <t>,2M- Linh GVNT</t>
    </r>
  </si>
  <si>
    <t>Chu Văn An: 1E,4G,2A- Linh GVNT</t>
  </si>
  <si>
    <t>Chu Văn An: S1A,S1B,S3G- Ngọc GVNT</t>
  </si>
  <si>
    <t>Chu Văn An: S1D,S1E,S3E,S3B- Ngọc GVNT</t>
  </si>
  <si>
    <r>
      <rPr>
        <sz val="12"/>
        <color rgb="FF000000"/>
        <rFont val="Times New Roman"/>
      </rPr>
      <t xml:space="preserve">Chu Văn An: </t>
    </r>
    <r>
      <rPr>
        <sz val="12"/>
        <color rgb="FFFF0000"/>
        <rFont val="Times New Roman"/>
      </rPr>
      <t>2E</t>
    </r>
    <r>
      <rPr>
        <sz val="12"/>
        <color rgb="FF000000"/>
        <rFont val="Times New Roman"/>
      </rPr>
      <t>,2G,...,3K- Tuyết GVNT</t>
    </r>
  </si>
  <si>
    <r>
      <rPr>
        <sz val="12"/>
        <color rgb="FF000000"/>
        <rFont val="Times New Roman"/>
      </rPr>
      <t>Chu Văn An: 2B,...,</t>
    </r>
    <r>
      <rPr>
        <sz val="12"/>
        <color rgb="FFFF0000"/>
        <rFont val="Times New Roman"/>
      </rPr>
      <t>1A</t>
    </r>
    <r>
      <rPr>
        <sz val="12"/>
        <color rgb="FF000000"/>
        <rFont val="Times New Roman"/>
      </rPr>
      <t>- Linh GVNT</t>
    </r>
  </si>
  <si>
    <t>Chu Văn An: 2D,2G,3K- Tuyết GVNT</t>
  </si>
  <si>
    <r>
      <rPr>
        <sz val="12"/>
        <color rgb="FF000000"/>
        <rFont val="Times New Roman"/>
      </rPr>
      <t>Chu Văn An: 2C,</t>
    </r>
    <r>
      <rPr>
        <sz val="12"/>
        <color rgb="FFFF0000"/>
        <rFont val="Times New Roman"/>
      </rPr>
      <t xml:space="preserve">3H,3I- </t>
    </r>
    <r>
      <rPr>
        <sz val="12"/>
        <color rgb="FF000000"/>
        <rFont val="Times New Roman"/>
      </rPr>
      <t>Tuyết GVNT</t>
    </r>
  </si>
  <si>
    <t>Chu Văn An: 3D,3C,3B,3A- Tr.Anh GVNT</t>
  </si>
  <si>
    <r>
      <rPr>
        <sz val="12"/>
        <color rgb="FF000000"/>
        <rFont val="Times New Roman"/>
      </rPr>
      <t xml:space="preserve">Chu Văn An: </t>
    </r>
    <r>
      <rPr>
        <sz val="12"/>
        <color rgb="FFFF0000"/>
        <rFont val="Times New Roman"/>
      </rPr>
      <t>3E</t>
    </r>
    <r>
      <rPr>
        <sz val="12"/>
        <color rgb="FF000000"/>
        <rFont val="Times New Roman"/>
      </rPr>
      <t>,3E,3G,</t>
    </r>
    <r>
      <rPr>
        <sz val="12"/>
        <color rgb="FFFF0000"/>
        <rFont val="Times New Roman"/>
      </rPr>
      <t>3G</t>
    </r>
    <r>
      <rPr>
        <sz val="12"/>
        <color rgb="FF000000"/>
        <rFont val="Times New Roman"/>
      </rPr>
      <t>- Ngọc GVNT</t>
    </r>
  </si>
  <si>
    <t>Chu Văn An: ...,...,3B- TR.ANH GVNT</t>
  </si>
  <si>
    <t>Chu Văn An: T3H,K3H,T3I,K3I- Tuyết GVNT</t>
  </si>
  <si>
    <t>Chu Văn An: T4K,K4K,4B- Long GVNT</t>
  </si>
  <si>
    <t>Chu Văn An: 4D,...,4A- Long GVNT</t>
  </si>
  <si>
    <t>Chu Văn An: 4A,4B,4C,4D - Long GVNT</t>
  </si>
  <si>
    <t>Chu Văn An: S4C,S4D,S4E,S4G- Tr.Anh GVNT</t>
  </si>
  <si>
    <t>Chu Văn An: 5E,5G,5H- Tâm GVNT</t>
  </si>
  <si>
    <t>Chu Văn An: 5A,5B,5C,5D- Tâm GVNT</t>
  </si>
  <si>
    <t>Chu Văn An: ...,5M - Tâm GVNT</t>
  </si>
  <si>
    <t>Nhật Tân:...,S1A3,S1A4,S1A5</t>
  </si>
  <si>
    <t>Nhật Tân: 1A5,1A4,1A6,1A7</t>
  </si>
  <si>
    <r>
      <rPr>
        <b/>
        <sz val="12"/>
        <color rgb="FF0000FF"/>
        <rFont val="Times New Roman"/>
      </rPr>
      <t xml:space="preserve">Nhật Tân: </t>
    </r>
    <r>
      <rPr>
        <b/>
        <sz val="12"/>
        <color rgb="FFFF0000"/>
        <rFont val="Times New Roman"/>
      </rPr>
      <t>T1A1,T1A2,T2A2,T2A1</t>
    </r>
  </si>
  <si>
    <r>
      <rPr>
        <b/>
        <sz val="12"/>
        <color rgb="FF0000FF"/>
        <rFont val="Times New Roman"/>
      </rPr>
      <t>Nhật Tân: K</t>
    </r>
    <r>
      <rPr>
        <b/>
        <sz val="12"/>
        <color rgb="FFFF0000"/>
        <rFont val="Times New Roman"/>
      </rPr>
      <t>1A2,K1A1,K2A1</t>
    </r>
  </si>
  <si>
    <t>Nhật Tân: 2A3,2A4,2A5,2A6</t>
  </si>
  <si>
    <r>
      <rPr>
        <b/>
        <sz val="12"/>
        <color rgb="FF0000FF"/>
        <rFont val="Times New Roman"/>
      </rPr>
      <t xml:space="preserve">Nhật Tân: </t>
    </r>
    <r>
      <rPr>
        <b/>
        <sz val="12"/>
        <color rgb="FFFF0000"/>
        <rFont val="Times New Roman"/>
      </rPr>
      <t>1A3,1A4,1A7,1A5</t>
    </r>
  </si>
  <si>
    <r>
      <rPr>
        <b/>
        <sz val="12"/>
        <color rgb="FF0000FF"/>
        <rFont val="Times New Roman"/>
      </rPr>
      <t xml:space="preserve">Nhật Tân: </t>
    </r>
    <r>
      <rPr>
        <b/>
        <sz val="12"/>
        <color rgb="FFFF0000"/>
        <rFont val="Times New Roman"/>
      </rPr>
      <t>K4A1,K3A2,K2A2,K3A1</t>
    </r>
  </si>
  <si>
    <t>Nhật Tân: 4A6,4A5,3A6,3A5 - HÀ GVNT</t>
  </si>
  <si>
    <t>Nhật Tân: 2A6,2A5,2A3,2A2</t>
  </si>
  <si>
    <t>Nhật Tân: S3A3,S3A4,S3A5,S3A6</t>
  </si>
  <si>
    <r>
      <rPr>
        <sz val="12"/>
        <color rgb="FF000000"/>
        <rFont val="Times New Roman"/>
      </rPr>
      <t>Nhật Tân: ....,.....,4A4,</t>
    </r>
    <r>
      <rPr>
        <sz val="12"/>
        <color rgb="FFFF0000"/>
        <rFont val="Times New Roman"/>
      </rPr>
      <t>4A3</t>
    </r>
  </si>
  <si>
    <t>Nhật Tân: S4A6,S4A2,S4A3,S4A4</t>
  </si>
  <si>
    <t>Nhật Tân:...,...., 3A1,3A2- HÀ GVNT</t>
  </si>
  <si>
    <t>Nhật Tân: ....,4A1,4A2,4A3</t>
  </si>
  <si>
    <t>Nhật Tân: ....,5A2,5A3,5A6- HƯƠNG GVNT</t>
  </si>
  <si>
    <t>Nhật Tân: ....,.....,5A5,5A6- hương GVNT</t>
  </si>
  <si>
    <t>Nhật Tân: S1A6,S1A7,S2A4</t>
  </si>
  <si>
    <t>Nhật Tân: 1A3,1A1,1A2</t>
  </si>
  <si>
    <t>Nhật Tân: 1A6,1A2,1A1</t>
  </si>
  <si>
    <t>Nhật Tân: S2A3,S2A6,S2A5</t>
  </si>
  <si>
    <t>Nhật Tân: 2A1,2A4</t>
  </si>
  <si>
    <t>Nhật Tân: 2A1,2A2</t>
  </si>
  <si>
    <t>Nhật Tân:3A4,3A1,3A2,3A3 HÀ GVNT</t>
  </si>
  <si>
    <r>
      <rPr>
        <b/>
        <sz val="12"/>
        <color rgb="FF0000FF"/>
        <rFont val="Times New Roman"/>
      </rPr>
      <t xml:space="preserve">Nhật Tân: </t>
    </r>
    <r>
      <rPr>
        <b/>
        <sz val="12"/>
        <color rgb="FFFF0000"/>
        <rFont val="Times New Roman"/>
      </rPr>
      <t>T3A1,T3A2,T4A1</t>
    </r>
  </si>
  <si>
    <t>Nhật Tân: 3A3,3A4,3A5,3A6- HÀ GVNT</t>
  </si>
  <si>
    <t>Nhật Tân: S5A2,S5A3,S5A5,S5A6</t>
  </si>
  <si>
    <t>Nhật Tân: 4A4,4A5,4A5 - HÀ GVNT</t>
  </si>
  <si>
    <t>Nhật Tân: 4A2,4A1</t>
  </si>
  <si>
    <t>Nhật Tân: 5A5,5A4,5A1- HƯƠNG GVNT</t>
  </si>
  <si>
    <t>Nhật Tân: 5A4,5A1,5A2,5A3- hương gvnt</t>
  </si>
  <si>
    <t>Nhật Tân: S4A5,5A1,5A4</t>
  </si>
  <si>
    <t>Phú Thượng:...,...,...,1A8 -Minh A</t>
  </si>
  <si>
    <t>Phú Thượng:1A3,1A2,1A1,1A4 - MInh GVNT</t>
  </si>
  <si>
    <t>Phú Thượng: 1A5,1A6,1A7,1A9- Minh A</t>
  </si>
  <si>
    <t>Phú Thượng:1A1,1A2,2A4,1A4- Minh A</t>
  </si>
  <si>
    <r>
      <rPr>
        <sz val="12"/>
        <color rgb="FF000000"/>
        <rFont val="Times New Roman"/>
      </rPr>
      <t>Phú Thượng:2A4,2A5,1A8</t>
    </r>
    <r>
      <rPr>
        <sz val="12"/>
        <color rgb="FFFF0000"/>
        <rFont val="Times New Roman"/>
      </rPr>
      <t>,1A9</t>
    </r>
    <r>
      <rPr>
        <sz val="12"/>
        <color rgb="FF000000"/>
        <rFont val="Times New Roman"/>
      </rPr>
      <t>- Minh A</t>
    </r>
  </si>
  <si>
    <t>Phú Thượng:S1A1,S1A2,S5A8,S3A6</t>
  </si>
  <si>
    <t>Phú Thượng:S1A8,S1A9,S1A3,S1A7</t>
  </si>
  <si>
    <t>Phú Thượng:....,3A1,3A2,3A3- Thuý GVNT</t>
  </si>
  <si>
    <t>Phú Thượng: 3A1,3A2,3A3,3A4- Thuý GVNT</t>
  </si>
  <si>
    <t>Phú Thượng:3A6,3A7- Thuý GVNT</t>
  </si>
  <si>
    <r>
      <rPr>
        <b/>
        <sz val="12"/>
        <color rgb="FFFF0000"/>
        <rFont val="Times New Roman"/>
      </rPr>
      <t>Phú Thượng:5A5,5A7,5A6</t>
    </r>
    <r>
      <rPr>
        <b/>
        <sz val="12"/>
        <color rgb="FF000000"/>
        <rFont val="Times New Roman"/>
      </rPr>
      <t>,5A4</t>
    </r>
    <r>
      <rPr>
        <b/>
        <sz val="12"/>
        <color rgb="FFFF0000"/>
        <rFont val="Times New Roman"/>
      </rPr>
      <t xml:space="preserve"> -K.Anh GVNT</t>
    </r>
  </si>
  <si>
    <t>Phú Thượng:S4A2,S3A5,S3A7</t>
  </si>
  <si>
    <t>Phú Thượng:4A2,4A7,4A1</t>
  </si>
  <si>
    <r>
      <rPr>
        <sz val="12"/>
        <color rgb="FF000000"/>
        <rFont val="Times New Roman"/>
      </rPr>
      <t>Phú Thượng:4A3,</t>
    </r>
    <r>
      <rPr>
        <b/>
        <sz val="12"/>
        <color rgb="FF0000FF"/>
        <rFont val="Times New Roman"/>
      </rPr>
      <t>S4A6,S4A5,S4A4</t>
    </r>
  </si>
  <si>
    <r>
      <rPr>
        <b/>
        <sz val="12"/>
        <color rgb="FFFF0000"/>
        <rFont val="Times New Roman"/>
      </rPr>
      <t>Phú Thượng: 4A4,2A8</t>
    </r>
    <r>
      <rPr>
        <b/>
        <sz val="12"/>
        <color rgb="FF000000"/>
        <rFont val="Times New Roman"/>
      </rPr>
      <t>,2A9</t>
    </r>
  </si>
  <si>
    <t>Phú Thượng:...,5A1,5A3,5A5 - K.Anh GVNT</t>
  </si>
  <si>
    <t>Phú Thượng:...,4A8 - Thuý GVNT</t>
  </si>
  <si>
    <t>Phú Thượng: 1A5,1A6,1A7- Minh A</t>
  </si>
  <si>
    <t>Phú Thượng:S1A6,S1A5,S1A4</t>
  </si>
  <si>
    <r>
      <rPr>
        <sz val="12"/>
        <color rgb="FF000000"/>
        <rFont val="Times New Roman"/>
      </rPr>
      <t>Phú Thượng:</t>
    </r>
    <r>
      <rPr>
        <sz val="12"/>
        <color rgb="FFFF0000"/>
        <rFont val="Times New Roman"/>
      </rPr>
      <t>1A3</t>
    </r>
    <r>
      <rPr>
        <sz val="12"/>
        <color rgb="FF000000"/>
        <rFont val="Times New Roman"/>
      </rPr>
      <t>,2A6,2A7- Minh A</t>
    </r>
  </si>
  <si>
    <t>Phú Thượng: S2A2,S2A3,S2A1</t>
  </si>
  <si>
    <t>Phú Thượng:2A3,2A2,2A1- Minh A</t>
  </si>
  <si>
    <t>Phú Thượng:2A1,2A2,2A3- Minh A</t>
  </si>
  <si>
    <t>Phú Thượng:2A5,2A6,2A7- Minh A</t>
  </si>
  <si>
    <r>
      <rPr>
        <sz val="12"/>
        <color rgb="FF000000"/>
        <rFont val="Times New Roman"/>
      </rPr>
      <t>Phú Thượng:5A2,</t>
    </r>
    <r>
      <rPr>
        <sz val="12"/>
        <color rgb="FFFF0000"/>
        <rFont val="Times New Roman"/>
      </rPr>
      <t>5A4,4A1</t>
    </r>
    <r>
      <rPr>
        <sz val="12"/>
        <color rgb="FF000000"/>
        <rFont val="Times New Roman"/>
      </rPr>
      <t>,5A7- k.Anh GVNT</t>
    </r>
  </si>
  <si>
    <r>
      <rPr>
        <sz val="12"/>
        <color rgb="FF000000"/>
        <rFont val="Times New Roman"/>
      </rPr>
      <t>Phú Thượng:...,5A5,</t>
    </r>
    <r>
      <rPr>
        <sz val="12"/>
        <color rgb="FFFF0000"/>
        <rFont val="Times New Roman"/>
      </rPr>
      <t>3A6,3A7</t>
    </r>
    <r>
      <rPr>
        <sz val="12"/>
        <color rgb="FF000000"/>
        <rFont val="Times New Roman"/>
      </rPr>
      <t>-Thuý GVNT</t>
    </r>
  </si>
  <si>
    <t>Phú Thượng:S2A5,S2A4,S2A6</t>
  </si>
  <si>
    <t>Phú Thượng:S2A9,S2A8,S4A8</t>
  </si>
  <si>
    <r>
      <rPr>
        <b/>
        <sz val="12"/>
        <color rgb="FFFF0000"/>
        <rFont val="Times New Roman"/>
      </rPr>
      <t>Phú Thượng:3A5,</t>
    </r>
    <r>
      <rPr>
        <b/>
        <sz val="12"/>
        <color rgb="FF000000"/>
        <rFont val="Times New Roman"/>
      </rPr>
      <t>3A4</t>
    </r>
    <r>
      <rPr>
        <b/>
        <sz val="12"/>
        <color rgb="FFFF0000"/>
        <rFont val="Times New Roman"/>
      </rPr>
      <t>- Thuý GVNT</t>
    </r>
  </si>
  <si>
    <t>Phú THượng:S3A3,S3A1,S3A2,S3A4</t>
  </si>
  <si>
    <r>
      <rPr>
        <sz val="12"/>
        <color rgb="FF000000"/>
        <rFont val="Times New Roman"/>
      </rPr>
      <t>Phú Thượng:</t>
    </r>
    <r>
      <rPr>
        <sz val="12"/>
        <color rgb="FFFF0000"/>
        <rFont val="Times New Roman"/>
      </rPr>
      <t>4A2,4A7</t>
    </r>
    <r>
      <rPr>
        <sz val="12"/>
        <color rgb="FF000000"/>
        <rFont val="Times New Roman"/>
      </rPr>
      <t>,4A6,4A4</t>
    </r>
  </si>
  <si>
    <t>Phú Thượng:S2A7,S4A3,S4A1</t>
  </si>
  <si>
    <t>Phú Thượng:....,....,....,4A8- Thuý GVNT</t>
  </si>
  <si>
    <r>
      <rPr>
        <b/>
        <sz val="12"/>
        <color rgb="FFFF0000"/>
        <rFont val="Times New Roman"/>
      </rPr>
      <t>Phú Thượng:4A6,4A9,</t>
    </r>
    <r>
      <rPr>
        <b/>
        <sz val="12"/>
        <color rgb="FF000000"/>
        <rFont val="Times New Roman"/>
      </rPr>
      <t>2A8</t>
    </r>
  </si>
  <si>
    <t>Phú Thượng:5A6- K.Anh GVNT</t>
  </si>
  <si>
    <r>
      <rPr>
        <b/>
        <sz val="12"/>
        <color rgb="FFFF0000"/>
        <rFont val="Times New Roman"/>
      </rPr>
      <t>Phú Thượng</t>
    </r>
    <r>
      <rPr>
        <b/>
        <sz val="12"/>
        <color rgb="FF000000"/>
        <rFont val="Times New Roman"/>
      </rPr>
      <t>:4A5</t>
    </r>
    <r>
      <rPr>
        <b/>
        <sz val="12"/>
        <color rgb="FFFF0000"/>
        <rFont val="Times New Roman"/>
      </rPr>
      <t>,...,4A3</t>
    </r>
  </si>
  <si>
    <t>Phú THượng:S4A7,S5A2,S5A5,S5A7</t>
  </si>
  <si>
    <t>Phú Thượng: S5A1,S5A3,S5A4</t>
  </si>
  <si>
    <r>
      <rPr>
        <b/>
        <sz val="12"/>
        <color rgb="FFFF0000"/>
        <rFont val="Times New Roman"/>
      </rPr>
      <t>Phú Thượng</t>
    </r>
    <r>
      <rPr>
        <b/>
        <sz val="12"/>
        <color rgb="FF000000"/>
        <rFont val="Times New Roman"/>
      </rPr>
      <t>:</t>
    </r>
    <r>
      <rPr>
        <b/>
        <sz val="12"/>
        <color rgb="FFFF0000"/>
        <rFont val="Times New Roman"/>
      </rPr>
      <t>5A2,....,5A3,5A1- K.Anh GVNT</t>
    </r>
  </si>
  <si>
    <t>Phú Thượng:...,...,4A5- Thuý GVNT</t>
  </si>
  <si>
    <t>Tứ Liên: ...,..., 1A1, 1A2- Thịnh GVNT</t>
  </si>
  <si>
    <t>Tứ Liên: ...,...,S1A1,S1A3</t>
  </si>
  <si>
    <t>Tứ Liên: S2A1,S2A2,S2A3,S2A4</t>
  </si>
  <si>
    <t>Tứ Liên: 2A1,2A2,2A3,2A4 - Thịnh GVNT</t>
  </si>
  <si>
    <t>Tứ Liên: 3A1,3A2,3A3,3A4 - Thịnh GVNT</t>
  </si>
  <si>
    <t>Tứ Liên: S3A4,S3A3,S3A1,S3A2</t>
  </si>
  <si>
    <t>Tứ Liên: ....,4A1 ( CK), 4A2(CK),4A3(CK)</t>
  </si>
  <si>
    <t>Tứ Liên: 4A1,4A2,4A3 ,4A4- Thanh</t>
  </si>
  <si>
    <t>Tứ Liên: 4A1,4A2,4A3 ,4A4 - Thanh</t>
  </si>
  <si>
    <t>Tứ Liên: 4A1(CK),4A2(CK),4A3(CK),4A4(CK)- Thanh</t>
  </si>
  <si>
    <t>Tứ Liên: S4A1,S4A2,S4A3,A4A4</t>
  </si>
  <si>
    <t>Tứ Liên: 1A3, 1A4, 1A5 - Thịnh GVNT</t>
  </si>
  <si>
    <t>Tứ Liên: 1A1,1A2,1A3 - Thịnh GVNT</t>
  </si>
  <si>
    <t>Tứ Liên: S1A2,S1A4,S1A5</t>
  </si>
  <si>
    <t>Tứ Liên: 1A4,1A5 - Thịnh GVNT</t>
  </si>
  <si>
    <t>Tứ Liên: 2A2,2A3,2A4 - Thịnh GVNT</t>
  </si>
  <si>
    <t>Tứ Liên: 2A1 - Thịnh GVNT</t>
  </si>
  <si>
    <t>Tứ Liên:...,...,....,3A3- Thịnh GVNT</t>
  </si>
  <si>
    <t>Tứ Liên: 3A1,3A2,3A3 - Thịnh GVNT</t>
  </si>
  <si>
    <t>Tứ Liên: ...,...,...4A4(CK)- Thanh</t>
  </si>
  <si>
    <t>Tứ Liên: 5A1(CK),5A2(CK),5A3(CK)- Thanh</t>
  </si>
  <si>
    <t>Tứ Liên: 5A1,5A2,5A3 - Thanh</t>
  </si>
  <si>
    <t>Tứ Liên: 5A1,5A2,5A3- Thanh</t>
  </si>
  <si>
    <t>Tứ Liên: S5A1,S5A2,S5A3</t>
  </si>
  <si>
    <t>Đông Thái: ..,1A5,1A6,1A7</t>
  </si>
  <si>
    <t>Đông Thái: 1A5,1A6,1A3,2A5</t>
  </si>
  <si>
    <t>Đông Thái: 1A1,1A2,1A3,1A4 - Dung GVNT</t>
  </si>
  <si>
    <t xml:space="preserve">Đông Thái: 2A5,2A1,2A2,2A3 </t>
  </si>
  <si>
    <t>Đông Thái: 3A6,4A7,4A4,3A2 - Dung gVNT</t>
  </si>
  <si>
    <t>Đông Thái: 4A8,4A7,4A3,4A4- Hà GVNT</t>
  </si>
  <si>
    <t>Đông Thái: S1A1,S1A2,S1A3,S1A4</t>
  </si>
  <si>
    <t>Đông Thái: 5A5,5A3,5A2,5A6 - Hà GVNT</t>
  </si>
  <si>
    <t>Đông Thái: ..,3A1,5A5,4A5- Dung GVNT</t>
  </si>
  <si>
    <t>Đông Thái: 3A1,4A6,4A2,4A5 - Thảo GVNT</t>
  </si>
  <si>
    <t>Đông Thái: S3A4,S3A1,S3A7,S3A3</t>
  </si>
  <si>
    <t>Đông Thái: ..,S4A7,S2A2,S2A3</t>
  </si>
  <si>
    <t>Đông Thái: 5A6,3A4,3A7,3A3- Dung GVNT</t>
  </si>
  <si>
    <t>Đông Thái: 1A1,1A2,1A7,1A4</t>
  </si>
  <si>
    <t>Đông Thái: 5A3,5A2,5A7,5A4 - Dung GVNT</t>
  </si>
  <si>
    <t>Đông Thái: S5A3,S5A7,S5A2,S5A4</t>
  </si>
  <si>
    <t>Đông Thái: S4A2,S4A3,S4A5,S4A4</t>
  </si>
  <si>
    <t>Đông Thái; S2A1,S4A6</t>
  </si>
  <si>
    <t>Đông Thái: 2A1,2A2,2A3 -</t>
  </si>
  <si>
    <t>Đông Thái: S1A5,S1A6,S1A7</t>
  </si>
  <si>
    <t>Đông Thái: 4A8,4A3 ,4A2- Dung GVNT</t>
  </si>
  <si>
    <r>
      <rPr>
        <sz val="12"/>
        <color rgb="FF000000"/>
        <rFont val="Times New Roman"/>
      </rPr>
      <t xml:space="preserve">Đông Thái: </t>
    </r>
    <r>
      <rPr>
        <sz val="12"/>
        <color rgb="FFFF0000"/>
        <rFont val="Times New Roman"/>
      </rPr>
      <t>2A4</t>
    </r>
    <r>
      <rPr>
        <sz val="12"/>
        <color rgb="FF000000"/>
        <rFont val="Times New Roman"/>
      </rPr>
      <t>,2A6</t>
    </r>
  </si>
  <si>
    <r>
      <rPr>
        <b/>
        <sz val="12"/>
        <color rgb="FFFF0000"/>
        <rFont val="Times New Roman"/>
      </rPr>
      <t xml:space="preserve">Đông Thái: </t>
    </r>
    <r>
      <rPr>
        <b/>
        <sz val="12"/>
        <color rgb="FF000000"/>
        <rFont val="Times New Roman"/>
      </rPr>
      <t>2A4,2A7</t>
    </r>
    <r>
      <rPr>
        <b/>
        <sz val="12"/>
        <color rgb="FFFF0000"/>
        <rFont val="Times New Roman"/>
      </rPr>
      <t>,2A6 - Dung GVNT</t>
    </r>
  </si>
  <si>
    <t>Đông Thái: 3A6,3A2 - Thảo GVNT</t>
  </si>
  <si>
    <t>Đông Thái: S2A4,S2A6,S2A7</t>
  </si>
  <si>
    <t>Đông Thái: 3A7,3A3,3A4 - Thảo GVNT</t>
  </si>
  <si>
    <t>Đông Thái; S3A6,S3A2,S2A5</t>
  </si>
  <si>
    <t>Đông Thái: 5A4,5A7 - Hà GVNT</t>
  </si>
  <si>
    <r>
      <rPr>
        <sz val="12"/>
        <color rgb="FF000000"/>
        <rFont val="Times New Roman"/>
      </rPr>
      <t>Đông Thái: 4A6,</t>
    </r>
    <r>
      <rPr>
        <sz val="12"/>
        <color rgb="FFFF0000"/>
        <rFont val="Times New Roman"/>
      </rPr>
      <t>2A7</t>
    </r>
    <r>
      <rPr>
        <sz val="12"/>
        <color rgb="FF000000"/>
        <rFont val="Times New Roman"/>
      </rPr>
      <t>- DUNG GVNT</t>
    </r>
  </si>
  <si>
    <t>Đông Thái: S5A6,S5A5,S4A8</t>
  </si>
  <si>
    <r>
      <rPr>
        <b/>
        <sz val="12"/>
        <color rgb="FF0000FF"/>
        <rFont val="Times New Roman"/>
      </rPr>
      <t xml:space="preserve">An Dương: </t>
    </r>
    <r>
      <rPr>
        <b/>
        <sz val="12"/>
        <color rgb="FFFF0000"/>
        <rFont val="Times New Roman"/>
      </rPr>
      <t>….,...,4A1,4A2 - TÂM GVNT</t>
    </r>
  </si>
  <si>
    <t>An Dương: 1A1,1A2,3A1,3A2 - TÂM GVNT</t>
  </si>
  <si>
    <t>An Dương: T1A1,T1A2,T3A1,T3A2- TÂM GVNT</t>
  </si>
  <si>
    <t>An Dương:1A1,1A2,3A1,3A2- TÂM GVNT</t>
  </si>
  <si>
    <t xml:space="preserve"> 1tiết/tuần</t>
  </si>
  <si>
    <t>An Dương: S1A3,S1A4,S1A5,S1A6</t>
  </si>
  <si>
    <t>An Dương: ....,2A1,4A1,4A2- TÂM GVNT</t>
  </si>
  <si>
    <t>An Dương: S2A2,S2A3,S2A4,S2A5</t>
  </si>
  <si>
    <t>An Dương: S3A3,S3A4,S3A5</t>
  </si>
  <si>
    <t>I learn Smart 1</t>
  </si>
  <si>
    <t>Smath Math</t>
  </si>
  <si>
    <t>ok</t>
  </si>
  <si>
    <t>An Dương: K1A1,K1A2,K3A1,K3A2- TÂM GVNT</t>
  </si>
  <si>
    <t>An Dương: T2A1,T4A1,T4A2- TÂM GVNT</t>
  </si>
  <si>
    <t>An Dương: 2A1- TÂM GVNT</t>
  </si>
  <si>
    <t>An Dương: K2A1,K4A1,K4A2- TÂM GVNT</t>
  </si>
  <si>
    <t>An Dương: S4A3,S4A4,S4A5,S4A6</t>
  </si>
  <si>
    <t>An Dương: S5A1,S5A2,S5A3</t>
  </si>
  <si>
    <t>An Dương: S5A4,S5A5,S5A6</t>
  </si>
  <si>
    <t>Quảng An:...,S4A,S4B,S4C</t>
  </si>
  <si>
    <t>Quảng An:S2E,S3C,S3E</t>
  </si>
  <si>
    <t>Quảng An:S1A,S2A,S2B,S2C</t>
  </si>
  <si>
    <t>Quảng An:S1B,S1C,S1D,S1E</t>
  </si>
  <si>
    <t>Quảng An:S4D,S4E,S4G,S4H</t>
  </si>
  <si>
    <t>Quảng An: S3A,S3B,S3D</t>
  </si>
  <si>
    <t>Quảng An: S5D,S5E,S5G</t>
  </si>
  <si>
    <t>Quảng An: S2D,S5A,S5B,S5C</t>
  </si>
  <si>
    <r>
      <rPr>
        <b/>
        <sz val="12"/>
        <color rgb="FF0000FF"/>
        <rFont val="Times New Roman"/>
      </rPr>
      <t xml:space="preserve">Xuân La: </t>
    </r>
    <r>
      <rPr>
        <b/>
        <sz val="12"/>
        <color rgb="FFFF0000"/>
        <rFont val="Times New Roman"/>
      </rPr>
      <t>….,1A1,1A2,</t>
    </r>
    <r>
      <rPr>
        <b/>
        <sz val="12"/>
        <color rgb="FF0000FF"/>
        <rFont val="Times New Roman"/>
      </rPr>
      <t>S1A3</t>
    </r>
  </si>
  <si>
    <t>Xuân La: S3A4,S3A5,S3A6,S3A7</t>
  </si>
  <si>
    <t>Xuân La: S4A8,S4A9,S4A10,S4A11</t>
  </si>
  <si>
    <t>Xuân La: S5A6,S5A7,S5A8,S5A5</t>
  </si>
  <si>
    <t>Xuân La: …,S2A1,S2A2,S2A3</t>
  </si>
  <si>
    <t>Xuân La: …,S3A1,S3A2,S3A3</t>
  </si>
  <si>
    <t>Xuân La: S2A7,S2A8,S2A9,S2A10</t>
  </si>
  <si>
    <t>Xuân La: S5A1,S5A2,S5A3,S5A4</t>
  </si>
  <si>
    <t>Xuân La: S1A4,S1A5,S1A6,S1A7</t>
  </si>
  <si>
    <t>Xuân La: S4A1,S4A2,S4A3,4A4</t>
  </si>
  <si>
    <t>Xuân La: T1A1,T1A2,K1A1,K1A2</t>
  </si>
  <si>
    <t>Xuân La: S3A8,S3A9,S3A10</t>
  </si>
  <si>
    <t>Xuân La: S1A8,S1A9,S1A10</t>
  </si>
  <si>
    <t>Xuân La: S1A1, S1A2</t>
  </si>
  <si>
    <t>Xuân La: S4A5,S4A6,S4A7</t>
  </si>
  <si>
    <t>Xuân La: S2A4,S2A5,S2A6</t>
  </si>
  <si>
    <r>
      <rPr>
        <b/>
        <sz val="12"/>
        <color rgb="FF0000FF"/>
        <rFont val="Times New Roman"/>
      </rPr>
      <t xml:space="preserve">Xuân La: </t>
    </r>
    <r>
      <rPr>
        <b/>
        <sz val="12"/>
        <color rgb="FF000000"/>
        <rFont val="Times New Roman"/>
      </rPr>
      <t>...,....,1A1,1A2</t>
    </r>
  </si>
  <si>
    <t>Sec.An Dương: 6A2,6A4,6A1 - GVNT</t>
  </si>
  <si>
    <t>Sec.An Dương: 6A3, 7A2, 7A3 - GVNT</t>
  </si>
  <si>
    <t>Sec.An Dương: 7A1, 7A4 - GVNT</t>
  </si>
  <si>
    <t>7A1,7A2,7A3,7A4 - GVNT</t>
  </si>
  <si>
    <t>6A1,6A2,6A3,6A4 - GVNT</t>
  </si>
  <si>
    <t>Sec. Nhật Tân: 7A2,7A3,7A4 - BME</t>
  </si>
  <si>
    <t>Sec. Nhật Tân: 7A5,7A7,7A6 - BME</t>
  </si>
  <si>
    <t>Sec. Nhật Tân: 6A2,6A3,6A4 - BME</t>
  </si>
  <si>
    <t>Sec. Nhật Tân: 6A5,6A6,6A7 - BME</t>
  </si>
  <si>
    <t>Sec. Nhật Tân: 7A3,7A2,7A4 - GVNT</t>
  </si>
  <si>
    <t>Sec. Nhật Tân: 7A7,7A5,7A6 - GVNT</t>
  </si>
  <si>
    <t>Sec. Nhật Tân: 6A3,6A2,6A4 - GVNT</t>
  </si>
  <si>
    <t>Sec. Nhật Tân: 6A6,6A5,6A7 - GVNT</t>
  </si>
  <si>
    <t>Sec. Phú Thượng: 7A5,7A3,7A1,7A6 - GVNT</t>
  </si>
  <si>
    <t>Sec. Phú Thượng: 6A1,6A2,6A5,6A3 - GVNT</t>
  </si>
  <si>
    <t>Sec. Phú Thượng: 7A2,6A4,6A6,7A4 - GVNT</t>
  </si>
  <si>
    <t>Sec. Phú Thượng: 7A3,7A5,7A6,7A1 - GVNT</t>
  </si>
  <si>
    <t>Sec. Phú Thượng: 6A4,7A2,7A4,6A6 - GVNT</t>
  </si>
  <si>
    <t>Sec.Đông Thái: ..,7A5,7A4 - GVNT</t>
  </si>
  <si>
    <t>Sec.Đông Thái: ..,7A1,7A2,7A3 - GVNT</t>
  </si>
  <si>
    <t>Sec.Đông Thái: 6A5,6A2,6A3,6A4 - GVNT</t>
  </si>
  <si>
    <t>Sec.Tứ Liên: 6A, 6C, 6B - GVNT</t>
  </si>
  <si>
    <t>Sec.Tứ Liên: 7A,7B,7C,7D - GVNT</t>
  </si>
  <si>
    <t>SEC. Quảng An: 7B,6C - GVNT</t>
  </si>
  <si>
    <t>SEC. Quảng An: 7A,7C,7D - GVNT</t>
  </si>
  <si>
    <t>SEC. Quảng An: ..,6A,6B - GVNT</t>
  </si>
  <si>
    <t>SEC. Quảng An: 6C - GVNT</t>
  </si>
  <si>
    <t>SEC. Quảng An: 7B,6B - GVNT</t>
  </si>
  <si>
    <t>SEC. Quảng An: 7C,7A,6A,7D - GVNT</t>
  </si>
  <si>
    <t>SEC. Xuân La: 6A4,6A8,6A3,6A6 - GVNT</t>
  </si>
  <si>
    <t>SEC. Xuân La: 7H,6A2,7G,6A7 - GVNT</t>
  </si>
  <si>
    <t>SEC. Xuân La: 7K,7E,7I,7B - GVNT</t>
  </si>
  <si>
    <t>SEC. Xuân La: ..,6A5,6A9,6A1 - GVNT</t>
  </si>
  <si>
    <t>SEC. Xuân La: 7A,7C,7D - GVNT</t>
  </si>
  <si>
    <t>SEC. Xuân La: 6A2,7H,6A7,7G - GVNT</t>
  </si>
  <si>
    <t>SEC. Xuân La: 7E,7K,7B,7I - GVNT</t>
  </si>
  <si>
    <t>SEC. Xuân La: 6A5,..,6A1,6A9 - GVNT</t>
  </si>
  <si>
    <t>SEC. Xuân La: 7C,7A,..,7D - GVNT</t>
  </si>
  <si>
    <t>8</t>
  </si>
  <si>
    <t>SEC. Xuân La: 6A8,6A4,6A6,6A3 - GVNT</t>
  </si>
  <si>
    <t>9</t>
  </si>
  <si>
    <r>
      <rPr>
        <b/>
        <sz val="12"/>
        <color rgb="FFFF0000"/>
        <rFont val="Times New Roman"/>
      </rPr>
      <t xml:space="preserve">THỜI KHÓA BIỂU TỔNG </t>
    </r>
    <r>
      <rPr>
        <b/>
        <sz val="12"/>
        <color rgb="FFFF0000"/>
        <rFont val="Times New Roman"/>
      </rPr>
      <t>- QUẬN HOÀN KIẾM</t>
    </r>
  </si>
  <si>
    <t>TA1 Ilearn-Ismart</t>
  </si>
  <si>
    <t>Trần Quốc Toản: 2C,2D,1A,1B</t>
  </si>
  <si>
    <t>Trần Quốc Toản: 1A,1B,2E,2H</t>
  </si>
  <si>
    <t>Trần Quốc Toản: 2H,2C,1B,1A</t>
  </si>
  <si>
    <t>Trần Quốc Toản: ....,1C,1D,1E</t>
  </si>
  <si>
    <t>Trần Quốc Toản:....,5C,5A,2A- Phương GVNT</t>
  </si>
  <si>
    <t>FF level 1</t>
  </si>
  <si>
    <t>Trần Quốc Toản: 3H,3E,4B,4K</t>
  </si>
  <si>
    <t>Trần Quốc Toản: 3D,3C,3A,3B</t>
  </si>
  <si>
    <t>FF level 2</t>
  </si>
  <si>
    <t>Trần Quốc Toản: 2E,2H,1A,1B</t>
  </si>
  <si>
    <t>FF level 3</t>
  </si>
  <si>
    <t>Trần Quốc Toản: 3A,3B,3C,3D</t>
  </si>
  <si>
    <t>Trần Quốc Toản: 4C,4D,4E,4H - Phương GVNT</t>
  </si>
  <si>
    <t>Trần Quốc Toản: 3E,3H,5D,5E</t>
  </si>
  <si>
    <t>Trần Quốc Toản: 5B,5H,5C,5A - Thu GVNT</t>
  </si>
  <si>
    <t>F&amp;F level 3</t>
  </si>
  <si>
    <t>Trần Quốc Toản: 2B,2C,2D</t>
  </si>
  <si>
    <t>Trần Quốc Toản: 2D,2B,2C</t>
  </si>
  <si>
    <t>Trần Quốc Toản: 1D,1E,1C</t>
  </si>
  <si>
    <t>Trần Quốc Toản: ..,...,....,2A- Thu GVNT</t>
  </si>
  <si>
    <t>Trần Quốc Toản: 2E,2B,2D</t>
  </si>
  <si>
    <t>Trần Quốc Toản:2E,2H,2B</t>
  </si>
  <si>
    <t>Trần Quốc Toản: 4E,4H,5B</t>
  </si>
  <si>
    <t>Trần Quốc Toản:4C,4D,5H- Phương GVNT</t>
  </si>
  <si>
    <t>Trần Quốc Toản: 5D,5E,4A</t>
  </si>
  <si>
    <t>Trần Quốc Toản: 4B,4A,4K</t>
  </si>
  <si>
    <t>Tràng An: ...,5D,5B,5E</t>
  </si>
  <si>
    <t>Tràng An: 1A,1B,1C,1D 
Có thể là lớp ghép</t>
  </si>
  <si>
    <t>Tràng An: 1A,1B,1C,1D</t>
  </si>
  <si>
    <t>Tràng An: 5D,5B,5E</t>
  </si>
  <si>
    <t>F&amp;F level 2</t>
  </si>
  <si>
    <t>THỜI KHÓA BIỂU TỔNG - QUẬN CẦU GIẤY</t>
  </si>
  <si>
    <t>Dịch Vọng A: 2A,2B,2C - GVNT</t>
  </si>
  <si>
    <t>Dịch Vọng A: 2I,2K,2M - GVNT</t>
  </si>
  <si>
    <t>Dịch Vọng A: 3N,3K,3I - BME</t>
  </si>
  <si>
    <t>Dịch Vọng A: 3A,3E,3H - BME</t>
  </si>
  <si>
    <t>Dịch Vọng A: 3E,3H,3Q - BME</t>
  </si>
  <si>
    <t>Dịch Vọng A: 4I,4K,3A - BME</t>
  </si>
  <si>
    <t>Dịch Vọng A: 4K,4I,3Q - BME</t>
  </si>
  <si>
    <t>Dịch Vọng A: 4Q,4M,4N - BME</t>
  </si>
  <si>
    <t>Dịch Vọng A: 4N,4Q,4M - BME</t>
  </si>
  <si>
    <t>Dịch Vọng A: 5B,5C,5A - BME</t>
  </si>
  <si>
    <t>Dịch Vọng A: 5A,5B,5C - BME</t>
  </si>
  <si>
    <t>Dịch Vọng A: 5D,5K,5M - BME</t>
  </si>
  <si>
    <t>Dịch Vọng A: 5K,5M,5D - BME</t>
  </si>
  <si>
    <t>Dịch Vọng A: 4A,4B,4C,3C - BME</t>
  </si>
  <si>
    <t>Dịch Vọng A: 2N,1M,1N - BME</t>
  </si>
  <si>
    <t>Dịch Vọng A: 3C,4A,4B,4C - BME</t>
  </si>
  <si>
    <t>Dịch Vọng A: 1M,1N,2N - BME</t>
  </si>
  <si>
    <t>Dịch Vọng B: 4A4, 4A3, 4A2, 4A1 - BME</t>
  </si>
  <si>
    <t>Dịch Vọng B: 4A1, 4A2, 4A4, 4A3 - BME</t>
  </si>
  <si>
    <t>Dịch Vọng B: 1A2a, 1A1a, 2A1a - BME</t>
  </si>
  <si>
    <t>Dịch Vọng B: 1A1a, 1A2a, 2A1a - BME</t>
  </si>
  <si>
    <t>Dịch Vọng B: 1A2b, 1A1b, 2A1b - BME</t>
  </si>
  <si>
    <t>Dịch Vọng B: 1A1b, 1A2b, 2A1b - BME</t>
  </si>
  <si>
    <t>Dịch Vọng B: 2A5a, 2A3a, 2A2a, 2A4a - BME</t>
  </si>
  <si>
    <t>Dịch Vọng B: 2A4a, 2A3a, 2A2a, 2A5a - BME</t>
  </si>
  <si>
    <t>Dịch Vọng B: 2A5b, 2A3b, 2A2b, 2A4b - BME</t>
  </si>
  <si>
    <t>Dịch Vọng B: 2A4b, 2A3b, 2A2b, 2A5b - BME</t>
  </si>
  <si>
    <t>Dịch Vọng B: 5A4, 5A3, 5A2, 5A5 - BME</t>
  </si>
  <si>
    <t>Dịch Vọng B: 5A1, 5A2, 5A5 - BME</t>
  </si>
  <si>
    <t>Dịch Vọng B: 5A1,5A4,5A3 - BME</t>
  </si>
  <si>
    <t>Dịch Vọng B: 3A1, 3A4, 4A5, 3A3 - BME</t>
  </si>
  <si>
    <t>Dịch Vọng B: 3A2, 3A3, 4A5 - BME</t>
  </si>
  <si>
    <t>Dịch Vọng B: 3A1,3A4,3A2 - BME</t>
  </si>
  <si>
    <t>Dịch Vọng B: T1A2a,T1A1a - BME</t>
  </si>
  <si>
    <t>Dịch Vọng B: T2A1a,T2A2a, T2A3a</t>
  </si>
  <si>
    <t>Dịch Vọng B: T2A4a,T2A5a - BME</t>
  </si>
  <si>
    <t>Dịch Vọng B: T1A2b,T1A1b - BME</t>
  </si>
  <si>
    <t>Dịch Vọng B: T2A1b,T2A2b, T2A3b</t>
  </si>
  <si>
    <t>Dịch Vọng B: T2A4b,T2A5b - BME</t>
  </si>
  <si>
    <t>Mai Dịch: 3B,3D,3E,3A - GVNT</t>
  </si>
  <si>
    <t>Mai Dịch: 3D,3B,3E,3A - GVNT</t>
  </si>
  <si>
    <t>Dung</t>
  </si>
  <si>
    <t>Mai Dịch: 4A, 4D, 4B, 4E - GVNT</t>
  </si>
  <si>
    <t>Mai Dịch: 4H, 4B,4D,4E - GVNT</t>
  </si>
  <si>
    <t>Mai Dịch: 5D,5E,5B,5A - GVNT</t>
  </si>
  <si>
    <t>Mai Dịch: 5A,5B,5D,5E - GVNT</t>
  </si>
  <si>
    <t>Định</t>
  </si>
  <si>
    <t>Mai Dịch: 1B, 1D, 1E,4H - GVNT</t>
  </si>
  <si>
    <t>Mai Dịch: 2E,1B,1D,1E - GVNT</t>
  </si>
  <si>
    <t>Mai Dịch: 4H,2A,2B,2D - GVNT</t>
  </si>
  <si>
    <t>Mai Dịch: 2E,2D,2A,2B - GVNT</t>
  </si>
  <si>
    <t>LAn</t>
  </si>
  <si>
    <t>Mai Dịch: T1B, T1D, T1E - BME</t>
  </si>
  <si>
    <t>Nghĩa Đô: 1A, 1B, 1C, 1D</t>
  </si>
  <si>
    <t>Nghĩa Đô: 4B, 4C, 5A, 5H</t>
  </si>
  <si>
    <t>Nghĩa Đô: 1A (2nd), 1B (2nd), 1C (2nd), 1D (2nd)</t>
  </si>
  <si>
    <t>Nghĩa Đô: 3A, 3B, 3C, 3D</t>
  </si>
  <si>
    <t>Nghĩa Đô: 2A, 2B, 2C, 2D</t>
  </si>
  <si>
    <t>Nghĩa Đô: 1E, 4D, 4E</t>
  </si>
  <si>
    <t>Nghĩa Đô: 3E, 1E (2nd), 2E (2nd)</t>
  </si>
  <si>
    <t>Nghĩa Đô: 2E, 4I, 4K</t>
  </si>
  <si>
    <t>Nghĩa Đô: 2A (2nd), 2B (2nd), 2C (2nd), 2D (2nd)</t>
  </si>
  <si>
    <t>Nghĩa Đô: T1A, T1B, T1C, T1D</t>
  </si>
  <si>
    <t>Nghĩa Đô: 5G, 5C, 5B, 4A</t>
  </si>
  <si>
    <t>Nghĩa Tân: ..,F1A,F5A,F4A - GVNT</t>
  </si>
  <si>
    <t>Nghĩa Tân: ..,F4A,F2A,F3A - GVNT</t>
  </si>
  <si>
    <t>Nghĩa Tân: F3A,F1A,F5A,F2A - GVNT</t>
  </si>
  <si>
    <t>Nghĩa Tân: ..,2B,2D,2E - GVNT</t>
  </si>
  <si>
    <t>Nghĩa Tân: ..,2B,2E,2P - GVNT</t>
  </si>
  <si>
    <t>Nghĩa Tân: 2I,2P,2Q,2D - GVNT</t>
  </si>
  <si>
    <t>Thu GVNT</t>
  </si>
  <si>
    <t>Nghĩa Tân: ..,1P,1B,1K - GVNT</t>
  </si>
  <si>
    <t>Nghĩa Tân: 1G,1B,1D,1P -  GVNT</t>
  </si>
  <si>
    <t>Thủy GVNT</t>
  </si>
  <si>
    <t>Nghĩa Tân: ..,5K,5D,5G - GVNT</t>
  </si>
  <si>
    <t>Nghĩa Tân: ..,5G,5P,5D - GVNT</t>
  </si>
  <si>
    <t>Vui GVNT</t>
  </si>
  <si>
    <t>Nghĩa Tân: ..,5Q,4P,4N - BME</t>
  </si>
  <si>
    <t>Nghĩa Tân: 4D,4I,4G,4E - BME</t>
  </si>
  <si>
    <t>Nghĩa Tân: 4E,3K,3P,3B - BME</t>
  </si>
  <si>
    <t>Nghĩa Tân: 4D,4B,4P,4T - BME</t>
  </si>
  <si>
    <t>Nghĩa Tân: 3Q,3B,3K,3G - BME</t>
  </si>
  <si>
    <t>Nghĩa Tân: K2B,K2D,K2E,K2G - BME</t>
  </si>
  <si>
    <t>Nghĩa Tân: ..,K1K,K1G,K1D - BME</t>
  </si>
  <si>
    <t>Nghĩa Tân: T2B,T2D,T2E,T2G - BME</t>
  </si>
  <si>
    <t>Nghĩa Tân: ..,T1B,T1D,T1G - BME</t>
  </si>
  <si>
    <t>French 1</t>
  </si>
  <si>
    <t>French 2</t>
  </si>
  <si>
    <t>French 3</t>
  </si>
  <si>
    <t>Nghĩa Tân: 2G,2K - GVNT</t>
  </si>
  <si>
    <t>Nghĩa Tân: 2Q,2I - GVNT</t>
  </si>
  <si>
    <t>French 4</t>
  </si>
  <si>
    <t>Nghĩa Tân: 1D,1G,1K - GVNT</t>
  </si>
  <si>
    <t>French 5</t>
  </si>
  <si>
    <t>Nghĩa Tân: 5B,5E,5I - GVNT</t>
  </si>
  <si>
    <t>Nghĩa Tân: 5B,5E,5P - GVNT</t>
  </si>
  <si>
    <t>Nghĩa Tân: 5I,5K - GVNT</t>
  </si>
  <si>
    <t>Nghĩa Tân: 4T,4B,4I - BME</t>
  </si>
  <si>
    <t>Nghĩa Tân: 3I,3G,3P,3E - BME</t>
  </si>
  <si>
    <t>Nghĩa Tân: 3D,3Q,3E - BME</t>
  </si>
  <si>
    <t>Nghĩa Tân: 4N,5Q,4K,4G - BME</t>
  </si>
  <si>
    <t>Nghĩa Tân: 3I,3D,4K - BME</t>
  </si>
  <si>
    <t>Nghĩa Tân: K2I,K2K,K2P,K2Q - BME</t>
  </si>
  <si>
    <t>Nghĩa Tân: K1B,K1P - BME</t>
  </si>
  <si>
    <t>Nghĩa Tân: T2I,T2K,T2P,T2Q - BME</t>
  </si>
  <si>
    <t>Nghĩa Tân: T1K,T1P - BME</t>
  </si>
  <si>
    <t>Quan  Hoa</t>
  </si>
  <si>
    <t>Quan Hoa: 5A,4E,5C - BME</t>
  </si>
  <si>
    <t>Quan Hoa: 4C, 4A - BME</t>
  </si>
  <si>
    <t>Quan Hoa: ..,4A, 4C - BME</t>
  </si>
  <si>
    <t>Quan Hoa: 4E, 5C, 5A - BME</t>
  </si>
  <si>
    <t>Quan Hoa: 3C,3A - Thủy GVNT</t>
  </si>
  <si>
    <t>Quan Hoa: 1A, 1E, 3E, 3A - Thủy GVNT</t>
  </si>
  <si>
    <t>Quan Hoa: 2A, 2E, 2C - thủy GVNT</t>
  </si>
  <si>
    <r>
      <rPr>
        <b/>
        <sz val="12"/>
        <color rgb="FFFF0000"/>
        <rFont val="Times New Roman"/>
      </rPr>
      <t>Quan Hoa: 2E,2C,2A,</t>
    </r>
    <r>
      <rPr>
        <b/>
        <sz val="12"/>
        <color rgb="FF000000"/>
        <rFont val="Times New Roman"/>
      </rPr>
      <t xml:space="preserve">3C </t>
    </r>
    <r>
      <rPr>
        <b/>
        <sz val="12"/>
        <color rgb="FFFF0000"/>
        <rFont val="Times New Roman"/>
      </rPr>
      <t>- Thủy GVNT</t>
    </r>
  </si>
  <si>
    <t>Quan Hoa: 1E,1A,3E - Thủy gVNT</t>
  </si>
  <si>
    <t>1
(Trừ C, E của Language)</t>
  </si>
  <si>
    <t>2 tiết GVNN / tuần</t>
  </si>
  <si>
    <t>Trung Yên: ..,T1A3,T1A2,T1A1 - BME</t>
  </si>
  <si>
    <t>Trung Yên: ..,K1A1,K1A2,K1A3 - BME</t>
  </si>
  <si>
    <t>Kim Tuyến</t>
  </si>
  <si>
    <t>Trung Yên: ..,2H,3A,3D - BME</t>
  </si>
  <si>
    <t>Hà Vi</t>
  </si>
  <si>
    <t>2
(Trừ C,E - Language)</t>
  </si>
  <si>
    <t>Trung Yên: ..,4A,5C,5A - BME</t>
  </si>
  <si>
    <t>Phượng B</t>
  </si>
  <si>
    <t>3
(Trừ B, D - Language)</t>
  </si>
  <si>
    <t>4
(Trừ B, D - Language)</t>
  </si>
  <si>
    <t>1 tiết GVVN / tuần</t>
  </si>
  <si>
    <t>Trung Yên: 1A1,1A2,1A3 - BME</t>
  </si>
  <si>
    <t>Trung Yên: 1A3,1A2,1A1 - BME</t>
  </si>
  <si>
    <t>Trung Yên: 3A,3D,2H - BME</t>
  </si>
  <si>
    <t>Trung Yên: 2D,2G,2A,2B - BME</t>
  </si>
  <si>
    <t>Trung Yên: 2G,2A,2D,2B - BME</t>
  </si>
  <si>
    <t>Trung Yên: 4B,5E,5G,5H - BME</t>
  </si>
  <si>
    <t>Trung Yên: 5E,5G,5H,4B - BME</t>
  </si>
  <si>
    <t>Trung Yên: 4A,5A,5C - BME</t>
  </si>
  <si>
    <t>Trung Yên: 3G,3H,3B,3I - BME</t>
  </si>
  <si>
    <t>Trung Yên: 4D,4G,4H - BME</t>
  </si>
  <si>
    <t>Trung Yên: 3I,3B,3G,3H - BME</t>
  </si>
  <si>
    <t>Hoàng Yến</t>
  </si>
  <si>
    <t>Ng. Khả Trạc: 1A, 1B - Nguyệt GVNT</t>
  </si>
  <si>
    <t>Ng. Khả Trạc: ..,..,2E,2A - BME</t>
  </si>
  <si>
    <t>Ng. Khả Trạc: 4A, 4B, 2E - BME</t>
  </si>
  <si>
    <t>Ng. Khả Trạc: 4A, 4B, 4C, 4D - BME</t>
  </si>
  <si>
    <t>Ng. Khả Trạc: 4C,4D,2A - BME</t>
  </si>
  <si>
    <t>Ng. Khả Trạc: 5A, 5B, 5E, 4H - BME</t>
  </si>
  <si>
    <t>Ng. Khả Trạc: 3E,3G,3C,3D - BME</t>
  </si>
  <si>
    <t>1
Trừ các lớp A, D, E của Language Link</t>
  </si>
  <si>
    <t>Yên Hòa: 2A2,2A3,2A7,2A6 - BME</t>
  </si>
  <si>
    <r>
      <rPr>
        <b/>
        <sz val="12"/>
        <color rgb="FFFF0000"/>
        <rFont val="Times New Roman"/>
      </rPr>
      <t>Yên Hòa: 3I,3H,3E</t>
    </r>
    <r>
      <rPr>
        <sz val="12"/>
        <color rgb="FF000000"/>
        <rFont val="Times New Roman"/>
      </rPr>
      <t>,3C - BME</t>
    </r>
  </si>
  <si>
    <t>Yên Hòa: 3C,3B - BME</t>
  </si>
  <si>
    <r>
      <rPr>
        <b/>
        <sz val="12"/>
        <color rgb="FFFF0000"/>
        <rFont val="Times New Roman"/>
      </rPr>
      <t>Yên Hòa: 5B,5C,</t>
    </r>
    <r>
      <rPr>
        <sz val="12"/>
        <color rgb="FF000000"/>
        <rFont val="Times New Roman"/>
      </rPr>
      <t>5E,5G - BME</t>
    </r>
  </si>
  <si>
    <r>
      <rPr>
        <sz val="12"/>
        <color rgb="FF000000"/>
        <rFont val="Times New Roman"/>
      </rPr>
      <t>Yên Hòa: 4I,5C,5B</t>
    </r>
    <r>
      <rPr>
        <sz val="12"/>
        <color rgb="FFFF0000"/>
        <rFont val="Times New Roman"/>
      </rPr>
      <t>,5E - BME</t>
    </r>
  </si>
  <si>
    <t>2
(Trừ các lớp A,C,E của LanguageL)</t>
  </si>
  <si>
    <t>3
(Trừ các lớp A, B, C của Language)</t>
  </si>
  <si>
    <t>4
(Trừ các lớp A, H của Language)</t>
  </si>
  <si>
    <t>Yên Hòa: 1A2,1A3,1A6 - BME</t>
  </si>
  <si>
    <t>Yên Hòa: 3B,3H,3I,3E - BME</t>
  </si>
  <si>
    <t>Yên Hòa: 4B,4C,4G,4H - BME</t>
  </si>
  <si>
    <t>Yên Hòa: 5G,4C,4G - BME</t>
  </si>
  <si>
    <t>Yên Hòa: 4H,4I,4B - BME</t>
  </si>
  <si>
    <t>An Hòa: 3D,5D - BME</t>
  </si>
  <si>
    <t>An Hòa: 5A, 5B, 5C, 5D - BME</t>
  </si>
  <si>
    <t>An Hòa: 1E,1D,1G - BME</t>
  </si>
  <si>
    <t>An Hòa: 3E, 3G, 3H,3D - BME</t>
  </si>
  <si>
    <t>An Hòa: 3E,3G,3H - BME</t>
  </si>
  <si>
    <t>An Hòa: 2D, 2E, 2G, 2H - BME</t>
  </si>
  <si>
    <t>An Hòa: 5A,5C,5B - BME</t>
  </si>
  <si>
    <t>An Hòa: 4E, 4G, 4H, 4D - BME</t>
  </si>
  <si>
    <t>An Hòa: 1E,1G,1D - BME</t>
  </si>
  <si>
    <t>An Hòa: 2D,2H,2E,2G - BME</t>
  </si>
  <si>
    <t>Nam Trung Yên: 1A1,1A2,1A3 - BME</t>
  </si>
  <si>
    <t>Nam Trung Yên: 1A1, 1A2, 1A3, 1A4 - BME</t>
  </si>
  <si>
    <t>Nam Trung Yên: 1A7, 1A6, 1A5 - BME</t>
  </si>
  <si>
    <t>Nam Trung Yên: 1A7, 1A6, 1A5, 1A4 - BME</t>
  </si>
  <si>
    <t>Nam Trung Yên: 2A4, 2A5, 2A6, 2A7 - BME</t>
  </si>
  <si>
    <t>Nam Trung Yên: 2A1,2A2,2A3 - BME</t>
  </si>
  <si>
    <t>Nam Trung Yên: 2A5,2A6,2A7,2A4 - BME</t>
  </si>
  <si>
    <t>Nam Trung Yên: 2A3, 2A1, 2A2 - BME</t>
  </si>
  <si>
    <t>Nam Trung Yên: 3A4, 3A5, 3A6 - BME</t>
  </si>
  <si>
    <t>Nam Trung Yên: 3A1, 3A2, 3A3, 3A7 - BME</t>
  </si>
  <si>
    <t>Nam Trung Yên: 3A6, 3A5, 3A4 - BME</t>
  </si>
  <si>
    <t>Nam Trung Yên: 3A3, 3A2, 3A1, 3A7 - BME</t>
  </si>
  <si>
    <t>Nam Trung Yên: 4A1, 4A2, 4A3 - BME</t>
  </si>
  <si>
    <t>Nam Trung Yên: 4A7, 4A6, 4A4, 4A5 -BME</t>
  </si>
  <si>
    <t>Nam Trung Yên: 4A4, 4A5, 4A6, 4A7 - BME</t>
  </si>
  <si>
    <t>Nam Trung Yên: 4A1,4A3,4A2 - BME</t>
  </si>
  <si>
    <t>Nam Trung Yên: 5A7, 5A5, 5A6 - BME</t>
  </si>
  <si>
    <t>Nam Trung Yên: 5A1, 5A3, 5A2, 5A4 - BME</t>
  </si>
  <si>
    <t>Nam Trung Yên: 5A6, 5A7, 5A5 - BME</t>
  </si>
  <si>
    <t>Nam Trung Yên: T1A5, T1A6, T1A7 - BME</t>
  </si>
  <si>
    <t>Nam Trung Yên: T1A4, T1A3, T1A1, T1A2 - BME</t>
  </si>
  <si>
    <r>
      <rPr>
        <b/>
        <sz val="12"/>
        <color rgb="FFFF0000"/>
        <rFont val="Times New Roman"/>
      </rPr>
      <t xml:space="preserve">THỜI KHÓA BIỂU TỔNG </t>
    </r>
    <r>
      <rPr>
        <b/>
        <sz val="12"/>
        <color rgb="FFFF0000"/>
        <rFont val="Times New Roman"/>
      </rPr>
      <t>- QUẬN HOÀNG MAI</t>
    </r>
  </si>
  <si>
    <t>GVVN</t>
  </si>
  <si>
    <t>S + C</t>
  </si>
  <si>
    <t xml:space="preserve">Đại Kim
</t>
  </si>
  <si>
    <t>Đại Kim: 3A6,3A5,3A7 - BME</t>
  </si>
  <si>
    <r>
      <rPr>
        <sz val="12"/>
        <color rgb="FF000000"/>
        <rFont val="Times New Roman"/>
      </rPr>
      <t xml:space="preserve">Đại Kim: </t>
    </r>
    <r>
      <rPr>
        <b/>
        <sz val="12"/>
        <color rgb="FFFF0000"/>
        <rFont val="Times New Roman"/>
      </rPr>
      <t>1A9,1A10,</t>
    </r>
    <r>
      <rPr>
        <sz val="12"/>
        <color rgb="FF000000"/>
        <rFont val="Times New Roman"/>
      </rPr>
      <t>1A15 - BME</t>
    </r>
  </si>
  <si>
    <t>Đại Kim: 2A12,3A6,3A5,3A7 - BME</t>
  </si>
  <si>
    <t>Đại Kim: ..,2A10,2A11,2A12 - BME</t>
  </si>
  <si>
    <t>Đại Kim: 1A1,1A2,1A3,4A4 - BME</t>
  </si>
  <si>
    <t>Đại Kim: 1A13,1A14 - BME</t>
  </si>
  <si>
    <t>Đại Kim: 1A11,1A12,1A13 - BME</t>
  </si>
  <si>
    <r>
      <rPr>
        <b/>
        <sz val="12"/>
        <color rgb="FFFF0000"/>
        <rFont val="Times New Roman"/>
      </rPr>
      <t>Đại Kim: 4A1,4A2,4A7</t>
    </r>
    <r>
      <rPr>
        <b/>
        <sz val="12"/>
        <color rgb="FFFF0000"/>
        <rFont val="Times New Roman"/>
      </rPr>
      <t>,4A6 - BME</t>
    </r>
  </si>
  <si>
    <t>Đại Kim: 2A4,2A5,2A6,5A6 - BME</t>
  </si>
  <si>
    <r>
      <rPr>
        <sz val="12"/>
        <color rgb="FF000000"/>
        <rFont val="Times New Roman"/>
      </rPr>
      <t>Đại Kim: 5A5,4A5,4A6</t>
    </r>
    <r>
      <rPr>
        <sz val="12"/>
        <color rgb="FF000000"/>
        <rFont val="Times New Roman"/>
      </rPr>
      <t>,4A7 - BME</t>
    </r>
  </si>
  <si>
    <t>Đại Kim: 5A4,5A5,5A6 - BME</t>
  </si>
  <si>
    <t>Đại Kim: 3A8,2A13,3A4 - BME</t>
  </si>
  <si>
    <t>Đại Kim: 3A1,3A2,3A3,2A14 - BME</t>
  </si>
  <si>
    <t>Đại Kim: 3A2,3A1,2A14,3A3 - BME</t>
  </si>
  <si>
    <t>Đại Kim: 1A10,1A5,1A6 - BME</t>
  </si>
  <si>
    <t>Đại Kim: 1A7,1A8,1A9 - BME</t>
  </si>
  <si>
    <t>Đại Kim: 1A5,1A6,1A7,1A8 - BME</t>
  </si>
  <si>
    <t>Đại Kim: ..,2A10,1A15 - BME</t>
  </si>
  <si>
    <t>Đại Kim: 1A4,1A11,1A12 - BME</t>
  </si>
  <si>
    <t>Đại Kim: 2A7,2A8,2A9 - BME</t>
  </si>
  <si>
    <t>Đại Kim: 1A1,1A2,1A3,1A4 - BME</t>
  </si>
  <si>
    <t>Đại Kim: 2A9,1A14,2A7,2A8 - BME</t>
  </si>
  <si>
    <t>Đại Kim: 5A2,5A3,5A1 - BME</t>
  </si>
  <si>
    <t>Đại Kim: 4A3,4A4,4A5 - BME</t>
  </si>
  <si>
    <r>
      <rPr>
        <sz val="12"/>
        <color rgb="FF000000"/>
        <rFont val="Times New Roman"/>
      </rPr>
      <t>Đại Kim: 4A1,4A2,</t>
    </r>
    <r>
      <rPr>
        <sz val="12"/>
        <color rgb="FF000000"/>
        <rFont val="Times New Roman"/>
      </rPr>
      <t>4A3 - BME</t>
    </r>
  </si>
  <si>
    <t>Đại Kim: 5A1,5A2,5A4,5A3 - BME</t>
  </si>
  <si>
    <t>Đại Kim: 2A5,2A6,2A11,2A4 - BME</t>
  </si>
  <si>
    <t>Đại Kim: 3A4,3A8,2A13 - BME</t>
  </si>
  <si>
    <t>Đại Kim: 2A1,2A2,2A3 - BME</t>
  </si>
  <si>
    <t xml:space="preserve">Thịnh Liệt
</t>
  </si>
  <si>
    <t>Lý</t>
  </si>
  <si>
    <t>Thịnh Liệt: ..,1A1,1A2,1A3 - GVNT</t>
  </si>
  <si>
    <t>Thịnh Liệt: 1A4,1A5,1A6,1A7 - GVNT</t>
  </si>
  <si>
    <t>Thịnh Liệt: 1A8,1A9,1A10,1A11 - GVNT</t>
  </si>
  <si>
    <t>Huyền</t>
  </si>
  <si>
    <t xml:space="preserve">Minh </t>
  </si>
  <si>
    <t>Thịnh Liệt: ..,2A1,2A2,2A3 - GVNT</t>
  </si>
  <si>
    <r>
      <rPr>
        <sz val="12"/>
        <color rgb="FF000000"/>
        <rFont val="Times New Roman"/>
      </rPr>
      <t>Thịnh Liệt: 2A4,2A5,2A6,</t>
    </r>
    <r>
      <rPr>
        <b/>
        <sz val="12"/>
        <color rgb="FFFF0000"/>
        <rFont val="Times New Roman"/>
      </rPr>
      <t>2A11</t>
    </r>
    <r>
      <rPr>
        <sz val="12"/>
        <color rgb="FF000000"/>
        <rFont val="Times New Roman"/>
      </rPr>
      <t xml:space="preserve"> - GVNT</t>
    </r>
  </si>
  <si>
    <t>Thịnh Liệt: 3A7,3A8,3A9,2A7 - GVNT</t>
  </si>
  <si>
    <t>Thịnh Liệt: 2A8,2A9,2A10 - GVNT</t>
  </si>
  <si>
    <t>Tuyết</t>
  </si>
  <si>
    <t>Thịnh Liệt: ..,..,5A7,5A8 - BME</t>
  </si>
  <si>
    <t>BME</t>
  </si>
  <si>
    <t>Thịnh Liệt: 5A1,5A2,5A3,5A4 - GVNT</t>
  </si>
  <si>
    <t>Thịnh Liệt: 5A1,5A2,5A4,5A3 - GVNT</t>
  </si>
  <si>
    <t>Thịnh Liệt: 1A12,1A1,1A2,1A3 - GVNT</t>
  </si>
  <si>
    <t>Thịnh Liệt: 3A5,3A6,1A12- GVNT</t>
  </si>
  <si>
    <t>Thịnh Liệt: 3A5,3A6 - GVNT</t>
  </si>
  <si>
    <t>Thịnh Liệt: 4A3,4A4,4A1,4A2 - GVNT</t>
  </si>
  <si>
    <t>Thịnh Liệt: 4A1,4A2,4A3,4A4 - GVNT</t>
  </si>
  <si>
    <t>Thịnh Liệt: 2A10,2A11,3A3,3A4 - GVNT</t>
  </si>
  <si>
    <t>Thịnh Liệt: 2A3,2A1,2A2 - GVNT</t>
  </si>
  <si>
    <t>Thịnh Liệt: 2A4,2A5,2A6,2A7 - GVNT</t>
  </si>
  <si>
    <t>Thịnh Liệt: 3A9,3A8,3A7 - GVNT</t>
  </si>
  <si>
    <t>Thịnh Liệt: 2A8,2A9,3A1,3A2 - GVNT</t>
  </si>
  <si>
    <t>Thịnh Liệt: 3A1,3A2,3A3,3A4 - GVNT</t>
  </si>
  <si>
    <t>Thịnh Liệt: 5A5,5A6,5A7,5A8 - BME</t>
  </si>
  <si>
    <t>Thịnh Liệt: 4A8,4A9,4A10 - BME</t>
  </si>
  <si>
    <t>Thịnh Liệt: 4A5,4A6,4A7,4A8 - BME</t>
  </si>
  <si>
    <t>Thịnh Liệt: 4A5,4A6,4A7 - BME</t>
  </si>
  <si>
    <r>
      <rPr>
        <b/>
        <sz val="12"/>
        <color rgb="FFFF0000"/>
        <rFont val="Times New Roman"/>
      </rPr>
      <t>Thịnh Liệt: 5A5,5A6,</t>
    </r>
    <r>
      <rPr>
        <sz val="12"/>
        <color rgb="FF000000"/>
        <rFont val="Times New Roman"/>
      </rPr>
      <t>4A10,4A9</t>
    </r>
    <r>
      <rPr>
        <b/>
        <sz val="12"/>
        <color rgb="FFFF0000"/>
        <rFont val="Times New Roman"/>
      </rPr>
      <t xml:space="preserve"> - BME</t>
    </r>
  </si>
  <si>
    <t>Trần Phú HM: ..,1A1,1A2,1A3 - BME</t>
  </si>
  <si>
    <t>Trần Phú HM: 2A4,2A1,2A2,2A3 - BME</t>
  </si>
  <si>
    <t>Trần Phú HM: 1A3,1A2,1A1 - BME</t>
  </si>
  <si>
    <t>Trần Phú HM: 2A4,2A3,2A2,2A1 - BME</t>
  </si>
  <si>
    <t>Trần Phú: 3A3,3A2,3A1,3A4 - BME</t>
  </si>
  <si>
    <t>Trần Phú HM: ..,1A4,1A5,2A5 - BME</t>
  </si>
  <si>
    <t>Trần Phú HM: 1A5,1A4,2A5 - BME</t>
  </si>
  <si>
    <t>Trần Phú HM: 4A1,4A2,4A3 - BME</t>
  </si>
  <si>
    <t>Trần Phú: 3A1,3A2,3A3,3A4 - BME</t>
  </si>
  <si>
    <t>Trần Phú HM: 4A4,4A5,4A6 - Dung GVNT</t>
  </si>
  <si>
    <t>Trần Phú HM: 5A1,5A2,5A3,5A4 - GVNT</t>
  </si>
  <si>
    <t>Trần Phú HM: 4A4,4A5,4A6 - BME</t>
  </si>
  <si>
    <t>Trần Phú HM: 5A3,5A2,5A1,5A4 - BME</t>
  </si>
  <si>
    <t xml:space="preserve">Vĩnh Hưng
</t>
  </si>
  <si>
    <t>Vĩnh Hưng: ..,..,3A12,3A11 - BME</t>
  </si>
  <si>
    <t>Vĩnh Hưng: 3A1,3A2,3A3,3A4 - BME</t>
  </si>
  <si>
    <t>Vĩnh Hưng: 3A6,3A5,3A4,3A3 - BME</t>
  </si>
  <si>
    <t>Vĩnh Hưng: 3A11,3A12 - BME</t>
  </si>
  <si>
    <t>Gv BME 1</t>
  </si>
  <si>
    <t>Vĩnh Hưng: ..,1A12,1A11,1A10 - BME</t>
  </si>
  <si>
    <r>
      <rPr>
        <sz val="12"/>
        <color rgb="FF000000"/>
        <rFont val="Times New Roman"/>
      </rPr>
      <t>Vĩnh Hưng: 1A14,2A9</t>
    </r>
    <r>
      <rPr>
        <b/>
        <sz val="12"/>
        <color rgb="FFFF0000"/>
        <rFont val="Times New Roman"/>
      </rPr>
      <t>,2A10,2A11</t>
    </r>
    <r>
      <rPr>
        <sz val="12"/>
        <color rgb="FF000000"/>
        <rFont val="Times New Roman"/>
      </rPr>
      <t xml:space="preserve"> - BME</t>
    </r>
  </si>
  <si>
    <r>
      <rPr>
        <sz val="12"/>
        <color rgb="FF000000"/>
        <rFont val="Times New Roman"/>
      </rPr>
      <t>Vĩnh Hưng: 1A8,1A9,</t>
    </r>
    <r>
      <rPr>
        <b/>
        <sz val="12"/>
        <color rgb="FFFF0000"/>
        <rFont val="Times New Roman"/>
      </rPr>
      <t xml:space="preserve">1A10,1A11 </t>
    </r>
    <r>
      <rPr>
        <sz val="12"/>
        <color rgb="FF000000"/>
        <rFont val="Times New Roman"/>
      </rPr>
      <t>- BME</t>
    </r>
  </si>
  <si>
    <r>
      <rPr>
        <b/>
        <sz val="12"/>
        <color rgb="FFFF0000"/>
        <rFont val="Times New Roman"/>
      </rPr>
      <t>Vĩnh Hưng: 2A13,2A12,</t>
    </r>
    <r>
      <rPr>
        <sz val="12"/>
        <color rgb="FF000000"/>
        <rFont val="Times New Roman"/>
      </rPr>
      <t>2A11,2A10 - BME</t>
    </r>
  </si>
  <si>
    <t>GV BME 2</t>
  </si>
  <si>
    <t>Vĩnh Hưng: ..,1A3,1A1,1A2 - BME</t>
  </si>
  <si>
    <t>Vĩnh Hưng: ..,2A2,2A3,2A4 - BME</t>
  </si>
  <si>
    <t>Vĩnh Hưng: 1A1,1A2,1A3,2A1 - BME</t>
  </si>
  <si>
    <t>Vĩnh Hưng: 2A7,2A6,2A5,2A3 - BME</t>
  </si>
  <si>
    <t>GV BME 3</t>
  </si>
  <si>
    <r>
      <rPr>
        <sz val="12"/>
        <color rgb="FF000000"/>
        <rFont val="Times New Roman"/>
      </rPr>
      <t xml:space="preserve">Vĩnh Hưng: </t>
    </r>
    <r>
      <rPr>
        <b/>
        <sz val="12"/>
        <color rgb="FFFF0000"/>
        <rFont val="Times New Roman"/>
      </rPr>
      <t>3A10,3A9</t>
    </r>
    <r>
      <rPr>
        <sz val="12"/>
        <color rgb="FF000000"/>
        <rFont val="Times New Roman"/>
      </rPr>
      <t>,3A8,1A4 - BME</t>
    </r>
  </si>
  <si>
    <r>
      <rPr>
        <sz val="12"/>
        <color rgb="FF000000"/>
        <rFont val="Times New Roman"/>
      </rPr>
      <t>Vĩnh Hưng: 3A9,3A10</t>
    </r>
    <r>
      <rPr>
        <b/>
        <sz val="12"/>
        <color rgb="FFFF0000"/>
        <rFont val="Times New Roman"/>
      </rPr>
      <t>,3A8 - BME</t>
    </r>
  </si>
  <si>
    <t>GV BME 4</t>
  </si>
  <si>
    <t>Vĩnh Hưng: 3A5,3A6,3A7 - BME</t>
  </si>
  <si>
    <t>Vĩnh Hưng: 3A2,3A1,3A7 - BME</t>
  </si>
  <si>
    <t>Vĩnh Hưng: 1A9,1A8,1A7 - BME</t>
  </si>
  <si>
    <t>Vĩnh Hưng: 2A12,2A13,2A8,1A3 - BME</t>
  </si>
  <si>
    <t>Vĩnh Hưng: 1A12,1A13,1A14 - BME</t>
  </si>
  <si>
    <t>Vĩnh Hưng: 2A9,2A8 - BME</t>
  </si>
  <si>
    <t>Vĩnh Hưng: 2A5,2A6,2A7 - BME</t>
  </si>
  <si>
    <t>Vĩnh Hưng: 2A4,2A1,2A2 - BME</t>
  </si>
  <si>
    <t>Vĩnh Hưng: 1A5,1A6,1A4 - BME</t>
  </si>
  <si>
    <t>Vĩnh Hưng: 1A5,1A6,1A7 - BME</t>
  </si>
  <si>
    <t>Tân Mai: 4A12,3A5,5A3,4A10</t>
  </si>
  <si>
    <t>Tân Mai: 3A5,4A10,4A12,5A3</t>
  </si>
  <si>
    <t>Tân Mai: 5A6,5A9,5A1,5A5</t>
  </si>
  <si>
    <r>
      <rPr>
        <sz val="12"/>
        <color rgb="FF000000"/>
        <rFont val="Times New Roman"/>
      </rPr>
      <t>Tân Mai: 5A1,5A8,5A5,</t>
    </r>
    <r>
      <rPr>
        <sz val="12"/>
        <color rgb="FFFF0000"/>
        <rFont val="Times New Roman"/>
      </rPr>
      <t>5A7</t>
    </r>
  </si>
  <si>
    <r>
      <rPr>
        <sz val="12"/>
        <color rgb="FF000000"/>
        <rFont val="Times New Roman"/>
      </rPr>
      <t>Tân Mai: 5A9,5A7,5A6,</t>
    </r>
    <r>
      <rPr>
        <sz val="12"/>
        <color rgb="FFFF0000"/>
        <rFont val="Times New Roman"/>
      </rPr>
      <t>5A8</t>
    </r>
  </si>
  <si>
    <t>Tân Mai: 4A6,4A7,4A2,4A3</t>
  </si>
  <si>
    <t>Tân Mai: 2A10,2A3,2A9</t>
  </si>
  <si>
    <t>Tân Mai: 4A3,4A6,4A7,4A2</t>
  </si>
  <si>
    <t>Tân Mai: 2A3,2A9,2A10</t>
  </si>
  <si>
    <t>Tân Mai: 3A4,3A6,3A7</t>
  </si>
  <si>
    <t>Tân Mai: 3A6,3A7,3A4</t>
  </si>
  <si>
    <t>Tân Mai: 2A2,2A5,2A6,2A1</t>
  </si>
  <si>
    <t>Tân Mai: 5A4,3A10,3A8,3A9</t>
  </si>
  <si>
    <t>Tân Mai: 2A5,2A6,2A1,2A2</t>
  </si>
  <si>
    <t>Tân Mai: 3A8,5A4,3A9,3A10</t>
  </si>
  <si>
    <t>Tân Mai: 2A4,2A8,2A7</t>
  </si>
  <si>
    <t>Tân Mai: 2A7,2A4,2A8</t>
  </si>
  <si>
    <t>Tân Mai: 3A2,4A1,3A1,3A3</t>
  </si>
  <si>
    <t>Tân Mai: 3A1,3A3,4A1,3A2</t>
  </si>
  <si>
    <t>Tân Mai: 4A4,5A2,4A8</t>
  </si>
  <si>
    <t>Tân Mai:4A5,4A11,4A9</t>
  </si>
  <si>
    <t>Tân Mai: 4A11,4A9,4A5</t>
  </si>
  <si>
    <t>Tân Mai: 5A2,4A8,4A4</t>
  </si>
  <si>
    <t>Tân Mai: 1A1,1A6,1A2,1A3</t>
  </si>
  <si>
    <t>Tân Mai: 1A3,1A2,1A1,1A6</t>
  </si>
  <si>
    <t>Tân Mai: 1A11,1A4,1A9,1A10</t>
  </si>
  <si>
    <t>Tân Mai: 1A9,1A10,1A11,1A4</t>
  </si>
  <si>
    <t>Tân Mai: 1A7,1A8,1A5</t>
  </si>
  <si>
    <t>Tân Mai: 1A5,1A7,1A8</t>
  </si>
  <si>
    <t>Thúy Lĩnh: ..,2A1,2A2,2A3 - BME</t>
  </si>
  <si>
    <t>Thúy Lĩnh: ..,4A1,4A2,4A3 - BME</t>
  </si>
  <si>
    <t>Thúy Lĩnh: 23A1,3A2,3A3,3A4 - BME</t>
  </si>
  <si>
    <t>Thúy Lĩnh: ..,1A4,1A5,1A6 - BME</t>
  </si>
  <si>
    <t>Thúy Lĩnh: 3A1,3A2,3A3,3A4 - BME</t>
  </si>
  <si>
    <t>Thúy Lĩnh: ..,1A3,2A4,2A5 - BME</t>
  </si>
  <si>
    <t>Thúy Lĩnh: ..,..,4A4,4A5 - BME</t>
  </si>
  <si>
    <t xml:space="preserve">Thúy Lĩnh: 5A2,5A1,5A3,5A4 - BME </t>
  </si>
  <si>
    <t>Thúy Lĩnh: 5A1,5A2,5A3,5A4 - BME</t>
  </si>
  <si>
    <t>Thúy Lĩnh: 1A1,1A2,1A3 - BME</t>
  </si>
  <si>
    <t>Thúy Lĩnh: 1A1,1A2 - BME</t>
  </si>
  <si>
    <t>Thúy Lĩnh: 2A4,2A5 - BME</t>
  </si>
  <si>
    <t>Thúy Lĩnh: 4A4,4A5 - BME</t>
  </si>
  <si>
    <t>Thúy Lĩnh: 2A1,2A2,2A3 - BME</t>
  </si>
  <si>
    <t>Thúy Lĩnh: 4A1,4A2,4A3 - BME</t>
  </si>
  <si>
    <t>Lĩnh Nam: ..,1A10,1A8,1A9 - BME</t>
  </si>
  <si>
    <t>Lĩnh Nam: ..,1A1,1A7,1A2 - BME</t>
  </si>
  <si>
    <t>Gv 1</t>
  </si>
  <si>
    <t>Lĩnh Nam: 4A3,4A6,4A5,4A1 - BME</t>
  </si>
  <si>
    <r>
      <rPr>
        <sz val="12"/>
        <color rgb="FF000000"/>
        <rFont val="Times New Roman"/>
      </rPr>
      <t>Lĩnh Nam:</t>
    </r>
    <r>
      <rPr>
        <b/>
        <sz val="12"/>
        <color rgb="FFFF0000"/>
        <rFont val="Times New Roman"/>
      </rPr>
      <t xml:space="preserve"> 5A1</t>
    </r>
    <r>
      <rPr>
        <sz val="12"/>
        <color rgb="FF000000"/>
        <rFont val="Times New Roman"/>
      </rPr>
      <t>,5A2,5A3,5A4 - BME</t>
    </r>
  </si>
  <si>
    <t>Lĩnh Nam: 4A4,4A6,4A5,5A1 - BME</t>
  </si>
  <si>
    <t>GV2</t>
  </si>
  <si>
    <t>GV 3</t>
  </si>
  <si>
    <t>Lĩnh Nam: 3A6,3A5,3A2,3A3 - BME</t>
  </si>
  <si>
    <t>Lĩnh Nam: 2A4,2A3,2A2,3A9 - BME</t>
  </si>
  <si>
    <t>Lĩnh Nam: 3A6,3A7,3A4,3A5 - BME</t>
  </si>
  <si>
    <t>Lĩnh Nam: 3A8,3A9,3A7,2A6 - BME</t>
  </si>
  <si>
    <t>GV 4</t>
  </si>
  <si>
    <t>Lĩnh Nam: 1A6,1A5,1A4,1A3 - BME</t>
  </si>
  <si>
    <t>GV 5</t>
  </si>
  <si>
    <t>Lĩnh Nam: 2A8,2A7,2A9,4A8 - BME</t>
  </si>
  <si>
    <t>GV 6</t>
  </si>
  <si>
    <t>Lĩnh Nam: 1A2,1A1,1A7 - BME</t>
  </si>
  <si>
    <t>Lĩnh Nam: 1A8,1A9,1A10 - BME</t>
  </si>
  <si>
    <t>Lĩnh Nam: 5A3,5A2,5A4 - BME</t>
  </si>
  <si>
    <t>Lĩnh Nam: 4A7,4A2,4A4 - BME</t>
  </si>
  <si>
    <t>Lĩnh Nam: 4A2,4A1,4A3 - BME</t>
  </si>
  <si>
    <t>Lĩnh Nam: 5A5,5A6,5A7 - BME</t>
  </si>
  <si>
    <t>Lĩnh Nam: 5A5,5A7,5A6,4A1 - BME</t>
  </si>
  <si>
    <t>Lĩnh Nam: 3A4,3A1,2A2,2A4 - BME</t>
  </si>
  <si>
    <t>Lĩnh Nam: 2A1,2A6,2A5 - BME</t>
  </si>
  <si>
    <t>Lĩnh Nam: 3A1,3A2,3A3,3A8 - BME</t>
  </si>
  <si>
    <t>Lĩnh Nam: 2A1,2A5,2A3 - BME</t>
  </si>
  <si>
    <t>Lĩnh Nam: 2A7,2A8,2A9 - BME</t>
  </si>
  <si>
    <t>Lĩnh Nam: 2A10,4A8,4A9 - BME</t>
  </si>
  <si>
    <t>Lĩnh Nam: 4A9,2A10 - BME</t>
  </si>
  <si>
    <r>
      <rPr>
        <sz val="12"/>
        <color rgb="FF000000"/>
        <rFont val="Times New Roman"/>
      </rPr>
      <t xml:space="preserve">Mai Động: </t>
    </r>
    <r>
      <rPr>
        <b/>
        <sz val="12"/>
        <color rgb="FFFF0000"/>
        <rFont val="Times New Roman"/>
      </rPr>
      <t>2A9,2A8</t>
    </r>
    <r>
      <rPr>
        <sz val="12"/>
        <color rgb="FF000000"/>
        <rFont val="Times New Roman"/>
      </rPr>
      <t>,1A7,1A8 - GVNT</t>
    </r>
  </si>
  <si>
    <t>Mai Động: 3A7,3A5,1A9 - GVNT</t>
  </si>
  <si>
    <t>Mai Động: 2A6,2A10,2A7 - GVNT</t>
  </si>
  <si>
    <t>Mai Động: 2A10,2A9,2A7,2A8 - GVNT</t>
  </si>
  <si>
    <t>Ngọc Anh GVNT</t>
  </si>
  <si>
    <r>
      <rPr>
        <sz val="12"/>
        <color rgb="FF000000"/>
        <rFont val="Times New Roman"/>
      </rPr>
      <t xml:space="preserve">Mai Động: </t>
    </r>
    <r>
      <rPr>
        <b/>
        <sz val="12"/>
        <color rgb="FFFF0000"/>
        <rFont val="Times New Roman"/>
      </rPr>
      <t>..,5A3,4A4</t>
    </r>
    <r>
      <rPr>
        <sz val="12"/>
        <color rgb="FF000000"/>
        <rFont val="Times New Roman"/>
      </rPr>
      <t>,4A5 - GVNT</t>
    </r>
  </si>
  <si>
    <r>
      <rPr>
        <sz val="12"/>
        <color rgb="FF000000"/>
        <rFont val="Times New Roman"/>
      </rPr>
      <t>Mai Động: 5A4,5A3,5A7,</t>
    </r>
    <r>
      <rPr>
        <b/>
        <sz val="12"/>
        <color rgb="FFFF0000"/>
        <rFont val="Times New Roman"/>
      </rPr>
      <t>4A6</t>
    </r>
    <r>
      <rPr>
        <sz val="12"/>
        <color rgb="FF000000"/>
        <rFont val="Times New Roman"/>
      </rPr>
      <t xml:space="preserve"> - GVNT</t>
    </r>
  </si>
  <si>
    <r>
      <rPr>
        <sz val="12"/>
        <color rgb="FF000000"/>
        <rFont val="Times New Roman"/>
      </rPr>
      <t>Mai Động:</t>
    </r>
    <r>
      <rPr>
        <b/>
        <sz val="12"/>
        <color rgb="FFFF0000"/>
        <rFont val="Times New Roman"/>
      </rPr>
      <t xml:space="preserve"> 5A4,4A5,4A3</t>
    </r>
    <r>
      <rPr>
        <sz val="12"/>
        <color rgb="FF000000"/>
        <rFont val="Times New Roman"/>
      </rPr>
      <t>,4A1 - GVNT</t>
    </r>
  </si>
  <si>
    <t>Mai Động: 4A6,5A5,5A8,5A1 - GVNT</t>
  </si>
  <si>
    <t>Mai Động: 4A3,4A2,5A2,4A4 - GVNT</t>
  </si>
  <si>
    <t>Thơ GVNT</t>
  </si>
  <si>
    <r>
      <rPr>
        <sz val="12"/>
        <color rgb="FF000000"/>
        <rFont val="Times New Roman"/>
      </rPr>
      <t>Mai Động: ..,1A5,A4</t>
    </r>
    <r>
      <rPr>
        <b/>
        <sz val="12"/>
        <color rgb="FFFF0000"/>
        <rFont val="Times New Roman"/>
      </rPr>
      <t>,1A2 - GVNT</t>
    </r>
  </si>
  <si>
    <r>
      <rPr>
        <sz val="12"/>
        <color rgb="FF000000"/>
        <rFont val="Times New Roman"/>
      </rPr>
      <t>Mai Động: 1A3,1A2,</t>
    </r>
    <r>
      <rPr>
        <b/>
        <sz val="12"/>
        <color rgb="FFFF0000"/>
        <rFont val="Times New Roman"/>
      </rPr>
      <t>3A3,3A1 - GVNT</t>
    </r>
  </si>
  <si>
    <t>Mai Động: 4A8,4A9,3A2,3A3 - GVNT</t>
  </si>
  <si>
    <r>
      <rPr>
        <sz val="12"/>
        <color rgb="FF000000"/>
        <rFont val="Times New Roman"/>
      </rPr>
      <t>Mai Động: 2A1,2A5,3A1</t>
    </r>
    <r>
      <rPr>
        <b/>
        <sz val="12"/>
        <color rgb="FFFF0000"/>
        <rFont val="Times New Roman"/>
      </rPr>
      <t>,4A8 - GVNT</t>
    </r>
  </si>
  <si>
    <t>Mai Động: 3A2,1A1,1A5 - GVNT</t>
  </si>
  <si>
    <t>Thúy GVNT</t>
  </si>
  <si>
    <t>Mai Động: 1A6,1A7 - GVNT</t>
  </si>
  <si>
    <r>
      <rPr>
        <sz val="12"/>
        <color rgb="FF000000"/>
        <rFont val="Times New Roman"/>
      </rPr>
      <t>Mai Động: 1A6,3A4</t>
    </r>
    <r>
      <rPr>
        <b/>
        <sz val="12"/>
        <color rgb="FFFF0000"/>
        <rFont val="Times New Roman"/>
      </rPr>
      <t>,3A7 - GVNT</t>
    </r>
  </si>
  <si>
    <r>
      <rPr>
        <b/>
        <sz val="12"/>
        <color rgb="FFFF0000"/>
        <rFont val="Times New Roman"/>
      </rPr>
      <t>Mai Động: 1A10,1A8</t>
    </r>
    <r>
      <rPr>
        <b/>
        <sz val="12"/>
        <color rgb="FF000000"/>
        <rFont val="Times New Roman"/>
      </rPr>
      <t>,2</t>
    </r>
    <r>
      <rPr>
        <sz val="12"/>
        <color rgb="FF000000"/>
        <rFont val="Times New Roman"/>
      </rPr>
      <t>A6 - GVNT</t>
    </r>
  </si>
  <si>
    <r>
      <rPr>
        <sz val="12"/>
        <color rgb="FF000000"/>
        <rFont val="Times New Roman"/>
      </rPr>
      <t xml:space="preserve">Mai Động: </t>
    </r>
    <r>
      <rPr>
        <b/>
        <sz val="12"/>
        <color rgb="FFFF0000"/>
        <rFont val="Times New Roman"/>
      </rPr>
      <t>3A4,</t>
    </r>
    <r>
      <rPr>
        <sz val="12"/>
        <color rgb="FF000000"/>
        <rFont val="Times New Roman"/>
      </rPr>
      <t>3A6,1A10 - GVNT</t>
    </r>
  </si>
  <si>
    <t>Mai Động: 3A5,3A6,1A9 - GVNT</t>
  </si>
  <si>
    <t>Mai Động: 4A1,4A7,4A2 - GVNT</t>
  </si>
  <si>
    <t>Mai Động: 5A2,5A1,5A5 - GVNT</t>
  </si>
  <si>
    <t>Mai Động: 5A7,5A8,5A6 - GVNT</t>
  </si>
  <si>
    <t>Mai Động: 5A6,4A7 - GVNT</t>
  </si>
  <si>
    <t>Mai Động: 2A1 - GVNT</t>
  </si>
  <si>
    <r>
      <rPr>
        <b/>
        <sz val="12"/>
        <color rgb="FFFF0000"/>
        <rFont val="Times New Roman"/>
      </rPr>
      <t>Mai Động: 2A5,2A2</t>
    </r>
    <r>
      <rPr>
        <sz val="12"/>
        <color rgb="FF000000"/>
        <rFont val="Times New Roman"/>
      </rPr>
      <t>,2A4 - GVNT</t>
    </r>
  </si>
  <si>
    <r>
      <rPr>
        <sz val="12"/>
        <color rgb="FF000000"/>
        <rFont val="Times New Roman"/>
      </rPr>
      <t>Mai Động: 2A2,2A3</t>
    </r>
    <r>
      <rPr>
        <b/>
        <sz val="12"/>
        <color rgb="FFFF0000"/>
        <rFont val="Times New Roman"/>
      </rPr>
      <t>,1A4 - GVNT</t>
    </r>
  </si>
  <si>
    <r>
      <rPr>
        <sz val="12"/>
        <color rgb="FF000000"/>
        <rFont val="Times New Roman"/>
      </rPr>
      <t>Mai Động: 1A1</t>
    </r>
    <r>
      <rPr>
        <b/>
        <sz val="12"/>
        <color rgb="FFFF0000"/>
        <rFont val="Times New Roman"/>
      </rPr>
      <t>,1A3,4A9 - GVNT</t>
    </r>
  </si>
  <si>
    <t>Mai Động: 2A4,..,2A3 - GVNT</t>
  </si>
  <si>
    <r>
      <rPr>
        <sz val="12"/>
        <color rgb="FF000000"/>
        <rFont val="Times New Roman"/>
      </rPr>
      <t>Tân Định: 4A11,4A9,</t>
    </r>
    <r>
      <rPr>
        <b/>
        <sz val="12"/>
        <color rgb="FFFF0000"/>
        <rFont val="Times New Roman"/>
      </rPr>
      <t>4A8,4A7 - BME</t>
    </r>
  </si>
  <si>
    <r>
      <rPr>
        <sz val="12"/>
        <color rgb="FF000000"/>
        <rFont val="Times New Roman"/>
      </rPr>
      <t>Tân Định: 3A1,3A9,4A7,</t>
    </r>
    <r>
      <rPr>
        <b/>
        <sz val="12"/>
        <color rgb="FFFF0000"/>
        <rFont val="Times New Roman"/>
      </rPr>
      <t>3A4 - BME</t>
    </r>
  </si>
  <si>
    <t>GV 1</t>
  </si>
  <si>
    <r>
      <rPr>
        <b/>
        <sz val="12"/>
        <color rgb="FFFF0000"/>
        <rFont val="Times New Roman"/>
      </rPr>
      <t>Tân Định: 1A9,</t>
    </r>
    <r>
      <rPr>
        <sz val="12"/>
        <color rgb="FF000000"/>
        <rFont val="Times New Roman"/>
      </rPr>
      <t>1A6,1A5,1A3 - BME</t>
    </r>
  </si>
  <si>
    <r>
      <rPr>
        <sz val="12"/>
        <color rgb="FF000000"/>
        <rFont val="Times New Roman"/>
      </rPr>
      <t>Tân Định: 1A2,1A1,2A1</t>
    </r>
    <r>
      <rPr>
        <b/>
        <sz val="12"/>
        <color rgb="FFFF0000"/>
        <rFont val="Times New Roman"/>
      </rPr>
      <t>,2A3 - BME</t>
    </r>
  </si>
  <si>
    <t>Tân Định: 2A4,2A3,1A11,1A10 - BME</t>
  </si>
  <si>
    <t>Tân Định: 1A1,1A2,1A8,1A12 - BME</t>
  </si>
  <si>
    <t>Gv 2</t>
  </si>
  <si>
    <r>
      <rPr>
        <sz val="12"/>
        <color rgb="FF000000"/>
        <rFont val="Times New Roman"/>
      </rPr>
      <t>Tân Định 2A8</t>
    </r>
    <r>
      <rPr>
        <b/>
        <sz val="12"/>
        <color rgb="FFFF0000"/>
        <rFont val="Times New Roman"/>
      </rPr>
      <t>,2A11,</t>
    </r>
    <r>
      <rPr>
        <sz val="12"/>
        <color rgb="FF000000"/>
        <rFont val="Times New Roman"/>
      </rPr>
      <t>2A6 - BME</t>
    </r>
  </si>
  <si>
    <t>Tân Định: 2A6,2A5,2A10,2A7 - BME</t>
  </si>
  <si>
    <t>Tân Định: 3A7,3A6,3A5,3A8 - BME</t>
  </si>
  <si>
    <t>Cơ sở 1 (mặt đường chính): khối 1-2-5</t>
  </si>
  <si>
    <t>Cơ sở 2 (trong ngõ): khối 3 và 4</t>
  </si>
  <si>
    <r>
      <rPr>
        <sz val="12"/>
        <color rgb="FF000000"/>
        <rFont val="Times New Roman"/>
      </rPr>
      <t>Tân Định: 4A10,4A8,4A3,</t>
    </r>
    <r>
      <rPr>
        <b/>
        <sz val="12"/>
        <color rgb="FFFF0000"/>
        <rFont val="Times New Roman"/>
      </rPr>
      <t>4A5 - BME</t>
    </r>
  </si>
  <si>
    <r>
      <rPr>
        <sz val="12"/>
        <color rgb="FF000000"/>
        <rFont val="Times New Roman"/>
      </rPr>
      <t>Tân Định: 3A6,3A4,</t>
    </r>
    <r>
      <rPr>
        <b/>
        <sz val="12"/>
        <color rgb="FFFF0000"/>
        <rFont val="Times New Roman"/>
      </rPr>
      <t>3A2,3A9 - BME</t>
    </r>
  </si>
  <si>
    <r>
      <rPr>
        <sz val="12"/>
        <color rgb="FF000000"/>
        <rFont val="Times New Roman"/>
      </rPr>
      <t xml:space="preserve">Tân Định: </t>
    </r>
    <r>
      <rPr>
        <b/>
        <sz val="12"/>
        <color rgb="FFFF0000"/>
        <rFont val="Times New Roman"/>
      </rPr>
      <t>4A11,4A10,</t>
    </r>
    <r>
      <rPr>
        <sz val="12"/>
        <color rgb="FF000000"/>
        <rFont val="Times New Roman"/>
      </rPr>
      <t>4A1,4A4 - BME</t>
    </r>
  </si>
  <si>
    <r>
      <rPr>
        <b/>
        <sz val="12"/>
        <color rgb="FFFF0000"/>
        <rFont val="Times New Roman"/>
      </rPr>
      <t>Tân Định: 3A1</t>
    </r>
    <r>
      <rPr>
        <sz val="12"/>
        <color rgb="FF000000"/>
        <rFont val="Times New Roman"/>
      </rPr>
      <t>,3A2,</t>
    </r>
    <r>
      <rPr>
        <b/>
        <sz val="12"/>
        <color rgb="FFFF0000"/>
        <rFont val="Times New Roman"/>
      </rPr>
      <t>3A3,4A1 - BME</t>
    </r>
  </si>
  <si>
    <r>
      <rPr>
        <sz val="12"/>
        <color rgb="FF000000"/>
        <rFont val="Times New Roman"/>
      </rPr>
      <t>Tân Định: 1A9,1A8,1A12,</t>
    </r>
    <r>
      <rPr>
        <b/>
        <sz val="12"/>
        <color rgb="FFFF0000"/>
        <rFont val="Times New Roman"/>
      </rPr>
      <t>1A10 - BME</t>
    </r>
  </si>
  <si>
    <r>
      <rPr>
        <sz val="12"/>
        <color rgb="FF000000"/>
        <rFont val="Times New Roman"/>
      </rPr>
      <t xml:space="preserve">Tân Định: </t>
    </r>
    <r>
      <rPr>
        <b/>
        <sz val="12"/>
        <color rgb="FFFF0000"/>
        <rFont val="Times New Roman"/>
      </rPr>
      <t>1A6,1A11</t>
    </r>
    <r>
      <rPr>
        <sz val="12"/>
        <color rgb="FF000000"/>
        <rFont val="Times New Roman"/>
      </rPr>
      <t>,1A4,1A7 - BME</t>
    </r>
  </si>
  <si>
    <t>Tân Định: 2A4,2A2,2A1 - BME</t>
  </si>
  <si>
    <t>Tân Định: 1A3,1A4,1A7,1A5 - BME</t>
  </si>
  <si>
    <t>Tân Định: 5A9,5A5,5A1,5A2 - BME</t>
  </si>
  <si>
    <t>Tân Định: 5A1,5A2,5A7,5A4 - BME</t>
  </si>
  <si>
    <r>
      <rPr>
        <sz val="12"/>
        <color rgb="FF000000"/>
        <rFont val="Times New Roman"/>
      </rPr>
      <t>Tân Định: 5A8,5A4</t>
    </r>
    <r>
      <rPr>
        <b/>
        <sz val="12"/>
        <color rgb="FFFF0000"/>
        <rFont val="Times New Roman"/>
      </rPr>
      <t>,5A5,5A6 - BME</t>
    </r>
  </si>
  <si>
    <t>Tân Định: ..,5A7,5A6,5A3 - BME</t>
  </si>
  <si>
    <t>Tân Định: 5A3,5A9,5A8 - BME</t>
  </si>
  <si>
    <t>Tân Định: 3A8,3A7,3A3,3A5 - BME</t>
  </si>
  <si>
    <t>Tân Định: 2A7,2A9,2A11,2A5 - BME</t>
  </si>
  <si>
    <r>
      <rPr>
        <b/>
        <sz val="12"/>
        <color rgb="FFFF0000"/>
        <rFont val="Times New Roman"/>
      </rPr>
      <t>Tân Định: 2A8,2A9,</t>
    </r>
    <r>
      <rPr>
        <sz val="12"/>
        <color rgb="FF000000"/>
        <rFont val="Times New Roman"/>
      </rPr>
      <t>2A10,2A2 - BME</t>
    </r>
  </si>
  <si>
    <t>Tân Định: 4A9,4A6,4A2,4A3 - BME</t>
  </si>
  <si>
    <r>
      <rPr>
        <sz val="12"/>
        <color rgb="FF000000"/>
        <rFont val="Times New Roman"/>
      </rPr>
      <t>Tân Định: 4A5,4A2,4A6,</t>
    </r>
    <r>
      <rPr>
        <b/>
        <sz val="12"/>
        <color rgb="FFFF0000"/>
        <rFont val="Times New Roman"/>
      </rPr>
      <t>4A4 - BME</t>
    </r>
  </si>
  <si>
    <r>
      <rPr>
        <sz val="12"/>
        <color rgb="FF000000"/>
        <rFont val="Times New Roman"/>
      </rPr>
      <t xml:space="preserve">Giáp Bát: 1A2, 1A1, 1A4, </t>
    </r>
    <r>
      <rPr>
        <b/>
        <sz val="12"/>
        <color rgb="FFFF0000"/>
        <rFont val="Times New Roman"/>
      </rPr>
      <t>1A5 - GVNT</t>
    </r>
  </si>
  <si>
    <t>Trang gVNT</t>
  </si>
  <si>
    <t>BMe 1</t>
  </si>
  <si>
    <t>Giáp Bát: .., 4A8, 4A7, 4A5 - BME</t>
  </si>
  <si>
    <t>BMe 2</t>
  </si>
  <si>
    <t>Giáp Bát: 1A3, 5A6, 5A2, 5A1 - GVNT</t>
  </si>
  <si>
    <t>Giáp Bát: 1A6, 5A4, 5A3, 1A7 - GVNT</t>
  </si>
  <si>
    <t>Giáp Bát: 1A1,5A2,1A2,5A6 - GVNT</t>
  </si>
  <si>
    <t>Giáp Bát: 1A7,1A3,5A4,5A3 - GVNT</t>
  </si>
  <si>
    <r>
      <rPr>
        <b/>
        <sz val="12"/>
        <color rgb="FFFF0000"/>
        <rFont val="Times New Roman"/>
      </rPr>
      <t>Giáp Bát: 1A6,</t>
    </r>
    <r>
      <rPr>
        <sz val="12"/>
        <color rgb="FF000000"/>
        <rFont val="Times New Roman"/>
      </rPr>
      <t>1A5,</t>
    </r>
    <r>
      <rPr>
        <b/>
        <sz val="12"/>
        <color rgb="FFFF0000"/>
        <rFont val="Times New Roman"/>
      </rPr>
      <t>1A4,5A1 - GVNT</t>
    </r>
  </si>
  <si>
    <t>Giáp Bát: 3A3,3A5,3A1,5A5 - BME</t>
  </si>
  <si>
    <t>Giáp Bát: 3A4,2A5,2A7,3A2 - BME</t>
  </si>
  <si>
    <t>Giáp Bát: 3A5,2A6,3A3,2A2 - BME</t>
  </si>
  <si>
    <t>Giáp Bát: 3A4,2A3,3A2,3A1 - BME</t>
  </si>
  <si>
    <r>
      <rPr>
        <b/>
        <sz val="12"/>
        <color rgb="FFFF0000"/>
        <rFont val="Times New Roman"/>
      </rPr>
      <t>Giáp Bát: 2A5,2A7</t>
    </r>
    <r>
      <rPr>
        <sz val="12"/>
        <color rgb="FF000000"/>
        <rFont val="Times New Roman"/>
      </rPr>
      <t>,2A2,2A3 - BME</t>
    </r>
  </si>
  <si>
    <t>Giáp Bát: 2A6,2A1,2A4,4A3 - BME</t>
  </si>
  <si>
    <t>Giáp Bát: 4A6,4A2,4A4,4A1 - BME</t>
  </si>
  <si>
    <t>Giáp Bát: 2A4,4A3,4A4,2A1 - BME</t>
  </si>
  <si>
    <t>Giáp Bát: 4A8,4A5,4A7,5A5 - BME</t>
  </si>
  <si>
    <t>Giáp Bát: 4A6,4A1,4A2 - BME</t>
  </si>
  <si>
    <t>Hoàng Văn Thụ: 1A4, 1A1, 1A2, 1A3</t>
  </si>
  <si>
    <t>Hoàng Văn Thụ: 5A1, 5A2, 5A3, 5A4</t>
  </si>
  <si>
    <t>Hoàng Văn Thụ: 1A5, 2A1, 2A2, 3A5</t>
  </si>
  <si>
    <t>Hoàng Văn Thụ: 2A3, 2A4, 2A5, 3A4</t>
  </si>
  <si>
    <t>Hoàng Văn Thụ: 4A1, 4A2, 4A3, 4A4</t>
  </si>
  <si>
    <t>Hoàng Văn Thụ: 4A5, 3A1, 3A2, 3A3</t>
  </si>
  <si>
    <t>Hoàng Văn Thụ: 1A1, 1A2, 1A3, 1A4</t>
  </si>
  <si>
    <t>Hoàng Văn Thụ: 3A1,3A2,3A3,4A5</t>
  </si>
  <si>
    <t>Hoàng Văn Thụ: 2A1, 2A2, 1A5, 3A5</t>
  </si>
  <si>
    <t>Hoàng Văn Thụ: 4A1,4A2,4A3,4A4</t>
  </si>
  <si>
    <t>Hoàng Văn Thụ: 5A1,5A2,5A3,5A4</t>
  </si>
  <si>
    <t>Đền Lừ: T2A6,T3A3,T1A5,T3A2 - BME</t>
  </si>
  <si>
    <t>Đền Lừ: T4A7,T2A4 - BME</t>
  </si>
  <si>
    <t>Đền Lừ: T2A2,T3A4,T3A5,T4A1 - BME</t>
  </si>
  <si>
    <t>Đền Lừ: ..,5A1,3A8,3A7 - BME</t>
  </si>
  <si>
    <r>
      <rPr>
        <sz val="12"/>
        <color rgb="FF000000"/>
        <rFont val="Times New Roman"/>
      </rPr>
      <t>Đền Lừ: 1A6,</t>
    </r>
    <r>
      <rPr>
        <b/>
        <sz val="12"/>
        <color rgb="FFFF0000"/>
        <rFont val="Times New Roman"/>
      </rPr>
      <t>1A3</t>
    </r>
    <r>
      <rPr>
        <sz val="12"/>
        <color rgb="FF000000"/>
        <rFont val="Times New Roman"/>
      </rPr>
      <t>,1A7 - BME</t>
    </r>
  </si>
  <si>
    <r>
      <rPr>
        <sz val="12"/>
        <color rgb="FF000000"/>
        <rFont val="Times New Roman"/>
      </rPr>
      <t>Đền Lừ: 1A3,</t>
    </r>
    <r>
      <rPr>
        <sz val="12"/>
        <color rgb="FFFF0000"/>
        <rFont val="Times New Roman"/>
      </rPr>
      <t>3A7,3A8</t>
    </r>
    <r>
      <rPr>
        <sz val="12"/>
        <color rgb="FF000000"/>
        <rFont val="Times New Roman"/>
      </rPr>
      <t xml:space="preserve"> - BME</t>
    </r>
  </si>
  <si>
    <t>Đền Lừ: 1A6,1A7,5A1 - BME</t>
  </si>
  <si>
    <t>BME 1</t>
  </si>
  <si>
    <r>
      <rPr>
        <sz val="12"/>
        <color rgb="FF000000"/>
        <rFont val="Times New Roman"/>
      </rPr>
      <t>Đền Lừ: 5A7,</t>
    </r>
    <r>
      <rPr>
        <sz val="12"/>
        <color rgb="FFFF0000"/>
        <rFont val="Times New Roman"/>
      </rPr>
      <t>2A7,2A1</t>
    </r>
    <r>
      <rPr>
        <sz val="12"/>
        <color rgb="FF000000"/>
        <rFont val="Times New Roman"/>
      </rPr>
      <t xml:space="preserve"> - BME</t>
    </r>
  </si>
  <si>
    <t>Đền Lừ: 4A4,4A5,4A7,4A8 - BME</t>
  </si>
  <si>
    <r>
      <rPr>
        <sz val="12"/>
        <color rgb="FF000000"/>
        <rFont val="Times New Roman"/>
      </rPr>
      <t xml:space="preserve">Đền Lừ: </t>
    </r>
    <r>
      <rPr>
        <sz val="12"/>
        <color rgb="FFFF0000"/>
        <rFont val="Times New Roman"/>
      </rPr>
      <t>5A7</t>
    </r>
    <r>
      <rPr>
        <sz val="12"/>
        <color rgb="FF000000"/>
        <rFont val="Times New Roman"/>
      </rPr>
      <t>,2A1,</t>
    </r>
    <r>
      <rPr>
        <sz val="12"/>
        <color rgb="FFFF0000"/>
        <rFont val="Times New Roman"/>
      </rPr>
      <t>4A7,4A4</t>
    </r>
    <r>
      <rPr>
        <sz val="12"/>
        <color rgb="FF000000"/>
        <rFont val="Times New Roman"/>
      </rPr>
      <t xml:space="preserve"> - BME</t>
    </r>
  </si>
  <si>
    <r>
      <rPr>
        <sz val="12"/>
        <color rgb="FF000000"/>
        <rFont val="Times New Roman"/>
      </rPr>
      <t xml:space="preserve">Đền Lừ: </t>
    </r>
    <r>
      <rPr>
        <sz val="12"/>
        <color rgb="FFFF0000"/>
        <rFont val="Times New Roman"/>
      </rPr>
      <t>4A5,</t>
    </r>
    <r>
      <rPr>
        <sz val="12"/>
        <color rgb="FF000000"/>
        <rFont val="Times New Roman"/>
      </rPr>
      <t>2A7,</t>
    </r>
    <r>
      <rPr>
        <sz val="12"/>
        <color rgb="FFFF0000"/>
        <rFont val="Times New Roman"/>
      </rPr>
      <t>4A8</t>
    </r>
    <r>
      <rPr>
        <sz val="12"/>
        <color rgb="FF000000"/>
        <rFont val="Times New Roman"/>
      </rPr>
      <t xml:space="preserve"> - BME</t>
    </r>
  </si>
  <si>
    <t>BME 2</t>
  </si>
  <si>
    <r>
      <rPr>
        <sz val="12"/>
        <color rgb="FF000000"/>
        <rFont val="Times New Roman"/>
      </rPr>
      <t xml:space="preserve">Đền Lừ: </t>
    </r>
    <r>
      <rPr>
        <sz val="12"/>
        <color rgb="FFFF0000"/>
        <rFont val="Times New Roman"/>
      </rPr>
      <t>3A5,</t>
    </r>
    <r>
      <rPr>
        <sz val="12"/>
        <color rgb="FF000000"/>
        <rFont val="Times New Roman"/>
      </rPr>
      <t>3A4,2A3,3A1 - BME</t>
    </r>
  </si>
  <si>
    <r>
      <rPr>
        <b/>
        <sz val="12"/>
        <color rgb="FFFF0000"/>
        <rFont val="Times New Roman"/>
      </rPr>
      <t>Đền Lừ: 1A1,</t>
    </r>
    <r>
      <rPr>
        <sz val="12"/>
        <color rgb="FF000000"/>
        <rFont val="Times New Roman"/>
      </rPr>
      <t>1A4</t>
    </r>
    <r>
      <rPr>
        <b/>
        <sz val="12"/>
        <color rgb="FFFF0000"/>
        <rFont val="Times New Roman"/>
      </rPr>
      <t>,1A5 - BME</t>
    </r>
  </si>
  <si>
    <r>
      <rPr>
        <b/>
        <sz val="12"/>
        <color rgb="FFFF0000"/>
        <rFont val="Times New Roman"/>
      </rPr>
      <t xml:space="preserve">Đền Lừ: </t>
    </r>
    <r>
      <rPr>
        <sz val="12"/>
        <color rgb="FF000000"/>
        <rFont val="Times New Roman"/>
      </rPr>
      <t>1A1</t>
    </r>
    <r>
      <rPr>
        <b/>
        <sz val="12"/>
        <color rgb="FFFF0000"/>
        <rFont val="Times New Roman"/>
      </rPr>
      <t>,1A4,</t>
    </r>
    <r>
      <rPr>
        <sz val="12"/>
        <color rgb="FF000000"/>
        <rFont val="Times New Roman"/>
      </rPr>
      <t>1A5</t>
    </r>
    <r>
      <rPr>
        <b/>
        <sz val="12"/>
        <color rgb="FFFF0000"/>
        <rFont val="Times New Roman"/>
      </rPr>
      <t>,3A4 - BME</t>
    </r>
  </si>
  <si>
    <r>
      <rPr>
        <b/>
        <sz val="12"/>
        <color rgb="FFFF0000"/>
        <rFont val="Times New Roman"/>
      </rPr>
      <t>Đền Lừ: 2A3,3A1,</t>
    </r>
    <r>
      <rPr>
        <sz val="12"/>
        <color rgb="FF000000"/>
        <rFont val="Times New Roman"/>
      </rPr>
      <t>3A5</t>
    </r>
    <r>
      <rPr>
        <b/>
        <sz val="12"/>
        <color rgb="FFFF0000"/>
        <rFont val="Times New Roman"/>
      </rPr>
      <t xml:space="preserve"> - BME</t>
    </r>
  </si>
  <si>
    <t>BME 3</t>
  </si>
  <si>
    <t>Đền Lừ: 4A1,4A6,4A3,5A4 - BME</t>
  </si>
  <si>
    <t>Đền Lừ: 4A3,4A6,5A4,4A1 - BME</t>
  </si>
  <si>
    <t>BME 4</t>
  </si>
  <si>
    <t>Đền Lừ: 5A5,5A6,5A3,3A6 - BME</t>
  </si>
  <si>
    <t>Đền Lừ: 3A6,5A5,5A6,5A3 - BME</t>
  </si>
  <si>
    <t>BME 5</t>
  </si>
  <si>
    <t>Đền Lừ: 2A5,2A6,2A4 - BME</t>
  </si>
  <si>
    <t>Đền Lừ: 2A6,2A4,2A5 - BME</t>
  </si>
  <si>
    <t>BME 6</t>
  </si>
  <si>
    <t>Đền Lừ: T1A1,T1A2,T1A3 - BME</t>
  </si>
  <si>
    <t>Đền Lừ: T2A1,T2A7,..,T3A1 - BME</t>
  </si>
  <si>
    <t>Đền Lừ: T1A6,T2A3,T3A8 - BME</t>
  </si>
  <si>
    <t>Đền Lừ: T1A4,T1A7,T4A4,T3A6 - BME</t>
  </si>
  <si>
    <t>Đền Lừ: T2A5,T4A8,T3A7,T4A2 - BME</t>
  </si>
  <si>
    <t>Đền Lừ: T4A3,T4A5,T4A6 - BME</t>
  </si>
  <si>
    <t>Định Công: 1A4,1A5,1A6 - BME</t>
  </si>
  <si>
    <t>Định Công: 1A7,1A8,1A9 - BME</t>
  </si>
  <si>
    <t>Định Công: 2A9,2A10,2A3 - BME</t>
  </si>
  <si>
    <t>Định Công: 2A3,2A9,2A10 - BME</t>
  </si>
  <si>
    <t>Định Công: 1A10,1A11,1A12 - BME</t>
  </si>
  <si>
    <t>Định Công: 4A8,4A9,4A10,4A11 - BME</t>
  </si>
  <si>
    <r>
      <rPr>
        <b/>
        <sz val="12"/>
        <color rgb="FFFF0000"/>
        <rFont val="Times New Roman"/>
      </rPr>
      <t>Định Công: 2A4,</t>
    </r>
    <r>
      <rPr>
        <sz val="12"/>
        <color rgb="FF000000"/>
        <rFont val="Times New Roman"/>
      </rPr>
      <t>2A8,</t>
    </r>
    <r>
      <rPr>
        <b/>
        <sz val="12"/>
        <color rgb="FFFF0000"/>
        <rFont val="Times New Roman"/>
      </rPr>
      <t>2A1 - BME</t>
    </r>
  </si>
  <si>
    <t>Định Công: 1A1,1A2,1A3 - BME</t>
  </si>
  <si>
    <t>Định Công: 4A5,4A6,4A7 - BME</t>
  </si>
  <si>
    <r>
      <rPr>
        <sz val="12"/>
        <color rgb="FF000000"/>
        <rFont val="Times New Roman"/>
      </rPr>
      <t xml:space="preserve">Định Công: </t>
    </r>
    <r>
      <rPr>
        <b/>
        <sz val="12"/>
        <color rgb="FFFF0000"/>
        <rFont val="Times New Roman"/>
      </rPr>
      <t>2A7,2A5</t>
    </r>
    <r>
      <rPr>
        <sz val="12"/>
        <color rgb="FF000000"/>
        <rFont val="Times New Roman"/>
      </rPr>
      <t>,2A6,3A2 - BME</t>
    </r>
  </si>
  <si>
    <t>Định Công: 5A7,5A5 - BME</t>
  </si>
  <si>
    <r>
      <rPr>
        <sz val="12"/>
        <color rgb="FF000000"/>
        <rFont val="Times New Roman"/>
      </rPr>
      <t>Định Công: 2A1,2A5,2A7</t>
    </r>
    <r>
      <rPr>
        <b/>
        <sz val="12"/>
        <color rgb="FFFF0000"/>
        <rFont val="Times New Roman"/>
      </rPr>
      <t>,2A6 - BME</t>
    </r>
  </si>
  <si>
    <t>Định Công: 5A7,5A5,4A7,4A3 - BME</t>
  </si>
  <si>
    <t>Định Công: 4A3,3A2,3A6 - BME</t>
  </si>
  <si>
    <r>
      <rPr>
        <sz val="12"/>
        <color rgb="FF000000"/>
        <rFont val="Times New Roman"/>
      </rPr>
      <t>Định Công: 3A4,3A8</t>
    </r>
    <r>
      <rPr>
        <b/>
        <sz val="12"/>
        <color rgb="FFFF0000"/>
        <rFont val="Times New Roman"/>
      </rPr>
      <t>,5A2 - BME</t>
    </r>
  </si>
  <si>
    <t>Định Công: 3A6,3A7,2A2 - BME</t>
  </si>
  <si>
    <t>Định Công: 5A4,5A2,5A6 - BME</t>
  </si>
  <si>
    <r>
      <rPr>
        <b/>
        <sz val="12"/>
        <color rgb="FFFF0000"/>
        <rFont val="Times New Roman"/>
      </rPr>
      <t>Định Công: 3A4,2A2</t>
    </r>
    <r>
      <rPr>
        <sz val="12"/>
        <color rgb="FF000000"/>
        <rFont val="Times New Roman"/>
      </rPr>
      <t>,3A3 - BME</t>
    </r>
  </si>
  <si>
    <t>Định Công: 3A8,3A5,5A4,5A6 - BME</t>
  </si>
  <si>
    <t>Định Công: 4A5,4A6,3A1 - BME</t>
  </si>
  <si>
    <r>
      <rPr>
        <sz val="12"/>
        <color rgb="FF000000"/>
        <rFont val="Times New Roman"/>
      </rPr>
      <t>Định Công: 2A4,3A5</t>
    </r>
    <r>
      <rPr>
        <b/>
        <sz val="12"/>
        <color rgb="FFFF0000"/>
        <rFont val="Times New Roman"/>
      </rPr>
      <t>,2A8 - BME</t>
    </r>
  </si>
  <si>
    <t>Định Công: 3A1,3A7,3A3 - BME</t>
  </si>
  <si>
    <t>Định Công: 5A3,5A1,3A9 - BME</t>
  </si>
  <si>
    <t>Định Công: 5A1,5A8,5A3 - BME</t>
  </si>
  <si>
    <t>Định Công: 4A2,4A1,5A8,4A4 - BME</t>
  </si>
  <si>
    <t>Định Công: 3A9,4A2,4A1,4A4 - BME</t>
  </si>
  <si>
    <t>Linh Đàm: ..,3A3,2A4,5A1 - BME</t>
  </si>
  <si>
    <t>Linh Đàm: 3A3,4A7,5A3,5A4 - BME</t>
  </si>
  <si>
    <t>Linh Đàm: ..,4A5,5A1,5A2 - BME</t>
  </si>
  <si>
    <t>Linh Đàm: 4A1,4A4,3A2,5A3 - BME</t>
  </si>
  <si>
    <t>Linh Đàm: 2A8,3A4,2A10,2A9 - BME</t>
  </si>
  <si>
    <t>Linh Đàm: 2A1,3A8,3A7,3A5 - BME</t>
  </si>
  <si>
    <t>Linh Đàm: ..,1A3,1A5,1A1 - BME</t>
  </si>
  <si>
    <r>
      <rPr>
        <sz val="12"/>
        <color rgb="FF000000"/>
        <rFont val="Times New Roman"/>
      </rPr>
      <t>Linh Đàm: 1A2,1A6,1A10</t>
    </r>
    <r>
      <rPr>
        <sz val="12"/>
        <color rgb="FFFF0000"/>
        <rFont val="Times New Roman"/>
      </rPr>
      <t>,</t>
    </r>
    <r>
      <rPr>
        <b/>
        <sz val="12"/>
        <color rgb="FFFF0000"/>
        <rFont val="Times New Roman"/>
      </rPr>
      <t>1A1 - BME</t>
    </r>
  </si>
  <si>
    <r>
      <rPr>
        <sz val="12"/>
        <color rgb="FF000000"/>
        <rFont val="Times New Roman"/>
      </rPr>
      <t>Linh Đàm: 2A3,2A6,2A2,</t>
    </r>
    <r>
      <rPr>
        <b/>
        <sz val="12"/>
        <color rgb="FFFF0000"/>
        <rFont val="Times New Roman"/>
      </rPr>
      <t>1A3 - BME</t>
    </r>
  </si>
  <si>
    <r>
      <rPr>
        <b/>
        <sz val="12"/>
        <color rgb="FFFF0000"/>
        <rFont val="Times New Roman"/>
      </rPr>
      <t>Linh Đàm: 1A11,1A7,1A12</t>
    </r>
    <r>
      <rPr>
        <sz val="12"/>
        <color rgb="FFFF0000"/>
        <rFont val="Times New Roman"/>
      </rPr>
      <t>,</t>
    </r>
    <r>
      <rPr>
        <sz val="12"/>
        <color rgb="FF000000"/>
        <rFont val="Times New Roman"/>
      </rPr>
      <t>1A9 - BME</t>
    </r>
  </si>
  <si>
    <t>Linh Đàm: 1A8,1A4,1A7,1A11 - BME</t>
  </si>
  <si>
    <r>
      <rPr>
        <b/>
        <sz val="12"/>
        <color rgb="FFFF0000"/>
        <rFont val="Times New Roman"/>
      </rPr>
      <t>Linh Đàm: 1A4,1A8,1A9</t>
    </r>
    <r>
      <rPr>
        <sz val="12"/>
        <color rgb="FF000000"/>
        <rFont val="Times New Roman"/>
      </rPr>
      <t>,1A12 - BME</t>
    </r>
  </si>
  <si>
    <t>Linh Đàm: 3A2,3A9,3A6 - BME</t>
  </si>
  <si>
    <r>
      <rPr>
        <sz val="12"/>
        <color rgb="FF000000"/>
        <rFont val="Times New Roman"/>
      </rPr>
      <t>Linh Đàm: 2A4,</t>
    </r>
    <r>
      <rPr>
        <b/>
        <sz val="12"/>
        <color rgb="FFFF0000"/>
        <rFont val="Times New Roman"/>
      </rPr>
      <t>3A9</t>
    </r>
    <r>
      <rPr>
        <sz val="12"/>
        <color rgb="FF000000"/>
        <rFont val="Times New Roman"/>
      </rPr>
      <t>,4A3,4A4 - BME</t>
    </r>
  </si>
  <si>
    <r>
      <rPr>
        <sz val="12"/>
        <color rgb="FF000000"/>
        <rFont val="Times New Roman"/>
      </rPr>
      <t>Linh Đàm: 4A1,</t>
    </r>
    <r>
      <rPr>
        <b/>
        <sz val="12"/>
        <color rgb="FFFF0000"/>
        <rFont val="Times New Roman"/>
      </rPr>
      <t>4A3,4A7 - BME</t>
    </r>
  </si>
  <si>
    <t>Linh Đàm: 3A6,5A2,5A4,4A5 - BMe</t>
  </si>
  <si>
    <t>Lnih Đàm: 2A5,2A1,2A10,5A5 - BME</t>
  </si>
  <si>
    <t>Linh Đàm: 3A5,3A1,3A8 - BME</t>
  </si>
  <si>
    <t>Linh Đàm: 4A2,4A6,2A9,3A7 - BME</t>
  </si>
  <si>
    <r>
      <rPr>
        <b/>
        <sz val="12"/>
        <color rgb="FFFF0000"/>
        <rFont val="Times New Roman"/>
      </rPr>
      <t>Linh Đàm: 3A1,</t>
    </r>
    <r>
      <rPr>
        <sz val="12"/>
        <color rgb="FF000000"/>
        <rFont val="Times New Roman"/>
      </rPr>
      <t>2A8,3A4 - BME</t>
    </r>
  </si>
  <si>
    <t>Linh Đàm: 2A5,4A6,4A2,5A5 - BME</t>
  </si>
  <si>
    <t>Linh Đàm: 1A10,1A2,1A6 - BME</t>
  </si>
  <si>
    <r>
      <rPr>
        <b/>
        <sz val="12"/>
        <color rgb="FFFF0000"/>
        <rFont val="Times New Roman"/>
      </rPr>
      <t>Linh Đàm: 2A3</t>
    </r>
    <r>
      <rPr>
        <sz val="12"/>
        <color rgb="FF000000"/>
        <rFont val="Times New Roman"/>
      </rPr>
      <t>,2A7,</t>
    </r>
    <r>
      <rPr>
        <b/>
        <sz val="12"/>
        <color rgb="FFFF0000"/>
        <rFont val="Times New Roman"/>
      </rPr>
      <t>1A5 - BME</t>
    </r>
  </si>
  <si>
    <t>Linh Đàm: 2A7,2A6,2A2 - BME</t>
  </si>
  <si>
    <t>Sec. Thịnh Liệt: ..,7A2+A6, 8A2,8A6,7A3 - GVNT</t>
  </si>
  <si>
    <t>Sec. Thịnh Liệt: 7A5,7A1,8A4+8A5,8A1+8A3,7A4+7A7+7A8 - GVNT</t>
  </si>
  <si>
    <t>Sec. Thịnh Liệt: 6A1,6A2,6A3 - GVNT</t>
  </si>
  <si>
    <t>Sec. Thịnh Liệt: 6A4,6A5,9A3+9A4+9A5 - GVNT</t>
  </si>
  <si>
    <t xml:space="preserve"> THCS Lĩnh Nam</t>
  </si>
  <si>
    <t>SEC. Lĩnh Nam: 
W.1+3: 7A4, 7A4, 7A6, 7A6
W.2+4: 8A7, 8A7, 8A6, 8A6</t>
  </si>
  <si>
    <t>SEC. Lĩnh Nam: 
W.1+3: 8A1, 8A1, 8A3, 8A3, 6A7
W.2+4: ....., ......, 8A2, 8A2, 6A7</t>
  </si>
  <si>
    <t>SEC. Lĩnh Nam: 
W.1: 8A11, 8A11, 8A5, 8A5
W.2: 8A8, 8A8, 8A4, 8A4
W.3: 8A11, 8A11, 8A8, 8A8
W.4: 8A4, 8A4, 8A5, 8A5</t>
  </si>
  <si>
    <t>SEC. Lĩnh Nam: 
W.1+3: ..., 9A2, 9A2, 9A1, 9A1
W.2+4: ..., 6A5, 6A5, 6A1, 6A1</t>
  </si>
  <si>
    <t>SEC. Lĩnh Nam: 
W.1+3: ..., 6A8, 6A8, 6A3, 6A3</t>
  </si>
  <si>
    <t>SEC. Lĩnh Nam: 
W.1+3: ..., 6A2, 6A2, 7A11, 7A5
W.2+4: ..., 6A10, 6A10, 7A11, 7A5</t>
  </si>
  <si>
    <t>SEC. Lĩnh Nam: 
W.1+3: ..., 6A4, 6A4, 6A11, 6A11
W.2+4: ..., 6A6, 6A6, 6A12, 6A12</t>
  </si>
  <si>
    <t>SEC. Lĩnh Nam: 7A3, 7A1, 7A8, 7A7, 7A2</t>
  </si>
  <si>
    <t>SEC. Vĩnh Hưng: ..., ....., 6A6, 6A2, 6A1</t>
  </si>
  <si>
    <t>SEC. Vĩnh Hưng: …, ..., 6A4, 6A8, 6A10</t>
  </si>
  <si>
    <t>SEC. Vĩnh Hưng: 6A8, 6A7, 6A3, 6A5</t>
  </si>
  <si>
    <t>SEC. Vĩnh Hưng: 7A5, 7A6, 7A3, 7A7, 7A2</t>
  </si>
  <si>
    <t>SEC. Vĩnh Hưng: 7A1, 7A4, 7A8, 7A9</t>
  </si>
  <si>
    <t>SEC. Trần Phú: 
W. 1+3: 7A, 7A (2nd), 7B, 7B (2nd)
W. 2+4: 7C, 7C (2nd), 7D, 7D (2nd) - GVNT</t>
  </si>
  <si>
    <t>SEC. Trần Phú: 
W. 1+3: 6C, 6C (2nd), 6D, 6D (2nd)
W. 2+4: 8C, 8C (2nd), 6E, 6E (2nd) - GVNT</t>
  </si>
  <si>
    <t>SEC. Trần Phú: 
W. 1+3: 6A, 6A (2nd), 6B, 6B (2nd)
W. 2+4: 8A, 8A (2nd), 8B, 8B (2nd) - GVNT</t>
  </si>
  <si>
    <t>SEC. Yên Sở: 7A1,7A2,7A3,7A4 - BME</t>
  </si>
  <si>
    <t>SEC. Yên Sở: 7A5,6A7,7A7,7A6 - BME</t>
  </si>
  <si>
    <t>SEC. Yên Sở: ..,6A4,6A5,6A6 - BME</t>
  </si>
  <si>
    <t>SEC. Yên Sở: ..,6A1, 6A2, 6A3 - BME</t>
  </si>
  <si>
    <t>SEC. Yên Sở: 8A1, 8A2, 8A3 - BME</t>
  </si>
  <si>
    <t>SEC. Yên Sở: 8A4, 8A5, 8A6, 8A7 - BME</t>
  </si>
  <si>
    <t>THCS
Định Công</t>
  </si>
  <si>
    <t>SEC. Định Công: 6A, 6B, 6C, 6E</t>
  </si>
  <si>
    <t>SEC. Định Công: 6D, 6G, 7C,7D</t>
  </si>
  <si>
    <t>SEC. Định Công: 7A,7B,7E,7G</t>
  </si>
  <si>
    <t>THCS Đền Lừ</t>
  </si>
  <si>
    <t>Sec. Tân Định: ..,6G,6I,6H - BME</t>
  </si>
  <si>
    <t>Sec. Tân Định: ..,7N,7H,7A - BME</t>
  </si>
  <si>
    <t>THCS GIÁP BÁT</t>
  </si>
  <si>
    <t>Sec. Giáp Bát: ..,6A,6B,6C</t>
  </si>
  <si>
    <t>Sec. Giáp Bát: 6D,6E,6G,6H</t>
  </si>
  <si>
    <t>Sec. Giáp Bát: 7A,7B,7C,7D</t>
  </si>
  <si>
    <t>Sec. Giáp Bát: 7E,7G,7H,8A</t>
  </si>
  <si>
    <t>Sec. Giáp Bát: 8B,8C,8D</t>
  </si>
  <si>
    <t>Sec. Giáp Bát: 8E,8G,8H</t>
  </si>
  <si>
    <t>THCS Mai Động</t>
  </si>
  <si>
    <t>SEC&gt; Đại Kim: 7A3,7A5,7A8,8A3 - BME</t>
  </si>
  <si>
    <t>SEC. Đại Kim: ..,6A5,6A3,6A8 - BME</t>
  </si>
  <si>
    <t>Sec. Thanh Trì: 6A,6B,6C,6D</t>
  </si>
  <si>
    <t>Sec. Thanh Trì: 7A,7B,7C,7D</t>
  </si>
  <si>
    <t>Sec. Thanh Trì: 6E,6G,6H</t>
  </si>
  <si>
    <t>Sec. Thanh Trì: 7E,7G,7H</t>
  </si>
  <si>
    <t>SEC. Hoàng Văn Thụ: 6A,6B,6C,6D - GVNT</t>
  </si>
  <si>
    <t>SEC. Hoàng Văn Thụ: 7C,7B,7A,7D - GVNT</t>
  </si>
  <si>
    <t>SEC. Hoàng Văn Thụ: 9B,9D,9A,9C - GVNT</t>
  </si>
  <si>
    <t>SEC. Hoàng Văn Thụ: 8A,8B,8D,8C - GVNT</t>
  </si>
  <si>
    <t>THỜI KHÓA BIỂU TỔNG - QUẬN LONG BIÊN</t>
  </si>
  <si>
    <t>Cự Khối: 5A1, 5A2, 5A3, 5A4 - BME</t>
  </si>
  <si>
    <t>Cự Khối: 5A1, 5A2, 5A3, 5A4 - GVNT</t>
  </si>
  <si>
    <t>Cự Khối: 4A3, 4A2, 4A1, 4A4 - BME</t>
  </si>
  <si>
    <t>Cự Khối: .., 4A6, 3A2, 4A5 - BME</t>
  </si>
  <si>
    <t>Cự Khối: 4A3, 4A2, 4A1, 4A4 - GVNT</t>
  </si>
  <si>
    <t>Cự Khối: .., 4A6, 3A2, 4A5 - GVNT</t>
  </si>
  <si>
    <t>Cự Khối: 3A1,3A5,3A3,3A4 - BME</t>
  </si>
  <si>
    <t>Cự Khối: 3A1,3A5,3A3,3A4 - GVNT</t>
  </si>
  <si>
    <t>Long Biên: ..., 5A1, 5A3, 5A5 - GVNT</t>
  </si>
  <si>
    <t>Long Biên: 4A2,4A3,4A1 - GVNT</t>
  </si>
  <si>
    <t>Long Biên: 5A4,5A1,4A4,5A3 - GVNT</t>
  </si>
  <si>
    <t>Long Biên: 4A4,4A1,4A2,4A3 - GVNT</t>
  </si>
  <si>
    <t>Long Biên: 3A3,3A4,3A5,3A2 - gVNT</t>
  </si>
  <si>
    <t>Long Biên: T2A6,T2A7,T1A8,T1A7 - BME</t>
  </si>
  <si>
    <t>Long Biên: 4A5,4A7,4A6 - GVNT</t>
  </si>
  <si>
    <t>Long Biên: 3A6,3A2,3A1,3A3 - GVNT</t>
  </si>
  <si>
    <t>Long Biên: 5A2, 4A7,4A6,4A5 - GVNT</t>
  </si>
  <si>
    <t>Long Biên: 3A4,3A5,3A6,3A1 - GVNT</t>
  </si>
  <si>
    <t>Long Biên: 5A4,5A2,5A5 - GVNT</t>
  </si>
  <si>
    <t>I learn Smart Start 1</t>
  </si>
  <si>
    <t>Phúc Lợi: 2A3,1A3 - gVNT</t>
  </si>
  <si>
    <t>Phúc Lợi: ..,1A1, 1A2, 1A3 - GVNT</t>
  </si>
  <si>
    <t>Phúc Lợi: .., 2A1, 2A2, 2A3 - GVNT</t>
  </si>
  <si>
    <t>I learn Smart Start 2</t>
  </si>
  <si>
    <t>Phúc Lợi: 2A7,1A5,1A6,1A4 - GVNT</t>
  </si>
  <si>
    <t>Phúc Lợi: ..,1A4, 1A5, 1A6 - GVNT</t>
  </si>
  <si>
    <t>Phúc Lợi: 2A4, 2A5, 2A6, 2A7 - GVNT</t>
  </si>
  <si>
    <t>Phúc Lợi: ..,T2A1,T2A3,T2A2 - BME</t>
  </si>
  <si>
    <t>Phúc Lợi: T2A6,T2A5,T2A4,T2A7 - BME</t>
  </si>
  <si>
    <t>Toán 1</t>
  </si>
  <si>
    <t>Toán 2</t>
  </si>
  <si>
    <t>Phúc Lợi: 1A1,1A2 - GVNT</t>
  </si>
  <si>
    <t>Phúc Lợi: 2A1,2A2 - GVNT</t>
  </si>
  <si>
    <t>Phúc Lợi: T1A2,T1A3,T1A1 - BME</t>
  </si>
  <si>
    <t>Phúc Lợi: 2A6 - GVNT</t>
  </si>
  <si>
    <t>Phúc Lợi: 2A4,2A5 - GVNT</t>
  </si>
  <si>
    <t>Phúc Lợi: T1A5,T1A4,T1A6 - BME</t>
  </si>
  <si>
    <t>Tiếng Anh Toán 1</t>
  </si>
  <si>
    <t xml:space="preserve"> (1 tiết/tuần)</t>
  </si>
  <si>
    <t>Thạch Bàn A: T1A4,T3A, T3B - BME</t>
  </si>
  <si>
    <t>Thạch Bàn A: T3D,T3E,T2A2,T2A3 - BME</t>
  </si>
  <si>
    <t>Tiếng Anh Toán 2</t>
  </si>
  <si>
    <t>Thạch Bàn A: ..,4A, 4B, 4C - BME</t>
  </si>
  <si>
    <t>Thạch Bàn A: ..., 5A, 5B, 5C - BME</t>
  </si>
  <si>
    <t>Thạch Bàn A: ..., 4D, 4E, 5D - GVNT</t>
  </si>
  <si>
    <t>Thạch Bàn: ..,..,3A,3B - GVNT</t>
  </si>
  <si>
    <t>Thạch Bàn A: T1A1,T1A2, T2A1 - BME</t>
  </si>
  <si>
    <t>Thạch Bàn A: .T3C,T1A3,T1A5 - BME</t>
  </si>
  <si>
    <t>Thạch Bàn A: .T2A4,T2A5,T2A6 - BME</t>
  </si>
  <si>
    <t>Thạch Bàn A: 5A,5B,5C - BME</t>
  </si>
  <si>
    <t>Thạch Bàn A: 4A,4B,4C - BME</t>
  </si>
  <si>
    <t>Thạch Bàn A: 3C,3D,3E - gVNT</t>
  </si>
  <si>
    <t>Thạch Bàn B: ..,3A5,4A6,4A5 - GVNT</t>
  </si>
  <si>
    <t>Thạch Bàn B: 3A1, 3A4, 3A3, 3A2 - GVNT</t>
  </si>
  <si>
    <t>Thạch Bàn B: 4A1,4A2,4A3,4A4 - GVNT</t>
  </si>
  <si>
    <t>Thạch Bàn B: 3A1 (2nd), 3A2 (2nd), 3A3 (2nd), 3A4 (2nd) - GVNT</t>
  </si>
  <si>
    <t>Thạch Bàn B: 5A1 (2nd), 5A2 (2nd), 5A3 (2nd), 5A4 (2nd) - GVNT</t>
  </si>
  <si>
    <t>Thạch Bàn B: 4A6,3A5,..,4A5 - GVNT</t>
  </si>
  <si>
    <t>Thạch Bàn B: 4A2, 4A3, 4A1, 4A4 - GVNT</t>
  </si>
  <si>
    <t>Thạch Bàn B: 5A1, 5A2, 5A3, 5A4 - GVNT</t>
  </si>
  <si>
    <t>1A1,1A2,1A3</t>
  </si>
  <si>
    <t>Thanh Am: 4A3, 2A3, 4A4, 5A3 - GVNT</t>
  </si>
  <si>
    <t>Thanh Am: 1A4, 1A5, 1A6, 3A4 - GVNT</t>
  </si>
  <si>
    <t>Thanh Am: 1A1 (2nd), 1A2 (2nd), 1A3 (2nd), 5A4 - GVNT</t>
  </si>
  <si>
    <t>Thanh Am: 2A4, 2A3 (2nd), 2A1 (2nd), 2A2 (2nd) - GVNT</t>
  </si>
  <si>
    <t>A41A4</t>
  </si>
  <si>
    <t>Thanh Am: 1A1, 1A2, 1A3, 4A5 - GVNT</t>
  </si>
  <si>
    <t>Thanh Am: 5A5 - GVNT</t>
  </si>
  <si>
    <t>Thanh Am: ..,4A3,4A5,1A4 - GVNT</t>
  </si>
  <si>
    <t>2A1,2A2,2A3</t>
  </si>
  <si>
    <t>Thanh Am: 3A5,5A4 - GVNT</t>
  </si>
  <si>
    <t>Thanh Am: 2A1,2A2,3A3 - GVNT</t>
  </si>
  <si>
    <t>Thanh Am: 3A3,3A4,3A5 - GVNT</t>
  </si>
  <si>
    <t>Thanh Am: 2A6,3A5,2A5,5A5 - GVNT</t>
  </si>
  <si>
    <t>Thanh Am: 1A5,5A3,4A4 - GVNT</t>
  </si>
  <si>
    <t>Thanh Am: 2A4,2A6 - GVNT</t>
  </si>
  <si>
    <t>Thanh Am: 2A5 - GVNT</t>
  </si>
  <si>
    <t>Thanh Am: T2A4,T2A5,T2A6 - BME</t>
  </si>
  <si>
    <t>Thanh Am: ..,T1A4,T1A5 - BME</t>
  </si>
  <si>
    <t>Gia Thượng: 5A4 - GVNT</t>
  </si>
  <si>
    <t>Gia Thượng: 1A4,2A4-  GVNT</t>
  </si>
  <si>
    <t>Gia THượng: 3A5,3A3,1A3 - GVNT</t>
  </si>
  <si>
    <t>Gia Thượng: T3A2,T3A5,T1A2 - BME</t>
  </si>
  <si>
    <t>Gia Thượng: 1A5,1A6,2A6,4A6 - GVNT</t>
  </si>
  <si>
    <t>Gia Thượng: 3A2,1A3,5A4 - GVNT</t>
  </si>
  <si>
    <t>Gia Thượng: 1A4,2A4,4A3 - GVNT</t>
  </si>
  <si>
    <t>Gia Thượng: ..,3A5,2A5,4A5 - GVNT</t>
  </si>
  <si>
    <t>Gia Thượng: 2A3,4A4,3A3,3A4 - GVNT</t>
  </si>
  <si>
    <t>Gia Thượng: 5A3,5A2 - GVNT</t>
  </si>
  <si>
    <t>Gia Thượng: 2A5,1A5,3A4 - GVNT</t>
  </si>
  <si>
    <t>Gia Thượng: 4A4,1A6,4A5,3A2 - GVNT</t>
  </si>
  <si>
    <t>Gia Thượng: 4A6,2A3 - GVNT</t>
  </si>
  <si>
    <t>Gia THượng: 2A6,5A3,4A3,5A2 - GVNT</t>
  </si>
  <si>
    <t>Gia Thượng: T1A4,T2A3,T2A1 - BME</t>
  </si>
  <si>
    <t>Gia Thượng: T2A5,T2A6,T1A1,T3A3 - BME</t>
  </si>
  <si>
    <t>Gia Thượng: T1A3,T1A5,T1A6 - BME</t>
  </si>
  <si>
    <t>Gia Thượng: T2A4,T3A4,T2A2,T3A1 - BME</t>
  </si>
  <si>
    <t>Việt Hưng: ..,..,..,1A5 - Huy GVNT</t>
  </si>
  <si>
    <t>Việt Hưng: 5A1, 5A2, 5A3, 1A1 - Huy GVNT</t>
  </si>
  <si>
    <t>Việt Hưng: 1A1,1A2,1A3,1A4 - Huy GVNT</t>
  </si>
  <si>
    <t>Việt Hưng: 2A1, 2A2, 2A3, 2A4 - Tuyền GVNT</t>
  </si>
  <si>
    <t>Việt Hưng: ..,5A6,5A5,5A4 - Mai GVNT</t>
  </si>
  <si>
    <t>Việt Hưng: 4A1, 4A2, 4A3, 4A4 - Mai GVNT</t>
  </si>
  <si>
    <t>Việt Hưng: ..,3A1,3A3,3A2 - Trang GVNT</t>
  </si>
  <si>
    <t>Việt Hưng: 3A2,3A4,3A5,3A6 - TRang GVNT</t>
  </si>
  <si>
    <t>Việt Hưng: ..,T3A5,T3A6 - BME</t>
  </si>
  <si>
    <t>Việt Hưng: 2A4,2A3,2A2,2A1 - Tuyền GVNT</t>
  </si>
  <si>
    <t>Việt Hưng: T1A1, T1A2, T1A3, T1A4 - BME</t>
  </si>
  <si>
    <t>Việt Hưng: T2A2, T2A1, T2A3, T2A4 - BME</t>
  </si>
  <si>
    <t>Việt Hưng: T2A5,T1A5,T1A6 - BME</t>
  </si>
  <si>
    <t>Việt Hưng: T3A1, T3A2, T3A3, T3A4 - BME</t>
  </si>
  <si>
    <t>Việt Hưng: 3A4, 3A5, 3A6 - Trang GVNT</t>
  </si>
  <si>
    <t>Việt Hưng: ..,3A3,3A1 - Trang gVNT</t>
  </si>
  <si>
    <t>Việt Hưng: 1A6 - Huy GVNT</t>
  </si>
  <si>
    <t>Việt Hưng: 1A2,1A3,1A4 - Huy GVNT</t>
  </si>
  <si>
    <t>Việt Hưng: 5A3,5A2,5A1 - Huy GVNT</t>
  </si>
  <si>
    <t>Việt Hưng: 1A5,1A6 - Huy GVNT</t>
  </si>
  <si>
    <t>Việt Hưng: 2A5,4A5,4A6 - Tuyền GVNT</t>
  </si>
  <si>
    <t>Việt Hưng: 5A4,5A5,5A6 - MAi GVNT</t>
  </si>
  <si>
    <t>\</t>
  </si>
  <si>
    <t>Đoàn Kết: ..., 4A4, 4A5, 4A6 - GVNT</t>
  </si>
  <si>
    <t>Đoàn Kết: 2A6,1A5,1A6,1A7 - GVNT</t>
  </si>
  <si>
    <t>Đoàn Kết: 5A4, 2A7, 2A5, 2A8 - GVNT</t>
  </si>
  <si>
    <t>Đoàn Kết: 5A1,5A2,5A3,5A4 - GVNT</t>
  </si>
  <si>
    <t>Đoàn Kết: 1A7, 1A5, 5A5 - GVNT</t>
  </si>
  <si>
    <t>Đoàn Kết: ..., 2A6, 1A8, 1A6 - GVNT</t>
  </si>
  <si>
    <t>Đoàn Kết: 5A5,4A6,4A4,4A5 - GVNT</t>
  </si>
  <si>
    <t>Đoàn Kết: 3A6,3A5,3A4,1A8 - GVNT</t>
  </si>
  <si>
    <t>Đoàn Kết: ..,2A7,2A8,2A5 - GVNT</t>
  </si>
  <si>
    <t>Đoàn Kết: T2A5,T2A6,T3A4,T3A5 - BME</t>
  </si>
  <si>
    <t>Đoàn Kết: T1A4,T1A5,T1A6,T1A7 - BME</t>
  </si>
  <si>
    <t>Đoàn Kết: ..,5A2,5A1,5A3 - GVNT</t>
  </si>
  <si>
    <t>Đoàn Kết: 3A6, 3A5, 3A4, 4A3 - GVNT</t>
  </si>
  <si>
    <t>Đoàn Kết: 4A3 - GVNT</t>
  </si>
  <si>
    <t>Gia Quất: ..,5A1,5A2,5A3 - GVNT</t>
  </si>
  <si>
    <t>Gia Quất: 1A4,1A5,1A7,1A1 - GVNT</t>
  </si>
  <si>
    <t xml:space="preserve">Gia Quất: T1A1,T1A2,T1A3,T1A4 - BME </t>
  </si>
  <si>
    <t>Gia Quất: 3A3,4A4,4A3,4A2 - BME</t>
  </si>
  <si>
    <t>Gia Quất: 2A3,2A4,2A5,3A4 - GVNT</t>
  </si>
  <si>
    <t>Gia Quất: 3A4,2A5,2A3,2A4 - GVNT</t>
  </si>
  <si>
    <t>Gia Quất: 1A1,1A7,1A4,1A5 - GVNT</t>
  </si>
  <si>
    <t>Gia Quất: 5A1,5A2,5A3 - GVNT</t>
  </si>
  <si>
    <t>Gia Quất: T1A5,T1A6,T1A7 - BME</t>
  </si>
  <si>
    <t>LÝ THƯỜNG KIỆT</t>
  </si>
  <si>
    <t>Lý Thường Kiệt LB: 4D,4C,5C,5B - GVNT</t>
  </si>
  <si>
    <t>Lý Thường Kiệt LB: ..,..,T1C,T1D - BME</t>
  </si>
  <si>
    <t>Lý Thường Kiệt LB: 3C,3D - GVNT</t>
  </si>
  <si>
    <t>Lý Thường Kiệt LB: 2D,2E,1D,1C - GVNT</t>
  </si>
  <si>
    <t>SEC. Bồ Đề: 7A2,7A4,7A1 - BME</t>
  </si>
  <si>
    <t>SEC. Bồ Đề: 6A2,7A3,7A5 - BME</t>
  </si>
  <si>
    <t>SEC. Bồ Đề: 6A4,6A3,6A1 - BME</t>
  </si>
  <si>
    <t>SEC. Phúc Lợi: 7A1, 7A3, 7A2, 7A4 - GVNT</t>
  </si>
  <si>
    <t>SEC. Phúc Lợi: 8A4,6A1,6A3 - GVNT</t>
  </si>
  <si>
    <t>SEC. Phúc Lợi: 6A4,6A2,8A5 - GVNT</t>
  </si>
  <si>
    <t>SEC. Phúc Lợi: ..,8A3,8A1,8A2 - GVNT</t>
  </si>
  <si>
    <t>SEC. Việt Hưng: 6A1, 6A2, 6A3 - BME</t>
  </si>
  <si>
    <t>SEC. Việt Hưng: 6A4,7A1,7A2 - BME</t>
  </si>
  <si>
    <t>SEC. Việt Hưng: 7A3, 7A4, 7A5 - BME</t>
  </si>
  <si>
    <t>SEC. Việt Hưng: 8A1,8A2,8A3 - BME</t>
  </si>
  <si>
    <t>SEC. Việt Hưng: 8A4, 8A5 - BME</t>
  </si>
  <si>
    <t>SEC. Thượng Thanh: 7A7, 7A5, 7A6, 7A4, 6A7 - BME</t>
  </si>
  <si>
    <t>SEC. Thượng Thanh: 6A6, 6A5, 6A4 - BME</t>
  </si>
  <si>
    <t>SEC. Thượng Thanh: 8A4, 8A5, 8A6, 8A7 - BME</t>
  </si>
  <si>
    <t>SEC. Phúc Đồng: 8A1,6A2,7A4,8A2 - GVNT</t>
  </si>
  <si>
    <t>SEC. Phúc Đồng: 6A1,6A4,7A2,7A3 - GVNT</t>
  </si>
  <si>
    <t>Sec.Giang Biên: 7D, 7C, 7B, 7A - Quỳnh GVNT</t>
  </si>
  <si>
    <t>Sec.Giang Biên: 6D, 6B, 6C, 6A - Quỳnh GVNT</t>
  </si>
  <si>
    <t>Sec. Long Biên: ..,6A5,6A4,6A3 - BME</t>
  </si>
  <si>
    <t>Sec. Long Biên: 6A6,6A2,6A1 - BME</t>
  </si>
  <si>
    <t>7</t>
  </si>
  <si>
    <t>SEC. Thanh Am: ..., 7A3, 7A4, 7A5, 7A6 - GVNT</t>
  </si>
  <si>
    <t>SEC. Thanh Am: …, 6A3, 6A4, 6A5, 6A6 - GVNT</t>
  </si>
  <si>
    <t>SEC. Thanh Am: 9A4, 9A5, 8A6 - GVNT</t>
  </si>
  <si>
    <t>SEC. Thanh Am: 8A3, 8A4, 8A5 - GVNT</t>
  </si>
  <si>
    <t>SEC. Thanh Am: 9A1, 9A2, 9A3 - GVNT</t>
  </si>
  <si>
    <t>THCS Thạch Bàn</t>
  </si>
  <si>
    <t>SEC. Thạch Bàn: 6G,6H,6E,6I,6K - BME</t>
  </si>
  <si>
    <t>SEC. Thạch Bàn: 6B,6C,6A,6D - BME</t>
  </si>
  <si>
    <t>Sec.Đức Giang: 6C, 6D, 7D, 7E - GVNT</t>
  </si>
  <si>
    <t>Sec.Đức Giang: 8C, 8D, 8E, 9C, 9D - GVNT</t>
  </si>
  <si>
    <t>SEC. Nguyễn Bỉnh Khiêm: 6A1, 6A2, 7A1 - GVNT</t>
  </si>
  <si>
    <t>SEC. Nguyễn Bỉnh Khiêm: 8A1, 8A2, 7A3 - GVNT</t>
  </si>
  <si>
    <t>Sec. Ngô Gia Tự: ..,..,6C,6D - GVNT</t>
  </si>
  <si>
    <t>Sec. Ngô Gia Tự: 7B,7E - GVNT</t>
  </si>
  <si>
    <t>Sec. Ngô Gia Tự: 6B,6A,7A - GVNT</t>
  </si>
  <si>
    <t>TH Đoàn Khuê</t>
  </si>
  <si>
    <t>Đoàn Khuê: 3A4,3A3,3A2,3A1 - GVNT</t>
  </si>
  <si>
    <t>Đoàn Khuê: 3A1, 4A2 - GVNT</t>
  </si>
  <si>
    <t>Đoàn Khuê: 4A4,4A3,4A2,4A1 - GVNT</t>
  </si>
  <si>
    <t>Đoàn Khuê: 4A1,5A1 - GVNT</t>
  </si>
  <si>
    <t>Đoàn Khuê: S4A1,S4A2,S4A3,S4A4 - BME</t>
  </si>
  <si>
    <t>Đoàn Khuê: S3A1,S3A2,S3A3,S3A4 - BME</t>
  </si>
  <si>
    <t>Đoàn Khuê: 2A3,2A2,2A1,5A2 - GVNT</t>
  </si>
  <si>
    <t>Đoàn Khuê: 4A4 - GVNT</t>
  </si>
  <si>
    <t>Đoàn Khuê: 2A1,2A2,2A3 - GVNT</t>
  </si>
  <si>
    <t>Đoàn Khuê: 5A3,3A3,3A4,4A3 - GVNT</t>
  </si>
  <si>
    <t>Đoàn Khuê: 5A1,5A2,5A3 - GVNT</t>
  </si>
  <si>
    <t>Đoàn Khuê: S5A2,S5A1,S5A3 - BME</t>
  </si>
  <si>
    <t>Đoàn Khuê: S2A3,S2A1,S2A2 - BME</t>
  </si>
  <si>
    <t>Đoàn Khuê: 3A2 - GVNT</t>
  </si>
  <si>
    <t>Sec. Ngọc Lâm: 8A7,8A2,8A1 - BME</t>
  </si>
  <si>
    <t>Sec. Ngọc Lâm: ..,..,7A6,7A4 - BME</t>
  </si>
  <si>
    <t>Sec. Ngọc Lâm: 8A5,8A3,8A4 - BME</t>
  </si>
  <si>
    <t>Sec. Ngọc Lâm: ..,7A1,7A3,6A6 - BME</t>
  </si>
  <si>
    <t>Sec. Ngọc Lâm: 6A4,7A2,8A6,6A5 - BME</t>
  </si>
  <si>
    <t>Sec. Ngọc Lâm: 6A1,6A2,7A5,6A3 - BME</t>
  </si>
  <si>
    <t>THỜI KHÓA BIỂU TỔNG - QUẬN NAM TỪ LIÊM</t>
  </si>
  <si>
    <t xml:space="preserve">        </t>
  </si>
  <si>
    <t>Cầu Diễn: ..,1G,1A - GVNT</t>
  </si>
  <si>
    <t>Cầu Diễn: 1G,1H - GVNT</t>
  </si>
  <si>
    <t>Cầu Diễn: 1A,1B,1C,1D - GVNT</t>
  </si>
  <si>
    <t>Cầu Diễn: 2A,2B,2C,2D - GVNT</t>
  </si>
  <si>
    <t>Cầu Diễn: ..,3B,3C,1E - GVNT</t>
  </si>
  <si>
    <t>Cầu Diễn: 1E,3B,3C,3D - GVNT</t>
  </si>
  <si>
    <t>Cầu Diễn: 5G,5B,5A,5D - GVNT</t>
  </si>
  <si>
    <t>Cầu Diễn: ..,4B,4C,4A - GVNT</t>
  </si>
  <si>
    <r>
      <rPr>
        <sz val="12"/>
        <color rgb="FF000000"/>
        <rFont val="Times New Roman"/>
      </rPr>
      <t xml:space="preserve">Cầu Diễn: </t>
    </r>
    <r>
      <rPr>
        <b/>
        <sz val="12"/>
        <color rgb="FFFF0000"/>
        <rFont val="Times New Roman"/>
      </rPr>
      <t>4I</t>
    </r>
    <r>
      <rPr>
        <sz val="12"/>
        <color rgb="FF000000"/>
        <rFont val="Times New Roman"/>
      </rPr>
      <t>,5A,5B,5C - GVNT</t>
    </r>
  </si>
  <si>
    <t>Cầu Diễn: 4I,5G,5E,5H - GVNT</t>
  </si>
  <si>
    <t>Cầu Diễn: 4A,4B,4C,4D - GVNT</t>
  </si>
  <si>
    <t>Cầu Diễn: ..,T2A,T2B,T2C - BME</t>
  </si>
  <si>
    <t>Cầu Diễn: T1B,T1A,T1D,T1C - BME</t>
  </si>
  <si>
    <t>Cầu Diễn: 1C,1D,1B,1H - GVNT</t>
  </si>
  <si>
    <r>
      <rPr>
        <sz val="12"/>
        <color rgb="FFFF0000"/>
        <rFont val="Times New Roman"/>
      </rPr>
      <t xml:space="preserve">Cầu Diễn: </t>
    </r>
    <r>
      <rPr>
        <b/>
        <sz val="12"/>
        <color rgb="FFFF0000"/>
        <rFont val="Times New Roman"/>
      </rPr>
      <t>3E,3G</t>
    </r>
    <r>
      <rPr>
        <sz val="12"/>
        <color rgb="FFFF0000"/>
        <rFont val="Times New Roman"/>
      </rPr>
      <t>,</t>
    </r>
    <r>
      <rPr>
        <sz val="12"/>
        <color rgb="FF000000"/>
        <rFont val="Times New Roman"/>
      </rPr>
      <t>3H</t>
    </r>
    <r>
      <rPr>
        <sz val="12"/>
        <color rgb="FFFF0000"/>
        <rFont val="Times New Roman"/>
      </rPr>
      <t>,</t>
    </r>
    <r>
      <rPr>
        <b/>
        <sz val="12"/>
        <color rgb="FFFF0000"/>
        <rFont val="Times New Roman"/>
      </rPr>
      <t>2A</t>
    </r>
    <r>
      <rPr>
        <sz val="12"/>
        <color rgb="FFFF0000"/>
        <rFont val="Times New Roman"/>
      </rPr>
      <t xml:space="preserve"> - GVNT</t>
    </r>
  </si>
  <si>
    <t>Cầu Diễn: 2E,2G,2H - GVNT</t>
  </si>
  <si>
    <t>Cầu Diễn: 3D,3E,3G - GVNT</t>
  </si>
  <si>
    <t>Cầu Diễn: 2E,2G,3H - GVNT</t>
  </si>
  <si>
    <t>Cầu Diễn: 4D,4E,4G,4H - GVNT</t>
  </si>
  <si>
    <t>Cầu Diễn: 5D,3A,..,4K - GVNT</t>
  </si>
  <si>
    <t>Cầu Diễn: 3A,4K - GVNT</t>
  </si>
  <si>
    <t>Cầu Diễn: 4E,4G,4H - GVNT</t>
  </si>
  <si>
    <t>Cầu Diễn: 5C,5H,5E - GVNT</t>
  </si>
  <si>
    <t>Cầu Diễn: T2G,T2H,T2E,T2D - BME</t>
  </si>
  <si>
    <t>Cầu Diễn: T3C,T3A,T3B - BME</t>
  </si>
  <si>
    <t>Cầu Diễn: T1G,T1H,T1E - BME</t>
  </si>
  <si>
    <t>Cầu Diễn: T3D,T3E,T3G,T3H - BME</t>
  </si>
  <si>
    <t>Lý Nam Đế: ...., 4A1, 4A2, 4A3 - Trần Hải Yến</t>
  </si>
  <si>
    <t>Lý Nam Đế: 5A5, 4A6, 4A4, 4A5 - Trần Hải Yến</t>
  </si>
  <si>
    <t>Lý Nam Đế: 5A1, 5A2, 5A3, 5A4 - Trần Hải Yến</t>
  </si>
  <si>
    <t>Lý Nam Đế: 3A1, 3A2, 3A3 - Trần Hải Yến</t>
  </si>
  <si>
    <t>Trần Hải Yến - GV BME</t>
  </si>
  <si>
    <t>Lý Nam Đế: ..., 1A1, 1A2, 1A3 - Hương GVNT</t>
  </si>
  <si>
    <t>Lý Nam Đế: ..,3A6,3A5 - Hương GVNT</t>
  </si>
  <si>
    <t>Lý Nam Đế: 1A4,1A5,2A5,2A6 - Hương gVNT</t>
  </si>
  <si>
    <t>Lý Nam Đế: 2A1, 2A2, 2A3, 2A4 - Hương GVNT</t>
  </si>
  <si>
    <t>Lý Nam Đế: 3A3,5A5 - Trần Hải Yến</t>
  </si>
  <si>
    <t>Lý Nam Đế: 4A1, 4A2, 4A3 - Trần Hải Yến</t>
  </si>
  <si>
    <t>Lý Nam Đế: 3A1,3A2 - Trần Hải Yến</t>
  </si>
  <si>
    <t>Lý Nam Đế: 4A4,4A5,4A6 - Trần Hải Yến</t>
  </si>
  <si>
    <t>Lý Nam Đế: 1A4,1A5,1A6 - Hương GVNT</t>
  </si>
  <si>
    <t>Lý Nam Đế: 1A1, 1A2, 1A3 - Hương GVNT</t>
  </si>
  <si>
    <t>Lý Nam Đế: 31A6,3A5,3A6,3A4 - Hương GVNT</t>
  </si>
  <si>
    <t>Lý Nam Đế: 2A5,2A6,3A4 - Hương gVNT</t>
  </si>
  <si>
    <t>Nam Từ Liêm:  ..,S2A3,S2A5,S2A6 - BME</t>
  </si>
  <si>
    <t>Nam Từ Liêm: ..,S3A,S3C,S3B - BME</t>
  </si>
  <si>
    <t>Nam Từ Liêm: ..,S1A4,S1A2,S1A1 - BME</t>
  </si>
  <si>
    <t>Nam Từ Liêm: ..,S1A6,S1A3,S1A5 - BME</t>
  </si>
  <si>
    <t>Nam Từ Liêm: S2A2,S2A1,S2A4 - BME</t>
  </si>
  <si>
    <t>Nam Từ Liêm: S3D,S3E - BME</t>
  </si>
  <si>
    <t xml:space="preserve">Tây Mỗ: ..,2A4,2A3,2A1 </t>
  </si>
  <si>
    <r>
      <rPr>
        <sz val="12"/>
        <color rgb="FF000000"/>
        <rFont val="Times New Roman"/>
      </rPr>
      <t xml:space="preserve">Tây Mỗ: </t>
    </r>
    <r>
      <rPr>
        <b/>
        <sz val="12"/>
        <color rgb="FFFF0000"/>
        <rFont val="Times New Roman"/>
      </rPr>
      <t>1A5,1A6</t>
    </r>
    <r>
      <rPr>
        <sz val="12"/>
        <color rgb="FF000000"/>
        <rFont val="Times New Roman"/>
      </rPr>
      <t>,2A5,2A6</t>
    </r>
  </si>
  <si>
    <t xml:space="preserve">Tây Mỗ: 1A1,1A2,1A3,1A4 </t>
  </si>
  <si>
    <t>Tây Mỗ: ..,2A6,1A2,2A5</t>
  </si>
  <si>
    <t>Tây Mỗ: 1A7,1A6,1A8,1A5</t>
  </si>
  <si>
    <t>Tây Mỗ: ..,5A1,5A2,5A3</t>
  </si>
  <si>
    <t>Tây Mỗ: 5A5,5A6,5A7,5A4</t>
  </si>
  <si>
    <t>Tây Mỗ: 4A6,4A7,4A9,4A1</t>
  </si>
  <si>
    <t>Tây Mỗ: 4A9,4A2,4A4,4A3</t>
  </si>
  <si>
    <t>Tây Mỗ: ..,T1A1,T1A2,T1A3</t>
  </si>
  <si>
    <t>Tây Mỗ: 4A5,4A6,4A7,4A8</t>
  </si>
  <si>
    <t>Tây Mỗ: ..., 3A7, 3A8, 3A1</t>
  </si>
  <si>
    <r>
      <rPr>
        <sz val="12"/>
        <color rgb="FF000000"/>
        <rFont val="Times New Roman"/>
      </rPr>
      <t>Tây Mỗ: 3A2,3A3</t>
    </r>
    <r>
      <rPr>
        <sz val="12"/>
        <color rgb="FFFF0000"/>
        <rFont val="Times New Roman"/>
      </rPr>
      <t>,</t>
    </r>
    <r>
      <rPr>
        <b/>
        <sz val="12"/>
        <color rgb="FFFF0000"/>
        <rFont val="Times New Roman"/>
      </rPr>
      <t xml:space="preserve">3A1,3A7 </t>
    </r>
  </si>
  <si>
    <t>Tây Mỗ: ..,3A8,3A2,3A3</t>
  </si>
  <si>
    <t>Tây Mỗ: 2A7, 2A8, 2A2</t>
  </si>
  <si>
    <t>Tây Mỗ: 1A7,1A8</t>
  </si>
  <si>
    <t>Tây Mỗ: 2A1,2A3,2A4</t>
  </si>
  <si>
    <t>Tây Mỗ: 2A2,2A7,2A8</t>
  </si>
  <si>
    <t>Tây Mỗ: 1A3,1A4,1A1</t>
  </si>
  <si>
    <t>Tây Mỗ: 5A4,5A5,5A6,5A7</t>
  </si>
  <si>
    <t>Tây Mỗ: 5A2,5A3,5A1</t>
  </si>
  <si>
    <t>Tây Mỗ: 4A4,4A3</t>
  </si>
  <si>
    <r>
      <rPr>
        <b/>
        <sz val="12"/>
        <color rgb="FFFF0000"/>
        <rFont val="Times New Roman"/>
      </rPr>
      <t>Tây Mỗ: 4A2,4A5,4A8</t>
    </r>
    <r>
      <rPr>
        <sz val="12"/>
        <color rgb="FFFF0000"/>
        <rFont val="Times New Roman"/>
      </rPr>
      <t>,</t>
    </r>
    <r>
      <rPr>
        <sz val="12"/>
        <color rgb="FF000000"/>
        <rFont val="Times New Roman"/>
      </rPr>
      <t>4A1</t>
    </r>
  </si>
  <si>
    <t>Tây Mỗ: 3A4,3A6,3A5</t>
  </si>
  <si>
    <t>Trung Văn</t>
  </si>
  <si>
    <t>I Learn smart start</t>
  </si>
  <si>
    <t>Trung Văn: ..,4B,4C,4D - Thanh GVNT</t>
  </si>
  <si>
    <t>Trung Văn: ..,..,4G,4H - Thanh GVNT</t>
  </si>
  <si>
    <t>Trung Văn: 2B,2C,2G,2H - Trang GVNT</t>
  </si>
  <si>
    <t>Trung Văn: 5B,5C,5E,5H - Trang GVNT</t>
  </si>
  <si>
    <t xml:space="preserve">Trung Văn: S1B,S1G,S1H,S1K </t>
  </si>
  <si>
    <t>Trung Văn: 4G,4H - Thanh GVNT</t>
  </si>
  <si>
    <t>Trung Văn: 4B,4C,4D - Thanh GVNT</t>
  </si>
  <si>
    <t>Trung Văn: S2B,S2C,S2G,S2H</t>
  </si>
  <si>
    <t>Trung Văn: 3B,3C,3G - Nhung GVNT</t>
  </si>
  <si>
    <t>Trung Văn: 1B,1G,1H,1K - Nhung GVNT</t>
  </si>
  <si>
    <t>Trung Văn: S3B,S3C,S3G</t>
  </si>
  <si>
    <t>Trung Văn: 2B,2C,2G,2H - TRang gVNT</t>
  </si>
  <si>
    <t xml:space="preserve">Nguyễn Du </t>
  </si>
  <si>
    <t>Nguyễn Du NTL: 3G,3D,3E - GVNT</t>
  </si>
  <si>
    <t>Nguyễn Du NTL: 4D, 4E, 5B, 5C - GVNT</t>
  </si>
  <si>
    <t>Nguyễn Du NTL: 2E,2H,2G,4G - BME</t>
  </si>
  <si>
    <t>Nguyễn Du NTL: 2H, 2E, 2G, 4G - BME</t>
  </si>
  <si>
    <t>Nguyễn Du NTL: 1E,1G,1H - BME</t>
  </si>
  <si>
    <t>Nguyễn Du NTL: T2G,T2E,T2H - BME</t>
  </si>
  <si>
    <t>Nguyễn Du NTL: S1E, S1G,S1H</t>
  </si>
  <si>
    <t>Nguyễn Du NTL: T3D,T3E,T3G - BME</t>
  </si>
  <si>
    <t>Mỹ Đình II: ..,2A1,2A2,2A3 - GVNT</t>
  </si>
  <si>
    <t>Mỹ Đình II: ..,..,4A6,2A7 - GVNT</t>
  </si>
  <si>
    <r>
      <rPr>
        <sz val="12"/>
        <color rgb="FF000000"/>
        <rFont val="Times New Roman"/>
      </rPr>
      <t>Mỹ Đình II: 3A4,</t>
    </r>
    <r>
      <rPr>
        <sz val="12"/>
        <color rgb="FFFF0000"/>
        <rFont val="Times New Roman"/>
      </rPr>
      <t>4A7</t>
    </r>
    <r>
      <rPr>
        <sz val="12"/>
        <color rgb="FF000000"/>
        <rFont val="Times New Roman"/>
      </rPr>
      <t>,3A1,3A2 - GVNT</t>
    </r>
  </si>
  <si>
    <t>Mỹ Đình II; ..,..,2A6,2A7 - GVNT</t>
  </si>
  <si>
    <t>Mỹ Đình II: 4A8,4A9,3A4,3A3 - GVNT</t>
  </si>
  <si>
    <t>Mỹ Đình II: 1A1,1A2,1A3,1A5 - GVNT</t>
  </si>
  <si>
    <t>Mỹ Đình II: ..,1A4 - GVNT</t>
  </si>
  <si>
    <t>Mỹ Đình II: ..,..,..,4A10 - GVNT</t>
  </si>
  <si>
    <t>Mỹ Đình II: 5A2,5A3,5A4,5A5 - GVNT</t>
  </si>
  <si>
    <t>Mỹ Đình II: 4A1,4A2 - GVNT</t>
  </si>
  <si>
    <t>Mỹ Đình II: 4A4,4A1 - GVNT</t>
  </si>
  <si>
    <t>Mỹ Đình II: 2A4,2A5,2A6 - GVNT</t>
  </si>
  <si>
    <t>Mỹ Đình II: 2A1,2A2,2A3,2A4 - GVNT</t>
  </si>
  <si>
    <t>Mỹ Đình II: 3A3,3A5,2A5 - GVNT</t>
  </si>
  <si>
    <t>Mỹ Đình II: 4A6,4A7,4A8,4A9 - GVNT</t>
  </si>
  <si>
    <t>Mỹ Đình II: 3A2,3A1,3A5 - GVNT</t>
  </si>
  <si>
    <t>Mỹ Đình II: 1A4,5A2,5A1,5A3 - GVNT</t>
  </si>
  <si>
    <t>Mỹ Đình II: 5A5,5A6,5A4 - GVNT</t>
  </si>
  <si>
    <t>Mỹ Đình II: 1A2,1A3,1A5,1A1 - gVNT</t>
  </si>
  <si>
    <t>Mỹ Đình II: 5A6,5A1,4A10 - GVNT</t>
  </si>
  <si>
    <t>Mỹ Đình II: ..,4A5,4A2,4A3 - GVNT</t>
  </si>
  <si>
    <t>Mỹ Đình II: 4A3,4A4,4A5 - gVNT</t>
  </si>
  <si>
    <t>Mỹ Đình 1: S1A3,S1A1,S2A7,S2A6 - BME</t>
  </si>
  <si>
    <t>Mỹ Đình 1: S2A5,S2A1,S2A2 - BME</t>
  </si>
  <si>
    <t>Mỹ Đình 1: S2A3,S2A4,S1A6,S1A7 - BME</t>
  </si>
  <si>
    <t>Mỹ Đình 1: S1A2,S1A5,S1A4 - BME</t>
  </si>
  <si>
    <t>Phú Đô: 2A5,2A6,2A7,2A8 - BME</t>
  </si>
  <si>
    <t>Phú Đô: 1A1,1A2,1A3,1A4 - BME</t>
  </si>
  <si>
    <t>Phú Đô: 1A7,1A6,1A5,1A4 - BME</t>
  </si>
  <si>
    <t>Phú Đô: 2A3,2A4,2A5,2A6 - BME</t>
  </si>
  <si>
    <t>GV BME 1</t>
  </si>
  <si>
    <t>Phú Đô: ..,3A1,3A2,3A3 - BME</t>
  </si>
  <si>
    <r>
      <rPr>
        <sz val="12"/>
        <color rgb="FF000000"/>
        <rFont val="Times New Roman"/>
      </rPr>
      <t xml:space="preserve">Phú Đô: </t>
    </r>
    <r>
      <rPr>
        <b/>
        <sz val="12"/>
        <color rgb="FFFF0000"/>
        <rFont val="Times New Roman"/>
      </rPr>
      <t>3A3</t>
    </r>
    <r>
      <rPr>
        <sz val="12"/>
        <color rgb="FF000000"/>
        <rFont val="Times New Roman"/>
      </rPr>
      <t>,3A7,3A8,3A9 - BME</t>
    </r>
  </si>
  <si>
    <t>Phú Đô: 4A3,4A4,4A5,4A6 - BC - BME</t>
  </si>
  <si>
    <t>Phú Đô: 4A6,4A5,4A4,4A3 - BC - BME</t>
  </si>
  <si>
    <t>PHú Đô: 3A4,3A5,3A6,3A7 - BME</t>
  </si>
  <si>
    <t>Phú Đô: ..,4A1, 4A2, 5A5 - BME</t>
  </si>
  <si>
    <t>Phú Đô: 2A1,2A2,5A5,4A6 - BME</t>
  </si>
  <si>
    <t>Phú Đô: 5A4,5A3,5A2,5A1 - BME</t>
  </si>
  <si>
    <t>Phú Đô: 5A1,5A2,5A3,5A4 - BME</t>
  </si>
  <si>
    <t>Phú Đô: 4A3,4A4,4A5,4A6 - BME</t>
  </si>
  <si>
    <t>Phú Đô: 2A4,2A3 - BME</t>
  </si>
  <si>
    <t>Phú Đô: 1A5,1A6,1A7 - BME</t>
  </si>
  <si>
    <t>Phú Đô: 1A1,1A2,1A3 - BME</t>
  </si>
  <si>
    <t>Phú Đô: 2A7,2A8 - BME</t>
  </si>
  <si>
    <t>Phú Đô: 3A4,3A5,3A6 - BME</t>
  </si>
  <si>
    <t>Phú Đô: 3A8,3A9,3A1,3A2 - BME</t>
  </si>
  <si>
    <t>Phú Đô: 4A3,4A4,4A5 - BME</t>
  </si>
  <si>
    <r>
      <rPr>
        <sz val="12"/>
        <color rgb="FF000000"/>
        <rFont val="Times New Roman"/>
      </rPr>
      <t xml:space="preserve">Phú Đô: </t>
    </r>
    <r>
      <rPr>
        <b/>
        <sz val="12"/>
        <color rgb="FFFF0000"/>
        <rFont val="Times New Roman"/>
      </rPr>
      <t>4A1,4A2</t>
    </r>
    <r>
      <rPr>
        <sz val="12"/>
        <color rgb="FF000000"/>
        <rFont val="Times New Roman"/>
      </rPr>
      <t>,2A1,2A2 - BME</t>
    </r>
  </si>
  <si>
    <t>Mễ Trì: ..,S1A1,S1A2,S1A3</t>
  </si>
  <si>
    <t>Mễ Trì: S1A4,S1A5,S1A6,S1A7</t>
  </si>
  <si>
    <t xml:space="preserve">...,6A3,7A4,7A2- N.Luyến
Adam Roy Leslie Proud </t>
  </si>
  <si>
    <t>7A5,7A3,7A1 - Adam Roy Leslie Proud - N.Luyến</t>
  </si>
  <si>
    <t>SEC. Xuân Phương: 8A2, 6A4, 9A2, 9A5</t>
  </si>
  <si>
    <t>SEC. Xuân Phương: 7A3, 6A1, 6A6</t>
  </si>
  <si>
    <t>SEC. Xuân Phương: 7A6, 6A5, 8A5, 8A6</t>
  </si>
  <si>
    <t>SEC. Xuân Phương: 7A2, 7A5, 9A1, 8A3</t>
  </si>
  <si>
    <t>SEC. Xuân Phương: 6A3, 6A2, 7A4, 8A4</t>
  </si>
  <si>
    <t>SEC. Xuân Phương: 7A1, 8A1, 9A3, 9A4</t>
  </si>
  <si>
    <t>8A4</t>
  </si>
  <si>
    <t>ướ</t>
  </si>
  <si>
    <t>SEC. Nguyễn Du: 9A1, 9A2, 9A3</t>
  </si>
  <si>
    <t>SEC. Nguyễn Du: 8A1, 8A3, 6A2</t>
  </si>
  <si>
    <t>SEC. Nguyễn Du: 6A3, 7A1, 7A2, 8A2</t>
  </si>
  <si>
    <t>SEC. Nguyễn Du: 7A3, 7A5, 8A4, 8A4 (2nd)</t>
  </si>
  <si>
    <t>SEC. Nguyễn Du: 6A1, 8A5, 6A4, 8A6</t>
  </si>
  <si>
    <t>SEC. Mễ Trì: 8A7,8A7,8A2,8A2 - W1+3 8A6,8A6,8A0,8A0 - W2+4 - BME</t>
  </si>
  <si>
    <t>SEC. Mễ Trì: 7A2,6A3, 6A4 - BME</t>
  </si>
  <si>
    <t>SEC. Mễ Trì: 7A1,7A6,7A0 - BME</t>
  </si>
  <si>
    <t>SEC. Mễ Trì: 8A4,8A4,8A1,8A1 - W1+3 8A5,8A5,8A3,8A3 - W2+4 - BME</t>
  </si>
  <si>
    <t>SEC. Mễ Trì: 6A6,7A4,7A5 - BME</t>
  </si>
  <si>
    <t>SEC. Mễ Trì: ..,7A3,6A2 - BME</t>
  </si>
  <si>
    <t>SEC. Mễ Trì: 7A8,6A5,6A1 - BME</t>
  </si>
  <si>
    <t>SEC. Mễ Trì: ..,7A7,6A0 - BME</t>
  </si>
  <si>
    <r>
      <rPr>
        <b/>
        <sz val="12"/>
        <color rgb="FFFF0000"/>
        <rFont val="Times New Roman"/>
      </rPr>
      <t xml:space="preserve">THỜI KHÓA BIỂU TỔNG </t>
    </r>
    <r>
      <rPr>
        <b/>
        <sz val="12"/>
        <color rgb="FFFF0000"/>
        <rFont val="Times New Roman"/>
      </rPr>
      <t>- HUYỆN THANH TRÌ</t>
    </r>
  </si>
  <si>
    <t>Duyên Hà: …,3A, 3B - BME</t>
  </si>
  <si>
    <t>Duyên Hà: 1A, 1B, 2A, 2B - GVNT</t>
  </si>
  <si>
    <r>
      <rPr>
        <sz val="12"/>
        <color rgb="FF000000"/>
        <rFont val="Times New Roman"/>
      </rPr>
      <t xml:space="preserve">Duyên Hà: 4A, 4B, 4C, </t>
    </r>
    <r>
      <rPr>
        <sz val="12"/>
        <color rgb="FFFF0000"/>
        <rFont val="Times New Roman"/>
      </rPr>
      <t>5B</t>
    </r>
    <r>
      <rPr>
        <sz val="12"/>
        <color rgb="FF000000"/>
        <rFont val="Times New Roman"/>
      </rPr>
      <t xml:space="preserve"> - GVNT</t>
    </r>
  </si>
  <si>
    <t>Duyên Hà: 5B,5A - GVNT</t>
  </si>
  <si>
    <t>Duyên Hà: ..,.., 2A, 2B - GVNT</t>
  </si>
  <si>
    <t>ABC 2</t>
  </si>
  <si>
    <t>Duyên Hà: ..,..,3B,3A - BME</t>
  </si>
  <si>
    <t>Duyên Hà: ..,..,..,5A - GVNT</t>
  </si>
  <si>
    <t>Duyên Hà: 1A,1B - GVNT</t>
  </si>
  <si>
    <t>Duyên Hà: 4A,4B,4C - gVNT</t>
  </si>
  <si>
    <t>Đại Áng: 2A4,2A5,2A1,2A2 - Bắc GVNT</t>
  </si>
  <si>
    <t>Đại Áng: ..,1A6,1A5,1A4 - BME</t>
  </si>
  <si>
    <t>Đại Áng: 5A5,5A2,5A3,5A4 - BME</t>
  </si>
  <si>
    <t>Đại Áng: ..,1A1,1A2,1A3 - BME</t>
  </si>
  <si>
    <t>Đại Áng: 5A5,5A4,5A3,5A2 - BME</t>
  </si>
  <si>
    <r>
      <rPr>
        <b/>
        <sz val="12"/>
        <color rgb="FFFF0000"/>
        <rFont val="Times New Roman"/>
      </rPr>
      <t>Đại Áng: 5A1,3A1,3A2,</t>
    </r>
    <r>
      <rPr>
        <sz val="12"/>
        <color rgb="FF000000"/>
        <rFont val="Times New Roman"/>
      </rPr>
      <t>3A3 - BME</t>
    </r>
  </si>
  <si>
    <t>Đại Áng: 5A1,3A6,3A5,3A4 - BME</t>
  </si>
  <si>
    <r>
      <rPr>
        <sz val="12"/>
        <color rgb="FF000000"/>
        <rFont val="Times New Roman"/>
      </rPr>
      <t>Đại Áng: 4A1,4A2,4A3,</t>
    </r>
    <r>
      <rPr>
        <b/>
        <sz val="12"/>
        <color rgb="FFFF0000"/>
        <rFont val="Times New Roman"/>
      </rPr>
      <t>4A4 - BME</t>
    </r>
  </si>
  <si>
    <t>Đại Áng: 4A7,4A6,4A5,4A4 - BME</t>
  </si>
  <si>
    <t>Đại Áng: T1A1,T1A2,T1A3 - BME</t>
  </si>
  <si>
    <t>Đại Áng: 2A1,2A2,2A3 - Bắc GVNT</t>
  </si>
  <si>
    <r>
      <rPr>
        <sz val="12"/>
        <color rgb="FF000000"/>
        <rFont val="Times New Roman"/>
      </rPr>
      <t>Đại Áng: 2A3,</t>
    </r>
    <r>
      <rPr>
        <b/>
        <sz val="12"/>
        <color rgb="FFFF0000"/>
        <rFont val="Times New Roman"/>
      </rPr>
      <t xml:space="preserve">2A4,2A5 </t>
    </r>
    <r>
      <rPr>
        <sz val="12"/>
        <color rgb="FF000000"/>
        <rFont val="Times New Roman"/>
      </rPr>
      <t>- Bắc GVNT</t>
    </r>
  </si>
  <si>
    <t>Đại Áng: 1A3,1A2,1A1 - BME</t>
  </si>
  <si>
    <t>Đại Áng: 1A4,1A5,1A6 - BME</t>
  </si>
  <si>
    <t>Đại Áng: 3A4,3A5,3A6 - BME</t>
  </si>
  <si>
    <r>
      <rPr>
        <b/>
        <sz val="12"/>
        <color rgb="FFFF0000"/>
        <rFont val="Times New Roman"/>
      </rPr>
      <t>Đại Áng: 3A3</t>
    </r>
    <r>
      <rPr>
        <sz val="12"/>
        <color rgb="FFFF0000"/>
        <rFont val="Times New Roman"/>
      </rPr>
      <t>,</t>
    </r>
    <r>
      <rPr>
        <sz val="12"/>
        <color rgb="FF000000"/>
        <rFont val="Times New Roman"/>
      </rPr>
      <t>3A2,3A1 - BME</t>
    </r>
  </si>
  <si>
    <t>Đại Áng: T2A1,T2A2,T2A3 - BME</t>
  </si>
  <si>
    <t>Đại Áng: 4A5,4A6,4A7 - BME</t>
  </si>
  <si>
    <t>Đại Áng: T2A4,T2A5 - BME</t>
  </si>
  <si>
    <t>Đại Áng: 4A3,4A2,4A1 - BME</t>
  </si>
  <si>
    <t>Đại Áng: T1A4,T1A5,T1A6 - BME</t>
  </si>
  <si>
    <t>Ngọc Hồi: …, 5D, 4G, 4E</t>
  </si>
  <si>
    <t>Ngọc Hồi: 5A, 5B, 5C</t>
  </si>
  <si>
    <t>Ngọc Hồi: 3E, 3G, 2A, 2B</t>
  </si>
  <si>
    <t>Ngọc Hồi: 1A, 1B, 1C, 1D</t>
  </si>
  <si>
    <t>Ngọc Hồi: 1E, 1G, 1H, 2H</t>
  </si>
  <si>
    <t>Ngọc Hồi: ...,5A, 5B, 5C</t>
  </si>
  <si>
    <t>Ngọc Hồi: 2C, 2D, 2E, 2G</t>
  </si>
  <si>
    <t>Ngọc Hồi: 4A, 4B, 4C, 4D</t>
  </si>
  <si>
    <t>Ngọc Hồi: 3D, 3C, 3B, 3A</t>
  </si>
  <si>
    <t>DỪNG TRIỂN KHAI</t>
  </si>
  <si>
    <t>Ngô Sĩ Kiện: …., 5A1, 5A2, 5A3 - Nga GVNT</t>
  </si>
  <si>
    <t>Ngô Sĩ Kiện: 1A5, 1A6, 1A7, 1A8 - BME</t>
  </si>
  <si>
    <t>Ngô Sĩ Kiện: 2A5,2A6,2A7 - BME</t>
  </si>
  <si>
    <t>Ngô Sĩ Kiện: 4A9, 2A5, 2A6, 2A7 - Nga GVNT</t>
  </si>
  <si>
    <t>Ngô Sĩ Kiện: 1A5,1A6,1A7,1A8 - BME</t>
  </si>
  <si>
    <t>Ngô Sĩ Kiện: 1A1, 1A2, 1A3, 1A4 - BME</t>
  </si>
  <si>
    <t>Ngô Sĩ Kiện: 5A1,5A2,5A3,4A6 - BME</t>
  </si>
  <si>
    <t>Ngô Sĩ Kiện BC: ..,3A3,3A4,3A5 - BME</t>
  </si>
  <si>
    <t>Ngô Sĩ Kiện BC: 4A6, 4A7, 4A8, 4A9 - BME</t>
  </si>
  <si>
    <t>Ngô Sĩ Kiện BC: 3A3,3A7,3A8 - BME</t>
  </si>
  <si>
    <t>Ngô Sĩ Kiện BC: 4A8,4A7,3A7,3A4 - BME</t>
  </si>
  <si>
    <t>Ngô Sĩ Kiện BC: 3A5,4A9,3A6,3A8 - BME</t>
  </si>
  <si>
    <t>Ngô Sĩ Kiện: 3A6,3A7,3A8 - BME</t>
  </si>
  <si>
    <t>Ngô Sĩ Kiện: 4A6, 4A7, 4A8, 2A4 - Nga GVNT</t>
  </si>
  <si>
    <t>Ngô Sĩ Kiện BC: 3A6,4A6 - BME</t>
  </si>
  <si>
    <t>Ngô Sĩ Kiện: 2A1,2A2,2A3,2A4 - BME</t>
  </si>
  <si>
    <t>Ngô Sĩ Kiện: 2A3, 2A2, 2A1 - BME</t>
  </si>
  <si>
    <t>Ngô Sĩ Kiện: 4A7, 4A8, 4A9 - BME</t>
  </si>
  <si>
    <t>Ngũ Hiệp: ..., 4G, 4H, 4E - GVNT</t>
  </si>
  <si>
    <t>Ngũ Hiệp: 4A, 4B, 4C, 4D - GVNT</t>
  </si>
  <si>
    <t>Ngũ Hiệp: 3D,3G,3E,5E - GVNT</t>
  </si>
  <si>
    <t>Ngũ Hiệp: ..., 3B,3C,3A - GVNT</t>
  </si>
  <si>
    <t>Ngũ Hiệp: 5A, 5B, 5C, 5D - GVNT</t>
  </si>
  <si>
    <t>Ngũ Hiệp: .., 3B,3C,3A - GVNT</t>
  </si>
  <si>
    <t>Ngũ Hiệp: 5A,5B,5C,5D - GVNT</t>
  </si>
  <si>
    <t>Ngũ Hiệp: ..,T2A,T2B,T2C - BME</t>
  </si>
  <si>
    <t>Ngũ Hiệp: T1A,T1B,T1C, T1D - BME</t>
  </si>
  <si>
    <t>Ngũ Hiệp: T1E,T1G,T1H,T1I - BME</t>
  </si>
  <si>
    <t>Toán</t>
  </si>
  <si>
    <t>Ngũ Hiệp: 5E, 3D, 3G, 3E - GVNT</t>
  </si>
  <si>
    <t>Ngũ Hiệp: 4G,4H,4E - BME</t>
  </si>
  <si>
    <t>Ngũ Hiệp: T2D,T2E,T2G - BME</t>
  </si>
  <si>
    <t>2 tiết / tuần</t>
  </si>
  <si>
    <t>Triều Khúc: 3A3,5A2,2A1,2A2</t>
  </si>
  <si>
    <t>Triều Khúc; 1A1,1A2,4A3</t>
  </si>
  <si>
    <t xml:space="preserve">Tam Hiệp: 4A1, 4A2, 4A3, 4A4 </t>
  </si>
  <si>
    <r>
      <rPr>
        <sz val="12"/>
        <color rgb="FF000000"/>
        <rFont val="Times New Roman"/>
      </rPr>
      <t>Tam Hiệp: 3A5,3A2,3A3</t>
    </r>
    <r>
      <rPr>
        <sz val="12"/>
        <color rgb="FFFF0000"/>
        <rFont val="Times New Roman"/>
      </rPr>
      <t>,4A1</t>
    </r>
  </si>
  <si>
    <t>Tam Hiệp: 4A3,4A4,3A2,1A2</t>
  </si>
  <si>
    <t>Tam Hiệp: ...., 1A3, 1A5, 1A4</t>
  </si>
  <si>
    <t>Tam Hiệp: 1A4,1A5,1A3,5A4</t>
  </si>
  <si>
    <r>
      <rPr>
        <sz val="12"/>
        <color rgb="FF000000"/>
        <rFont val="Times New Roman"/>
      </rPr>
      <t>Tam Hiệp: 2A4,2A5,3A4,</t>
    </r>
    <r>
      <rPr>
        <sz val="12"/>
        <color rgb="FFFF0000"/>
        <rFont val="Times New Roman"/>
      </rPr>
      <t>4A2</t>
    </r>
  </si>
  <si>
    <t>Tam Hiệp: …, 3A4, 3A5, 4A5</t>
  </si>
  <si>
    <t>Tam Hiệp: 1A1,1A2,5A1, 2A1</t>
  </si>
  <si>
    <r>
      <rPr>
        <sz val="12"/>
        <color rgb="FFFF0000"/>
        <rFont val="Times New Roman"/>
      </rPr>
      <t>Tam Hiệp: 5A1,</t>
    </r>
    <r>
      <rPr>
        <sz val="12"/>
        <color rgb="FF000000"/>
        <rFont val="Times New Roman"/>
      </rPr>
      <t>3A1,2A2,5A3</t>
    </r>
  </si>
  <si>
    <t>Tam Hiệp: 5A2,4A5,2A3</t>
  </si>
  <si>
    <t>Tam Hiệp: T1A3,T1A4,T1A5,T3A1</t>
  </si>
  <si>
    <t>Tam Hiệp: T2A4,T2A3,T2A5,T3A2</t>
  </si>
  <si>
    <t>Tam Hiệp: T1A1, T1A2, T2A1,T2A2</t>
  </si>
  <si>
    <t>Tam Hiệp: 5A3,5A2,2A1</t>
  </si>
  <si>
    <t>Tam Hiệp: 2A4,2A5,5A4</t>
  </si>
  <si>
    <t>Tam Hiệp: 3A1,2A3,2A2</t>
  </si>
  <si>
    <t>Tam Hiệp: T3A4,T3A5,T3A3,T4A1</t>
  </si>
  <si>
    <t>Tam Hiệp: 1A1,3A3</t>
  </si>
  <si>
    <t>Tân Triều: 1A2,1A3,2A3 - GVNT</t>
  </si>
  <si>
    <t>Tân Triều: 3A3,4A1,5A1 - GVNT</t>
  </si>
  <si>
    <t>Thị trấn A</t>
  </si>
  <si>
    <t>ABC1</t>
  </si>
  <si>
    <t>TTA: ...., 3C, 3B, 3A</t>
  </si>
  <si>
    <t>TTA: 4A, 4B, 4C, 4H</t>
  </si>
  <si>
    <r>
      <rPr>
        <sz val="12"/>
        <color rgb="FF000000"/>
        <rFont val="Times New Roman"/>
      </rPr>
      <t xml:space="preserve">TTA: 4D, 4E, 4G, </t>
    </r>
    <r>
      <rPr>
        <sz val="12"/>
        <color rgb="FFFF0000"/>
        <rFont val="Times New Roman"/>
      </rPr>
      <t>4H</t>
    </r>
  </si>
  <si>
    <t>TTA: 2H,3B,3C,3A</t>
  </si>
  <si>
    <t>TTA: 3D, 3E, 3G, 2H</t>
  </si>
  <si>
    <t>ABC2</t>
  </si>
  <si>
    <t>TTA: 5A,5B,5C,5D</t>
  </si>
  <si>
    <t>TTA: 5E, 5G, 5H, 5I</t>
  </si>
  <si>
    <t>TTA: 5A, 5B, 5C, 5D</t>
  </si>
  <si>
    <t>TTA: ...., 2A, 2B, 2C</t>
  </si>
  <si>
    <t>TTA: 2A,2B,2C,2E</t>
  </si>
  <si>
    <t>TTA: 1E,1G,2I,2D</t>
  </si>
  <si>
    <r>
      <rPr>
        <sz val="12"/>
        <color rgb="FFFF0000"/>
        <rFont val="Times New Roman"/>
      </rPr>
      <t>TTA: 1A,1B,1D,</t>
    </r>
    <r>
      <rPr>
        <sz val="12"/>
        <color rgb="FF000000"/>
        <rFont val="Times New Roman"/>
      </rPr>
      <t>2G</t>
    </r>
  </si>
  <si>
    <t>TTA: 1C,1A,1D,1B</t>
  </si>
  <si>
    <t>TTA: 2E,2G,1C</t>
  </si>
  <si>
    <t>TTA: 2D,5I,5H</t>
  </si>
  <si>
    <t>TTA: 5E, 5G</t>
  </si>
  <si>
    <t>TTA: 4D, 4E, 4G</t>
  </si>
  <si>
    <t>TTA: 3D, 3E, 3G</t>
  </si>
  <si>
    <t>TTA: 4A,4B,4C</t>
  </si>
  <si>
    <t>TTA: 1E,1G,2I</t>
  </si>
  <si>
    <t>Thị trấn B</t>
  </si>
  <si>
    <t>TTB: ..,2G,2E,2H</t>
  </si>
  <si>
    <t>TTB: 1A,1B,1C,1H</t>
  </si>
  <si>
    <t>Toàn bộ GV BME</t>
  </si>
  <si>
    <r>
      <rPr>
        <sz val="12"/>
        <color rgb="FF000000"/>
        <rFont val="Times New Roman"/>
      </rPr>
      <t>TTB: ..,5A,</t>
    </r>
    <r>
      <rPr>
        <sz val="12"/>
        <color rgb="FFFF0000"/>
        <rFont val="Times New Roman"/>
      </rPr>
      <t>5B,4H</t>
    </r>
  </si>
  <si>
    <r>
      <rPr>
        <sz val="12"/>
        <color rgb="FF000000"/>
        <rFont val="Times New Roman"/>
      </rPr>
      <t>TTB: 5E,5C,5D,</t>
    </r>
    <r>
      <rPr>
        <sz val="12"/>
        <color rgb="FFFF0000"/>
        <rFont val="Times New Roman"/>
      </rPr>
      <t>3E</t>
    </r>
  </si>
  <si>
    <t>TTB: 3B,3A,3C,3D</t>
  </si>
  <si>
    <t>TTB: 4E,3E,3D,4H</t>
  </si>
  <si>
    <r>
      <rPr>
        <sz val="12"/>
        <color rgb="FF000000"/>
        <rFont val="Times New Roman"/>
      </rPr>
      <t xml:space="preserve">TTB: </t>
    </r>
    <r>
      <rPr>
        <sz val="12"/>
        <color rgb="FFFF0000"/>
        <rFont val="Times New Roman"/>
      </rPr>
      <t>3G</t>
    </r>
    <r>
      <rPr>
        <sz val="12"/>
        <color rgb="FF000000"/>
        <rFont val="Times New Roman"/>
      </rPr>
      <t>,3B,3C,1G</t>
    </r>
  </si>
  <si>
    <r>
      <rPr>
        <sz val="12"/>
        <color rgb="FFFF0000"/>
        <rFont val="Times New Roman"/>
      </rPr>
      <t>TTB: ..,4C,</t>
    </r>
    <r>
      <rPr>
        <sz val="12"/>
        <color rgb="FF000000"/>
        <rFont val="Times New Roman"/>
      </rPr>
      <t>4A,4B</t>
    </r>
  </si>
  <si>
    <t>TTB: 2D,2C,2B,2G</t>
  </si>
  <si>
    <t>TTB: T1C,T1D,T2G,T2B</t>
  </si>
  <si>
    <t>TTB; T2D,T2E,T2H,T2C</t>
  </si>
  <si>
    <t>TTB: 1A,1B,1C</t>
  </si>
  <si>
    <t>TTB: 1D,1E,1G</t>
  </si>
  <si>
    <r>
      <rPr>
        <b/>
        <sz val="12"/>
        <color rgb="FFFF0000"/>
        <rFont val="Times New Roman"/>
      </rPr>
      <t>TTB: 1H,</t>
    </r>
    <r>
      <rPr>
        <b/>
        <sz val="12"/>
        <color rgb="FF000000"/>
        <rFont val="Times New Roman"/>
      </rPr>
      <t>2E,2H</t>
    </r>
  </si>
  <si>
    <r>
      <rPr>
        <b/>
        <sz val="12"/>
        <color rgb="FFFF0000"/>
        <rFont val="Times New Roman"/>
      </rPr>
      <t>TTB: 5A,</t>
    </r>
    <r>
      <rPr>
        <b/>
        <sz val="12"/>
        <color rgb="FF000000"/>
        <rFont val="Times New Roman"/>
      </rPr>
      <t>1D,1E,3A</t>
    </r>
  </si>
  <si>
    <t>TTB: T1E,T1H,T1G</t>
  </si>
  <si>
    <t>TTB: T1A,T1B,T2A</t>
  </si>
  <si>
    <r>
      <rPr>
        <b/>
        <sz val="12"/>
        <color rgb="FFFF0000"/>
        <rFont val="Times New Roman"/>
      </rPr>
      <t xml:space="preserve">TTB: </t>
    </r>
    <r>
      <rPr>
        <b/>
        <sz val="12"/>
        <color rgb="FF000000"/>
        <rFont val="Times New Roman"/>
      </rPr>
      <t>5B</t>
    </r>
    <r>
      <rPr>
        <b/>
        <sz val="12"/>
        <color rgb="FFFF0000"/>
        <rFont val="Times New Roman"/>
      </rPr>
      <t>,5D,5E,5C</t>
    </r>
  </si>
  <si>
    <t>TTB: 2D,2B,2C</t>
  </si>
  <si>
    <r>
      <rPr>
        <sz val="12"/>
        <color rgb="FFFF0000"/>
        <rFont val="Times New Roman"/>
      </rPr>
      <t xml:space="preserve">TTB: </t>
    </r>
    <r>
      <rPr>
        <sz val="12"/>
        <color rgb="FF000000"/>
        <rFont val="Times New Roman"/>
      </rPr>
      <t>4D</t>
    </r>
    <r>
      <rPr>
        <sz val="12"/>
        <color rgb="FFFF0000"/>
        <rFont val="Times New Roman"/>
      </rPr>
      <t>,4G,4E</t>
    </r>
  </si>
  <si>
    <t>TTB: 2A,4G,3G,4C</t>
  </si>
  <si>
    <t>TTB: 4B,4A,2A,4D</t>
  </si>
  <si>
    <t>Tứ Hiệp: ..,2C,2B,2D - BME</t>
  </si>
  <si>
    <t>Tứ Hiệp: 2A, 2G, 2H, 2E - BME</t>
  </si>
  <si>
    <t>Tứ Hiệp: 2A, 2B, 2C, 2D - BME</t>
  </si>
  <si>
    <t>Tứ Hiệp: 5A,5B,5C,5D - BME</t>
  </si>
  <si>
    <r>
      <rPr>
        <sz val="12"/>
        <color rgb="FF000000"/>
        <rFont val="Times New Roman"/>
      </rPr>
      <t>Tứ Hiệp: 4A,4B,4C</t>
    </r>
    <r>
      <rPr>
        <sz val="12"/>
        <color rgb="FFFF0000"/>
        <rFont val="Times New Roman"/>
      </rPr>
      <t>,3D - BME</t>
    </r>
  </si>
  <si>
    <t>Tứ Hiệp: 3B,3D,3C,3A - BME</t>
  </si>
  <si>
    <t>Tứ Hiệp: 5D,5B,5E,5A - BME</t>
  </si>
  <si>
    <r>
      <rPr>
        <sz val="12"/>
        <color rgb="FF000000"/>
        <rFont val="Times New Roman"/>
      </rPr>
      <t xml:space="preserve">Tứ Hiệp: 1A, 1B, 1C, </t>
    </r>
    <r>
      <rPr>
        <sz val="12"/>
        <color rgb="FFFF0000"/>
        <rFont val="Times New Roman"/>
      </rPr>
      <t>1D - BME</t>
    </r>
  </si>
  <si>
    <t>Tứ Hiệp: 1E,1G,1H,1D - BME</t>
  </si>
  <si>
    <t>Tứ Hiệp: ..,T1E, T1G, T1H - BME</t>
  </si>
  <si>
    <t>Tứ Hiệp: T1A,T1B,T1C,T1D - BME</t>
  </si>
  <si>
    <t>Tứ Hiệp: 2E,2G,2H - BME</t>
  </si>
  <si>
    <t>Tứ Hiệp: 4C, 4D, 4B - BME</t>
  </si>
  <si>
    <t>Tứ Hiệp: 5E,4D,3E - BME</t>
  </si>
  <si>
    <t>Tứ Hiệp: 5C,4A,3E - BME</t>
  </si>
  <si>
    <t>Tứ Hiệp: 3A,3B,3C - BME</t>
  </si>
  <si>
    <t>Tứ Hiệp: 1E,1G,1H - BME</t>
  </si>
  <si>
    <t>Tứ Hiệp: 1A,1B,1C - BME</t>
  </si>
  <si>
    <t>TA 1</t>
  </si>
  <si>
    <t>Yên Mỹ: ..,4A,4B,4C - BME</t>
  </si>
  <si>
    <t>Yên Mỹ: 5A,5B,1A,1B - BME</t>
  </si>
  <si>
    <t>Yên Mỹ: 3C,3B,3A - Linh GVNT</t>
  </si>
  <si>
    <t>Yên Mỹ: 2A,2B,2C - BME</t>
  </si>
  <si>
    <t>Yên Mỹ: 1A,1B,5A,5B - BME</t>
  </si>
  <si>
    <t>TA 2</t>
  </si>
  <si>
    <t>Yên Mỹ: ..,2A,2B,2C - BME</t>
  </si>
  <si>
    <t>Yên Mỹ: 4C,4B,4A - BME</t>
  </si>
  <si>
    <t>Yên Mỹ: 3A,3B,3C - Linh gVNT</t>
  </si>
  <si>
    <t>TA1- HVV</t>
  </si>
  <si>
    <t>Vĩnh Quỳnh: ..,1A4,1A5,1A6 - BME</t>
  </si>
  <si>
    <r>
      <rPr>
        <sz val="12"/>
        <color rgb="FF000000"/>
        <rFont val="Times New Roman"/>
      </rPr>
      <t xml:space="preserve">Vĩnh Quỳnh: </t>
    </r>
    <r>
      <rPr>
        <b/>
        <sz val="12"/>
        <color rgb="FFFF0000"/>
        <rFont val="Times New Roman"/>
      </rPr>
      <t>1A2</t>
    </r>
    <r>
      <rPr>
        <sz val="12"/>
        <color rgb="FF000000"/>
        <rFont val="Times New Roman"/>
      </rPr>
      <t>,1A7,1A8,1A9 - BME</t>
    </r>
  </si>
  <si>
    <t>Vĩnh Quỳnh: 1A8,1A9,1A10,1A1 - BME</t>
  </si>
  <si>
    <t>Vĩnh Quỳnh: 2A5,2A6,2A7 - BME</t>
  </si>
  <si>
    <t>Vĩnh Quỳnh: 2A3,2A4,2A1,2A2 - BME</t>
  </si>
  <si>
    <t>Vĩnh Quỳnh: 2A4,2A3,2A2,2A1 - BME</t>
  </si>
  <si>
    <t>Vĩnh Quỳnh: 2A7,2A6,2A5 - BME</t>
  </si>
  <si>
    <t>1 tiết GVNN / tuần</t>
  </si>
  <si>
    <t>Vĩnh Quỳnh: 1A2,1A1,1A3 - BME</t>
  </si>
  <si>
    <t>Vĩnh Quỳnh: 1A10,1A6,1A5,1A4 - BME</t>
  </si>
  <si>
    <t>Vĩnh Quỳnh: 1A7,1A3 - BME</t>
  </si>
  <si>
    <t>Vĩnh Quỳnh: 2A9,2A8,2A10 - BME</t>
  </si>
  <si>
    <t>Vĩnh Quỳnh: 2A8,2A9,2A10 - BME</t>
  </si>
  <si>
    <t>Vĩnh Quỳnh: 3A1,3A2,3A9 - BME</t>
  </si>
  <si>
    <t>Vĩnh Quỳnh: 3A7,3A8,3A5,3A6 - BME</t>
  </si>
  <si>
    <t>Vĩnh Quỳnh: 3A3,3A4,3A10 - BME</t>
  </si>
  <si>
    <t>Vũ Lăng: ...,T3A4,T3A5,T3A6 - BME</t>
  </si>
  <si>
    <t>Vũ Lăng: K1A6,K1A5,K1A3,K1A1 - BME</t>
  </si>
  <si>
    <t>Vũ Lăng: T1A1,T1A2,T1A3, T1A4 - BME</t>
  </si>
  <si>
    <t>Vũ Lăng: 4A, 4B, 4C, 4D - Thủy GVNT</t>
  </si>
  <si>
    <t>Vũ Lăng: ..,1A5,1A6,1A4 - Thủy GVNT</t>
  </si>
  <si>
    <t>Vũ LĂng: ..,1A4,1A5,1A6 - Thủy GVNT</t>
  </si>
  <si>
    <t>Vũ Lăng: ..,T2A4,T2A5,T2A6 - BME</t>
  </si>
  <si>
    <t>Vũ Lăng: .., 2A5, 2A6, 2A4</t>
  </si>
  <si>
    <t>Vũ Lăng: T3A1,T3A2,T3A3 - BME</t>
  </si>
  <si>
    <t>Vũ Lăng: K1A4,K1A2 - BME</t>
  </si>
  <si>
    <t>Vũ Lăng: T2A1,T2A2,T2A3 - BME</t>
  </si>
  <si>
    <t>Vũ Lăng: 3A1,3A2,3A3,3A4 - Thủy GVNT</t>
  </si>
  <si>
    <t>Khoa học</t>
  </si>
  <si>
    <t>Vũ LĂng: 2A6,2A4,2A5 - BME</t>
  </si>
  <si>
    <t>Vũ Lăng: T4E,T1A5,T1A6 - BME</t>
  </si>
  <si>
    <t>Vũ Lăng: 5A, 5B, 5C, 5D - Thủy GVNT</t>
  </si>
  <si>
    <t>Vũ Lăng: 3A5, 3A6, 5E, 4E - BME</t>
  </si>
  <si>
    <t>Vũ LĂng: T4A,T4C,T4D,T4B - BME</t>
  </si>
  <si>
    <t>Yên Xá: 4A5,4A7,4A6 - BME</t>
  </si>
  <si>
    <t>Yên Xá: 4A6,4A5,4A7,1A6 - BME</t>
  </si>
  <si>
    <t>Yên Xá: 5D,5C,5A,5B - BME</t>
  </si>
  <si>
    <t>Yên Xá: 2A5,2A6 - BME</t>
  </si>
  <si>
    <t>Yên Xá: 3A4,3A5,1A6 - BME</t>
  </si>
  <si>
    <t>Yên Xá: 5C,5B,5D,5A - BME</t>
  </si>
  <si>
    <t>Yên Xá: 2A6,3A4,3A5,2A5 - BME</t>
  </si>
  <si>
    <t>SEC.Tam Hiệp: ...., 9A1, 6A1, 8A2, 7A1</t>
  </si>
  <si>
    <t>SEC.Tam Hiệp: ...., 9A3, 6A3, 8A1, 7A4</t>
  </si>
  <si>
    <t>SEC.Tam Hiệp: ...., 9A2, 6A2, 8A3, 7A2</t>
  </si>
  <si>
    <t>SEC.Tam Hiệp: ...., 9A4, 6A4, 8A4, 7A3</t>
  </si>
  <si>
    <t>SEC.Tam Hiệp: ...., 9A5, 6A5, 8A5, 7A5</t>
  </si>
  <si>
    <r>
      <rPr>
        <b/>
        <sz val="12"/>
        <color rgb="FFFF0000"/>
        <rFont val="Times New Roman"/>
      </rPr>
      <t xml:space="preserve">THỜI KHÓA BIỂU TỔNG </t>
    </r>
    <r>
      <rPr>
        <b/>
        <sz val="12"/>
        <color rgb="FFFF0000"/>
        <rFont val="Times New Roman"/>
      </rPr>
      <t>- QUẬN BẮC TỪ LIÊM</t>
    </r>
  </si>
  <si>
    <t>Cổ Nhuế 2B: 3A5,3A6,3A7,3A8 - GVNT</t>
  </si>
  <si>
    <t>Hoa</t>
  </si>
  <si>
    <t>English Discovery 2</t>
  </si>
  <si>
    <t xml:space="preserve">Liên </t>
  </si>
  <si>
    <t>Minh</t>
  </si>
  <si>
    <t>Cổ NHuế 2B: 5A4,5A3,5A2,5A1 - GVNT</t>
  </si>
  <si>
    <t>Cổ NHuế 2B: 5A1,5A2,5A3,5A4 - GVNT</t>
  </si>
  <si>
    <t>Phương</t>
  </si>
  <si>
    <t>Cổ Nhuế 2B: ..,..,..,2A1 - GVNT</t>
  </si>
  <si>
    <t>Cổ Nhuế 2B: ..,4A5,2A4,2A5 - GVNT</t>
  </si>
  <si>
    <t>Cổ Nhuế 2B: 5A5,2A3,1A6,4A6 - GVNT</t>
  </si>
  <si>
    <t>Cổ NHuế 2B: ..,..,1A8,1A9 - GVNT</t>
  </si>
  <si>
    <r>
      <rPr>
        <sz val="12"/>
        <color rgb="FFFF0000"/>
        <rFont val="Times New Roman"/>
      </rPr>
      <t>Cổ Nhuế 2B; ..,</t>
    </r>
    <r>
      <rPr>
        <sz val="12"/>
        <color rgb="FF000000"/>
        <rFont val="Times New Roman"/>
      </rPr>
      <t>1A9,</t>
    </r>
    <r>
      <rPr>
        <sz val="12"/>
        <color rgb="FFFF0000"/>
        <rFont val="Times New Roman"/>
      </rPr>
      <t>..,1A10 - GVNT</t>
    </r>
  </si>
  <si>
    <t>Thắm</t>
  </si>
  <si>
    <t>Cổ Nhuế 2B: 1A1 - GVNT</t>
  </si>
  <si>
    <t>Cổ Nhuế 2B: 4A8,4A9,3A1,4A7 - GVNT</t>
  </si>
  <si>
    <t>Cổ NHuế 2B: 3A1,2A9,2A8,4A7 - GVNT</t>
  </si>
  <si>
    <t>Cổ Nhuế 2B: ..,..,1A3,1A2- GVNT</t>
  </si>
  <si>
    <t>Thu</t>
  </si>
  <si>
    <t>Cổ Nhuế 2B: 3A3,3A4,3A2 - GVNT</t>
  </si>
  <si>
    <t>Cổ NHuế 2B: 3A4,3A3,3A2 - GVNT</t>
  </si>
  <si>
    <t>Cổ Nhuế 2B: ..,..,4A3,4A4 - GVNT</t>
  </si>
  <si>
    <t>Cổ Nhuế 2B: 4A2,4A1,4A4,4A3 - GVNT</t>
  </si>
  <si>
    <t>Cổ Nhuế 2B: 4A2,4A1 - GVNT</t>
  </si>
  <si>
    <t>Cổ Nhuế 2B: 5A8,5A7,5A6 - GVNT</t>
  </si>
  <si>
    <t>Cổ Nhuế 2B: 4A5,5A5,2A2,2A3 - GVNT</t>
  </si>
  <si>
    <t>Cổ Nhuế 2B: 1A6 - GVNT</t>
  </si>
  <si>
    <r>
      <rPr>
        <sz val="12"/>
        <color rgb="FFFF0000"/>
        <rFont val="Times New Roman"/>
      </rPr>
      <t>Cổ Nhuế 2B: 2A5,</t>
    </r>
    <r>
      <rPr>
        <sz val="12"/>
        <color rgb="FF000000"/>
        <rFont val="Times New Roman"/>
      </rPr>
      <t>2A2,2A1,1A10 - GVNT</t>
    </r>
  </si>
  <si>
    <t>Cổ Nhuế 2B: 1A7,2A4 - GVNT</t>
  </si>
  <si>
    <r>
      <rPr>
        <sz val="12"/>
        <color rgb="FF000000"/>
        <rFont val="Times New Roman"/>
      </rPr>
      <t>Cổ NHuế 2B: 1A7,1A8</t>
    </r>
    <r>
      <rPr>
        <sz val="12"/>
        <color rgb="FFFF0000"/>
        <rFont val="Times New Roman"/>
      </rPr>
      <t>,4A6 - GVNT</t>
    </r>
  </si>
  <si>
    <t>Cổ Nhuế 2B: 2A10,2A9,2A8,2A7 - GVNT</t>
  </si>
  <si>
    <t>Cổ Nhuế 2B: 2A6,1A2,1A3 - GVNT</t>
  </si>
  <si>
    <r>
      <rPr>
        <sz val="12"/>
        <color rgb="FF000000"/>
        <rFont val="Times New Roman"/>
      </rPr>
      <t>Cổ Nhuế 2B: 1A4</t>
    </r>
    <r>
      <rPr>
        <sz val="12"/>
        <color rgb="FFFF0000"/>
        <rFont val="Times New Roman"/>
      </rPr>
      <t>,1A5,2A7,</t>
    </r>
    <r>
      <rPr>
        <sz val="12"/>
        <color rgb="FF000000"/>
        <rFont val="Times New Roman"/>
      </rPr>
      <t>2A6</t>
    </r>
    <r>
      <rPr>
        <sz val="12"/>
        <color rgb="FFFF0000"/>
        <rFont val="Times New Roman"/>
      </rPr>
      <t xml:space="preserve"> - GVNT</t>
    </r>
  </si>
  <si>
    <t>Cổ Nhuế 2B: 4A9,4A8,2A10 - GVNT</t>
  </si>
  <si>
    <r>
      <rPr>
        <sz val="12"/>
        <color rgb="FFFF0000"/>
        <rFont val="Times New Roman"/>
      </rPr>
      <t>Cổ Nhuế 2B: 1A1,1A4,</t>
    </r>
    <r>
      <rPr>
        <sz val="12"/>
        <color rgb="FF000000"/>
        <rFont val="Times New Roman"/>
      </rPr>
      <t>1A5 - GVNT</t>
    </r>
  </si>
  <si>
    <t xml:space="preserve"> TA3</t>
  </si>
  <si>
    <t xml:space="preserve"> TA4</t>
  </si>
  <si>
    <t>Hồ Tùng Mậu: 3A3,3A2,3A1 - BME</t>
  </si>
  <si>
    <t>Hồ Tùng Mậu: 4A1,4A2,4A3,4A4 - BME</t>
  </si>
  <si>
    <t>Hồ Tùng Mậu: 4A4,4A3,4A2,4A1 - BME</t>
  </si>
  <si>
    <t>Hồ Tùng Mậu: 5A4,5A3,5A2,5A1 - BME</t>
  </si>
  <si>
    <t>Hồ Tùng Mậu: 5A1,5A2,5A3,5A4 - BME</t>
  </si>
  <si>
    <t>Hồ Tùng Mậu: 1A1,1A2,1A3 - GVNT</t>
  </si>
  <si>
    <t>Hồ Tùng Mậu: ..,1A4 - GVNT</t>
  </si>
  <si>
    <t>Hồ Tùng Mậu: 1A2,1A1,1A3 - GVNT</t>
  </si>
  <si>
    <t>Hồ Tùng Mậu: 1A4 - GVNT</t>
  </si>
  <si>
    <t>Hồ Tùng Mậu: 2A1,2A2,2A3 - GVNT</t>
  </si>
  <si>
    <t>Hồ Tùng Mậu: ..,..,2A4 - GVNT</t>
  </si>
  <si>
    <t>Hồ Tùng Mậu: ..,2A4 - GVNT</t>
  </si>
  <si>
    <t>Minh Khai A BTL: ..,1A,1B,1C - GVNT</t>
  </si>
  <si>
    <t>Minh Khai A BTL: 2A,2B,2C - GVNT</t>
  </si>
  <si>
    <t>Minh Khai A BTL: ..,1C,1B,1A - GVNT</t>
  </si>
  <si>
    <r>
      <rPr>
        <sz val="12"/>
        <color rgb="FFFF0000"/>
        <rFont val="Times New Roman"/>
      </rPr>
      <t xml:space="preserve">Minh Khai A BTL: </t>
    </r>
    <r>
      <rPr>
        <sz val="12"/>
        <color rgb="FF000000"/>
        <rFont val="Times New Roman"/>
      </rPr>
      <t>2A,2B,2C</t>
    </r>
    <r>
      <rPr>
        <sz val="12"/>
        <color rgb="FFFF0000"/>
        <rFont val="Times New Roman"/>
      </rPr>
      <t>,2D - GVNT</t>
    </r>
  </si>
  <si>
    <t>Huyền GVNT</t>
  </si>
  <si>
    <t>Minh khai A BTL: ..,..,5E,5A - BME</t>
  </si>
  <si>
    <t>Minh Khai A BTL: 5A,5E,5C,5D - BME</t>
  </si>
  <si>
    <t>Minh Khai A BTL: 4E,4A - BMR</t>
  </si>
  <si>
    <t>Minh Khai A BTL: 4A,4E,4C,4D - BME</t>
  </si>
  <si>
    <t>Minh Khai A BTL: 4I,4K - BME</t>
  </si>
  <si>
    <t>Minh Khai A BTL: 4K,4H,4G,5G - BME</t>
  </si>
  <si>
    <t>Minh Khai A BTL: 4I,4G,4H,5G - BME</t>
  </si>
  <si>
    <t>Biên chế</t>
  </si>
  <si>
    <t>Minh Khai A BTL: 1E,1D - GVNT</t>
  </si>
  <si>
    <t>Minh Khai A BTL: 2E,1D,1E - GVNT</t>
  </si>
  <si>
    <t>Minh Khai A BTL: 2D,2E - GVNT</t>
  </si>
  <si>
    <t>Minh Khai A BTL: 3B,3D,3A,3C - GVNT</t>
  </si>
  <si>
    <t>Minh Khai A BTL: 2G,..,3B,3A - GVNT</t>
  </si>
  <si>
    <r>
      <rPr>
        <sz val="12"/>
        <color rgb="FF000000"/>
        <rFont val="Times New Roman"/>
      </rPr>
      <t>Minh Khai A BTL:</t>
    </r>
    <r>
      <rPr>
        <sz val="12"/>
        <color rgb="FFFF0000"/>
        <rFont val="Times New Roman"/>
      </rPr>
      <t xml:space="preserve"> 3D,3C</t>
    </r>
    <r>
      <rPr>
        <sz val="12"/>
        <color rgb="FF000000"/>
        <rFont val="Times New Roman"/>
      </rPr>
      <t>,2G - GVNT</t>
    </r>
  </si>
  <si>
    <t>Vân Anh GVNT</t>
  </si>
  <si>
    <t>Minh Khai A BTL: 5B,5C,5D - BME</t>
  </si>
  <si>
    <t>Minh Khai A BTL: 5C,5A,5B,5E - BME</t>
  </si>
  <si>
    <r>
      <rPr>
        <sz val="12"/>
        <color rgb="FF000000"/>
        <rFont val="Times New Roman"/>
      </rPr>
      <t xml:space="preserve">Minh Khái A BTL: </t>
    </r>
    <r>
      <rPr>
        <sz val="12"/>
        <color rgb="FFFF0000"/>
        <rFont val="Times New Roman"/>
      </rPr>
      <t>5A</t>
    </r>
    <r>
      <rPr>
        <sz val="12"/>
        <color rgb="FF000000"/>
        <rFont val="Times New Roman"/>
      </rPr>
      <t>,5D,</t>
    </r>
    <r>
      <rPr>
        <sz val="12"/>
        <color rgb="FFFF0000"/>
        <rFont val="Times New Roman"/>
      </rPr>
      <t>5E</t>
    </r>
    <r>
      <rPr>
        <sz val="12"/>
        <color rgb="FF000000"/>
        <rFont val="Times New Roman"/>
      </rPr>
      <t>,</t>
    </r>
    <r>
      <rPr>
        <i/>
        <sz val="12"/>
        <color rgb="FF00B050"/>
        <rFont val="Times New Roman"/>
      </rPr>
      <t>5B</t>
    </r>
    <r>
      <rPr>
        <sz val="12"/>
        <color rgb="FF000000"/>
        <rFont val="Times New Roman"/>
      </rPr>
      <t xml:space="preserve"> - BME</t>
    </r>
  </si>
  <si>
    <r>
      <rPr>
        <sz val="12"/>
        <color rgb="FF000000"/>
        <rFont val="Times New Roman"/>
      </rPr>
      <t xml:space="preserve">Minh Khai A BTL: </t>
    </r>
    <r>
      <rPr>
        <sz val="12"/>
        <color rgb="FFFF0000"/>
        <rFont val="Times New Roman"/>
      </rPr>
      <t>4B</t>
    </r>
    <r>
      <rPr>
        <sz val="12"/>
        <color rgb="FF000000"/>
        <rFont val="Times New Roman"/>
      </rPr>
      <t>,4C,4D - BME</t>
    </r>
  </si>
  <si>
    <r>
      <rPr>
        <sz val="12"/>
        <color rgb="FF000000"/>
        <rFont val="Times New Roman"/>
      </rPr>
      <t>Minh Khai A BTL: 4A,4B,</t>
    </r>
    <r>
      <rPr>
        <sz val="12"/>
        <color rgb="FFFF0000"/>
        <rFont val="Times New Roman"/>
      </rPr>
      <t>4C</t>
    </r>
    <r>
      <rPr>
        <sz val="12"/>
        <color rgb="FF000000"/>
        <rFont val="Times New Roman"/>
      </rPr>
      <t>,4E - BME</t>
    </r>
  </si>
  <si>
    <r>
      <rPr>
        <i/>
        <sz val="12"/>
        <color rgb="FF00B050"/>
        <rFont val="Times New Roman"/>
      </rPr>
      <t xml:space="preserve">Minh Khai A BTL: </t>
    </r>
    <r>
      <rPr>
        <i/>
        <sz val="12"/>
        <color rgb="FF00B050"/>
        <rFont val="Times New Roman"/>
      </rPr>
      <t>4B</t>
    </r>
    <r>
      <rPr>
        <i/>
        <sz val="12"/>
        <color rgb="FF00B050"/>
        <rFont val="Times New Roman"/>
      </rPr>
      <t>,4C,4D - BME</t>
    </r>
  </si>
  <si>
    <r>
      <rPr>
        <sz val="12"/>
        <color rgb="FFFF0000"/>
        <rFont val="Times New Roman"/>
      </rPr>
      <t>Minh KHai A BTL: 4A,4D,4E,</t>
    </r>
    <r>
      <rPr>
        <i/>
        <sz val="12"/>
        <color rgb="FF00B050"/>
        <rFont val="Times New Roman"/>
      </rPr>
      <t>4B</t>
    </r>
    <r>
      <rPr>
        <sz val="12"/>
        <color rgb="FFFF0000"/>
        <rFont val="Times New Roman"/>
      </rPr>
      <t xml:space="preserve"> - BME</t>
    </r>
  </si>
  <si>
    <r>
      <rPr>
        <sz val="12"/>
        <color rgb="FF000000"/>
        <rFont val="Times New Roman"/>
      </rPr>
      <t>Minh Khai A BTL: 5G,</t>
    </r>
    <r>
      <rPr>
        <sz val="12"/>
        <color rgb="FFFF0000"/>
        <rFont val="Times New Roman"/>
      </rPr>
      <t>4I,4K</t>
    </r>
    <r>
      <rPr>
        <sz val="12"/>
        <color rgb="FF000000"/>
        <rFont val="Times New Roman"/>
      </rPr>
      <t xml:space="preserve"> - BME</t>
    </r>
  </si>
  <si>
    <r>
      <rPr>
        <sz val="12"/>
        <color rgb="FF000000"/>
        <rFont val="Times New Roman"/>
      </rPr>
      <t>Minh Khai A BTL: ..,</t>
    </r>
    <r>
      <rPr>
        <sz val="12"/>
        <color rgb="FFFF0000"/>
        <rFont val="Times New Roman"/>
      </rPr>
      <t>4H</t>
    </r>
    <r>
      <rPr>
        <sz val="12"/>
        <color rgb="FF000000"/>
        <rFont val="Times New Roman"/>
      </rPr>
      <t>,4G,</t>
    </r>
    <r>
      <rPr>
        <sz val="12"/>
        <color rgb="FFFF0000"/>
        <rFont val="Times New Roman"/>
      </rPr>
      <t>5G</t>
    </r>
    <r>
      <rPr>
        <sz val="12"/>
        <color rgb="FF000000"/>
        <rFont val="Times New Roman"/>
      </rPr>
      <t xml:space="preserve"> - BME</t>
    </r>
  </si>
  <si>
    <r>
      <rPr>
        <sz val="12"/>
        <color rgb="FF000000"/>
        <rFont val="Times New Roman"/>
      </rPr>
      <t>Minh Khai A BTL: 4I,</t>
    </r>
    <r>
      <rPr>
        <sz val="12"/>
        <color rgb="FFFF0000"/>
        <rFont val="Times New Roman"/>
      </rPr>
      <t>4G</t>
    </r>
    <r>
      <rPr>
        <sz val="12"/>
        <color rgb="FF000000"/>
        <rFont val="Times New Roman"/>
      </rPr>
      <t>,4K,4H - BME</t>
    </r>
  </si>
  <si>
    <t>Phú Diễn: ..,1A3,1A1,1A2 - GVNT</t>
  </si>
  <si>
    <t>Phú Diễn: ..,2A5,1A7 - GVNT</t>
  </si>
  <si>
    <t>Phú Diễn: 1A8,2A1,2A2 - GVNT</t>
  </si>
  <si>
    <t>Phú Diễn: 2A4,..,2A3 - GVNT</t>
  </si>
  <si>
    <t>Phú Diễn: 1A4,1A5,1A6 - GVNT</t>
  </si>
  <si>
    <t>Kiều GVNT</t>
  </si>
  <si>
    <t>Phượng GVNT</t>
  </si>
  <si>
    <t>Vân GVNT</t>
  </si>
  <si>
    <r>
      <rPr>
        <sz val="12"/>
        <color rgb="FF000000"/>
        <rFont val="Times New Roman"/>
      </rPr>
      <t>Phú Diễn: 1A4,1A5,</t>
    </r>
    <r>
      <rPr>
        <b/>
        <sz val="12"/>
        <color rgb="FFFF0000"/>
        <rFont val="Times New Roman"/>
      </rPr>
      <t>3A5</t>
    </r>
    <r>
      <rPr>
        <sz val="12"/>
        <color rgb="FF000000"/>
        <rFont val="Times New Roman"/>
      </rPr>
      <t xml:space="preserve"> - GVNT</t>
    </r>
  </si>
  <si>
    <t>Phú Diễn: 1A1,1A2,1A3 - GVNT</t>
  </si>
  <si>
    <t>Phú Diễn: 2A5,3A5,1A6 - GVNT</t>
  </si>
  <si>
    <t>Phú Diễn: 2A1,1A8,1A7 - GVNT</t>
  </si>
  <si>
    <t>Phú Diễn: 2A4,2A3,2A2 - GVNT</t>
  </si>
  <si>
    <t>ko triển khai TA toán</t>
  </si>
  <si>
    <t>Phú Diễn: 3A9,4A1,4A2,4A3 - GVNT</t>
  </si>
  <si>
    <t>Phú Diễn: 3A8,3A6,3A7 - GVNT</t>
  </si>
  <si>
    <t>Phú Diễn: 4A3,4A2,3A9,4A1 - GVNT</t>
  </si>
  <si>
    <t>Phú Diễn: 3A6,3A7,3A8 - GVNT</t>
  </si>
  <si>
    <r>
      <rPr>
        <sz val="12"/>
        <color rgb="FF000000"/>
        <rFont val="Times New Roman"/>
      </rPr>
      <t xml:space="preserve">Phú Diễn: </t>
    </r>
    <r>
      <rPr>
        <b/>
        <sz val="12"/>
        <color rgb="FFFF0000"/>
        <rFont val="Times New Roman"/>
      </rPr>
      <t>5A3,5A1</t>
    </r>
    <r>
      <rPr>
        <sz val="12"/>
        <color rgb="FF000000"/>
        <rFont val="Times New Roman"/>
      </rPr>
      <t>,3A4,</t>
    </r>
    <r>
      <rPr>
        <b/>
        <sz val="12"/>
        <color rgb="FFFF0000"/>
        <rFont val="Times New Roman"/>
      </rPr>
      <t>5A2</t>
    </r>
    <r>
      <rPr>
        <sz val="12"/>
        <color rgb="FF000000"/>
        <rFont val="Times New Roman"/>
      </rPr>
      <t xml:space="preserve"> - GVNT</t>
    </r>
  </si>
  <si>
    <t>Phú Diễn: 3A3,3A2,3A1 - GVNT</t>
  </si>
  <si>
    <r>
      <rPr>
        <sz val="12"/>
        <color rgb="FF000000"/>
        <rFont val="Times New Roman"/>
      </rPr>
      <t xml:space="preserve">Phú Diễn: </t>
    </r>
    <r>
      <rPr>
        <b/>
        <sz val="12"/>
        <color rgb="FFFF0000"/>
        <rFont val="Times New Roman"/>
      </rPr>
      <t>3A4</t>
    </r>
    <r>
      <rPr>
        <sz val="12"/>
        <color rgb="FF000000"/>
        <rFont val="Times New Roman"/>
      </rPr>
      <t>,5A2,5A3,5A1 - GVNT</t>
    </r>
  </si>
  <si>
    <t>Phú Diễn: 3A1,3A2,3A3 - GVNT</t>
  </si>
  <si>
    <t>Đông Ngạc A: ..,2A3,2A1,2A2 - GVNT</t>
  </si>
  <si>
    <t>Đông Ngạc A: 3A2,3A1,3A4,3A3 - GVNT</t>
  </si>
  <si>
    <t>Đông Ngạc A: 2A1,2A2,2A3 - GVNT</t>
  </si>
  <si>
    <t>Trang GVNT</t>
  </si>
  <si>
    <t>Đông Ngạc A: 2A4,2A5,2A6,2A7 - GVNT</t>
  </si>
  <si>
    <t>Đông Ngạc A: 5A5,5A6,5A7,5A4 - GVNT</t>
  </si>
  <si>
    <t>Đông Ngạc A: 5A1,5A2,5A3 - BME</t>
  </si>
  <si>
    <t>Đông Ngạc A: 4A7,4A8,4A6,4A9 - BME</t>
  </si>
  <si>
    <t>Đông Ngạc A: 5A2,5A3,5A1 - BME</t>
  </si>
  <si>
    <t>Đông Ngạc A: 4A6,4A7,4A8,4A9 - BME</t>
  </si>
  <si>
    <t>Đông Ngạc A: ..,4A1,4A3,4A2 - BME</t>
  </si>
  <si>
    <r>
      <rPr>
        <sz val="12"/>
        <color rgb="FFFF0000"/>
        <rFont val="Times New Roman"/>
      </rPr>
      <t>Đông Ngạc A: ..,..,4A5,</t>
    </r>
    <r>
      <rPr>
        <sz val="12"/>
        <color rgb="FF000000"/>
        <rFont val="Times New Roman"/>
      </rPr>
      <t>4A4 - BME</t>
    </r>
  </si>
  <si>
    <t>Đông Ngạc A: 4A4,3A5,3A6,3A7 - BME</t>
  </si>
  <si>
    <t>Đông Ngạc A: 4A2,4A1,4A3,4A5 - BME</t>
  </si>
  <si>
    <t>Đông Ngạc A: 4A5,3A5,3A6,3A7 - BME</t>
  </si>
  <si>
    <t>Đông Ngạc A: 1A7,1A4,1A5,1A1 - BME</t>
  </si>
  <si>
    <t>Đông Ngạc A: 1A7,1A6,1A4,1A5 - BME</t>
  </si>
  <si>
    <t>Đông Ngạc A: 5A5,5A4,5A7,5A6 - GVNT</t>
  </si>
  <si>
    <t>Đông Ngạc: 5A1,5A2,5A3 - BME</t>
  </si>
  <si>
    <t>Đông Ngạc A: 4A8,4A9,4A7,4A6 - BME</t>
  </si>
  <si>
    <t>Đông Ngạc A: 5A3,5A2,5A1 - BME</t>
  </si>
  <si>
    <t>Đông Ngạc: 3A5,3A6,3A7 - BME</t>
  </si>
  <si>
    <t>Đông Ngạc A: 4A1,4A2,4A3 - BME</t>
  </si>
  <si>
    <t>Đông Ngạc A: 4A1,4A2,4A5 - BME</t>
  </si>
  <si>
    <t>Đông Ngạc A: 3A7,3A5,3A6,4A4 - BME</t>
  </si>
  <si>
    <t>Đông Ngạc A: 4A4,4A3 - BME</t>
  </si>
  <si>
    <t>Đông Ngạc A: 1A2,1A3,1A6 - BME</t>
  </si>
  <si>
    <t>Đông Ngạc A: 1A2,1A3,1A1 - BME</t>
  </si>
  <si>
    <r>
      <rPr>
        <b/>
        <sz val="12"/>
        <color rgb="FFFF0000"/>
        <rFont val="Times New Roman"/>
      </rPr>
      <t xml:space="preserve">THỜI KHÓA BIỂU TỔNG </t>
    </r>
    <r>
      <rPr>
        <b/>
        <sz val="12"/>
        <color rgb="FFFF0000"/>
        <rFont val="Times New Roman"/>
      </rPr>
      <t>- QUẬN HOÀI ĐỨC</t>
    </r>
  </si>
  <si>
    <t>TA1HVV</t>
  </si>
  <si>
    <t>2 tiết/tuần (1-7)</t>
  </si>
  <si>
    <t>Dương Liễu A: 4A,4C,4B,4E - GVNT</t>
  </si>
  <si>
    <t>Dương Liễu A: 3A,3B,4D,5C - GVNT</t>
  </si>
  <si>
    <t>Dương Liễu A: 5B,5A,5D - GVNT</t>
  </si>
  <si>
    <t>Dương Liễu A: 3C,3D,3E - GVNT</t>
  </si>
  <si>
    <t>Dương Liễu B: 4A,4B,4C,4D - GVNT</t>
  </si>
  <si>
    <t>Dương Liễu B: 3A,3B - GVNT</t>
  </si>
  <si>
    <t>Dương Liễu B: 5C,5B,5A - GVNT</t>
  </si>
  <si>
    <t>Vân Canh: ..,5A1,5A2,5A5 - GVNT</t>
  </si>
  <si>
    <t>Vân Canh: 3A5,3A6,3A7,3A1 - GVNT</t>
  </si>
  <si>
    <t>Vân Canh: 4A1,4A2,4A3,4A4 - GVNT</t>
  </si>
  <si>
    <t>Vân Canh: 5A4,5A5,5A6,4A8 - GVNT</t>
  </si>
  <si>
    <t>Vân Canh: 4A5,4A6,4A7 - GVNT</t>
  </si>
  <si>
    <t>Coding Play 4</t>
  </si>
  <si>
    <t>Coding Play 5</t>
  </si>
  <si>
    <t>Vân Canh: 3A2,3A3,3A4 - GVNT</t>
  </si>
  <si>
    <t>Vân Canh: 5A1,5A2,5A3 - GVNT</t>
  </si>
  <si>
    <t>Vân Canh: 3A1,3A2,3A3 - GVNT</t>
  </si>
  <si>
    <t>Vân Canh: 3A4,3A5,3A6,3A7 - GVNT</t>
  </si>
  <si>
    <t>Lại Yên: ..,5A5,5A3,5A2 - Hồng GVNT</t>
  </si>
  <si>
    <r>
      <rPr>
        <sz val="12"/>
        <color rgb="FFFF0000"/>
        <rFont val="Times New Roman"/>
      </rPr>
      <t>Lại Yên: 5A3,5A2</t>
    </r>
    <r>
      <rPr>
        <sz val="12"/>
        <color rgb="FF000000"/>
        <rFont val="Times New Roman"/>
      </rPr>
      <t>,5A1,5A4 - Hồng GVNT</t>
    </r>
  </si>
  <si>
    <r>
      <rPr>
        <b/>
        <sz val="12"/>
        <color rgb="FFFF0000"/>
        <rFont val="Times New Roman"/>
      </rPr>
      <t>Lại Yên: 3A2,</t>
    </r>
    <r>
      <rPr>
        <b/>
        <sz val="12"/>
        <color rgb="FF000000"/>
        <rFont val="Times New Roman"/>
      </rPr>
      <t>3A1</t>
    </r>
    <r>
      <rPr>
        <b/>
        <sz val="12"/>
        <color rgb="FFFF0000"/>
        <rFont val="Times New Roman"/>
      </rPr>
      <t>,3A3,3A4 - Hợp GVNT</t>
    </r>
  </si>
  <si>
    <t>Lại Yên: 3A3,3A4,3A5,3A2 - Hợp GVNT</t>
  </si>
  <si>
    <t>Lại Yên: 4A1,4A2,4A4,4A5 - tHủy GVNT</t>
  </si>
  <si>
    <t>Lại Yên: 4A4,4A2,4A5,4A1 - THủy GVNT</t>
  </si>
  <si>
    <t>Lại Yên: 5A5,5A1,5A4 - Hồng GVNT</t>
  </si>
  <si>
    <t>Lại Yên: 3A1,3A5 - Hợp GVNT</t>
  </si>
  <si>
    <t>Lại Yên: 4A6,4A3,4A7 - Thủy GVNT</t>
  </si>
  <si>
    <t>Lại Yên: 4A3,4A6,4A7 - Thủy GVNT</t>
  </si>
  <si>
    <t>Đức Thượng</t>
  </si>
  <si>
    <t>3D,3C,3B,3A - BME</t>
  </si>
  <si>
    <t>3C,3A,3B,3D - BME</t>
  </si>
  <si>
    <t>1B,1A,2B,2C - La GVNT</t>
  </si>
  <si>
    <t>2A,2B,2D - La GVNT</t>
  </si>
  <si>
    <t>1C,2E,1D - La GVNT</t>
  </si>
  <si>
    <t>1B,1D - La GVNT</t>
  </si>
  <si>
    <t>1C,2E,1A - La GVNT</t>
  </si>
  <si>
    <t>2C,2A,2D - La GVNT</t>
  </si>
  <si>
    <t>5A,5B,5C - BME</t>
  </si>
  <si>
    <t>5C,5B,5A - BME</t>
  </si>
  <si>
    <t>4B,4A,4C - BME</t>
  </si>
  <si>
    <t>4C,4A,4B - BME</t>
  </si>
  <si>
    <t>1A,1B,1C,1D - BME</t>
  </si>
  <si>
    <t>4A,5A,5B,4C - GVNT</t>
  </si>
  <si>
    <t>4A,5B,5A,4C - GVNT</t>
  </si>
  <si>
    <t>3A,3B,3C,4B - GVNT</t>
  </si>
  <si>
    <t>2A,2B,2C,2D - BME</t>
  </si>
  <si>
    <t>1C,1B,1A,2E - BME</t>
  </si>
  <si>
    <t>2C,2B,2A - BME</t>
  </si>
  <si>
    <t>2E,2D,1D - BME</t>
  </si>
  <si>
    <t>GVNT 1</t>
  </si>
  <si>
    <t>GVNT 2</t>
  </si>
  <si>
    <t>Yên Sở: 2A1,2A6,2A3,2A2 - BME</t>
  </si>
  <si>
    <t>Yen Sở: 1A5,1A4,2A5,1A6 - BME</t>
  </si>
  <si>
    <t>Yên Sở: 1A3,2A4,1A1,1A2 - BME</t>
  </si>
  <si>
    <t>Yên Sở: ..,3A2,3A4 - GVNT</t>
  </si>
  <si>
    <t>Yên Sở: 3A1,3A3,3A5,3A4 - GVNT</t>
  </si>
  <si>
    <t>Yên Sở: 3A3,3A6,4A6,4A4 - BME</t>
  </si>
  <si>
    <t>Yên Sở: 4A5,3A2,3A6,4A6 - GVNT</t>
  </si>
  <si>
    <t>Yên Sở: 4A4,4A5,3A5,3A1 - GVNT</t>
  </si>
  <si>
    <t>Yên Sở: 5A1,4A3 - GVNT</t>
  </si>
  <si>
    <t>Yên Sở: 5A2,5A1,5A4,5A3 - GVNT</t>
  </si>
  <si>
    <t>Yên Sở: 4A1,5A5,4A2,4A3 - GVNT</t>
  </si>
  <si>
    <t>Yên Sở: 5A2,5A6,5A4,5A3 - GVNT</t>
  </si>
  <si>
    <t>Yên Sở: 4A2,4A1,5A6,5A5 - GVNT</t>
  </si>
  <si>
    <t>Yên Sở: 1A3,1A1,1A4,1A2 - BME</t>
  </si>
  <si>
    <t>Yên Sở: 1A5,1A6,2A6,2A5 - BME</t>
  </si>
  <si>
    <t>Yên Sở: 2A1,2A4,2A3,2A2 - BME</t>
  </si>
  <si>
    <t>TA1-FF</t>
  </si>
  <si>
    <t>Đức Giang: ..,3G,2D,2A - BME</t>
  </si>
  <si>
    <t>Đức Giang: 1G,1D,1E - BME</t>
  </si>
  <si>
    <t>Đức Giang: 1A,1B,1C - BME</t>
  </si>
  <si>
    <t>Đức Giang: 2C,2B,2E,2G - BME</t>
  </si>
  <si>
    <t>Đức Giang: 3E,3D - BME</t>
  </si>
  <si>
    <t>Đức Giang: 2B,2E,2G - BME</t>
  </si>
  <si>
    <t>Đức Giang: 2A,2C,2D - BME</t>
  </si>
  <si>
    <t>Đức Giang: 1D,1G,1A - BME</t>
  </si>
  <si>
    <t>Đức Giang: 1C,1B,1E - BME</t>
  </si>
  <si>
    <t>Đức Giang: 3B,3A,3C - BME</t>
  </si>
  <si>
    <t>Đức Giang: 3G,3D,3E - BME</t>
  </si>
  <si>
    <t>Đức Giang: 3C,3B,3A - BME</t>
  </si>
  <si>
    <t>Đắc Sở: 1B,2C,2A,2B - GVNT</t>
  </si>
  <si>
    <t>Đắc Sở: 1B,1A,2A,2B - GVNT</t>
  </si>
  <si>
    <t>Đắc Sở: 3B,3A,5A,5B - GVNT</t>
  </si>
  <si>
    <t>Đắc Sở: 1B,3B,3A - GVNT</t>
  </si>
  <si>
    <t>Đắc Sở: ..,5A,5B - GVNT</t>
  </si>
  <si>
    <t>Đắc Sở: 4C,4B,2C,4A - gVNT</t>
  </si>
  <si>
    <t>Đắc Sở: 4A,4B,4C - GVNT</t>
  </si>
  <si>
    <t>An Thượng A: ..,5A,5G,5E - GVNT</t>
  </si>
  <si>
    <t>An Thượng A: 5C,5B,5D - GVNT</t>
  </si>
  <si>
    <t>An Thượng A: 4A,4D,4B,4C - GVNT</t>
  </si>
  <si>
    <t>Hà GVNT</t>
  </si>
  <si>
    <r>
      <rPr>
        <sz val="12"/>
        <color rgb="FFFF0000"/>
        <rFont val="Times New Roman"/>
      </rPr>
      <t>An Thượng A: 3G,3C,3D,</t>
    </r>
    <r>
      <rPr>
        <sz val="12"/>
        <color rgb="FF000000"/>
        <rFont val="Times New Roman"/>
      </rPr>
      <t>3E - GVNT</t>
    </r>
  </si>
  <si>
    <t>An Thượng A: 3A,3G,3B,3D - GVNT</t>
  </si>
  <si>
    <t>Nữ GVNT</t>
  </si>
  <si>
    <t>An Thượng A: 1C,1B,1E,1G - BME</t>
  </si>
  <si>
    <t>An Thượng A: 2B,2A,2D,2E - BMe</t>
  </si>
  <si>
    <t>An Thượng A: 1A,1D,2G,2C - BME</t>
  </si>
  <si>
    <t>An Thượng A: 2G,2B,2C,2D - BME</t>
  </si>
  <si>
    <t>Hồng BME</t>
  </si>
  <si>
    <t>An Thượng A: 5E,5A,..,5G - GVNT</t>
  </si>
  <si>
    <t>An Thượng A: ..,5C,5B,5D - GVNT</t>
  </si>
  <si>
    <t>An Thượng A: ..,4E,4G - GVNT</t>
  </si>
  <si>
    <t>An Thượng A: 4D,4G,4A - GVNT</t>
  </si>
  <si>
    <t>An Thượng A: 4B,4C,4E - GVNT</t>
  </si>
  <si>
    <r>
      <rPr>
        <sz val="12"/>
        <color rgb="FFFF0000"/>
        <rFont val="Times New Roman"/>
      </rPr>
      <t>An Thượng A: 3B,3A,3E,</t>
    </r>
    <r>
      <rPr>
        <sz val="12"/>
        <color rgb="FF000000"/>
        <rFont val="Times New Roman"/>
      </rPr>
      <t>3C - GVNT</t>
    </r>
  </si>
  <si>
    <t>An Thượng A: 1E,1G,1D,1A - BME</t>
  </si>
  <si>
    <t>An Thượng A: 1B,1C,2A,2E - BME</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</si>
</sst>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164" formatCode="m/d"/>
    <numFmt numFmtId="165" formatCode="m/d/yyyy"/>
    <numFmt numFmtId="166" formatCode="mm/dd/yyyy"/>
    <numFmt numFmtId="167" formatCode="mm/dd"/>
    <numFmt numFmtId="168" formatCode="mm/dd/yy"/>
    <numFmt numFmtId="169" formatCode="_(* #,##0_);_(* \(#,##0\);_(* &quot;-&quot;??_);_(@_)"/>
    <numFmt numFmtId="170" formatCode="_-* #,##0\ _₫_-;\-* #,##0\ _₫_-;_-* &quot;-&quot;??\ _₫_-;_-@"/>
  </numFmts>
  <fonts count="101">
    <font>
      <sz val="11"/>
      <color rgb="FF000000"/>
      <name val="Calibri"/>
      <scheme val="minor"/>
    </font>
    <font>
      <b/>
      <sz val="16"/>
      <color rgb="FF000000"/>
      <name val="Times New Roman"/>
    </font>
    <font>
      <sz val="11"/>
      <name val="Calibri"/>
    </font>
    <font>
      <sz val="11"/>
      <color rgb="FF000000"/>
      <name val="Times New Roman"/>
    </font>
    <font>
      <b/>
      <sz val="12"/>
      <color rgb="FF000000"/>
      <name val="Times New Roman"/>
    </font>
    <font>
      <sz val="11"/>
      <color rgb="FF000000"/>
      <name val="Calibri"/>
    </font>
    <font>
      <sz val="12"/>
      <color rgb="FF000000"/>
      <name val="Times New Roman"/>
    </font>
    <font>
      <u/>
      <sz val="11"/>
      <color rgb="FF0000FF"/>
      <name val="Times New Roman"/>
    </font>
    <font>
      <b/>
      <sz val="11"/>
      <color rgb="FFFF0000"/>
      <name val="Times New Roman"/>
    </font>
    <font>
      <sz val="12"/>
      <color rgb="FFFF0000"/>
      <name val="Times New Roman"/>
    </font>
    <font>
      <sz val="12"/>
      <color rgb="FF000000"/>
      <name val="Calibri"/>
    </font>
    <font>
      <u/>
      <sz val="11"/>
      <color rgb="FF0000FF"/>
      <name val="Times New Roman"/>
    </font>
    <font>
      <sz val="12"/>
      <color rgb="FFFF0000"/>
      <name val="Calibri"/>
    </font>
    <font>
      <sz val="11"/>
      <color rgb="FF000000"/>
      <name val="Arial"/>
    </font>
    <font>
      <sz val="11"/>
      <color rgb="FFFF0000"/>
      <name val="Times New Roman"/>
    </font>
    <font>
      <b/>
      <sz val="16"/>
      <color rgb="FFFF0000"/>
      <name val="Times New Roman"/>
    </font>
    <font>
      <sz val="14"/>
      <color rgb="FF000000"/>
      <name val="Times New Roman"/>
    </font>
    <font>
      <u/>
      <sz val="11"/>
      <color rgb="FF0000FF"/>
      <name val="Times New Roman"/>
    </font>
    <font>
      <sz val="11"/>
      <color rgb="FF001A33"/>
      <name val="Quattrocento Sans"/>
    </font>
    <font>
      <sz val="11"/>
      <color rgb="FF001A33"/>
      <name val="Arial"/>
    </font>
    <font>
      <b/>
      <sz val="11"/>
      <color rgb="FFFF0000"/>
      <name val="Quattrocento Sans"/>
    </font>
    <font>
      <b/>
      <sz val="24"/>
      <color rgb="FF000000"/>
      <name val="Palatino Linotype"/>
    </font>
    <font>
      <b/>
      <sz val="16"/>
      <color rgb="FFFF0000"/>
      <name val="Palatino Linotype"/>
    </font>
    <font>
      <b/>
      <sz val="12"/>
      <color rgb="FF000000"/>
      <name val="Calibri"/>
    </font>
    <font>
      <b/>
      <sz val="18"/>
      <color rgb="FF000000"/>
      <name val="Script mt bold"/>
    </font>
    <font>
      <b/>
      <sz val="12"/>
      <color rgb="FFFF0000"/>
      <name val="Times New Roman"/>
    </font>
    <font>
      <b/>
      <sz val="12"/>
      <color rgb="FF0000FF"/>
      <name val="Times New Roman"/>
    </font>
    <font>
      <b/>
      <sz val="11"/>
      <color rgb="FF000000"/>
      <name val="Times New Roman"/>
    </font>
    <font>
      <b/>
      <sz val="14"/>
      <color rgb="FF000000"/>
      <name val="Times New Roman"/>
    </font>
    <font>
      <b/>
      <sz val="9"/>
      <color rgb="FF000000"/>
      <name val="Calibri"/>
    </font>
    <font>
      <sz val="12"/>
      <color theme="1"/>
      <name val="Times New Roman"/>
    </font>
    <font>
      <b/>
      <sz val="11"/>
      <color rgb="FF000000"/>
      <name val="&quot;Times New Roman&quot;"/>
    </font>
    <font>
      <sz val="12"/>
      <color rgb="FF000000"/>
      <name val="&quot;Times New Roman&quot;"/>
    </font>
    <font>
      <i/>
      <sz val="11"/>
      <color rgb="FF000000"/>
      <name val="&quot;Times New Roman&quot;"/>
    </font>
    <font>
      <sz val="12"/>
      <color rgb="FF0000FF"/>
      <name val="Times New Roman"/>
    </font>
    <font>
      <sz val="12"/>
      <color rgb="FF434343"/>
      <name val="Times New Roman"/>
    </font>
    <font>
      <sz val="12"/>
      <color rgb="FFFFFFFF"/>
      <name val="Times New Roman"/>
    </font>
    <font>
      <sz val="12"/>
      <color rgb="FF0033CC"/>
      <name val="Calibri"/>
    </font>
    <font>
      <sz val="12"/>
      <color rgb="FF0000FF"/>
      <name val="Calibri"/>
    </font>
    <font>
      <sz val="12"/>
      <color rgb="FF000000"/>
      <name val="Arial"/>
    </font>
    <font>
      <b/>
      <sz val="12"/>
      <color rgb="FF434343"/>
      <name val="Times New Roman"/>
    </font>
    <font>
      <sz val="12"/>
      <color rgb="FFFF0000"/>
      <name val="Arial"/>
    </font>
    <font>
      <sz val="11"/>
      <color rgb="FF000000"/>
      <name val="Palatino Linotype"/>
    </font>
    <font>
      <i/>
      <u/>
      <sz val="12"/>
      <color rgb="FF000000"/>
      <name val="Times New Roman"/>
    </font>
    <font>
      <sz val="14"/>
      <color rgb="FF000000"/>
      <name val="Calibri"/>
    </font>
    <font>
      <b/>
      <sz val="11"/>
      <color rgb="FF000000"/>
      <name val="Times"/>
    </font>
    <font>
      <i/>
      <sz val="11"/>
      <color rgb="FF000000"/>
      <name val="Times"/>
    </font>
    <font>
      <b/>
      <sz val="12"/>
      <color theme="1"/>
      <name val="Times New Roman"/>
    </font>
    <font>
      <i/>
      <sz val="12"/>
      <color rgb="FF00B050"/>
      <name val="Times New Roman"/>
    </font>
    <font>
      <sz val="12"/>
      <color rgb="FFFF00FF"/>
      <name val="Times New Roman"/>
    </font>
    <font>
      <b/>
      <sz val="12"/>
      <color rgb="FF4A86E8"/>
      <name val="Times New Roman"/>
    </font>
    <font>
      <sz val="12"/>
      <color rgb="FF0000FF"/>
      <name val="Quattrocento Sans"/>
    </font>
    <font>
      <sz val="12"/>
      <color rgb="FF000000"/>
      <name val="Quattrocento Sans"/>
    </font>
    <font>
      <sz val="11"/>
      <color rgb="FF222222"/>
      <name val="Arial"/>
    </font>
    <font>
      <b/>
      <sz val="12"/>
      <color rgb="FFFF0000"/>
      <name val="Times"/>
    </font>
    <font>
      <sz val="12"/>
      <color rgb="FF000000"/>
      <name val="Times"/>
    </font>
    <font>
      <sz val="11"/>
      <color rgb="FF000000"/>
      <name val="Times"/>
    </font>
    <font>
      <b/>
      <sz val="14"/>
      <color rgb="FFFF0000"/>
      <name val="Times"/>
    </font>
    <font>
      <sz val="12"/>
      <color theme="1"/>
      <name val="&quot;Times New Roman&quot;"/>
    </font>
    <font>
      <b/>
      <sz val="12"/>
      <color rgb="FFFF0000"/>
      <name val="&quot;Times New Roman&quot;"/>
    </font>
    <font>
      <sz val="12"/>
      <color rgb="FF0000FF"/>
      <name val="Times"/>
    </font>
    <font>
      <sz val="12"/>
      <color rgb="FF0033CC"/>
      <name val="Times New Roman"/>
    </font>
    <font>
      <b/>
      <sz val="12"/>
      <color rgb="FF0033CC"/>
      <name val="Times New Roman"/>
    </font>
    <font>
      <sz val="11"/>
      <color rgb="FF000000"/>
      <name val="Calibri"/>
    </font>
    <font>
      <sz val="12"/>
      <color rgb="FFFF0000"/>
      <name val="Times"/>
    </font>
    <font>
      <sz val="12"/>
      <color rgb="FF4A86E8"/>
      <name val="Times New Roman"/>
    </font>
    <font>
      <sz val="12"/>
      <color rgb="FF4A86E8"/>
      <name val="Calibri"/>
    </font>
    <font>
      <b/>
      <sz val="12"/>
      <color rgb="FFFF00FF"/>
      <name val="Times New Roman"/>
    </font>
    <font>
      <b/>
      <i/>
      <sz val="14"/>
      <color rgb="FF000000"/>
      <name val="Times New Roman"/>
    </font>
    <font>
      <sz val="12"/>
      <color rgb="FFFF0000"/>
      <name val="Quattrocento Sans"/>
    </font>
    <font>
      <sz val="12"/>
      <color rgb="FF548DD4"/>
      <name val="Times New Roman"/>
    </font>
    <font>
      <b/>
      <sz val="12"/>
      <color rgb="FF548DD4"/>
      <name val="Times New Roman"/>
    </font>
    <font>
      <b/>
      <sz val="12"/>
      <color rgb="FFFF9900"/>
      <name val="Times New Roman"/>
    </font>
    <font>
      <b/>
      <sz val="12"/>
      <color rgb="FFFF9900"/>
      <name val="Calibri"/>
    </font>
    <font>
      <b/>
      <i/>
      <sz val="12"/>
      <color rgb="FFFF0000"/>
      <name val="Times New Roman"/>
    </font>
    <font>
      <i/>
      <sz val="12"/>
      <color rgb="FFFF0000"/>
      <name val="Times New Roman"/>
    </font>
    <font>
      <b/>
      <sz val="12"/>
      <color rgb="FFFF0000"/>
      <name val="Arial"/>
    </font>
    <font>
      <b/>
      <sz val="14"/>
      <color rgb="FF000000"/>
      <name val="Calibri"/>
    </font>
    <font>
      <b/>
      <sz val="11"/>
      <color rgb="FFFFFFFF"/>
      <name val="Times New Roman"/>
    </font>
    <font>
      <i/>
      <sz val="12"/>
      <color rgb="FF000000"/>
      <name val="Times New Roman"/>
    </font>
    <font>
      <i/>
      <sz val="12"/>
      <color rgb="FF000000"/>
      <name val="&quot;Times New Roman&quot;"/>
    </font>
    <font>
      <sz val="11"/>
      <color rgb="FFFFFFFF"/>
      <name val="Times New Roman"/>
    </font>
    <font>
      <sz val="12"/>
      <color rgb="FF0C0C0C"/>
      <name val="Times New Roman"/>
    </font>
    <font>
      <b/>
      <sz val="12"/>
      <color rgb="FF0000CC"/>
      <name val="Times New Roman"/>
    </font>
    <font>
      <b/>
      <sz val="12"/>
      <color rgb="FFFF0000"/>
      <name val="Quattrocento Sans"/>
    </font>
    <font>
      <sz val="11"/>
      <color rgb="FF000000"/>
      <name val="&quot;Times New Roman&quot;"/>
    </font>
    <font>
      <b/>
      <sz val="12"/>
      <color rgb="FFFFFFFF"/>
      <name val="Times New Roman"/>
    </font>
    <font>
      <sz val="12"/>
      <color rgb="FF000000"/>
      <name val="Palatino Linotype"/>
    </font>
    <font>
      <sz val="12"/>
      <color rgb="FFFF0000"/>
      <name val="Palatino Linotype"/>
    </font>
    <font>
      <sz val="11"/>
      <color rgb="FF00B0F0"/>
      <name val="Calibri"/>
    </font>
    <font>
      <i/>
      <sz val="12"/>
      <color rgb="FF000000"/>
      <name val="Times"/>
    </font>
    <font>
      <sz val="12"/>
      <color rgb="FF7030A0"/>
      <name val="Times"/>
    </font>
    <font>
      <b/>
      <sz val="11"/>
      <color rgb="FF7030A0"/>
      <name val="Times"/>
    </font>
    <font>
      <i/>
      <sz val="11"/>
      <color rgb="FF7030A0"/>
      <name val="Times"/>
    </font>
    <font>
      <b/>
      <sz val="12"/>
      <color rgb="FF00B050"/>
      <name val="Times New Roman"/>
    </font>
    <font>
      <sz val="12"/>
      <color rgb="FF00B050"/>
      <name val="Times New Roman"/>
    </font>
    <font>
      <b/>
      <sz val="12"/>
      <color rgb="FFFF0000"/>
      <name val="&quot;Times New Roman&quot;, serif"/>
    </font>
    <font>
      <sz val="12"/>
      <color rgb="FF000000"/>
      <name val="&quot;Times New Roman&quot;, serif"/>
    </font>
    <font>
      <b/>
      <sz val="12"/>
      <color rgb="FF0000FF"/>
      <name val="&quot;Times New Roman&quot;, serif"/>
    </font>
    <font>
      <sz val="12"/>
      <color theme="1"/>
      <name val="&quot;Times New Roman&quot;, serif"/>
    </font>
    <font>
      <b/>
      <sz val="12"/>
      <color rgb="FFFF0000"/>
      <name val="Calibri"/>
    </font>
  </fonts>
  <fills count="24">
    <fill>
      <patternFill patternType="none"/>
    </fill>
    <fill>
      <patternFill patternType="gray125"/>
    </fill>
    <fill>
      <patternFill patternType="solid">
        <fgColor rgb="FFFFFF00"/>
        <bgColor rgb="FFFFFF00"/>
      </patternFill>
    </fill>
    <fill>
      <patternFill patternType="solid">
        <fgColor rgb="FFFFFFFF"/>
        <bgColor rgb="FFFFFFFF"/>
      </patternFill>
    </fill>
    <fill>
      <patternFill patternType="solid">
        <fgColor rgb="FFFABF8F"/>
        <bgColor rgb="FFFABF8F"/>
      </patternFill>
    </fill>
    <fill>
      <patternFill patternType="solid">
        <fgColor rgb="FF92D050"/>
        <bgColor rgb="FF92D050"/>
      </patternFill>
    </fill>
    <fill>
      <patternFill patternType="solid">
        <fgColor rgb="FFFF0000"/>
        <bgColor rgb="FFFF0000"/>
      </patternFill>
    </fill>
    <fill>
      <patternFill patternType="solid">
        <fgColor rgb="FFFFFF99"/>
        <bgColor rgb="FFFFFF99"/>
      </patternFill>
    </fill>
    <fill>
      <patternFill patternType="solid">
        <fgColor rgb="FFFF9900"/>
        <bgColor rgb="FFFF9900"/>
      </patternFill>
    </fill>
    <fill>
      <patternFill patternType="solid">
        <fgColor rgb="FFFFFFCC"/>
        <bgColor rgb="FFFFFFCC"/>
      </patternFill>
    </fill>
    <fill>
      <patternFill patternType="solid">
        <fgColor rgb="FFC0D494"/>
        <bgColor rgb="FFC0D494"/>
      </patternFill>
    </fill>
    <fill>
      <patternFill patternType="solid">
        <fgColor rgb="FFDAEEF3"/>
        <bgColor rgb="FFDAEEF3"/>
      </patternFill>
    </fill>
    <fill>
      <patternFill patternType="solid">
        <fgColor rgb="FFC2D69B"/>
        <bgColor rgb="FFC2D69B"/>
      </patternFill>
    </fill>
    <fill>
      <patternFill patternType="solid">
        <fgColor rgb="FFEAF1DD"/>
        <bgColor rgb="FFEAF1DD"/>
      </patternFill>
    </fill>
    <fill>
      <patternFill patternType="solid">
        <fgColor rgb="FFFDE9D9"/>
        <bgColor rgb="FFFDE9D9"/>
      </patternFill>
    </fill>
    <fill>
      <patternFill patternType="solid">
        <fgColor rgb="FF92CDDC"/>
        <bgColor rgb="FF92CDDC"/>
      </patternFill>
    </fill>
    <fill>
      <patternFill patternType="solid">
        <fgColor rgb="FFFDE4CF"/>
        <bgColor rgb="FFFDE4CF"/>
      </patternFill>
    </fill>
    <fill>
      <patternFill patternType="solid">
        <fgColor rgb="FFE5B8B7"/>
        <bgColor rgb="FFE5B8B7"/>
      </patternFill>
    </fill>
    <fill>
      <patternFill patternType="solid">
        <fgColor rgb="FFD9D9D9"/>
        <bgColor rgb="FFD9D9D9"/>
      </patternFill>
    </fill>
    <fill>
      <patternFill patternType="solid">
        <fgColor rgb="FFFCE5CD"/>
        <bgColor rgb="FFFCE5CD"/>
      </patternFill>
    </fill>
    <fill>
      <patternFill patternType="solid">
        <fgColor rgb="FF00FFFF"/>
        <bgColor rgb="FF00FFFF"/>
      </patternFill>
    </fill>
    <fill>
      <patternFill patternType="solid">
        <fgColor rgb="FFFBD4B4"/>
        <bgColor rgb="FFFBD4B4"/>
      </patternFill>
    </fill>
    <fill>
      <patternFill patternType="solid">
        <fgColor rgb="FFFFF2CC"/>
        <bgColor rgb="FFFFF2CC"/>
      </patternFill>
    </fill>
    <fill>
      <patternFill patternType="solid">
        <fgColor rgb="FF00B0F0"/>
        <bgColor rgb="FF00B0F0"/>
      </patternFill>
    </fill>
  </fills>
  <borders count="124">
    <border>
      <left/>
      <right/>
      <top/>
      <bottom/>
      <diagonal/>
    </border>
    <border>
      <left/>
      <right/>
      <top/>
      <bottom style="thin">
        <color rgb="FF000000"/>
      </bottom>
      <diagonal/>
    </border>
    <border>
      <left/>
      <right/>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top/>
      <bottom/>
      <diagonal/>
    </border>
    <border>
      <left style="thin">
        <color rgb="FF000000"/>
      </left>
      <right/>
      <top style="thin">
        <color rgb="FF000000"/>
      </top>
      <bottom/>
      <diagonal/>
    </border>
    <border>
      <left/>
      <right/>
      <top style="thin">
        <color rgb="FF000000"/>
      </top>
      <bottom/>
      <diagonal/>
    </border>
    <border>
      <left style="thin">
        <color rgb="FF000000"/>
      </left>
      <right/>
      <top style="thin">
        <color rgb="FF000000"/>
      </top>
      <bottom style="thin">
        <color rgb="FF000000"/>
      </bottom>
      <diagonal/>
    </border>
    <border>
      <left/>
      <right/>
      <top/>
      <bottom/>
      <diagonal/>
    </border>
    <border>
      <left/>
      <right/>
      <top/>
      <bottom/>
      <diagonal/>
    </border>
    <border>
      <left style="thin">
        <color rgb="FF000000"/>
      </left>
      <right style="thin">
        <color rgb="FF000000"/>
      </right>
      <top/>
      <bottom/>
      <diagonal/>
    </border>
    <border>
      <left style="thin">
        <color rgb="FF000000"/>
      </left>
      <right/>
      <top/>
      <bottom/>
      <diagonal/>
    </border>
    <border>
      <left style="thin">
        <color rgb="FF000000"/>
      </left>
      <right/>
      <top/>
      <bottom/>
      <diagonal/>
    </border>
    <border>
      <left style="thin">
        <color rgb="FF000000"/>
      </left>
      <right style="thin">
        <color rgb="FF000000"/>
      </right>
      <top style="thin">
        <color rgb="FF000000"/>
      </top>
      <bottom/>
      <diagonal/>
    </border>
    <border>
      <left style="thin">
        <color rgb="FF000000"/>
      </left>
      <right style="thin">
        <color rgb="FF000000"/>
      </right>
      <top style="medium">
        <color rgb="FF000000"/>
      </top>
      <bottom/>
      <diagonal/>
    </border>
    <border>
      <left style="thin">
        <color rgb="FF000000"/>
      </left>
      <right style="thin">
        <color rgb="FF000000"/>
      </right>
      <top style="medium">
        <color rgb="FF000000"/>
      </top>
      <bottom style="thin">
        <color rgb="FF000000"/>
      </bottom>
      <diagonal/>
    </border>
    <border>
      <left style="thin">
        <color rgb="FF000000"/>
      </left>
      <right style="thin">
        <color rgb="FF000000"/>
      </right>
      <top/>
      <bottom style="medium">
        <color rgb="FF000000"/>
      </bottom>
      <diagonal/>
    </border>
    <border>
      <left style="thin">
        <color rgb="FF000000"/>
      </left>
      <right/>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style="thin">
        <color rgb="FF000000"/>
      </right>
      <top/>
      <bottom style="thin">
        <color rgb="FF000000"/>
      </bottom>
      <diagonal/>
    </border>
    <border>
      <left style="thin">
        <color rgb="FF000000"/>
      </left>
      <right/>
      <top style="medium">
        <color rgb="FF000000"/>
      </top>
      <bottom/>
      <diagonal/>
    </border>
    <border>
      <left/>
      <right style="thin">
        <color rgb="FF000000"/>
      </right>
      <top style="medium">
        <color rgb="FF000000"/>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style="medium">
        <color rgb="FF000000"/>
      </bottom>
      <diagonal/>
    </border>
    <border>
      <left/>
      <right style="thin">
        <color rgb="FF000000"/>
      </right>
      <top/>
      <bottom style="medium">
        <color rgb="FF000000"/>
      </bottom>
      <diagonal/>
    </border>
    <border>
      <left style="medium">
        <color rgb="FF000000"/>
      </left>
      <right style="thin">
        <color rgb="FF000000"/>
      </right>
      <top style="medium">
        <color rgb="FF000000"/>
      </top>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bottom style="thin">
        <color rgb="FF000000"/>
      </bottom>
      <diagonal/>
    </border>
    <border>
      <left style="medium">
        <color rgb="FF000000"/>
      </left>
      <right style="thin">
        <color rgb="FF000000"/>
      </right>
      <top style="thin">
        <color rgb="FF000000"/>
      </top>
      <bottom/>
      <diagonal/>
    </border>
    <border>
      <left style="medium">
        <color rgb="FF000000"/>
      </left>
      <right style="thin">
        <color rgb="FF000000"/>
      </right>
      <top/>
      <bottom style="medium">
        <color rgb="FF000000"/>
      </bottom>
      <diagonal/>
    </border>
    <border>
      <left style="thin">
        <color rgb="FF000000"/>
      </left>
      <right style="thin">
        <color rgb="FF000000"/>
      </right>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top style="medium">
        <color rgb="FF000000"/>
      </top>
      <bottom style="thin">
        <color rgb="FF000000"/>
      </bottom>
      <diagonal/>
    </border>
    <border>
      <left/>
      <right/>
      <top style="medium">
        <color rgb="FF000000"/>
      </top>
      <bottom style="thin">
        <color rgb="FF000000"/>
      </bottom>
      <diagonal/>
    </border>
    <border>
      <left/>
      <right style="medium">
        <color rgb="FF000000"/>
      </right>
      <top style="medium">
        <color rgb="FF000000"/>
      </top>
      <bottom style="thin">
        <color rgb="FF000000"/>
      </bottom>
      <diagonal/>
    </border>
    <border>
      <left/>
      <right style="thin">
        <color rgb="FF000000"/>
      </right>
      <top style="thin">
        <color rgb="FF000000"/>
      </top>
      <bottom/>
      <diagonal/>
    </border>
    <border>
      <left/>
      <right style="thin">
        <color rgb="FF000000"/>
      </right>
      <top/>
      <bottom/>
      <diagonal/>
    </border>
    <border>
      <left/>
      <right style="thin">
        <color rgb="FF000000"/>
      </right>
      <top/>
      <bottom style="thin">
        <color rgb="FF000000"/>
      </bottom>
      <diagonal/>
    </border>
    <border>
      <left style="thin">
        <color rgb="FF000000"/>
      </left>
      <right/>
      <top style="thin">
        <color rgb="FF000000"/>
      </top>
      <bottom/>
      <diagonal/>
    </border>
    <border>
      <left style="thin">
        <color rgb="FF000000"/>
      </left>
      <right/>
      <top style="thin">
        <color rgb="FF000000"/>
      </top>
      <bottom/>
      <diagonal/>
    </border>
    <border>
      <left style="thin">
        <color rgb="FF000000"/>
      </left>
      <right/>
      <top/>
      <bottom style="thin">
        <color rgb="FF000000"/>
      </bottom>
      <diagonal/>
    </border>
    <border>
      <left/>
      <right style="thin">
        <color rgb="FF000000"/>
      </right>
      <top style="thin">
        <color rgb="FF000000"/>
      </top>
      <bottom style="thin">
        <color rgb="FF000000"/>
      </bottom>
      <diagonal/>
    </border>
    <border>
      <left style="thin">
        <color rgb="FF000000"/>
      </left>
      <right/>
      <top/>
      <bottom style="thin">
        <color rgb="FF000000"/>
      </bottom>
      <diagonal/>
    </border>
    <border>
      <left/>
      <right/>
      <top style="thin">
        <color rgb="FF000000"/>
      </top>
      <bottom/>
      <diagonal/>
    </border>
    <border>
      <left/>
      <right/>
      <top/>
      <bottom/>
      <diagonal/>
    </border>
    <border>
      <left/>
      <right/>
      <top/>
      <bottom style="thin">
        <color rgb="FF000000"/>
      </bottom>
      <diagonal/>
    </border>
    <border>
      <left/>
      <right/>
      <top/>
      <bottom style="thin">
        <color rgb="FF000000"/>
      </bottom>
      <diagonal/>
    </border>
    <border>
      <left/>
      <right style="thin">
        <color rgb="FF000000"/>
      </right>
      <top style="thin">
        <color rgb="FF000000"/>
      </top>
      <bottom/>
      <diagonal/>
    </border>
    <border>
      <left style="thin">
        <color rgb="FF000000"/>
      </left>
      <right/>
      <top/>
      <bottom style="thin">
        <color rgb="FF000000"/>
      </bottom>
      <diagonal/>
    </border>
    <border>
      <left/>
      <right style="thin">
        <color rgb="FF000000"/>
      </right>
      <top/>
      <bottom style="thin">
        <color rgb="FF000000"/>
      </bottom>
      <diagonal/>
    </border>
    <border>
      <left/>
      <right/>
      <top/>
      <bottom style="thin">
        <color rgb="FF000000"/>
      </bottom>
      <diagonal/>
    </border>
    <border>
      <left style="thin">
        <color rgb="FF000000"/>
      </left>
      <right style="thin">
        <color rgb="FF000000"/>
      </right>
      <top style="thin">
        <color rgb="FF000000"/>
      </top>
      <bottom style="dotted">
        <color rgb="FF000000"/>
      </bottom>
      <diagonal/>
    </border>
    <border>
      <left style="thin">
        <color rgb="FF000000"/>
      </left>
      <right style="thin">
        <color rgb="FF000000"/>
      </right>
      <top style="dotted">
        <color rgb="FF000000"/>
      </top>
      <bottom style="dotted">
        <color rgb="FF000000"/>
      </bottom>
      <diagonal/>
    </border>
    <border>
      <left style="thin">
        <color rgb="FF000000"/>
      </left>
      <right style="thin">
        <color rgb="FF000000"/>
      </right>
      <top style="dotted">
        <color rgb="FF000000"/>
      </top>
      <bottom style="thin">
        <color rgb="FF000000"/>
      </bottom>
      <diagonal/>
    </border>
    <border>
      <left style="thin">
        <color rgb="FF000000"/>
      </left>
      <right style="thin">
        <color rgb="FF000000"/>
      </right>
      <top/>
      <bottom style="dotted">
        <color rgb="FF000000"/>
      </bottom>
      <diagonal/>
    </border>
    <border>
      <left style="thin">
        <color rgb="FF000000"/>
      </left>
      <right style="thin">
        <color rgb="FF000000"/>
      </right>
      <top/>
      <bottom style="dotted">
        <color rgb="FF000000"/>
      </bottom>
      <diagonal/>
    </border>
    <border>
      <left/>
      <right style="thin">
        <color rgb="FF000000"/>
      </right>
      <top style="dotted">
        <color rgb="FF000000"/>
      </top>
      <bottom style="dotted">
        <color rgb="FF000000"/>
      </bottom>
      <diagonal/>
    </border>
    <border>
      <left style="thin">
        <color rgb="FF000000"/>
      </left>
      <right style="thin">
        <color rgb="FF000000"/>
      </right>
      <top style="dotted">
        <color rgb="FF000000"/>
      </top>
      <bottom/>
      <diagonal/>
    </border>
    <border>
      <left/>
      <right style="thin">
        <color rgb="FF000000"/>
      </right>
      <top style="dotted">
        <color rgb="FF000000"/>
      </top>
      <bottom style="dotted">
        <color rgb="FF000000"/>
      </bottom>
      <diagonal/>
    </border>
    <border>
      <left/>
      <right style="thin">
        <color rgb="FF000000"/>
      </right>
      <top style="thin">
        <color rgb="FF000000"/>
      </top>
      <bottom/>
      <diagonal/>
    </border>
    <border>
      <left/>
      <right style="thin">
        <color rgb="FF000000"/>
      </right>
      <top/>
      <bottom style="thin">
        <color rgb="FF000000"/>
      </bottom>
      <diagonal/>
    </border>
    <border>
      <left/>
      <right style="thin">
        <color rgb="FF000000"/>
      </right>
      <top style="thin">
        <color rgb="FF000000"/>
      </top>
      <bottom style="dotted">
        <color rgb="FF000000"/>
      </bottom>
      <diagonal/>
    </border>
    <border>
      <left/>
      <right style="thin">
        <color rgb="FF000000"/>
      </right>
      <top style="thin">
        <color rgb="FF000000"/>
      </top>
      <bottom style="dotted">
        <color rgb="FF000000"/>
      </bottom>
      <diagonal/>
    </border>
    <border>
      <left/>
      <right style="thin">
        <color rgb="FF000000"/>
      </right>
      <top style="dotted">
        <color rgb="FF000000"/>
      </top>
      <bottom/>
      <diagonal/>
    </border>
    <border>
      <left style="thin">
        <color rgb="FF000000"/>
      </left>
      <right/>
      <top style="dotted">
        <color rgb="FF000000"/>
      </top>
      <bottom style="thin">
        <color rgb="FF000000"/>
      </bottom>
      <diagonal/>
    </border>
    <border>
      <left style="thin">
        <color rgb="FF000000"/>
      </left>
      <right style="thin">
        <color rgb="FF000000"/>
      </right>
      <top style="dotted">
        <color rgb="FF000000"/>
      </top>
      <bottom/>
      <diagonal/>
    </border>
    <border>
      <left/>
      <right/>
      <top/>
      <bottom/>
      <diagonal/>
    </border>
    <border>
      <left/>
      <right/>
      <top style="thin">
        <color rgb="FF000000"/>
      </top>
      <bottom style="thin">
        <color rgb="FF000000"/>
      </bottom>
      <diagonal/>
    </border>
    <border>
      <left/>
      <right style="thin">
        <color rgb="FF000000"/>
      </right>
      <top/>
      <bottom style="dotted">
        <color rgb="FF000000"/>
      </bottom>
      <diagonal/>
    </border>
    <border>
      <left/>
      <right/>
      <top/>
      <bottom/>
      <diagonal/>
    </border>
    <border>
      <left/>
      <right/>
      <top/>
      <bottom/>
      <diagonal/>
    </border>
    <border>
      <left/>
      <right/>
      <top/>
      <bottom/>
      <diagonal/>
    </border>
    <border>
      <left/>
      <right/>
      <top style="thin">
        <color rgb="FF000000"/>
      </top>
      <bottom/>
      <diagonal/>
    </border>
    <border>
      <left style="thin">
        <color rgb="FF000000"/>
      </left>
      <right/>
      <top style="dotted">
        <color rgb="FF000000"/>
      </top>
      <bottom style="dotted">
        <color rgb="FF000000"/>
      </bottom>
      <diagonal/>
    </border>
    <border>
      <left style="thin">
        <color rgb="FF000000"/>
      </left>
      <right/>
      <top style="dotted">
        <color rgb="FF000000"/>
      </top>
      <bottom style="dotted">
        <color rgb="FF000000"/>
      </bottom>
      <diagonal/>
    </border>
    <border>
      <left style="thin">
        <color rgb="FF000000"/>
      </left>
      <right/>
      <top style="dotted">
        <color rgb="FF000000"/>
      </top>
      <bottom/>
      <diagonal/>
    </border>
    <border>
      <left style="thin">
        <color rgb="FF000000"/>
      </left>
      <right style="thin">
        <color rgb="FF000000"/>
      </right>
      <top style="thin">
        <color rgb="FF000000"/>
      </top>
      <bottom style="hair">
        <color rgb="FF000000"/>
      </bottom>
      <diagonal/>
    </border>
    <border>
      <left style="thin">
        <color rgb="FF000000"/>
      </left>
      <right style="thin">
        <color rgb="FF000000"/>
      </right>
      <top style="hair">
        <color rgb="FF000000"/>
      </top>
      <bottom style="hair">
        <color rgb="FF000000"/>
      </bottom>
      <diagonal/>
    </border>
    <border>
      <left style="thin">
        <color rgb="FF000000"/>
      </left>
      <right style="thin">
        <color rgb="FF000000"/>
      </right>
      <top style="hair">
        <color rgb="FF000000"/>
      </top>
      <bottom/>
      <diagonal/>
    </border>
    <border>
      <left/>
      <right/>
      <top style="hair">
        <color rgb="FF000000"/>
      </top>
      <bottom/>
      <diagonal/>
    </border>
    <border>
      <left style="thin">
        <color rgb="FF000000"/>
      </left>
      <right style="thin">
        <color rgb="FF000000"/>
      </right>
      <top style="hair">
        <color rgb="FF000000"/>
      </top>
      <bottom style="thin">
        <color rgb="FF000000"/>
      </bottom>
      <diagonal/>
    </border>
    <border>
      <left/>
      <right/>
      <top style="hair">
        <color rgb="FF000000"/>
      </top>
      <bottom style="thin">
        <color rgb="FF000000"/>
      </bottom>
      <diagonal/>
    </border>
    <border>
      <left/>
      <right style="thin">
        <color rgb="FF000000"/>
      </right>
      <top style="thin">
        <color rgb="FF000000"/>
      </top>
      <bottom style="hair">
        <color rgb="FF000000"/>
      </bottom>
      <diagonal/>
    </border>
    <border>
      <left style="thin">
        <color rgb="FF000000"/>
      </left>
      <right style="thin">
        <color rgb="FF000000"/>
      </right>
      <top/>
      <bottom style="hair">
        <color rgb="FF000000"/>
      </bottom>
      <diagonal/>
    </border>
    <border>
      <left/>
      <right style="thin">
        <color rgb="FF000000"/>
      </right>
      <top/>
      <bottom style="hair">
        <color rgb="FF000000"/>
      </bottom>
      <diagonal/>
    </border>
    <border>
      <left/>
      <right/>
      <top style="dotted">
        <color rgb="FF000000"/>
      </top>
      <bottom style="dotted">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right style="thin">
        <color rgb="FF000000"/>
      </right>
      <top/>
      <bottom style="dotted">
        <color rgb="FF000000"/>
      </bottom>
      <diagonal/>
    </border>
    <border>
      <left style="thin">
        <color rgb="FF000000"/>
      </left>
      <right/>
      <top/>
      <bottom/>
      <diagonal/>
    </border>
    <border>
      <left style="thin">
        <color rgb="FF000000"/>
      </left>
      <right style="thin">
        <color rgb="FF000000"/>
      </right>
      <top style="dotted">
        <color rgb="FF000000"/>
      </top>
      <bottom style="hair">
        <color rgb="FF000000"/>
      </bottom>
      <diagonal/>
    </border>
    <border>
      <left style="thin">
        <color rgb="FF000000"/>
      </left>
      <right style="thin">
        <color rgb="FF000000"/>
      </right>
      <top style="hair">
        <color rgb="FF000000"/>
      </top>
      <bottom style="dotted">
        <color rgb="FF000000"/>
      </bottom>
      <diagonal/>
    </border>
    <border>
      <left style="thin">
        <color rgb="FF000000"/>
      </left>
      <right style="hair">
        <color rgb="FF000000"/>
      </right>
      <top style="thin">
        <color rgb="FF000000"/>
      </top>
      <bottom style="hair">
        <color rgb="FF000000"/>
      </bottom>
      <diagonal/>
    </border>
    <border>
      <left style="hair">
        <color rgb="FF000000"/>
      </left>
      <right style="hair">
        <color rgb="FF000000"/>
      </right>
      <top style="thin">
        <color rgb="FF000000"/>
      </top>
      <bottom style="hair">
        <color rgb="FF000000"/>
      </bottom>
      <diagonal/>
    </border>
    <border>
      <left style="hair">
        <color rgb="FF000000"/>
      </left>
      <right style="hair">
        <color rgb="FF000000"/>
      </right>
      <top style="hair">
        <color rgb="FF000000"/>
      </top>
      <bottom style="hair">
        <color rgb="FF000000"/>
      </bottom>
      <diagonal/>
    </border>
    <border>
      <left style="hair">
        <color rgb="FF000000"/>
      </left>
      <right style="thin">
        <color rgb="FF000000"/>
      </right>
      <top style="thin">
        <color rgb="FF000000"/>
      </top>
      <bottom style="hair">
        <color rgb="FF000000"/>
      </bottom>
      <diagonal/>
    </border>
    <border>
      <left style="thin">
        <color rgb="FF000000"/>
      </left>
      <right style="hair">
        <color rgb="FF000000"/>
      </right>
      <top style="hair">
        <color rgb="FF000000"/>
      </top>
      <bottom style="hair">
        <color rgb="FF000000"/>
      </bottom>
      <diagonal/>
    </border>
    <border>
      <left style="hair">
        <color rgb="FF000000"/>
      </left>
      <right style="thin">
        <color rgb="FF000000"/>
      </right>
      <top style="hair">
        <color rgb="FF000000"/>
      </top>
      <bottom style="hair">
        <color rgb="FF000000"/>
      </bottom>
      <diagonal/>
    </border>
    <border>
      <left style="hair">
        <color rgb="FF000000"/>
      </left>
      <right style="hair">
        <color rgb="FF000000"/>
      </right>
      <top/>
      <bottom style="hair">
        <color rgb="FF000000"/>
      </bottom>
      <diagonal/>
    </border>
    <border>
      <left style="hair">
        <color rgb="FF000000"/>
      </left>
      <right style="hair">
        <color rgb="FF000000"/>
      </right>
      <top style="hair">
        <color rgb="FF000000"/>
      </top>
      <bottom style="thin">
        <color rgb="FF000000"/>
      </bottom>
      <diagonal/>
    </border>
    <border>
      <left/>
      <right/>
      <top style="dotted">
        <color rgb="FF000000"/>
      </top>
      <bottom style="thin">
        <color rgb="FF000000"/>
      </bottom>
      <diagonal/>
    </border>
    <border>
      <left/>
      <right/>
      <top/>
      <bottom/>
      <diagonal/>
    </border>
    <border>
      <left style="hair">
        <color rgb="FF000000"/>
      </left>
      <right/>
      <top style="hair">
        <color rgb="FF000000"/>
      </top>
      <bottom style="hair">
        <color rgb="FF000000"/>
      </bottom>
      <diagonal/>
    </border>
    <border>
      <left style="thin">
        <color rgb="FF000000"/>
      </left>
      <right style="hair">
        <color rgb="FF000000"/>
      </right>
      <top style="hair">
        <color rgb="FF000000"/>
      </top>
      <bottom style="thin">
        <color rgb="FF000000"/>
      </bottom>
      <diagonal/>
    </border>
    <border>
      <left style="hair">
        <color rgb="FF000000"/>
      </left>
      <right style="hair">
        <color rgb="FF000000"/>
      </right>
      <top style="hair">
        <color rgb="FF000000"/>
      </top>
      <bottom/>
      <diagonal/>
    </border>
    <border>
      <left style="hair">
        <color rgb="FF000000"/>
      </left>
      <right/>
      <top style="hair">
        <color rgb="FF000000"/>
      </top>
      <bottom/>
      <diagonal/>
    </border>
    <border>
      <left/>
      <right style="thin">
        <color rgb="FF000000"/>
      </right>
      <top/>
      <bottom/>
      <diagonal/>
    </border>
    <border>
      <left/>
      <right/>
      <top style="thin">
        <color rgb="FF000000"/>
      </top>
      <bottom/>
      <diagonal/>
    </border>
    <border>
      <left style="thin">
        <color rgb="FF000000"/>
      </left>
      <right/>
      <top/>
      <bottom/>
      <diagonal/>
    </border>
    <border>
      <left/>
      <right/>
      <top/>
      <bottom/>
      <diagonal/>
    </border>
    <border>
      <left/>
      <right/>
      <top/>
      <bottom/>
      <diagonal/>
    </border>
    <border>
      <left/>
      <right/>
      <top style="thin">
        <color rgb="FF000000"/>
      </top>
      <bottom style="thin">
        <color rgb="FF000000"/>
      </bottom>
      <diagonal/>
    </border>
  </borders>
  <cellStyleXfs count="1">
    <xf numFmtId="0" fontId="0" fillId="0" borderId="0"/>
  </cellStyleXfs>
  <cellXfs count="1264">
    <xf numFmtId="0" fontId="0" fillId="0" borderId="0" xfId="0" applyFont="1" applyAlignment="1"/>
    <xf numFmtId="0" fontId="3" fillId="0" borderId="0" xfId="0" applyFont="1" applyAlignment="1">
      <alignment vertical="center" wrapText="1"/>
    </xf>
    <xf numFmtId="0" fontId="4" fillId="0" borderId="4" xfId="0" applyFont="1" applyBorder="1" applyAlignment="1">
      <alignment horizontal="center" vertical="center" wrapText="1"/>
    </xf>
    <xf numFmtId="0" fontId="4" fillId="0" borderId="5" xfId="0" applyFont="1" applyBorder="1" applyAlignment="1">
      <alignment horizontal="center" vertical="center" wrapText="1"/>
    </xf>
    <xf numFmtId="0" fontId="4" fillId="3" borderId="4" xfId="0" applyFont="1" applyFill="1" applyBorder="1" applyAlignment="1">
      <alignment horizontal="center" vertical="center" wrapText="1"/>
    </xf>
    <xf numFmtId="14" fontId="4" fillId="0" borderId="4" xfId="0" quotePrefix="1" applyNumberFormat="1" applyFont="1" applyBorder="1" applyAlignment="1">
      <alignment horizontal="center" vertical="center" wrapText="1"/>
    </xf>
    <xf numFmtId="0" fontId="4" fillId="0" borderId="4" xfId="0" quotePrefix="1" applyFont="1" applyBorder="1" applyAlignment="1">
      <alignment horizontal="center" vertical="center" wrapText="1"/>
    </xf>
    <xf numFmtId="0" fontId="4" fillId="0" borderId="4" xfId="0" applyFont="1" applyBorder="1" applyAlignment="1">
      <alignment horizontal="center" vertical="center" wrapText="1"/>
    </xf>
    <xf numFmtId="0" fontId="5" fillId="0" borderId="0" xfId="0" applyFont="1"/>
    <xf numFmtId="0" fontId="6" fillId="0" borderId="4" xfId="0" applyFont="1" applyBorder="1" applyAlignment="1">
      <alignment horizontal="center" vertical="center" wrapText="1"/>
    </xf>
    <xf numFmtId="0" fontId="6" fillId="6" borderId="4" xfId="0" applyFont="1" applyFill="1" applyBorder="1" applyAlignment="1">
      <alignment horizontal="left" vertical="center" wrapText="1"/>
    </xf>
    <xf numFmtId="0" fontId="7" fillId="3" borderId="4" xfId="0" applyFont="1" applyFill="1" applyBorder="1" applyAlignment="1">
      <alignment vertical="center" wrapText="1"/>
    </xf>
    <xf numFmtId="0" fontId="6" fillId="3" borderId="4" xfId="0" applyFont="1" applyFill="1" applyBorder="1" applyAlignment="1">
      <alignment vertical="center" wrapText="1"/>
    </xf>
    <xf numFmtId="0" fontId="3" fillId="3" borderId="4" xfId="0" applyFont="1" applyFill="1" applyBorder="1" applyAlignment="1">
      <alignment vertical="center" wrapText="1"/>
    </xf>
    <xf numFmtId="0" fontId="8" fillId="3" borderId="4" xfId="0" applyFont="1" applyFill="1" applyBorder="1" applyAlignment="1">
      <alignment horizontal="left" vertical="center" wrapText="1"/>
    </xf>
    <xf numFmtId="0" fontId="3" fillId="0" borderId="4" xfId="0" applyFont="1" applyBorder="1" applyAlignment="1">
      <alignment horizontal="center" vertical="center" wrapText="1"/>
    </xf>
    <xf numFmtId="164" fontId="6" fillId="0" borderId="4" xfId="0" applyNumberFormat="1" applyFont="1" applyBorder="1" applyAlignment="1">
      <alignment horizontal="center" vertical="center" wrapText="1"/>
    </xf>
    <xf numFmtId="0" fontId="6" fillId="0" borderId="0" xfId="0" applyFont="1" applyAlignment="1">
      <alignment vertical="center" wrapText="1"/>
    </xf>
    <xf numFmtId="0" fontId="9" fillId="3" borderId="4" xfId="0" applyFont="1" applyFill="1" applyBorder="1" applyAlignment="1">
      <alignment horizontal="left" vertical="center" wrapText="1"/>
    </xf>
    <xf numFmtId="164" fontId="6" fillId="0" borderId="4" xfId="0" applyNumberFormat="1" applyFont="1" applyBorder="1" applyAlignment="1">
      <alignment horizontal="center" vertical="center" wrapText="1"/>
    </xf>
    <xf numFmtId="0" fontId="6" fillId="0" borderId="0" xfId="0" applyFont="1" applyAlignment="1">
      <alignment vertical="center" wrapText="1"/>
    </xf>
    <xf numFmtId="0" fontId="3" fillId="3" borderId="4" xfId="0" applyFont="1" applyFill="1" applyBorder="1" applyAlignment="1">
      <alignment horizontal="left" vertical="center" wrapText="1"/>
    </xf>
    <xf numFmtId="0" fontId="6" fillId="0" borderId="4" xfId="0" applyFont="1" applyBorder="1" applyAlignment="1">
      <alignment horizontal="center" vertical="center" wrapText="1"/>
    </xf>
    <xf numFmtId="0" fontId="3" fillId="0" borderId="4" xfId="0" applyFont="1" applyBorder="1" applyAlignment="1">
      <alignment horizontal="left" vertical="center" wrapText="1"/>
    </xf>
    <xf numFmtId="0" fontId="9" fillId="0" borderId="4" xfId="0" applyFont="1" applyBorder="1" applyAlignment="1">
      <alignment horizontal="center" vertical="center" wrapText="1"/>
    </xf>
    <xf numFmtId="164" fontId="9" fillId="0" borderId="4" xfId="0" applyNumberFormat="1" applyFont="1" applyBorder="1" applyAlignment="1">
      <alignment horizontal="center" vertical="center" wrapText="1"/>
    </xf>
    <xf numFmtId="0" fontId="6" fillId="6" borderId="4" xfId="0" applyFont="1" applyFill="1" applyBorder="1" applyAlignment="1">
      <alignment horizontal="left" vertical="center" wrapText="1"/>
    </xf>
    <xf numFmtId="0" fontId="3" fillId="0" borderId="4" xfId="0" applyFont="1" applyBorder="1" applyAlignment="1">
      <alignment vertical="center" wrapText="1"/>
    </xf>
    <xf numFmtId="0" fontId="10" fillId="3" borderId="4" xfId="0" applyFont="1" applyFill="1" applyBorder="1" applyAlignment="1">
      <alignment vertical="center" wrapText="1"/>
    </xf>
    <xf numFmtId="0" fontId="6" fillId="3" borderId="4" xfId="0" applyFont="1" applyFill="1" applyBorder="1" applyAlignment="1">
      <alignment horizontal="left" vertical="center" wrapText="1"/>
    </xf>
    <xf numFmtId="0" fontId="6" fillId="2" borderId="4" xfId="0" applyFont="1" applyFill="1" applyBorder="1" applyAlignment="1">
      <alignment horizontal="left" vertical="center" wrapText="1"/>
    </xf>
    <xf numFmtId="0" fontId="3" fillId="2" borderId="4" xfId="0" applyFont="1" applyFill="1" applyBorder="1" applyAlignment="1">
      <alignment vertical="center" wrapText="1"/>
    </xf>
    <xf numFmtId="0" fontId="3" fillId="3" borderId="4" xfId="0" applyFont="1" applyFill="1" applyBorder="1" applyAlignment="1">
      <alignment horizontal="center" vertical="center" wrapText="1"/>
    </xf>
    <xf numFmtId="0" fontId="6" fillId="3" borderId="4" xfId="0" applyFont="1" applyFill="1" applyBorder="1" applyAlignment="1">
      <alignment horizontal="center" vertical="center" wrapText="1"/>
    </xf>
    <xf numFmtId="0" fontId="9" fillId="3" borderId="4" xfId="0" applyFont="1" applyFill="1" applyBorder="1" applyAlignment="1">
      <alignment horizontal="center" vertical="center" wrapText="1"/>
    </xf>
    <xf numFmtId="0" fontId="3" fillId="3" borderId="4" xfId="0" applyFont="1" applyFill="1" applyBorder="1" applyAlignment="1">
      <alignment vertical="center" wrapText="1"/>
    </xf>
    <xf numFmtId="0" fontId="6" fillId="7" borderId="4" xfId="0" applyFont="1" applyFill="1" applyBorder="1" applyAlignment="1">
      <alignment vertical="center" wrapText="1"/>
    </xf>
    <xf numFmtId="0" fontId="9" fillId="3" borderId="4" xfId="0" applyFont="1" applyFill="1" applyBorder="1" applyAlignment="1">
      <alignment vertical="center" wrapText="1"/>
    </xf>
    <xf numFmtId="165" fontId="6" fillId="0" borderId="4" xfId="0" applyNumberFormat="1" applyFont="1" applyBorder="1" applyAlignment="1">
      <alignment horizontal="center" vertical="center" wrapText="1"/>
    </xf>
    <xf numFmtId="0" fontId="6" fillId="2" borderId="4" xfId="0" applyFont="1" applyFill="1" applyBorder="1" applyAlignment="1">
      <alignment vertical="center" wrapText="1"/>
    </xf>
    <xf numFmtId="0" fontId="6" fillId="0" borderId="0" xfId="0" applyFont="1" applyAlignment="1">
      <alignment horizontal="center" vertical="center" wrapText="1"/>
    </xf>
    <xf numFmtId="0" fontId="6" fillId="6" borderId="0" xfId="0" applyFont="1" applyFill="1" applyAlignment="1">
      <alignment horizontal="left" vertical="center" wrapText="1"/>
    </xf>
    <xf numFmtId="0" fontId="11" fillId="0" borderId="4" xfId="0" applyFont="1" applyBorder="1" applyAlignment="1">
      <alignment vertical="center" wrapText="1"/>
    </xf>
    <xf numFmtId="0" fontId="9" fillId="0" borderId="4" xfId="0" applyFont="1" applyBorder="1" applyAlignment="1">
      <alignment horizontal="center" vertical="center" wrapText="1"/>
    </xf>
    <xf numFmtId="0" fontId="8" fillId="0" borderId="4" xfId="0" applyFont="1" applyBorder="1" applyAlignment="1">
      <alignment horizontal="left" vertical="center" wrapText="1"/>
    </xf>
    <xf numFmtId="0" fontId="6" fillId="3" borderId="0" xfId="0" applyFont="1" applyFill="1" applyAlignment="1">
      <alignment horizontal="left" vertical="center" wrapText="1"/>
    </xf>
    <xf numFmtId="0" fontId="3" fillId="3" borderId="9" xfId="0" applyFont="1" applyFill="1" applyBorder="1" applyAlignment="1">
      <alignment vertical="center" wrapText="1"/>
    </xf>
    <xf numFmtId="0" fontId="6" fillId="3" borderId="4" xfId="0" applyFont="1" applyFill="1" applyBorder="1" applyAlignment="1">
      <alignment horizontal="center" vertical="center" wrapText="1"/>
    </xf>
    <xf numFmtId="0" fontId="6" fillId="0" borderId="4" xfId="0" applyFont="1" applyBorder="1" applyAlignment="1">
      <alignment horizontal="left" vertical="center" wrapText="1"/>
    </xf>
    <xf numFmtId="0" fontId="6" fillId="3" borderId="4" xfId="0" applyFont="1" applyFill="1" applyBorder="1" applyAlignment="1">
      <alignment vertical="center" wrapText="1"/>
    </xf>
    <xf numFmtId="0" fontId="6" fillId="3" borderId="4" xfId="0" applyFont="1" applyFill="1" applyBorder="1" applyAlignment="1">
      <alignment horizontal="left" vertical="center" wrapText="1"/>
    </xf>
    <xf numFmtId="0" fontId="6" fillId="0" borderId="4" xfId="0" applyFont="1" applyBorder="1" applyAlignment="1">
      <alignment vertical="center" wrapText="1"/>
    </xf>
    <xf numFmtId="164" fontId="6" fillId="3" borderId="4" xfId="0" applyNumberFormat="1" applyFont="1" applyFill="1" applyBorder="1" applyAlignment="1">
      <alignment horizontal="center" vertical="center" wrapText="1"/>
    </xf>
    <xf numFmtId="0" fontId="3" fillId="5" borderId="4" xfId="0" applyFont="1" applyFill="1" applyBorder="1" applyAlignment="1">
      <alignment vertical="center" wrapText="1"/>
    </xf>
    <xf numFmtId="0" fontId="3" fillId="5" borderId="4" xfId="0" applyFont="1" applyFill="1" applyBorder="1" applyAlignment="1">
      <alignment horizontal="center" vertical="center" wrapText="1"/>
    </xf>
    <xf numFmtId="0" fontId="5" fillId="3" borderId="4" xfId="0" applyFont="1" applyFill="1" applyBorder="1" applyAlignment="1">
      <alignment vertical="center" wrapText="1"/>
    </xf>
    <xf numFmtId="0" fontId="5" fillId="3" borderId="4" xfId="0" applyFont="1" applyFill="1" applyBorder="1" applyAlignment="1">
      <alignment wrapText="1"/>
    </xf>
    <xf numFmtId="0" fontId="12" fillId="3" borderId="4" xfId="0" applyFont="1" applyFill="1" applyBorder="1" applyAlignment="1">
      <alignment vertical="center" wrapText="1"/>
    </xf>
    <xf numFmtId="164" fontId="6" fillId="3" borderId="4" xfId="0" applyNumberFormat="1" applyFont="1" applyFill="1" applyBorder="1" applyAlignment="1">
      <alignment horizontal="center" vertical="center" wrapText="1"/>
    </xf>
    <xf numFmtId="164" fontId="6" fillId="3" borderId="4" xfId="0" applyNumberFormat="1" applyFont="1" applyFill="1" applyBorder="1" applyAlignment="1">
      <alignment vertical="center" wrapText="1"/>
    </xf>
    <xf numFmtId="0" fontId="6" fillId="0" borderId="4" xfId="0" applyFont="1" applyBorder="1" applyAlignment="1">
      <alignment vertical="center" wrapText="1"/>
    </xf>
    <xf numFmtId="0" fontId="6" fillId="8" borderId="4" xfId="0" applyFont="1" applyFill="1" applyBorder="1" applyAlignment="1">
      <alignment horizontal="center" vertical="center" wrapText="1"/>
    </xf>
    <xf numFmtId="165" fontId="6" fillId="3" borderId="4" xfId="0" applyNumberFormat="1" applyFont="1" applyFill="1" applyBorder="1" applyAlignment="1">
      <alignment horizontal="center" vertical="center" wrapText="1"/>
    </xf>
    <xf numFmtId="0" fontId="6" fillId="0" borderId="4" xfId="0" applyFont="1" applyBorder="1" applyAlignment="1">
      <alignment horizontal="left" vertical="center" wrapText="1"/>
    </xf>
    <xf numFmtId="164" fontId="6" fillId="0" borderId="4" xfId="0" applyNumberFormat="1" applyFont="1" applyBorder="1" applyAlignment="1">
      <alignment vertical="center" wrapText="1"/>
    </xf>
    <xf numFmtId="0" fontId="13" fillId="0" borderId="4" xfId="0" applyFont="1" applyBorder="1" applyAlignment="1">
      <alignment horizontal="left" wrapText="1"/>
    </xf>
    <xf numFmtId="164" fontId="6" fillId="0" borderId="4" xfId="0" applyNumberFormat="1" applyFont="1" applyBorder="1" applyAlignment="1">
      <alignment vertical="center" wrapText="1"/>
    </xf>
    <xf numFmtId="0" fontId="14" fillId="0" borderId="4" xfId="0" applyFont="1" applyBorder="1" applyAlignment="1">
      <alignment horizontal="center" vertical="center" wrapText="1"/>
    </xf>
    <xf numFmtId="0" fontId="14" fillId="3" borderId="12" xfId="0" applyFont="1" applyFill="1" applyBorder="1" applyAlignment="1">
      <alignment horizontal="center" vertical="center" wrapText="1"/>
    </xf>
    <xf numFmtId="0" fontId="3" fillId="3" borderId="5" xfId="0" applyFont="1" applyFill="1" applyBorder="1" applyAlignment="1">
      <alignment vertical="center" wrapText="1"/>
    </xf>
    <xf numFmtId="0" fontId="3" fillId="3" borderId="12" xfId="0" applyFont="1" applyFill="1" applyBorder="1" applyAlignment="1">
      <alignment horizontal="center" vertical="center" wrapText="1"/>
    </xf>
    <xf numFmtId="0" fontId="3" fillId="0" borderId="4" xfId="0" applyFont="1" applyBorder="1"/>
    <xf numFmtId="0" fontId="3" fillId="0" borderId="0" xfId="0" applyFont="1" applyAlignment="1">
      <alignment horizontal="center" vertical="center" wrapText="1"/>
    </xf>
    <xf numFmtId="0" fontId="3" fillId="0" borderId="0" xfId="0" applyFont="1" applyAlignment="1">
      <alignment horizontal="left" vertical="center" wrapText="1"/>
    </xf>
    <xf numFmtId="0" fontId="3" fillId="0" borderId="0" xfId="0" applyFont="1"/>
    <xf numFmtId="0" fontId="6" fillId="6" borderId="4" xfId="0" applyFont="1" applyFill="1" applyBorder="1" applyAlignment="1">
      <alignment horizontal="center" vertical="center" wrapText="1"/>
    </xf>
    <xf numFmtId="0" fontId="3" fillId="0" borderId="4" xfId="0" applyFont="1" applyBorder="1" applyAlignment="1">
      <alignment horizontal="center" vertical="center" wrapText="1"/>
    </xf>
    <xf numFmtId="0" fontId="14" fillId="0" borderId="4" xfId="0" applyFont="1" applyBorder="1" applyAlignment="1">
      <alignment horizontal="left" vertical="center" wrapText="1"/>
    </xf>
    <xf numFmtId="166" fontId="3" fillId="0" borderId="4" xfId="0" applyNumberFormat="1" applyFont="1" applyBorder="1" applyAlignment="1">
      <alignment horizontal="center" vertical="center" wrapText="1"/>
    </xf>
    <xf numFmtId="16" fontId="3" fillId="0" borderId="0" xfId="0" applyNumberFormat="1" applyFont="1" applyAlignment="1">
      <alignment vertical="center" wrapText="1"/>
    </xf>
    <xf numFmtId="0" fontId="6" fillId="9" borderId="4" xfId="0" applyFont="1" applyFill="1" applyBorder="1" applyAlignment="1">
      <alignment horizontal="center" vertical="center" wrapText="1"/>
    </xf>
    <xf numFmtId="0" fontId="4" fillId="5" borderId="4" xfId="0" applyFont="1" applyFill="1" applyBorder="1" applyAlignment="1">
      <alignment horizontal="center" vertical="center" wrapText="1"/>
    </xf>
    <xf numFmtId="0" fontId="6" fillId="5" borderId="4" xfId="0" applyFont="1" applyFill="1" applyBorder="1" applyAlignment="1">
      <alignment horizontal="left" vertical="center" wrapText="1"/>
    </xf>
    <xf numFmtId="0" fontId="6" fillId="5" borderId="4" xfId="0" applyFont="1" applyFill="1" applyBorder="1" applyAlignment="1">
      <alignment horizontal="center" vertical="center" wrapText="1"/>
    </xf>
    <xf numFmtId="0" fontId="4" fillId="6" borderId="4" xfId="0" applyFont="1" applyFill="1" applyBorder="1" applyAlignment="1">
      <alignment horizontal="center" vertical="center" wrapText="1"/>
    </xf>
    <xf numFmtId="0" fontId="3" fillId="0" borderId="0" xfId="0" applyFont="1" applyAlignment="1">
      <alignment vertical="center" wrapText="1"/>
    </xf>
    <xf numFmtId="0" fontId="14" fillId="3" borderId="4" xfId="0" applyFont="1" applyFill="1" applyBorder="1" applyAlignment="1">
      <alignment horizontal="left" vertical="center" wrapText="1"/>
    </xf>
    <xf numFmtId="164" fontId="3" fillId="0" borderId="4" xfId="0" applyNumberFormat="1" applyFont="1" applyBorder="1" applyAlignment="1">
      <alignment horizontal="center" vertical="center" wrapText="1"/>
    </xf>
    <xf numFmtId="167" fontId="3" fillId="0" borderId="4" xfId="0" applyNumberFormat="1" applyFont="1" applyBorder="1" applyAlignment="1">
      <alignment horizontal="center" vertical="center" wrapText="1"/>
    </xf>
    <xf numFmtId="0" fontId="16" fillId="3" borderId="4" xfId="0" applyFont="1" applyFill="1" applyBorder="1" applyAlignment="1">
      <alignment horizontal="left" vertical="center" wrapText="1"/>
    </xf>
    <xf numFmtId="0" fontId="3" fillId="3" borderId="4" xfId="0" applyFont="1" applyFill="1" applyBorder="1" applyAlignment="1">
      <alignment horizontal="center" vertical="center" wrapText="1"/>
    </xf>
    <xf numFmtId="168" fontId="3" fillId="3" borderId="4" xfId="0" applyNumberFormat="1" applyFont="1" applyFill="1" applyBorder="1" applyAlignment="1">
      <alignment vertical="center" wrapText="1"/>
    </xf>
    <xf numFmtId="0" fontId="16" fillId="3" borderId="4" xfId="0" applyFont="1" applyFill="1" applyBorder="1" applyAlignment="1">
      <alignment horizontal="left" vertical="center" wrapText="1"/>
    </xf>
    <xf numFmtId="164" fontId="3" fillId="3" borderId="4" xfId="0" applyNumberFormat="1" applyFont="1" applyFill="1" applyBorder="1" applyAlignment="1">
      <alignment vertical="center" wrapText="1"/>
    </xf>
    <xf numFmtId="0" fontId="14" fillId="3" borderId="4" xfId="0" applyFont="1" applyFill="1" applyBorder="1" applyAlignment="1">
      <alignment vertical="center" wrapText="1"/>
    </xf>
    <xf numFmtId="0" fontId="3" fillId="3" borderId="4" xfId="0" applyFont="1" applyFill="1" applyBorder="1" applyAlignment="1">
      <alignment horizontal="left" vertical="center" wrapText="1"/>
    </xf>
    <xf numFmtId="0" fontId="17" fillId="8" borderId="4" xfId="0" applyFont="1" applyFill="1" applyBorder="1" applyAlignment="1">
      <alignment vertical="center" wrapText="1"/>
    </xf>
    <xf numFmtId="0" fontId="3" fillId="6" borderId="4" xfId="0" applyFont="1" applyFill="1" applyBorder="1" applyAlignment="1">
      <alignment horizontal="left" vertical="center" wrapText="1"/>
    </xf>
    <xf numFmtId="0" fontId="3" fillId="0" borderId="0" xfId="0" applyFont="1" applyAlignment="1">
      <alignment horizontal="left" vertical="center"/>
    </xf>
    <xf numFmtId="0" fontId="18" fillId="3" borderId="0" xfId="0" applyFont="1" applyFill="1"/>
    <xf numFmtId="0" fontId="19" fillId="3" borderId="0" xfId="0" applyFont="1" applyFill="1"/>
    <xf numFmtId="0" fontId="20" fillId="3" borderId="0" xfId="0" applyFont="1" applyFill="1"/>
    <xf numFmtId="0" fontId="21" fillId="3" borderId="9" xfId="0" applyFont="1" applyFill="1" applyBorder="1" applyAlignment="1">
      <alignment vertical="center"/>
    </xf>
    <xf numFmtId="0" fontId="22" fillId="3" borderId="9" xfId="0" applyFont="1" applyFill="1" applyBorder="1" applyAlignment="1">
      <alignment vertical="center"/>
    </xf>
    <xf numFmtId="0" fontId="23" fillId="3" borderId="9" xfId="0" applyFont="1" applyFill="1" applyBorder="1"/>
    <xf numFmtId="0" fontId="24" fillId="3" borderId="9" xfId="0" applyFont="1" applyFill="1" applyBorder="1" applyAlignment="1">
      <alignment vertical="center"/>
    </xf>
    <xf numFmtId="0" fontId="4" fillId="0" borderId="0" xfId="0" applyFont="1" applyAlignment="1">
      <alignment horizontal="center" vertical="center"/>
    </xf>
    <xf numFmtId="0" fontId="4" fillId="0" borderId="0" xfId="0" applyFont="1" applyAlignment="1">
      <alignment vertical="center"/>
    </xf>
    <xf numFmtId="0" fontId="24" fillId="0" borderId="0" xfId="0" applyFont="1" applyAlignment="1">
      <alignment horizontal="center" vertical="center"/>
    </xf>
    <xf numFmtId="0" fontId="23" fillId="0" borderId="0" xfId="0" applyFont="1"/>
    <xf numFmtId="0" fontId="24" fillId="0" borderId="0" xfId="0" applyFont="1" applyAlignment="1">
      <alignment vertical="center"/>
    </xf>
    <xf numFmtId="0" fontId="6" fillId="0" borderId="3" xfId="0" applyFont="1" applyBorder="1" applyAlignment="1">
      <alignment horizontal="center" vertical="center"/>
    </xf>
    <xf numFmtId="0" fontId="4" fillId="3" borderId="4" xfId="0" applyFont="1" applyFill="1" applyBorder="1" applyAlignment="1">
      <alignment horizontal="center" vertical="center"/>
    </xf>
    <xf numFmtId="0" fontId="4" fillId="0" borderId="4" xfId="0" applyFont="1" applyBorder="1" applyAlignment="1">
      <alignment horizontal="center" vertical="center"/>
    </xf>
    <xf numFmtId="0" fontId="6" fillId="0" borderId="4" xfId="0" applyFont="1" applyBorder="1"/>
    <xf numFmtId="0" fontId="25" fillId="3" borderId="4" xfId="0" applyFont="1" applyFill="1" applyBorder="1" applyAlignment="1">
      <alignment horizontal="center" vertical="center"/>
    </xf>
    <xf numFmtId="0" fontId="25" fillId="0" borderId="4" xfId="0" applyFont="1" applyBorder="1" applyAlignment="1">
      <alignment horizontal="center" vertical="center"/>
    </xf>
    <xf numFmtId="0" fontId="26" fillId="3" borderId="4" xfId="0" applyFont="1" applyFill="1" applyBorder="1" applyAlignment="1">
      <alignment horizontal="center" vertical="center"/>
    </xf>
    <xf numFmtId="0" fontId="26" fillId="0" borderId="4" xfId="0" applyFont="1" applyBorder="1" applyAlignment="1">
      <alignment horizontal="center" vertical="center"/>
    </xf>
    <xf numFmtId="0" fontId="4" fillId="11" borderId="4" xfId="0" applyFont="1" applyFill="1" applyBorder="1" applyAlignment="1">
      <alignment horizontal="center" vertical="center"/>
    </xf>
    <xf numFmtId="0" fontId="6" fillId="11" borderId="4" xfId="0" applyFont="1" applyFill="1" applyBorder="1"/>
    <xf numFmtId="0" fontId="25" fillId="11" borderId="4" xfId="0" applyFont="1" applyFill="1" applyBorder="1" applyAlignment="1">
      <alignment horizontal="center" vertical="center"/>
    </xf>
    <xf numFmtId="0" fontId="26" fillId="11" borderId="4" xfId="0" applyFont="1" applyFill="1" applyBorder="1" applyAlignment="1">
      <alignment horizontal="center" vertical="center"/>
    </xf>
    <xf numFmtId="0" fontId="26" fillId="11" borderId="18" xfId="0" applyFont="1" applyFill="1" applyBorder="1" applyAlignment="1">
      <alignment horizontal="center" vertical="center"/>
    </xf>
    <xf numFmtId="0" fontId="6" fillId="11" borderId="18" xfId="0" applyFont="1" applyFill="1" applyBorder="1"/>
    <xf numFmtId="0" fontId="4" fillId="3" borderId="20" xfId="0" applyFont="1" applyFill="1" applyBorder="1" applyAlignment="1">
      <alignment horizontal="center" vertical="center"/>
    </xf>
    <xf numFmtId="0" fontId="4" fillId="0" borderId="20" xfId="0" applyFont="1" applyBorder="1" applyAlignment="1">
      <alignment horizontal="center" vertical="center"/>
    </xf>
    <xf numFmtId="0" fontId="6" fillId="0" borderId="20" xfId="0" applyFont="1" applyBorder="1"/>
    <xf numFmtId="0" fontId="26" fillId="11" borderId="23" xfId="0" applyFont="1" applyFill="1" applyBorder="1" applyAlignment="1">
      <alignment horizontal="center" vertical="center"/>
    </xf>
    <xf numFmtId="0" fontId="6" fillId="11" borderId="23" xfId="0" applyFont="1" applyFill="1" applyBorder="1"/>
    <xf numFmtId="0" fontId="4" fillId="3" borderId="24" xfId="0" applyFont="1" applyFill="1" applyBorder="1" applyAlignment="1">
      <alignment horizontal="center" vertical="center"/>
    </xf>
    <xf numFmtId="0" fontId="4" fillId="0" borderId="8" xfId="0" applyFont="1" applyBorder="1" applyAlignment="1">
      <alignment horizontal="center" vertical="center"/>
    </xf>
    <xf numFmtId="0" fontId="6" fillId="0" borderId="8" xfId="0" applyFont="1" applyBorder="1"/>
    <xf numFmtId="0" fontId="5" fillId="0" borderId="0" xfId="0" applyFont="1" applyAlignment="1">
      <alignment wrapText="1"/>
    </xf>
    <xf numFmtId="0" fontId="4" fillId="13" borderId="20" xfId="0" applyFont="1" applyFill="1" applyBorder="1" applyAlignment="1">
      <alignment horizontal="center" vertical="center"/>
    </xf>
    <xf numFmtId="169" fontId="6" fillId="13" borderId="20" xfId="0" applyNumberFormat="1" applyFont="1" applyFill="1" applyBorder="1"/>
    <xf numFmtId="0" fontId="4" fillId="13" borderId="4" xfId="0" applyFont="1" applyFill="1" applyBorder="1" applyAlignment="1">
      <alignment horizontal="center" vertical="center"/>
    </xf>
    <xf numFmtId="169" fontId="6" fillId="13" borderId="4" xfId="0" applyNumberFormat="1" applyFont="1" applyFill="1" applyBorder="1"/>
    <xf numFmtId="0" fontId="25" fillId="13" borderId="4" xfId="0" applyFont="1" applyFill="1" applyBorder="1" applyAlignment="1">
      <alignment horizontal="center" vertical="center"/>
    </xf>
    <xf numFmtId="0" fontId="26" fillId="13" borderId="4" xfId="0" applyFont="1" applyFill="1" applyBorder="1" applyAlignment="1">
      <alignment horizontal="center" vertical="center"/>
    </xf>
    <xf numFmtId="0" fontId="4" fillId="12" borderId="4" xfId="0" applyFont="1" applyFill="1" applyBorder="1" applyAlignment="1">
      <alignment horizontal="center" vertical="center"/>
    </xf>
    <xf numFmtId="169" fontId="6" fillId="12" borderId="4" xfId="0" applyNumberFormat="1" applyFont="1" applyFill="1" applyBorder="1"/>
    <xf numFmtId="0" fontId="25" fillId="12" borderId="4" xfId="0" applyFont="1" applyFill="1" applyBorder="1" applyAlignment="1">
      <alignment horizontal="center" vertical="center"/>
    </xf>
    <xf numFmtId="169" fontId="6" fillId="12" borderId="18" xfId="0" applyNumberFormat="1" applyFont="1" applyFill="1" applyBorder="1"/>
    <xf numFmtId="0" fontId="26" fillId="12" borderId="4" xfId="0" applyFont="1" applyFill="1" applyBorder="1" applyAlignment="1">
      <alignment horizontal="center" vertical="center"/>
    </xf>
    <xf numFmtId="0" fontId="4" fillId="12" borderId="32" xfId="0" applyFont="1" applyFill="1" applyBorder="1" applyAlignment="1">
      <alignment horizontal="center" vertical="center"/>
    </xf>
    <xf numFmtId="1" fontId="4" fillId="12" borderId="4" xfId="0" applyNumberFormat="1" applyFont="1" applyFill="1" applyBorder="1" applyAlignment="1">
      <alignment horizontal="center" vertical="center"/>
    </xf>
    <xf numFmtId="0" fontId="4" fillId="12" borderId="23" xfId="0" applyFont="1" applyFill="1" applyBorder="1" applyAlignment="1">
      <alignment horizontal="center" vertical="center"/>
    </xf>
    <xf numFmtId="1" fontId="4" fillId="12" borderId="23" xfId="0" applyNumberFormat="1" applyFont="1" applyFill="1" applyBorder="1" applyAlignment="1">
      <alignment horizontal="center" vertical="center"/>
    </xf>
    <xf numFmtId="169" fontId="6" fillId="12" borderId="23" xfId="0" applyNumberFormat="1" applyFont="1" applyFill="1" applyBorder="1"/>
    <xf numFmtId="0" fontId="6" fillId="0" borderId="0" xfId="0" applyFont="1"/>
    <xf numFmtId="0" fontId="4" fillId="9" borderId="20" xfId="0" applyFont="1" applyFill="1" applyBorder="1" applyAlignment="1">
      <alignment horizontal="center" vertical="center"/>
    </xf>
    <xf numFmtId="169" fontId="4" fillId="9" borderId="20" xfId="0" applyNumberFormat="1" applyFont="1" applyFill="1" applyBorder="1" applyAlignment="1">
      <alignment horizontal="center" vertical="center"/>
    </xf>
    <xf numFmtId="0" fontId="6" fillId="9" borderId="36" xfId="0" applyFont="1" applyFill="1" applyBorder="1"/>
    <xf numFmtId="0" fontId="4" fillId="9" borderId="4" xfId="0" applyFont="1" applyFill="1" applyBorder="1" applyAlignment="1">
      <alignment horizontal="center" vertical="center"/>
    </xf>
    <xf numFmtId="169" fontId="4" fillId="9" borderId="4" xfId="0" applyNumberFormat="1" applyFont="1" applyFill="1" applyBorder="1" applyAlignment="1">
      <alignment horizontal="center" vertical="center"/>
    </xf>
    <xf numFmtId="0" fontId="6" fillId="9" borderId="38" xfId="0" applyFont="1" applyFill="1" applyBorder="1"/>
    <xf numFmtId="0" fontId="6" fillId="9" borderId="4" xfId="0" applyFont="1" applyFill="1" applyBorder="1"/>
    <xf numFmtId="0" fontId="25" fillId="9" borderId="4" xfId="0" applyFont="1" applyFill="1" applyBorder="1" applyAlignment="1">
      <alignment horizontal="center" vertical="center"/>
    </xf>
    <xf numFmtId="0" fontId="26" fillId="9" borderId="4" xfId="0" applyFont="1" applyFill="1" applyBorder="1" applyAlignment="1">
      <alignment horizontal="center" vertical="center"/>
    </xf>
    <xf numFmtId="0" fontId="4" fillId="14" borderId="4" xfId="0" applyFont="1" applyFill="1" applyBorder="1" applyAlignment="1">
      <alignment horizontal="center" vertical="center"/>
    </xf>
    <xf numFmtId="169" fontId="4" fillId="14" borderId="4" xfId="0" applyNumberFormat="1" applyFont="1" applyFill="1" applyBorder="1" applyAlignment="1">
      <alignment horizontal="center" vertical="center"/>
    </xf>
    <xf numFmtId="0" fontId="6" fillId="14" borderId="4" xfId="0" applyFont="1" applyFill="1" applyBorder="1"/>
    <xf numFmtId="0" fontId="6" fillId="14" borderId="38" xfId="0" applyFont="1" applyFill="1" applyBorder="1"/>
    <xf numFmtId="0" fontId="25" fillId="14" borderId="4" xfId="0" applyFont="1" applyFill="1" applyBorder="1" applyAlignment="1">
      <alignment horizontal="center" vertical="center"/>
    </xf>
    <xf numFmtId="0" fontId="26" fillId="14" borderId="4" xfId="0" applyFont="1" applyFill="1" applyBorder="1" applyAlignment="1">
      <alignment horizontal="center" vertical="center"/>
    </xf>
    <xf numFmtId="0" fontId="4" fillId="11" borderId="32" xfId="0" applyFont="1" applyFill="1" applyBorder="1" applyAlignment="1">
      <alignment horizontal="center" vertical="center"/>
    </xf>
    <xf numFmtId="169" fontId="6" fillId="11" borderId="4" xfId="0" applyNumberFormat="1" applyFont="1" applyFill="1" applyBorder="1" applyAlignment="1">
      <alignment horizontal="center"/>
    </xf>
    <xf numFmtId="0" fontId="6" fillId="11" borderId="38" xfId="0" applyFont="1" applyFill="1" applyBorder="1"/>
    <xf numFmtId="0" fontId="4" fillId="11" borderId="42" xfId="0" applyFont="1" applyFill="1" applyBorder="1" applyAlignment="1">
      <alignment horizontal="center" vertical="center"/>
    </xf>
    <xf numFmtId="169" fontId="6" fillId="11" borderId="23" xfId="0" applyNumberFormat="1" applyFont="1" applyFill="1" applyBorder="1" applyAlignment="1">
      <alignment horizontal="center"/>
    </xf>
    <xf numFmtId="0" fontId="6" fillId="11" borderId="43" xfId="0" applyFont="1" applyFill="1" applyBorder="1"/>
    <xf numFmtId="169" fontId="6" fillId="0" borderId="0" xfId="0" applyNumberFormat="1" applyFont="1"/>
    <xf numFmtId="0" fontId="27" fillId="3" borderId="9" xfId="0" applyFont="1" applyFill="1" applyBorder="1" applyAlignment="1">
      <alignment horizontal="center" vertical="center"/>
    </xf>
    <xf numFmtId="0" fontId="28" fillId="3" borderId="9" xfId="0" applyFont="1" applyFill="1" applyBorder="1" applyAlignment="1">
      <alignment horizontal="center" vertical="center"/>
    </xf>
    <xf numFmtId="0" fontId="4" fillId="3" borderId="9" xfId="0" applyFont="1" applyFill="1" applyBorder="1" applyAlignment="1">
      <alignment horizontal="center" vertical="center"/>
    </xf>
    <xf numFmtId="0" fontId="4" fillId="3" borderId="9" xfId="0" applyFont="1" applyFill="1" applyBorder="1" applyAlignment="1">
      <alignment horizontal="center" vertical="center" wrapText="1"/>
    </xf>
    <xf numFmtId="0" fontId="4" fillId="3" borderId="9" xfId="0" applyFont="1" applyFill="1" applyBorder="1" applyAlignment="1">
      <alignment vertical="center" wrapText="1"/>
    </xf>
    <xf numFmtId="0" fontId="4" fillId="3" borderId="9" xfId="0" applyFont="1" applyFill="1" applyBorder="1" applyAlignment="1">
      <alignment vertical="center"/>
    </xf>
    <xf numFmtId="0" fontId="28" fillId="3" borderId="9" xfId="0" applyFont="1" applyFill="1" applyBorder="1" applyAlignment="1">
      <alignment vertical="center"/>
    </xf>
    <xf numFmtId="0" fontId="4" fillId="0" borderId="0" xfId="0" applyFont="1" applyAlignment="1">
      <alignment horizontal="center" vertical="center" wrapText="1"/>
    </xf>
    <xf numFmtId="49" fontId="4" fillId="3" borderId="24" xfId="0" applyNumberFormat="1" applyFont="1" applyFill="1" applyBorder="1" applyAlignment="1">
      <alignment horizontal="center" vertical="center" wrapText="1"/>
    </xf>
    <xf numFmtId="0" fontId="6" fillId="0" borderId="4" xfId="0" applyFont="1" applyBorder="1" applyAlignment="1">
      <alignment horizontal="center" vertical="center"/>
    </xf>
    <xf numFmtId="0" fontId="9" fillId="3" borderId="24" xfId="0" applyFont="1" applyFill="1" applyBorder="1" applyAlignment="1">
      <alignment horizontal="left" vertical="center" wrapText="1"/>
    </xf>
    <xf numFmtId="0" fontId="6" fillId="3" borderId="24" xfId="0" applyFont="1" applyFill="1" applyBorder="1" applyAlignment="1">
      <alignment horizontal="left" vertical="center" wrapText="1"/>
    </xf>
    <xf numFmtId="0" fontId="29" fillId="3" borderId="9" xfId="0" applyFont="1" applyFill="1" applyBorder="1"/>
    <xf numFmtId="49" fontId="4" fillId="3" borderId="4" xfId="0" applyNumberFormat="1" applyFont="1" applyFill="1" applyBorder="1" applyAlignment="1">
      <alignment horizontal="center" vertical="center" wrapText="1"/>
    </xf>
    <xf numFmtId="0" fontId="30" fillId="3" borderId="4" xfId="0" applyFont="1" applyFill="1" applyBorder="1" applyAlignment="1">
      <alignment horizontal="left" vertical="center" wrapText="1"/>
    </xf>
    <xf numFmtId="0" fontId="9" fillId="3" borderId="4" xfId="0" applyFont="1" applyFill="1" applyBorder="1" applyAlignment="1">
      <alignment horizontal="left" vertical="center" wrapText="1"/>
    </xf>
    <xf numFmtId="0" fontId="6" fillId="0" borderId="0" xfId="0" applyFont="1" applyAlignment="1">
      <alignment wrapText="1"/>
    </xf>
    <xf numFmtId="0" fontId="9" fillId="3" borderId="0" xfId="0" applyFont="1" applyFill="1" applyAlignment="1">
      <alignment horizontal="left" vertical="center" wrapText="1"/>
    </xf>
    <xf numFmtId="0" fontId="25" fillId="3" borderId="4" xfId="0" applyFont="1" applyFill="1" applyBorder="1" applyAlignment="1">
      <alignment horizontal="center" vertical="center" wrapText="1"/>
    </xf>
    <xf numFmtId="0" fontId="4" fillId="3" borderId="12" xfId="0" applyFont="1" applyFill="1" applyBorder="1" applyAlignment="1">
      <alignment horizontal="center" vertical="center" wrapText="1"/>
    </xf>
    <xf numFmtId="0" fontId="4" fillId="3" borderId="12" xfId="0" applyFont="1" applyFill="1" applyBorder="1" applyAlignment="1">
      <alignment horizontal="center" vertical="center" wrapText="1"/>
    </xf>
    <xf numFmtId="0" fontId="4" fillId="3" borderId="4" xfId="0" applyFont="1" applyFill="1" applyBorder="1" applyAlignment="1">
      <alignment horizontal="left" vertical="center" wrapText="1"/>
    </xf>
    <xf numFmtId="49" fontId="6" fillId="3" borderId="4" xfId="0" applyNumberFormat="1" applyFont="1" applyFill="1" applyBorder="1" applyAlignment="1">
      <alignment horizontal="center" vertical="center" wrapText="1"/>
    </xf>
    <xf numFmtId="0" fontId="6" fillId="3" borderId="12" xfId="0" applyFont="1" applyFill="1" applyBorder="1" applyAlignment="1">
      <alignment horizontal="center" vertical="center" wrapText="1"/>
    </xf>
    <xf numFmtId="0" fontId="6" fillId="3" borderId="12" xfId="0" applyFont="1" applyFill="1" applyBorder="1" applyAlignment="1">
      <alignment horizontal="center" vertical="center" wrapText="1"/>
    </xf>
    <xf numFmtId="0" fontId="9" fillId="3" borderId="12" xfId="0" applyFont="1" applyFill="1" applyBorder="1" applyAlignment="1">
      <alignment horizontal="center" vertical="center" wrapText="1"/>
    </xf>
    <xf numFmtId="49" fontId="9" fillId="3" borderId="4" xfId="0" applyNumberFormat="1" applyFont="1" applyFill="1" applyBorder="1" applyAlignment="1">
      <alignment horizontal="center" vertical="center" wrapText="1"/>
    </xf>
    <xf numFmtId="0" fontId="25" fillId="3" borderId="12" xfId="0" applyFont="1" applyFill="1" applyBorder="1" applyAlignment="1">
      <alignment horizontal="center" vertical="center" wrapText="1"/>
    </xf>
    <xf numFmtId="0" fontId="25" fillId="3" borderId="12" xfId="0" applyFont="1" applyFill="1" applyBorder="1" applyAlignment="1">
      <alignment horizontal="center" vertical="center" wrapText="1"/>
    </xf>
    <xf numFmtId="0" fontId="25" fillId="3" borderId="4" xfId="0" applyFont="1" applyFill="1" applyBorder="1" applyAlignment="1">
      <alignment horizontal="left" vertical="center" wrapText="1"/>
    </xf>
    <xf numFmtId="0" fontId="25" fillId="3" borderId="4" xfId="0" applyFont="1" applyFill="1" applyBorder="1" applyAlignment="1">
      <alignment horizontal="center" vertical="center" wrapText="1"/>
    </xf>
    <xf numFmtId="49" fontId="4" fillId="3" borderId="50" xfId="0" applyNumberFormat="1" applyFont="1" applyFill="1" applyBorder="1" applyAlignment="1">
      <alignment horizontal="center" vertical="center" wrapText="1"/>
    </xf>
    <xf numFmtId="0" fontId="31" fillId="0" borderId="0" xfId="0" applyFont="1" applyAlignment="1">
      <alignment horizontal="center"/>
    </xf>
    <xf numFmtId="0" fontId="32" fillId="0" borderId="0" xfId="0" applyFont="1" applyAlignment="1"/>
    <xf numFmtId="0" fontId="33" fillId="0" borderId="0" xfId="0" applyFont="1" applyAlignment="1"/>
    <xf numFmtId="49" fontId="25" fillId="3" borderId="4" xfId="0" applyNumberFormat="1" applyFont="1" applyFill="1" applyBorder="1" applyAlignment="1">
      <alignment horizontal="center" vertical="center" wrapText="1"/>
    </xf>
    <xf numFmtId="49" fontId="26" fillId="3" borderId="4" xfId="0" applyNumberFormat="1" applyFont="1" applyFill="1" applyBorder="1" applyAlignment="1">
      <alignment horizontal="center" vertical="center" wrapText="1"/>
    </xf>
    <xf numFmtId="0" fontId="26" fillId="3" borderId="12" xfId="0" applyFont="1" applyFill="1" applyBorder="1" applyAlignment="1">
      <alignment horizontal="center" vertical="center" wrapText="1"/>
    </xf>
    <xf numFmtId="0" fontId="26" fillId="3" borderId="4" xfId="0" applyFont="1" applyFill="1" applyBorder="1" applyAlignment="1">
      <alignment horizontal="left" vertical="center" wrapText="1"/>
    </xf>
    <xf numFmtId="0" fontId="26" fillId="3" borderId="4" xfId="0" applyFont="1" applyFill="1" applyBorder="1" applyAlignment="1">
      <alignment horizontal="center" vertical="center" wrapText="1"/>
    </xf>
    <xf numFmtId="0" fontId="34" fillId="3" borderId="12" xfId="0" applyFont="1" applyFill="1" applyBorder="1" applyAlignment="1">
      <alignment horizontal="center" vertical="center" wrapText="1"/>
    </xf>
    <xf numFmtId="0" fontId="34" fillId="3" borderId="4" xfId="0" applyFont="1" applyFill="1" applyBorder="1" applyAlignment="1">
      <alignment horizontal="left" vertical="center" wrapText="1"/>
    </xf>
    <xf numFmtId="0" fontId="34" fillId="3" borderId="4" xfId="0" applyFont="1" applyFill="1" applyBorder="1" applyAlignment="1">
      <alignment horizontal="center" vertical="center" wrapText="1"/>
    </xf>
    <xf numFmtId="49" fontId="4" fillId="3" borderId="50" xfId="0" applyNumberFormat="1" applyFont="1" applyFill="1" applyBorder="1" applyAlignment="1">
      <alignment vertical="center" wrapText="1"/>
    </xf>
    <xf numFmtId="49" fontId="4" fillId="3" borderId="4" xfId="0" applyNumberFormat="1" applyFont="1" applyFill="1" applyBorder="1" applyAlignment="1">
      <alignment vertical="center" wrapText="1"/>
    </xf>
    <xf numFmtId="49" fontId="4" fillId="3" borderId="4" xfId="0" applyNumberFormat="1" applyFont="1" applyFill="1" applyBorder="1" applyAlignment="1">
      <alignment vertical="center" wrapText="1"/>
    </xf>
    <xf numFmtId="49" fontId="31" fillId="0" borderId="0" xfId="0" applyNumberFormat="1" applyFont="1" applyAlignment="1">
      <alignment horizontal="center"/>
    </xf>
    <xf numFmtId="49" fontId="32" fillId="0" borderId="0" xfId="0" applyNumberFormat="1" applyFont="1" applyAlignment="1"/>
    <xf numFmtId="49" fontId="33" fillId="0" borderId="0" xfId="0" applyNumberFormat="1" applyFont="1" applyAlignment="1"/>
    <xf numFmtId="49" fontId="4" fillId="2" borderId="4" xfId="0" applyNumberFormat="1" applyFont="1" applyFill="1" applyBorder="1" applyAlignment="1">
      <alignment horizontal="center" vertical="center" wrapText="1"/>
    </xf>
    <xf numFmtId="0" fontId="4" fillId="2" borderId="12" xfId="0" applyFont="1" applyFill="1" applyBorder="1" applyAlignment="1">
      <alignment horizontal="center" vertical="center" wrapText="1"/>
    </xf>
    <xf numFmtId="0" fontId="4" fillId="2" borderId="4" xfId="0" applyFont="1" applyFill="1" applyBorder="1" applyAlignment="1">
      <alignment horizontal="center" vertical="center" wrapText="1"/>
    </xf>
    <xf numFmtId="0" fontId="6" fillId="7" borderId="4" xfId="0" applyFont="1" applyFill="1" applyBorder="1" applyAlignment="1">
      <alignment horizontal="center" vertical="center" wrapText="1"/>
    </xf>
    <xf numFmtId="167" fontId="6" fillId="3" borderId="4" xfId="0" applyNumberFormat="1" applyFont="1" applyFill="1" applyBorder="1" applyAlignment="1">
      <alignment horizontal="left" vertical="center" wrapText="1"/>
    </xf>
    <xf numFmtId="0" fontId="30" fillId="14" borderId="4" xfId="0" applyFont="1" applyFill="1" applyBorder="1" applyAlignment="1">
      <alignment horizontal="left" vertical="center" wrapText="1"/>
    </xf>
    <xf numFmtId="0" fontId="6" fillId="14" borderId="4" xfId="0" applyFont="1" applyFill="1" applyBorder="1" applyAlignment="1">
      <alignment horizontal="left" vertical="center" wrapText="1"/>
    </xf>
    <xf numFmtId="0" fontId="9" fillId="14" borderId="4" xfId="0" applyFont="1" applyFill="1" applyBorder="1" applyAlignment="1">
      <alignment horizontal="left" vertical="center" wrapText="1"/>
    </xf>
    <xf numFmtId="0" fontId="9" fillId="14" borderId="4" xfId="0" applyFont="1" applyFill="1" applyBorder="1" applyAlignment="1">
      <alignment horizontal="left" vertical="center" wrapText="1"/>
    </xf>
    <xf numFmtId="0" fontId="6" fillId="14" borderId="4" xfId="0" applyFont="1" applyFill="1" applyBorder="1" applyAlignment="1">
      <alignment wrapText="1"/>
    </xf>
    <xf numFmtId="49" fontId="4" fillId="14" borderId="7" xfId="0" applyNumberFormat="1" applyFont="1" applyFill="1" applyBorder="1" applyAlignment="1">
      <alignment horizontal="center" vertical="center" wrapText="1"/>
    </xf>
    <xf numFmtId="0" fontId="4" fillId="14" borderId="5" xfId="0" applyFont="1" applyFill="1" applyBorder="1" applyAlignment="1">
      <alignment horizontal="center" vertical="center" wrapText="1"/>
    </xf>
    <xf numFmtId="0" fontId="4" fillId="14" borderId="5" xfId="0" applyFont="1" applyFill="1" applyBorder="1" applyAlignment="1">
      <alignment horizontal="center" vertical="center" wrapText="1"/>
    </xf>
    <xf numFmtId="0" fontId="6" fillId="14" borderId="4" xfId="0" applyFont="1" applyFill="1" applyBorder="1" applyAlignment="1">
      <alignment vertical="center" wrapText="1"/>
    </xf>
    <xf numFmtId="0" fontId="4" fillId="14" borderId="4" xfId="0" applyFont="1" applyFill="1" applyBorder="1" applyAlignment="1">
      <alignment horizontal="left" vertical="center" wrapText="1"/>
    </xf>
    <xf numFmtId="0" fontId="4" fillId="14" borderId="4" xfId="0" applyFont="1" applyFill="1" applyBorder="1" applyAlignment="1">
      <alignment horizontal="center" vertical="center" wrapText="1"/>
    </xf>
    <xf numFmtId="49" fontId="4" fillId="14" borderId="4" xfId="0" applyNumberFormat="1" applyFont="1" applyFill="1" applyBorder="1" applyAlignment="1">
      <alignment horizontal="center" vertical="center" wrapText="1"/>
    </xf>
    <xf numFmtId="0" fontId="4" fillId="14" borderId="12" xfId="0" applyFont="1" applyFill="1" applyBorder="1" applyAlignment="1">
      <alignment horizontal="center" vertical="center" wrapText="1"/>
    </xf>
    <xf numFmtId="49" fontId="6" fillId="14" borderId="4" xfId="0" applyNumberFormat="1" applyFont="1" applyFill="1" applyBorder="1" applyAlignment="1">
      <alignment horizontal="center" vertical="center" wrapText="1"/>
    </xf>
    <xf numFmtId="0" fontId="6" fillId="14" borderId="12" xfId="0" applyFont="1" applyFill="1" applyBorder="1" applyAlignment="1">
      <alignment horizontal="center" vertical="center" wrapText="1"/>
    </xf>
    <xf numFmtId="0" fontId="6" fillId="14" borderId="4" xfId="0" applyFont="1" applyFill="1" applyBorder="1" applyAlignment="1">
      <alignment horizontal="center" vertical="center" wrapText="1"/>
    </xf>
    <xf numFmtId="0" fontId="9" fillId="14" borderId="12" xfId="0" applyFont="1" applyFill="1" applyBorder="1" applyAlignment="1">
      <alignment horizontal="center" vertical="center" wrapText="1"/>
    </xf>
    <xf numFmtId="49" fontId="9" fillId="14" borderId="4" xfId="0" applyNumberFormat="1" applyFont="1" applyFill="1" applyBorder="1" applyAlignment="1">
      <alignment horizontal="center" vertical="center" wrapText="1"/>
    </xf>
    <xf numFmtId="0" fontId="25" fillId="14" borderId="12" xfId="0" applyFont="1" applyFill="1" applyBorder="1" applyAlignment="1">
      <alignment horizontal="center" vertical="center" wrapText="1"/>
    </xf>
    <xf numFmtId="0" fontId="25" fillId="14" borderId="12" xfId="0" applyFont="1" applyFill="1" applyBorder="1" applyAlignment="1">
      <alignment horizontal="center" vertical="center" wrapText="1"/>
    </xf>
    <xf numFmtId="0" fontId="25" fillId="14" borderId="4" xfId="0" applyFont="1" applyFill="1" applyBorder="1" applyAlignment="1">
      <alignment horizontal="left" vertical="center" wrapText="1"/>
    </xf>
    <xf numFmtId="0" fontId="25" fillId="14" borderId="4" xfId="0" applyFont="1" applyFill="1" applyBorder="1" applyAlignment="1">
      <alignment horizontal="center" vertical="center" wrapText="1"/>
    </xf>
    <xf numFmtId="49" fontId="25" fillId="14" borderId="4" xfId="0" applyNumberFormat="1" applyFont="1" applyFill="1" applyBorder="1" applyAlignment="1">
      <alignment horizontal="center" vertical="center" wrapText="1"/>
    </xf>
    <xf numFmtId="49" fontId="26" fillId="14" borderId="4" xfId="0" applyNumberFormat="1" applyFont="1" applyFill="1" applyBorder="1" applyAlignment="1">
      <alignment horizontal="center" vertical="center" wrapText="1"/>
    </xf>
    <xf numFmtId="0" fontId="26" fillId="14" borderId="12" xfId="0" applyFont="1" applyFill="1" applyBorder="1" applyAlignment="1">
      <alignment horizontal="center" vertical="center" wrapText="1"/>
    </xf>
    <xf numFmtId="0" fontId="26" fillId="14" borderId="4" xfId="0" applyFont="1" applyFill="1" applyBorder="1" applyAlignment="1">
      <alignment horizontal="left" vertical="center" wrapText="1"/>
    </xf>
    <xf numFmtId="0" fontId="26" fillId="14" borderId="4" xfId="0" applyFont="1" applyFill="1" applyBorder="1" applyAlignment="1">
      <alignment horizontal="center" vertical="center" wrapText="1"/>
    </xf>
    <xf numFmtId="0" fontId="34" fillId="14" borderId="12" xfId="0" applyFont="1" applyFill="1" applyBorder="1" applyAlignment="1">
      <alignment horizontal="center" vertical="center" wrapText="1"/>
    </xf>
    <xf numFmtId="0" fontId="34" fillId="14" borderId="4" xfId="0" applyFont="1" applyFill="1" applyBorder="1" applyAlignment="1">
      <alignment horizontal="left" vertical="center" wrapText="1"/>
    </xf>
    <xf numFmtId="0" fontId="34" fillId="14" borderId="4" xfId="0" applyFont="1" applyFill="1" applyBorder="1" applyAlignment="1">
      <alignment horizontal="center" vertical="center" wrapText="1"/>
    </xf>
    <xf numFmtId="49" fontId="25" fillId="2" borderId="4" xfId="0" applyNumberFormat="1" applyFont="1" applyFill="1" applyBorder="1" applyAlignment="1">
      <alignment horizontal="center" vertical="center" wrapText="1"/>
    </xf>
    <xf numFmtId="0" fontId="25" fillId="2" borderId="12" xfId="0" applyFont="1" applyFill="1" applyBorder="1" applyAlignment="1">
      <alignment horizontal="center" vertical="center" wrapText="1"/>
    </xf>
    <xf numFmtId="0" fontId="9" fillId="2" borderId="4" xfId="0" applyFont="1" applyFill="1" applyBorder="1" applyAlignment="1">
      <alignment horizontal="center" vertical="center" wrapText="1"/>
    </xf>
    <xf numFmtId="49" fontId="26" fillId="2" borderId="4" xfId="0" applyNumberFormat="1" applyFont="1" applyFill="1" applyBorder="1" applyAlignment="1">
      <alignment horizontal="center" vertical="center" wrapText="1"/>
    </xf>
    <xf numFmtId="0" fontId="26" fillId="2" borderId="12" xfId="0" applyFont="1" applyFill="1" applyBorder="1" applyAlignment="1">
      <alignment horizontal="center" vertical="center" wrapText="1"/>
    </xf>
    <xf numFmtId="0" fontId="26" fillId="2" borderId="4" xfId="0" applyFont="1" applyFill="1" applyBorder="1" applyAlignment="1">
      <alignment horizontal="center" vertical="center" wrapText="1"/>
    </xf>
    <xf numFmtId="49" fontId="4" fillId="15" borderId="4" xfId="0" applyNumberFormat="1" applyFont="1" applyFill="1" applyBorder="1" applyAlignment="1">
      <alignment horizontal="center" vertical="center" wrapText="1"/>
    </xf>
    <xf numFmtId="0" fontId="6" fillId="15" borderId="4" xfId="0" applyFont="1" applyFill="1" applyBorder="1" applyAlignment="1">
      <alignment horizontal="left" vertical="center" wrapText="1"/>
    </xf>
    <xf numFmtId="49" fontId="4" fillId="15" borderId="53" xfId="0" applyNumberFormat="1" applyFont="1" applyFill="1" applyBorder="1" applyAlignment="1">
      <alignment horizontal="center" vertical="center" wrapText="1"/>
    </xf>
    <xf numFmtId="49" fontId="4" fillId="3" borderId="3" xfId="0" applyNumberFormat="1" applyFont="1" applyFill="1" applyBorder="1" applyAlignment="1">
      <alignment horizontal="center" vertical="center" wrapText="1"/>
    </xf>
    <xf numFmtId="0" fontId="35" fillId="3" borderId="4" xfId="0" applyFont="1" applyFill="1" applyBorder="1" applyAlignment="1">
      <alignment horizontal="left" vertical="center" wrapText="1"/>
    </xf>
    <xf numFmtId="0" fontId="35" fillId="3" borderId="4" xfId="0" applyFont="1" applyFill="1" applyBorder="1" applyAlignment="1">
      <alignment horizontal="left" vertical="center" wrapText="1"/>
    </xf>
    <xf numFmtId="0" fontId="36" fillId="3" borderId="4" xfId="0" applyFont="1" applyFill="1" applyBorder="1" applyAlignment="1">
      <alignment horizontal="left" vertical="center" wrapText="1"/>
    </xf>
    <xf numFmtId="0" fontId="9" fillId="14" borderId="9" xfId="0" applyFont="1" applyFill="1" applyBorder="1" applyAlignment="1">
      <alignment vertical="center" wrapText="1"/>
    </xf>
    <xf numFmtId="0" fontId="25" fillId="0" borderId="3" xfId="0" applyFont="1" applyBorder="1" applyAlignment="1">
      <alignment horizontal="center" vertical="center" wrapText="1"/>
    </xf>
    <xf numFmtId="0" fontId="6" fillId="0" borderId="3" xfId="0" applyFont="1" applyBorder="1" applyAlignment="1">
      <alignment horizontal="center" vertical="center" wrapText="1"/>
    </xf>
    <xf numFmtId="0" fontId="9" fillId="3" borderId="12" xfId="0" applyFont="1" applyFill="1" applyBorder="1" applyAlignment="1">
      <alignment horizontal="center" vertical="center" wrapText="1"/>
    </xf>
    <xf numFmtId="0" fontId="6" fillId="0" borderId="3" xfId="0" applyFont="1" applyBorder="1" applyAlignment="1">
      <alignment horizontal="center" vertical="center" wrapText="1"/>
    </xf>
    <xf numFmtId="0" fontId="25" fillId="0" borderId="4" xfId="0" applyFont="1" applyBorder="1" applyAlignment="1">
      <alignment horizontal="center" vertical="center" wrapText="1"/>
    </xf>
    <xf numFmtId="0" fontId="35" fillId="14" borderId="4" xfId="0" applyFont="1" applyFill="1" applyBorder="1" applyAlignment="1">
      <alignment horizontal="left" vertical="center" wrapText="1"/>
    </xf>
    <xf numFmtId="0" fontId="35" fillId="14" borderId="4" xfId="0" applyFont="1" applyFill="1" applyBorder="1" applyAlignment="1">
      <alignment horizontal="left" vertical="center" wrapText="1"/>
    </xf>
    <xf numFmtId="49" fontId="4" fillId="3" borderId="54" xfId="0" applyNumberFormat="1" applyFont="1" applyFill="1" applyBorder="1" applyAlignment="1">
      <alignment vertical="center" wrapText="1"/>
    </xf>
    <xf numFmtId="0" fontId="6" fillId="14" borderId="4" xfId="0" applyFont="1" applyFill="1" applyBorder="1" applyAlignment="1">
      <alignment horizontal="left" vertical="center" wrapText="1"/>
    </xf>
    <xf numFmtId="0" fontId="4" fillId="14" borderId="12" xfId="0" applyFont="1" applyFill="1" applyBorder="1" applyAlignment="1">
      <alignment horizontal="center" vertical="center" wrapText="1"/>
    </xf>
    <xf numFmtId="0" fontId="6" fillId="14" borderId="12" xfId="0" applyFont="1" applyFill="1" applyBorder="1" applyAlignment="1">
      <alignment horizontal="center" vertical="center" wrapText="1"/>
    </xf>
    <xf numFmtId="0" fontId="9" fillId="14" borderId="12" xfId="0" applyFont="1" applyFill="1" applyBorder="1" applyAlignment="1">
      <alignment horizontal="center" vertical="center" wrapText="1"/>
    </xf>
    <xf numFmtId="0" fontId="9" fillId="0" borderId="0" xfId="0" applyFont="1" applyAlignment="1">
      <alignment wrapText="1"/>
    </xf>
    <xf numFmtId="0" fontId="25" fillId="0" borderId="4" xfId="0" applyFont="1" applyBorder="1" applyAlignment="1">
      <alignment wrapText="1"/>
    </xf>
    <xf numFmtId="0" fontId="10" fillId="0" borderId="0" xfId="0" applyFont="1" applyAlignment="1">
      <alignment wrapText="1"/>
    </xf>
    <xf numFmtId="0" fontId="10" fillId="0" borderId="4" xfId="0" applyFont="1" applyBorder="1" applyAlignment="1">
      <alignment wrapText="1"/>
    </xf>
    <xf numFmtId="49" fontId="4" fillId="3" borderId="7" xfId="0" applyNumberFormat="1" applyFont="1" applyFill="1" applyBorder="1" applyAlignment="1">
      <alignment horizontal="center" vertical="center" wrapText="1"/>
    </xf>
    <xf numFmtId="0" fontId="4" fillId="3" borderId="5" xfId="0" applyFont="1" applyFill="1" applyBorder="1" applyAlignment="1">
      <alignment horizontal="center" vertical="center" wrapText="1"/>
    </xf>
    <xf numFmtId="0" fontId="25" fillId="0" borderId="4" xfId="0" applyFont="1" applyBorder="1" applyAlignment="1">
      <alignment horizontal="center" vertical="center" wrapText="1"/>
    </xf>
    <xf numFmtId="49" fontId="25" fillId="3" borderId="4" xfId="0" applyNumberFormat="1" applyFont="1" applyFill="1" applyBorder="1" applyAlignment="1">
      <alignment horizontal="center" vertical="center" wrapText="1"/>
    </xf>
    <xf numFmtId="49" fontId="6" fillId="3" borderId="4" xfId="0" applyNumberFormat="1" applyFont="1" applyFill="1" applyBorder="1" applyAlignment="1">
      <alignment horizontal="center" vertical="center" wrapText="1"/>
    </xf>
    <xf numFmtId="49" fontId="4" fillId="3" borderId="4" xfId="0" applyNumberFormat="1" applyFont="1" applyFill="1" applyBorder="1" applyAlignment="1">
      <alignment horizontal="center" vertical="center" wrapText="1"/>
    </xf>
    <xf numFmtId="49" fontId="6" fillId="3" borderId="4" xfId="0" applyNumberFormat="1" applyFont="1" applyFill="1" applyBorder="1" applyAlignment="1">
      <alignment vertical="center" wrapText="1"/>
    </xf>
    <xf numFmtId="0" fontId="6" fillId="6" borderId="4" xfId="0" applyFont="1" applyFill="1" applyBorder="1" applyAlignment="1">
      <alignment horizontal="center" vertical="center" wrapText="1"/>
    </xf>
    <xf numFmtId="0" fontId="10" fillId="14" borderId="57" xfId="0" applyFont="1" applyFill="1" applyBorder="1" applyAlignment="1">
      <alignment wrapText="1"/>
    </xf>
    <xf numFmtId="0" fontId="6" fillId="14" borderId="24" xfId="0" applyFont="1" applyFill="1" applyBorder="1" applyAlignment="1">
      <alignment horizontal="left" vertical="center" wrapText="1"/>
    </xf>
    <xf numFmtId="0" fontId="6" fillId="14" borderId="24" xfId="0" applyFont="1" applyFill="1" applyBorder="1" applyAlignment="1">
      <alignment wrapText="1"/>
    </xf>
    <xf numFmtId="0" fontId="10" fillId="14" borderId="9" xfId="0" applyFont="1" applyFill="1" applyBorder="1" applyAlignment="1">
      <alignment wrapText="1"/>
    </xf>
    <xf numFmtId="49" fontId="4" fillId="15" borderId="18" xfId="0" applyNumberFormat="1" applyFont="1" applyFill="1" applyBorder="1" applyAlignment="1">
      <alignment horizontal="center" vertical="center" wrapText="1"/>
    </xf>
    <xf numFmtId="0" fontId="25" fillId="3" borderId="4" xfId="0" applyFont="1" applyFill="1" applyBorder="1" applyAlignment="1">
      <alignment wrapText="1"/>
    </xf>
    <xf numFmtId="0" fontId="25" fillId="3" borderId="9" xfId="0" applyFont="1" applyFill="1" applyBorder="1" applyAlignment="1">
      <alignment horizontal="left" wrapText="1"/>
    </xf>
    <xf numFmtId="0" fontId="6" fillId="3" borderId="0" xfId="0" applyFont="1" applyFill="1" applyAlignment="1">
      <alignment horizontal="left" vertical="center" wrapText="1"/>
    </xf>
    <xf numFmtId="0" fontId="25" fillId="0" borderId="4" xfId="0" applyFont="1" applyBorder="1" applyAlignment="1">
      <alignment horizontal="center"/>
    </xf>
    <xf numFmtId="49" fontId="4" fillId="15" borderId="24" xfId="0" applyNumberFormat="1" applyFont="1" applyFill="1" applyBorder="1" applyAlignment="1">
      <alignment horizontal="center" vertical="center" wrapText="1"/>
    </xf>
    <xf numFmtId="0" fontId="6" fillId="3" borderId="4" xfId="0" applyFont="1" applyFill="1" applyBorder="1" applyAlignment="1">
      <alignment horizontal="center"/>
    </xf>
    <xf numFmtId="0" fontId="6" fillId="3" borderId="4" xfId="0" applyFont="1" applyFill="1" applyBorder="1" applyAlignment="1">
      <alignment horizontal="center" vertical="center"/>
    </xf>
    <xf numFmtId="49" fontId="4" fillId="3" borderId="18" xfId="0" applyNumberFormat="1" applyFont="1" applyFill="1" applyBorder="1" applyAlignment="1">
      <alignment vertical="center" wrapText="1"/>
    </xf>
    <xf numFmtId="0" fontId="10" fillId="0" borderId="8" xfId="0" applyFont="1" applyBorder="1"/>
    <xf numFmtId="49" fontId="4" fillId="3" borderId="50" xfId="0" applyNumberFormat="1" applyFont="1" applyFill="1" applyBorder="1" applyAlignment="1">
      <alignment vertical="center"/>
    </xf>
    <xf numFmtId="49" fontId="4" fillId="3" borderId="54" xfId="0" applyNumberFormat="1" applyFont="1" applyFill="1" applyBorder="1" applyAlignment="1">
      <alignment vertical="center"/>
    </xf>
    <xf numFmtId="49" fontId="4" fillId="3" borderId="32" xfId="0" applyNumberFormat="1" applyFont="1" applyFill="1" applyBorder="1" applyAlignment="1">
      <alignment vertical="center" wrapText="1"/>
    </xf>
    <xf numFmtId="0" fontId="6" fillId="0" borderId="4" xfId="0" applyFont="1" applyBorder="1" applyAlignment="1">
      <alignment horizontal="center"/>
    </xf>
    <xf numFmtId="0" fontId="34" fillId="14" borderId="57" xfId="0" applyFont="1" applyFill="1" applyBorder="1" applyAlignment="1">
      <alignment vertical="center" wrapText="1"/>
    </xf>
    <xf numFmtId="0" fontId="37" fillId="14" borderId="4" xfId="0" applyFont="1" applyFill="1" applyBorder="1" applyAlignment="1">
      <alignment wrapText="1"/>
    </xf>
    <xf numFmtId="0" fontId="38" fillId="14" borderId="4" xfId="0" applyFont="1" applyFill="1" applyBorder="1" applyAlignment="1">
      <alignment wrapText="1"/>
    </xf>
    <xf numFmtId="0" fontId="6" fillId="0" borderId="4" xfId="0" applyFont="1" applyBorder="1" applyAlignment="1">
      <alignment horizontal="left" vertical="center"/>
    </xf>
    <xf numFmtId="0" fontId="10" fillId="0" borderId="60" xfId="0" applyFont="1" applyBorder="1"/>
    <xf numFmtId="0" fontId="10" fillId="0" borderId="4" xfId="0" applyFont="1" applyBorder="1"/>
    <xf numFmtId="0" fontId="10" fillId="0" borderId="61" xfId="0" applyFont="1" applyBorder="1"/>
    <xf numFmtId="49" fontId="4" fillId="3" borderId="12" xfId="0" applyNumberFormat="1" applyFont="1" applyFill="1" applyBorder="1" applyAlignment="1">
      <alignment horizontal="center" vertical="center" wrapText="1"/>
    </xf>
    <xf numFmtId="49" fontId="4" fillId="3" borderId="53" xfId="0" applyNumberFormat="1" applyFont="1" applyFill="1" applyBorder="1" applyAlignment="1">
      <alignment horizontal="center" vertical="center" wrapText="1"/>
    </xf>
    <xf numFmtId="0" fontId="6" fillId="3" borderId="4" xfId="0" applyFont="1" applyFill="1" applyBorder="1" applyAlignment="1">
      <alignment horizontal="left" wrapText="1"/>
    </xf>
    <xf numFmtId="0" fontId="6" fillId="14" borderId="4" xfId="0" applyFont="1" applyFill="1" applyBorder="1" applyAlignment="1">
      <alignment horizontal="left" wrapText="1"/>
    </xf>
    <xf numFmtId="0" fontId="9" fillId="14" borderId="4" xfId="0" applyFont="1" applyFill="1" applyBorder="1" applyAlignment="1">
      <alignment horizontal="left" wrapText="1"/>
    </xf>
    <xf numFmtId="0" fontId="39" fillId="14" borderId="4" xfId="0" applyFont="1" applyFill="1" applyBorder="1" applyAlignment="1">
      <alignment horizontal="left" wrapText="1"/>
    </xf>
    <xf numFmtId="0" fontId="39" fillId="3" borderId="4" xfId="0" applyFont="1" applyFill="1" applyBorder="1" applyAlignment="1">
      <alignment horizontal="left" vertical="center" wrapText="1"/>
    </xf>
    <xf numFmtId="0" fontId="40" fillId="0" borderId="4" xfId="0" applyFont="1" applyBorder="1" applyAlignment="1">
      <alignment horizontal="left" vertical="center" wrapText="1"/>
    </xf>
    <xf numFmtId="0" fontId="9" fillId="14" borderId="4" xfId="0" applyFont="1" applyFill="1" applyBorder="1" applyAlignment="1">
      <alignment horizontal="center" vertical="center" wrapText="1"/>
    </xf>
    <xf numFmtId="0" fontId="41" fillId="14" borderId="4" xfId="0" applyFont="1" applyFill="1" applyBorder="1" applyAlignment="1">
      <alignment horizontal="center" wrapText="1"/>
    </xf>
    <xf numFmtId="0" fontId="6" fillId="0" borderId="60" xfId="0" applyFont="1" applyBorder="1" applyAlignment="1">
      <alignment horizontal="center" vertical="center"/>
    </xf>
    <xf numFmtId="0" fontId="6" fillId="0" borderId="62" xfId="0" applyFont="1" applyBorder="1" applyAlignment="1">
      <alignment horizontal="center" vertical="center"/>
    </xf>
    <xf numFmtId="0" fontId="6" fillId="0" borderId="61" xfId="0" applyFont="1" applyBorder="1" applyAlignment="1">
      <alignment horizontal="center" vertical="center"/>
    </xf>
    <xf numFmtId="0" fontId="42" fillId="0" borderId="0" xfId="0" applyFont="1"/>
    <xf numFmtId="0" fontId="27" fillId="0" borderId="0" xfId="0" applyFont="1" applyAlignment="1">
      <alignment horizontal="center" vertical="center"/>
    </xf>
    <xf numFmtId="0" fontId="6" fillId="3" borderId="63" xfId="0" applyFont="1" applyFill="1" applyBorder="1" applyAlignment="1">
      <alignment horizontal="left" vertical="center" wrapText="1"/>
    </xf>
    <xf numFmtId="0" fontId="25" fillId="3" borderId="63" xfId="0" applyFont="1" applyFill="1" applyBorder="1" applyAlignment="1">
      <alignment horizontal="left" vertical="center" wrapText="1"/>
    </xf>
    <xf numFmtId="0" fontId="6" fillId="3" borderId="63" xfId="0" applyFont="1" applyFill="1" applyBorder="1" applyAlignment="1">
      <alignment horizontal="left" vertical="center" wrapText="1"/>
    </xf>
    <xf numFmtId="0" fontId="6" fillId="3" borderId="64" xfId="0" applyFont="1" applyFill="1" applyBorder="1" applyAlignment="1">
      <alignment horizontal="left" vertical="center" wrapText="1"/>
    </xf>
    <xf numFmtId="0" fontId="25" fillId="3" borderId="64" xfId="0" applyFont="1" applyFill="1" applyBorder="1" applyAlignment="1">
      <alignment horizontal="left" vertical="center" wrapText="1"/>
    </xf>
    <xf numFmtId="0" fontId="6" fillId="3" borderId="64" xfId="0" applyFont="1" applyFill="1" applyBorder="1" applyAlignment="1">
      <alignment horizontal="left" vertical="center" wrapText="1"/>
    </xf>
    <xf numFmtId="0" fontId="6" fillId="3" borderId="65" xfId="0" applyFont="1" applyFill="1" applyBorder="1" applyAlignment="1">
      <alignment horizontal="left" vertical="center" wrapText="1"/>
    </xf>
    <xf numFmtId="0" fontId="25" fillId="3" borderId="65" xfId="0" applyFont="1" applyFill="1" applyBorder="1" applyAlignment="1">
      <alignment horizontal="left" vertical="center" wrapText="1"/>
    </xf>
    <xf numFmtId="0" fontId="9" fillId="3" borderId="65" xfId="0" applyFont="1" applyFill="1" applyBorder="1" applyAlignment="1">
      <alignment horizontal="left" vertical="center" wrapText="1"/>
    </xf>
    <xf numFmtId="0" fontId="43" fillId="3" borderId="4" xfId="0" applyFont="1" applyFill="1" applyBorder="1" applyAlignment="1">
      <alignment vertical="center" wrapText="1"/>
    </xf>
    <xf numFmtId="0" fontId="25" fillId="14" borderId="63" xfId="0" applyFont="1" applyFill="1" applyBorder="1" applyAlignment="1">
      <alignment horizontal="left" vertical="center" wrapText="1"/>
    </xf>
    <xf numFmtId="0" fontId="6" fillId="14" borderId="63" xfId="0" applyFont="1" applyFill="1" applyBorder="1" applyAlignment="1">
      <alignment horizontal="left" vertical="center" wrapText="1"/>
    </xf>
    <xf numFmtId="0" fontId="25" fillId="14" borderId="64" xfId="0" applyFont="1" applyFill="1" applyBorder="1" applyAlignment="1">
      <alignment horizontal="left" vertical="center" wrapText="1"/>
    </xf>
    <xf numFmtId="0" fontId="9" fillId="14" borderId="64" xfId="0" applyFont="1" applyFill="1" applyBorder="1" applyAlignment="1">
      <alignment horizontal="left" vertical="center" wrapText="1"/>
    </xf>
    <xf numFmtId="0" fontId="6" fillId="14" borderId="64" xfId="0" applyFont="1" applyFill="1" applyBorder="1" applyAlignment="1">
      <alignment horizontal="left" vertical="center" wrapText="1"/>
    </xf>
    <xf numFmtId="0" fontId="25" fillId="14" borderId="65" xfId="0" applyFont="1" applyFill="1" applyBorder="1" applyAlignment="1">
      <alignment horizontal="left" vertical="center" wrapText="1"/>
    </xf>
    <xf numFmtId="0" fontId="6" fillId="14" borderId="65" xfId="0" applyFont="1" applyFill="1" applyBorder="1" applyAlignment="1">
      <alignment horizontal="left" vertical="center" wrapText="1"/>
    </xf>
    <xf numFmtId="0" fontId="5" fillId="0" borderId="27" xfId="0" applyFont="1" applyBorder="1"/>
    <xf numFmtId="0" fontId="44" fillId="0" borderId="0" xfId="0" applyFont="1"/>
    <xf numFmtId="49" fontId="4" fillId="5" borderId="4" xfId="0" applyNumberFormat="1" applyFont="1" applyFill="1" applyBorder="1" applyAlignment="1">
      <alignment horizontal="center" vertical="center" wrapText="1"/>
    </xf>
    <xf numFmtId="49" fontId="4" fillId="5" borderId="53" xfId="0" applyNumberFormat="1" applyFont="1" applyFill="1" applyBorder="1" applyAlignment="1">
      <alignment horizontal="center" vertical="center" wrapText="1"/>
    </xf>
    <xf numFmtId="0" fontId="14" fillId="3" borderId="0" xfId="0" applyFont="1" applyFill="1" applyAlignment="1"/>
    <xf numFmtId="0" fontId="25" fillId="3" borderId="63" xfId="0" applyFont="1" applyFill="1" applyBorder="1" applyAlignment="1">
      <alignment horizontal="left" vertical="center" wrapText="1"/>
    </xf>
    <xf numFmtId="0" fontId="9" fillId="3" borderId="63" xfId="0" applyFont="1" applyFill="1" applyBorder="1" applyAlignment="1">
      <alignment horizontal="left" vertical="center" wrapText="1"/>
    </xf>
    <xf numFmtId="0" fontId="6" fillId="3" borderId="66" xfId="0" applyFont="1" applyFill="1" applyBorder="1" applyAlignment="1">
      <alignment horizontal="left" vertical="center" wrapText="1"/>
    </xf>
    <xf numFmtId="0" fontId="6" fillId="3" borderId="15" xfId="0" applyFont="1" applyFill="1" applyBorder="1" applyAlignment="1">
      <alignment horizontal="left" vertical="center" wrapText="1"/>
    </xf>
    <xf numFmtId="0" fontId="6" fillId="3" borderId="67" xfId="0" applyFont="1" applyFill="1" applyBorder="1" applyAlignment="1">
      <alignment horizontal="left" vertical="center" wrapText="1"/>
    </xf>
    <xf numFmtId="0" fontId="45" fillId="0" borderId="4" xfId="0" applyFont="1" applyBorder="1" applyAlignment="1">
      <alignment horizontal="center"/>
    </xf>
    <xf numFmtId="0" fontId="46" fillId="0" borderId="0" xfId="0" applyFont="1" applyAlignment="1">
      <alignment horizontal="left"/>
    </xf>
    <xf numFmtId="0" fontId="25" fillId="16" borderId="63" xfId="0" applyFont="1" applyFill="1" applyBorder="1" applyAlignment="1">
      <alignment horizontal="left" vertical="center" wrapText="1"/>
    </xf>
    <xf numFmtId="0" fontId="25" fillId="16" borderId="64" xfId="0" applyFont="1" applyFill="1" applyBorder="1" applyAlignment="1">
      <alignment horizontal="left" vertical="center" wrapText="1"/>
    </xf>
    <xf numFmtId="0" fontId="25" fillId="16" borderId="64" xfId="0" applyFont="1" applyFill="1" applyBorder="1" applyAlignment="1">
      <alignment horizontal="left" vertical="center" wrapText="1"/>
    </xf>
    <xf numFmtId="0" fontId="25" fillId="14" borderId="68" xfId="0" applyFont="1" applyFill="1" applyBorder="1" applyAlignment="1">
      <alignment horizontal="left" vertical="center" wrapText="1"/>
    </xf>
    <xf numFmtId="0" fontId="6" fillId="16" borderId="63" xfId="0" applyFont="1" applyFill="1" applyBorder="1" applyAlignment="1">
      <alignment horizontal="left" vertical="center" wrapText="1"/>
    </xf>
    <xf numFmtId="49" fontId="4" fillId="3" borderId="8" xfId="0" applyNumberFormat="1" applyFont="1" applyFill="1" applyBorder="1" applyAlignment="1">
      <alignment horizontal="center" vertical="center" wrapText="1"/>
    </xf>
    <xf numFmtId="0" fontId="6" fillId="14" borderId="69" xfId="0" applyFont="1" applyFill="1" applyBorder="1" applyAlignment="1">
      <alignment horizontal="left" vertical="center" wrapText="1"/>
    </xf>
    <xf numFmtId="0" fontId="28" fillId="3" borderId="4" xfId="0" applyFont="1" applyFill="1" applyBorder="1" applyAlignment="1">
      <alignment horizontal="center" vertical="center" wrapText="1"/>
    </xf>
    <xf numFmtId="0" fontId="25" fillId="0" borderId="64" xfId="0" applyFont="1" applyBorder="1" applyAlignment="1">
      <alignment horizontal="left" vertical="center" wrapText="1"/>
    </xf>
    <xf numFmtId="0" fontId="6" fillId="14" borderId="64" xfId="0" applyFont="1" applyFill="1" applyBorder="1" applyAlignment="1">
      <alignment horizontal="left" vertical="center" wrapText="1"/>
    </xf>
    <xf numFmtId="0" fontId="25" fillId="3" borderId="64" xfId="0" applyFont="1" applyFill="1" applyBorder="1" applyAlignment="1">
      <alignment horizontal="left" vertical="center" wrapText="1"/>
    </xf>
    <xf numFmtId="0" fontId="25" fillId="0" borderId="64" xfId="0" applyFont="1" applyBorder="1" applyAlignment="1">
      <alignment horizontal="left" vertical="center" wrapText="1"/>
    </xf>
    <xf numFmtId="0" fontId="25" fillId="3" borderId="69" xfId="0" applyFont="1" applyFill="1" applyBorder="1" applyAlignment="1">
      <alignment horizontal="left" vertical="center" wrapText="1"/>
    </xf>
    <xf numFmtId="0" fontId="25" fillId="0" borderId="69" xfId="0" applyFont="1" applyBorder="1" applyAlignment="1">
      <alignment horizontal="left" vertical="center" wrapText="1"/>
    </xf>
    <xf numFmtId="0" fontId="6" fillId="3" borderId="69" xfId="0" applyFont="1" applyFill="1" applyBorder="1" applyAlignment="1">
      <alignment horizontal="left" vertical="center" wrapText="1"/>
    </xf>
    <xf numFmtId="0" fontId="25" fillId="0" borderId="65" xfId="0" applyFont="1" applyBorder="1" applyAlignment="1">
      <alignment horizontal="left" vertical="center" wrapText="1"/>
    </xf>
    <xf numFmtId="49" fontId="4" fillId="3" borderId="18" xfId="0" applyNumberFormat="1" applyFont="1" applyFill="1" applyBorder="1" applyAlignment="1">
      <alignment horizontal="center" vertical="center" wrapText="1"/>
    </xf>
    <xf numFmtId="0" fontId="25" fillId="14" borderId="63" xfId="0" applyFont="1" applyFill="1" applyBorder="1" applyAlignment="1">
      <alignment horizontal="left" vertical="center" wrapText="1"/>
    </xf>
    <xf numFmtId="0" fontId="25" fillId="14" borderId="66" xfId="0" applyFont="1" applyFill="1" applyBorder="1" applyAlignment="1">
      <alignment horizontal="left" vertical="center" wrapText="1"/>
    </xf>
    <xf numFmtId="0" fontId="6" fillId="14" borderId="66" xfId="0" applyFont="1" applyFill="1" applyBorder="1" applyAlignment="1">
      <alignment horizontal="left" vertical="center" wrapText="1"/>
    </xf>
    <xf numFmtId="0" fontId="25" fillId="14" borderId="64" xfId="0" applyFont="1" applyFill="1" applyBorder="1" applyAlignment="1">
      <alignment horizontal="left" vertical="center" wrapText="1"/>
    </xf>
    <xf numFmtId="0" fontId="28" fillId="3" borderId="12" xfId="0" applyFont="1" applyFill="1" applyBorder="1" applyAlignment="1">
      <alignment horizontal="center" vertical="center" wrapText="1"/>
    </xf>
    <xf numFmtId="0" fontId="6" fillId="3" borderId="68" xfId="0" applyFont="1" applyFill="1" applyBorder="1" applyAlignment="1">
      <alignment horizontal="left" vertical="center" wrapText="1"/>
    </xf>
    <xf numFmtId="0" fontId="9" fillId="0" borderId="70" xfId="0" applyFont="1" applyBorder="1" applyAlignment="1">
      <alignment horizontal="left" vertical="center" wrapText="1"/>
    </xf>
    <xf numFmtId="0" fontId="39" fillId="3" borderId="67" xfId="0" applyFont="1" applyFill="1" applyBorder="1" applyAlignment="1">
      <alignment horizontal="left" vertical="center"/>
    </xf>
    <xf numFmtId="0" fontId="9" fillId="3" borderId="4" xfId="0" applyFont="1" applyFill="1" applyBorder="1" applyAlignment="1">
      <alignment horizontal="left" vertical="top" wrapText="1"/>
    </xf>
    <xf numFmtId="0" fontId="4" fillId="16" borderId="63" xfId="0" applyFont="1" applyFill="1" applyBorder="1" applyAlignment="1">
      <alignment horizontal="left" vertical="center" wrapText="1"/>
    </xf>
    <xf numFmtId="0" fontId="4" fillId="16" borderId="64" xfId="0" applyFont="1" applyFill="1" applyBorder="1" applyAlignment="1">
      <alignment horizontal="left" vertical="center" wrapText="1"/>
    </xf>
    <xf numFmtId="0" fontId="6" fillId="14" borderId="65" xfId="0" applyFont="1" applyFill="1" applyBorder="1"/>
    <xf numFmtId="0" fontId="6" fillId="0" borderId="5" xfId="0" applyFont="1" applyBorder="1" applyAlignment="1">
      <alignment horizontal="center" vertical="center" wrapText="1"/>
    </xf>
    <xf numFmtId="0" fontId="9" fillId="0" borderId="5" xfId="0" applyFont="1" applyBorder="1" applyAlignment="1">
      <alignment horizontal="center" vertical="center" wrapText="1"/>
    </xf>
    <xf numFmtId="0" fontId="6" fillId="3" borderId="53" xfId="0" applyFont="1" applyFill="1" applyBorder="1" applyAlignment="1">
      <alignment horizontal="center" vertical="center" wrapText="1"/>
    </xf>
    <xf numFmtId="0" fontId="25" fillId="0" borderId="5" xfId="0" applyFont="1" applyBorder="1" applyAlignment="1">
      <alignment horizontal="center" vertical="center" wrapText="1"/>
    </xf>
    <xf numFmtId="0" fontId="26" fillId="0" borderId="5" xfId="0" applyFont="1" applyBorder="1" applyAlignment="1">
      <alignment horizontal="center" vertical="center" wrapText="1"/>
    </xf>
    <xf numFmtId="0" fontId="9" fillId="14" borderId="64" xfId="0" applyFont="1" applyFill="1" applyBorder="1" applyAlignment="1">
      <alignment vertical="top"/>
    </xf>
    <xf numFmtId="0" fontId="9" fillId="14" borderId="64" xfId="0" applyFont="1" applyFill="1" applyBorder="1"/>
    <xf numFmtId="0" fontId="9" fillId="14" borderId="65" xfId="0" applyFont="1" applyFill="1" applyBorder="1"/>
    <xf numFmtId="0" fontId="44" fillId="0" borderId="28" xfId="0" applyFont="1" applyBorder="1"/>
    <xf numFmtId="49" fontId="4" fillId="5" borderId="71" xfId="0" applyNumberFormat="1" applyFont="1" applyFill="1" applyBorder="1" applyAlignment="1">
      <alignment horizontal="center" vertical="center" wrapText="1"/>
    </xf>
    <xf numFmtId="0" fontId="6" fillId="5" borderId="18" xfId="0" applyFont="1" applyFill="1" applyBorder="1" applyAlignment="1">
      <alignment horizontal="left" vertical="center" wrapText="1"/>
    </xf>
    <xf numFmtId="0" fontId="25" fillId="0" borderId="63" xfId="0" applyFont="1" applyBorder="1" applyAlignment="1">
      <alignment horizontal="left" vertical="center" wrapText="1"/>
    </xf>
    <xf numFmtId="0" fontId="6" fillId="0" borderId="63" xfId="0" applyFont="1" applyBorder="1" applyAlignment="1">
      <alignment vertical="center" wrapText="1"/>
    </xf>
    <xf numFmtId="0" fontId="25" fillId="3" borderId="65" xfId="0" applyFont="1" applyFill="1" applyBorder="1" applyAlignment="1">
      <alignment horizontal="left" vertical="center" wrapText="1"/>
    </xf>
    <xf numFmtId="0" fontId="6" fillId="0" borderId="63" xfId="0" applyFont="1" applyBorder="1" applyAlignment="1">
      <alignment vertical="center" wrapText="1"/>
    </xf>
    <xf numFmtId="0" fontId="6" fillId="3" borderId="53" xfId="0" applyFont="1" applyFill="1" applyBorder="1" applyAlignment="1">
      <alignment horizontal="left" vertical="center" wrapText="1"/>
    </xf>
    <xf numFmtId="0" fontId="9" fillId="3" borderId="64" xfId="0" applyFont="1" applyFill="1" applyBorder="1" applyAlignment="1">
      <alignment horizontal="left" vertical="center" wrapText="1"/>
    </xf>
    <xf numFmtId="0" fontId="9" fillId="3" borderId="65" xfId="0" applyFont="1" applyFill="1" applyBorder="1" applyAlignment="1">
      <alignment horizontal="left" vertical="top" wrapText="1"/>
    </xf>
    <xf numFmtId="0" fontId="6" fillId="3" borderId="53" xfId="0" applyFont="1" applyFill="1" applyBorder="1" applyAlignment="1">
      <alignment wrapText="1"/>
    </xf>
    <xf numFmtId="49" fontId="4" fillId="3" borderId="6" xfId="0" applyNumberFormat="1" applyFont="1" applyFill="1" applyBorder="1" applyAlignment="1">
      <alignment horizontal="center" vertical="center" wrapText="1"/>
    </xf>
    <xf numFmtId="0" fontId="4" fillId="3" borderId="60" xfId="0" applyFont="1" applyFill="1" applyBorder="1" applyAlignment="1">
      <alignment horizontal="center" vertical="center" wrapText="1"/>
    </xf>
    <xf numFmtId="0" fontId="4" fillId="3" borderId="27" xfId="0" applyFont="1" applyFill="1" applyBorder="1" applyAlignment="1">
      <alignment horizontal="center" vertical="center" wrapText="1"/>
    </xf>
    <xf numFmtId="0" fontId="4" fillId="3" borderId="60" xfId="0" applyFont="1" applyFill="1" applyBorder="1" applyAlignment="1">
      <alignment horizontal="center" vertical="center" wrapText="1"/>
    </xf>
    <xf numFmtId="0" fontId="6" fillId="3" borderId="49" xfId="0" applyFont="1" applyFill="1" applyBorder="1" applyAlignment="1">
      <alignment horizontal="left" vertical="center" wrapText="1"/>
    </xf>
    <xf numFmtId="0" fontId="6" fillId="3" borderId="72" xfId="0" applyFont="1" applyFill="1" applyBorder="1" applyAlignment="1">
      <alignment horizontal="left" vertical="center" wrapText="1"/>
    </xf>
    <xf numFmtId="0" fontId="9" fillId="16" borderId="63" xfId="0" applyFont="1" applyFill="1" applyBorder="1" applyAlignment="1">
      <alignment horizontal="left" vertical="center" wrapText="1"/>
    </xf>
    <xf numFmtId="0" fontId="6" fillId="14" borderId="73" xfId="0" applyFont="1" applyFill="1" applyBorder="1" applyAlignment="1">
      <alignment vertical="center" wrapText="1"/>
    </xf>
    <xf numFmtId="0" fontId="34" fillId="14" borderId="64" xfId="0" applyFont="1" applyFill="1" applyBorder="1" applyAlignment="1">
      <alignment horizontal="left" vertical="center" wrapText="1"/>
    </xf>
    <xf numFmtId="0" fontId="25" fillId="16" borderId="63" xfId="0" applyFont="1" applyFill="1" applyBorder="1" applyAlignment="1">
      <alignment horizontal="left" vertical="center" wrapText="1"/>
    </xf>
    <xf numFmtId="0" fontId="34" fillId="14" borderId="64" xfId="0" applyFont="1" applyFill="1" applyBorder="1" applyAlignment="1">
      <alignment vertical="center"/>
    </xf>
    <xf numFmtId="0" fontId="6" fillId="14" borderId="73" xfId="0" applyFont="1" applyFill="1" applyBorder="1" applyAlignment="1">
      <alignment vertical="center" wrapText="1"/>
    </xf>
    <xf numFmtId="0" fontId="6" fillId="14" borderId="64" xfId="0" applyFont="1" applyFill="1" applyBorder="1" applyAlignment="1">
      <alignment vertical="center"/>
    </xf>
    <xf numFmtId="0" fontId="6" fillId="14" borderId="15" xfId="0" applyFont="1" applyFill="1" applyBorder="1" applyAlignment="1">
      <alignment horizontal="left" vertical="center" wrapText="1"/>
    </xf>
    <xf numFmtId="0" fontId="6" fillId="14" borderId="69" xfId="0" applyFont="1" applyFill="1" applyBorder="1" applyAlignment="1">
      <alignment vertical="center"/>
    </xf>
    <xf numFmtId="0" fontId="6" fillId="14" borderId="65" xfId="0" applyFont="1" applyFill="1" applyBorder="1" applyAlignment="1">
      <alignment vertical="center"/>
    </xf>
    <xf numFmtId="0" fontId="6" fillId="0" borderId="74" xfId="0" applyFont="1" applyBorder="1" applyAlignment="1">
      <alignment vertical="center" wrapText="1"/>
    </xf>
    <xf numFmtId="0" fontId="25" fillId="0" borderId="74" xfId="0" applyFont="1" applyBorder="1" applyAlignment="1">
      <alignment vertical="center" wrapText="1"/>
    </xf>
    <xf numFmtId="0" fontId="6" fillId="0" borderId="70" xfId="0" applyFont="1" applyBorder="1" applyAlignment="1">
      <alignment vertical="center" wrapText="1"/>
    </xf>
    <xf numFmtId="0" fontId="25" fillId="0" borderId="70" xfId="0" applyFont="1" applyBorder="1" applyAlignment="1">
      <alignment vertical="center" wrapText="1"/>
    </xf>
    <xf numFmtId="0" fontId="25" fillId="0" borderId="74" xfId="0" applyFont="1" applyBorder="1" applyAlignment="1">
      <alignment vertical="center" wrapText="1"/>
    </xf>
    <xf numFmtId="0" fontId="6" fillId="3" borderId="8" xfId="0" applyFont="1" applyFill="1" applyBorder="1" applyAlignment="1">
      <alignment horizontal="left" vertical="center" wrapText="1"/>
    </xf>
    <xf numFmtId="0" fontId="9" fillId="3" borderId="8" xfId="0" applyFont="1" applyFill="1" applyBorder="1" applyAlignment="1">
      <alignment horizontal="left" vertical="center" wrapText="1"/>
    </xf>
    <xf numFmtId="0" fontId="9" fillId="3" borderId="15" xfId="0" applyFont="1" applyFill="1" applyBorder="1" applyAlignment="1">
      <alignment horizontal="left" vertical="center" wrapText="1"/>
    </xf>
    <xf numFmtId="0" fontId="6" fillId="0" borderId="64" xfId="0" applyFont="1" applyBorder="1" applyAlignment="1">
      <alignment horizontal="left" vertical="center" wrapText="1"/>
    </xf>
    <xf numFmtId="0" fontId="9" fillId="14" borderId="69" xfId="0" applyFont="1" applyFill="1" applyBorder="1" applyAlignment="1">
      <alignment horizontal="left" vertical="center" wrapText="1"/>
    </xf>
    <xf numFmtId="0" fontId="9" fillId="14" borderId="65" xfId="0" applyFont="1" applyFill="1" applyBorder="1" applyAlignment="1">
      <alignment horizontal="left" vertical="center" wrapText="1"/>
    </xf>
    <xf numFmtId="0" fontId="6" fillId="0" borderId="70" xfId="0" applyFont="1" applyBorder="1" applyAlignment="1">
      <alignment vertical="center" wrapText="1"/>
    </xf>
    <xf numFmtId="0" fontId="6" fillId="3" borderId="70" xfId="0" applyFont="1" applyFill="1" applyBorder="1" applyAlignment="1">
      <alignment horizontal="left" vertical="center" wrapText="1"/>
    </xf>
    <xf numFmtId="0" fontId="25" fillId="0" borderId="70" xfId="0" applyFont="1" applyBorder="1" applyAlignment="1">
      <alignment horizontal="left" vertical="center" wrapText="1"/>
    </xf>
    <xf numFmtId="0" fontId="6" fillId="16" borderId="64" xfId="0" applyFont="1" applyFill="1" applyBorder="1" applyAlignment="1">
      <alignment horizontal="left" vertical="center" wrapText="1"/>
    </xf>
    <xf numFmtId="49" fontId="4" fillId="3" borderId="9" xfId="0" applyNumberFormat="1" applyFont="1" applyFill="1" applyBorder="1" applyAlignment="1">
      <alignment horizontal="center" vertical="center" wrapText="1"/>
    </xf>
    <xf numFmtId="0" fontId="6" fillId="3" borderId="68" xfId="0" applyFont="1" applyFill="1" applyBorder="1" applyAlignment="1">
      <alignment vertical="center" wrapText="1"/>
    </xf>
    <xf numFmtId="0" fontId="6" fillId="3" borderId="75" xfId="0" applyFont="1" applyFill="1" applyBorder="1" applyAlignment="1">
      <alignment horizontal="left" vertical="center" wrapText="1"/>
    </xf>
    <xf numFmtId="0" fontId="9" fillId="3" borderId="69" xfId="0" applyFont="1" applyFill="1" applyBorder="1" applyAlignment="1">
      <alignment horizontal="left" vertical="center" wrapText="1"/>
    </xf>
    <xf numFmtId="0" fontId="6" fillId="14" borderId="8" xfId="0" applyFont="1" applyFill="1" applyBorder="1" applyAlignment="1">
      <alignment horizontal="left" vertical="center" wrapText="1"/>
    </xf>
    <xf numFmtId="0" fontId="9" fillId="14" borderId="8" xfId="0" applyFont="1" applyFill="1" applyBorder="1" applyAlignment="1">
      <alignment horizontal="left" vertical="center" wrapText="1"/>
    </xf>
    <xf numFmtId="0" fontId="47" fillId="3" borderId="64" xfId="0" applyFont="1" applyFill="1" applyBorder="1" applyAlignment="1">
      <alignment horizontal="left" vertical="center" wrapText="1"/>
    </xf>
    <xf numFmtId="0" fontId="6" fillId="3" borderId="68" xfId="0" applyFont="1" applyFill="1" applyBorder="1" applyAlignment="1">
      <alignment vertical="center" wrapText="1"/>
    </xf>
    <xf numFmtId="0" fontId="9" fillId="3" borderId="68" xfId="0" applyFont="1" applyFill="1" applyBorder="1" applyAlignment="1">
      <alignment vertical="center" wrapText="1"/>
    </xf>
    <xf numFmtId="0" fontId="4" fillId="3" borderId="27" xfId="0" applyFont="1" applyFill="1" applyBorder="1" applyAlignment="1">
      <alignment horizontal="center" vertical="center" wrapText="1"/>
    </xf>
    <xf numFmtId="0" fontId="4" fillId="3" borderId="0" xfId="0" applyFont="1" applyFill="1" applyAlignment="1">
      <alignment horizontal="center" vertical="center" wrapText="1"/>
    </xf>
    <xf numFmtId="0" fontId="4" fillId="3" borderId="4" xfId="0" applyFont="1" applyFill="1" applyBorder="1" applyAlignment="1">
      <alignment horizontal="left" vertical="center" wrapText="1"/>
    </xf>
    <xf numFmtId="0" fontId="9" fillId="16" borderId="64" xfId="0" applyFont="1" applyFill="1" applyBorder="1" applyAlignment="1">
      <alignment horizontal="left" vertical="center" wrapText="1"/>
    </xf>
    <xf numFmtId="0" fontId="26" fillId="3" borderId="4" xfId="0" applyFont="1" applyFill="1" applyBorder="1" applyAlignment="1">
      <alignment horizontal="left" vertical="center" wrapText="1"/>
    </xf>
    <xf numFmtId="0" fontId="6" fillId="3" borderId="9" xfId="0" applyFont="1" applyFill="1" applyBorder="1"/>
    <xf numFmtId="0" fontId="25" fillId="3" borderId="4" xfId="0" applyFont="1" applyFill="1" applyBorder="1" applyAlignment="1">
      <alignment horizontal="left" vertical="center" wrapText="1"/>
    </xf>
    <xf numFmtId="0" fontId="26" fillId="3" borderId="12" xfId="0" applyFont="1" applyFill="1" applyBorder="1" applyAlignment="1">
      <alignment horizontal="center" vertical="center" wrapText="1"/>
    </xf>
    <xf numFmtId="0" fontId="34" fillId="3" borderId="12" xfId="0" applyFont="1" applyFill="1" applyBorder="1" applyAlignment="1">
      <alignment horizontal="center" vertical="center" wrapText="1"/>
    </xf>
    <xf numFmtId="0" fontId="6" fillId="0" borderId="4" xfId="0" applyFont="1" applyBorder="1" applyAlignment="1">
      <alignment vertical="center"/>
    </xf>
    <xf numFmtId="0" fontId="25" fillId="14" borderId="4" xfId="0" applyFont="1" applyFill="1" applyBorder="1" applyAlignment="1">
      <alignment horizontal="left" vertical="center" wrapText="1"/>
    </xf>
    <xf numFmtId="0" fontId="6" fillId="3" borderId="72" xfId="0" applyFont="1" applyFill="1" applyBorder="1"/>
    <xf numFmtId="0" fontId="9" fillId="3" borderId="76" xfId="0" applyFont="1" applyFill="1" applyBorder="1" applyAlignment="1">
      <alignment horizontal="left" vertical="center" wrapText="1"/>
    </xf>
    <xf numFmtId="49" fontId="4" fillId="3" borderId="61" xfId="0" applyNumberFormat="1" applyFont="1" applyFill="1" applyBorder="1" applyAlignment="1">
      <alignment horizontal="center" vertical="center" wrapText="1"/>
    </xf>
    <xf numFmtId="0" fontId="4" fillId="3" borderId="52" xfId="0" applyFont="1" applyFill="1" applyBorder="1" applyAlignment="1">
      <alignment horizontal="center" vertical="center" wrapText="1"/>
    </xf>
    <xf numFmtId="0" fontId="25" fillId="14" borderId="67" xfId="0" applyFont="1" applyFill="1" applyBorder="1" applyAlignment="1">
      <alignment horizontal="left" vertical="center" wrapText="1"/>
    </xf>
    <xf numFmtId="0" fontId="9" fillId="14" borderId="67" xfId="0" applyFont="1" applyFill="1" applyBorder="1" applyAlignment="1">
      <alignment horizontal="left" vertical="center" wrapText="1"/>
    </xf>
    <xf numFmtId="49" fontId="27" fillId="0" borderId="4" xfId="0" applyNumberFormat="1" applyFont="1" applyBorder="1" applyAlignment="1">
      <alignment horizontal="center" vertical="center" wrapText="1"/>
    </xf>
    <xf numFmtId="49" fontId="28" fillId="17" borderId="4" xfId="0" applyNumberFormat="1" applyFont="1" applyFill="1" applyBorder="1" applyAlignment="1">
      <alignment horizontal="center" vertical="center" wrapText="1"/>
    </xf>
    <xf numFmtId="49" fontId="4" fillId="17" borderId="4" xfId="0" applyNumberFormat="1" applyFont="1" applyFill="1" applyBorder="1" applyAlignment="1">
      <alignment horizontal="center" vertical="center" wrapText="1"/>
    </xf>
    <xf numFmtId="0" fontId="4" fillId="17" borderId="4" xfId="0" applyFont="1" applyFill="1" applyBorder="1" applyAlignment="1">
      <alignment horizontal="center" vertical="center" wrapText="1"/>
    </xf>
    <xf numFmtId="0" fontId="10" fillId="0" borderId="0" xfId="0" applyFont="1"/>
    <xf numFmtId="0" fontId="10" fillId="3" borderId="9" xfId="0" applyFont="1" applyFill="1" applyBorder="1"/>
    <xf numFmtId="0" fontId="48" fillId="3" borderId="64" xfId="0" applyFont="1" applyFill="1" applyBorder="1" applyAlignment="1">
      <alignment horizontal="left" vertical="center" wrapText="1"/>
    </xf>
    <xf numFmtId="0" fontId="34" fillId="3" borderId="65" xfId="0" applyFont="1" applyFill="1" applyBorder="1" applyAlignment="1">
      <alignment horizontal="left" vertical="center" wrapText="1"/>
    </xf>
    <xf numFmtId="0" fontId="34" fillId="3" borderId="63" xfId="0" applyFont="1" applyFill="1" applyBorder="1" applyAlignment="1">
      <alignment horizontal="left" vertical="center" wrapText="1"/>
    </xf>
    <xf numFmtId="0" fontId="4" fillId="0" borderId="3" xfId="0" applyFont="1" applyBorder="1" applyAlignment="1">
      <alignment horizontal="center" vertical="center" wrapText="1"/>
    </xf>
    <xf numFmtId="0" fontId="6" fillId="0" borderId="4" xfId="0" applyFont="1" applyBorder="1" applyAlignment="1">
      <alignment horizontal="center" vertical="center" wrapText="1"/>
    </xf>
    <xf numFmtId="0" fontId="6" fillId="0" borderId="3" xfId="0" applyFont="1" applyBorder="1" applyAlignment="1">
      <alignment horizontal="center" vertical="center" wrapText="1"/>
    </xf>
    <xf numFmtId="0" fontId="49" fillId="3" borderId="4" xfId="0" applyFont="1" applyFill="1" applyBorder="1" applyAlignment="1">
      <alignment horizontal="center" vertical="center" wrapText="1"/>
    </xf>
    <xf numFmtId="0" fontId="4" fillId="14" borderId="60" xfId="0" applyFont="1" applyFill="1" applyBorder="1" applyAlignment="1">
      <alignment horizontal="center" vertical="center" wrapText="1"/>
    </xf>
    <xf numFmtId="0" fontId="34" fillId="14" borderId="60" xfId="0" applyFont="1" applyFill="1" applyBorder="1" applyAlignment="1">
      <alignment horizontal="left" vertical="center" wrapText="1"/>
    </xf>
    <xf numFmtId="49" fontId="4" fillId="15" borderId="32" xfId="0" applyNumberFormat="1" applyFont="1" applyFill="1" applyBorder="1" applyAlignment="1">
      <alignment horizontal="center" vertical="center" wrapText="1"/>
    </xf>
    <xf numFmtId="49" fontId="4" fillId="15" borderId="72" xfId="0" applyNumberFormat="1" applyFont="1" applyFill="1" applyBorder="1" applyAlignment="1">
      <alignment horizontal="center" vertical="center" wrapText="1"/>
    </xf>
    <xf numFmtId="0" fontId="4" fillId="15" borderId="4" xfId="0" applyFont="1" applyFill="1" applyBorder="1" applyAlignment="1">
      <alignment horizontal="left" vertical="center" wrapText="1"/>
    </xf>
    <xf numFmtId="0" fontId="6" fillId="0" borderId="0" xfId="0" applyFont="1" applyAlignment="1">
      <alignment horizontal="center" vertical="center" wrapText="1"/>
    </xf>
    <xf numFmtId="0" fontId="26" fillId="3" borderId="65" xfId="0" applyFont="1" applyFill="1" applyBorder="1" applyAlignment="1">
      <alignment horizontal="left" vertical="center" wrapText="1"/>
    </xf>
    <xf numFmtId="0" fontId="26" fillId="3" borderId="64" xfId="0" applyFont="1" applyFill="1" applyBorder="1" applyAlignment="1">
      <alignment horizontal="left" vertical="center" wrapText="1"/>
    </xf>
    <xf numFmtId="0" fontId="50" fillId="3" borderId="60" xfId="0" applyFont="1" applyFill="1" applyBorder="1" applyAlignment="1">
      <alignment horizontal="left" vertical="center" wrapText="1"/>
    </xf>
    <xf numFmtId="0" fontId="26" fillId="14" borderId="77" xfId="0" applyFont="1" applyFill="1" applyBorder="1" applyAlignment="1">
      <alignment vertical="center" wrapText="1"/>
    </xf>
    <xf numFmtId="0" fontId="6" fillId="14" borderId="77" xfId="0" applyFont="1" applyFill="1" applyBorder="1" applyAlignment="1">
      <alignment horizontal="left" vertical="center" wrapText="1"/>
    </xf>
    <xf numFmtId="0" fontId="6" fillId="14" borderId="77" xfId="0" applyFont="1" applyFill="1" applyBorder="1" applyAlignment="1">
      <alignment horizontal="left" vertical="center" wrapText="1"/>
    </xf>
    <xf numFmtId="0" fontId="25" fillId="14" borderId="77" xfId="0" applyFont="1" applyFill="1" applyBorder="1" applyAlignment="1">
      <alignment horizontal="left" vertical="center" wrapText="1"/>
    </xf>
    <xf numFmtId="0" fontId="26" fillId="14" borderId="65" xfId="0" applyFont="1" applyFill="1" applyBorder="1" applyAlignment="1">
      <alignment vertical="center" wrapText="1"/>
    </xf>
    <xf numFmtId="0" fontId="26" fillId="14" borderId="65" xfId="0" applyFont="1" applyFill="1" applyBorder="1" applyAlignment="1">
      <alignment horizontal="left" vertical="center" wrapText="1"/>
    </xf>
    <xf numFmtId="0" fontId="26" fillId="14" borderId="69" xfId="0" applyFont="1" applyFill="1" applyBorder="1" applyAlignment="1">
      <alignment horizontal="left" vertical="center" wrapText="1"/>
    </xf>
    <xf numFmtId="0" fontId="26" fillId="14" borderId="69" xfId="0" applyFont="1" applyFill="1" applyBorder="1" applyAlignment="1">
      <alignment horizontal="left" vertical="center" wrapText="1"/>
    </xf>
    <xf numFmtId="0" fontId="26" fillId="14" borderId="12" xfId="0" applyFont="1" applyFill="1" applyBorder="1" applyAlignment="1">
      <alignment horizontal="center" vertical="center" wrapText="1"/>
    </xf>
    <xf numFmtId="0" fontId="34" fillId="14" borderId="12" xfId="0" applyFont="1" applyFill="1" applyBorder="1" applyAlignment="1">
      <alignment horizontal="center" vertical="center" wrapText="1"/>
    </xf>
    <xf numFmtId="0" fontId="9" fillId="3" borderId="64" xfId="0" applyFont="1" applyFill="1" applyBorder="1" applyAlignment="1">
      <alignment horizontal="left" vertical="center" wrapText="1"/>
    </xf>
    <xf numFmtId="0" fontId="34" fillId="14" borderId="63" xfId="0" applyFont="1" applyFill="1" applyBorder="1" applyAlignment="1">
      <alignment horizontal="left" vertical="center" wrapText="1"/>
    </xf>
    <xf numFmtId="0" fontId="34" fillId="3" borderId="64" xfId="0" applyFont="1" applyFill="1" applyBorder="1" applyAlignment="1">
      <alignment horizontal="left" vertical="center" wrapText="1"/>
    </xf>
    <xf numFmtId="0" fontId="6" fillId="3" borderId="65" xfId="0" applyFont="1" applyFill="1" applyBorder="1" applyAlignment="1">
      <alignment vertical="center" wrapText="1"/>
    </xf>
    <xf numFmtId="0" fontId="6" fillId="3" borderId="9" xfId="0" applyFont="1" applyFill="1" applyBorder="1" applyAlignment="1">
      <alignment horizontal="left" vertical="center" wrapText="1"/>
    </xf>
    <xf numFmtId="0" fontId="4" fillId="14" borderId="27" xfId="0" applyFont="1" applyFill="1" applyBorder="1" applyAlignment="1">
      <alignment horizontal="center" vertical="center" wrapText="1"/>
    </xf>
    <xf numFmtId="0" fontId="6" fillId="0" borderId="5" xfId="0" applyFont="1" applyBorder="1" applyAlignment="1">
      <alignment vertical="center" wrapText="1"/>
    </xf>
    <xf numFmtId="0" fontId="6" fillId="14" borderId="4" xfId="0" applyFont="1" applyFill="1" applyBorder="1" applyAlignment="1">
      <alignment horizontal="left" vertical="center" wrapText="1"/>
    </xf>
    <xf numFmtId="0" fontId="6" fillId="16" borderId="64" xfId="0" applyFont="1" applyFill="1" applyBorder="1" applyAlignment="1">
      <alignment horizontal="left" vertical="center" wrapText="1"/>
    </xf>
    <xf numFmtId="0" fontId="6" fillId="14" borderId="9" xfId="0" applyFont="1" applyFill="1" applyBorder="1" applyAlignment="1">
      <alignment vertical="center" wrapText="1"/>
    </xf>
    <xf numFmtId="0" fontId="25" fillId="0" borderId="70" xfId="0" applyFont="1" applyBorder="1" applyAlignment="1">
      <alignment vertical="center" wrapText="1"/>
    </xf>
    <xf numFmtId="0" fontId="9" fillId="0" borderId="70" xfId="0" applyFont="1" applyBorder="1" applyAlignment="1">
      <alignment vertical="center" wrapText="1"/>
    </xf>
    <xf numFmtId="0" fontId="6" fillId="14" borderId="5" xfId="0" applyFont="1" applyFill="1" applyBorder="1" applyAlignment="1">
      <alignment horizontal="left" vertical="center" wrapText="1"/>
    </xf>
    <xf numFmtId="0" fontId="29" fillId="3" borderId="78" xfId="0" applyFont="1" applyFill="1" applyBorder="1"/>
    <xf numFmtId="0" fontId="6" fillId="0" borderId="7" xfId="0" applyFont="1" applyBorder="1" applyAlignment="1">
      <alignment horizontal="center" vertical="center" wrapText="1"/>
    </xf>
    <xf numFmtId="49" fontId="4" fillId="3" borderId="12" xfId="0" applyNumberFormat="1" applyFont="1" applyFill="1" applyBorder="1" applyAlignment="1">
      <alignment vertical="center" wrapText="1"/>
    </xf>
    <xf numFmtId="0" fontId="10" fillId="3" borderId="79" xfId="0" applyFont="1" applyFill="1" applyBorder="1" applyAlignment="1">
      <alignment vertical="center" wrapText="1"/>
    </xf>
    <xf numFmtId="0" fontId="10" fillId="3" borderId="53" xfId="0" applyFont="1" applyFill="1" applyBorder="1" applyAlignment="1">
      <alignment vertical="center" wrapText="1"/>
    </xf>
    <xf numFmtId="0" fontId="51" fillId="3" borderId="64" xfId="0" applyFont="1" applyFill="1" applyBorder="1" applyAlignment="1">
      <alignment horizontal="left" vertical="center" wrapText="1"/>
    </xf>
    <xf numFmtId="0" fontId="52" fillId="3" borderId="64" xfId="0" applyFont="1" applyFill="1" applyBorder="1" applyAlignment="1">
      <alignment horizontal="left" vertical="center" wrapText="1"/>
    </xf>
    <xf numFmtId="0" fontId="52" fillId="0" borderId="64" xfId="0" applyFont="1" applyBorder="1" applyAlignment="1">
      <alignment horizontal="left" vertical="center" wrapText="1"/>
    </xf>
    <xf numFmtId="0" fontId="51" fillId="0" borderId="64" xfId="0" applyFont="1" applyBorder="1" applyAlignment="1">
      <alignment horizontal="left" vertical="center" wrapText="1"/>
    </xf>
    <xf numFmtId="0" fontId="4" fillId="6" borderId="4" xfId="0" applyFont="1" applyFill="1" applyBorder="1" applyAlignment="1">
      <alignment horizontal="left" vertical="center" wrapText="1"/>
    </xf>
    <xf numFmtId="0" fontId="9" fillId="14" borderId="77" xfId="0" applyFont="1" applyFill="1" applyBorder="1" applyAlignment="1">
      <alignment horizontal="left" vertical="center" wrapText="1"/>
    </xf>
    <xf numFmtId="0" fontId="25" fillId="14" borderId="77" xfId="0" applyFont="1" applyFill="1" applyBorder="1" applyAlignment="1">
      <alignment horizontal="left" vertical="center" wrapText="1"/>
    </xf>
    <xf numFmtId="0" fontId="50" fillId="14" borderId="69" xfId="0" applyFont="1" applyFill="1" applyBorder="1" applyAlignment="1">
      <alignment horizontal="left" vertical="center" wrapText="1"/>
    </xf>
    <xf numFmtId="0" fontId="50" fillId="14" borderId="64" xfId="0" applyFont="1" applyFill="1" applyBorder="1" applyAlignment="1">
      <alignment horizontal="left" vertical="center" wrapText="1"/>
    </xf>
    <xf numFmtId="0" fontId="26" fillId="14" borderId="69" xfId="0" applyFont="1" applyFill="1" applyBorder="1" applyAlignment="1">
      <alignment horizontal="left" vertical="center" wrapText="1"/>
    </xf>
    <xf numFmtId="0" fontId="26" fillId="0" borderId="70" xfId="0" applyFont="1" applyBorder="1" applyAlignment="1">
      <alignment vertical="center" wrapText="1"/>
    </xf>
    <xf numFmtId="0" fontId="50" fillId="14" borderId="4" xfId="0" applyFont="1" applyFill="1" applyBorder="1" applyAlignment="1">
      <alignment horizontal="left" vertical="center" wrapText="1"/>
    </xf>
    <xf numFmtId="0" fontId="50" fillId="14" borderId="4" xfId="0" applyFont="1" applyFill="1" applyBorder="1" applyAlignment="1">
      <alignment horizontal="left" vertical="center" wrapText="1"/>
    </xf>
    <xf numFmtId="0" fontId="50" fillId="0" borderId="70" xfId="0" applyFont="1" applyBorder="1" applyAlignment="1">
      <alignment vertical="center" wrapText="1"/>
    </xf>
    <xf numFmtId="0" fontId="50" fillId="3" borderId="4" xfId="0" applyFont="1" applyFill="1" applyBorder="1" applyAlignment="1">
      <alignment horizontal="left" vertical="center" wrapText="1"/>
    </xf>
    <xf numFmtId="0" fontId="53" fillId="3" borderId="0" xfId="0" applyFont="1" applyFill="1"/>
    <xf numFmtId="0" fontId="25" fillId="3" borderId="14" xfId="0" applyFont="1" applyFill="1" applyBorder="1" applyAlignment="1">
      <alignment horizontal="center" vertical="center"/>
    </xf>
    <xf numFmtId="0" fontId="25" fillId="3" borderId="78" xfId="0" applyFont="1" applyFill="1" applyBorder="1" applyAlignment="1">
      <alignment horizontal="center" vertical="center"/>
    </xf>
    <xf numFmtId="0" fontId="23" fillId="3" borderId="9" xfId="0" applyFont="1" applyFill="1" applyBorder="1" applyAlignment="1">
      <alignment wrapText="1"/>
    </xf>
    <xf numFmtId="0" fontId="50" fillId="3" borderId="63" xfId="0" applyFont="1" applyFill="1" applyBorder="1" applyAlignment="1">
      <alignment horizontal="left" vertical="center" wrapText="1"/>
    </xf>
    <xf numFmtId="0" fontId="50" fillId="3" borderId="63" xfId="0" applyFont="1" applyFill="1" applyBorder="1" applyAlignment="1">
      <alignment horizontal="left" vertical="center" wrapText="1"/>
    </xf>
    <xf numFmtId="0" fontId="26" fillId="3" borderId="64" xfId="0" applyFont="1" applyFill="1" applyBorder="1" applyAlignment="1">
      <alignment horizontal="left" vertical="center" wrapText="1"/>
    </xf>
    <xf numFmtId="0" fontId="26" fillId="3" borderId="63" xfId="0" applyFont="1" applyFill="1" applyBorder="1" applyAlignment="1">
      <alignment horizontal="left" vertical="center" wrapText="1"/>
    </xf>
    <xf numFmtId="0" fontId="26" fillId="14" borderId="63" xfId="0" applyFont="1" applyFill="1" applyBorder="1" applyAlignment="1">
      <alignment horizontal="left" vertical="center" wrapText="1"/>
    </xf>
    <xf numFmtId="0" fontId="26" fillId="16" borderId="64" xfId="0" applyFont="1" applyFill="1" applyBorder="1" applyAlignment="1">
      <alignment horizontal="left" vertical="center" wrapText="1"/>
    </xf>
    <xf numFmtId="0" fontId="26" fillId="16" borderId="63" xfId="0" applyFont="1" applyFill="1" applyBorder="1" applyAlignment="1">
      <alignment horizontal="left" vertical="center" wrapText="1"/>
    </xf>
    <xf numFmtId="0" fontId="26" fillId="16" borderId="63" xfId="0" applyFont="1" applyFill="1" applyBorder="1" applyAlignment="1">
      <alignment horizontal="left" vertical="center" wrapText="1"/>
    </xf>
    <xf numFmtId="0" fontId="5" fillId="0" borderId="60" xfId="0" applyFont="1" applyBorder="1"/>
    <xf numFmtId="0" fontId="44" fillId="0" borderId="62" xfId="0" applyFont="1" applyBorder="1"/>
    <xf numFmtId="49" fontId="4" fillId="5" borderId="79" xfId="0" applyNumberFormat="1" applyFont="1" applyFill="1" applyBorder="1" applyAlignment="1">
      <alignment horizontal="center" vertical="center" wrapText="1"/>
    </xf>
    <xf numFmtId="0" fontId="54" fillId="3" borderId="4" xfId="0" applyFont="1" applyFill="1" applyBorder="1" applyAlignment="1">
      <alignment wrapText="1"/>
    </xf>
    <xf numFmtId="0" fontId="55" fillId="3" borderId="4" xfId="0" applyFont="1" applyFill="1" applyBorder="1" applyAlignment="1">
      <alignment wrapText="1"/>
    </xf>
    <xf numFmtId="0" fontId="6" fillId="3" borderId="18" xfId="0" applyFont="1" applyFill="1" applyBorder="1" applyAlignment="1">
      <alignment horizontal="left" vertical="center" wrapText="1"/>
    </xf>
    <xf numFmtId="0" fontId="6" fillId="0" borderId="15" xfId="0" applyFont="1" applyBorder="1"/>
    <xf numFmtId="0" fontId="26" fillId="3" borderId="80" xfId="0" applyFont="1" applyFill="1" applyBorder="1" applyAlignment="1">
      <alignment vertical="center" wrapText="1"/>
    </xf>
    <xf numFmtId="0" fontId="25" fillId="3" borderId="67" xfId="0" applyFont="1" applyFill="1" applyBorder="1" applyAlignment="1">
      <alignment horizontal="left" vertical="center" wrapText="1"/>
    </xf>
    <xf numFmtId="0" fontId="29" fillId="3" borderId="9" xfId="0" applyFont="1" applyFill="1" applyBorder="1" applyAlignment="1">
      <alignment wrapText="1"/>
    </xf>
    <xf numFmtId="0" fontId="6" fillId="0" borderId="61" xfId="0" applyFont="1" applyBorder="1"/>
    <xf numFmtId="0" fontId="4" fillId="3" borderId="64" xfId="0" applyFont="1" applyFill="1" applyBorder="1" applyAlignment="1">
      <alignment horizontal="left" vertical="center" wrapText="1"/>
    </xf>
    <xf numFmtId="0" fontId="25" fillId="3" borderId="68" xfId="0" applyFont="1" applyFill="1" applyBorder="1" applyAlignment="1">
      <alignment vertical="center" wrapText="1"/>
    </xf>
    <xf numFmtId="0" fontId="56" fillId="0" borderId="7" xfId="0" applyFont="1" applyBorder="1" applyAlignment="1">
      <alignment horizontal="center"/>
    </xf>
    <xf numFmtId="0" fontId="29" fillId="3" borderId="81" xfId="0" applyFont="1" applyFill="1" applyBorder="1"/>
    <xf numFmtId="0" fontId="56" fillId="0" borderId="61" xfId="0" applyFont="1" applyBorder="1" applyAlignment="1">
      <alignment horizontal="center"/>
    </xf>
    <xf numFmtId="0" fontId="56" fillId="0" borderId="8" xfId="0" applyFont="1" applyBorder="1" applyAlignment="1">
      <alignment horizontal="center"/>
    </xf>
    <xf numFmtId="0" fontId="57" fillId="0" borderId="4" xfId="0" applyFont="1" applyBorder="1" applyAlignment="1">
      <alignment horizontal="center"/>
    </xf>
    <xf numFmtId="0" fontId="9" fillId="14" borderId="63" xfId="0" applyFont="1" applyFill="1" applyBorder="1" applyAlignment="1">
      <alignment horizontal="left" vertical="center" wrapText="1"/>
    </xf>
    <xf numFmtId="0" fontId="4" fillId="14" borderId="64" xfId="0" applyFont="1" applyFill="1" applyBorder="1" applyAlignment="1">
      <alignment horizontal="left" vertical="center" wrapText="1"/>
    </xf>
    <xf numFmtId="49" fontId="4" fillId="15" borderId="79" xfId="0" applyNumberFormat="1" applyFont="1" applyFill="1" applyBorder="1" applyAlignment="1">
      <alignment horizontal="center" vertical="center" wrapText="1"/>
    </xf>
    <xf numFmtId="0" fontId="58" fillId="3" borderId="4" xfId="0" applyFont="1" applyFill="1" applyBorder="1" applyAlignment="1">
      <alignment horizontal="left" wrapText="1"/>
    </xf>
    <xf numFmtId="0" fontId="58" fillId="16" borderId="4" xfId="0" applyFont="1" applyFill="1" applyBorder="1" applyAlignment="1">
      <alignment horizontal="left" wrapText="1"/>
    </xf>
    <xf numFmtId="0" fontId="59" fillId="16" borderId="4" xfId="0" applyFont="1" applyFill="1" applyBorder="1" applyAlignment="1">
      <alignment horizontal="left" wrapText="1"/>
    </xf>
    <xf numFmtId="0" fontId="59" fillId="14" borderId="4" xfId="0" applyFont="1" applyFill="1" applyBorder="1" applyAlignment="1">
      <alignment horizontal="left" wrapText="1"/>
    </xf>
    <xf numFmtId="0" fontId="48" fillId="14" borderId="4" xfId="0" applyFont="1" applyFill="1" applyBorder="1" applyAlignment="1">
      <alignment horizontal="left" vertical="center" wrapText="1"/>
    </xf>
    <xf numFmtId="0" fontId="60" fillId="14" borderId="4" xfId="0" applyFont="1" applyFill="1" applyBorder="1" applyAlignment="1">
      <alignment wrapText="1"/>
    </xf>
    <xf numFmtId="0" fontId="9" fillId="0" borderId="64" xfId="0" applyFont="1" applyBorder="1" applyAlignment="1">
      <alignment horizontal="left" vertical="center" wrapText="1"/>
    </xf>
    <xf numFmtId="0" fontId="6" fillId="14" borderId="53" xfId="0" applyFont="1" applyFill="1" applyBorder="1" applyAlignment="1">
      <alignment horizontal="left" vertical="center" wrapText="1"/>
    </xf>
    <xf numFmtId="0" fontId="6" fillId="3" borderId="4" xfId="0" applyFont="1" applyFill="1" applyBorder="1"/>
    <xf numFmtId="0" fontId="34" fillId="14" borderId="4" xfId="0" applyFont="1" applyFill="1" applyBorder="1" applyAlignment="1">
      <alignment vertical="center" wrapText="1"/>
    </xf>
    <xf numFmtId="0" fontId="6" fillId="14" borderId="9" xfId="0" applyFont="1" applyFill="1" applyBorder="1" applyAlignment="1">
      <alignment horizontal="left" vertical="center" wrapText="1"/>
    </xf>
    <xf numFmtId="0" fontId="6" fillId="14" borderId="9" xfId="0" applyFont="1" applyFill="1" applyBorder="1"/>
    <xf numFmtId="0" fontId="6" fillId="3" borderId="9" xfId="0" applyFont="1" applyFill="1" applyBorder="1" applyAlignment="1">
      <alignment vertical="center" wrapText="1"/>
    </xf>
    <xf numFmtId="0" fontId="25" fillId="3" borderId="9" xfId="0" applyFont="1" applyFill="1" applyBorder="1" applyAlignment="1">
      <alignment vertical="center" wrapText="1"/>
    </xf>
    <xf numFmtId="0" fontId="4" fillId="2" borderId="5" xfId="0" applyFont="1" applyFill="1" applyBorder="1" applyAlignment="1">
      <alignment horizontal="center" vertical="center" wrapText="1"/>
    </xf>
    <xf numFmtId="0" fontId="25" fillId="16" borderId="4" xfId="0" applyFont="1" applyFill="1" applyBorder="1" applyAlignment="1">
      <alignment horizontal="left" vertical="center" wrapText="1"/>
    </xf>
    <xf numFmtId="0" fontId="25" fillId="16" borderId="4" xfId="0" applyFont="1" applyFill="1" applyBorder="1" applyAlignment="1">
      <alignment horizontal="left" vertical="center" wrapText="1"/>
    </xf>
    <xf numFmtId="49" fontId="4" fillId="3" borderId="24" xfId="0" applyNumberFormat="1" applyFont="1" applyFill="1" applyBorder="1" applyAlignment="1">
      <alignment vertical="center" wrapText="1"/>
    </xf>
    <xf numFmtId="0" fontId="6" fillId="14" borderId="63" xfId="0" applyFont="1" applyFill="1" applyBorder="1" applyAlignment="1">
      <alignment horizontal="left" vertical="center" wrapText="1"/>
    </xf>
    <xf numFmtId="0" fontId="34" fillId="14" borderId="64" xfId="0" applyFont="1" applyFill="1" applyBorder="1" applyAlignment="1">
      <alignment horizontal="left" vertical="center" wrapText="1"/>
    </xf>
    <xf numFmtId="0" fontId="26" fillId="14" borderId="64" xfId="0" applyFont="1" applyFill="1" applyBorder="1" applyAlignment="1">
      <alignment horizontal="left" vertical="center" wrapText="1"/>
    </xf>
    <xf numFmtId="0" fontId="61" fillId="14" borderId="64" xfId="0" applyFont="1" applyFill="1" applyBorder="1" applyAlignment="1">
      <alignment horizontal="center" vertical="center" wrapText="1"/>
    </xf>
    <xf numFmtId="0" fontId="6" fillId="14" borderId="64" xfId="0" applyFont="1" applyFill="1" applyBorder="1" applyAlignment="1">
      <alignment vertical="center" wrapText="1"/>
    </xf>
    <xf numFmtId="0" fontId="4" fillId="3" borderId="32" xfId="0" applyFont="1" applyFill="1" applyBorder="1" applyAlignment="1">
      <alignment horizontal="center" vertical="center"/>
    </xf>
    <xf numFmtId="0" fontId="62" fillId="14" borderId="65" xfId="0" applyFont="1" applyFill="1" applyBorder="1" applyAlignment="1">
      <alignment horizontal="center" vertical="center" wrapText="1"/>
    </xf>
    <xf numFmtId="0" fontId="6" fillId="14" borderId="65" xfId="0" applyFont="1" applyFill="1" applyBorder="1" applyAlignment="1">
      <alignment horizontal="center" vertical="center" wrapText="1"/>
    </xf>
    <xf numFmtId="0" fontId="34" fillId="14" borderId="65" xfId="0" applyFont="1" applyFill="1" applyBorder="1" applyAlignment="1">
      <alignment horizontal="left" vertical="center" wrapText="1"/>
    </xf>
    <xf numFmtId="0" fontId="26" fillId="0" borderId="70" xfId="0" applyFont="1" applyBorder="1" applyAlignment="1">
      <alignment vertical="center" wrapText="1"/>
    </xf>
    <xf numFmtId="0" fontId="30" fillId="18" borderId="64" xfId="0" applyFont="1" applyFill="1" applyBorder="1" applyAlignment="1">
      <alignment horizontal="left" vertical="center" wrapText="1"/>
    </xf>
    <xf numFmtId="0" fontId="42" fillId="0" borderId="0" xfId="0" applyFont="1" applyAlignment="1">
      <alignment wrapText="1"/>
    </xf>
    <xf numFmtId="0" fontId="30" fillId="0" borderId="64" xfId="0" applyFont="1" applyBorder="1" applyAlignment="1">
      <alignment horizontal="left" vertical="center" wrapText="1"/>
    </xf>
    <xf numFmtId="0" fontId="6" fillId="3" borderId="18" xfId="0" applyFont="1" applyFill="1" applyBorder="1" applyAlignment="1">
      <alignment horizontal="center" vertical="center" wrapText="1"/>
    </xf>
    <xf numFmtId="0" fontId="6" fillId="19" borderId="4" xfId="0" applyFont="1" applyFill="1" applyBorder="1" applyAlignment="1">
      <alignment horizontal="left" vertical="center" wrapText="1"/>
    </xf>
    <xf numFmtId="0" fontId="26" fillId="16" borderId="64" xfId="0" applyFont="1" applyFill="1" applyBorder="1" applyAlignment="1">
      <alignment horizontal="left" vertical="center" wrapText="1"/>
    </xf>
    <xf numFmtId="0" fontId="6" fillId="18" borderId="64" xfId="0" applyFont="1" applyFill="1" applyBorder="1" applyAlignment="1">
      <alignment horizontal="left" vertical="center" wrapText="1"/>
    </xf>
    <xf numFmtId="0" fontId="26" fillId="19" borderId="4" xfId="0" applyFont="1" applyFill="1" applyBorder="1" applyAlignment="1">
      <alignment horizontal="left" vertical="center" wrapText="1"/>
    </xf>
    <xf numFmtId="0" fontId="30" fillId="19" borderId="4" xfId="0" applyFont="1" applyFill="1" applyBorder="1" applyAlignment="1">
      <alignment horizontal="left" vertical="center" wrapText="1"/>
    </xf>
    <xf numFmtId="0" fontId="26" fillId="19" borderId="4" xfId="0" applyFont="1" applyFill="1" applyBorder="1" applyAlignment="1">
      <alignment horizontal="left" vertical="center" wrapText="1"/>
    </xf>
    <xf numFmtId="0" fontId="6" fillId="0" borderId="74" xfId="0" applyFont="1" applyBorder="1" applyAlignment="1">
      <alignment vertical="center" wrapText="1"/>
    </xf>
    <xf numFmtId="0" fontId="56" fillId="0" borderId="4" xfId="0" applyFont="1" applyBorder="1" applyAlignment="1">
      <alignment horizontal="center"/>
    </xf>
    <xf numFmtId="0" fontId="56" fillId="0" borderId="7" xfId="0" applyFont="1" applyBorder="1" applyAlignment="1">
      <alignment horizontal="center"/>
    </xf>
    <xf numFmtId="0" fontId="6" fillId="20" borderId="4" xfId="0" applyFont="1" applyFill="1" applyBorder="1" applyAlignment="1">
      <alignment horizontal="left" vertical="center" wrapText="1"/>
    </xf>
    <xf numFmtId="0" fontId="56" fillId="0" borderId="8" xfId="0" applyFont="1" applyBorder="1" applyAlignment="1">
      <alignment horizontal="center"/>
    </xf>
    <xf numFmtId="0" fontId="56" fillId="0" borderId="61" xfId="0" applyFont="1" applyBorder="1" applyAlignment="1">
      <alignment horizontal="center"/>
    </xf>
    <xf numFmtId="0" fontId="45" fillId="0" borderId="8" xfId="0" applyFont="1" applyBorder="1" applyAlignment="1">
      <alignment horizontal="center"/>
    </xf>
    <xf numFmtId="0" fontId="45" fillId="0" borderId="61" xfId="0" applyFont="1" applyBorder="1" applyAlignment="1">
      <alignment horizontal="center"/>
    </xf>
    <xf numFmtId="0" fontId="45" fillId="0" borderId="61" xfId="0" applyFont="1" applyBorder="1" applyAlignment="1">
      <alignment horizontal="center"/>
    </xf>
    <xf numFmtId="0" fontId="16" fillId="3" borderId="9" xfId="0" applyFont="1" applyFill="1" applyBorder="1"/>
    <xf numFmtId="0" fontId="6" fillId="0" borderId="0" xfId="0" applyFont="1" applyAlignment="1">
      <alignment horizontal="center"/>
    </xf>
    <xf numFmtId="0" fontId="63" fillId="0" borderId="0" xfId="0" applyFont="1" applyAlignment="1">
      <alignment wrapText="1"/>
    </xf>
    <xf numFmtId="0" fontId="3" fillId="6" borderId="4" xfId="0" applyFont="1" applyFill="1" applyBorder="1" applyAlignment="1">
      <alignment horizontal="center" vertical="center" wrapText="1"/>
    </xf>
    <xf numFmtId="0" fontId="6" fillId="3" borderId="24" xfId="0" applyFont="1" applyFill="1" applyBorder="1" applyAlignment="1">
      <alignment horizontal="center" vertical="center" wrapText="1"/>
    </xf>
    <xf numFmtId="0" fontId="55" fillId="14" borderId="4" xfId="0" applyFont="1" applyFill="1" applyBorder="1" applyAlignment="1">
      <alignment horizontal="left" wrapText="1"/>
    </xf>
    <xf numFmtId="0" fontId="64" fillId="14" borderId="4" xfId="0" applyFont="1" applyFill="1" applyBorder="1" applyAlignment="1">
      <alignment horizontal="left" wrapText="1"/>
    </xf>
    <xf numFmtId="0" fontId="6" fillId="0" borderId="4" xfId="0" applyFont="1" applyBorder="1" applyAlignment="1">
      <alignment horizontal="center" wrapText="1"/>
    </xf>
    <xf numFmtId="0" fontId="9" fillId="14" borderId="12" xfId="0" applyFont="1" applyFill="1" applyBorder="1" applyAlignment="1">
      <alignment horizontal="left" vertical="center" wrapText="1"/>
    </xf>
    <xf numFmtId="0" fontId="9" fillId="14" borderId="12" xfId="0" applyFont="1" applyFill="1" applyBorder="1" applyAlignment="1">
      <alignment horizontal="left" vertical="center" wrapText="1"/>
    </xf>
    <xf numFmtId="0" fontId="6" fillId="3" borderId="9" xfId="0" applyFont="1" applyFill="1" applyBorder="1" applyAlignment="1">
      <alignment vertical="center" wrapText="1"/>
    </xf>
    <xf numFmtId="0" fontId="6" fillId="3" borderId="32" xfId="0" applyFont="1" applyFill="1" applyBorder="1" applyAlignment="1">
      <alignment horizontal="center" vertical="center" wrapText="1"/>
    </xf>
    <xf numFmtId="0" fontId="9" fillId="14" borderId="53" xfId="0" applyFont="1" applyFill="1" applyBorder="1" applyAlignment="1">
      <alignment horizontal="left" vertical="center" wrapText="1"/>
    </xf>
    <xf numFmtId="0" fontId="6" fillId="14" borderId="53" xfId="0" applyFont="1" applyFill="1" applyBorder="1" applyAlignment="1">
      <alignment horizontal="left" vertical="center" wrapText="1"/>
    </xf>
    <xf numFmtId="0" fontId="14" fillId="14" borderId="53" xfId="0" applyFont="1" applyFill="1" applyBorder="1" applyAlignment="1">
      <alignment horizontal="left" vertical="center" wrapText="1"/>
    </xf>
    <xf numFmtId="0" fontId="55" fillId="3" borderId="0" xfId="0" applyFont="1" applyFill="1" applyAlignment="1">
      <alignment horizontal="left"/>
    </xf>
    <xf numFmtId="0" fontId="58" fillId="14" borderId="4" xfId="0" applyFont="1" applyFill="1" applyBorder="1" applyAlignment="1">
      <alignment wrapText="1"/>
    </xf>
    <xf numFmtId="0" fontId="6" fillId="14" borderId="4" xfId="0" applyFont="1" applyFill="1" applyBorder="1" applyAlignment="1">
      <alignment vertical="center"/>
    </xf>
    <xf numFmtId="0" fontId="4" fillId="14" borderId="82" xfId="0" applyFont="1" applyFill="1" applyBorder="1" applyAlignment="1">
      <alignment horizontal="center" vertical="center" wrapText="1"/>
    </xf>
    <xf numFmtId="0" fontId="9" fillId="14" borderId="5" xfId="0" applyFont="1" applyFill="1" applyBorder="1" applyAlignment="1">
      <alignment horizontal="center" vertical="center" wrapText="1"/>
    </xf>
    <xf numFmtId="0" fontId="65" fillId="3" borderId="4" xfId="0" applyFont="1" applyFill="1" applyBorder="1" applyAlignment="1">
      <alignment horizontal="left" vertical="center" wrapText="1"/>
    </xf>
    <xf numFmtId="0" fontId="66" fillId="0" borderId="0" xfId="0" applyFont="1" applyAlignment="1">
      <alignment vertical="center" wrapText="1"/>
    </xf>
    <xf numFmtId="0" fontId="49" fillId="0" borderId="4" xfId="0" applyFont="1" applyBorder="1" applyAlignment="1">
      <alignment horizontal="center" vertical="center" wrapText="1"/>
    </xf>
    <xf numFmtId="0" fontId="6" fillId="14" borderId="4" xfId="0" applyFont="1" applyFill="1" applyBorder="1" applyAlignment="1">
      <alignment vertical="center" wrapText="1"/>
    </xf>
    <xf numFmtId="0" fontId="6" fillId="14" borderId="9" xfId="0" applyFont="1" applyFill="1" applyBorder="1" applyAlignment="1">
      <alignment vertical="center" wrapText="1"/>
    </xf>
    <xf numFmtId="0" fontId="10" fillId="0" borderId="0" xfId="0" applyFont="1" applyAlignment="1">
      <alignment vertical="center" wrapText="1"/>
    </xf>
    <xf numFmtId="0" fontId="67" fillId="0" borderId="4" xfId="0" applyFont="1" applyBorder="1" applyAlignment="1">
      <alignment horizontal="center" vertical="center" wrapText="1"/>
    </xf>
    <xf numFmtId="0" fontId="9" fillId="14" borderId="4" xfId="0" applyFont="1" applyFill="1" applyBorder="1" applyAlignment="1">
      <alignment vertical="center" wrapText="1"/>
    </xf>
    <xf numFmtId="0" fontId="9" fillId="14" borderId="9" xfId="0" applyFont="1" applyFill="1" applyBorder="1" applyAlignment="1">
      <alignment horizontal="left" vertical="center" wrapText="1"/>
    </xf>
    <xf numFmtId="0" fontId="9" fillId="14" borderId="4" xfId="0" applyFont="1" applyFill="1" applyBorder="1" applyAlignment="1">
      <alignment vertical="center" wrapText="1"/>
    </xf>
    <xf numFmtId="0" fontId="9" fillId="14" borderId="9" xfId="0" applyFont="1" applyFill="1" applyBorder="1" applyAlignment="1">
      <alignment vertical="center" wrapText="1"/>
    </xf>
    <xf numFmtId="0" fontId="34" fillId="0" borderId="4" xfId="0" applyFont="1" applyBorder="1" applyAlignment="1">
      <alignment horizontal="center" vertical="center" wrapText="1"/>
    </xf>
    <xf numFmtId="0" fontId="6" fillId="14" borderId="12" xfId="0" applyFont="1" applyFill="1" applyBorder="1" applyAlignment="1">
      <alignment horizontal="left" vertical="center" wrapText="1"/>
    </xf>
    <xf numFmtId="0" fontId="9" fillId="14" borderId="54" xfId="0" applyFont="1" applyFill="1" applyBorder="1" applyAlignment="1">
      <alignment vertical="center" wrapText="1"/>
    </xf>
    <xf numFmtId="0" fontId="27" fillId="3" borderId="0" xfId="0" applyFont="1" applyFill="1" applyAlignment="1">
      <alignment horizontal="center" vertical="center"/>
    </xf>
    <xf numFmtId="0" fontId="28" fillId="3" borderId="0" xfId="0" applyFont="1" applyFill="1" applyAlignment="1">
      <alignment vertical="center"/>
    </xf>
    <xf numFmtId="0" fontId="4" fillId="3" borderId="0" xfId="0" applyFont="1" applyFill="1" applyAlignment="1">
      <alignment horizontal="center" vertical="center"/>
    </xf>
    <xf numFmtId="0" fontId="4" fillId="3" borderId="83" xfId="0" applyFont="1" applyFill="1" applyBorder="1" applyAlignment="1">
      <alignment horizontal="center" vertical="center"/>
    </xf>
    <xf numFmtId="0" fontId="10" fillId="0" borderId="0" xfId="0" applyFont="1" applyAlignment="1">
      <alignment vertical="center"/>
    </xf>
    <xf numFmtId="0" fontId="69" fillId="3" borderId="64" xfId="0" applyFont="1" applyFill="1" applyBorder="1" applyAlignment="1">
      <alignment horizontal="left" vertical="center" wrapText="1"/>
    </xf>
    <xf numFmtId="0" fontId="25" fillId="3" borderId="27" xfId="0" applyFont="1" applyFill="1" applyBorder="1" applyAlignment="1">
      <alignment horizontal="left" vertical="center" wrapText="1"/>
    </xf>
    <xf numFmtId="0" fontId="6" fillId="7" borderId="4" xfId="0" applyFont="1" applyFill="1" applyBorder="1" applyAlignment="1">
      <alignment horizontal="left" vertical="center" wrapText="1"/>
    </xf>
    <xf numFmtId="0" fontId="6" fillId="14" borderId="65" xfId="0" applyFont="1" applyFill="1" applyBorder="1" applyAlignment="1">
      <alignment horizontal="left" vertical="center" wrapText="1"/>
    </xf>
    <xf numFmtId="0" fontId="6" fillId="16" borderId="67" xfId="0" applyFont="1" applyFill="1" applyBorder="1" applyAlignment="1">
      <alignment horizontal="left" vertical="center" wrapText="1"/>
    </xf>
    <xf numFmtId="0" fontId="25" fillId="16" borderId="67" xfId="0" applyFont="1" applyFill="1" applyBorder="1" applyAlignment="1">
      <alignment horizontal="left" vertical="center" wrapText="1"/>
    </xf>
    <xf numFmtId="0" fontId="25" fillId="16" borderId="65" xfId="0" applyFont="1" applyFill="1" applyBorder="1" applyAlignment="1">
      <alignment horizontal="left" vertical="center" wrapText="1"/>
    </xf>
    <xf numFmtId="0" fontId="68" fillId="3" borderId="12" xfId="0" applyFont="1" applyFill="1" applyBorder="1" applyAlignment="1">
      <alignment horizontal="center" vertical="center" wrapText="1"/>
    </xf>
    <xf numFmtId="0" fontId="68" fillId="3" borderId="4" xfId="0" applyFont="1" applyFill="1" applyBorder="1" applyAlignment="1">
      <alignment horizontal="center" vertical="center" wrapText="1"/>
    </xf>
    <xf numFmtId="0" fontId="6" fillId="5" borderId="18" xfId="0" applyFont="1" applyFill="1" applyBorder="1" applyAlignment="1">
      <alignment horizontal="center" vertical="center" wrapText="1"/>
    </xf>
    <xf numFmtId="0" fontId="16" fillId="3" borderId="54" xfId="0" applyFont="1" applyFill="1" applyBorder="1"/>
    <xf numFmtId="0" fontId="52" fillId="14" borderId="4" xfId="0" applyFont="1" applyFill="1" applyBorder="1" applyAlignment="1">
      <alignment horizontal="left" vertical="center" wrapText="1"/>
    </xf>
    <xf numFmtId="0" fontId="4" fillId="0" borderId="5" xfId="0" applyFont="1" applyBorder="1" applyAlignment="1">
      <alignment horizontal="center" vertical="center"/>
    </xf>
    <xf numFmtId="0" fontId="68" fillId="3" borderId="24" xfId="0" applyFont="1" applyFill="1" applyBorder="1" applyAlignment="1">
      <alignment horizontal="center" vertical="center" wrapText="1"/>
    </xf>
    <xf numFmtId="0" fontId="27" fillId="3" borderId="9" xfId="0" applyFont="1" applyFill="1" applyBorder="1"/>
    <xf numFmtId="0" fontId="6" fillId="3" borderId="9" xfId="0" applyFont="1" applyFill="1" applyBorder="1" applyAlignment="1">
      <alignment horizontal="center" vertical="center"/>
    </xf>
    <xf numFmtId="1" fontId="6" fillId="0" borderId="4" xfId="0" applyNumberFormat="1" applyFont="1" applyBorder="1" applyAlignment="1">
      <alignment horizontal="center" vertical="center"/>
    </xf>
    <xf numFmtId="0" fontId="6" fillId="0" borderId="63" xfId="0" applyFont="1" applyBorder="1" applyAlignment="1">
      <alignment horizontal="left" vertical="center" wrapText="1"/>
    </xf>
    <xf numFmtId="0" fontId="6" fillId="0" borderId="63" xfId="0" applyFont="1" applyBorder="1" applyAlignment="1">
      <alignment horizontal="left" vertical="center" wrapText="1"/>
    </xf>
    <xf numFmtId="0" fontId="26" fillId="0" borderId="65" xfId="0" applyFont="1" applyBorder="1" applyAlignment="1">
      <alignment horizontal="left" vertical="center" wrapText="1"/>
    </xf>
    <xf numFmtId="49" fontId="4" fillId="3" borderId="71" xfId="0" applyNumberFormat="1" applyFont="1" applyFill="1" applyBorder="1" applyAlignment="1">
      <alignment horizontal="center" vertical="center" wrapText="1"/>
    </xf>
    <xf numFmtId="49" fontId="4" fillId="3" borderId="71" xfId="0" applyNumberFormat="1" applyFont="1" applyFill="1" applyBorder="1" applyAlignment="1">
      <alignment vertical="center" wrapText="1"/>
    </xf>
    <xf numFmtId="0" fontId="26" fillId="0" borderId="64" xfId="0" applyFont="1" applyBorder="1" applyAlignment="1">
      <alignment horizontal="left" vertical="center" wrapText="1"/>
    </xf>
    <xf numFmtId="49" fontId="4" fillId="3" borderId="31" xfId="0" applyNumberFormat="1" applyFont="1" applyFill="1" applyBorder="1" applyAlignment="1">
      <alignment horizontal="center" vertical="center" wrapText="1"/>
    </xf>
    <xf numFmtId="0" fontId="4" fillId="3" borderId="8" xfId="0" applyFont="1" applyFill="1" applyBorder="1" applyAlignment="1">
      <alignment horizontal="left" vertical="center" wrapText="1"/>
    </xf>
    <xf numFmtId="49" fontId="4" fillId="3" borderId="84" xfId="0" applyNumberFormat="1" applyFont="1" applyFill="1" applyBorder="1" applyAlignment="1">
      <alignment vertical="center" wrapText="1"/>
    </xf>
    <xf numFmtId="0" fontId="10" fillId="0" borderId="62" xfId="0" applyFont="1" applyBorder="1"/>
    <xf numFmtId="0" fontId="6" fillId="0" borderId="7" xfId="0" applyFont="1" applyBorder="1" applyAlignment="1">
      <alignment horizontal="center" vertical="center"/>
    </xf>
    <xf numFmtId="0" fontId="26" fillId="14" borderId="64" xfId="0" applyFont="1" applyFill="1" applyBorder="1" applyAlignment="1">
      <alignment horizontal="left" vertical="center" wrapText="1"/>
    </xf>
    <xf numFmtId="0" fontId="6" fillId="0" borderId="7" xfId="0" applyFont="1" applyBorder="1"/>
    <xf numFmtId="49" fontId="4" fillId="14" borderId="31" xfId="0" applyNumberFormat="1" applyFont="1" applyFill="1" applyBorder="1" applyAlignment="1">
      <alignment horizontal="center" vertical="center" wrapText="1"/>
    </xf>
    <xf numFmtId="0" fontId="4" fillId="14" borderId="8" xfId="0" applyFont="1" applyFill="1" applyBorder="1" applyAlignment="1">
      <alignment horizontal="left" vertical="center" wrapText="1"/>
    </xf>
    <xf numFmtId="0" fontId="10" fillId="0" borderId="28" xfId="0" applyFont="1" applyBorder="1"/>
    <xf numFmtId="49" fontId="6" fillId="5" borderId="71" xfId="0" applyNumberFormat="1" applyFont="1" applyFill="1" applyBorder="1" applyAlignment="1">
      <alignment horizontal="center" vertical="center" wrapText="1"/>
    </xf>
    <xf numFmtId="0" fontId="6" fillId="5" borderId="3" xfId="0" applyFont="1" applyFill="1" applyBorder="1" applyAlignment="1">
      <alignment horizontal="left" vertical="center" wrapText="1"/>
    </xf>
    <xf numFmtId="49" fontId="4" fillId="3" borderId="3" xfId="0" applyNumberFormat="1" applyFont="1" applyFill="1" applyBorder="1" applyAlignment="1">
      <alignment vertical="center" wrapText="1"/>
    </xf>
    <xf numFmtId="0" fontId="10" fillId="0" borderId="15" xfId="0" applyFont="1" applyBorder="1"/>
    <xf numFmtId="0" fontId="26" fillId="14" borderId="85" xfId="0" applyFont="1" applyFill="1" applyBorder="1" applyAlignment="1">
      <alignment horizontal="left" vertical="center" wrapText="1"/>
    </xf>
    <xf numFmtId="0" fontId="26" fillId="14" borderId="86" xfId="0" applyFont="1" applyFill="1" applyBorder="1" applyAlignment="1">
      <alignment horizontal="left" vertical="center" wrapText="1"/>
    </xf>
    <xf numFmtId="0" fontId="34" fillId="14" borderId="69" xfId="0" applyFont="1" applyFill="1" applyBorder="1" applyAlignment="1">
      <alignment horizontal="left" vertical="center" wrapText="1"/>
    </xf>
    <xf numFmtId="0" fontId="9" fillId="14" borderId="87" xfId="0" applyFont="1" applyFill="1" applyBorder="1" applyAlignment="1">
      <alignment horizontal="left" vertical="center" wrapText="1"/>
    </xf>
    <xf numFmtId="0" fontId="26" fillId="14" borderId="86" xfId="0" applyFont="1" applyFill="1" applyBorder="1" applyAlignment="1">
      <alignment horizontal="left" vertical="center" wrapText="1"/>
    </xf>
    <xf numFmtId="0" fontId="9" fillId="14" borderId="76" xfId="0" applyFont="1" applyFill="1" applyBorder="1" applyAlignment="1">
      <alignment horizontal="left" vertical="center" wrapText="1"/>
    </xf>
    <xf numFmtId="49" fontId="6" fillId="5" borderId="53" xfId="0" applyNumberFormat="1" applyFont="1" applyFill="1" applyBorder="1" applyAlignment="1">
      <alignment horizontal="center" vertical="center" wrapText="1"/>
    </xf>
    <xf numFmtId="0" fontId="26" fillId="6" borderId="64" xfId="0" applyFont="1" applyFill="1" applyBorder="1" applyAlignment="1">
      <alignment horizontal="left" vertical="center" wrapText="1"/>
    </xf>
    <xf numFmtId="0" fontId="70" fillId="14" borderId="64" xfId="0" applyFont="1" applyFill="1" applyBorder="1" applyAlignment="1">
      <alignment horizontal="left" vertical="center" wrapText="1"/>
    </xf>
    <xf numFmtId="0" fontId="6" fillId="14" borderId="73" xfId="0" applyFont="1" applyFill="1" applyBorder="1" applyAlignment="1">
      <alignment horizontal="left" vertical="center" wrapText="1"/>
    </xf>
    <xf numFmtId="0" fontId="71" fillId="14" borderId="65" xfId="0" applyFont="1" applyFill="1" applyBorder="1" applyAlignment="1">
      <alignment horizontal="left" vertical="center" wrapText="1"/>
    </xf>
    <xf numFmtId="0" fontId="6" fillId="5" borderId="53" xfId="0" applyFont="1" applyFill="1" applyBorder="1" applyAlignment="1">
      <alignment horizontal="left" vertical="center" wrapText="1"/>
    </xf>
    <xf numFmtId="0" fontId="6" fillId="3" borderId="88" xfId="0" applyFont="1" applyFill="1" applyBorder="1" applyAlignment="1">
      <alignment horizontal="left" vertical="center" wrapText="1"/>
    </xf>
    <xf numFmtId="0" fontId="34" fillId="3" borderId="88" xfId="0" applyFont="1" applyFill="1" applyBorder="1" applyAlignment="1">
      <alignment horizontal="left" vertical="center" wrapText="1"/>
    </xf>
    <xf numFmtId="0" fontId="25" fillId="3" borderId="89" xfId="0" applyFont="1" applyFill="1" applyBorder="1" applyAlignment="1">
      <alignment vertical="center" wrapText="1"/>
    </xf>
    <xf numFmtId="0" fontId="34" fillId="3" borderId="65" xfId="0" applyFont="1" applyFill="1" applyBorder="1" applyAlignment="1">
      <alignment vertical="center" wrapText="1"/>
    </xf>
    <xf numFmtId="0" fontId="34" fillId="3" borderId="89" xfId="0" applyFont="1" applyFill="1" applyBorder="1" applyAlignment="1">
      <alignment horizontal="left" vertical="center" wrapText="1"/>
    </xf>
    <xf numFmtId="0" fontId="9" fillId="3" borderId="89" xfId="0" applyFont="1" applyFill="1" applyBorder="1" applyAlignment="1">
      <alignment horizontal="left" vertical="center" wrapText="1"/>
    </xf>
    <xf numFmtId="0" fontId="25" fillId="3" borderId="65" xfId="0" applyFont="1" applyFill="1" applyBorder="1" applyAlignment="1">
      <alignment vertical="center" wrapText="1"/>
    </xf>
    <xf numFmtId="0" fontId="25" fillId="3" borderId="90" xfId="0" applyFont="1" applyFill="1" applyBorder="1" applyAlignment="1">
      <alignment horizontal="left" vertical="center" wrapText="1"/>
    </xf>
    <xf numFmtId="0" fontId="6" fillId="3" borderId="89" xfId="0" applyFont="1" applyFill="1" applyBorder="1" applyAlignment="1">
      <alignment horizontal="left" vertical="center" wrapText="1"/>
    </xf>
    <xf numFmtId="0" fontId="72" fillId="0" borderId="65" xfId="0" applyFont="1" applyBorder="1" applyAlignment="1">
      <alignment vertical="center" wrapText="1"/>
    </xf>
    <xf numFmtId="0" fontId="73" fillId="0" borderId="91" xfId="0" applyFont="1" applyBorder="1" applyAlignment="1">
      <alignment vertical="center" wrapText="1"/>
    </xf>
    <xf numFmtId="0" fontId="74" fillId="3" borderId="92" xfId="0" applyFont="1" applyFill="1" applyBorder="1" applyAlignment="1">
      <alignment horizontal="left" vertical="center" wrapText="1"/>
    </xf>
    <xf numFmtId="0" fontId="25" fillId="3" borderId="92" xfId="0" applyFont="1" applyFill="1" applyBorder="1" applyAlignment="1">
      <alignment horizontal="left" vertical="center" wrapText="1"/>
    </xf>
    <xf numFmtId="0" fontId="10" fillId="0" borderId="93" xfId="0" applyFont="1" applyBorder="1" applyAlignment="1">
      <alignment vertical="center"/>
    </xf>
    <xf numFmtId="0" fontId="6" fillId="14" borderId="88" xfId="0" applyFont="1" applyFill="1" applyBorder="1" applyAlignment="1">
      <alignment horizontal="left" vertical="center" wrapText="1"/>
    </xf>
    <xf numFmtId="0" fontId="25" fillId="14" borderId="88" xfId="0" applyFont="1" applyFill="1" applyBorder="1" applyAlignment="1">
      <alignment horizontal="left" vertical="center" wrapText="1"/>
    </xf>
    <xf numFmtId="0" fontId="34" fillId="14" borderId="89" xfId="0" applyFont="1" applyFill="1" applyBorder="1" applyAlignment="1">
      <alignment horizontal="left" vertical="center" wrapText="1"/>
    </xf>
    <xf numFmtId="0" fontId="10" fillId="14" borderId="89" xfId="0" applyFont="1" applyFill="1" applyBorder="1" applyAlignment="1">
      <alignment vertical="center"/>
    </xf>
    <xf numFmtId="0" fontId="48" fillId="14" borderId="89" xfId="0" applyFont="1" applyFill="1" applyBorder="1" applyAlignment="1">
      <alignment vertical="center" wrapText="1"/>
    </xf>
    <xf numFmtId="0" fontId="6" fillId="0" borderId="60" xfId="0" applyFont="1" applyBorder="1"/>
    <xf numFmtId="0" fontId="6" fillId="0" borderId="3" xfId="0" applyFont="1" applyBorder="1"/>
    <xf numFmtId="0" fontId="75" fillId="14" borderId="88" xfId="0" applyFont="1" applyFill="1" applyBorder="1" applyAlignment="1">
      <alignment vertical="center" wrapText="1"/>
    </xf>
    <xf numFmtId="0" fontId="10" fillId="14" borderId="90" xfId="0" applyFont="1" applyFill="1" applyBorder="1" applyAlignment="1">
      <alignment vertical="center"/>
    </xf>
    <xf numFmtId="0" fontId="10" fillId="14" borderId="0" xfId="0" applyFont="1" applyFill="1" applyAlignment="1">
      <alignment vertical="center"/>
    </xf>
    <xf numFmtId="0" fontId="73" fillId="14" borderId="90" xfId="0" applyFont="1" applyFill="1" applyBorder="1" applyAlignment="1">
      <alignment vertical="center"/>
    </xf>
    <xf numFmtId="0" fontId="73" fillId="14" borderId="90" xfId="0" applyFont="1" applyFill="1" applyBorder="1" applyAlignment="1">
      <alignment vertical="center" wrapText="1"/>
    </xf>
    <xf numFmtId="0" fontId="6" fillId="14" borderId="90" xfId="0" applyFont="1" applyFill="1" applyBorder="1" applyAlignment="1">
      <alignment horizontal="left" vertical="center" wrapText="1"/>
    </xf>
    <xf numFmtId="0" fontId="10" fillId="14" borderId="92" xfId="0" applyFont="1" applyFill="1" applyBorder="1" applyAlignment="1">
      <alignment vertical="center"/>
    </xf>
    <xf numFmtId="0" fontId="6" fillId="14" borderId="92" xfId="0" applyFont="1" applyFill="1" applyBorder="1" applyAlignment="1">
      <alignment horizontal="left" vertical="center" wrapText="1"/>
    </xf>
    <xf numFmtId="0" fontId="26" fillId="3" borderId="65" xfId="0" applyFont="1" applyFill="1" applyBorder="1" applyAlignment="1">
      <alignment horizontal="left" vertical="center" wrapText="1"/>
    </xf>
    <xf numFmtId="0" fontId="10" fillId="3" borderId="9" xfId="0" applyFont="1" applyFill="1" applyBorder="1" applyAlignment="1">
      <alignment vertical="center"/>
    </xf>
    <xf numFmtId="0" fontId="26" fillId="14" borderId="63" xfId="0" applyFont="1" applyFill="1" applyBorder="1" applyAlignment="1">
      <alignment horizontal="left" vertical="center" wrapText="1"/>
    </xf>
    <xf numFmtId="0" fontId="26" fillId="0" borderId="63" xfId="0" applyFont="1" applyBorder="1" applyAlignment="1">
      <alignment horizontal="left" vertical="center" wrapText="1"/>
    </xf>
    <xf numFmtId="0" fontId="26" fillId="0" borderId="74" xfId="0" applyFont="1" applyBorder="1" applyAlignment="1">
      <alignment vertical="center" wrapText="1"/>
    </xf>
    <xf numFmtId="0" fontId="9" fillId="3" borderId="86" xfId="0" applyFont="1" applyFill="1" applyBorder="1" applyAlignment="1">
      <alignment vertical="center" wrapText="1"/>
    </xf>
    <xf numFmtId="0" fontId="26" fillId="0" borderId="74" xfId="0" applyFont="1" applyBorder="1" applyAlignment="1">
      <alignment vertical="center" wrapText="1"/>
    </xf>
    <xf numFmtId="0" fontId="26" fillId="14" borderId="4" xfId="0" applyFont="1" applyFill="1" applyBorder="1" applyAlignment="1">
      <alignment horizontal="left" vertical="center" wrapText="1"/>
    </xf>
    <xf numFmtId="0" fontId="26" fillId="3" borderId="18" xfId="0" applyFont="1" applyFill="1" applyBorder="1" applyAlignment="1">
      <alignment vertical="center" wrapText="1"/>
    </xf>
    <xf numFmtId="0" fontId="6" fillId="3" borderId="18" xfId="0" applyFont="1" applyFill="1" applyBorder="1" applyAlignment="1">
      <alignment vertical="center" wrapText="1"/>
    </xf>
    <xf numFmtId="0" fontId="26" fillId="16" borderId="4" xfId="0" applyFont="1" applyFill="1" applyBorder="1" applyAlignment="1">
      <alignment horizontal="left" vertical="center" wrapText="1"/>
    </xf>
    <xf numFmtId="0" fontId="26" fillId="16" borderId="94" xfId="0" applyFont="1" applyFill="1" applyBorder="1" applyAlignment="1">
      <alignment horizontal="left" vertical="center" wrapText="1"/>
    </xf>
    <xf numFmtId="0" fontId="26" fillId="16" borderId="94" xfId="0" applyFont="1" applyFill="1" applyBorder="1" applyAlignment="1">
      <alignment horizontal="left" vertical="center" wrapText="1"/>
    </xf>
    <xf numFmtId="0" fontId="39" fillId="14" borderId="95" xfId="0" applyFont="1" applyFill="1" applyBorder="1" applyAlignment="1">
      <alignment horizontal="left" vertical="center" wrapText="1"/>
    </xf>
    <xf numFmtId="0" fontId="41" fillId="14" borderId="96" xfId="0" applyFont="1" applyFill="1" applyBorder="1" applyAlignment="1">
      <alignment horizontal="left" vertical="center" wrapText="1"/>
    </xf>
    <xf numFmtId="0" fontId="39" fillId="14" borderId="96" xfId="0" applyFont="1" applyFill="1" applyBorder="1" applyAlignment="1">
      <alignment horizontal="left" vertical="center" wrapText="1"/>
    </xf>
    <xf numFmtId="0" fontId="76" fillId="16" borderId="94" xfId="0" applyFont="1" applyFill="1" applyBorder="1" applyAlignment="1">
      <alignment horizontal="left" vertical="center" wrapText="1"/>
    </xf>
    <xf numFmtId="0" fontId="26" fillId="3" borderId="18" xfId="0" applyFont="1" applyFill="1" applyBorder="1" applyAlignment="1">
      <alignment vertical="center" wrapText="1"/>
    </xf>
    <xf numFmtId="0" fontId="26" fillId="16" borderId="4" xfId="0" applyFont="1" applyFill="1" applyBorder="1" applyAlignment="1">
      <alignment horizontal="left" vertical="center" wrapText="1"/>
    </xf>
    <xf numFmtId="0" fontId="39" fillId="16" borderId="4" xfId="0" applyFont="1" applyFill="1" applyBorder="1" applyAlignment="1">
      <alignment horizontal="left" vertical="center" wrapText="1"/>
    </xf>
    <xf numFmtId="0" fontId="39" fillId="16" borderId="94" xfId="0" applyFont="1" applyFill="1" applyBorder="1" applyAlignment="1">
      <alignment horizontal="left" vertical="center" wrapText="1"/>
    </xf>
    <xf numFmtId="0" fontId="41" fillId="14" borderId="95" xfId="0" applyFont="1" applyFill="1" applyBorder="1" applyAlignment="1">
      <alignment horizontal="left" vertical="center" wrapText="1"/>
    </xf>
    <xf numFmtId="0" fontId="9" fillId="3" borderId="97" xfId="0" applyFont="1" applyFill="1" applyBorder="1" applyAlignment="1">
      <alignment vertical="center" wrapText="1"/>
    </xf>
    <xf numFmtId="0" fontId="52" fillId="0" borderId="63" xfId="0" applyFont="1" applyBorder="1" applyAlignment="1">
      <alignment horizontal="left" vertical="center" wrapText="1"/>
    </xf>
    <xf numFmtId="0" fontId="52" fillId="0" borderId="74" xfId="0" applyFont="1" applyBorder="1" applyAlignment="1">
      <alignment vertical="center" wrapText="1"/>
    </xf>
    <xf numFmtId="0" fontId="52" fillId="16" borderId="63" xfId="0" applyFont="1" applyFill="1" applyBorder="1" applyAlignment="1">
      <alignment horizontal="left" vertical="center" wrapText="1"/>
    </xf>
    <xf numFmtId="0" fontId="6" fillId="16" borderId="63" xfId="0" applyFont="1" applyFill="1" applyBorder="1" applyAlignment="1">
      <alignment horizontal="left" vertical="center" wrapText="1"/>
    </xf>
    <xf numFmtId="49" fontId="6" fillId="5" borderId="4" xfId="0" applyNumberFormat="1" applyFont="1" applyFill="1" applyBorder="1" applyAlignment="1">
      <alignment horizontal="center" vertical="center" wrapText="1"/>
    </xf>
    <xf numFmtId="49" fontId="4" fillId="3" borderId="79" xfId="0" applyNumberFormat="1" applyFont="1" applyFill="1" applyBorder="1" applyAlignment="1">
      <alignment vertical="center" wrapText="1"/>
    </xf>
    <xf numFmtId="0" fontId="6" fillId="0" borderId="4" xfId="0" applyFont="1" applyBorder="1" applyAlignment="1">
      <alignment horizontal="center" vertical="center"/>
    </xf>
    <xf numFmtId="0" fontId="9" fillId="0" borderId="74" xfId="0" applyFont="1" applyBorder="1" applyAlignment="1">
      <alignment vertical="center" wrapText="1"/>
    </xf>
    <xf numFmtId="0" fontId="6" fillId="3" borderId="32" xfId="0" applyFont="1" applyFill="1" applyBorder="1" applyAlignment="1">
      <alignment horizontal="left" vertical="center" wrapText="1"/>
    </xf>
    <xf numFmtId="0" fontId="6" fillId="7" borderId="4" xfId="0" applyFont="1" applyFill="1" applyBorder="1" applyAlignment="1">
      <alignment horizontal="left" vertical="center" wrapText="1"/>
    </xf>
    <xf numFmtId="0" fontId="25" fillId="14" borderId="65" xfId="0" applyFont="1" applyFill="1" applyBorder="1" applyAlignment="1">
      <alignment horizontal="left" vertical="center" wrapText="1"/>
    </xf>
    <xf numFmtId="0" fontId="6" fillId="14" borderId="64" xfId="0" applyFont="1" applyFill="1" applyBorder="1" applyAlignment="1">
      <alignment wrapText="1"/>
    </xf>
    <xf numFmtId="0" fontId="27" fillId="0" borderId="4" xfId="0" applyFont="1" applyBorder="1" applyAlignment="1">
      <alignment horizontal="center" vertical="center"/>
    </xf>
    <xf numFmtId="49" fontId="27" fillId="17" borderId="24" xfId="0" applyNumberFormat="1" applyFont="1" applyFill="1" applyBorder="1" applyAlignment="1">
      <alignment horizontal="center" vertical="center" wrapText="1"/>
    </xf>
    <xf numFmtId="49" fontId="28" fillId="3" borderId="24" xfId="0" applyNumberFormat="1" applyFont="1" applyFill="1" applyBorder="1" applyAlignment="1">
      <alignment horizontal="center" vertical="center" wrapText="1"/>
    </xf>
    <xf numFmtId="49" fontId="4" fillId="17" borderId="24" xfId="0" applyNumberFormat="1" applyFont="1" applyFill="1" applyBorder="1" applyAlignment="1">
      <alignment horizontal="center" vertical="center" wrapText="1"/>
    </xf>
    <xf numFmtId="0" fontId="4" fillId="17" borderId="54" xfId="0" applyFont="1" applyFill="1" applyBorder="1" applyAlignment="1">
      <alignment horizontal="center" vertical="center" wrapText="1"/>
    </xf>
    <xf numFmtId="0" fontId="4" fillId="17" borderId="24" xfId="0" applyFont="1" applyFill="1" applyBorder="1" applyAlignment="1">
      <alignment horizontal="center" vertical="center" wrapText="1"/>
    </xf>
    <xf numFmtId="0" fontId="25" fillId="0" borderId="4" xfId="0" applyFont="1" applyBorder="1" applyAlignment="1">
      <alignment vertical="center" wrapText="1"/>
    </xf>
    <xf numFmtId="0" fontId="25" fillId="0" borderId="100" xfId="0" applyFont="1" applyBorder="1" applyAlignment="1">
      <alignment vertical="center" wrapText="1"/>
    </xf>
    <xf numFmtId="0" fontId="9" fillId="14" borderId="4" xfId="0" applyFont="1" applyFill="1" applyBorder="1" applyAlignment="1">
      <alignment wrapText="1"/>
    </xf>
    <xf numFmtId="0" fontId="77" fillId="3" borderId="9" xfId="0" applyFont="1" applyFill="1" applyBorder="1" applyAlignment="1">
      <alignment vertical="center"/>
    </xf>
    <xf numFmtId="0" fontId="27" fillId="3" borderId="9" xfId="0" applyFont="1" applyFill="1" applyBorder="1" applyAlignment="1">
      <alignment vertical="center"/>
    </xf>
    <xf numFmtId="0" fontId="6" fillId="3" borderId="4" xfId="0" applyFont="1" applyFill="1" applyBorder="1" applyAlignment="1">
      <alignment vertical="center"/>
    </xf>
    <xf numFmtId="0" fontId="9" fillId="14" borderId="63" xfId="0" applyFont="1" applyFill="1" applyBorder="1" applyAlignment="1">
      <alignment horizontal="left" vertical="center" wrapText="1"/>
    </xf>
    <xf numFmtId="0" fontId="29" fillId="3" borderId="9" xfId="0" applyFont="1" applyFill="1" applyBorder="1" applyAlignment="1">
      <alignment vertical="center"/>
    </xf>
    <xf numFmtId="0" fontId="9" fillId="14" borderId="64" xfId="0" applyFont="1" applyFill="1" applyBorder="1" applyAlignment="1">
      <alignment horizontal="left" vertical="center" wrapText="1"/>
    </xf>
    <xf numFmtId="0" fontId="4" fillId="15" borderId="4" xfId="0" applyFont="1" applyFill="1" applyBorder="1" applyAlignment="1">
      <alignment horizontal="center" vertical="center" wrapText="1"/>
    </xf>
    <xf numFmtId="49" fontId="27" fillId="15" borderId="4" xfId="0" applyNumberFormat="1" applyFont="1" applyFill="1" applyBorder="1" applyAlignment="1">
      <alignment horizontal="center" vertical="center" wrapText="1"/>
    </xf>
    <xf numFmtId="0" fontId="25" fillId="0" borderId="4" xfId="0" applyFont="1" applyBorder="1" applyAlignment="1">
      <alignment horizontal="left" vertical="center" wrapText="1"/>
    </xf>
    <xf numFmtId="0" fontId="6" fillId="0" borderId="4" xfId="0" applyFont="1" applyBorder="1" applyAlignment="1">
      <alignment wrapText="1"/>
    </xf>
    <xf numFmtId="0" fontId="6" fillId="14" borderId="64" xfId="0" applyFont="1" applyFill="1" applyBorder="1" applyAlignment="1">
      <alignment horizontal="left" vertical="top" wrapText="1"/>
    </xf>
    <xf numFmtId="0" fontId="25" fillId="14" borderId="64" xfId="0" applyFont="1" applyFill="1" applyBorder="1" applyAlignment="1">
      <alignment horizontal="left" vertical="top" wrapText="1"/>
    </xf>
    <xf numFmtId="0" fontId="25" fillId="14" borderId="77" xfId="0" applyFont="1" applyFill="1" applyBorder="1" applyAlignment="1">
      <alignment horizontal="left" vertical="top" wrapText="1"/>
    </xf>
    <xf numFmtId="0" fontId="6" fillId="3" borderId="4" xfId="0" applyFont="1" applyFill="1" applyBorder="1" applyAlignment="1">
      <alignment wrapText="1"/>
    </xf>
    <xf numFmtId="0" fontId="78" fillId="3" borderId="4" xfId="0" applyFont="1" applyFill="1" applyBorder="1" applyAlignment="1">
      <alignment horizontal="left" vertical="center" wrapText="1"/>
    </xf>
    <xf numFmtId="0" fontId="9" fillId="14" borderId="64" xfId="0" applyFont="1" applyFill="1" applyBorder="1" applyAlignment="1">
      <alignment vertical="top" wrapText="1"/>
    </xf>
    <xf numFmtId="0" fontId="6" fillId="14" borderId="64" xfId="0" applyFont="1" applyFill="1" applyBorder="1" applyAlignment="1">
      <alignment horizontal="left" vertical="top" wrapText="1"/>
    </xf>
    <xf numFmtId="0" fontId="6" fillId="14" borderId="64" xfId="0" applyFont="1" applyFill="1" applyBorder="1" applyAlignment="1">
      <alignment vertical="top" wrapText="1"/>
    </xf>
    <xf numFmtId="0" fontId="9" fillId="14" borderId="64" xfId="0" applyFont="1" applyFill="1" applyBorder="1" applyAlignment="1">
      <alignment horizontal="left" vertical="top" wrapText="1"/>
    </xf>
    <xf numFmtId="0" fontId="6" fillId="14" borderId="65" xfId="0" applyFont="1" applyFill="1" applyBorder="1" applyAlignment="1">
      <alignment horizontal="left" vertical="top" wrapText="1"/>
    </xf>
    <xf numFmtId="0" fontId="6" fillId="14" borderId="65" xfId="0" applyFont="1" applyFill="1" applyBorder="1" applyAlignment="1">
      <alignment vertical="top" wrapText="1"/>
    </xf>
    <xf numFmtId="0" fontId="9" fillId="14" borderId="65" xfId="0" applyFont="1" applyFill="1" applyBorder="1" applyAlignment="1">
      <alignment horizontal="left" vertical="top" wrapText="1"/>
    </xf>
    <xf numFmtId="0" fontId="27" fillId="3" borderId="4" xfId="0" applyFont="1" applyFill="1" applyBorder="1" applyAlignment="1">
      <alignment horizontal="center" vertical="center" wrapText="1"/>
    </xf>
    <xf numFmtId="0" fontId="6" fillId="0" borderId="64" xfId="0" applyFont="1" applyBorder="1" applyAlignment="1">
      <alignment horizontal="left" vertical="center" wrapText="1"/>
    </xf>
    <xf numFmtId="0" fontId="79" fillId="0" borderId="0" xfId="0" applyFont="1" applyAlignment="1">
      <alignment vertical="center"/>
    </xf>
    <xf numFmtId="0" fontId="33" fillId="0" borderId="0" xfId="0" applyFont="1" applyAlignment="1">
      <alignment horizontal="left"/>
    </xf>
    <xf numFmtId="0" fontId="80" fillId="0" borderId="0" xfId="0" applyFont="1" applyAlignment="1">
      <alignment horizontal="left"/>
    </xf>
    <xf numFmtId="0" fontId="6" fillId="7" borderId="24" xfId="0" applyFont="1" applyFill="1" applyBorder="1" applyAlignment="1">
      <alignment horizontal="center" vertical="center" wrapText="1"/>
    </xf>
    <xf numFmtId="0" fontId="6" fillId="3" borderId="12" xfId="0" applyFont="1" applyFill="1" applyBorder="1" applyAlignment="1">
      <alignment horizontal="center" vertical="center"/>
    </xf>
    <xf numFmtId="0" fontId="6" fillId="14" borderId="65" xfId="0" applyFont="1" applyFill="1" applyBorder="1" applyAlignment="1">
      <alignment horizontal="left" vertical="top" wrapText="1"/>
    </xf>
    <xf numFmtId="0" fontId="6" fillId="19" borderId="64" xfId="0" applyFont="1" applyFill="1" applyBorder="1" applyAlignment="1">
      <alignment horizontal="left" vertical="center" wrapText="1"/>
    </xf>
    <xf numFmtId="0" fontId="6" fillId="14" borderId="4" xfId="0" applyFont="1" applyFill="1" applyBorder="1" applyAlignment="1">
      <alignment horizontal="left" vertical="top" wrapText="1"/>
    </xf>
    <xf numFmtId="0" fontId="9" fillId="19" borderId="64" xfId="0" applyFont="1" applyFill="1" applyBorder="1" applyAlignment="1">
      <alignment horizontal="left" vertical="center" wrapText="1"/>
    </xf>
    <xf numFmtId="49" fontId="4" fillId="3" borderId="101" xfId="0" applyNumberFormat="1" applyFont="1" applyFill="1" applyBorder="1" applyAlignment="1">
      <alignment horizontal="center" vertical="center" wrapText="1"/>
    </xf>
    <xf numFmtId="0" fontId="25" fillId="0" borderId="4" xfId="0" applyFont="1" applyBorder="1" applyAlignment="1">
      <alignment horizontal="left" vertical="center" wrapText="1"/>
    </xf>
    <xf numFmtId="0" fontId="9" fillId="0" borderId="4" xfId="0" applyFont="1" applyBorder="1" applyAlignment="1">
      <alignment horizontal="left" vertical="center" wrapText="1"/>
    </xf>
    <xf numFmtId="0" fontId="9" fillId="16" borderId="64" xfId="0" applyFont="1" applyFill="1" applyBorder="1" applyAlignment="1">
      <alignment horizontal="left" vertical="center" wrapText="1"/>
    </xf>
    <xf numFmtId="0" fontId="81" fillId="3" borderId="4" xfId="0" applyFont="1" applyFill="1" applyBorder="1" applyAlignment="1">
      <alignment horizontal="left" vertical="center" wrapText="1"/>
    </xf>
    <xf numFmtId="0" fontId="6" fillId="16" borderId="65" xfId="0" applyFont="1" applyFill="1" applyBorder="1" applyAlignment="1">
      <alignment horizontal="left" vertical="center" wrapText="1"/>
    </xf>
    <xf numFmtId="0" fontId="28" fillId="3" borderId="24" xfId="0" applyFont="1" applyFill="1" applyBorder="1" applyAlignment="1">
      <alignment horizontal="center" vertical="center" wrapText="1"/>
    </xf>
    <xf numFmtId="0" fontId="6" fillId="15" borderId="4" xfId="0" applyFont="1" applyFill="1" applyBorder="1" applyAlignment="1">
      <alignment horizontal="center" vertical="center" wrapText="1"/>
    </xf>
    <xf numFmtId="0" fontId="25" fillId="3" borderId="4" xfId="0" applyFont="1" applyFill="1" applyBorder="1" applyAlignment="1">
      <alignment vertical="center" wrapText="1"/>
    </xf>
    <xf numFmtId="0" fontId="9" fillId="14" borderId="92" xfId="0" applyFont="1" applyFill="1" applyBorder="1" applyAlignment="1">
      <alignment horizontal="left" vertical="center" wrapText="1"/>
    </xf>
    <xf numFmtId="0" fontId="25" fillId="14" borderId="102" xfId="0" applyFont="1" applyFill="1" applyBorder="1" applyAlignment="1">
      <alignment horizontal="left" vertical="center" wrapText="1"/>
    </xf>
    <xf numFmtId="0" fontId="25" fillId="2" borderId="102" xfId="0" applyFont="1" applyFill="1" applyBorder="1" applyAlignment="1">
      <alignment horizontal="left" vertical="center" wrapText="1"/>
    </xf>
    <xf numFmtId="0" fontId="82" fillId="14" borderId="92" xfId="0" applyFont="1" applyFill="1" applyBorder="1" applyAlignment="1">
      <alignment horizontal="left" vertical="center" wrapText="1"/>
    </xf>
    <xf numFmtId="0" fontId="25" fillId="16" borderId="102" xfId="0" applyFont="1" applyFill="1" applyBorder="1" applyAlignment="1">
      <alignment horizontal="left" vertical="center" wrapText="1"/>
    </xf>
    <xf numFmtId="0" fontId="5" fillId="3" borderId="9" xfId="0" applyFont="1" applyFill="1" applyBorder="1"/>
    <xf numFmtId="49" fontId="4" fillId="0" borderId="4" xfId="0" applyNumberFormat="1" applyFont="1" applyBorder="1" applyAlignment="1">
      <alignment horizontal="center" vertical="center" wrapText="1"/>
    </xf>
    <xf numFmtId="49" fontId="4" fillId="2" borderId="4" xfId="0" applyNumberFormat="1" applyFont="1" applyFill="1" applyBorder="1" applyAlignment="1">
      <alignment vertical="center" wrapText="1"/>
    </xf>
    <xf numFmtId="0" fontId="6" fillId="2" borderId="4" xfId="0" applyFont="1" applyFill="1" applyBorder="1" applyAlignment="1">
      <alignment horizontal="center" vertical="center" wrapText="1"/>
    </xf>
    <xf numFmtId="0" fontId="6" fillId="2" borderId="64" xfId="0" applyFont="1" applyFill="1" applyBorder="1" applyAlignment="1">
      <alignment horizontal="left" vertical="center" wrapText="1"/>
    </xf>
    <xf numFmtId="0" fontId="6" fillId="3" borderId="15" xfId="0" applyFont="1" applyFill="1" applyBorder="1" applyAlignment="1">
      <alignment horizontal="left" vertical="center" wrapText="1"/>
    </xf>
    <xf numFmtId="0" fontId="6" fillId="19" borderId="63" xfId="0" applyFont="1" applyFill="1" applyBorder="1" applyAlignment="1">
      <alignment horizontal="left" vertical="center" wrapText="1"/>
    </xf>
    <xf numFmtId="0" fontId="6" fillId="19" borderId="63" xfId="0" applyFont="1" applyFill="1" applyBorder="1" applyAlignment="1">
      <alignment horizontal="left" vertical="center" wrapText="1"/>
    </xf>
    <xf numFmtId="0" fontId="25" fillId="19" borderId="63" xfId="0" applyFont="1" applyFill="1" applyBorder="1" applyAlignment="1">
      <alignment horizontal="left" vertical="center" wrapText="1"/>
    </xf>
    <xf numFmtId="0" fontId="25" fillId="19" borderId="63" xfId="0" applyFont="1" applyFill="1" applyBorder="1" applyAlignment="1">
      <alignment horizontal="left" vertical="center" wrapText="1"/>
    </xf>
    <xf numFmtId="0" fontId="25" fillId="2" borderId="4" xfId="0" applyFont="1" applyFill="1" applyBorder="1" applyAlignment="1">
      <alignment horizontal="left" vertical="center" wrapText="1"/>
    </xf>
    <xf numFmtId="0" fontId="9" fillId="19" borderId="4" xfId="0" applyFont="1" applyFill="1" applyBorder="1" applyAlignment="1">
      <alignment horizontal="left" vertical="center" wrapText="1"/>
    </xf>
    <xf numFmtId="0" fontId="25" fillId="19" borderId="64" xfId="0" applyFont="1" applyFill="1" applyBorder="1" applyAlignment="1">
      <alignment horizontal="left" vertical="center" wrapText="1"/>
    </xf>
    <xf numFmtId="0" fontId="6" fillId="19" borderId="65" xfId="0" applyFont="1" applyFill="1" applyBorder="1" applyAlignment="1">
      <alignment horizontal="left" vertical="center" wrapText="1"/>
    </xf>
    <xf numFmtId="0" fontId="6" fillId="2" borderId="63" xfId="0" applyFont="1" applyFill="1" applyBorder="1" applyAlignment="1">
      <alignment horizontal="left" vertical="center" wrapText="1"/>
    </xf>
    <xf numFmtId="0" fontId="25" fillId="19" borderId="64" xfId="0" applyFont="1" applyFill="1" applyBorder="1" applyAlignment="1">
      <alignment horizontal="left" vertical="center" wrapText="1"/>
    </xf>
    <xf numFmtId="0" fontId="25" fillId="2" borderId="64" xfId="0" applyFont="1" applyFill="1" applyBorder="1" applyAlignment="1">
      <alignment horizontal="left" vertical="center" wrapText="1"/>
    </xf>
    <xf numFmtId="0" fontId="83" fillId="19" borderId="64" xfId="0" applyFont="1" applyFill="1" applyBorder="1" applyAlignment="1">
      <alignment horizontal="center" vertical="center" wrapText="1"/>
    </xf>
    <xf numFmtId="0" fontId="25" fillId="19" borderId="66" xfId="0" applyFont="1" applyFill="1" applyBorder="1" applyAlignment="1">
      <alignment horizontal="left" vertical="center" wrapText="1"/>
    </xf>
    <xf numFmtId="0" fontId="25" fillId="19" borderId="69" xfId="0" applyFont="1" applyFill="1" applyBorder="1" applyAlignment="1">
      <alignment horizontal="left" vertical="center" wrapText="1"/>
    </xf>
    <xf numFmtId="0" fontId="25" fillId="2" borderId="15" xfId="0" applyFont="1" applyFill="1" applyBorder="1" applyAlignment="1">
      <alignment horizontal="left" vertical="center" wrapText="1"/>
    </xf>
    <xf numFmtId="0" fontId="25" fillId="19" borderId="66" xfId="0" applyFont="1" applyFill="1" applyBorder="1" applyAlignment="1">
      <alignment horizontal="left" vertical="center" wrapText="1"/>
    </xf>
    <xf numFmtId="0" fontId="6" fillId="19" borderId="69" xfId="0" applyFont="1" applyFill="1" applyBorder="1" applyAlignment="1">
      <alignment horizontal="left" vertical="center" wrapText="1"/>
    </xf>
    <xf numFmtId="0" fontId="25" fillId="19" borderId="4" xfId="0" applyFont="1" applyFill="1" applyBorder="1" applyAlignment="1">
      <alignment horizontal="left" vertical="center" wrapText="1"/>
    </xf>
    <xf numFmtId="0" fontId="25" fillId="14" borderId="4" xfId="0" applyFont="1" applyFill="1" applyBorder="1" applyAlignment="1">
      <alignment horizontal="center" vertical="center" wrapText="1"/>
    </xf>
    <xf numFmtId="0" fontId="25" fillId="3" borderId="53" xfId="0" applyFont="1" applyFill="1" applyBorder="1" applyAlignment="1">
      <alignment horizontal="left" vertical="center" wrapText="1"/>
    </xf>
    <xf numFmtId="0" fontId="6" fillId="3" borderId="53" xfId="0" applyFont="1" applyFill="1" applyBorder="1" applyAlignment="1">
      <alignment horizontal="left" vertical="center" wrapText="1"/>
    </xf>
    <xf numFmtId="0" fontId="69" fillId="14" borderId="4" xfId="0" applyFont="1" applyFill="1" applyBorder="1" applyAlignment="1">
      <alignment horizontal="left" vertical="center" wrapText="1"/>
    </xf>
    <xf numFmtId="0" fontId="84" fillId="14" borderId="4" xfId="0" applyFont="1" applyFill="1" applyBorder="1" applyAlignment="1">
      <alignment horizontal="left" vertical="center" wrapText="1"/>
    </xf>
    <xf numFmtId="0" fontId="6" fillId="3" borderId="63" xfId="0" applyFont="1" applyFill="1" applyBorder="1" applyAlignment="1">
      <alignment wrapText="1"/>
    </xf>
    <xf numFmtId="0" fontId="6" fillId="3" borderId="64" xfId="0" applyFont="1" applyFill="1" applyBorder="1" applyAlignment="1">
      <alignment wrapText="1"/>
    </xf>
    <xf numFmtId="0" fontId="6" fillId="3" borderId="65" xfId="0" applyFont="1" applyFill="1" applyBorder="1" applyAlignment="1">
      <alignment wrapText="1"/>
    </xf>
    <xf numFmtId="0" fontId="6" fillId="3" borderId="88" xfId="0" applyFont="1" applyFill="1" applyBorder="1" applyAlignment="1">
      <alignment horizontal="left" vertical="center" wrapText="1"/>
    </xf>
    <xf numFmtId="0" fontId="25" fillId="3" borderId="88" xfId="0" applyFont="1" applyFill="1" applyBorder="1" applyAlignment="1">
      <alignment horizontal="left" vertical="center" wrapText="1"/>
    </xf>
    <xf numFmtId="0" fontId="6" fillId="3" borderId="89" xfId="0" applyFont="1" applyFill="1" applyBorder="1" applyAlignment="1">
      <alignment horizontal="left" vertical="center" wrapText="1"/>
    </xf>
    <xf numFmtId="0" fontId="25" fillId="3" borderId="89" xfId="0" applyFont="1" applyFill="1" applyBorder="1" applyAlignment="1">
      <alignment horizontal="left" vertical="center" wrapText="1"/>
    </xf>
    <xf numFmtId="0" fontId="25" fillId="3" borderId="89" xfId="0" applyFont="1" applyFill="1" applyBorder="1" applyAlignment="1">
      <alignment horizontal="left" vertical="center" wrapText="1"/>
    </xf>
    <xf numFmtId="0" fontId="9" fillId="3" borderId="92" xfId="0" applyFont="1" applyFill="1" applyBorder="1" applyAlignment="1">
      <alignment horizontal="left" vertical="center" wrapText="1"/>
    </xf>
    <xf numFmtId="0" fontId="25" fillId="3" borderId="103" xfId="0" applyFont="1" applyFill="1" applyBorder="1" applyAlignment="1">
      <alignment horizontal="left" vertical="center" wrapText="1"/>
    </xf>
    <xf numFmtId="0" fontId="6" fillId="3" borderId="92" xfId="0" applyFont="1" applyFill="1" applyBorder="1" applyAlignment="1">
      <alignment horizontal="left" vertical="center" wrapText="1"/>
    </xf>
    <xf numFmtId="0" fontId="25" fillId="14" borderId="64" xfId="0" applyFont="1" applyFill="1" applyBorder="1" applyAlignment="1">
      <alignment wrapText="1"/>
    </xf>
    <xf numFmtId="0" fontId="6" fillId="14" borderId="64" xfId="0" applyFont="1" applyFill="1" applyBorder="1" applyAlignment="1">
      <alignment wrapText="1"/>
    </xf>
    <xf numFmtId="0" fontId="6" fillId="14" borderId="65" xfId="0" applyFont="1" applyFill="1" applyBorder="1" applyAlignment="1">
      <alignment wrapText="1"/>
    </xf>
    <xf numFmtId="0" fontId="9" fillId="14" borderId="65" xfId="0" applyFont="1" applyFill="1" applyBorder="1" applyAlignment="1">
      <alignment wrapText="1"/>
    </xf>
    <xf numFmtId="0" fontId="6" fillId="14" borderId="104" xfId="0" applyFont="1" applyFill="1" applyBorder="1" applyAlignment="1">
      <alignment horizontal="left" vertical="center" wrapText="1"/>
    </xf>
    <xf numFmtId="0" fontId="6" fillId="14" borderId="105" xfId="0" applyFont="1" applyFill="1" applyBorder="1" applyAlignment="1">
      <alignment horizontal="left" vertical="center" wrapText="1"/>
    </xf>
    <xf numFmtId="0" fontId="25" fillId="14" borderId="106" xfId="0" applyFont="1" applyFill="1" applyBorder="1" applyAlignment="1">
      <alignment horizontal="left" vertical="center" wrapText="1"/>
    </xf>
    <xf numFmtId="0" fontId="6" fillId="14" borderId="107" xfId="0" applyFont="1" applyFill="1" applyBorder="1" applyAlignment="1">
      <alignment horizontal="left" vertical="center" wrapText="1"/>
    </xf>
    <xf numFmtId="0" fontId="6" fillId="14" borderId="108" xfId="0" applyFont="1" applyFill="1" applyBorder="1" applyAlignment="1">
      <alignment horizontal="left" vertical="center" wrapText="1"/>
    </xf>
    <xf numFmtId="0" fontId="6" fillId="14" borderId="106" xfId="0" applyFont="1" applyFill="1" applyBorder="1" applyAlignment="1">
      <alignment horizontal="left" vertical="center" wrapText="1"/>
    </xf>
    <xf numFmtId="0" fontId="6" fillId="14" borderId="109" xfId="0" applyFont="1" applyFill="1" applyBorder="1" applyAlignment="1">
      <alignment horizontal="left" vertical="center" wrapText="1"/>
    </xf>
    <xf numFmtId="0" fontId="6" fillId="14" borderId="110" xfId="0" applyFont="1" applyFill="1" applyBorder="1" applyAlignment="1">
      <alignment horizontal="left" vertical="center" wrapText="1"/>
    </xf>
    <xf numFmtId="0" fontId="25" fillId="14" borderId="109" xfId="0" applyFont="1" applyFill="1" applyBorder="1" applyAlignment="1">
      <alignment horizontal="left" vertical="center" wrapText="1"/>
    </xf>
    <xf numFmtId="0" fontId="9" fillId="14" borderId="106" xfId="0" applyFont="1" applyFill="1" applyBorder="1" applyAlignment="1">
      <alignment horizontal="left" vertical="center" wrapText="1"/>
    </xf>
    <xf numFmtId="0" fontId="25" fillId="14" borderId="108" xfId="0" applyFont="1" applyFill="1" applyBorder="1" applyAlignment="1">
      <alignment horizontal="left" vertical="center" wrapText="1"/>
    </xf>
    <xf numFmtId="0" fontId="25" fillId="14" borderId="111" xfId="0" applyFont="1" applyFill="1" applyBorder="1" applyAlignment="1">
      <alignment horizontal="left" vertical="center" wrapText="1"/>
    </xf>
    <xf numFmtId="0" fontId="9" fillId="3" borderId="63" xfId="0" applyFont="1" applyFill="1" applyBorder="1" applyAlignment="1">
      <alignment horizontal="left" vertical="center" wrapText="1"/>
    </xf>
    <xf numFmtId="0" fontId="6" fillId="3" borderId="64" xfId="0" applyFont="1" applyFill="1" applyBorder="1" applyAlignment="1">
      <alignment wrapText="1"/>
    </xf>
    <xf numFmtId="0" fontId="9" fillId="16" borderId="63" xfId="0" applyFont="1" applyFill="1" applyBorder="1" applyAlignment="1">
      <alignment horizontal="left" vertical="center" wrapText="1"/>
    </xf>
    <xf numFmtId="0" fontId="9" fillId="14" borderId="64" xfId="0" applyFont="1" applyFill="1" applyBorder="1" applyAlignment="1">
      <alignment wrapText="1"/>
    </xf>
    <xf numFmtId="1" fontId="6" fillId="0" borderId="4" xfId="0" applyNumberFormat="1" applyFont="1" applyBorder="1" applyAlignment="1">
      <alignment horizontal="center" vertical="center"/>
    </xf>
    <xf numFmtId="0" fontId="6" fillId="3" borderId="65" xfId="0" applyFont="1" applyFill="1" applyBorder="1" applyAlignment="1">
      <alignment horizontal="left" vertical="center" wrapText="1"/>
    </xf>
    <xf numFmtId="0" fontId="25" fillId="3" borderId="8" xfId="0" applyFont="1" applyFill="1" applyBorder="1" applyAlignment="1">
      <alignment horizontal="left" vertical="center" wrapText="1"/>
    </xf>
    <xf numFmtId="0" fontId="6" fillId="3" borderId="8" xfId="0" applyFont="1" applyFill="1" applyBorder="1" applyAlignment="1">
      <alignment horizontal="left" vertical="center" wrapText="1"/>
    </xf>
    <xf numFmtId="0" fontId="25" fillId="14" borderId="69" xfId="0" applyFont="1" applyFill="1" applyBorder="1" applyAlignment="1">
      <alignment horizontal="left" vertical="center" wrapText="1"/>
    </xf>
    <xf numFmtId="0" fontId="25" fillId="14" borderId="69" xfId="0" applyFont="1" applyFill="1" applyBorder="1" applyAlignment="1">
      <alignment horizontal="left" vertical="center" wrapText="1"/>
    </xf>
    <xf numFmtId="0" fontId="25" fillId="3" borderId="102" xfId="0" applyFont="1" applyFill="1" applyBorder="1" applyAlignment="1">
      <alignment horizontal="left" vertical="center" wrapText="1"/>
    </xf>
    <xf numFmtId="0" fontId="25" fillId="3" borderId="88" xfId="0" applyFont="1" applyFill="1" applyBorder="1" applyAlignment="1">
      <alignment horizontal="left" vertical="center" wrapText="1"/>
    </xf>
    <xf numFmtId="49" fontId="85" fillId="0" borderId="0" xfId="0" applyNumberFormat="1" applyFont="1" applyAlignment="1"/>
    <xf numFmtId="0" fontId="35" fillId="14" borderId="64" xfId="0" applyFont="1" applyFill="1" applyBorder="1" applyAlignment="1">
      <alignment horizontal="left" vertical="center" wrapText="1"/>
    </xf>
    <xf numFmtId="0" fontId="25" fillId="14" borderId="112" xfId="0" applyFont="1" applyFill="1" applyBorder="1" applyAlignment="1">
      <alignment wrapText="1"/>
    </xf>
    <xf numFmtId="0" fontId="25" fillId="3" borderId="4" xfId="0" applyFont="1" applyFill="1" applyBorder="1" applyAlignment="1">
      <alignment horizontal="center"/>
    </xf>
    <xf numFmtId="0" fontId="44" fillId="3" borderId="32" xfId="0" applyFont="1" applyFill="1" applyBorder="1"/>
    <xf numFmtId="0" fontId="25" fillId="14" borderId="50" xfId="0" applyFont="1" applyFill="1" applyBorder="1" applyAlignment="1">
      <alignment horizontal="left" vertical="center" wrapText="1"/>
    </xf>
    <xf numFmtId="0" fontId="25" fillId="14" borderId="12" xfId="0" applyFont="1" applyFill="1" applyBorder="1" applyAlignment="1">
      <alignment horizontal="left" vertical="center" wrapText="1"/>
    </xf>
    <xf numFmtId="0" fontId="6" fillId="14" borderId="53" xfId="0" applyFont="1" applyFill="1" applyBorder="1" applyAlignment="1">
      <alignment vertical="center" wrapText="1"/>
    </xf>
    <xf numFmtId="0" fontId="25" fillId="14" borderId="53" xfId="0" applyFont="1" applyFill="1" applyBorder="1" applyAlignment="1">
      <alignment vertical="center" wrapText="1"/>
    </xf>
    <xf numFmtId="0" fontId="84" fillId="3" borderId="64" xfId="0" applyFont="1" applyFill="1" applyBorder="1" applyAlignment="1">
      <alignment horizontal="left" vertical="center" wrapText="1"/>
    </xf>
    <xf numFmtId="0" fontId="84" fillId="3" borderId="65" xfId="0" applyFont="1" applyFill="1" applyBorder="1" applyAlignment="1">
      <alignment horizontal="left" vertical="center" wrapText="1"/>
    </xf>
    <xf numFmtId="170" fontId="6" fillId="0" borderId="4" xfId="0" applyNumberFormat="1" applyFont="1" applyBorder="1" applyAlignment="1">
      <alignment horizontal="center" vertical="center" wrapText="1"/>
    </xf>
    <xf numFmtId="0" fontId="6" fillId="3" borderId="9" xfId="0" applyFont="1" applyFill="1" applyBorder="1" applyAlignment="1">
      <alignment wrapText="1"/>
    </xf>
    <xf numFmtId="0" fontId="9" fillId="16" borderId="65" xfId="0" applyFont="1" applyFill="1" applyBorder="1" applyAlignment="1">
      <alignment horizontal="left" vertical="center" wrapText="1"/>
    </xf>
    <xf numFmtId="0" fontId="6" fillId="3" borderId="4" xfId="0" applyFont="1" applyFill="1" applyBorder="1" applyAlignment="1">
      <alignment horizontal="right" vertical="center" wrapText="1"/>
    </xf>
    <xf numFmtId="0" fontId="6" fillId="16" borderId="69" xfId="0" applyFont="1" applyFill="1" applyBorder="1" applyAlignment="1">
      <alignment horizontal="left" vertical="center" wrapText="1"/>
    </xf>
    <xf numFmtId="0" fontId="6" fillId="14" borderId="4" xfId="0" applyFont="1" applyFill="1" applyBorder="1" applyAlignment="1">
      <alignment wrapText="1"/>
    </xf>
    <xf numFmtId="0" fontId="6" fillId="3" borderId="4" xfId="0" applyFont="1" applyFill="1" applyBorder="1" applyAlignment="1">
      <alignment horizontal="center" vertical="center"/>
    </xf>
    <xf numFmtId="0" fontId="6" fillId="0" borderId="4" xfId="0" applyFont="1" applyBorder="1" applyAlignment="1">
      <alignment wrapText="1"/>
    </xf>
    <xf numFmtId="0" fontId="6" fillId="14" borderId="9" xfId="0" applyFont="1" applyFill="1" applyBorder="1" applyAlignment="1">
      <alignment wrapText="1"/>
    </xf>
    <xf numFmtId="0" fontId="6" fillId="0" borderId="61" xfId="0" applyFont="1" applyBorder="1" applyAlignment="1">
      <alignment wrapText="1"/>
    </xf>
    <xf numFmtId="0" fontId="6" fillId="0" borderId="0" xfId="0" applyFont="1" applyAlignment="1">
      <alignment wrapText="1"/>
    </xf>
    <xf numFmtId="0" fontId="6" fillId="3" borderId="4" xfId="0" applyFont="1" applyFill="1" applyBorder="1" applyAlignment="1">
      <alignment horizontal="left" vertical="center"/>
    </xf>
    <xf numFmtId="0" fontId="6" fillId="19" borderId="57" xfId="0" applyFont="1" applyFill="1" applyBorder="1" applyAlignment="1">
      <alignment wrapText="1"/>
    </xf>
    <xf numFmtId="0" fontId="6" fillId="19" borderId="9" xfId="0" applyFont="1" applyFill="1" applyBorder="1" applyAlignment="1">
      <alignment wrapText="1"/>
    </xf>
    <xf numFmtId="0" fontId="6" fillId="19" borderId="113" xfId="0" applyFont="1" applyFill="1" applyBorder="1" applyAlignment="1">
      <alignment wrapText="1"/>
    </xf>
    <xf numFmtId="0" fontId="6" fillId="3" borderId="12" xfId="0" applyFont="1" applyFill="1" applyBorder="1" applyAlignment="1">
      <alignment horizontal="left" vertical="center" wrapText="1"/>
    </xf>
    <xf numFmtId="0" fontId="6" fillId="19" borderId="12" xfId="0" applyFont="1" applyFill="1" applyBorder="1" applyAlignment="1">
      <alignment horizontal="left" vertical="center" wrapText="1"/>
    </xf>
    <xf numFmtId="49" fontId="27" fillId="17" borderId="4" xfId="0" applyNumberFormat="1" applyFont="1" applyFill="1" applyBorder="1" applyAlignment="1">
      <alignment horizontal="center" vertical="center" wrapText="1"/>
    </xf>
    <xf numFmtId="0" fontId="44" fillId="0" borderId="8" xfId="0" applyFont="1" applyBorder="1"/>
    <xf numFmtId="0" fontId="6" fillId="3" borderId="18" xfId="0" applyFont="1" applyFill="1" applyBorder="1" applyAlignment="1">
      <alignment horizontal="center" vertical="center" wrapText="1"/>
    </xf>
    <xf numFmtId="0" fontId="6" fillId="3" borderId="24" xfId="0" applyFont="1" applyFill="1" applyBorder="1" applyAlignment="1">
      <alignment horizontal="center" vertical="center" wrapText="1"/>
    </xf>
    <xf numFmtId="0" fontId="6" fillId="19" borderId="4" xfId="0" applyFont="1" applyFill="1" applyBorder="1" applyAlignment="1">
      <alignment vertical="center" wrapText="1"/>
    </xf>
    <xf numFmtId="0" fontId="6" fillId="19" borderId="4" xfId="0" applyFont="1" applyFill="1" applyBorder="1" applyAlignment="1">
      <alignment wrapText="1"/>
    </xf>
    <xf numFmtId="0" fontId="4" fillId="21" borderId="12" xfId="0" applyFont="1" applyFill="1" applyBorder="1" applyAlignment="1">
      <alignment horizontal="center" vertical="center" wrapText="1"/>
    </xf>
    <xf numFmtId="0" fontId="28" fillId="0" borderId="0" xfId="0" applyFont="1" applyAlignment="1">
      <alignment vertical="center"/>
    </xf>
    <xf numFmtId="0" fontId="36" fillId="3" borderId="4" xfId="0" applyFont="1" applyFill="1" applyBorder="1" applyAlignment="1">
      <alignment vertical="center" wrapText="1"/>
    </xf>
    <xf numFmtId="0" fontId="6" fillId="3" borderId="53" xfId="0" applyFont="1" applyFill="1" applyBorder="1" applyAlignment="1">
      <alignment wrapText="1"/>
    </xf>
    <xf numFmtId="0" fontId="9" fillId="22" borderId="4" xfId="0" applyFont="1" applyFill="1" applyBorder="1" applyAlignment="1">
      <alignment horizontal="left" vertical="center" wrapText="1"/>
    </xf>
    <xf numFmtId="0" fontId="6" fillId="3" borderId="104" xfId="0" applyFont="1" applyFill="1" applyBorder="1" applyAlignment="1">
      <alignment horizontal="left" vertical="center" wrapText="1"/>
    </xf>
    <xf numFmtId="0" fontId="9" fillId="3" borderId="105" xfId="0" applyFont="1" applyFill="1" applyBorder="1" applyAlignment="1">
      <alignment horizontal="left" vertical="center" wrapText="1"/>
    </xf>
    <xf numFmtId="0" fontId="9" fillId="0" borderId="105" xfId="0" applyFont="1" applyBorder="1" applyAlignment="1">
      <alignment wrapText="1"/>
    </xf>
    <xf numFmtId="0" fontId="9" fillId="3" borderId="107" xfId="0" applyFont="1" applyFill="1" applyBorder="1" applyAlignment="1">
      <alignment horizontal="left" vertical="center" wrapText="1"/>
    </xf>
    <xf numFmtId="0" fontId="6" fillId="3" borderId="108" xfId="0" applyFont="1" applyFill="1" applyBorder="1" applyAlignment="1">
      <alignment horizontal="left" vertical="center" wrapText="1"/>
    </xf>
    <xf numFmtId="0" fontId="9" fillId="3" borderId="106" xfId="0" applyFont="1" applyFill="1" applyBorder="1" applyAlignment="1">
      <alignment horizontal="left" vertical="center" wrapText="1"/>
    </xf>
    <xf numFmtId="0" fontId="6" fillId="0" borderId="106" xfId="0" applyFont="1" applyBorder="1" applyAlignment="1">
      <alignment wrapText="1"/>
    </xf>
    <xf numFmtId="0" fontId="9" fillId="0" borderId="114" xfId="0" applyFont="1" applyBorder="1" applyAlignment="1">
      <alignment wrapText="1"/>
    </xf>
    <xf numFmtId="0" fontId="6" fillId="3" borderId="115" xfId="0" applyFont="1" applyFill="1" applyBorder="1" applyAlignment="1">
      <alignment horizontal="left" vertical="center" wrapText="1"/>
    </xf>
    <xf numFmtId="0" fontId="9" fillId="3" borderId="111" xfId="0" applyFont="1" applyFill="1" applyBorder="1" applyAlignment="1">
      <alignment horizontal="left" vertical="center" wrapText="1"/>
    </xf>
    <xf numFmtId="0" fontId="6" fillId="3" borderId="111" xfId="0" applyFont="1" applyFill="1" applyBorder="1" applyAlignment="1">
      <alignment horizontal="left" vertical="center" wrapText="1"/>
    </xf>
    <xf numFmtId="0" fontId="6" fillId="0" borderId="116" xfId="0" applyFont="1" applyBorder="1" applyAlignment="1">
      <alignment wrapText="1"/>
    </xf>
    <xf numFmtId="0" fontId="9" fillId="0" borderId="117" xfId="0" applyFont="1" applyBorder="1" applyAlignment="1">
      <alignment wrapText="1"/>
    </xf>
    <xf numFmtId="0" fontId="6" fillId="3" borderId="53" xfId="0" applyFont="1" applyFill="1" applyBorder="1" applyAlignment="1">
      <alignment horizontal="center" vertical="center"/>
    </xf>
    <xf numFmtId="0" fontId="6" fillId="3" borderId="53" xfId="0" applyFont="1" applyFill="1" applyBorder="1" applyAlignment="1">
      <alignment horizontal="center" vertical="center" wrapText="1"/>
    </xf>
    <xf numFmtId="0" fontId="6" fillId="3" borderId="118" xfId="0" applyFont="1" applyFill="1" applyBorder="1" applyAlignment="1">
      <alignment horizontal="center" vertical="center" wrapText="1"/>
    </xf>
    <xf numFmtId="0" fontId="86" fillId="3" borderId="4" xfId="0" applyFont="1" applyFill="1" applyBorder="1" applyAlignment="1">
      <alignment horizontal="left" vertical="center" wrapText="1"/>
    </xf>
    <xf numFmtId="0" fontId="6" fillId="19" borderId="4" xfId="0" applyFont="1" applyFill="1" applyBorder="1" applyAlignment="1">
      <alignment horizontal="center" vertical="center" wrapText="1"/>
    </xf>
    <xf numFmtId="0" fontId="39" fillId="3" borderId="4" xfId="0" applyFont="1" applyFill="1" applyBorder="1" applyAlignment="1">
      <alignment horizontal="center" wrapText="1"/>
    </xf>
    <xf numFmtId="0" fontId="6" fillId="3" borderId="4" xfId="0" applyFont="1" applyFill="1" applyBorder="1" applyAlignment="1">
      <alignment horizontal="center" wrapText="1"/>
    </xf>
    <xf numFmtId="0" fontId="6" fillId="3" borderId="9" xfId="0" applyFont="1" applyFill="1" applyBorder="1" applyAlignment="1">
      <alignment horizontal="left" wrapText="1"/>
    </xf>
    <xf numFmtId="0" fontId="25" fillId="3" borderId="4" xfId="0" applyFont="1" applyFill="1" applyBorder="1" applyAlignment="1">
      <alignment horizontal="center"/>
    </xf>
    <xf numFmtId="0" fontId="41" fillId="14" borderId="9" xfId="0" applyFont="1" applyFill="1" applyBorder="1" applyAlignment="1">
      <alignment horizontal="left" wrapText="1"/>
    </xf>
    <xf numFmtId="0" fontId="9" fillId="14" borderId="9" xfId="0" applyFont="1" applyFill="1" applyBorder="1" applyAlignment="1">
      <alignment wrapText="1"/>
    </xf>
    <xf numFmtId="0" fontId="87" fillId="14" borderId="63" xfId="0" applyFont="1" applyFill="1" applyBorder="1" applyAlignment="1">
      <alignment horizontal="left" wrapText="1"/>
    </xf>
    <xf numFmtId="0" fontId="87" fillId="14" borderId="63" xfId="0" applyFont="1" applyFill="1" applyBorder="1" applyAlignment="1">
      <alignment horizontal="left" vertical="center" wrapText="1"/>
    </xf>
    <xf numFmtId="0" fontId="41" fillId="14" borderId="64" xfId="0" applyFont="1" applyFill="1" applyBorder="1" applyAlignment="1">
      <alignment horizontal="left" vertical="center" wrapText="1"/>
    </xf>
    <xf numFmtId="0" fontId="88" fillId="14" borderId="65" xfId="0" applyFont="1" applyFill="1" applyBorder="1" applyAlignment="1">
      <alignment horizontal="center" wrapText="1"/>
    </xf>
    <xf numFmtId="0" fontId="12" fillId="14" borderId="65" xfId="0" applyFont="1" applyFill="1" applyBorder="1" applyAlignment="1">
      <alignment vertical="center" wrapText="1"/>
    </xf>
    <xf numFmtId="0" fontId="12" fillId="14" borderId="65" xfId="0" applyFont="1" applyFill="1" applyBorder="1" applyAlignment="1">
      <alignment horizontal="left" vertical="center" wrapText="1"/>
    </xf>
    <xf numFmtId="49" fontId="4" fillId="3" borderId="72" xfId="0" applyNumberFormat="1" applyFont="1" applyFill="1" applyBorder="1" applyAlignment="1">
      <alignment horizontal="center" vertical="center" wrapText="1"/>
    </xf>
    <xf numFmtId="0" fontId="39" fillId="3" borderId="4" xfId="0" applyFont="1" applyFill="1" applyBorder="1" applyAlignment="1">
      <alignment horizontal="center" vertical="center" wrapText="1"/>
    </xf>
    <xf numFmtId="49" fontId="4" fillId="3" borderId="118" xfId="0" applyNumberFormat="1" applyFont="1" applyFill="1" applyBorder="1" applyAlignment="1">
      <alignment horizontal="center" vertical="center" wrapText="1"/>
    </xf>
    <xf numFmtId="49" fontId="4" fillId="14" borderId="71" xfId="0" applyNumberFormat="1" applyFont="1" applyFill="1" applyBorder="1" applyAlignment="1">
      <alignment horizontal="center" vertical="center" wrapText="1"/>
    </xf>
    <xf numFmtId="49" fontId="4" fillId="14" borderId="118" xfId="0" applyNumberFormat="1" applyFont="1" applyFill="1" applyBorder="1" applyAlignment="1">
      <alignment horizontal="center" vertical="center" wrapText="1"/>
    </xf>
    <xf numFmtId="49" fontId="4" fillId="14" borderId="72" xfId="0" applyNumberFormat="1" applyFont="1" applyFill="1" applyBorder="1" applyAlignment="1">
      <alignment horizontal="center" vertical="center" wrapText="1"/>
    </xf>
    <xf numFmtId="0" fontId="27" fillId="0" borderId="15" xfId="0" applyFont="1" applyBorder="1" applyAlignment="1">
      <alignment horizontal="center" vertical="center"/>
    </xf>
    <xf numFmtId="0" fontId="27" fillId="0" borderId="27" xfId="0" applyFont="1" applyBorder="1" applyAlignment="1">
      <alignment horizontal="center" vertical="center"/>
    </xf>
    <xf numFmtId="0" fontId="39" fillId="6" borderId="4" xfId="0" applyFont="1" applyFill="1" applyBorder="1" applyAlignment="1">
      <alignment horizontal="center" wrapText="1"/>
    </xf>
    <xf numFmtId="0" fontId="9" fillId="14" borderId="53" xfId="0" applyFont="1" applyFill="1" applyBorder="1" applyAlignment="1">
      <alignment horizontal="left" vertical="center" wrapText="1"/>
    </xf>
    <xf numFmtId="0" fontId="9" fillId="3" borderId="53" xfId="0" applyFont="1" applyFill="1" applyBorder="1" applyAlignment="1">
      <alignment horizontal="left" vertical="center" wrapText="1"/>
    </xf>
    <xf numFmtId="0" fontId="39" fillId="3" borderId="4" xfId="0" applyFont="1" applyFill="1" applyBorder="1" applyAlignment="1">
      <alignment horizontal="left" wrapText="1"/>
    </xf>
    <xf numFmtId="0" fontId="39" fillId="14" borderId="9" xfId="0" applyFont="1" applyFill="1" applyBorder="1" applyAlignment="1">
      <alignment horizontal="left" wrapText="1"/>
    </xf>
    <xf numFmtId="0" fontId="89" fillId="0" borderId="0" xfId="0" applyFont="1"/>
    <xf numFmtId="0" fontId="6" fillId="0" borderId="4" xfId="0" applyFont="1" applyBorder="1" applyAlignment="1">
      <alignment horizontal="center" wrapText="1"/>
    </xf>
    <xf numFmtId="0" fontId="55" fillId="0" borderId="119" xfId="0" applyFont="1" applyBorder="1" applyAlignment="1">
      <alignment horizontal="center" wrapText="1"/>
    </xf>
    <xf numFmtId="0" fontId="45" fillId="3" borderId="0" xfId="0" applyFont="1" applyFill="1" applyAlignment="1">
      <alignment horizontal="center" wrapText="1"/>
    </xf>
    <xf numFmtId="0" fontId="46" fillId="0" borderId="0" xfId="0" applyFont="1" applyAlignment="1">
      <alignment horizontal="left" wrapText="1"/>
    </xf>
    <xf numFmtId="0" fontId="55" fillId="0" borderId="0" xfId="0" applyFont="1" applyAlignment="1">
      <alignment horizontal="center" wrapText="1"/>
    </xf>
    <xf numFmtId="0" fontId="45" fillId="0" borderId="0" xfId="0" applyFont="1" applyAlignment="1">
      <alignment horizontal="center" wrapText="1"/>
    </xf>
    <xf numFmtId="0" fontId="90" fillId="0" borderId="0" xfId="0" applyFont="1" applyAlignment="1">
      <alignment horizontal="center"/>
    </xf>
    <xf numFmtId="0" fontId="91" fillId="0" borderId="0" xfId="0" applyFont="1" applyAlignment="1">
      <alignment horizontal="center" wrapText="1"/>
    </xf>
    <xf numFmtId="0" fontId="92" fillId="0" borderId="0" xfId="0" applyFont="1" applyAlignment="1">
      <alignment horizontal="center" wrapText="1"/>
    </xf>
    <xf numFmtId="0" fontId="93" fillId="0" borderId="0" xfId="0" applyFont="1" applyAlignment="1">
      <alignment horizontal="left" wrapText="1"/>
    </xf>
    <xf numFmtId="0" fontId="45" fillId="3" borderId="119" xfId="0" applyFont="1" applyFill="1" applyBorder="1" applyAlignment="1">
      <alignment horizontal="left"/>
    </xf>
    <xf numFmtId="0" fontId="45" fillId="0" borderId="0" xfId="0" applyFont="1" applyAlignment="1">
      <alignment horizontal="center"/>
    </xf>
    <xf numFmtId="0" fontId="46" fillId="0" borderId="0" xfId="0" applyFont="1" applyAlignment="1">
      <alignment horizontal="center"/>
    </xf>
    <xf numFmtId="0" fontId="92" fillId="0" borderId="0" xfId="0" applyFont="1" applyAlignment="1">
      <alignment horizontal="center"/>
    </xf>
    <xf numFmtId="0" fontId="93" fillId="0" borderId="0" xfId="0" applyFont="1" applyAlignment="1">
      <alignment horizontal="center"/>
    </xf>
    <xf numFmtId="49" fontId="4" fillId="14" borderId="53" xfId="0" applyNumberFormat="1" applyFont="1" applyFill="1" applyBorder="1" applyAlignment="1">
      <alignment horizontal="center" vertical="center" wrapText="1"/>
    </xf>
    <xf numFmtId="0" fontId="16" fillId="0" borderId="0" xfId="0" applyFont="1"/>
    <xf numFmtId="0" fontId="4" fillId="3" borderId="12" xfId="0" applyFont="1" applyFill="1" applyBorder="1" applyAlignment="1">
      <alignment horizontal="center" vertical="center"/>
    </xf>
    <xf numFmtId="0" fontId="4" fillId="21" borderId="12" xfId="0" applyFont="1" applyFill="1" applyBorder="1" applyAlignment="1">
      <alignment horizontal="center" vertical="center"/>
    </xf>
    <xf numFmtId="0" fontId="6" fillId="3" borderId="32" xfId="0" applyFont="1" applyFill="1" applyBorder="1" applyAlignment="1">
      <alignment horizontal="center" vertical="center"/>
    </xf>
    <xf numFmtId="0" fontId="9" fillId="3" borderId="12" xfId="0" applyFont="1" applyFill="1" applyBorder="1" applyAlignment="1">
      <alignment horizontal="left" vertical="center" wrapText="1"/>
    </xf>
    <xf numFmtId="0" fontId="25" fillId="3" borderId="12" xfId="0" applyFont="1" applyFill="1" applyBorder="1" applyAlignment="1">
      <alignment horizontal="left" vertical="center" wrapText="1"/>
    </xf>
    <xf numFmtId="0" fontId="6" fillId="3" borderId="18" xfId="0" applyFont="1" applyFill="1" applyBorder="1" applyAlignment="1">
      <alignment horizontal="center" vertical="center"/>
    </xf>
    <xf numFmtId="0" fontId="26" fillId="0" borderId="4" xfId="0" applyFont="1" applyBorder="1" applyAlignment="1">
      <alignment vertical="center" wrapText="1"/>
    </xf>
    <xf numFmtId="0" fontId="9" fillId="0" borderId="0" xfId="0" applyFont="1" applyAlignment="1">
      <alignment vertical="center" wrapText="1"/>
    </xf>
    <xf numFmtId="0" fontId="9" fillId="3" borderId="4" xfId="0" applyFont="1" applyFill="1" applyBorder="1" applyAlignment="1">
      <alignment vertical="center"/>
    </xf>
    <xf numFmtId="0" fontId="9" fillId="19" borderId="9" xfId="0" applyFont="1" applyFill="1" applyBorder="1" applyAlignment="1">
      <alignment vertical="center" wrapText="1"/>
    </xf>
    <xf numFmtId="0" fontId="34" fillId="0" borderId="3" xfId="0" applyFont="1" applyBorder="1" applyAlignment="1">
      <alignment horizontal="center" vertical="center" wrapText="1"/>
    </xf>
    <xf numFmtId="0" fontId="34" fillId="3" borderId="4" xfId="0" applyFont="1" applyFill="1" applyBorder="1" applyAlignment="1">
      <alignment horizontal="left" vertical="center" wrapText="1"/>
    </xf>
    <xf numFmtId="0" fontId="34" fillId="0" borderId="0" xfId="0" applyFont="1" applyAlignment="1">
      <alignment wrapText="1"/>
    </xf>
    <xf numFmtId="0" fontId="34" fillId="14" borderId="4" xfId="0" applyFont="1" applyFill="1" applyBorder="1" applyAlignment="1">
      <alignment horizontal="left" vertical="center" wrapText="1"/>
    </xf>
    <xf numFmtId="0" fontId="9" fillId="14" borderId="9" xfId="0" applyFont="1" applyFill="1" applyBorder="1"/>
    <xf numFmtId="49" fontId="4" fillId="5" borderId="18" xfId="0" applyNumberFormat="1" applyFont="1" applyFill="1" applyBorder="1" applyAlignment="1">
      <alignment horizontal="center" vertical="center" wrapText="1"/>
    </xf>
    <xf numFmtId="0" fontId="25" fillId="3" borderId="4" xfId="0" applyFont="1" applyFill="1" applyBorder="1" applyAlignment="1">
      <alignment vertical="center" wrapText="1"/>
    </xf>
    <xf numFmtId="0" fontId="9" fillId="3" borderId="4" xfId="0" applyFont="1" applyFill="1" applyBorder="1" applyAlignment="1">
      <alignment vertical="center" wrapText="1"/>
    </xf>
    <xf numFmtId="49" fontId="4" fillId="5" borderId="24" xfId="0" applyNumberFormat="1" applyFont="1" applyFill="1" applyBorder="1" applyAlignment="1">
      <alignment horizontal="center" vertical="center" wrapText="1"/>
    </xf>
    <xf numFmtId="0" fontId="6" fillId="6" borderId="9" xfId="0" applyFont="1" applyFill="1" applyBorder="1" applyAlignment="1">
      <alignment wrapText="1"/>
    </xf>
    <xf numFmtId="0" fontId="6" fillId="3" borderId="9" xfId="0" applyFont="1" applyFill="1" applyBorder="1" applyAlignment="1">
      <alignment horizontal="center" vertical="center" wrapText="1"/>
    </xf>
    <xf numFmtId="0" fontId="34" fillId="3" borderId="4" xfId="0" applyFont="1" applyFill="1" applyBorder="1" applyAlignment="1">
      <alignment vertical="center" wrapText="1"/>
    </xf>
    <xf numFmtId="0" fontId="9" fillId="3" borderId="4" xfId="0" applyFont="1" applyFill="1" applyBorder="1"/>
    <xf numFmtId="49" fontId="56" fillId="0" borderId="4" xfId="0" applyNumberFormat="1" applyFont="1" applyBorder="1" applyAlignment="1">
      <alignment horizontal="center"/>
    </xf>
    <xf numFmtId="49" fontId="56" fillId="0" borderId="7" xfId="0" applyNumberFormat="1" applyFont="1" applyBorder="1" applyAlignment="1">
      <alignment horizontal="center"/>
    </xf>
    <xf numFmtId="0" fontId="55" fillId="0" borderId="61" xfId="0" applyFont="1" applyBorder="1" applyAlignment="1">
      <alignment horizontal="center"/>
    </xf>
    <xf numFmtId="0" fontId="34" fillId="19" borderId="4" xfId="0" applyFont="1" applyFill="1" applyBorder="1" applyAlignment="1">
      <alignment horizontal="left" vertical="center" wrapText="1"/>
    </xf>
    <xf numFmtId="0" fontId="9" fillId="19" borderId="4" xfId="0" applyFont="1" applyFill="1" applyBorder="1" applyAlignment="1">
      <alignment horizontal="left" vertical="center" wrapText="1"/>
    </xf>
    <xf numFmtId="0" fontId="6" fillId="19" borderId="4" xfId="0" applyFont="1" applyFill="1" applyBorder="1" applyAlignment="1">
      <alignment horizontal="left" vertical="center" wrapText="1"/>
    </xf>
    <xf numFmtId="0" fontId="5" fillId="0" borderId="15" xfId="0" applyFont="1" applyBorder="1"/>
    <xf numFmtId="0" fontId="44" fillId="0" borderId="27" xfId="0" applyFont="1" applyBorder="1"/>
    <xf numFmtId="49" fontId="28" fillId="5" borderId="18" xfId="0" applyNumberFormat="1" applyFont="1" applyFill="1" applyBorder="1" applyAlignment="1">
      <alignment horizontal="center" vertical="center" wrapText="1"/>
    </xf>
    <xf numFmtId="0" fontId="34" fillId="0" borderId="3" xfId="0" applyFont="1" applyBorder="1" applyAlignment="1">
      <alignment horizontal="center" vertical="center"/>
    </xf>
    <xf numFmtId="0" fontId="83" fillId="3" borderId="4" xfId="0" applyFont="1" applyFill="1" applyBorder="1" applyAlignment="1">
      <alignment wrapText="1"/>
    </xf>
    <xf numFmtId="0" fontId="83" fillId="14" borderId="4" xfId="0" applyFont="1" applyFill="1" applyBorder="1" applyAlignment="1">
      <alignment horizontal="left" vertical="center" wrapText="1"/>
    </xf>
    <xf numFmtId="0" fontId="6" fillId="3" borderId="4" xfId="0" applyFont="1" applyFill="1" applyBorder="1" applyAlignment="1">
      <alignment wrapText="1"/>
    </xf>
    <xf numFmtId="0" fontId="94" fillId="3" borderId="4" xfId="0" applyFont="1" applyFill="1" applyBorder="1" applyAlignment="1">
      <alignment horizontal="left" vertical="center" wrapText="1"/>
    </xf>
    <xf numFmtId="0" fontId="25" fillId="3" borderId="4" xfId="0" applyFont="1" applyFill="1" applyBorder="1" applyAlignment="1">
      <alignment wrapText="1"/>
    </xf>
    <xf numFmtId="0" fontId="34" fillId="14" borderId="4" xfId="0" applyFont="1" applyFill="1" applyBorder="1" applyAlignment="1">
      <alignment wrapText="1"/>
    </xf>
    <xf numFmtId="0" fontId="6" fillId="6" borderId="4" xfId="0" applyFont="1" applyFill="1" applyBorder="1" applyAlignment="1">
      <alignment horizontal="center"/>
    </xf>
    <xf numFmtId="0" fontId="44" fillId="3" borderId="118" xfId="0" applyFont="1" applyFill="1" applyBorder="1"/>
    <xf numFmtId="0" fontId="25" fillId="21" borderId="12" xfId="0" applyFont="1" applyFill="1" applyBorder="1" applyAlignment="1">
      <alignment horizontal="center" vertical="center" wrapText="1"/>
    </xf>
    <xf numFmtId="0" fontId="26" fillId="21" borderId="12" xfId="0" applyFont="1" applyFill="1" applyBorder="1" applyAlignment="1">
      <alignment horizontal="center" vertical="center" wrapText="1"/>
    </xf>
    <xf numFmtId="0" fontId="6" fillId="0" borderId="8" xfId="0" applyFont="1" applyBorder="1" applyAlignment="1">
      <alignment horizontal="center"/>
    </xf>
    <xf numFmtId="0" fontId="4" fillId="0" borderId="8" xfId="0" applyFont="1" applyBorder="1" applyAlignment="1">
      <alignment horizontal="center"/>
    </xf>
    <xf numFmtId="1" fontId="25" fillId="0" borderId="4" xfId="0" applyNumberFormat="1" applyFont="1" applyBorder="1" applyAlignment="1">
      <alignment horizontal="center" vertical="center"/>
    </xf>
    <xf numFmtId="0" fontId="9" fillId="14" borderId="72" xfId="0" applyFont="1" applyFill="1" applyBorder="1" applyAlignment="1">
      <alignment horizontal="left" vertical="center" wrapText="1"/>
    </xf>
    <xf numFmtId="0" fontId="6" fillId="14" borderId="72" xfId="0" applyFont="1" applyFill="1" applyBorder="1" applyAlignment="1">
      <alignment horizontal="left" vertical="center" wrapText="1"/>
    </xf>
    <xf numFmtId="0" fontId="9" fillId="14" borderId="72" xfId="0" applyFont="1" applyFill="1" applyBorder="1" applyAlignment="1">
      <alignment horizontal="center" vertical="center" wrapText="1"/>
    </xf>
    <xf numFmtId="0" fontId="9" fillId="0" borderId="4" xfId="0" applyFont="1" applyBorder="1" applyAlignment="1">
      <alignment horizontal="center"/>
    </xf>
    <xf numFmtId="0" fontId="25" fillId="2" borderId="72" xfId="0" applyFont="1" applyFill="1" applyBorder="1" applyAlignment="1">
      <alignment horizontal="left" vertical="center" wrapText="1"/>
    </xf>
    <xf numFmtId="0" fontId="25" fillId="3" borderId="72" xfId="0" applyFont="1" applyFill="1" applyBorder="1" applyAlignment="1">
      <alignment horizontal="left" vertical="center" wrapText="1"/>
    </xf>
    <xf numFmtId="0" fontId="6" fillId="2" borderId="72" xfId="0" applyFont="1" applyFill="1" applyBorder="1" applyAlignment="1">
      <alignment horizontal="left" vertical="center" wrapText="1"/>
    </xf>
    <xf numFmtId="0" fontId="9" fillId="0" borderId="8" xfId="0" applyFont="1" applyBorder="1" applyAlignment="1">
      <alignment horizontal="center"/>
    </xf>
    <xf numFmtId="0" fontId="6" fillId="0" borderId="8" xfId="0" applyFont="1" applyBorder="1" applyAlignment="1">
      <alignment horizontal="center" wrapText="1"/>
    </xf>
    <xf numFmtId="0" fontId="25" fillId="3" borderId="72" xfId="0" applyFont="1" applyFill="1" applyBorder="1" applyAlignment="1">
      <alignment horizontal="left" vertical="center" wrapText="1"/>
    </xf>
    <xf numFmtId="0" fontId="9" fillId="3" borderId="72" xfId="0" applyFont="1" applyFill="1" applyBorder="1" applyAlignment="1">
      <alignment horizontal="left" vertical="center" wrapText="1"/>
    </xf>
    <xf numFmtId="0" fontId="6" fillId="3" borderId="72" xfId="0" applyFont="1" applyFill="1" applyBorder="1" applyAlignment="1">
      <alignment horizontal="left" vertical="center" wrapText="1"/>
    </xf>
    <xf numFmtId="0" fontId="25" fillId="14" borderId="53" xfId="0" applyFont="1" applyFill="1" applyBorder="1" applyAlignment="1">
      <alignment horizontal="left" vertical="center" wrapText="1"/>
    </xf>
    <xf numFmtId="0" fontId="9" fillId="19" borderId="53" xfId="0" applyFont="1" applyFill="1" applyBorder="1" applyAlignment="1">
      <alignment horizontal="left" vertical="center" wrapText="1"/>
    </xf>
    <xf numFmtId="0" fontId="25" fillId="14" borderId="53" xfId="0" applyFont="1" applyFill="1" applyBorder="1" applyAlignment="1">
      <alignment horizontal="left" vertical="center" wrapText="1"/>
    </xf>
    <xf numFmtId="0" fontId="25" fillId="14" borderId="72" xfId="0" applyFont="1" applyFill="1" applyBorder="1" applyAlignment="1">
      <alignment horizontal="left" vertical="center" wrapText="1"/>
    </xf>
    <xf numFmtId="0" fontId="25" fillId="19" borderId="72" xfId="0" applyFont="1" applyFill="1" applyBorder="1" applyAlignment="1">
      <alignment horizontal="left" vertical="center" wrapText="1"/>
    </xf>
    <xf numFmtId="0" fontId="25" fillId="14" borderId="24" xfId="0" applyFont="1" applyFill="1" applyBorder="1" applyAlignment="1">
      <alignment horizontal="left" vertical="center" wrapText="1"/>
    </xf>
    <xf numFmtId="0" fontId="25" fillId="14" borderId="72" xfId="0" applyFont="1" applyFill="1" applyBorder="1" applyAlignment="1">
      <alignment horizontal="left" vertical="center" wrapText="1"/>
    </xf>
    <xf numFmtId="0" fontId="9" fillId="14" borderId="72" xfId="0" applyFont="1" applyFill="1" applyBorder="1" applyAlignment="1">
      <alignment horizontal="left" vertical="center" wrapText="1"/>
    </xf>
    <xf numFmtId="0" fontId="6" fillId="14" borderId="72" xfId="0" applyFont="1" applyFill="1" applyBorder="1" applyAlignment="1">
      <alignment horizontal="center" vertical="center" wrapText="1"/>
    </xf>
    <xf numFmtId="0" fontId="6" fillId="3" borderId="24" xfId="0" applyFont="1" applyFill="1" applyBorder="1" applyAlignment="1">
      <alignment horizontal="center" vertical="center"/>
    </xf>
    <xf numFmtId="0" fontId="6" fillId="0" borderId="0" xfId="0" applyFont="1" applyAlignment="1">
      <alignment horizontal="left" vertical="center" wrapText="1"/>
    </xf>
    <xf numFmtId="0" fontId="25" fillId="3" borderId="53" xfId="0" applyFont="1" applyFill="1" applyBorder="1" applyAlignment="1">
      <alignment horizontal="center" vertical="center" wrapText="1"/>
    </xf>
    <xf numFmtId="0" fontId="25" fillId="14" borderId="24" xfId="0" applyFont="1" applyFill="1" applyBorder="1" applyAlignment="1">
      <alignment horizontal="left" vertical="center" wrapText="1"/>
    </xf>
    <xf numFmtId="0" fontId="9" fillId="0" borderId="4" xfId="0" applyFont="1" applyBorder="1" applyAlignment="1">
      <alignment vertical="center" wrapText="1"/>
    </xf>
    <xf numFmtId="0" fontId="6" fillId="2" borderId="53" xfId="0" applyFont="1" applyFill="1" applyBorder="1" applyAlignment="1">
      <alignment horizontal="left" vertical="center" wrapText="1"/>
    </xf>
    <xf numFmtId="0" fontId="9" fillId="3" borderId="72" xfId="0" applyFont="1" applyFill="1" applyBorder="1" applyAlignment="1">
      <alignment horizontal="left" vertical="center" wrapText="1"/>
    </xf>
    <xf numFmtId="0" fontId="95" fillId="3" borderId="24" xfId="0" applyFont="1" applyFill="1" applyBorder="1" applyAlignment="1">
      <alignment horizontal="left" vertical="center" wrapText="1"/>
    </xf>
    <xf numFmtId="0" fontId="95" fillId="3" borderId="72" xfId="0" applyFont="1" applyFill="1" applyBorder="1" applyAlignment="1">
      <alignment horizontal="left" vertical="center" wrapText="1"/>
    </xf>
    <xf numFmtId="0" fontId="95" fillId="2" borderId="24" xfId="0" applyFont="1" applyFill="1" applyBorder="1" applyAlignment="1">
      <alignment horizontal="left" vertical="center" wrapText="1"/>
    </xf>
    <xf numFmtId="0" fontId="95" fillId="3" borderId="72" xfId="0" applyFont="1" applyFill="1" applyBorder="1" applyAlignment="1">
      <alignment horizontal="left" vertical="center" wrapText="1"/>
    </xf>
    <xf numFmtId="0" fontId="95" fillId="2" borderId="72" xfId="0" applyFont="1" applyFill="1" applyBorder="1" applyAlignment="1">
      <alignment horizontal="left" vertical="center" wrapText="1"/>
    </xf>
    <xf numFmtId="0" fontId="9" fillId="14" borderId="24" xfId="0" applyFont="1" applyFill="1" applyBorder="1" applyAlignment="1">
      <alignment horizontal="left" vertical="center" wrapText="1"/>
    </xf>
    <xf numFmtId="0" fontId="6" fillId="14" borderId="72" xfId="0" applyFont="1" applyFill="1" applyBorder="1" applyAlignment="1">
      <alignment horizontal="left" vertical="center" wrapText="1"/>
    </xf>
    <xf numFmtId="0" fontId="6" fillId="3" borderId="4" xfId="0" applyFont="1" applyFill="1" applyBorder="1" applyAlignment="1">
      <alignment horizontal="center" vertical="top"/>
    </xf>
    <xf numFmtId="0" fontId="6" fillId="3" borderId="4" xfId="0" applyFont="1" applyFill="1" applyBorder="1" applyAlignment="1">
      <alignment horizontal="left" vertical="top"/>
    </xf>
    <xf numFmtId="0" fontId="9" fillId="0" borderId="61" xfId="0" applyFont="1" applyBorder="1" applyAlignment="1">
      <alignment horizontal="left" vertical="center" wrapText="1"/>
    </xf>
    <xf numFmtId="0" fontId="9" fillId="19" borderId="72" xfId="0" applyFont="1" applyFill="1" applyBorder="1" applyAlignment="1">
      <alignment horizontal="left" vertical="center" wrapText="1"/>
    </xf>
    <xf numFmtId="0" fontId="4" fillId="3" borderId="72" xfId="0" applyFont="1" applyFill="1" applyBorder="1" applyAlignment="1">
      <alignment vertical="center" wrapText="1"/>
    </xf>
    <xf numFmtId="0" fontId="6" fillId="0" borderId="61" xfId="0" applyFont="1" applyBorder="1" applyAlignment="1">
      <alignment vertical="center" wrapText="1"/>
    </xf>
    <xf numFmtId="0" fontId="9" fillId="14" borderId="24" xfId="0" applyFont="1" applyFill="1" applyBorder="1" applyAlignment="1">
      <alignment horizontal="left" vertical="center" wrapText="1"/>
    </xf>
    <xf numFmtId="0" fontId="6" fillId="3" borderId="24" xfId="0" applyFont="1" applyFill="1" applyBorder="1" applyAlignment="1">
      <alignment horizontal="center"/>
    </xf>
    <xf numFmtId="0" fontId="6" fillId="19" borderId="24" xfId="0" applyFont="1" applyFill="1" applyBorder="1" applyAlignment="1">
      <alignment horizontal="left" vertical="center" wrapText="1"/>
    </xf>
    <xf numFmtId="0" fontId="9" fillId="19" borderId="24" xfId="0" applyFont="1" applyFill="1" applyBorder="1" applyAlignment="1">
      <alignment horizontal="left" vertical="center" wrapText="1"/>
    </xf>
    <xf numFmtId="0" fontId="6" fillId="19" borderId="72" xfId="0" applyFont="1" applyFill="1" applyBorder="1" applyAlignment="1">
      <alignment horizontal="left" vertical="center" wrapText="1"/>
    </xf>
    <xf numFmtId="0" fontId="4" fillId="19" borderId="12" xfId="0" applyFont="1" applyFill="1" applyBorder="1" applyAlignment="1">
      <alignment horizontal="center" vertical="center" wrapText="1"/>
    </xf>
    <xf numFmtId="0" fontId="25" fillId="19" borderId="72" xfId="0" applyFont="1" applyFill="1" applyBorder="1" applyAlignment="1">
      <alignment horizontal="left" vertical="center" wrapText="1"/>
    </xf>
    <xf numFmtId="0" fontId="25" fillId="19" borderId="53" xfId="0" applyFont="1" applyFill="1" applyBorder="1" applyAlignment="1">
      <alignment horizontal="left" vertical="center" wrapText="1"/>
    </xf>
    <xf numFmtId="0" fontId="25" fillId="14" borderId="24" xfId="0" applyFont="1" applyFill="1" applyBorder="1" applyAlignment="1">
      <alignment vertical="center" wrapText="1"/>
    </xf>
    <xf numFmtId="0" fontId="4" fillId="14" borderId="24" xfId="0" applyFont="1" applyFill="1" applyBorder="1" applyAlignment="1">
      <alignment horizontal="left" vertical="center" wrapText="1"/>
    </xf>
    <xf numFmtId="0" fontId="9" fillId="0" borderId="4" xfId="0" applyFont="1" applyBorder="1" applyAlignment="1">
      <alignment vertical="center" wrapText="1"/>
    </xf>
    <xf numFmtId="0" fontId="6" fillId="0" borderId="61" xfId="0" applyFont="1" applyBorder="1" applyAlignment="1">
      <alignment horizontal="left" vertical="center" wrapText="1"/>
    </xf>
    <xf numFmtId="0" fontId="9" fillId="19" borderId="9" xfId="0" applyFont="1" applyFill="1" applyBorder="1" applyAlignment="1">
      <alignment horizontal="left" vertical="center" wrapText="1"/>
    </xf>
    <xf numFmtId="3" fontId="6" fillId="3" borderId="4" xfId="0" applyNumberFormat="1" applyFont="1" applyFill="1" applyBorder="1" applyAlignment="1">
      <alignment horizontal="center" vertical="center"/>
    </xf>
    <xf numFmtId="0" fontId="6" fillId="3" borderId="54" xfId="0" applyFont="1" applyFill="1" applyBorder="1" applyAlignment="1">
      <alignment horizontal="left" vertical="center" wrapText="1"/>
    </xf>
    <xf numFmtId="0" fontId="4" fillId="3" borderId="54" xfId="0" applyFont="1" applyFill="1" applyBorder="1" applyAlignment="1">
      <alignment vertical="center" wrapText="1"/>
    </xf>
    <xf numFmtId="0" fontId="4" fillId="3" borderId="24" xfId="0" applyFont="1" applyFill="1" applyBorder="1" applyAlignment="1">
      <alignment vertical="center" wrapText="1"/>
    </xf>
    <xf numFmtId="0" fontId="6" fillId="14" borderId="72" xfId="0" applyFont="1" applyFill="1" applyBorder="1" applyAlignment="1">
      <alignment vertical="center" wrapText="1"/>
    </xf>
    <xf numFmtId="0" fontId="9" fillId="3" borderId="53" xfId="0" applyFont="1" applyFill="1" applyBorder="1" applyAlignment="1">
      <alignment vertical="center" wrapText="1"/>
    </xf>
    <xf numFmtId="0" fontId="6" fillId="3" borderId="72" xfId="0" applyFont="1" applyFill="1" applyBorder="1" applyAlignment="1">
      <alignment vertical="center" wrapText="1"/>
    </xf>
    <xf numFmtId="0" fontId="9" fillId="3" borderId="72" xfId="0" applyFont="1" applyFill="1" applyBorder="1" applyAlignment="1">
      <alignment vertical="center" wrapText="1"/>
    </xf>
    <xf numFmtId="0" fontId="85" fillId="0" borderId="4" xfId="0" applyFont="1" applyBorder="1" applyAlignment="1">
      <alignment horizontal="center" vertical="center" wrapText="1"/>
    </xf>
    <xf numFmtId="0" fontId="25" fillId="3" borderId="24" xfId="0" applyFont="1" applyFill="1" applyBorder="1" applyAlignment="1">
      <alignment horizontal="left" vertical="center" wrapText="1"/>
    </xf>
    <xf numFmtId="0" fontId="25" fillId="3" borderId="53" xfId="0" applyFont="1" applyFill="1" applyBorder="1" applyAlignment="1">
      <alignment horizontal="left" vertical="center" wrapText="1"/>
    </xf>
    <xf numFmtId="0" fontId="6" fillId="0" borderId="0" xfId="0" applyFont="1" applyAlignment="1">
      <alignment horizontal="left" vertical="center" wrapText="1"/>
    </xf>
    <xf numFmtId="0" fontId="4" fillId="0" borderId="4" xfId="0" applyFont="1" applyBorder="1" applyAlignment="1">
      <alignment horizontal="center"/>
    </xf>
    <xf numFmtId="0" fontId="25" fillId="3" borderId="4" xfId="0" applyFont="1" applyFill="1" applyBorder="1" applyAlignment="1">
      <alignment horizontal="center" vertical="center"/>
    </xf>
    <xf numFmtId="0" fontId="6" fillId="14" borderId="24" xfId="0" applyFont="1" applyFill="1" applyBorder="1" applyAlignment="1">
      <alignment horizontal="left" vertical="center" wrapText="1"/>
    </xf>
    <xf numFmtId="0" fontId="6" fillId="14" borderId="24" xfId="0" applyFont="1" applyFill="1" applyBorder="1" applyAlignment="1">
      <alignment vertical="center" wrapText="1"/>
    </xf>
    <xf numFmtId="0" fontId="6" fillId="14" borderId="72" xfId="0" applyFont="1" applyFill="1" applyBorder="1" applyAlignment="1">
      <alignment vertical="center" wrapText="1"/>
    </xf>
    <xf numFmtId="0" fontId="9" fillId="14" borderId="57" xfId="0" applyFont="1" applyFill="1" applyBorder="1" applyAlignment="1">
      <alignment vertical="center" wrapText="1"/>
    </xf>
    <xf numFmtId="0" fontId="9" fillId="3" borderId="12" xfId="0" applyFont="1" applyFill="1" applyBorder="1" applyAlignment="1">
      <alignment horizontal="left" vertical="center" wrapText="1"/>
    </xf>
    <xf numFmtId="0" fontId="6" fillId="5" borderId="12" xfId="0" applyFont="1" applyFill="1" applyBorder="1" applyAlignment="1">
      <alignment horizontal="left" vertical="center" wrapText="1"/>
    </xf>
    <xf numFmtId="0" fontId="56" fillId="0" borderId="0" xfId="0" applyFont="1" applyAlignment="1">
      <alignment horizontal="left" wrapText="1"/>
    </xf>
    <xf numFmtId="0" fontId="9" fillId="3" borderId="4" xfId="0" applyFont="1" applyFill="1" applyBorder="1" applyAlignment="1">
      <alignment horizontal="left" wrapText="1"/>
    </xf>
    <xf numFmtId="0" fontId="6" fillId="3" borderId="4" xfId="0" applyFont="1" applyFill="1" applyBorder="1" applyAlignment="1">
      <alignment horizontal="left" wrapText="1"/>
    </xf>
    <xf numFmtId="0" fontId="9" fillId="14" borderId="9" xfId="0" applyFont="1" applyFill="1" applyBorder="1" applyAlignment="1">
      <alignment wrapText="1"/>
    </xf>
    <xf numFmtId="0" fontId="9" fillId="14" borderId="4" xfId="0" applyFont="1" applyFill="1" applyBorder="1" applyAlignment="1">
      <alignment horizontal="left" wrapText="1"/>
    </xf>
    <xf numFmtId="0" fontId="4" fillId="3" borderId="9" xfId="0" applyFont="1" applyFill="1" applyBorder="1" applyAlignment="1">
      <alignment wrapText="1"/>
    </xf>
    <xf numFmtId="0" fontId="55" fillId="0" borderId="7" xfId="0" applyFont="1" applyBorder="1" applyAlignment="1">
      <alignment horizontal="center"/>
    </xf>
    <xf numFmtId="0" fontId="6" fillId="21" borderId="4" xfId="0" applyFont="1" applyFill="1" applyBorder="1" applyAlignment="1">
      <alignment horizontal="left" vertical="center" wrapText="1"/>
    </xf>
    <xf numFmtId="0" fontId="9" fillId="21" borderId="4" xfId="0" applyFont="1" applyFill="1" applyBorder="1" applyAlignment="1">
      <alignment horizontal="left" vertical="center" wrapText="1"/>
    </xf>
    <xf numFmtId="0" fontId="9" fillId="3" borderId="4" xfId="0" applyFont="1" applyFill="1" applyBorder="1" applyAlignment="1">
      <alignment wrapText="1"/>
    </xf>
    <xf numFmtId="0" fontId="48" fillId="3" borderId="4" xfId="0" applyFont="1" applyFill="1" applyBorder="1" applyAlignment="1">
      <alignment horizontal="left" vertical="center" wrapText="1"/>
    </xf>
    <xf numFmtId="0" fontId="25" fillId="14" borderId="9" xfId="0" applyFont="1" applyFill="1" applyBorder="1" applyAlignment="1">
      <alignment vertical="center" wrapText="1"/>
    </xf>
    <xf numFmtId="0" fontId="48" fillId="14" borderId="4" xfId="0" applyFont="1" applyFill="1" applyBorder="1" applyAlignment="1">
      <alignment wrapText="1"/>
    </xf>
    <xf numFmtId="0" fontId="4" fillId="7" borderId="4" xfId="0" applyFont="1" applyFill="1" applyBorder="1" applyAlignment="1">
      <alignment horizontal="center" vertical="center" wrapText="1"/>
    </xf>
    <xf numFmtId="0" fontId="44" fillId="0" borderId="61" xfId="0" applyFont="1" applyBorder="1"/>
    <xf numFmtId="49" fontId="4" fillId="23" borderId="4" xfId="0" applyNumberFormat="1" applyFont="1" applyFill="1" applyBorder="1" applyAlignment="1">
      <alignment horizontal="center" vertical="center" wrapText="1"/>
    </xf>
    <xf numFmtId="0" fontId="6" fillId="23" borderId="4" xfId="0" applyFont="1" applyFill="1" applyBorder="1" applyAlignment="1">
      <alignment horizontal="left" vertical="center" wrapText="1"/>
    </xf>
    <xf numFmtId="49" fontId="4" fillId="3" borderId="101" xfId="0" applyNumberFormat="1" applyFont="1" applyFill="1" applyBorder="1" applyAlignment="1">
      <alignment vertical="center" wrapText="1"/>
    </xf>
    <xf numFmtId="49" fontId="4" fillId="3" borderId="118" xfId="0" applyNumberFormat="1" applyFont="1" applyFill="1" applyBorder="1" applyAlignment="1">
      <alignment vertical="center" wrapText="1"/>
    </xf>
    <xf numFmtId="0" fontId="6" fillId="23" borderId="12" xfId="0" applyFont="1" applyFill="1" applyBorder="1" applyAlignment="1">
      <alignment horizontal="center" vertical="center" wrapText="1"/>
    </xf>
    <xf numFmtId="0" fontId="9" fillId="3" borderId="4" xfId="0" applyFont="1" applyFill="1" applyBorder="1" applyAlignment="1">
      <alignment horizontal="center" vertical="center"/>
    </xf>
    <xf numFmtId="0" fontId="34" fillId="3" borderId="4" xfId="0" applyFont="1" applyFill="1" applyBorder="1" applyAlignment="1">
      <alignment horizontal="center" vertical="center"/>
    </xf>
    <xf numFmtId="0" fontId="25" fillId="14" borderId="4" xfId="0" applyFont="1" applyFill="1" applyBorder="1" applyAlignment="1">
      <alignment wrapText="1"/>
    </xf>
    <xf numFmtId="0" fontId="9" fillId="3" borderId="9" xfId="0" applyFont="1" applyFill="1" applyBorder="1" applyAlignment="1">
      <alignment wrapText="1"/>
    </xf>
    <xf numFmtId="49" fontId="28" fillId="3" borderId="4" xfId="0" applyNumberFormat="1" applyFont="1" applyFill="1" applyBorder="1" applyAlignment="1">
      <alignment horizontal="center" vertical="center" wrapText="1"/>
    </xf>
    <xf numFmtId="0" fontId="6" fillId="3" borderId="101" xfId="0" applyFont="1" applyFill="1" applyBorder="1"/>
    <xf numFmtId="0" fontId="4" fillId="5" borderId="5" xfId="0" applyFont="1" applyFill="1" applyBorder="1" applyAlignment="1">
      <alignment horizontal="center" vertical="center" wrapText="1"/>
    </xf>
    <xf numFmtId="0" fontId="2" fillId="0" borderId="6" xfId="0" applyFont="1" applyBorder="1"/>
    <xf numFmtId="0" fontId="2" fillId="0" borderId="7" xfId="0" applyFont="1" applyBorder="1"/>
    <xf numFmtId="0" fontId="1" fillId="2" borderId="10" xfId="0" applyFont="1" applyFill="1" applyBorder="1" applyAlignment="1">
      <alignment horizontal="center" vertical="center" wrapText="1"/>
    </xf>
    <xf numFmtId="0" fontId="2" fillId="0" borderId="11" xfId="0" applyFont="1" applyBorder="1"/>
    <xf numFmtId="0" fontId="6" fillId="3" borderId="5" xfId="0" applyFont="1" applyFill="1" applyBorder="1" applyAlignment="1">
      <alignment horizontal="left" vertical="center" wrapText="1"/>
    </xf>
    <xf numFmtId="0" fontId="4" fillId="5" borderId="5" xfId="0" applyFont="1" applyFill="1" applyBorder="1" applyAlignment="1">
      <alignment horizontal="left" vertical="center" wrapText="1"/>
    </xf>
    <xf numFmtId="0" fontId="6" fillId="3" borderId="5" xfId="0" applyFont="1" applyFill="1" applyBorder="1" applyAlignment="1">
      <alignment horizontal="center" vertical="center" wrapText="1"/>
    </xf>
    <xf numFmtId="0" fontId="1" fillId="2" borderId="1" xfId="0" applyFont="1" applyFill="1" applyBorder="1" applyAlignment="1">
      <alignment horizontal="center" vertical="center" wrapText="1"/>
    </xf>
    <xf numFmtId="0" fontId="2" fillId="0" borderId="2" xfId="0" applyFont="1" applyBorder="1"/>
    <xf numFmtId="0" fontId="4" fillId="0" borderId="3" xfId="0" applyFont="1" applyBorder="1" applyAlignment="1">
      <alignment horizontal="center" vertical="center" wrapText="1"/>
    </xf>
    <xf numFmtId="0" fontId="2" fillId="0" borderId="8" xfId="0" applyFont="1" applyBorder="1"/>
    <xf numFmtId="0" fontId="4" fillId="0" borderId="5" xfId="0" applyFont="1" applyBorder="1" applyAlignment="1">
      <alignment horizontal="center" vertical="center" wrapText="1"/>
    </xf>
    <xf numFmtId="0" fontId="4" fillId="4" borderId="3" xfId="0" applyFont="1" applyFill="1" applyBorder="1" applyAlignment="1">
      <alignment horizontal="center" vertical="center" wrapText="1"/>
    </xf>
    <xf numFmtId="0" fontId="15" fillId="6" borderId="1" xfId="0" applyFont="1" applyFill="1" applyBorder="1" applyAlignment="1">
      <alignment horizontal="center" vertical="center" wrapText="1"/>
    </xf>
    <xf numFmtId="0" fontId="6" fillId="0" borderId="15" xfId="0" applyFont="1" applyBorder="1" applyAlignment="1">
      <alignment horizontal="center" vertical="center"/>
    </xf>
    <xf numFmtId="0" fontId="2" fillId="0" borderId="15" xfId="0" applyFont="1" applyBorder="1"/>
    <xf numFmtId="0" fontId="4" fillId="0" borderId="15" xfId="0" applyFont="1" applyBorder="1" applyAlignment="1">
      <alignment horizontal="center" vertical="center" wrapText="1"/>
    </xf>
    <xf numFmtId="0" fontId="6" fillId="0" borderId="19" xfId="0" applyFont="1" applyBorder="1" applyAlignment="1">
      <alignment horizontal="center" vertical="center"/>
    </xf>
    <xf numFmtId="0" fontId="2" fillId="0" borderId="21" xfId="0" applyFont="1" applyBorder="1"/>
    <xf numFmtId="0" fontId="4" fillId="0" borderId="19" xfId="0" applyFont="1" applyBorder="1" applyAlignment="1">
      <alignment horizontal="center" vertical="center" wrapText="1"/>
    </xf>
    <xf numFmtId="0" fontId="4" fillId="0" borderId="15" xfId="0" applyFont="1" applyBorder="1" applyAlignment="1">
      <alignment horizontal="center" vertical="center"/>
    </xf>
    <xf numFmtId="0" fontId="4" fillId="11" borderId="16" xfId="0" applyFont="1" applyFill="1" applyBorder="1" applyAlignment="1">
      <alignment horizontal="center" vertical="center"/>
    </xf>
    <xf numFmtId="0" fontId="2" fillId="0" borderId="17" xfId="0" applyFont="1" applyBorder="1"/>
    <xf numFmtId="0" fontId="2" fillId="0" borderId="22" xfId="0" applyFont="1" applyBorder="1"/>
    <xf numFmtId="0" fontId="6" fillId="0" borderId="3" xfId="0" applyFont="1" applyBorder="1" applyAlignment="1">
      <alignment horizontal="center" vertical="center"/>
    </xf>
    <xf numFmtId="0" fontId="4" fillId="0" borderId="3" xfId="0" applyFont="1" applyBorder="1" applyAlignment="1">
      <alignment horizontal="center" vertical="center"/>
    </xf>
    <xf numFmtId="0" fontId="4" fillId="0" borderId="19" xfId="0" applyFont="1" applyBorder="1" applyAlignment="1">
      <alignment horizontal="center" vertical="center"/>
    </xf>
    <xf numFmtId="0" fontId="4" fillId="10" borderId="3" xfId="0" applyFont="1" applyFill="1" applyBorder="1" applyAlignment="1">
      <alignment horizontal="center" vertical="center" wrapText="1"/>
    </xf>
    <xf numFmtId="0" fontId="21" fillId="3" borderId="13" xfId="0" applyFont="1" applyFill="1" applyBorder="1" applyAlignment="1">
      <alignment horizontal="center" vertical="center"/>
    </xf>
    <xf numFmtId="0" fontId="2" fillId="0" borderId="14" xfId="0" applyFont="1" applyBorder="1"/>
    <xf numFmtId="0" fontId="24" fillId="3" borderId="13" xfId="0" applyFont="1" applyFill="1" applyBorder="1" applyAlignment="1">
      <alignment horizontal="center" vertical="center"/>
    </xf>
    <xf numFmtId="0" fontId="4" fillId="9" borderId="35" xfId="0" applyFont="1" applyFill="1" applyBorder="1" applyAlignment="1">
      <alignment horizontal="center" vertical="center"/>
    </xf>
    <xf numFmtId="0" fontId="2" fillId="0" borderId="37" xfId="0" applyFont="1" applyBorder="1"/>
    <xf numFmtId="0" fontId="2" fillId="0" borderId="39" xfId="0" applyFont="1" applyBorder="1"/>
    <xf numFmtId="0" fontId="4" fillId="14" borderId="40" xfId="0" applyFont="1" applyFill="1" applyBorder="1" applyAlignment="1">
      <alignment horizontal="center" vertical="center"/>
    </xf>
    <xf numFmtId="0" fontId="4" fillId="11" borderId="40" xfId="0" applyFont="1" applyFill="1" applyBorder="1" applyAlignment="1">
      <alignment horizontal="center" vertical="center"/>
    </xf>
    <xf numFmtId="0" fontId="2" fillId="0" borderId="41" xfId="0" applyFont="1" applyBorder="1"/>
    <xf numFmtId="0" fontId="4" fillId="13" borderId="19" xfId="0" applyFont="1" applyFill="1" applyBorder="1" applyAlignment="1">
      <alignment horizontal="center" vertical="center"/>
    </xf>
    <xf numFmtId="0" fontId="4" fillId="12" borderId="29" xfId="0" applyFont="1" applyFill="1" applyBorder="1" applyAlignment="1">
      <alignment horizontal="center" vertical="center"/>
    </xf>
    <xf numFmtId="0" fontId="4" fillId="12" borderId="25" xfId="0" applyFont="1" applyFill="1" applyBorder="1" applyAlignment="1">
      <alignment horizontal="center" vertical="center"/>
    </xf>
    <xf numFmtId="0" fontId="2" fillId="0" borderId="26" xfId="0" applyFont="1" applyBorder="1"/>
    <xf numFmtId="0" fontId="2" fillId="0" borderId="27" xfId="0" applyFont="1" applyBorder="1"/>
    <xf numFmtId="0" fontId="2" fillId="0" borderId="28" xfId="0" applyFont="1" applyBorder="1"/>
    <xf numFmtId="0" fontId="4" fillId="12" borderId="30" xfId="0" applyFont="1" applyFill="1" applyBorder="1" applyAlignment="1">
      <alignment horizontal="center" vertical="center"/>
    </xf>
    <xf numFmtId="0" fontId="2" fillId="0" borderId="31" xfId="0" applyFont="1" applyBorder="1"/>
    <xf numFmtId="0" fontId="2" fillId="0" borderId="33" xfId="0" applyFont="1" applyBorder="1"/>
    <xf numFmtId="0" fontId="2" fillId="0" borderId="34" xfId="0" applyFont="1" applyBorder="1"/>
    <xf numFmtId="0" fontId="4" fillId="15" borderId="3" xfId="0" applyFont="1" applyFill="1" applyBorder="1" applyAlignment="1">
      <alignment horizontal="center" vertical="center" wrapText="1"/>
    </xf>
    <xf numFmtId="49" fontId="4" fillId="3" borderId="3" xfId="0" applyNumberFormat="1" applyFont="1" applyFill="1" applyBorder="1" applyAlignment="1">
      <alignment horizontal="center" vertical="center" wrapText="1"/>
    </xf>
    <xf numFmtId="0" fontId="10" fillId="0" borderId="6" xfId="0" applyFont="1" applyBorder="1"/>
    <xf numFmtId="0" fontId="4" fillId="3" borderId="3" xfId="0" applyFont="1" applyFill="1" applyBorder="1" applyAlignment="1">
      <alignment horizontal="center" vertical="center"/>
    </xf>
    <xf numFmtId="0" fontId="4" fillId="14" borderId="3" xfId="0" applyFont="1" applyFill="1" applyBorder="1" applyAlignment="1">
      <alignment horizontal="center" vertical="center"/>
    </xf>
    <xf numFmtId="49" fontId="4" fillId="14" borderId="55" xfId="0" applyNumberFormat="1" applyFont="1" applyFill="1" applyBorder="1" applyAlignment="1">
      <alignment horizontal="center" vertical="center" wrapText="1"/>
    </xf>
    <xf numFmtId="0" fontId="2" fillId="0" borderId="56" xfId="0" applyFont="1" applyBorder="1"/>
    <xf numFmtId="0" fontId="2" fillId="0" borderId="58" xfId="0" applyFont="1" applyBorder="1"/>
    <xf numFmtId="49" fontId="4" fillId="3" borderId="47" xfId="0" applyNumberFormat="1" applyFont="1" applyFill="1" applyBorder="1" applyAlignment="1">
      <alignment horizontal="center" vertical="center" wrapText="1"/>
    </xf>
    <xf numFmtId="0" fontId="2" fillId="0" borderId="48" xfId="0" applyFont="1" applyBorder="1"/>
    <xf numFmtId="0" fontId="2" fillId="0" borderId="49" xfId="0" applyFont="1" applyBorder="1"/>
    <xf numFmtId="49" fontId="4" fillId="14" borderId="47" xfId="0" applyNumberFormat="1" applyFont="1" applyFill="1" applyBorder="1" applyAlignment="1">
      <alignment horizontal="center" vertical="center" wrapText="1"/>
    </xf>
    <xf numFmtId="0" fontId="27" fillId="3" borderId="3" xfId="0" applyFont="1" applyFill="1" applyBorder="1" applyAlignment="1">
      <alignment horizontal="center" vertical="center"/>
    </xf>
    <xf numFmtId="0" fontId="28" fillId="6" borderId="3" xfId="0" applyFont="1" applyFill="1" applyBorder="1" applyAlignment="1">
      <alignment horizontal="center" vertical="center" wrapText="1"/>
    </xf>
    <xf numFmtId="49" fontId="27" fillId="15" borderId="5" xfId="0" applyNumberFormat="1" applyFont="1" applyFill="1" applyBorder="1" applyAlignment="1">
      <alignment horizontal="center" vertical="center" wrapText="1"/>
    </xf>
    <xf numFmtId="0" fontId="27" fillId="3" borderId="51" xfId="0" applyFont="1" applyFill="1" applyBorder="1" applyAlignment="1">
      <alignment horizontal="center" vertical="center"/>
    </xf>
    <xf numFmtId="49" fontId="4" fillId="3" borderId="51" xfId="0" applyNumberFormat="1" applyFont="1" applyFill="1" applyBorder="1" applyAlignment="1">
      <alignment horizontal="center" vertical="center" wrapText="1"/>
    </xf>
    <xf numFmtId="0" fontId="2" fillId="0" borderId="52" xfId="0" applyFont="1" applyBorder="1"/>
    <xf numFmtId="49" fontId="27" fillId="15" borderId="10" xfId="0" applyNumberFormat="1" applyFont="1" applyFill="1" applyBorder="1" applyAlignment="1">
      <alignment horizontal="center" vertical="center" wrapText="1"/>
    </xf>
    <xf numFmtId="0" fontId="2" fillId="0" borderId="59" xfId="0" applyFont="1" applyBorder="1"/>
    <xf numFmtId="0" fontId="4" fillId="2" borderId="3" xfId="0" applyFont="1" applyFill="1" applyBorder="1" applyAlignment="1">
      <alignment horizontal="center" vertical="center" wrapText="1"/>
    </xf>
    <xf numFmtId="0" fontId="25" fillId="6" borderId="13" xfId="0" applyFont="1" applyFill="1" applyBorder="1" applyAlignment="1">
      <alignment horizontal="center" vertical="center"/>
    </xf>
    <xf numFmtId="0" fontId="4" fillId="3" borderId="13" xfId="0" applyFont="1" applyFill="1" applyBorder="1" applyAlignment="1">
      <alignment horizontal="center" vertical="center"/>
    </xf>
    <xf numFmtId="0" fontId="4" fillId="2" borderId="44" xfId="0" applyFont="1" applyFill="1" applyBorder="1" applyAlignment="1">
      <alignment horizontal="center" vertical="center"/>
    </xf>
    <xf numFmtId="0" fontId="2" fillId="0" borderId="45" xfId="0" applyFont="1" applyBorder="1"/>
    <xf numFmtId="0" fontId="2" fillId="0" borderId="46" xfId="0" applyFont="1" applyBorder="1"/>
    <xf numFmtId="0" fontId="4" fillId="15" borderId="44" xfId="0" applyFont="1" applyFill="1" applyBorder="1" applyAlignment="1">
      <alignment horizontal="center" vertical="center"/>
    </xf>
    <xf numFmtId="0" fontId="27" fillId="0" borderId="3" xfId="0" applyFont="1" applyBorder="1" applyAlignment="1">
      <alignment horizontal="center" vertical="center"/>
    </xf>
    <xf numFmtId="0" fontId="28" fillId="6" borderId="51" xfId="0" applyFont="1" applyFill="1" applyBorder="1" applyAlignment="1">
      <alignment horizontal="center" vertical="center" wrapText="1"/>
    </xf>
    <xf numFmtId="49" fontId="27" fillId="5" borderId="5" xfId="0" applyNumberFormat="1" applyFont="1" applyFill="1" applyBorder="1" applyAlignment="1">
      <alignment horizontal="center" vertical="center" wrapText="1"/>
    </xf>
    <xf numFmtId="0" fontId="4" fillId="17" borderId="5" xfId="0" applyFont="1" applyFill="1" applyBorder="1" applyAlignment="1">
      <alignment horizontal="center" vertical="center" wrapText="1"/>
    </xf>
    <xf numFmtId="49" fontId="4" fillId="3" borderId="55" xfId="0" applyNumberFormat="1" applyFont="1" applyFill="1" applyBorder="1" applyAlignment="1">
      <alignment horizontal="center" vertical="center" wrapText="1"/>
    </xf>
    <xf numFmtId="0" fontId="28" fillId="3" borderId="3" xfId="0" applyFont="1" applyFill="1" applyBorder="1" applyAlignment="1">
      <alignment horizontal="center" vertical="center" wrapText="1"/>
    </xf>
    <xf numFmtId="0" fontId="25" fillId="3" borderId="13" xfId="0" applyFont="1" applyFill="1" applyBorder="1" applyAlignment="1">
      <alignment horizontal="center" vertical="center"/>
    </xf>
    <xf numFmtId="0" fontId="27" fillId="15" borderId="3" xfId="0" applyFont="1" applyFill="1" applyBorder="1" applyAlignment="1">
      <alignment horizontal="center" vertical="center" wrapText="1"/>
    </xf>
    <xf numFmtId="0" fontId="28" fillId="15" borderId="3" xfId="0" applyFont="1" applyFill="1" applyBorder="1" applyAlignment="1">
      <alignment horizontal="center" vertical="center" wrapText="1"/>
    </xf>
    <xf numFmtId="0" fontId="4" fillId="3" borderId="3" xfId="0" applyFont="1" applyFill="1" applyBorder="1" applyAlignment="1">
      <alignment horizontal="center" vertical="center" wrapText="1"/>
    </xf>
    <xf numFmtId="49" fontId="4" fillId="15" borderId="5" xfId="0" applyNumberFormat="1" applyFont="1" applyFill="1" applyBorder="1" applyAlignment="1">
      <alignment horizontal="center" vertical="center" wrapText="1"/>
    </xf>
    <xf numFmtId="0" fontId="4" fillId="14" borderId="3" xfId="0" applyFont="1" applyFill="1" applyBorder="1" applyAlignment="1">
      <alignment horizontal="center" vertical="center" wrapText="1"/>
    </xf>
    <xf numFmtId="0" fontId="28" fillId="3" borderId="51" xfId="0" applyFont="1" applyFill="1" applyBorder="1" applyAlignment="1">
      <alignment horizontal="center" vertical="center" wrapText="1"/>
    </xf>
    <xf numFmtId="49" fontId="4" fillId="5" borderId="5" xfId="0" applyNumberFormat="1" applyFont="1" applyFill="1" applyBorder="1" applyAlignment="1">
      <alignment horizontal="center" vertical="center" wrapText="1"/>
    </xf>
    <xf numFmtId="0" fontId="4" fillId="3" borderId="51" xfId="0" applyFont="1" applyFill="1" applyBorder="1" applyAlignment="1">
      <alignment horizontal="center" vertical="center"/>
    </xf>
    <xf numFmtId="0" fontId="56" fillId="0" borderId="3" xfId="0" applyFont="1" applyBorder="1" applyAlignment="1">
      <alignment horizontal="center"/>
    </xf>
    <xf numFmtId="0" fontId="56" fillId="0" borderId="15" xfId="0" applyFont="1" applyBorder="1" applyAlignment="1">
      <alignment horizontal="center"/>
    </xf>
    <xf numFmtId="0" fontId="4" fillId="0" borderId="30" xfId="0" applyFont="1" applyBorder="1" applyAlignment="1">
      <alignment horizontal="center" vertical="center"/>
    </xf>
    <xf numFmtId="0" fontId="2" fillId="0" borderId="60" xfId="0" applyFont="1" applyBorder="1"/>
    <xf numFmtId="0" fontId="68" fillId="3" borderId="3" xfId="0" applyFont="1" applyFill="1" applyBorder="1" applyAlignment="1">
      <alignment horizontal="center" vertical="center" wrapText="1"/>
    </xf>
    <xf numFmtId="0" fontId="68" fillId="6" borderId="51" xfId="0" applyFont="1" applyFill="1" applyBorder="1" applyAlignment="1">
      <alignment horizontal="left" vertical="center" wrapText="1"/>
    </xf>
    <xf numFmtId="49" fontId="4" fillId="14" borderId="3" xfId="0" applyNumberFormat="1" applyFont="1" applyFill="1" applyBorder="1" applyAlignment="1">
      <alignment horizontal="center" vertical="center" wrapText="1"/>
    </xf>
    <xf numFmtId="0" fontId="27" fillId="0" borderId="30" xfId="0" applyFont="1" applyBorder="1" applyAlignment="1">
      <alignment horizontal="center" vertical="center"/>
    </xf>
    <xf numFmtId="0" fontId="6" fillId="15" borderId="3" xfId="0" applyFont="1" applyFill="1" applyBorder="1" applyAlignment="1">
      <alignment horizontal="center" vertical="center" wrapText="1"/>
    </xf>
    <xf numFmtId="49" fontId="6" fillId="3" borderId="47" xfId="0" applyNumberFormat="1" applyFont="1" applyFill="1" applyBorder="1" applyAlignment="1">
      <alignment horizontal="center" vertical="center" wrapText="1"/>
    </xf>
    <xf numFmtId="49" fontId="6" fillId="14" borderId="47" xfId="0" applyNumberFormat="1" applyFont="1" applyFill="1" applyBorder="1" applyAlignment="1">
      <alignment horizontal="center" vertical="center" wrapText="1"/>
    </xf>
    <xf numFmtId="49" fontId="6" fillId="14" borderId="3" xfId="0" applyNumberFormat="1" applyFont="1" applyFill="1" applyBorder="1" applyAlignment="1">
      <alignment horizontal="center" vertical="center" wrapText="1"/>
    </xf>
    <xf numFmtId="49" fontId="6" fillId="3" borderId="3" xfId="0" applyNumberFormat="1" applyFont="1" applyFill="1" applyBorder="1" applyAlignment="1">
      <alignment horizontal="center" vertical="center" wrapText="1"/>
    </xf>
    <xf numFmtId="49" fontId="6" fillId="3" borderId="29" xfId="0" applyNumberFormat="1" applyFont="1" applyFill="1" applyBorder="1" applyAlignment="1">
      <alignment horizontal="center" vertical="center" wrapText="1"/>
    </xf>
    <xf numFmtId="0" fontId="4" fillId="17" borderId="98" xfId="0" applyFont="1" applyFill="1" applyBorder="1" applyAlignment="1">
      <alignment horizontal="center" vertical="center" wrapText="1"/>
    </xf>
    <xf numFmtId="0" fontId="2" fillId="0" borderId="99" xfId="0" applyFont="1" applyBorder="1"/>
    <xf numFmtId="0" fontId="28" fillId="0" borderId="51" xfId="0" applyFont="1" applyBorder="1" applyAlignment="1">
      <alignment horizontal="center" vertical="center" wrapText="1"/>
    </xf>
    <xf numFmtId="49" fontId="4" fillId="14" borderId="47" xfId="0" applyNumberFormat="1" applyFont="1" applyFill="1" applyBorder="1" applyAlignment="1">
      <alignment horizontal="center" vertical="center"/>
    </xf>
    <xf numFmtId="0" fontId="3" fillId="3" borderId="3" xfId="0" applyFont="1" applyFill="1" applyBorder="1" applyAlignment="1">
      <alignment horizontal="left" vertical="center" wrapText="1"/>
    </xf>
    <xf numFmtId="49" fontId="4" fillId="21" borderId="3" xfId="0" applyNumberFormat="1" applyFont="1" applyFill="1" applyBorder="1" applyAlignment="1">
      <alignment horizontal="center" vertical="center" wrapText="1"/>
    </xf>
    <xf numFmtId="0" fontId="29" fillId="3" borderId="122" xfId="0" applyFont="1" applyFill="1" applyBorder="1" applyAlignment="1">
      <alignment horizontal="center" wrapText="1"/>
    </xf>
    <xf numFmtId="0" fontId="2" fillId="0" borderId="121" xfId="0" applyFont="1" applyBorder="1"/>
    <xf numFmtId="0" fontId="2" fillId="0" borderId="83" xfId="0" applyFont="1" applyBorder="1"/>
    <xf numFmtId="0" fontId="0" fillId="0" borderId="0" xfId="0" applyFont="1" applyAlignment="1"/>
    <xf numFmtId="49" fontId="4" fillId="5" borderId="98" xfId="0" applyNumberFormat="1" applyFont="1" applyFill="1" applyBorder="1" applyAlignment="1">
      <alignment horizontal="center" vertical="center" wrapText="1"/>
    </xf>
    <xf numFmtId="49" fontId="4" fillId="5" borderId="10" xfId="0" applyNumberFormat="1" applyFont="1" applyFill="1" applyBorder="1" applyAlignment="1">
      <alignment horizontal="center" vertical="center" wrapText="1"/>
    </xf>
    <xf numFmtId="0" fontId="29" fillId="3" borderId="120" xfId="0" applyFont="1" applyFill="1" applyBorder="1" applyAlignment="1">
      <alignment horizontal="center" wrapText="1"/>
    </xf>
    <xf numFmtId="0" fontId="28" fillId="3" borderId="47" xfId="0" applyFont="1" applyFill="1" applyBorder="1" applyAlignment="1">
      <alignment horizontal="center" vertical="center" wrapText="1"/>
    </xf>
    <xf numFmtId="0" fontId="9" fillId="3" borderId="30" xfId="0" applyFont="1" applyFill="1" applyBorder="1" applyAlignment="1">
      <alignment horizontal="center" vertical="center"/>
    </xf>
    <xf numFmtId="0" fontId="2" fillId="0" borderId="119" xfId="0" applyFont="1" applyBorder="1"/>
    <xf numFmtId="0" fontId="2" fillId="0" borderId="62" xfId="0" applyFont="1" applyBorder="1"/>
    <xf numFmtId="0" fontId="2" fillId="0" borderId="61" xfId="0" applyFont="1" applyBorder="1"/>
    <xf numFmtId="0" fontId="4" fillId="0" borderId="6" xfId="0" applyFont="1" applyBorder="1" applyAlignment="1">
      <alignment horizontal="center" vertical="center"/>
    </xf>
    <xf numFmtId="49" fontId="4" fillId="5" borderId="123" xfId="0" applyNumberFormat="1" applyFont="1" applyFill="1" applyBorder="1" applyAlignment="1">
      <alignment horizontal="center" vertical="center" wrapText="1"/>
    </xf>
    <xf numFmtId="49" fontId="4" fillId="3" borderId="31" xfId="0" applyNumberFormat="1" applyFont="1" applyFill="1" applyBorder="1" applyAlignment="1">
      <alignment horizontal="center" vertical="center" wrapText="1"/>
    </xf>
    <xf numFmtId="49" fontId="4" fillId="21" borderId="47" xfId="0" applyNumberFormat="1" applyFont="1" applyFill="1" applyBorder="1" applyAlignment="1">
      <alignment horizontal="center" vertical="center" wrapText="1"/>
    </xf>
    <xf numFmtId="49" fontId="4" fillId="23" borderId="5" xfId="0" applyNumberFormat="1" applyFont="1" applyFill="1" applyBorder="1" applyAlignment="1">
      <alignment horizontal="center" vertical="center" wrapText="1"/>
    </xf>
    <xf numFmtId="0" fontId="4" fillId="3" borderId="5"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customschemas.google.com/relationships/workbookmetadata" Target="metadata"/></Relationships>
</file>

<file path=xl/drawings/_rels/drawing1.xml.rels><?xml version="1.0" encoding="UTF-8" standalone="yes"?>
<Relationships xmlns="http://schemas.openxmlformats.org/package/2006/relationships"><Relationship Id="rId3" Type="http://schemas.openxmlformats.org/officeDocument/2006/relationships/image" Target="../media/image3.jpg"/><Relationship Id="rId2" Type="http://schemas.openxmlformats.org/officeDocument/2006/relationships/image" Target="../media/image2.jpg"/><Relationship Id="rId1" Type="http://schemas.openxmlformats.org/officeDocument/2006/relationships/image" Target="../media/image1.jpg"/><Relationship Id="rId4" Type="http://schemas.openxmlformats.org/officeDocument/2006/relationships/image" Target="../media/image4.jpg"/></Relationships>
</file>

<file path=xl/drawings/drawing1.xml><?xml version="1.0" encoding="utf-8"?>
<xdr:wsDr xmlns:xdr="http://schemas.openxmlformats.org/drawingml/2006/spreadsheetDrawing" xmlns:a="http://schemas.openxmlformats.org/drawingml/2006/main">
  <xdr:oneCellAnchor>
    <xdr:from>
      <xdr:col>0</xdr:col>
      <xdr:colOff>133350</xdr:colOff>
      <xdr:row>0</xdr:row>
      <xdr:rowOff>47625</xdr:rowOff>
    </xdr:from>
    <xdr:ext cx="209550" cy="628650"/>
    <xdr:pic>
      <xdr:nvPicPr>
        <xdr:cNvPr id="2" name="image2.jp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133350</xdr:colOff>
      <xdr:row>0</xdr:row>
      <xdr:rowOff>47625</xdr:rowOff>
    </xdr:from>
    <xdr:ext cx="209550" cy="628650"/>
    <xdr:pic>
      <xdr:nvPicPr>
        <xdr:cNvPr id="3" name="image2.jp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133350</xdr:colOff>
      <xdr:row>0</xdr:row>
      <xdr:rowOff>47625</xdr:rowOff>
    </xdr:from>
    <xdr:ext cx="209550" cy="628650"/>
    <xdr:pic>
      <xdr:nvPicPr>
        <xdr:cNvPr id="4" name="image2.jp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133350</xdr:colOff>
      <xdr:row>0</xdr:row>
      <xdr:rowOff>47625</xdr:rowOff>
    </xdr:from>
    <xdr:ext cx="238125" cy="628650"/>
    <xdr:pic>
      <xdr:nvPicPr>
        <xdr:cNvPr id="5" name="image1.jp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133350</xdr:colOff>
      <xdr:row>0</xdr:row>
      <xdr:rowOff>47625</xdr:rowOff>
    </xdr:from>
    <xdr:ext cx="209550" cy="628650"/>
    <xdr:pic>
      <xdr:nvPicPr>
        <xdr:cNvPr id="6" name="image2.jp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133350</xdr:colOff>
      <xdr:row>0</xdr:row>
      <xdr:rowOff>47625</xdr:rowOff>
    </xdr:from>
    <xdr:ext cx="238125" cy="628650"/>
    <xdr:pic>
      <xdr:nvPicPr>
        <xdr:cNvPr id="7" name="image1.jp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133350</xdr:colOff>
      <xdr:row>0</xdr:row>
      <xdr:rowOff>47625</xdr:rowOff>
    </xdr:from>
    <xdr:ext cx="238125" cy="628650"/>
    <xdr:pic>
      <xdr:nvPicPr>
        <xdr:cNvPr id="8" name="image1.jp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133350</xdr:colOff>
      <xdr:row>0</xdr:row>
      <xdr:rowOff>47625</xdr:rowOff>
    </xdr:from>
    <xdr:ext cx="285750" cy="628650"/>
    <xdr:pic>
      <xdr:nvPicPr>
        <xdr:cNvPr id="9" name="image4.jpg"/>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0</xdr:col>
      <xdr:colOff>133350</xdr:colOff>
      <xdr:row>0</xdr:row>
      <xdr:rowOff>47625</xdr:rowOff>
    </xdr:from>
    <xdr:ext cx="209550" cy="628650"/>
    <xdr:pic>
      <xdr:nvPicPr>
        <xdr:cNvPr id="10" name="image2.jp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133350</xdr:colOff>
      <xdr:row>0</xdr:row>
      <xdr:rowOff>47625</xdr:rowOff>
    </xdr:from>
    <xdr:ext cx="238125" cy="628650"/>
    <xdr:pic>
      <xdr:nvPicPr>
        <xdr:cNvPr id="11" name="image1.jp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133350</xdr:colOff>
      <xdr:row>0</xdr:row>
      <xdr:rowOff>47625</xdr:rowOff>
    </xdr:from>
    <xdr:ext cx="238125" cy="628650"/>
    <xdr:pic>
      <xdr:nvPicPr>
        <xdr:cNvPr id="12" name="image1.jp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133350</xdr:colOff>
      <xdr:row>0</xdr:row>
      <xdr:rowOff>47625</xdr:rowOff>
    </xdr:from>
    <xdr:ext cx="285750" cy="628650"/>
    <xdr:pic>
      <xdr:nvPicPr>
        <xdr:cNvPr id="13" name="image4.jpg"/>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0</xdr:col>
      <xdr:colOff>133350</xdr:colOff>
      <xdr:row>0</xdr:row>
      <xdr:rowOff>47625</xdr:rowOff>
    </xdr:from>
    <xdr:ext cx="238125" cy="628650"/>
    <xdr:pic>
      <xdr:nvPicPr>
        <xdr:cNvPr id="14" name="image1.jp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133350</xdr:colOff>
      <xdr:row>0</xdr:row>
      <xdr:rowOff>47625</xdr:rowOff>
    </xdr:from>
    <xdr:ext cx="285750" cy="628650"/>
    <xdr:pic>
      <xdr:nvPicPr>
        <xdr:cNvPr id="15" name="image4.jpg"/>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0</xdr:col>
      <xdr:colOff>133350</xdr:colOff>
      <xdr:row>0</xdr:row>
      <xdr:rowOff>47625</xdr:rowOff>
    </xdr:from>
    <xdr:ext cx="285750" cy="628650"/>
    <xdr:pic>
      <xdr:nvPicPr>
        <xdr:cNvPr id="16" name="image4.jpg"/>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0</xdr:col>
      <xdr:colOff>133350</xdr:colOff>
      <xdr:row>0</xdr:row>
      <xdr:rowOff>47625</xdr:rowOff>
    </xdr:from>
    <xdr:ext cx="333375" cy="628650"/>
    <xdr:pic>
      <xdr:nvPicPr>
        <xdr:cNvPr id="17" name="image3.jpg"/>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mailto:c1linhnam-hm@hanoiedu.vn" TargetMode="External"/><Relationship Id="rId3" Type="http://schemas.openxmlformats.org/officeDocument/2006/relationships/hyperlink" Target="mailto:c1denlu-hm@hanoiedu.vn" TargetMode="External"/><Relationship Id="rId7" Type="http://schemas.openxmlformats.org/officeDocument/2006/relationships/hyperlink" Target="mailto:c1hoangvanthu-hm@hanoiedu.vn" TargetMode="External"/><Relationship Id="rId2" Type="http://schemas.openxmlformats.org/officeDocument/2006/relationships/hyperlink" Target="mailto:c1daitu-hm@hanoiedu.vn" TargetMode="External"/><Relationship Id="rId1" Type="http://schemas.openxmlformats.org/officeDocument/2006/relationships/hyperlink" Target="mailto:c1daikim-hm@hanoiedu.vn" TargetMode="External"/><Relationship Id="rId6" Type="http://schemas.openxmlformats.org/officeDocument/2006/relationships/hyperlink" Target="mailto:c1hoangliet-hm@hanoiedu.vn" TargetMode="External"/><Relationship Id="rId11" Type="http://schemas.openxmlformats.org/officeDocument/2006/relationships/hyperlink" Target="mailto:c1tanmai-hm@hanoiedu.vn" TargetMode="External"/><Relationship Id="rId5" Type="http://schemas.openxmlformats.org/officeDocument/2006/relationships/hyperlink" Target="mailto:c1giapbat-hm@hanoiedu.vn" TargetMode="External"/><Relationship Id="rId10" Type="http://schemas.openxmlformats.org/officeDocument/2006/relationships/hyperlink" Target="mailto:c1tandinh-hm@hanoiedu.vn" TargetMode="External"/><Relationship Id="rId4" Type="http://schemas.openxmlformats.org/officeDocument/2006/relationships/hyperlink" Target="mailto:c1dinhcong-hm@hanoiedu.vn" TargetMode="External"/><Relationship Id="rId9" Type="http://schemas.openxmlformats.org/officeDocument/2006/relationships/hyperlink" Target="mailto:c1maidong-hm@hanoiedu.vn"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AF1004"/>
  <sheetViews>
    <sheetView workbookViewId="0">
      <pane xSplit="2" ySplit="3" topLeftCell="C4" activePane="bottomRight" state="frozen"/>
      <selection pane="topRight" activeCell="C1" sqref="C1"/>
      <selection pane="bottomLeft" activeCell="A4" sqref="A4"/>
      <selection pane="bottomRight" activeCell="C4" sqref="C4"/>
    </sheetView>
  </sheetViews>
  <sheetFormatPr defaultColWidth="14.44140625" defaultRowHeight="15" customHeight="1"/>
  <cols>
    <col min="1" max="1" width="8.88671875" customWidth="1"/>
    <col min="2" max="2" width="5.6640625" customWidth="1"/>
    <col min="3" max="3" width="22.109375" customWidth="1"/>
    <col min="4" max="4" width="31.109375" customWidth="1"/>
    <col min="5" max="7" width="16.109375" customWidth="1"/>
    <col min="8" max="8" width="10.6640625" customWidth="1"/>
    <col min="9" max="9" width="12" customWidth="1"/>
    <col min="10" max="10" width="11.5546875" customWidth="1"/>
    <col min="11" max="12" width="12.33203125" customWidth="1"/>
    <col min="13" max="13" width="17.88671875" customWidth="1"/>
    <col min="14" max="14" width="13.5546875" customWidth="1"/>
    <col min="15" max="15" width="13.33203125" customWidth="1"/>
    <col min="16" max="18" width="13" customWidth="1"/>
    <col min="19" max="19" width="18.6640625" customWidth="1"/>
    <col min="20" max="20" width="24.6640625" customWidth="1"/>
    <col min="21" max="21" width="8.6640625" customWidth="1"/>
    <col min="22" max="22" width="18.33203125" customWidth="1"/>
    <col min="23" max="28" width="14.44140625" customWidth="1"/>
  </cols>
  <sheetData>
    <row r="1" spans="1:32" ht="20.25" customHeight="1">
      <c r="A1" s="1144" t="s">
        <v>0</v>
      </c>
      <c r="B1" s="1145"/>
      <c r="C1" s="1145"/>
      <c r="D1" s="1145"/>
      <c r="E1" s="1145"/>
      <c r="F1" s="1145"/>
      <c r="G1" s="1145"/>
      <c r="H1" s="1145"/>
      <c r="I1" s="1145"/>
      <c r="J1" s="1145"/>
      <c r="K1" s="1145"/>
      <c r="L1" s="1145"/>
      <c r="M1" s="1145"/>
      <c r="N1" s="1145"/>
      <c r="O1" s="1145"/>
      <c r="P1" s="1145"/>
      <c r="Q1" s="1145"/>
      <c r="R1" s="1145"/>
      <c r="S1" s="1145"/>
      <c r="T1" s="1145"/>
      <c r="U1" s="1"/>
      <c r="V1" s="1"/>
      <c r="W1" s="1"/>
      <c r="X1" s="1"/>
      <c r="Y1" s="1"/>
      <c r="Z1" s="1"/>
      <c r="AA1" s="1"/>
      <c r="AB1" s="1"/>
    </row>
    <row r="2" spans="1:32" ht="22.5" customHeight="1">
      <c r="A2" s="1146" t="s">
        <v>1</v>
      </c>
      <c r="B2" s="1146" t="s">
        <v>1</v>
      </c>
      <c r="C2" s="1146" t="s">
        <v>2</v>
      </c>
      <c r="D2" s="2" t="s">
        <v>3</v>
      </c>
      <c r="E2" s="2"/>
      <c r="F2" s="1148" t="s">
        <v>4</v>
      </c>
      <c r="G2" s="1137"/>
      <c r="H2" s="1137"/>
      <c r="I2" s="1137"/>
      <c r="J2" s="1137"/>
      <c r="K2" s="1137"/>
      <c r="L2" s="1137"/>
      <c r="M2" s="1137"/>
      <c r="N2" s="1137"/>
      <c r="O2" s="1138"/>
      <c r="P2" s="4"/>
      <c r="Q2" s="4"/>
      <c r="R2" s="4"/>
      <c r="S2" s="4"/>
      <c r="T2" s="1149" t="s">
        <v>5</v>
      </c>
      <c r="U2" s="1"/>
      <c r="V2" s="1"/>
      <c r="W2" s="1"/>
      <c r="X2" s="1"/>
      <c r="Y2" s="1"/>
      <c r="Z2" s="1"/>
      <c r="AA2" s="1"/>
      <c r="AB2" s="1"/>
    </row>
    <row r="3" spans="1:32" ht="28.5" customHeight="1">
      <c r="A3" s="1147"/>
      <c r="B3" s="1147"/>
      <c r="C3" s="1147"/>
      <c r="D3" s="2"/>
      <c r="E3" s="2" t="s">
        <v>6</v>
      </c>
      <c r="F3" s="2" t="s">
        <v>7</v>
      </c>
      <c r="G3" s="2" t="s">
        <v>8</v>
      </c>
      <c r="H3" s="2" t="s">
        <v>9</v>
      </c>
      <c r="I3" s="2" t="s">
        <v>10</v>
      </c>
      <c r="J3" s="2" t="s">
        <v>11</v>
      </c>
      <c r="K3" s="5" t="s">
        <v>12</v>
      </c>
      <c r="L3" s="5" t="s">
        <v>13</v>
      </c>
      <c r="M3" s="2" t="s">
        <v>14</v>
      </c>
      <c r="N3" s="2" t="s">
        <v>15</v>
      </c>
      <c r="O3" s="5" t="s">
        <v>16</v>
      </c>
      <c r="P3" s="6" t="s">
        <v>17</v>
      </c>
      <c r="Q3" s="6" t="s">
        <v>18</v>
      </c>
      <c r="R3" s="7" t="s">
        <v>19</v>
      </c>
      <c r="S3" s="7" t="s">
        <v>20</v>
      </c>
      <c r="T3" s="1147"/>
      <c r="U3" s="1"/>
      <c r="V3" s="1"/>
      <c r="W3" s="1"/>
      <c r="X3" s="1"/>
      <c r="Y3" s="1"/>
      <c r="Z3" s="1"/>
      <c r="AA3" s="1"/>
      <c r="AB3" s="1"/>
      <c r="AC3" s="8"/>
      <c r="AD3" s="8"/>
      <c r="AE3" s="8"/>
      <c r="AF3" s="8"/>
    </row>
    <row r="4" spans="1:32" ht="24.75" customHeight="1">
      <c r="A4" s="1136" t="s">
        <v>21</v>
      </c>
      <c r="B4" s="1137"/>
      <c r="C4" s="1137"/>
      <c r="D4" s="1137"/>
      <c r="E4" s="1137"/>
      <c r="F4" s="1137"/>
      <c r="G4" s="1137"/>
      <c r="H4" s="1137"/>
      <c r="I4" s="1137"/>
      <c r="J4" s="1137"/>
      <c r="K4" s="1137"/>
      <c r="L4" s="1137"/>
      <c r="M4" s="1137"/>
      <c r="N4" s="1137"/>
      <c r="O4" s="1137"/>
      <c r="P4" s="1137"/>
      <c r="Q4" s="1137"/>
      <c r="R4" s="1137"/>
      <c r="S4" s="1137"/>
      <c r="T4" s="1137"/>
      <c r="U4" s="1"/>
      <c r="V4" s="1"/>
      <c r="W4" s="1"/>
      <c r="X4" s="1"/>
      <c r="Y4" s="1"/>
      <c r="Z4" s="1"/>
      <c r="AA4" s="1"/>
      <c r="AB4" s="1"/>
    </row>
    <row r="5" spans="1:32" ht="49.5" customHeight="1">
      <c r="A5" s="9">
        <v>1</v>
      </c>
      <c r="B5" s="9">
        <v>1</v>
      </c>
      <c r="C5" s="10" t="s">
        <v>22</v>
      </c>
      <c r="D5" s="11" t="s">
        <v>23</v>
      </c>
      <c r="E5" s="12" t="s">
        <v>24</v>
      </c>
      <c r="F5" s="13"/>
      <c r="G5" s="12" t="s">
        <v>25</v>
      </c>
      <c r="H5" s="13"/>
      <c r="I5" s="13"/>
      <c r="J5" s="13"/>
      <c r="K5" s="13"/>
      <c r="L5" s="13"/>
      <c r="M5" s="13" t="s">
        <v>26</v>
      </c>
      <c r="N5" s="13"/>
      <c r="O5" s="14"/>
      <c r="P5" s="15"/>
      <c r="Q5" s="15"/>
      <c r="R5" s="15"/>
      <c r="S5" s="16">
        <v>44206</v>
      </c>
      <c r="T5" s="16">
        <v>44206</v>
      </c>
      <c r="U5" s="17">
        <v>1</v>
      </c>
      <c r="V5" s="1"/>
      <c r="W5" s="1"/>
      <c r="X5" s="1"/>
      <c r="Y5" s="1"/>
      <c r="Z5" s="1"/>
      <c r="AA5" s="1"/>
      <c r="AB5" s="1"/>
    </row>
    <row r="6" spans="1:32" ht="49.5" customHeight="1">
      <c r="A6" s="9">
        <v>2</v>
      </c>
      <c r="B6" s="9">
        <v>2</v>
      </c>
      <c r="C6" s="10" t="s">
        <v>27</v>
      </c>
      <c r="D6" s="11" t="s">
        <v>28</v>
      </c>
      <c r="E6" s="12" t="s">
        <v>24</v>
      </c>
      <c r="F6" s="13"/>
      <c r="G6" s="12" t="s">
        <v>25</v>
      </c>
      <c r="H6" s="13"/>
      <c r="I6" s="13"/>
      <c r="J6" s="13"/>
      <c r="K6" s="13"/>
      <c r="L6" s="13"/>
      <c r="M6" s="13" t="s">
        <v>29</v>
      </c>
      <c r="N6" s="13"/>
      <c r="O6" s="18" t="s">
        <v>30</v>
      </c>
      <c r="P6" s="19"/>
      <c r="Q6" s="19"/>
      <c r="R6" s="19"/>
      <c r="S6" s="19"/>
      <c r="T6" s="19">
        <v>44205</v>
      </c>
      <c r="U6" s="20">
        <v>1</v>
      </c>
      <c r="V6" s="1"/>
      <c r="W6" s="1"/>
      <c r="X6" s="1"/>
      <c r="Y6" s="1"/>
      <c r="Z6" s="1"/>
      <c r="AA6" s="1"/>
      <c r="AB6" s="1"/>
    </row>
    <row r="7" spans="1:32" ht="56.25" customHeight="1">
      <c r="A7" s="9">
        <v>3</v>
      </c>
      <c r="B7" s="9">
        <v>3</v>
      </c>
      <c r="C7" s="10" t="s">
        <v>31</v>
      </c>
      <c r="D7" s="11" t="s">
        <v>32</v>
      </c>
      <c r="E7" s="12" t="s">
        <v>24</v>
      </c>
      <c r="F7" s="13"/>
      <c r="G7" s="12" t="s">
        <v>25</v>
      </c>
      <c r="H7" s="13"/>
      <c r="I7" s="13"/>
      <c r="J7" s="13"/>
      <c r="K7" s="13"/>
      <c r="L7" s="13"/>
      <c r="M7" s="13" t="s">
        <v>33</v>
      </c>
      <c r="N7" s="13"/>
      <c r="O7" s="21"/>
      <c r="P7" s="15"/>
      <c r="Q7" s="15"/>
      <c r="R7" s="15"/>
      <c r="S7" s="22" t="s">
        <v>34</v>
      </c>
      <c r="T7" s="22" t="s">
        <v>34</v>
      </c>
      <c r="U7" s="17">
        <v>1</v>
      </c>
      <c r="V7" s="1"/>
      <c r="W7" s="1"/>
      <c r="X7" s="1"/>
      <c r="Y7" s="1"/>
      <c r="Z7" s="1"/>
      <c r="AA7" s="1"/>
      <c r="AB7" s="1"/>
    </row>
    <row r="8" spans="1:32" ht="49.5" customHeight="1">
      <c r="A8" s="9">
        <v>4</v>
      </c>
      <c r="B8" s="9">
        <v>4</v>
      </c>
      <c r="C8" s="10" t="s">
        <v>35</v>
      </c>
      <c r="D8" s="11" t="s">
        <v>36</v>
      </c>
      <c r="E8" s="12" t="s">
        <v>24</v>
      </c>
      <c r="F8" s="13"/>
      <c r="G8" s="12" t="s">
        <v>25</v>
      </c>
      <c r="H8" s="13"/>
      <c r="I8" s="13"/>
      <c r="J8" s="13"/>
      <c r="K8" s="13"/>
      <c r="L8" s="13"/>
      <c r="M8" s="13"/>
      <c r="N8" s="13"/>
      <c r="O8" s="21"/>
      <c r="P8" s="15"/>
      <c r="Q8" s="15"/>
      <c r="R8" s="15"/>
      <c r="S8" s="16">
        <v>44237</v>
      </c>
      <c r="T8" s="16">
        <v>44237</v>
      </c>
      <c r="U8" s="17">
        <v>1</v>
      </c>
      <c r="V8" s="1"/>
      <c r="W8" s="1"/>
      <c r="X8" s="1"/>
      <c r="Y8" s="1"/>
      <c r="Z8" s="1"/>
      <c r="AA8" s="1"/>
      <c r="AB8" s="1"/>
    </row>
    <row r="9" spans="1:32" ht="49.5" customHeight="1">
      <c r="A9" s="9">
        <v>5</v>
      </c>
      <c r="B9" s="9">
        <v>5</v>
      </c>
      <c r="C9" s="10" t="s">
        <v>37</v>
      </c>
      <c r="D9" s="11" t="s">
        <v>38</v>
      </c>
      <c r="E9" s="12" t="s">
        <v>24</v>
      </c>
      <c r="F9" s="13"/>
      <c r="G9" s="12" t="s">
        <v>25</v>
      </c>
      <c r="H9" s="13"/>
      <c r="I9" s="13"/>
      <c r="J9" s="13"/>
      <c r="K9" s="13"/>
      <c r="L9" s="13"/>
      <c r="M9" s="12" t="s">
        <v>39</v>
      </c>
      <c r="N9" s="13"/>
      <c r="O9" s="21"/>
      <c r="P9" s="9"/>
      <c r="Q9" s="9"/>
      <c r="R9" s="9"/>
      <c r="S9" s="9"/>
      <c r="T9" s="9" t="s">
        <v>40</v>
      </c>
      <c r="U9" s="20">
        <v>1</v>
      </c>
      <c r="V9" s="1"/>
      <c r="W9" s="1"/>
      <c r="X9" s="1"/>
      <c r="Y9" s="1"/>
      <c r="Z9" s="1"/>
      <c r="AA9" s="1"/>
      <c r="AB9" s="1"/>
    </row>
    <row r="10" spans="1:32" ht="49.5" customHeight="1">
      <c r="A10" s="9">
        <v>6</v>
      </c>
      <c r="B10" s="9">
        <v>6</v>
      </c>
      <c r="C10" s="10" t="s">
        <v>41</v>
      </c>
      <c r="D10" s="11" t="s">
        <v>42</v>
      </c>
      <c r="E10" s="12" t="s">
        <v>24</v>
      </c>
      <c r="F10" s="13"/>
      <c r="G10" s="12" t="s">
        <v>25</v>
      </c>
      <c r="H10" s="13"/>
      <c r="I10" s="13"/>
      <c r="J10" s="13"/>
      <c r="K10" s="13"/>
      <c r="L10" s="13"/>
      <c r="M10" s="13"/>
      <c r="N10" s="13"/>
      <c r="O10" s="21"/>
      <c r="P10" s="15"/>
      <c r="Q10" s="15"/>
      <c r="R10" s="15"/>
      <c r="S10" s="22" t="s">
        <v>43</v>
      </c>
      <c r="T10" s="22" t="s">
        <v>43</v>
      </c>
      <c r="U10" s="17">
        <v>1</v>
      </c>
      <c r="V10" s="1"/>
      <c r="W10" s="1"/>
      <c r="X10" s="1"/>
      <c r="Y10" s="1"/>
      <c r="Z10" s="1"/>
      <c r="AA10" s="1"/>
      <c r="AB10" s="1"/>
    </row>
    <row r="11" spans="1:32" ht="49.5" customHeight="1">
      <c r="A11" s="9">
        <v>7</v>
      </c>
      <c r="B11" s="9">
        <v>7</v>
      </c>
      <c r="C11" s="10" t="s">
        <v>44</v>
      </c>
      <c r="D11" s="11" t="s">
        <v>45</v>
      </c>
      <c r="E11" s="12" t="s">
        <v>24</v>
      </c>
      <c r="F11" s="13"/>
      <c r="G11" s="12" t="s">
        <v>25</v>
      </c>
      <c r="H11" s="13"/>
      <c r="I11" s="13"/>
      <c r="J11" s="13"/>
      <c r="K11" s="13"/>
      <c r="L11" s="13"/>
      <c r="M11" s="13"/>
      <c r="N11" s="13"/>
      <c r="O11" s="21"/>
      <c r="P11" s="15"/>
      <c r="Q11" s="15"/>
      <c r="R11" s="15"/>
      <c r="S11" s="22" t="s">
        <v>46</v>
      </c>
      <c r="T11" s="22" t="s">
        <v>46</v>
      </c>
      <c r="U11" s="17">
        <v>1</v>
      </c>
      <c r="V11" s="1"/>
      <c r="W11" s="1"/>
      <c r="X11" s="1"/>
      <c r="Y11" s="1"/>
      <c r="Z11" s="1"/>
      <c r="AA11" s="1"/>
      <c r="AB11" s="1"/>
    </row>
    <row r="12" spans="1:32" ht="49.5" customHeight="1">
      <c r="A12" s="9">
        <v>8</v>
      </c>
      <c r="B12" s="9">
        <v>8</v>
      </c>
      <c r="C12" s="10" t="s">
        <v>47</v>
      </c>
      <c r="D12" s="11" t="s">
        <v>48</v>
      </c>
      <c r="E12" s="12" t="s">
        <v>24</v>
      </c>
      <c r="F12" s="13"/>
      <c r="G12" s="12" t="s">
        <v>25</v>
      </c>
      <c r="H12" s="13"/>
      <c r="I12" s="13"/>
      <c r="J12" s="13"/>
      <c r="K12" s="13"/>
      <c r="L12" s="13"/>
      <c r="M12" s="13"/>
      <c r="N12" s="13"/>
      <c r="O12" s="21"/>
      <c r="P12" s="15"/>
      <c r="Q12" s="15"/>
      <c r="R12" s="22" t="s">
        <v>49</v>
      </c>
      <c r="S12" s="22"/>
      <c r="T12" s="22" t="s">
        <v>49</v>
      </c>
      <c r="U12" s="17">
        <v>1</v>
      </c>
      <c r="V12" s="1"/>
      <c r="W12" s="1"/>
      <c r="X12" s="1"/>
      <c r="Y12" s="1"/>
      <c r="Z12" s="1"/>
      <c r="AA12" s="1"/>
      <c r="AB12" s="1"/>
    </row>
    <row r="13" spans="1:32" ht="49.5" customHeight="1">
      <c r="A13" s="9">
        <v>9</v>
      </c>
      <c r="B13" s="9">
        <v>9</v>
      </c>
      <c r="C13" s="10" t="s">
        <v>50</v>
      </c>
      <c r="D13" s="11" t="s">
        <v>51</v>
      </c>
      <c r="E13" s="12" t="s">
        <v>24</v>
      </c>
      <c r="F13" s="13"/>
      <c r="G13" s="12" t="s">
        <v>25</v>
      </c>
      <c r="H13" s="13"/>
      <c r="I13" s="13"/>
      <c r="J13" s="13"/>
      <c r="K13" s="13"/>
      <c r="L13" s="13"/>
      <c r="M13" s="12" t="s">
        <v>52</v>
      </c>
      <c r="N13" s="13"/>
      <c r="O13" s="23"/>
      <c r="P13" s="9"/>
      <c r="Q13" s="9"/>
      <c r="R13" s="9"/>
      <c r="S13" s="9"/>
      <c r="T13" s="9" t="s">
        <v>53</v>
      </c>
      <c r="U13" s="20">
        <v>1</v>
      </c>
      <c r="V13" s="1"/>
      <c r="W13" s="1"/>
      <c r="X13" s="1"/>
      <c r="Y13" s="1"/>
      <c r="Z13" s="1"/>
      <c r="AA13" s="1"/>
      <c r="AB13" s="1"/>
    </row>
    <row r="14" spans="1:32" ht="49.5" customHeight="1">
      <c r="A14" s="9">
        <v>10</v>
      </c>
      <c r="B14" s="9">
        <v>10</v>
      </c>
      <c r="C14" s="10" t="s">
        <v>54</v>
      </c>
      <c r="D14" s="13"/>
      <c r="E14" s="12" t="s">
        <v>24</v>
      </c>
      <c r="F14" s="13"/>
      <c r="G14" s="12" t="s">
        <v>25</v>
      </c>
      <c r="H14" s="13"/>
      <c r="I14" s="13"/>
      <c r="J14" s="13"/>
      <c r="K14" s="13"/>
      <c r="L14" s="13"/>
      <c r="M14" s="13"/>
      <c r="N14" s="13"/>
      <c r="O14" s="23"/>
      <c r="P14" s="15"/>
      <c r="Q14" s="15"/>
      <c r="R14" s="22" t="s">
        <v>55</v>
      </c>
      <c r="S14" s="22"/>
      <c r="T14" s="22" t="s">
        <v>55</v>
      </c>
      <c r="U14" s="17">
        <v>1</v>
      </c>
      <c r="V14" s="1"/>
      <c r="W14" s="1"/>
      <c r="X14" s="1"/>
      <c r="Y14" s="1"/>
      <c r="Z14" s="1"/>
      <c r="AA14" s="1"/>
      <c r="AB14" s="1"/>
    </row>
    <row r="15" spans="1:32" ht="49.5" customHeight="1">
      <c r="A15" s="9">
        <v>11</v>
      </c>
      <c r="B15" s="9">
        <v>11</v>
      </c>
      <c r="C15" s="10" t="s">
        <v>56</v>
      </c>
      <c r="D15" s="11" t="s">
        <v>57</v>
      </c>
      <c r="E15" s="12" t="s">
        <v>24</v>
      </c>
      <c r="F15" s="13"/>
      <c r="G15" s="12" t="s">
        <v>25</v>
      </c>
      <c r="H15" s="13"/>
      <c r="I15" s="13"/>
      <c r="J15" s="13"/>
      <c r="K15" s="12" t="s">
        <v>58</v>
      </c>
      <c r="L15" s="12" t="s">
        <v>59</v>
      </c>
      <c r="M15" s="13"/>
      <c r="N15" s="13"/>
      <c r="O15" s="23"/>
      <c r="P15" s="9"/>
      <c r="Q15" s="24" t="s">
        <v>60</v>
      </c>
      <c r="R15" s="9"/>
      <c r="S15" s="9"/>
      <c r="T15" s="9" t="s">
        <v>61</v>
      </c>
      <c r="U15" s="20">
        <v>1</v>
      </c>
      <c r="V15" s="1"/>
      <c r="W15" s="1"/>
      <c r="X15" s="1"/>
      <c r="Y15" s="1"/>
      <c r="Z15" s="1"/>
      <c r="AA15" s="1"/>
      <c r="AB15" s="1"/>
    </row>
    <row r="16" spans="1:32" ht="49.5" customHeight="1">
      <c r="A16" s="9">
        <v>12</v>
      </c>
      <c r="B16" s="9">
        <v>12</v>
      </c>
      <c r="C16" s="10" t="s">
        <v>62</v>
      </c>
      <c r="D16" s="11" t="s">
        <v>63</v>
      </c>
      <c r="E16" s="12" t="s">
        <v>24</v>
      </c>
      <c r="F16" s="13"/>
      <c r="G16" s="12" t="s">
        <v>25</v>
      </c>
      <c r="H16" s="13"/>
      <c r="I16" s="13"/>
      <c r="J16" s="13"/>
      <c r="K16" s="13"/>
      <c r="L16" s="13"/>
      <c r="M16" s="13"/>
      <c r="N16" s="13"/>
      <c r="O16" s="23"/>
      <c r="P16" s="15"/>
      <c r="Q16" s="15"/>
      <c r="R16" s="22"/>
      <c r="S16" s="22"/>
      <c r="T16" s="25">
        <v>44479</v>
      </c>
      <c r="U16" s="17">
        <v>1</v>
      </c>
      <c r="V16" s="1"/>
      <c r="W16" s="1"/>
      <c r="X16" s="1"/>
      <c r="Y16" s="1"/>
      <c r="Z16" s="1"/>
      <c r="AA16" s="1"/>
      <c r="AB16" s="1"/>
    </row>
    <row r="17" spans="1:28" ht="49.5" customHeight="1">
      <c r="A17" s="9">
        <v>13</v>
      </c>
      <c r="B17" s="9">
        <v>13</v>
      </c>
      <c r="C17" s="10" t="s">
        <v>64</v>
      </c>
      <c r="D17" s="11"/>
      <c r="E17" s="12" t="s">
        <v>24</v>
      </c>
      <c r="F17" s="13"/>
      <c r="G17" s="12" t="s">
        <v>25</v>
      </c>
      <c r="H17" s="13"/>
      <c r="I17" s="13"/>
      <c r="J17" s="13"/>
      <c r="K17" s="13"/>
      <c r="L17" s="13"/>
      <c r="M17" s="13"/>
      <c r="N17" s="13"/>
      <c r="O17" s="23"/>
      <c r="P17" s="15"/>
      <c r="Q17" s="15"/>
      <c r="R17" s="22" t="s">
        <v>55</v>
      </c>
      <c r="S17" s="22"/>
      <c r="T17" s="22" t="s">
        <v>55</v>
      </c>
      <c r="U17" s="17">
        <v>1</v>
      </c>
      <c r="V17" s="1"/>
      <c r="W17" s="1"/>
      <c r="X17" s="1"/>
      <c r="Y17" s="1"/>
      <c r="Z17" s="1"/>
      <c r="AA17" s="1"/>
      <c r="AB17" s="1"/>
    </row>
    <row r="18" spans="1:28" ht="49.5" customHeight="1">
      <c r="A18" s="22">
        <v>14</v>
      </c>
      <c r="B18" s="22">
        <v>14</v>
      </c>
      <c r="C18" s="26" t="s">
        <v>65</v>
      </c>
      <c r="D18" s="11"/>
      <c r="E18" s="12" t="s">
        <v>24</v>
      </c>
      <c r="F18" s="13"/>
      <c r="G18" s="12"/>
      <c r="H18" s="13"/>
      <c r="I18" s="13"/>
      <c r="J18" s="13"/>
      <c r="K18" s="13"/>
      <c r="L18" s="13"/>
      <c r="M18" s="13"/>
      <c r="N18" s="13"/>
      <c r="O18" s="23"/>
      <c r="P18" s="15"/>
      <c r="Q18" s="15"/>
      <c r="R18" s="22"/>
      <c r="S18" s="16">
        <v>44206</v>
      </c>
      <c r="T18" s="16">
        <v>44206</v>
      </c>
      <c r="U18" s="17">
        <v>1</v>
      </c>
      <c r="V18" s="1"/>
      <c r="W18" s="1"/>
      <c r="X18" s="1"/>
      <c r="Y18" s="1"/>
      <c r="Z18" s="1"/>
      <c r="AA18" s="1"/>
      <c r="AB18" s="1"/>
    </row>
    <row r="19" spans="1:28" ht="22.5" customHeight="1">
      <c r="A19" s="1136" t="s">
        <v>66</v>
      </c>
      <c r="B19" s="1137"/>
      <c r="C19" s="1137"/>
      <c r="D19" s="1137"/>
      <c r="E19" s="1137"/>
      <c r="F19" s="1137"/>
      <c r="G19" s="1137"/>
      <c r="H19" s="1137"/>
      <c r="I19" s="1137"/>
      <c r="J19" s="1137"/>
      <c r="K19" s="1137"/>
      <c r="L19" s="1137"/>
      <c r="M19" s="1137"/>
      <c r="N19" s="1137"/>
      <c r="O19" s="1137"/>
      <c r="P19" s="1137"/>
      <c r="Q19" s="1137"/>
      <c r="R19" s="1137"/>
      <c r="S19" s="1137"/>
      <c r="T19" s="1137"/>
      <c r="U19" s="1"/>
      <c r="V19" s="1"/>
      <c r="W19" s="1"/>
      <c r="X19" s="1"/>
      <c r="Y19" s="1"/>
      <c r="Z19" s="1"/>
      <c r="AA19" s="1"/>
      <c r="AB19" s="1"/>
    </row>
    <row r="20" spans="1:28" ht="36.75" customHeight="1">
      <c r="A20" s="9">
        <v>15</v>
      </c>
      <c r="B20" s="9">
        <v>1</v>
      </c>
      <c r="C20" s="10" t="s">
        <v>67</v>
      </c>
      <c r="D20" s="11" t="s">
        <v>68</v>
      </c>
      <c r="F20" s="12" t="s">
        <v>24</v>
      </c>
      <c r="G20" s="21"/>
      <c r="H20" s="27" t="s">
        <v>69</v>
      </c>
      <c r="I20" s="21"/>
      <c r="J20" s="21"/>
      <c r="K20" s="28" t="s">
        <v>70</v>
      </c>
      <c r="L20" s="21"/>
      <c r="M20" s="21"/>
      <c r="N20" s="29" t="s">
        <v>71</v>
      </c>
      <c r="O20" s="14"/>
      <c r="P20" s="9"/>
      <c r="Q20" s="9"/>
      <c r="R20" s="9"/>
      <c r="S20" s="9"/>
      <c r="T20" s="9" t="s">
        <v>72</v>
      </c>
      <c r="U20" s="20">
        <v>1</v>
      </c>
      <c r="V20" s="1"/>
      <c r="W20" s="1"/>
      <c r="X20" s="1"/>
      <c r="Y20" s="1"/>
      <c r="Z20" s="1"/>
      <c r="AA20" s="1"/>
      <c r="AB20" s="1"/>
    </row>
    <row r="21" spans="1:28" ht="36.75" customHeight="1">
      <c r="A21" s="9">
        <v>16</v>
      </c>
      <c r="B21" s="9">
        <v>2</v>
      </c>
      <c r="C21" s="10" t="s">
        <v>73</v>
      </c>
      <c r="D21" s="11" t="s">
        <v>74</v>
      </c>
      <c r="E21" s="21"/>
      <c r="F21" s="12" t="s">
        <v>24</v>
      </c>
      <c r="G21" s="21"/>
      <c r="H21" s="27" t="s">
        <v>69</v>
      </c>
      <c r="I21" s="21"/>
      <c r="J21" s="21"/>
      <c r="K21" s="28" t="s">
        <v>70</v>
      </c>
      <c r="L21" s="21"/>
      <c r="M21" s="29" t="s">
        <v>75</v>
      </c>
      <c r="N21" s="21"/>
      <c r="O21" s="14"/>
      <c r="P21" s="9"/>
      <c r="Q21" s="9"/>
      <c r="R21" s="9"/>
      <c r="S21" s="9"/>
      <c r="T21" s="9" t="s">
        <v>76</v>
      </c>
      <c r="U21" s="20">
        <v>1</v>
      </c>
      <c r="V21" s="1"/>
      <c r="W21" s="1"/>
      <c r="X21" s="1"/>
      <c r="Y21" s="1"/>
      <c r="Z21" s="1"/>
      <c r="AA21" s="1"/>
      <c r="AB21" s="1"/>
    </row>
    <row r="22" spans="1:28" ht="36.75" customHeight="1">
      <c r="A22" s="9">
        <v>17</v>
      </c>
      <c r="B22" s="9">
        <v>3</v>
      </c>
      <c r="C22" s="10" t="s">
        <v>77</v>
      </c>
      <c r="D22" s="11" t="s">
        <v>78</v>
      </c>
      <c r="E22" s="21"/>
      <c r="F22" s="12" t="s">
        <v>24</v>
      </c>
      <c r="G22" s="21"/>
      <c r="H22" s="27" t="s">
        <v>69</v>
      </c>
      <c r="I22" s="21"/>
      <c r="J22" s="21"/>
      <c r="K22" s="21"/>
      <c r="L22" s="21"/>
      <c r="M22" s="21"/>
      <c r="N22" s="21"/>
      <c r="O22" s="14"/>
      <c r="P22" s="15"/>
      <c r="Q22" s="15"/>
      <c r="R22" s="15"/>
      <c r="S22" s="22" t="s">
        <v>46</v>
      </c>
      <c r="T22" s="22" t="s">
        <v>46</v>
      </c>
      <c r="U22" s="17">
        <v>1</v>
      </c>
      <c r="V22" s="1"/>
      <c r="W22" s="1"/>
      <c r="X22" s="1"/>
      <c r="Y22" s="1"/>
      <c r="Z22" s="1"/>
      <c r="AA22" s="1"/>
      <c r="AB22" s="1"/>
    </row>
    <row r="23" spans="1:28" ht="36.75" customHeight="1">
      <c r="A23" s="22">
        <v>18</v>
      </c>
      <c r="B23" s="9">
        <v>4</v>
      </c>
      <c r="C23" s="10" t="s">
        <v>79</v>
      </c>
      <c r="D23" s="11" t="s">
        <v>80</v>
      </c>
      <c r="E23" s="21"/>
      <c r="F23" s="12" t="s">
        <v>24</v>
      </c>
      <c r="G23" s="21"/>
      <c r="H23" s="27" t="s">
        <v>69</v>
      </c>
      <c r="I23" s="21"/>
      <c r="J23" s="21"/>
      <c r="K23" s="21"/>
      <c r="L23" s="21"/>
      <c r="M23" s="29" t="s">
        <v>81</v>
      </c>
      <c r="N23" s="21"/>
      <c r="O23" s="14"/>
      <c r="P23" s="9"/>
      <c r="Q23" s="9"/>
      <c r="R23" s="9"/>
      <c r="S23" s="9"/>
      <c r="T23" s="9" t="s">
        <v>82</v>
      </c>
      <c r="U23" s="20">
        <v>1</v>
      </c>
      <c r="V23" s="1"/>
      <c r="W23" s="1"/>
      <c r="X23" s="1"/>
      <c r="Y23" s="1"/>
      <c r="Z23" s="1"/>
      <c r="AA23" s="1"/>
      <c r="AB23" s="1"/>
    </row>
    <row r="24" spans="1:28" ht="36.75" customHeight="1">
      <c r="A24" s="9"/>
      <c r="B24" s="9"/>
      <c r="C24" s="30" t="s">
        <v>83</v>
      </c>
      <c r="D24" s="11" t="s">
        <v>84</v>
      </c>
      <c r="E24" s="21"/>
      <c r="F24" s="12" t="s">
        <v>24</v>
      </c>
      <c r="G24" s="21"/>
      <c r="H24" s="31" t="s">
        <v>85</v>
      </c>
      <c r="I24" s="21"/>
      <c r="J24" s="21"/>
      <c r="K24" s="21"/>
      <c r="L24" s="21"/>
      <c r="M24" s="21"/>
      <c r="N24" s="21"/>
      <c r="O24" s="14"/>
      <c r="P24" s="15"/>
      <c r="Q24" s="15"/>
      <c r="R24" s="15"/>
      <c r="S24" s="15"/>
      <c r="T24" s="15"/>
      <c r="U24" s="1"/>
      <c r="V24" s="1"/>
      <c r="W24" s="1"/>
      <c r="X24" s="1"/>
      <c r="Y24" s="1"/>
      <c r="Z24" s="1"/>
      <c r="AA24" s="1"/>
      <c r="AB24" s="1"/>
    </row>
    <row r="25" spans="1:28" ht="36.75" customHeight="1">
      <c r="A25" s="22">
        <v>19</v>
      </c>
      <c r="B25" s="22">
        <v>5</v>
      </c>
      <c r="C25" s="10" t="s">
        <v>86</v>
      </c>
      <c r="D25" s="11" t="s">
        <v>87</v>
      </c>
      <c r="E25" s="21"/>
      <c r="F25" s="12" t="s">
        <v>24</v>
      </c>
      <c r="G25" s="21"/>
      <c r="H25" s="27" t="s">
        <v>69</v>
      </c>
      <c r="I25" s="21"/>
      <c r="J25" s="21"/>
      <c r="K25" s="21"/>
      <c r="L25" s="21"/>
      <c r="M25" s="21"/>
      <c r="N25" s="21"/>
      <c r="O25" s="18" t="s">
        <v>30</v>
      </c>
      <c r="P25" s="19"/>
      <c r="Q25" s="19"/>
      <c r="R25" s="19"/>
      <c r="S25" s="19"/>
      <c r="T25" s="19">
        <v>44205</v>
      </c>
      <c r="U25" s="20">
        <v>1</v>
      </c>
      <c r="V25" s="1"/>
      <c r="W25" s="1"/>
      <c r="X25" s="1"/>
      <c r="Y25" s="1"/>
      <c r="Z25" s="1"/>
      <c r="AA25" s="1"/>
      <c r="AB25" s="1"/>
    </row>
    <row r="26" spans="1:28" ht="36.75" customHeight="1">
      <c r="A26" s="22">
        <v>20</v>
      </c>
      <c r="B26" s="22">
        <v>6</v>
      </c>
      <c r="C26" s="10" t="s">
        <v>88</v>
      </c>
      <c r="D26" s="11" t="s">
        <v>89</v>
      </c>
      <c r="E26" s="21"/>
      <c r="F26" s="12" t="s">
        <v>24</v>
      </c>
      <c r="G26" s="21"/>
      <c r="H26" s="27" t="s">
        <v>69</v>
      </c>
      <c r="I26" s="21"/>
      <c r="J26" s="21"/>
      <c r="K26" s="21"/>
      <c r="L26" s="18" t="s">
        <v>90</v>
      </c>
      <c r="M26" s="21"/>
      <c r="N26" s="21"/>
      <c r="O26" s="14"/>
      <c r="P26" s="9"/>
      <c r="Q26" s="9"/>
      <c r="R26" s="9"/>
      <c r="S26" s="9"/>
      <c r="T26" s="9" t="s">
        <v>91</v>
      </c>
      <c r="U26" s="20">
        <v>1</v>
      </c>
      <c r="V26" s="1"/>
      <c r="W26" s="1"/>
      <c r="X26" s="1"/>
      <c r="Y26" s="1"/>
      <c r="Z26" s="1"/>
      <c r="AA26" s="1"/>
      <c r="AB26" s="1"/>
    </row>
    <row r="27" spans="1:28" ht="36.75" customHeight="1">
      <c r="A27" s="22">
        <v>21</v>
      </c>
      <c r="B27" s="22">
        <v>7</v>
      </c>
      <c r="C27" s="10" t="s">
        <v>92</v>
      </c>
      <c r="D27" s="11" t="s">
        <v>93</v>
      </c>
      <c r="E27" s="21"/>
      <c r="F27" s="12" t="s">
        <v>24</v>
      </c>
      <c r="G27" s="21"/>
      <c r="H27" s="27" t="s">
        <v>69</v>
      </c>
      <c r="I27" s="21"/>
      <c r="J27" s="21"/>
      <c r="K27" s="21"/>
      <c r="L27" s="21"/>
      <c r="M27" s="21"/>
      <c r="N27" s="21"/>
      <c r="O27" s="14"/>
      <c r="P27" s="15"/>
      <c r="Q27" s="22" t="s">
        <v>94</v>
      </c>
      <c r="R27" s="22"/>
      <c r="S27" s="22"/>
      <c r="T27" s="22" t="s">
        <v>94</v>
      </c>
      <c r="U27" s="17">
        <v>1</v>
      </c>
      <c r="V27" s="1"/>
      <c r="W27" s="1"/>
      <c r="X27" s="1"/>
      <c r="Y27" s="1"/>
      <c r="Z27" s="1"/>
      <c r="AA27" s="1"/>
      <c r="AB27" s="1"/>
    </row>
    <row r="28" spans="1:28" ht="36.75" customHeight="1">
      <c r="A28" s="22">
        <v>22</v>
      </c>
      <c r="B28" s="22">
        <v>8</v>
      </c>
      <c r="C28" s="10" t="s">
        <v>95</v>
      </c>
      <c r="D28" s="11" t="s">
        <v>96</v>
      </c>
      <c r="E28" s="21"/>
      <c r="F28" s="12" t="s">
        <v>24</v>
      </c>
      <c r="G28" s="21"/>
      <c r="H28" s="27" t="s">
        <v>69</v>
      </c>
      <c r="I28" s="21"/>
      <c r="J28" s="21"/>
      <c r="K28" s="21"/>
      <c r="L28" s="21"/>
      <c r="M28" s="21"/>
      <c r="N28" s="21"/>
      <c r="O28" s="18" t="s">
        <v>30</v>
      </c>
      <c r="P28" s="19"/>
      <c r="Q28" s="19"/>
      <c r="R28" s="19"/>
      <c r="S28" s="19"/>
      <c r="T28" s="19">
        <v>44205</v>
      </c>
      <c r="U28" s="20">
        <v>1</v>
      </c>
      <c r="V28" s="1"/>
      <c r="W28" s="1"/>
      <c r="X28" s="1"/>
      <c r="Y28" s="1"/>
      <c r="Z28" s="1"/>
      <c r="AA28" s="1"/>
      <c r="AB28" s="1"/>
    </row>
    <row r="29" spans="1:28" ht="36.75" customHeight="1">
      <c r="A29" s="9"/>
      <c r="B29" s="9"/>
      <c r="C29" s="30" t="s">
        <v>97</v>
      </c>
      <c r="D29" s="11" t="s">
        <v>98</v>
      </c>
      <c r="E29" s="21"/>
      <c r="F29" s="12" t="s">
        <v>24</v>
      </c>
      <c r="G29" s="21"/>
      <c r="H29" s="31" t="s">
        <v>85</v>
      </c>
      <c r="I29" s="21"/>
      <c r="J29" s="21"/>
      <c r="K29" s="21"/>
      <c r="L29" s="21"/>
      <c r="M29" s="21"/>
      <c r="N29" s="21"/>
      <c r="O29" s="14"/>
      <c r="P29" s="15"/>
      <c r="Q29" s="15"/>
      <c r="R29" s="15"/>
      <c r="S29" s="15"/>
      <c r="T29" s="15"/>
      <c r="U29" s="1"/>
      <c r="V29" s="1"/>
      <c r="W29" s="1"/>
      <c r="X29" s="1"/>
      <c r="Y29" s="1"/>
      <c r="Z29" s="1"/>
      <c r="AA29" s="1"/>
      <c r="AB29" s="1"/>
    </row>
    <row r="30" spans="1:28" ht="36.75" customHeight="1">
      <c r="A30" s="22">
        <v>23</v>
      </c>
      <c r="B30" s="22">
        <v>9</v>
      </c>
      <c r="C30" s="10" t="s">
        <v>99</v>
      </c>
      <c r="D30" s="11" t="s">
        <v>100</v>
      </c>
      <c r="E30" s="32"/>
      <c r="F30" s="12" t="s">
        <v>24</v>
      </c>
      <c r="G30" s="32"/>
      <c r="H30" s="27" t="s">
        <v>69</v>
      </c>
      <c r="I30" s="32"/>
      <c r="J30" s="32"/>
      <c r="K30" s="33" t="s">
        <v>58</v>
      </c>
      <c r="L30" s="32"/>
      <c r="M30" s="32"/>
      <c r="N30" s="32"/>
      <c r="O30" s="14"/>
      <c r="P30" s="15"/>
      <c r="Q30" s="15"/>
      <c r="R30" s="15"/>
      <c r="S30" s="22" t="s">
        <v>46</v>
      </c>
      <c r="T30" s="22" t="s">
        <v>46</v>
      </c>
      <c r="U30" s="17">
        <v>1</v>
      </c>
      <c r="V30" s="1"/>
      <c r="W30" s="1"/>
      <c r="X30" s="1"/>
      <c r="Y30" s="1"/>
      <c r="Z30" s="1"/>
      <c r="AA30" s="1"/>
      <c r="AB30" s="1"/>
    </row>
    <row r="31" spans="1:28" ht="36.75" customHeight="1">
      <c r="A31" s="22">
        <v>24</v>
      </c>
      <c r="B31" s="22">
        <v>10</v>
      </c>
      <c r="C31" s="10" t="s">
        <v>101</v>
      </c>
      <c r="D31" s="11" t="s">
        <v>102</v>
      </c>
      <c r="E31" s="21"/>
      <c r="F31" s="12" t="s">
        <v>24</v>
      </c>
      <c r="G31" s="21"/>
      <c r="H31" s="27" t="s">
        <v>69</v>
      </c>
      <c r="I31" s="21"/>
      <c r="J31" s="21"/>
      <c r="K31" s="21"/>
      <c r="L31" s="21"/>
      <c r="M31" s="21"/>
      <c r="N31" s="21"/>
      <c r="O31" s="14"/>
      <c r="P31" s="15"/>
      <c r="Q31" s="15"/>
      <c r="R31" s="15"/>
      <c r="S31" s="15"/>
      <c r="T31" s="16">
        <v>44296</v>
      </c>
      <c r="U31" s="17">
        <v>1</v>
      </c>
      <c r="V31" s="1"/>
      <c r="W31" s="1"/>
      <c r="X31" s="1"/>
      <c r="Y31" s="1"/>
      <c r="Z31" s="1"/>
      <c r="AA31" s="1"/>
      <c r="AB31" s="1"/>
    </row>
    <row r="32" spans="1:28" ht="36.75" customHeight="1">
      <c r="A32" s="22">
        <v>25</v>
      </c>
      <c r="B32" s="22">
        <v>11</v>
      </c>
      <c r="C32" s="10" t="s">
        <v>103</v>
      </c>
      <c r="D32" s="11"/>
      <c r="E32" s="21"/>
      <c r="F32" s="12" t="s">
        <v>24</v>
      </c>
      <c r="G32" s="21"/>
      <c r="H32" s="27" t="s">
        <v>69</v>
      </c>
      <c r="I32" s="21"/>
      <c r="J32" s="21"/>
      <c r="K32" s="18" t="s">
        <v>104</v>
      </c>
      <c r="L32" s="18" t="s">
        <v>105</v>
      </c>
      <c r="M32" s="21"/>
      <c r="N32" s="21"/>
      <c r="O32" s="14"/>
      <c r="P32" s="19"/>
      <c r="Q32" s="19"/>
      <c r="R32" s="19"/>
      <c r="S32" s="19"/>
      <c r="T32" s="19">
        <v>44538</v>
      </c>
      <c r="U32" s="20">
        <v>1</v>
      </c>
      <c r="V32" s="1"/>
      <c r="W32" s="1"/>
      <c r="X32" s="1"/>
      <c r="Y32" s="1"/>
      <c r="Z32" s="1"/>
      <c r="AA32" s="1"/>
      <c r="AB32" s="1"/>
    </row>
    <row r="33" spans="1:32" ht="36.75" customHeight="1">
      <c r="A33" s="9"/>
      <c r="B33" s="9"/>
      <c r="C33" s="30" t="s">
        <v>106</v>
      </c>
      <c r="D33" s="11"/>
      <c r="E33" s="21"/>
      <c r="F33" s="12" t="s">
        <v>24</v>
      </c>
      <c r="G33" s="21"/>
      <c r="H33" s="31" t="s">
        <v>85</v>
      </c>
      <c r="I33" s="21"/>
      <c r="J33" s="21"/>
      <c r="K33" s="21"/>
      <c r="L33" s="21"/>
      <c r="M33" s="21"/>
      <c r="N33" s="21"/>
      <c r="O33" s="21"/>
      <c r="P33" s="15"/>
      <c r="Q33" s="15"/>
      <c r="R33" s="15"/>
      <c r="S33" s="15"/>
      <c r="T33" s="15"/>
      <c r="U33" s="1"/>
      <c r="V33" s="1"/>
      <c r="W33" s="1"/>
      <c r="X33" s="1"/>
      <c r="Y33" s="1"/>
      <c r="Z33" s="1"/>
      <c r="AA33" s="1"/>
      <c r="AB33" s="1"/>
    </row>
    <row r="34" spans="1:32" ht="36.75" customHeight="1">
      <c r="A34" s="22">
        <v>26</v>
      </c>
      <c r="B34" s="22">
        <v>12</v>
      </c>
      <c r="C34" s="10" t="s">
        <v>107</v>
      </c>
      <c r="D34" s="11"/>
      <c r="E34" s="21"/>
      <c r="F34" s="12" t="s">
        <v>24</v>
      </c>
      <c r="G34" s="21"/>
      <c r="H34" s="27" t="s">
        <v>69</v>
      </c>
      <c r="I34" s="21"/>
      <c r="J34" s="21"/>
      <c r="K34" s="28" t="s">
        <v>70</v>
      </c>
      <c r="L34" s="29" t="s">
        <v>59</v>
      </c>
      <c r="M34" s="21"/>
      <c r="N34" s="21"/>
      <c r="O34" s="21"/>
      <c r="P34" s="9"/>
      <c r="Q34" s="9"/>
      <c r="R34" s="9"/>
      <c r="S34" s="9"/>
      <c r="T34" s="9" t="s">
        <v>61</v>
      </c>
      <c r="U34" s="20">
        <v>1</v>
      </c>
      <c r="V34" s="1"/>
      <c r="W34" s="1"/>
      <c r="X34" s="1"/>
      <c r="Y34" s="1"/>
      <c r="Z34" s="1"/>
      <c r="AA34" s="1"/>
      <c r="AB34" s="1"/>
    </row>
    <row r="35" spans="1:32" ht="36.75" customHeight="1">
      <c r="A35" s="22">
        <v>27</v>
      </c>
      <c r="B35" s="22">
        <v>13</v>
      </c>
      <c r="C35" s="10" t="s">
        <v>108</v>
      </c>
      <c r="D35" s="11"/>
      <c r="E35" s="21"/>
      <c r="F35" s="12" t="s">
        <v>24</v>
      </c>
      <c r="G35" s="21"/>
      <c r="H35" s="27" t="s">
        <v>69</v>
      </c>
      <c r="I35" s="21"/>
      <c r="J35" s="21"/>
      <c r="K35" s="28" t="s">
        <v>70</v>
      </c>
      <c r="L35" s="21"/>
      <c r="M35" s="21"/>
      <c r="N35" s="12" t="s">
        <v>109</v>
      </c>
      <c r="O35" s="21"/>
      <c r="P35" s="9"/>
      <c r="Q35" s="9"/>
      <c r="R35" s="9"/>
      <c r="S35" s="9"/>
      <c r="T35" s="9" t="s">
        <v>110</v>
      </c>
      <c r="U35" s="20">
        <v>1</v>
      </c>
      <c r="V35" s="1"/>
      <c r="W35" s="1"/>
      <c r="X35" s="1"/>
      <c r="Y35" s="1"/>
      <c r="Z35" s="1"/>
      <c r="AA35" s="1"/>
      <c r="AB35" s="1"/>
      <c r="AC35" s="8"/>
      <c r="AD35" s="8"/>
      <c r="AE35" s="8"/>
      <c r="AF35" s="8"/>
    </row>
    <row r="36" spans="1:32" ht="36.75" customHeight="1">
      <c r="A36" s="22">
        <v>28</v>
      </c>
      <c r="B36" s="22">
        <v>14</v>
      </c>
      <c r="C36" s="10" t="s">
        <v>111</v>
      </c>
      <c r="D36" s="11"/>
      <c r="E36" s="32"/>
      <c r="F36" s="32"/>
      <c r="G36" s="32"/>
      <c r="H36" s="32"/>
      <c r="I36" s="32"/>
      <c r="J36" s="32"/>
      <c r="K36" s="33" t="s">
        <v>112</v>
      </c>
      <c r="L36" s="34" t="s">
        <v>113</v>
      </c>
      <c r="M36" s="32"/>
      <c r="N36" s="32"/>
      <c r="O36" s="21"/>
      <c r="P36" s="9"/>
      <c r="Q36" s="9"/>
      <c r="R36" s="9"/>
      <c r="S36" s="9"/>
      <c r="T36" s="9" t="s">
        <v>91</v>
      </c>
      <c r="U36" s="20">
        <v>1</v>
      </c>
      <c r="V36" s="1"/>
      <c r="W36" s="1"/>
      <c r="X36" s="1"/>
      <c r="Y36" s="1"/>
      <c r="Z36" s="1"/>
      <c r="AA36" s="1"/>
      <c r="AB36" s="1"/>
    </row>
    <row r="37" spans="1:32" ht="18.75" customHeight="1">
      <c r="A37" s="1136" t="s">
        <v>114</v>
      </c>
      <c r="B37" s="1137"/>
      <c r="C37" s="1137"/>
      <c r="D37" s="1137"/>
      <c r="E37" s="1137"/>
      <c r="F37" s="1137"/>
      <c r="G37" s="1137"/>
      <c r="H37" s="1137"/>
      <c r="I37" s="1137"/>
      <c r="J37" s="1137"/>
      <c r="K37" s="1137"/>
      <c r="L37" s="1137"/>
      <c r="M37" s="1137"/>
      <c r="N37" s="1137"/>
      <c r="O37" s="1137"/>
      <c r="P37" s="1137"/>
      <c r="Q37" s="1137"/>
      <c r="R37" s="1137"/>
      <c r="S37" s="1137"/>
      <c r="T37" s="1137"/>
      <c r="U37" s="1"/>
      <c r="V37" s="1"/>
      <c r="W37" s="1"/>
      <c r="X37" s="1"/>
      <c r="Y37" s="1"/>
      <c r="Z37" s="1"/>
      <c r="AA37" s="1"/>
      <c r="AB37" s="1"/>
    </row>
    <row r="38" spans="1:32" ht="34.5" customHeight="1">
      <c r="A38" s="22">
        <v>29</v>
      </c>
      <c r="B38" s="9">
        <v>1</v>
      </c>
      <c r="C38" s="10" t="s">
        <v>115</v>
      </c>
      <c r="D38" s="11" t="s">
        <v>116</v>
      </c>
      <c r="E38" s="12" t="s">
        <v>24</v>
      </c>
      <c r="F38" s="13"/>
      <c r="G38" s="12" t="s">
        <v>117</v>
      </c>
      <c r="H38" s="35" t="s">
        <v>118</v>
      </c>
      <c r="I38" s="13"/>
      <c r="J38" s="13"/>
      <c r="K38" s="13"/>
      <c r="L38" s="13"/>
      <c r="M38" s="13"/>
      <c r="N38" s="12" t="s">
        <v>119</v>
      </c>
      <c r="O38" s="13"/>
      <c r="P38" s="9"/>
      <c r="Q38" s="9"/>
      <c r="R38" s="9"/>
      <c r="S38" s="9"/>
      <c r="T38" s="9" t="s">
        <v>120</v>
      </c>
      <c r="U38" s="20">
        <v>1</v>
      </c>
      <c r="V38" s="20" t="s">
        <v>121</v>
      </c>
      <c r="W38" s="1"/>
      <c r="X38" s="1"/>
      <c r="Y38" s="1"/>
      <c r="Z38" s="1"/>
      <c r="AA38" s="1"/>
      <c r="AB38" s="1"/>
    </row>
    <row r="39" spans="1:32" ht="34.5" customHeight="1">
      <c r="A39" s="22">
        <v>30</v>
      </c>
      <c r="B39" s="9">
        <v>2</v>
      </c>
      <c r="C39" s="10" t="s">
        <v>122</v>
      </c>
      <c r="D39" s="11" t="s">
        <v>123</v>
      </c>
      <c r="E39" s="12" t="s">
        <v>24</v>
      </c>
      <c r="F39" s="13"/>
      <c r="G39" s="12" t="s">
        <v>117</v>
      </c>
      <c r="H39" s="35" t="s">
        <v>118</v>
      </c>
      <c r="I39" s="13"/>
      <c r="J39" s="13"/>
      <c r="K39" s="13"/>
      <c r="L39" s="13"/>
      <c r="M39" s="13"/>
      <c r="N39" s="13"/>
      <c r="O39" s="13"/>
      <c r="P39" s="15"/>
      <c r="Q39" s="15"/>
      <c r="R39" s="22" t="s">
        <v>55</v>
      </c>
      <c r="S39" s="22"/>
      <c r="T39" s="22" t="s">
        <v>55</v>
      </c>
      <c r="U39" s="17">
        <v>1</v>
      </c>
      <c r="V39" s="1"/>
      <c r="W39" s="1"/>
      <c r="X39" s="1"/>
      <c r="Y39" s="1"/>
      <c r="Z39" s="1"/>
      <c r="AA39" s="1"/>
      <c r="AB39" s="1"/>
    </row>
    <row r="40" spans="1:32" ht="63" customHeight="1">
      <c r="A40" s="22">
        <v>31</v>
      </c>
      <c r="B40" s="9">
        <v>3</v>
      </c>
      <c r="C40" s="10" t="s">
        <v>124</v>
      </c>
      <c r="D40" s="11" t="s">
        <v>125</v>
      </c>
      <c r="E40" s="12" t="s">
        <v>24</v>
      </c>
      <c r="F40" s="13"/>
      <c r="G40" s="12" t="s">
        <v>117</v>
      </c>
      <c r="H40" s="35" t="s">
        <v>126</v>
      </c>
      <c r="I40" s="13"/>
      <c r="J40" s="13"/>
      <c r="K40" s="28" t="s">
        <v>70</v>
      </c>
      <c r="L40" s="13"/>
      <c r="M40" s="13"/>
      <c r="N40" s="12" t="s">
        <v>127</v>
      </c>
      <c r="O40" s="18" t="s">
        <v>128</v>
      </c>
      <c r="P40" s="19"/>
      <c r="Q40" s="19"/>
      <c r="R40" s="19"/>
      <c r="S40" s="19"/>
      <c r="T40" s="19">
        <v>44236</v>
      </c>
      <c r="U40" s="20">
        <v>1</v>
      </c>
      <c r="V40" s="1"/>
      <c r="W40" s="1"/>
      <c r="X40" s="1"/>
      <c r="Y40" s="1"/>
      <c r="Z40" s="1"/>
      <c r="AA40" s="1"/>
      <c r="AB40" s="1"/>
    </row>
    <row r="41" spans="1:32" ht="34.5" customHeight="1">
      <c r="A41" s="22">
        <v>32</v>
      </c>
      <c r="B41" s="9">
        <v>4</v>
      </c>
      <c r="C41" s="10" t="s">
        <v>129</v>
      </c>
      <c r="D41" s="11" t="s">
        <v>130</v>
      </c>
      <c r="E41" s="12" t="s">
        <v>24</v>
      </c>
      <c r="F41" s="13"/>
      <c r="G41" s="12" t="s">
        <v>117</v>
      </c>
      <c r="H41" s="35" t="s">
        <v>118</v>
      </c>
      <c r="I41" s="13"/>
      <c r="J41" s="13"/>
      <c r="K41" s="13"/>
      <c r="L41" s="13"/>
      <c r="M41" s="13"/>
      <c r="N41" s="12" t="s">
        <v>109</v>
      </c>
      <c r="O41" s="21"/>
      <c r="P41" s="9"/>
      <c r="Q41" s="9"/>
      <c r="R41" s="9"/>
      <c r="S41" s="9"/>
      <c r="T41" s="9" t="s">
        <v>110</v>
      </c>
      <c r="U41" s="20">
        <v>1</v>
      </c>
      <c r="V41" s="1"/>
      <c r="W41" s="1"/>
      <c r="X41" s="1"/>
      <c r="Y41" s="1"/>
      <c r="Z41" s="1"/>
      <c r="AA41" s="1"/>
      <c r="AB41" s="1"/>
    </row>
    <row r="42" spans="1:32" ht="34.5" customHeight="1">
      <c r="A42" s="22">
        <v>33</v>
      </c>
      <c r="B42" s="9">
        <v>5</v>
      </c>
      <c r="C42" s="10" t="s">
        <v>131</v>
      </c>
      <c r="D42" s="11" t="s">
        <v>132</v>
      </c>
      <c r="E42" s="12" t="s">
        <v>24</v>
      </c>
      <c r="F42" s="13"/>
      <c r="G42" s="12" t="s">
        <v>117</v>
      </c>
      <c r="H42" s="35" t="s">
        <v>118</v>
      </c>
      <c r="I42" s="13"/>
      <c r="J42" s="13"/>
      <c r="K42" s="13"/>
      <c r="L42" s="13"/>
      <c r="M42" s="13"/>
      <c r="N42" s="12" t="s">
        <v>133</v>
      </c>
      <c r="O42" s="21"/>
      <c r="P42" s="9"/>
      <c r="Q42" s="9"/>
      <c r="R42" s="9"/>
      <c r="S42" s="9"/>
      <c r="T42" s="9" t="s">
        <v>134</v>
      </c>
      <c r="U42" s="20">
        <v>1</v>
      </c>
      <c r="V42" s="20" t="s">
        <v>121</v>
      </c>
      <c r="W42" s="1"/>
      <c r="X42" s="1"/>
      <c r="Y42" s="1"/>
      <c r="Z42" s="1"/>
      <c r="AA42" s="1"/>
      <c r="AB42" s="1"/>
    </row>
    <row r="43" spans="1:32" ht="34.5" customHeight="1">
      <c r="A43" s="22">
        <v>34</v>
      </c>
      <c r="B43" s="9">
        <v>6</v>
      </c>
      <c r="C43" s="10" t="s">
        <v>135</v>
      </c>
      <c r="D43" s="11" t="s">
        <v>136</v>
      </c>
      <c r="E43" s="36" t="s">
        <v>24</v>
      </c>
      <c r="F43" s="13"/>
      <c r="G43" s="12" t="s">
        <v>117</v>
      </c>
      <c r="H43" s="35" t="s">
        <v>137</v>
      </c>
      <c r="I43" s="13"/>
      <c r="J43" s="13"/>
      <c r="K43" s="13"/>
      <c r="L43" s="13"/>
      <c r="M43" s="13"/>
      <c r="N43" s="12" t="s">
        <v>133</v>
      </c>
      <c r="O43" s="13"/>
      <c r="P43" s="9"/>
      <c r="Q43" s="9"/>
      <c r="R43" s="9"/>
      <c r="S43" s="9"/>
      <c r="T43" s="9" t="s">
        <v>134</v>
      </c>
      <c r="U43" s="20">
        <v>1</v>
      </c>
      <c r="V43" s="1"/>
      <c r="W43" s="1"/>
      <c r="X43" s="1"/>
      <c r="Y43" s="1"/>
      <c r="Z43" s="1"/>
      <c r="AA43" s="1"/>
      <c r="AB43" s="1"/>
    </row>
    <row r="44" spans="1:32" ht="34.5" customHeight="1">
      <c r="A44" s="22">
        <v>35</v>
      </c>
      <c r="B44" s="9">
        <v>7</v>
      </c>
      <c r="C44" s="10" t="s">
        <v>138</v>
      </c>
      <c r="D44" s="11" t="s">
        <v>139</v>
      </c>
      <c r="E44" s="36" t="s">
        <v>24</v>
      </c>
      <c r="F44" s="13"/>
      <c r="G44" s="12" t="s">
        <v>117</v>
      </c>
      <c r="H44" s="35" t="s">
        <v>137</v>
      </c>
      <c r="I44" s="35" t="s">
        <v>140</v>
      </c>
      <c r="J44" s="13"/>
      <c r="K44" s="13"/>
      <c r="L44" s="37" t="s">
        <v>90</v>
      </c>
      <c r="M44" s="13"/>
      <c r="N44" s="13"/>
      <c r="O44" s="13"/>
      <c r="P44" s="9"/>
      <c r="Q44" s="9"/>
      <c r="R44" s="9"/>
      <c r="S44" s="9"/>
      <c r="T44" s="9" t="s">
        <v>91</v>
      </c>
      <c r="U44" s="20">
        <v>1</v>
      </c>
      <c r="V44" s="1"/>
      <c r="W44" s="1"/>
      <c r="X44" s="1"/>
      <c r="Y44" s="1"/>
      <c r="Z44" s="1"/>
      <c r="AA44" s="1"/>
      <c r="AB44" s="1"/>
    </row>
    <row r="45" spans="1:32" ht="34.5" customHeight="1">
      <c r="A45" s="22">
        <v>36</v>
      </c>
      <c r="B45" s="9">
        <v>8</v>
      </c>
      <c r="C45" s="10" t="s">
        <v>141</v>
      </c>
      <c r="D45" s="11" t="s">
        <v>142</v>
      </c>
      <c r="E45" s="36" t="s">
        <v>24</v>
      </c>
      <c r="F45" s="13"/>
      <c r="G45" s="12" t="s">
        <v>117</v>
      </c>
      <c r="H45" s="35" t="s">
        <v>137</v>
      </c>
      <c r="I45" s="35" t="s">
        <v>140</v>
      </c>
      <c r="J45" s="13"/>
      <c r="K45" s="13"/>
      <c r="L45" s="13"/>
      <c r="M45" s="13"/>
      <c r="N45" s="12" t="s">
        <v>109</v>
      </c>
      <c r="O45" s="21"/>
      <c r="P45" s="9"/>
      <c r="Q45" s="9"/>
      <c r="R45" s="9"/>
      <c r="S45" s="9"/>
      <c r="T45" s="9" t="s">
        <v>110</v>
      </c>
      <c r="U45" s="20">
        <v>1</v>
      </c>
      <c r="V45" s="1"/>
      <c r="W45" s="1"/>
      <c r="X45" s="1"/>
      <c r="Y45" s="1"/>
      <c r="Z45" s="1"/>
      <c r="AA45" s="1"/>
      <c r="AB45" s="1"/>
    </row>
    <row r="46" spans="1:32" ht="34.5" customHeight="1">
      <c r="A46" s="22">
        <v>37</v>
      </c>
      <c r="B46" s="9">
        <v>9</v>
      </c>
      <c r="C46" s="10" t="s">
        <v>143</v>
      </c>
      <c r="D46" s="11"/>
      <c r="E46" s="12" t="s">
        <v>24</v>
      </c>
      <c r="F46" s="13"/>
      <c r="G46" s="12" t="s">
        <v>117</v>
      </c>
      <c r="H46" s="35" t="s">
        <v>137</v>
      </c>
      <c r="I46" s="13"/>
      <c r="J46" s="13"/>
      <c r="K46" s="13"/>
      <c r="L46" s="13"/>
      <c r="M46" s="13"/>
      <c r="N46" s="13"/>
      <c r="O46" s="13"/>
      <c r="P46" s="38"/>
      <c r="Q46" s="38"/>
      <c r="R46" s="38"/>
      <c r="S46" s="38"/>
      <c r="T46" s="38">
        <v>44537</v>
      </c>
      <c r="U46" s="20">
        <v>1</v>
      </c>
      <c r="V46" s="1"/>
      <c r="W46" s="1"/>
      <c r="X46" s="1"/>
      <c r="Y46" s="1"/>
      <c r="Z46" s="1"/>
      <c r="AA46" s="1"/>
      <c r="AB46" s="1"/>
    </row>
    <row r="47" spans="1:32" ht="34.5" customHeight="1">
      <c r="A47" s="22">
        <v>38</v>
      </c>
      <c r="B47" s="9">
        <v>10</v>
      </c>
      <c r="C47" s="10" t="s">
        <v>144</v>
      </c>
      <c r="D47" s="11"/>
      <c r="E47" s="12" t="s">
        <v>24</v>
      </c>
      <c r="F47" s="13"/>
      <c r="G47" s="12" t="s">
        <v>117</v>
      </c>
      <c r="H47" s="35" t="s">
        <v>137</v>
      </c>
      <c r="I47" s="13"/>
      <c r="J47" s="13"/>
      <c r="K47" s="13"/>
      <c r="L47" s="12" t="s">
        <v>145</v>
      </c>
      <c r="M47" s="12" t="s">
        <v>146</v>
      </c>
      <c r="N47" s="39" t="s">
        <v>147</v>
      </c>
      <c r="O47" s="13"/>
      <c r="P47" s="9"/>
      <c r="Q47" s="9"/>
      <c r="R47" s="9"/>
      <c r="S47" s="9"/>
      <c r="T47" s="9" t="s">
        <v>148</v>
      </c>
      <c r="U47" s="20">
        <v>1</v>
      </c>
      <c r="V47" s="1"/>
      <c r="W47" s="1"/>
      <c r="X47" s="1"/>
      <c r="Y47" s="1"/>
      <c r="Z47" s="1"/>
      <c r="AA47" s="1"/>
      <c r="AB47" s="1"/>
    </row>
    <row r="48" spans="1:32" ht="49.5" customHeight="1">
      <c r="A48" s="22">
        <v>39</v>
      </c>
      <c r="B48" s="9">
        <v>11</v>
      </c>
      <c r="C48" s="10" t="s">
        <v>149</v>
      </c>
      <c r="D48" s="11"/>
      <c r="E48" s="12" t="s">
        <v>24</v>
      </c>
      <c r="F48" s="13"/>
      <c r="G48" s="12" t="s">
        <v>117</v>
      </c>
      <c r="H48" s="35" t="s">
        <v>137</v>
      </c>
      <c r="I48" s="13"/>
      <c r="J48" s="13"/>
      <c r="K48" s="13"/>
      <c r="L48" s="37" t="s">
        <v>150</v>
      </c>
      <c r="M48" s="13"/>
      <c r="N48" s="37" t="s">
        <v>151</v>
      </c>
      <c r="O48" s="14"/>
      <c r="P48" s="19"/>
      <c r="Q48" s="19"/>
      <c r="R48" s="19"/>
      <c r="S48" s="19"/>
      <c r="T48" s="19">
        <v>44508</v>
      </c>
      <c r="U48" s="20">
        <v>1</v>
      </c>
      <c r="V48" s="1"/>
      <c r="W48" s="1"/>
      <c r="X48" s="1"/>
      <c r="Y48" s="1"/>
      <c r="Z48" s="1"/>
      <c r="AA48" s="1"/>
      <c r="AB48" s="1"/>
    </row>
    <row r="49" spans="1:28" ht="45.75" customHeight="1">
      <c r="A49" s="22">
        <v>40</v>
      </c>
      <c r="B49" s="40">
        <v>12</v>
      </c>
      <c r="C49" s="41" t="s">
        <v>152</v>
      </c>
      <c r="D49" s="42"/>
      <c r="E49" s="15"/>
      <c r="F49" s="15"/>
      <c r="G49" s="15"/>
      <c r="H49" s="35" t="s">
        <v>137</v>
      </c>
      <c r="I49" s="15"/>
      <c r="J49" s="15"/>
      <c r="K49" s="9" t="s">
        <v>153</v>
      </c>
      <c r="L49" s="15"/>
      <c r="M49" s="9" t="s">
        <v>154</v>
      </c>
      <c r="N49" s="43" t="s">
        <v>155</v>
      </c>
      <c r="O49" s="44"/>
      <c r="P49" s="9"/>
      <c r="Q49" s="9"/>
      <c r="R49" s="9"/>
      <c r="S49" s="9"/>
      <c r="T49" s="9" t="s">
        <v>148</v>
      </c>
      <c r="U49" s="20">
        <v>1</v>
      </c>
      <c r="V49" s="1"/>
      <c r="W49" s="1"/>
      <c r="X49" s="1"/>
      <c r="Y49" s="1"/>
      <c r="Z49" s="1"/>
      <c r="AA49" s="1"/>
      <c r="AB49" s="1"/>
    </row>
    <row r="50" spans="1:28" ht="45.75" customHeight="1">
      <c r="A50" s="22"/>
      <c r="B50" s="40"/>
      <c r="C50" s="45"/>
      <c r="D50" s="42"/>
      <c r="E50" s="15"/>
      <c r="F50" s="15"/>
      <c r="G50" s="15"/>
      <c r="H50" s="15"/>
      <c r="I50" s="15"/>
      <c r="J50" s="15"/>
      <c r="K50" s="9"/>
      <c r="L50" s="15"/>
      <c r="M50" s="9"/>
      <c r="N50" s="43"/>
      <c r="O50" s="44"/>
      <c r="P50" s="9"/>
      <c r="Q50" s="9"/>
      <c r="R50" s="9"/>
      <c r="S50" s="9"/>
      <c r="T50" s="9"/>
      <c r="U50" s="20"/>
      <c r="V50" s="1"/>
      <c r="W50" s="1"/>
      <c r="X50" s="1"/>
      <c r="Y50" s="1"/>
      <c r="Z50" s="1"/>
      <c r="AA50" s="1"/>
      <c r="AB50" s="1"/>
    </row>
    <row r="51" spans="1:28" ht="19.5" customHeight="1">
      <c r="A51" s="1136" t="s">
        <v>156</v>
      </c>
      <c r="B51" s="1137"/>
      <c r="C51" s="1137"/>
      <c r="D51" s="1137"/>
      <c r="E51" s="1137"/>
      <c r="F51" s="1137"/>
      <c r="G51" s="1137"/>
      <c r="H51" s="1137"/>
      <c r="I51" s="1137"/>
      <c r="J51" s="1137"/>
      <c r="K51" s="1137"/>
      <c r="L51" s="1137"/>
      <c r="M51" s="1137"/>
      <c r="N51" s="1137"/>
      <c r="O51" s="1137"/>
      <c r="P51" s="1137"/>
      <c r="Q51" s="1137"/>
      <c r="R51" s="1137"/>
      <c r="S51" s="1137"/>
      <c r="T51" s="1137"/>
      <c r="U51" s="46"/>
      <c r="V51" s="46"/>
      <c r="W51" s="46"/>
      <c r="X51" s="46"/>
      <c r="Y51" s="46"/>
      <c r="Z51" s="46"/>
      <c r="AA51" s="46"/>
      <c r="AB51" s="46"/>
    </row>
    <row r="52" spans="1:28" ht="34.5" customHeight="1">
      <c r="A52" s="22">
        <v>41</v>
      </c>
      <c r="B52" s="9">
        <v>1</v>
      </c>
      <c r="C52" s="10" t="s">
        <v>157</v>
      </c>
      <c r="D52" s="42" t="s">
        <v>158</v>
      </c>
      <c r="E52" s="12" t="s">
        <v>24</v>
      </c>
      <c r="F52" s="13"/>
      <c r="G52" s="12" t="s">
        <v>25</v>
      </c>
      <c r="H52" s="13"/>
      <c r="I52" s="13"/>
      <c r="J52" s="13"/>
      <c r="K52" s="13"/>
      <c r="L52" s="13"/>
      <c r="M52" s="13"/>
      <c r="N52" s="12" t="s">
        <v>159</v>
      </c>
      <c r="O52" s="23"/>
      <c r="P52" s="33"/>
      <c r="Q52" s="33"/>
      <c r="R52" s="33"/>
      <c r="S52" s="33"/>
      <c r="T52" s="33" t="s">
        <v>160</v>
      </c>
      <c r="U52" s="20">
        <v>1</v>
      </c>
      <c r="V52" s="1"/>
      <c r="W52" s="1"/>
      <c r="X52" s="1"/>
      <c r="Y52" s="1"/>
      <c r="Z52" s="1"/>
      <c r="AA52" s="1"/>
      <c r="AB52" s="1"/>
    </row>
    <row r="53" spans="1:28" ht="55.5" customHeight="1">
      <c r="A53" s="22">
        <v>42</v>
      </c>
      <c r="B53" s="9">
        <v>2</v>
      </c>
      <c r="C53" s="10" t="s">
        <v>161</v>
      </c>
      <c r="D53" s="42" t="s">
        <v>162</v>
      </c>
      <c r="E53" s="12" t="s">
        <v>24</v>
      </c>
      <c r="F53" s="13"/>
      <c r="G53" s="12" t="s">
        <v>25</v>
      </c>
      <c r="H53" s="13"/>
      <c r="I53" s="13"/>
      <c r="J53" s="13"/>
      <c r="K53" s="13"/>
      <c r="L53" s="13"/>
      <c r="M53" s="13" t="s">
        <v>163</v>
      </c>
      <c r="N53" s="13"/>
      <c r="O53" s="23"/>
      <c r="P53" s="32"/>
      <c r="Q53" s="47" t="s">
        <v>94</v>
      </c>
      <c r="R53" s="47"/>
      <c r="S53" s="47"/>
      <c r="T53" s="47" t="s">
        <v>94</v>
      </c>
      <c r="U53" s="17">
        <v>1</v>
      </c>
      <c r="V53" s="1"/>
      <c r="W53" s="1"/>
      <c r="X53" s="1"/>
      <c r="Y53" s="1"/>
      <c r="Z53" s="1"/>
      <c r="AA53" s="1"/>
      <c r="AB53" s="1"/>
    </row>
    <row r="54" spans="1:28" ht="34.5" customHeight="1">
      <c r="A54" s="22">
        <v>43</v>
      </c>
      <c r="B54" s="9">
        <v>3</v>
      </c>
      <c r="C54" s="10" t="s">
        <v>164</v>
      </c>
      <c r="D54" s="42" t="s">
        <v>165</v>
      </c>
      <c r="E54" s="12" t="s">
        <v>24</v>
      </c>
      <c r="F54" s="13"/>
      <c r="G54" s="12" t="s">
        <v>25</v>
      </c>
      <c r="H54" s="13"/>
      <c r="I54" s="13"/>
      <c r="J54" s="13"/>
      <c r="K54" s="13"/>
      <c r="L54" s="13"/>
      <c r="M54" s="13"/>
      <c r="N54" s="13"/>
      <c r="O54" s="23"/>
      <c r="P54" s="32"/>
      <c r="Q54" s="47" t="s">
        <v>166</v>
      </c>
      <c r="R54" s="47" t="s">
        <v>55</v>
      </c>
      <c r="S54" s="47"/>
      <c r="T54" s="47" t="s">
        <v>55</v>
      </c>
      <c r="U54" s="17">
        <v>1</v>
      </c>
      <c r="V54" s="1"/>
      <c r="W54" s="1"/>
      <c r="X54" s="1"/>
      <c r="Y54" s="1"/>
      <c r="Z54" s="1"/>
      <c r="AA54" s="1"/>
      <c r="AB54" s="1"/>
    </row>
    <row r="55" spans="1:28" ht="51.75" customHeight="1">
      <c r="A55" s="22">
        <v>44</v>
      </c>
      <c r="B55" s="9">
        <v>4</v>
      </c>
      <c r="C55" s="48" t="s">
        <v>167</v>
      </c>
      <c r="D55" s="42" t="s">
        <v>168</v>
      </c>
      <c r="E55" s="12" t="s">
        <v>24</v>
      </c>
      <c r="F55" s="13"/>
      <c r="G55" s="12" t="s">
        <v>25</v>
      </c>
      <c r="H55" s="13"/>
      <c r="I55" s="13"/>
      <c r="J55" s="13"/>
      <c r="K55" s="13"/>
      <c r="L55" s="13"/>
      <c r="M55" s="13"/>
      <c r="N55" s="13"/>
      <c r="O55" s="1143" t="s">
        <v>169</v>
      </c>
      <c r="P55" s="1137"/>
      <c r="Q55" s="1137"/>
      <c r="R55" s="1137"/>
      <c r="S55" s="1138"/>
      <c r="T55" s="32"/>
      <c r="U55" s="1"/>
      <c r="V55" s="1"/>
      <c r="W55" s="1"/>
      <c r="X55" s="1"/>
      <c r="Y55" s="1"/>
      <c r="Z55" s="1"/>
      <c r="AA55" s="1"/>
      <c r="AB55" s="1"/>
    </row>
    <row r="56" spans="1:28" ht="54.75" customHeight="1">
      <c r="A56" s="22">
        <v>45</v>
      </c>
      <c r="B56" s="9">
        <v>5</v>
      </c>
      <c r="C56" s="10" t="s">
        <v>170</v>
      </c>
      <c r="D56" s="42" t="s">
        <v>171</v>
      </c>
      <c r="E56" s="12" t="s">
        <v>24</v>
      </c>
      <c r="F56" s="13"/>
      <c r="G56" s="12" t="s">
        <v>25</v>
      </c>
      <c r="H56" s="13"/>
      <c r="I56" s="13"/>
      <c r="J56" s="13"/>
      <c r="K56" s="13"/>
      <c r="L56" s="13"/>
      <c r="M56" s="13"/>
      <c r="N56" s="13"/>
      <c r="O56" s="23"/>
      <c r="P56" s="32"/>
      <c r="Q56" s="47" t="s">
        <v>172</v>
      </c>
      <c r="R56" s="47"/>
      <c r="S56" s="47"/>
      <c r="T56" s="47" t="s">
        <v>172</v>
      </c>
      <c r="U56" s="17">
        <v>1</v>
      </c>
      <c r="V56" s="1"/>
      <c r="W56" s="1"/>
      <c r="X56" s="1"/>
      <c r="Y56" s="1"/>
      <c r="Z56" s="1"/>
      <c r="AA56" s="1"/>
      <c r="AB56" s="1"/>
    </row>
    <row r="57" spans="1:28" ht="34.5" customHeight="1">
      <c r="A57" s="22">
        <v>46</v>
      </c>
      <c r="B57" s="33">
        <v>6</v>
      </c>
      <c r="C57" s="10" t="s">
        <v>173</v>
      </c>
      <c r="D57" s="11" t="s">
        <v>174</v>
      </c>
      <c r="E57" s="12" t="s">
        <v>24</v>
      </c>
      <c r="F57" s="13"/>
      <c r="G57" s="12" t="s">
        <v>25</v>
      </c>
      <c r="H57" s="13"/>
      <c r="I57" s="13"/>
      <c r="J57" s="13"/>
      <c r="K57" s="13"/>
      <c r="L57" s="12" t="s">
        <v>175</v>
      </c>
      <c r="M57" s="13"/>
      <c r="N57" s="12" t="s">
        <v>109</v>
      </c>
      <c r="O57" s="21"/>
      <c r="P57" s="9"/>
      <c r="Q57" s="9"/>
      <c r="R57" s="9"/>
      <c r="S57" s="9"/>
      <c r="T57" s="9" t="s">
        <v>110</v>
      </c>
      <c r="U57" s="20">
        <v>1</v>
      </c>
      <c r="V57" s="1"/>
      <c r="W57" s="1"/>
      <c r="X57" s="1"/>
      <c r="Y57" s="1"/>
      <c r="Z57" s="1"/>
      <c r="AA57" s="1"/>
      <c r="AB57" s="1"/>
    </row>
    <row r="58" spans="1:28" ht="34.5" customHeight="1">
      <c r="A58" s="22">
        <v>47</v>
      </c>
      <c r="B58" s="9">
        <v>7</v>
      </c>
      <c r="C58" s="10" t="s">
        <v>176</v>
      </c>
      <c r="D58" s="42" t="s">
        <v>177</v>
      </c>
      <c r="E58" s="12" t="s">
        <v>24</v>
      </c>
      <c r="F58" s="13"/>
      <c r="G58" s="12" t="s">
        <v>25</v>
      </c>
      <c r="H58" s="13"/>
      <c r="I58" s="13"/>
      <c r="J58" s="13"/>
      <c r="K58" s="13"/>
      <c r="L58" s="13"/>
      <c r="M58" s="13"/>
      <c r="N58" s="29" t="s">
        <v>71</v>
      </c>
      <c r="O58" s="23"/>
      <c r="P58" s="9"/>
      <c r="Q58" s="9"/>
      <c r="R58" s="9"/>
      <c r="S58" s="9"/>
      <c r="T58" s="9" t="s">
        <v>72</v>
      </c>
      <c r="U58" s="20">
        <v>1</v>
      </c>
      <c r="V58" s="20" t="s">
        <v>121</v>
      </c>
      <c r="W58" s="1"/>
      <c r="X58" s="1"/>
      <c r="Y58" s="1"/>
      <c r="Z58" s="1"/>
      <c r="AA58" s="1"/>
      <c r="AB58" s="1"/>
    </row>
    <row r="59" spans="1:28" ht="34.5" customHeight="1">
      <c r="A59" s="22">
        <v>48</v>
      </c>
      <c r="B59" s="9">
        <v>8</v>
      </c>
      <c r="C59" s="10" t="s">
        <v>178</v>
      </c>
      <c r="D59" s="42" t="s">
        <v>179</v>
      </c>
      <c r="E59" s="12" t="s">
        <v>24</v>
      </c>
      <c r="F59" s="13"/>
      <c r="G59" s="12" t="s">
        <v>25</v>
      </c>
      <c r="H59" s="13"/>
      <c r="I59" s="13"/>
      <c r="J59" s="13"/>
      <c r="K59" s="13"/>
      <c r="L59" s="13"/>
      <c r="M59" s="13"/>
      <c r="N59" s="13"/>
      <c r="O59" s="23"/>
      <c r="P59" s="15"/>
      <c r="Q59" s="22" t="s">
        <v>180</v>
      </c>
      <c r="R59" s="22"/>
      <c r="S59" s="22"/>
      <c r="T59" s="22" t="s">
        <v>94</v>
      </c>
      <c r="U59" s="17">
        <v>1</v>
      </c>
      <c r="V59" s="1"/>
      <c r="W59" s="1"/>
      <c r="X59" s="1"/>
      <c r="Y59" s="1"/>
      <c r="Z59" s="1"/>
      <c r="AA59" s="1"/>
      <c r="AB59" s="1"/>
    </row>
    <row r="60" spans="1:28" ht="34.5" customHeight="1">
      <c r="A60" s="22">
        <v>49</v>
      </c>
      <c r="B60" s="9">
        <v>9</v>
      </c>
      <c r="C60" s="10" t="s">
        <v>181</v>
      </c>
      <c r="D60" s="42" t="s">
        <v>182</v>
      </c>
      <c r="E60" s="12" t="s">
        <v>24</v>
      </c>
      <c r="F60" s="13"/>
      <c r="G60" s="12" t="s">
        <v>25</v>
      </c>
      <c r="H60" s="13"/>
      <c r="I60" s="13"/>
      <c r="J60" s="13"/>
      <c r="K60" s="13"/>
      <c r="L60" s="13"/>
      <c r="M60" s="13"/>
      <c r="N60" s="13"/>
      <c r="O60" s="23"/>
      <c r="P60" s="15"/>
      <c r="Q60" s="15"/>
      <c r="R60" s="15"/>
      <c r="S60" s="22" t="s">
        <v>46</v>
      </c>
      <c r="T60" s="22" t="s">
        <v>46</v>
      </c>
      <c r="U60" s="17">
        <v>1</v>
      </c>
      <c r="V60" s="1"/>
      <c r="W60" s="1"/>
      <c r="X60" s="1"/>
      <c r="Y60" s="1"/>
      <c r="Z60" s="1"/>
      <c r="AA60" s="1"/>
      <c r="AB60" s="1"/>
    </row>
    <row r="61" spans="1:28" ht="34.5" customHeight="1">
      <c r="A61" s="22">
        <v>50</v>
      </c>
      <c r="B61" s="9">
        <v>10</v>
      </c>
      <c r="C61" s="10" t="s">
        <v>183</v>
      </c>
      <c r="D61" s="42" t="s">
        <v>184</v>
      </c>
      <c r="E61" s="12" t="s">
        <v>24</v>
      </c>
      <c r="F61" s="13"/>
      <c r="G61" s="12" t="s">
        <v>25</v>
      </c>
      <c r="H61" s="13"/>
      <c r="I61" s="13"/>
      <c r="J61" s="13"/>
      <c r="K61" s="13"/>
      <c r="L61" s="12" t="s">
        <v>185</v>
      </c>
      <c r="M61" s="13"/>
      <c r="N61" s="12" t="s">
        <v>186</v>
      </c>
      <c r="O61" s="23"/>
      <c r="P61" s="9"/>
      <c r="Q61" s="9"/>
      <c r="R61" s="9"/>
      <c r="S61" s="9"/>
      <c r="T61" s="9" t="s">
        <v>134</v>
      </c>
      <c r="U61" s="20">
        <v>1</v>
      </c>
      <c r="V61" s="20" t="s">
        <v>121</v>
      </c>
      <c r="W61" s="1"/>
      <c r="X61" s="1"/>
      <c r="Y61" s="1"/>
      <c r="Z61" s="1"/>
      <c r="AA61" s="1"/>
      <c r="AB61" s="1"/>
    </row>
    <row r="62" spans="1:28" ht="34.5" customHeight="1">
      <c r="A62" s="22">
        <v>51</v>
      </c>
      <c r="B62" s="9">
        <v>11</v>
      </c>
      <c r="C62" s="10" t="s">
        <v>187</v>
      </c>
      <c r="D62" s="42" t="s">
        <v>188</v>
      </c>
      <c r="E62" s="12" t="s">
        <v>24</v>
      </c>
      <c r="F62" s="13"/>
      <c r="G62" s="12" t="s">
        <v>25</v>
      </c>
      <c r="H62" s="13"/>
      <c r="I62" s="13"/>
      <c r="J62" s="13"/>
      <c r="K62" s="13"/>
      <c r="L62" s="13"/>
      <c r="M62" s="13"/>
      <c r="N62" s="13"/>
      <c r="O62" s="23"/>
      <c r="P62" s="49"/>
      <c r="Q62" s="49" t="s">
        <v>189</v>
      </c>
      <c r="R62" s="49"/>
      <c r="S62" s="49"/>
      <c r="T62" s="49" t="s">
        <v>190</v>
      </c>
      <c r="U62" s="17">
        <v>1</v>
      </c>
      <c r="V62" s="1"/>
      <c r="W62" s="1"/>
      <c r="X62" s="1"/>
      <c r="Y62" s="1"/>
      <c r="Z62" s="1"/>
      <c r="AA62" s="1"/>
      <c r="AB62" s="1"/>
    </row>
    <row r="63" spans="1:28" ht="21.75" customHeight="1">
      <c r="A63" s="1136" t="s">
        <v>191</v>
      </c>
      <c r="B63" s="1137"/>
      <c r="C63" s="1137"/>
      <c r="D63" s="1137"/>
      <c r="E63" s="1137"/>
      <c r="F63" s="1137"/>
      <c r="G63" s="1137"/>
      <c r="H63" s="1137"/>
      <c r="I63" s="1137"/>
      <c r="J63" s="1137"/>
      <c r="K63" s="1137"/>
      <c r="L63" s="1137"/>
      <c r="M63" s="1137"/>
      <c r="N63" s="1137"/>
      <c r="O63" s="1137"/>
      <c r="P63" s="1137"/>
      <c r="Q63" s="1137"/>
      <c r="R63" s="1137"/>
      <c r="S63" s="1137"/>
      <c r="T63" s="1137"/>
      <c r="U63" s="1"/>
      <c r="V63" s="1"/>
      <c r="W63" s="1"/>
      <c r="X63" s="1"/>
      <c r="Y63" s="1"/>
      <c r="Z63" s="1"/>
      <c r="AA63" s="1"/>
      <c r="AB63" s="1"/>
    </row>
    <row r="64" spans="1:28" ht="34.5" customHeight="1">
      <c r="A64" s="22">
        <v>52</v>
      </c>
      <c r="B64" s="9">
        <v>1</v>
      </c>
      <c r="C64" s="10" t="s">
        <v>192</v>
      </c>
      <c r="D64" s="42" t="s">
        <v>193</v>
      </c>
      <c r="E64" s="13"/>
      <c r="F64" s="12" t="s">
        <v>24</v>
      </c>
      <c r="G64" s="12" t="s">
        <v>117</v>
      </c>
      <c r="H64" s="13"/>
      <c r="I64" s="13"/>
      <c r="J64" s="13"/>
      <c r="K64" s="13"/>
      <c r="L64" s="13"/>
      <c r="M64" s="12" t="s">
        <v>194</v>
      </c>
      <c r="N64" s="13"/>
      <c r="O64" s="44"/>
      <c r="P64" s="9"/>
      <c r="Q64" s="22" t="s">
        <v>195</v>
      </c>
      <c r="R64" s="9"/>
      <c r="S64" s="9"/>
      <c r="T64" s="9" t="s">
        <v>196</v>
      </c>
      <c r="U64" s="20">
        <v>1</v>
      </c>
      <c r="V64" s="1"/>
      <c r="W64" s="1"/>
      <c r="X64" s="1"/>
      <c r="Y64" s="1"/>
      <c r="Z64" s="1"/>
      <c r="AA64" s="1"/>
      <c r="AB64" s="1"/>
    </row>
    <row r="65" spans="1:28" ht="34.5" customHeight="1">
      <c r="A65" s="22">
        <v>53</v>
      </c>
      <c r="B65" s="15">
        <v>2</v>
      </c>
      <c r="C65" s="10" t="s">
        <v>197</v>
      </c>
      <c r="D65" s="12"/>
      <c r="E65" s="13"/>
      <c r="F65" s="12" t="s">
        <v>24</v>
      </c>
      <c r="G65" s="12" t="s">
        <v>117</v>
      </c>
      <c r="H65" s="13"/>
      <c r="I65" s="13"/>
      <c r="J65" s="13"/>
      <c r="K65" s="13"/>
      <c r="L65" s="13"/>
      <c r="M65" s="13"/>
      <c r="N65" s="13"/>
      <c r="O65" s="18" t="s">
        <v>30</v>
      </c>
      <c r="P65" s="19"/>
      <c r="Q65" s="19"/>
      <c r="R65" s="19"/>
      <c r="S65" s="19"/>
      <c r="T65" s="19">
        <v>44205</v>
      </c>
      <c r="U65" s="20">
        <v>1</v>
      </c>
      <c r="V65" s="1"/>
      <c r="W65" s="1"/>
      <c r="X65" s="1"/>
      <c r="Y65" s="1"/>
      <c r="Z65" s="1"/>
      <c r="AA65" s="1"/>
      <c r="AB65" s="1"/>
    </row>
    <row r="66" spans="1:28" ht="34.5" customHeight="1">
      <c r="A66" s="22">
        <v>54</v>
      </c>
      <c r="B66" s="9">
        <v>3</v>
      </c>
      <c r="C66" s="10" t="s">
        <v>198</v>
      </c>
      <c r="D66" s="13"/>
      <c r="E66" s="13"/>
      <c r="F66" s="12" t="s">
        <v>24</v>
      </c>
      <c r="G66" s="12" t="s">
        <v>117</v>
      </c>
      <c r="H66" s="13"/>
      <c r="I66" s="13"/>
      <c r="J66" s="13"/>
      <c r="K66" s="13"/>
      <c r="L66" s="13"/>
      <c r="M66" s="12" t="s">
        <v>199</v>
      </c>
      <c r="N66" s="13"/>
      <c r="O66" s="13"/>
      <c r="P66" s="9"/>
      <c r="Q66" s="9"/>
      <c r="R66" s="9"/>
      <c r="S66" s="9"/>
      <c r="T66" s="9" t="s">
        <v>40</v>
      </c>
      <c r="U66" s="20">
        <v>1</v>
      </c>
      <c r="V66" s="1"/>
      <c r="W66" s="1"/>
      <c r="X66" s="1"/>
      <c r="Y66" s="1"/>
      <c r="Z66" s="1"/>
      <c r="AA66" s="1"/>
      <c r="AB66" s="1"/>
    </row>
    <row r="67" spans="1:28" ht="44.25" customHeight="1">
      <c r="A67" s="22">
        <v>55</v>
      </c>
      <c r="B67" s="9">
        <v>4</v>
      </c>
      <c r="C67" s="10" t="s">
        <v>200</v>
      </c>
      <c r="D67" s="11" t="s">
        <v>201</v>
      </c>
      <c r="E67" s="13"/>
      <c r="F67" s="12" t="s">
        <v>24</v>
      </c>
      <c r="G67" s="12" t="s">
        <v>117</v>
      </c>
      <c r="H67" s="13"/>
      <c r="I67" s="13"/>
      <c r="J67" s="13"/>
      <c r="K67" s="13"/>
      <c r="L67" s="13"/>
      <c r="M67" s="13" t="s">
        <v>202</v>
      </c>
      <c r="N67" s="13"/>
      <c r="O67" s="13"/>
      <c r="P67" s="15"/>
      <c r="Q67" s="15"/>
      <c r="R67" s="15"/>
      <c r="S67" s="22" t="s">
        <v>46</v>
      </c>
      <c r="T67" s="22" t="s">
        <v>46</v>
      </c>
      <c r="U67" s="17">
        <v>1</v>
      </c>
      <c r="V67" s="1"/>
      <c r="W67" s="1"/>
      <c r="X67" s="1"/>
      <c r="Y67" s="1"/>
      <c r="Z67" s="1"/>
      <c r="AA67" s="1"/>
      <c r="AB67" s="1"/>
    </row>
    <row r="68" spans="1:28" ht="34.5" customHeight="1">
      <c r="A68" s="22">
        <v>56</v>
      </c>
      <c r="B68" s="9">
        <v>5</v>
      </c>
      <c r="C68" s="10" t="s">
        <v>203</v>
      </c>
      <c r="D68" s="11" t="s">
        <v>201</v>
      </c>
      <c r="E68" s="13"/>
      <c r="F68" s="12" t="s">
        <v>24</v>
      </c>
      <c r="G68" s="12" t="s">
        <v>117</v>
      </c>
      <c r="H68" s="13"/>
      <c r="I68" s="13"/>
      <c r="J68" s="13"/>
      <c r="K68" s="13"/>
      <c r="L68" s="13"/>
      <c r="M68" s="13"/>
      <c r="N68" s="13"/>
      <c r="O68" s="18" t="s">
        <v>30</v>
      </c>
      <c r="P68" s="19"/>
      <c r="Q68" s="19"/>
      <c r="R68" s="19"/>
      <c r="S68" s="19"/>
      <c r="T68" s="19">
        <v>44205</v>
      </c>
      <c r="U68" s="20">
        <v>1</v>
      </c>
      <c r="V68" s="1"/>
      <c r="W68" s="1"/>
      <c r="X68" s="1"/>
      <c r="Y68" s="1"/>
      <c r="Z68" s="1"/>
      <c r="AA68" s="1"/>
      <c r="AB68" s="1"/>
    </row>
    <row r="69" spans="1:28" ht="18.75" customHeight="1">
      <c r="A69" s="1136" t="s">
        <v>204</v>
      </c>
      <c r="B69" s="1137"/>
      <c r="C69" s="1137"/>
      <c r="D69" s="1137"/>
      <c r="E69" s="1137"/>
      <c r="F69" s="1137"/>
      <c r="G69" s="1137"/>
      <c r="H69" s="1137"/>
      <c r="I69" s="1137"/>
      <c r="J69" s="1137"/>
      <c r="K69" s="1137"/>
      <c r="L69" s="1137"/>
      <c r="M69" s="1137"/>
      <c r="N69" s="1137"/>
      <c r="O69" s="1137"/>
      <c r="P69" s="1137"/>
      <c r="Q69" s="1137"/>
      <c r="R69" s="1137"/>
      <c r="S69" s="1137"/>
      <c r="T69" s="1137"/>
      <c r="U69" s="1"/>
      <c r="V69" s="1"/>
      <c r="W69" s="1"/>
      <c r="X69" s="1"/>
      <c r="Y69" s="1"/>
      <c r="Z69" s="1"/>
      <c r="AA69" s="1"/>
      <c r="AB69" s="1"/>
    </row>
    <row r="70" spans="1:28" ht="41.25" customHeight="1">
      <c r="A70" s="22">
        <v>57</v>
      </c>
      <c r="B70" s="9">
        <v>1</v>
      </c>
      <c r="C70" s="10" t="s">
        <v>205</v>
      </c>
      <c r="D70" s="11" t="s">
        <v>206</v>
      </c>
      <c r="E70" s="13"/>
      <c r="F70" s="12" t="s">
        <v>24</v>
      </c>
      <c r="G70" s="12" t="s">
        <v>117</v>
      </c>
      <c r="H70" s="13"/>
      <c r="I70" s="13"/>
      <c r="J70" s="13"/>
      <c r="K70" s="13"/>
      <c r="L70" s="13"/>
      <c r="M70" s="13"/>
      <c r="N70" s="13"/>
      <c r="O70" s="13"/>
      <c r="P70" s="15"/>
      <c r="Q70" s="15"/>
      <c r="R70" s="15"/>
      <c r="S70" s="22" t="s">
        <v>34</v>
      </c>
      <c r="T70" s="22" t="s">
        <v>34</v>
      </c>
      <c r="U70" s="17">
        <v>1</v>
      </c>
      <c r="V70" s="1"/>
      <c r="W70" s="1"/>
      <c r="X70" s="1"/>
      <c r="Y70" s="1"/>
      <c r="Z70" s="1"/>
      <c r="AA70" s="1"/>
      <c r="AB70" s="1"/>
    </row>
    <row r="71" spans="1:28" ht="41.25" customHeight="1">
      <c r="A71" s="22">
        <v>58</v>
      </c>
      <c r="B71" s="9">
        <v>2</v>
      </c>
      <c r="C71" s="10" t="s">
        <v>207</v>
      </c>
      <c r="D71" s="11" t="s">
        <v>208</v>
      </c>
      <c r="E71" s="13"/>
      <c r="F71" s="12" t="s">
        <v>24</v>
      </c>
      <c r="G71" s="12" t="s">
        <v>117</v>
      </c>
      <c r="H71" s="13"/>
      <c r="I71" s="13"/>
      <c r="J71" s="13"/>
      <c r="K71" s="13"/>
      <c r="L71" s="13"/>
      <c r="M71" s="12" t="s">
        <v>146</v>
      </c>
      <c r="N71" s="13"/>
      <c r="O71" s="13"/>
      <c r="P71" s="9"/>
      <c r="Q71" s="9"/>
      <c r="R71" s="9"/>
      <c r="S71" s="9"/>
      <c r="T71" s="9" t="s">
        <v>148</v>
      </c>
      <c r="U71" s="20">
        <v>1</v>
      </c>
      <c r="V71" s="20" t="s">
        <v>209</v>
      </c>
      <c r="W71" s="1"/>
      <c r="X71" s="1"/>
      <c r="Y71" s="1"/>
      <c r="Z71" s="1"/>
      <c r="AA71" s="1"/>
      <c r="AB71" s="1"/>
    </row>
    <row r="72" spans="1:28" ht="41.25" customHeight="1">
      <c r="A72" s="22">
        <v>59</v>
      </c>
      <c r="B72" s="9">
        <v>3</v>
      </c>
      <c r="C72" s="29" t="s">
        <v>210</v>
      </c>
      <c r="D72" s="11" t="s">
        <v>211</v>
      </c>
      <c r="E72" s="13"/>
      <c r="F72" s="12" t="s">
        <v>24</v>
      </c>
      <c r="G72" s="12" t="s">
        <v>117</v>
      </c>
      <c r="H72" s="13"/>
      <c r="I72" s="13"/>
      <c r="J72" s="13"/>
      <c r="K72" s="13"/>
      <c r="L72" s="13"/>
      <c r="M72" s="13"/>
      <c r="N72" s="13"/>
      <c r="O72" s="13"/>
      <c r="P72" s="15"/>
      <c r="Q72" s="15"/>
      <c r="R72" s="15"/>
      <c r="S72" s="15"/>
      <c r="T72" s="15"/>
      <c r="U72" s="1"/>
      <c r="V72" s="1"/>
      <c r="W72" s="1"/>
      <c r="X72" s="1"/>
      <c r="Y72" s="1"/>
      <c r="Z72" s="1"/>
      <c r="AA72" s="1"/>
      <c r="AB72" s="1"/>
    </row>
    <row r="73" spans="1:28" ht="41.25" customHeight="1">
      <c r="A73" s="22">
        <v>60</v>
      </c>
      <c r="B73" s="9">
        <v>4</v>
      </c>
      <c r="C73" s="29" t="s">
        <v>212</v>
      </c>
      <c r="D73" s="11" t="s">
        <v>213</v>
      </c>
      <c r="E73" s="13"/>
      <c r="F73" s="12" t="s">
        <v>24</v>
      </c>
      <c r="G73" s="12" t="s">
        <v>117</v>
      </c>
      <c r="H73" s="13"/>
      <c r="I73" s="13"/>
      <c r="J73" s="13"/>
      <c r="K73" s="13"/>
      <c r="L73" s="13"/>
      <c r="M73" s="13"/>
      <c r="N73" s="13"/>
      <c r="O73" s="21"/>
      <c r="P73" s="15"/>
      <c r="Q73" s="15"/>
      <c r="R73" s="15"/>
      <c r="S73" s="22" t="s">
        <v>46</v>
      </c>
      <c r="T73" s="22" t="s">
        <v>214</v>
      </c>
      <c r="U73" s="17">
        <v>1</v>
      </c>
      <c r="V73" s="1"/>
      <c r="W73" s="1"/>
      <c r="X73" s="1"/>
      <c r="Y73" s="1"/>
      <c r="Z73" s="1"/>
      <c r="AA73" s="1"/>
      <c r="AB73" s="1"/>
    </row>
    <row r="74" spans="1:28" ht="41.25" customHeight="1">
      <c r="A74" s="22">
        <v>61</v>
      </c>
      <c r="B74" s="9">
        <v>5</v>
      </c>
      <c r="C74" s="10" t="s">
        <v>215</v>
      </c>
      <c r="D74" s="11" t="s">
        <v>216</v>
      </c>
      <c r="E74" s="13"/>
      <c r="F74" s="12" t="s">
        <v>24</v>
      </c>
      <c r="G74" s="12" t="s">
        <v>117</v>
      </c>
      <c r="H74" s="13"/>
      <c r="I74" s="13"/>
      <c r="J74" s="13"/>
      <c r="K74" s="13"/>
      <c r="L74" s="12" t="s">
        <v>217</v>
      </c>
      <c r="M74" s="13"/>
      <c r="N74" s="13"/>
      <c r="O74" s="21"/>
      <c r="P74" s="9"/>
      <c r="Q74" s="9"/>
      <c r="R74" s="9"/>
      <c r="S74" s="9"/>
      <c r="T74" s="9" t="s">
        <v>61</v>
      </c>
      <c r="U74" s="20">
        <v>1</v>
      </c>
      <c r="V74" s="1"/>
      <c r="W74" s="1"/>
      <c r="X74" s="1"/>
      <c r="Y74" s="1"/>
      <c r="Z74" s="1"/>
      <c r="AA74" s="1"/>
      <c r="AB74" s="1"/>
    </row>
    <row r="75" spans="1:28" ht="41.25" customHeight="1">
      <c r="A75" s="22">
        <v>62</v>
      </c>
      <c r="B75" s="9">
        <v>6</v>
      </c>
      <c r="C75" s="10" t="s">
        <v>218</v>
      </c>
      <c r="D75" s="13"/>
      <c r="E75" s="13"/>
      <c r="F75" s="12" t="s">
        <v>24</v>
      </c>
      <c r="G75" s="12" t="s">
        <v>117</v>
      </c>
      <c r="H75" s="13"/>
      <c r="I75" s="13"/>
      <c r="J75" s="13"/>
      <c r="K75" s="13"/>
      <c r="L75" s="13"/>
      <c r="M75" s="13"/>
      <c r="N75" s="13"/>
      <c r="O75" s="14"/>
      <c r="P75" s="15"/>
      <c r="Q75" s="15"/>
      <c r="R75" s="22" t="s">
        <v>55</v>
      </c>
      <c r="S75" s="22"/>
      <c r="T75" s="22" t="s">
        <v>55</v>
      </c>
      <c r="U75" s="17">
        <v>1</v>
      </c>
      <c r="V75" s="1"/>
      <c r="W75" s="1"/>
      <c r="X75" s="1"/>
      <c r="Y75" s="1"/>
      <c r="Z75" s="1"/>
      <c r="AA75" s="1"/>
      <c r="AB75" s="1"/>
    </row>
    <row r="76" spans="1:28" ht="41.25" customHeight="1">
      <c r="A76" s="22">
        <v>63</v>
      </c>
      <c r="B76" s="9">
        <v>7</v>
      </c>
      <c r="C76" s="10" t="s">
        <v>219</v>
      </c>
      <c r="D76" s="13"/>
      <c r="E76" s="13"/>
      <c r="F76" s="12" t="s">
        <v>24</v>
      </c>
      <c r="G76" s="12" t="s">
        <v>117</v>
      </c>
      <c r="H76" s="13"/>
      <c r="I76" s="13"/>
      <c r="J76" s="13"/>
      <c r="K76" s="13"/>
      <c r="L76" s="13"/>
      <c r="M76" s="13"/>
      <c r="N76" s="29" t="s">
        <v>71</v>
      </c>
      <c r="O76" s="14"/>
      <c r="P76" s="9"/>
      <c r="Q76" s="9"/>
      <c r="R76" s="9"/>
      <c r="S76" s="9"/>
      <c r="T76" s="9" t="s">
        <v>72</v>
      </c>
      <c r="U76" s="20">
        <v>1</v>
      </c>
      <c r="V76" s="1"/>
      <c r="W76" s="1"/>
      <c r="X76" s="1"/>
      <c r="Y76" s="1"/>
      <c r="Z76" s="1"/>
      <c r="AA76" s="1"/>
      <c r="AB76" s="1"/>
    </row>
    <row r="77" spans="1:28" ht="41.25" customHeight="1">
      <c r="A77" s="22">
        <v>64</v>
      </c>
      <c r="B77" s="9">
        <v>8</v>
      </c>
      <c r="C77" s="10" t="s">
        <v>220</v>
      </c>
      <c r="D77" s="13"/>
      <c r="E77" s="13"/>
      <c r="F77" s="12" t="s">
        <v>24</v>
      </c>
      <c r="G77" s="12" t="s">
        <v>117</v>
      </c>
      <c r="H77" s="13"/>
      <c r="I77" s="13"/>
      <c r="J77" s="13"/>
      <c r="K77" s="13"/>
      <c r="L77" s="13"/>
      <c r="M77" s="13"/>
      <c r="N77" s="13"/>
      <c r="O77" s="13"/>
      <c r="P77" s="15"/>
      <c r="Q77" s="15"/>
      <c r="R77" s="15"/>
      <c r="S77" s="22" t="s">
        <v>34</v>
      </c>
      <c r="T77" s="22" t="s">
        <v>34</v>
      </c>
      <c r="U77" s="17">
        <v>1</v>
      </c>
      <c r="V77" s="1"/>
      <c r="W77" s="1"/>
      <c r="X77" s="1"/>
      <c r="Y77" s="1"/>
      <c r="Z77" s="1"/>
      <c r="AA77" s="1"/>
      <c r="AB77" s="1"/>
    </row>
    <row r="78" spans="1:28" ht="75.75" customHeight="1">
      <c r="A78" s="22">
        <v>65</v>
      </c>
      <c r="B78" s="9">
        <v>9</v>
      </c>
      <c r="C78" s="10" t="s">
        <v>221</v>
      </c>
      <c r="D78" s="11" t="s">
        <v>216</v>
      </c>
      <c r="E78" s="13"/>
      <c r="F78" s="12" t="s">
        <v>24</v>
      </c>
      <c r="G78" s="12" t="s">
        <v>117</v>
      </c>
      <c r="H78" s="13"/>
      <c r="I78" s="13"/>
      <c r="J78" s="13"/>
      <c r="K78" s="13"/>
      <c r="L78" s="13"/>
      <c r="M78" s="12" t="s">
        <v>222</v>
      </c>
      <c r="N78" s="13"/>
      <c r="O78" s="21"/>
      <c r="P78" s="15"/>
      <c r="Q78" s="15"/>
      <c r="R78" s="22" t="s">
        <v>55</v>
      </c>
      <c r="S78" s="22"/>
      <c r="T78" s="22" t="s">
        <v>55</v>
      </c>
      <c r="U78" s="17">
        <v>1</v>
      </c>
      <c r="V78" s="1"/>
      <c r="W78" s="1"/>
      <c r="X78" s="1"/>
      <c r="Y78" s="1"/>
      <c r="Z78" s="1"/>
      <c r="AA78" s="1"/>
      <c r="AB78" s="1"/>
    </row>
    <row r="79" spans="1:28" ht="56.25" customHeight="1">
      <c r="A79" s="22">
        <v>66</v>
      </c>
      <c r="B79" s="22">
        <v>10</v>
      </c>
      <c r="C79" s="50" t="s">
        <v>223</v>
      </c>
      <c r="D79" s="11" t="s">
        <v>216</v>
      </c>
      <c r="E79" s="13"/>
      <c r="F79" s="12" t="s">
        <v>24</v>
      </c>
      <c r="G79" s="12"/>
      <c r="H79" s="13"/>
      <c r="I79" s="13"/>
      <c r="J79" s="13"/>
      <c r="K79" s="13"/>
      <c r="L79" s="13"/>
      <c r="M79" s="12"/>
      <c r="N79" s="13"/>
      <c r="O79" s="21"/>
      <c r="P79" s="15"/>
      <c r="Q79" s="15"/>
      <c r="R79" s="22"/>
      <c r="S79" s="22"/>
      <c r="T79" s="22"/>
      <c r="U79" s="17"/>
      <c r="V79" s="1"/>
      <c r="W79" s="1"/>
      <c r="X79" s="1"/>
      <c r="Y79" s="1"/>
      <c r="Z79" s="1"/>
      <c r="AA79" s="1"/>
      <c r="AB79" s="1"/>
    </row>
    <row r="80" spans="1:28" ht="18.75" customHeight="1">
      <c r="A80" s="1136" t="s">
        <v>224</v>
      </c>
      <c r="B80" s="1137"/>
      <c r="C80" s="1137"/>
      <c r="D80" s="1137"/>
      <c r="E80" s="1137"/>
      <c r="F80" s="1137"/>
      <c r="G80" s="1137"/>
      <c r="H80" s="1137"/>
      <c r="I80" s="1137"/>
      <c r="J80" s="1137"/>
      <c r="K80" s="1137"/>
      <c r="L80" s="1137"/>
      <c r="M80" s="1137"/>
      <c r="N80" s="1137"/>
      <c r="O80" s="1137"/>
      <c r="P80" s="1137"/>
      <c r="Q80" s="1137"/>
      <c r="R80" s="1137"/>
      <c r="S80" s="1137"/>
      <c r="T80" s="1137"/>
      <c r="U80" s="1"/>
      <c r="V80" s="1"/>
      <c r="W80" s="1"/>
      <c r="X80" s="1"/>
      <c r="Y80" s="1"/>
      <c r="Z80" s="1"/>
      <c r="AA80" s="1"/>
      <c r="AB80" s="1"/>
    </row>
    <row r="81" spans="1:28" ht="34.5" customHeight="1">
      <c r="A81" s="22">
        <v>67</v>
      </c>
      <c r="B81" s="9">
        <v>1</v>
      </c>
      <c r="C81" s="10" t="s">
        <v>225</v>
      </c>
      <c r="D81" s="42" t="s">
        <v>226</v>
      </c>
      <c r="E81" s="27"/>
      <c r="F81" s="12" t="s">
        <v>24</v>
      </c>
      <c r="G81" s="27"/>
      <c r="H81" s="27" t="s">
        <v>69</v>
      </c>
      <c r="I81" s="27"/>
      <c r="J81" s="27"/>
      <c r="K81" s="27"/>
      <c r="L81" s="27"/>
      <c r="M81" s="27"/>
      <c r="N81" s="27"/>
      <c r="O81" s="23"/>
      <c r="P81" s="15"/>
      <c r="Q81" s="15"/>
      <c r="R81" s="15"/>
      <c r="S81" s="15"/>
      <c r="T81" s="15"/>
      <c r="U81" s="17">
        <v>1</v>
      </c>
      <c r="V81" s="1"/>
      <c r="W81" s="1"/>
      <c r="X81" s="1"/>
      <c r="Y81" s="1"/>
      <c r="Z81" s="1"/>
      <c r="AA81" s="1"/>
      <c r="AB81" s="1"/>
    </row>
    <row r="82" spans="1:28" ht="58.5" customHeight="1">
      <c r="A82" s="22">
        <v>68</v>
      </c>
      <c r="B82" s="9">
        <v>2</v>
      </c>
      <c r="C82" s="10" t="s">
        <v>227</v>
      </c>
      <c r="D82" s="42" t="s">
        <v>228</v>
      </c>
      <c r="E82" s="27"/>
      <c r="F82" s="12" t="s">
        <v>24</v>
      </c>
      <c r="G82" s="27"/>
      <c r="H82" s="27" t="s">
        <v>69</v>
      </c>
      <c r="I82" s="27"/>
      <c r="J82" s="27"/>
      <c r="K82" s="27"/>
      <c r="L82" s="27"/>
      <c r="M82" s="27" t="s">
        <v>229</v>
      </c>
      <c r="N82" s="27"/>
      <c r="O82" s="23"/>
      <c r="P82" s="15"/>
      <c r="Q82" s="15"/>
      <c r="R82" s="15"/>
      <c r="S82" s="15"/>
      <c r="T82" s="25">
        <v>44479</v>
      </c>
      <c r="U82" s="17">
        <v>1</v>
      </c>
      <c r="V82" s="1"/>
      <c r="W82" s="1"/>
      <c r="X82" s="1"/>
      <c r="Y82" s="1"/>
      <c r="Z82" s="1"/>
      <c r="AA82" s="1"/>
      <c r="AB82" s="1"/>
    </row>
    <row r="83" spans="1:28" ht="34.5" customHeight="1">
      <c r="A83" s="22">
        <v>69</v>
      </c>
      <c r="B83" s="9">
        <v>3</v>
      </c>
      <c r="C83" s="10" t="s">
        <v>230</v>
      </c>
      <c r="D83" s="42"/>
      <c r="E83" s="27"/>
      <c r="F83" s="12" t="s">
        <v>24</v>
      </c>
      <c r="G83" s="27"/>
      <c r="H83" s="27" t="s">
        <v>69</v>
      </c>
      <c r="I83" s="27"/>
      <c r="J83" s="27"/>
      <c r="K83" s="27"/>
      <c r="L83" s="27"/>
      <c r="M83" s="27"/>
      <c r="N83" s="27"/>
      <c r="O83" s="23"/>
      <c r="P83" s="15"/>
      <c r="Q83" s="15"/>
      <c r="R83" s="15"/>
      <c r="S83" s="15"/>
      <c r="T83" s="25">
        <v>44479</v>
      </c>
      <c r="U83" s="17">
        <v>1</v>
      </c>
      <c r="V83" s="1"/>
      <c r="W83" s="1"/>
      <c r="X83" s="1"/>
      <c r="Y83" s="1"/>
      <c r="Z83" s="1"/>
      <c r="AA83" s="1"/>
      <c r="AB83" s="1"/>
    </row>
    <row r="84" spans="1:28" ht="34.5" customHeight="1">
      <c r="A84" s="22">
        <v>70</v>
      </c>
      <c r="B84" s="9">
        <v>4</v>
      </c>
      <c r="C84" s="10" t="s">
        <v>231</v>
      </c>
      <c r="D84" s="42" t="s">
        <v>232</v>
      </c>
      <c r="E84" s="27"/>
      <c r="F84" s="12" t="s">
        <v>24</v>
      </c>
      <c r="G84" s="27"/>
      <c r="H84" s="27" t="s">
        <v>69</v>
      </c>
      <c r="I84" s="27"/>
      <c r="J84" s="27"/>
      <c r="K84" s="27"/>
      <c r="L84" s="27"/>
      <c r="M84" s="27"/>
      <c r="N84" s="27"/>
      <c r="O84" s="23"/>
      <c r="P84" s="15"/>
      <c r="Q84" s="15"/>
      <c r="R84" s="15"/>
      <c r="S84" s="15"/>
      <c r="T84" s="16">
        <v>44296</v>
      </c>
      <c r="U84" s="17">
        <v>1</v>
      </c>
      <c r="V84" s="1"/>
      <c r="W84" s="1"/>
      <c r="X84" s="1"/>
      <c r="Y84" s="1"/>
      <c r="Z84" s="1"/>
      <c r="AA84" s="1"/>
      <c r="AB84" s="1"/>
    </row>
    <row r="85" spans="1:28" ht="34.5" customHeight="1">
      <c r="A85" s="22">
        <v>71</v>
      </c>
      <c r="B85" s="9">
        <v>5</v>
      </c>
      <c r="C85" s="10" t="s">
        <v>233</v>
      </c>
      <c r="D85" s="42" t="s">
        <v>234</v>
      </c>
      <c r="E85" s="27"/>
      <c r="F85" s="12" t="s">
        <v>24</v>
      </c>
      <c r="G85" s="27"/>
      <c r="H85" s="27" t="s">
        <v>69</v>
      </c>
      <c r="I85" s="27"/>
      <c r="J85" s="27"/>
      <c r="K85" s="27"/>
      <c r="L85" s="27"/>
      <c r="M85" s="27"/>
      <c r="N85" s="27"/>
      <c r="O85" s="23"/>
      <c r="P85" s="15"/>
      <c r="Q85" s="15"/>
      <c r="R85" s="15"/>
      <c r="S85" s="15"/>
      <c r="T85" s="22" t="s">
        <v>235</v>
      </c>
      <c r="U85" s="17">
        <v>1</v>
      </c>
      <c r="V85" s="1"/>
      <c r="W85" s="1"/>
      <c r="X85" s="1"/>
      <c r="Y85" s="1"/>
      <c r="Z85" s="1"/>
      <c r="AA85" s="1"/>
      <c r="AB85" s="1"/>
    </row>
    <row r="86" spans="1:28" ht="34.5" customHeight="1">
      <c r="A86" s="22">
        <v>72</v>
      </c>
      <c r="B86" s="9">
        <v>6</v>
      </c>
      <c r="C86" s="10" t="s">
        <v>236</v>
      </c>
      <c r="D86" s="42" t="s">
        <v>237</v>
      </c>
      <c r="E86" s="27"/>
      <c r="F86" s="12" t="s">
        <v>24</v>
      </c>
      <c r="G86" s="27"/>
      <c r="H86" s="27" t="s">
        <v>69</v>
      </c>
      <c r="I86" s="27"/>
      <c r="J86" s="27"/>
      <c r="K86" s="27"/>
      <c r="L86" s="27"/>
      <c r="M86" s="27"/>
      <c r="N86" s="27"/>
      <c r="O86" s="23"/>
      <c r="P86" s="15"/>
      <c r="Q86" s="15"/>
      <c r="R86" s="15"/>
      <c r="S86" s="15"/>
      <c r="T86" s="22" t="s">
        <v>235</v>
      </c>
      <c r="U86" s="17">
        <v>1</v>
      </c>
      <c r="V86" s="1"/>
      <c r="W86" s="1"/>
      <c r="X86" s="1"/>
      <c r="Y86" s="1"/>
      <c r="Z86" s="1"/>
      <c r="AA86" s="1"/>
      <c r="AB86" s="1"/>
    </row>
    <row r="87" spans="1:28" ht="34.5" customHeight="1">
      <c r="A87" s="22"/>
      <c r="B87" s="9"/>
      <c r="C87" s="30" t="s">
        <v>238</v>
      </c>
      <c r="D87" s="42" t="s">
        <v>239</v>
      </c>
      <c r="E87" s="27"/>
      <c r="F87" s="12" t="s">
        <v>24</v>
      </c>
      <c r="G87" s="27"/>
      <c r="H87" s="31" t="s">
        <v>85</v>
      </c>
      <c r="I87" s="27"/>
      <c r="J87" s="27"/>
      <c r="K87" s="27"/>
      <c r="L87" s="27"/>
      <c r="M87" s="27"/>
      <c r="N87" s="27"/>
      <c r="O87" s="23"/>
      <c r="P87" s="15"/>
      <c r="Q87" s="15"/>
      <c r="R87" s="15"/>
      <c r="S87" s="15"/>
      <c r="T87" s="15"/>
      <c r="U87" s="1"/>
      <c r="V87" s="1"/>
      <c r="W87" s="1"/>
      <c r="X87" s="1"/>
      <c r="Y87" s="1"/>
      <c r="Z87" s="1"/>
      <c r="AA87" s="1"/>
      <c r="AB87" s="1"/>
    </row>
    <row r="88" spans="1:28" ht="34.5" customHeight="1">
      <c r="A88" s="22"/>
      <c r="B88" s="9"/>
      <c r="C88" s="30" t="s">
        <v>240</v>
      </c>
      <c r="D88" s="42" t="s">
        <v>241</v>
      </c>
      <c r="E88" s="27"/>
      <c r="F88" s="12"/>
      <c r="G88" s="27"/>
      <c r="H88" s="31" t="s">
        <v>85</v>
      </c>
      <c r="I88" s="27"/>
      <c r="J88" s="27"/>
      <c r="K88" s="27"/>
      <c r="L88" s="27"/>
      <c r="M88" s="27"/>
      <c r="N88" s="27"/>
      <c r="O88" s="23"/>
      <c r="P88" s="15"/>
      <c r="Q88" s="15"/>
      <c r="R88" s="15"/>
      <c r="S88" s="15"/>
      <c r="T88" s="15"/>
      <c r="U88" s="1"/>
      <c r="V88" s="1"/>
      <c r="W88" s="1"/>
      <c r="X88" s="1"/>
      <c r="Y88" s="1"/>
      <c r="Z88" s="1"/>
      <c r="AA88" s="1"/>
      <c r="AB88" s="1"/>
    </row>
    <row r="89" spans="1:28" ht="34.5" customHeight="1">
      <c r="A89" s="22">
        <v>73</v>
      </c>
      <c r="B89" s="22">
        <v>7</v>
      </c>
      <c r="C89" s="10" t="s">
        <v>242</v>
      </c>
      <c r="D89" s="42" t="s">
        <v>243</v>
      </c>
      <c r="E89" s="27"/>
      <c r="F89" s="12" t="s">
        <v>24</v>
      </c>
      <c r="G89" s="27"/>
      <c r="H89" s="27" t="s">
        <v>69</v>
      </c>
      <c r="I89" s="27"/>
      <c r="J89" s="27"/>
      <c r="K89" s="27"/>
      <c r="L89" s="51" t="s">
        <v>217</v>
      </c>
      <c r="M89" s="51" t="s">
        <v>244</v>
      </c>
      <c r="N89" s="27"/>
      <c r="O89" s="23"/>
      <c r="P89" s="9"/>
      <c r="Q89" s="9"/>
      <c r="R89" s="9"/>
      <c r="S89" s="9"/>
      <c r="T89" s="9" t="s">
        <v>196</v>
      </c>
      <c r="U89" s="20">
        <v>1</v>
      </c>
      <c r="V89" s="1"/>
      <c r="W89" s="1"/>
      <c r="X89" s="1"/>
      <c r="Y89" s="1"/>
      <c r="Z89" s="1"/>
      <c r="AA89" s="1"/>
      <c r="AB89" s="1"/>
    </row>
    <row r="90" spans="1:28" ht="34.5" customHeight="1">
      <c r="A90" s="22">
        <v>74</v>
      </c>
      <c r="B90" s="22">
        <v>8</v>
      </c>
      <c r="C90" s="10" t="s">
        <v>245</v>
      </c>
      <c r="D90" s="42" t="s">
        <v>246</v>
      </c>
      <c r="E90" s="27"/>
      <c r="F90" s="12" t="s">
        <v>24</v>
      </c>
      <c r="G90" s="27"/>
      <c r="H90" s="27" t="s">
        <v>69</v>
      </c>
      <c r="I90" s="27"/>
      <c r="J90" s="27"/>
      <c r="K90" s="27"/>
      <c r="L90" s="27"/>
      <c r="M90" s="27"/>
      <c r="N90" s="27"/>
      <c r="O90" s="23"/>
      <c r="P90" s="15"/>
      <c r="Q90" s="15"/>
      <c r="R90" s="15"/>
      <c r="S90" s="15"/>
      <c r="T90" s="15"/>
      <c r="U90" s="17">
        <v>1</v>
      </c>
      <c r="V90" s="1"/>
      <c r="W90" s="1"/>
      <c r="X90" s="1"/>
      <c r="Y90" s="1"/>
      <c r="Z90" s="1"/>
      <c r="AA90" s="1"/>
      <c r="AB90" s="1"/>
    </row>
    <row r="91" spans="1:28" ht="34.5" customHeight="1">
      <c r="A91" s="22">
        <v>75</v>
      </c>
      <c r="B91" s="22">
        <v>9</v>
      </c>
      <c r="C91" s="10" t="s">
        <v>247</v>
      </c>
      <c r="D91" s="42" t="s">
        <v>248</v>
      </c>
      <c r="E91" s="27"/>
      <c r="F91" s="12" t="s">
        <v>24</v>
      </c>
      <c r="G91" s="27"/>
      <c r="H91" s="27" t="s">
        <v>69</v>
      </c>
      <c r="I91" s="27"/>
      <c r="J91" s="27"/>
      <c r="K91" s="27"/>
      <c r="L91" s="27"/>
      <c r="M91" s="27"/>
      <c r="N91" s="27"/>
      <c r="O91" s="23"/>
      <c r="P91" s="15"/>
      <c r="Q91" s="15"/>
      <c r="R91" s="15"/>
      <c r="S91" s="15"/>
      <c r="T91" s="15"/>
      <c r="U91" s="17">
        <v>1</v>
      </c>
      <c r="V91" s="1"/>
      <c r="W91" s="1"/>
      <c r="X91" s="1"/>
      <c r="Y91" s="1"/>
      <c r="Z91" s="1"/>
      <c r="AA91" s="1"/>
      <c r="AB91" s="1"/>
    </row>
    <row r="92" spans="1:28" ht="42.75" customHeight="1">
      <c r="A92" s="22">
        <v>76</v>
      </c>
      <c r="B92" s="22">
        <v>10</v>
      </c>
      <c r="C92" s="10" t="s">
        <v>249</v>
      </c>
      <c r="D92" s="42" t="s">
        <v>250</v>
      </c>
      <c r="E92" s="27"/>
      <c r="F92" s="12" t="s">
        <v>24</v>
      </c>
      <c r="G92" s="27"/>
      <c r="H92" s="27" t="s">
        <v>69</v>
      </c>
      <c r="I92" s="27"/>
      <c r="J92" s="27"/>
      <c r="K92" s="27"/>
      <c r="L92" s="27"/>
      <c r="M92" s="27" t="s">
        <v>251</v>
      </c>
      <c r="N92" s="27"/>
      <c r="O92" s="23"/>
      <c r="P92" s="15"/>
      <c r="Q92" s="15"/>
      <c r="R92" s="15"/>
      <c r="S92" s="15"/>
      <c r="T92" s="16">
        <v>44296</v>
      </c>
      <c r="U92" s="17">
        <v>1</v>
      </c>
      <c r="V92" s="1"/>
      <c r="W92" s="1"/>
      <c r="X92" s="1"/>
      <c r="Y92" s="1"/>
      <c r="Z92" s="1"/>
      <c r="AA92" s="1"/>
      <c r="AB92" s="1"/>
    </row>
    <row r="93" spans="1:28" ht="34.5" customHeight="1">
      <c r="A93" s="22">
        <v>77</v>
      </c>
      <c r="B93" s="22">
        <v>11</v>
      </c>
      <c r="C93" s="10" t="s">
        <v>252</v>
      </c>
      <c r="D93" s="42" t="s">
        <v>253</v>
      </c>
      <c r="E93" s="27"/>
      <c r="F93" s="12" t="s">
        <v>24</v>
      </c>
      <c r="G93" s="27"/>
      <c r="H93" s="27" t="s">
        <v>69</v>
      </c>
      <c r="I93" s="27"/>
      <c r="J93" s="27"/>
      <c r="K93" s="27"/>
      <c r="L93" s="27"/>
      <c r="M93" s="27"/>
      <c r="N93" s="27"/>
      <c r="O93" s="44"/>
      <c r="P93" s="15"/>
      <c r="Q93" s="15"/>
      <c r="R93" s="15"/>
      <c r="S93" s="15"/>
      <c r="T93" s="25">
        <v>44479</v>
      </c>
      <c r="U93" s="17">
        <v>1</v>
      </c>
      <c r="V93" s="1"/>
      <c r="W93" s="1"/>
      <c r="X93" s="1"/>
      <c r="Y93" s="1"/>
      <c r="Z93" s="1"/>
      <c r="AA93" s="1"/>
      <c r="AB93" s="1"/>
    </row>
    <row r="94" spans="1:28" ht="34.5" customHeight="1">
      <c r="A94" s="1139" t="s">
        <v>254</v>
      </c>
      <c r="B94" s="1140"/>
      <c r="C94" s="1140"/>
      <c r="D94" s="1140"/>
      <c r="E94" s="1140"/>
      <c r="F94" s="1140"/>
      <c r="G94" s="1140"/>
      <c r="H94" s="1140"/>
      <c r="I94" s="1140"/>
      <c r="J94" s="1140"/>
      <c r="K94" s="1140"/>
      <c r="L94" s="1140"/>
      <c r="M94" s="1140"/>
      <c r="N94" s="1140"/>
      <c r="O94" s="1140"/>
      <c r="P94" s="1140"/>
      <c r="Q94" s="1140"/>
      <c r="R94" s="1140"/>
      <c r="S94" s="1140"/>
      <c r="T94" s="1140"/>
      <c r="U94" s="1"/>
      <c r="V94" s="1"/>
      <c r="W94" s="1"/>
      <c r="X94" s="1"/>
      <c r="Y94" s="1"/>
      <c r="Z94" s="1"/>
      <c r="AA94" s="1"/>
      <c r="AB94" s="1"/>
    </row>
    <row r="95" spans="1:28" ht="21.75" customHeight="1">
      <c r="A95" s="1136" t="s">
        <v>21</v>
      </c>
      <c r="B95" s="1137"/>
      <c r="C95" s="1137"/>
      <c r="D95" s="1137"/>
      <c r="E95" s="1137"/>
      <c r="F95" s="1137"/>
      <c r="G95" s="1137"/>
      <c r="H95" s="1137"/>
      <c r="I95" s="1137"/>
      <c r="J95" s="1137"/>
      <c r="K95" s="1137"/>
      <c r="L95" s="1137"/>
      <c r="M95" s="1137"/>
      <c r="N95" s="1137"/>
      <c r="O95" s="1137"/>
      <c r="P95" s="1137"/>
      <c r="Q95" s="1137"/>
      <c r="R95" s="1137"/>
      <c r="S95" s="1137"/>
      <c r="T95" s="1138"/>
      <c r="U95" s="1"/>
      <c r="V95" s="1"/>
      <c r="W95" s="1"/>
      <c r="X95" s="1"/>
      <c r="Y95" s="1"/>
      <c r="Z95" s="1"/>
      <c r="AA95" s="1"/>
      <c r="AB95" s="1"/>
    </row>
    <row r="96" spans="1:28" ht="39.75" customHeight="1">
      <c r="A96" s="22">
        <v>78</v>
      </c>
      <c r="B96" s="9">
        <v>1</v>
      </c>
      <c r="C96" s="10" t="s">
        <v>255</v>
      </c>
      <c r="D96" s="23" t="s">
        <v>256</v>
      </c>
      <c r="E96" s="13"/>
      <c r="F96" s="12" t="s">
        <v>24</v>
      </c>
      <c r="G96" s="13"/>
      <c r="H96" s="13"/>
      <c r="I96" s="13"/>
      <c r="J96" s="13"/>
      <c r="K96" s="13"/>
      <c r="L96" s="13"/>
      <c r="M96" s="13"/>
      <c r="N96" s="12" t="s">
        <v>119</v>
      </c>
      <c r="O96" s="21"/>
      <c r="P96" s="29"/>
      <c r="Q96" s="29"/>
      <c r="R96" s="29"/>
      <c r="S96" s="33"/>
      <c r="T96" s="33" t="s">
        <v>120</v>
      </c>
      <c r="U96" s="20">
        <v>1</v>
      </c>
      <c r="V96" s="1"/>
      <c r="W96" s="1"/>
      <c r="X96" s="1"/>
      <c r="Y96" s="1"/>
      <c r="Z96" s="1"/>
      <c r="AA96" s="1"/>
      <c r="AB96" s="1"/>
    </row>
    <row r="97" spans="1:28" ht="39.75" customHeight="1">
      <c r="A97" s="22">
        <v>79</v>
      </c>
      <c r="B97" s="9">
        <v>2</v>
      </c>
      <c r="C97" s="10" t="s">
        <v>257</v>
      </c>
      <c r="D97" s="32" t="s">
        <v>258</v>
      </c>
      <c r="E97" s="13"/>
      <c r="F97" s="12" t="s">
        <v>24</v>
      </c>
      <c r="G97" s="13"/>
      <c r="H97" s="13"/>
      <c r="I97" s="13"/>
      <c r="J97" s="13"/>
      <c r="K97" s="13"/>
      <c r="L97" s="13"/>
      <c r="M97" s="13"/>
      <c r="N97" s="13"/>
      <c r="O97" s="21"/>
      <c r="P97" s="21"/>
      <c r="Q97" s="21"/>
      <c r="R97" s="21"/>
      <c r="S97" s="47" t="s">
        <v>34</v>
      </c>
      <c r="T97" s="50" t="s">
        <v>34</v>
      </c>
      <c r="U97" s="17">
        <v>1</v>
      </c>
      <c r="V97" s="1"/>
      <c r="W97" s="1"/>
      <c r="X97" s="1"/>
      <c r="Y97" s="1"/>
      <c r="Z97" s="1"/>
      <c r="AA97" s="1"/>
      <c r="AB97" s="1"/>
    </row>
    <row r="98" spans="1:28" ht="81.75" customHeight="1">
      <c r="A98" s="22">
        <v>80</v>
      </c>
      <c r="B98" s="9">
        <v>3</v>
      </c>
      <c r="C98" s="48" t="s">
        <v>259</v>
      </c>
      <c r="D98" s="32" t="s">
        <v>260</v>
      </c>
      <c r="E98" s="13"/>
      <c r="F98" s="12" t="s">
        <v>24</v>
      </c>
      <c r="G98" s="13"/>
      <c r="H98" s="13"/>
      <c r="I98" s="13"/>
      <c r="J98" s="13"/>
      <c r="K98" s="13"/>
      <c r="L98" s="13"/>
      <c r="M98" s="13"/>
      <c r="N98" s="13"/>
      <c r="O98" s="21"/>
      <c r="P98" s="21"/>
      <c r="Q98" s="21"/>
      <c r="R98" s="50" t="s">
        <v>261</v>
      </c>
      <c r="S98" s="21"/>
      <c r="T98" s="21"/>
      <c r="U98" s="1"/>
      <c r="V98" s="1"/>
      <c r="W98" s="1"/>
      <c r="X98" s="1"/>
      <c r="Y98" s="1"/>
      <c r="Z98" s="1"/>
      <c r="AA98" s="1"/>
      <c r="AB98" s="1"/>
    </row>
    <row r="99" spans="1:28" ht="39.75" customHeight="1">
      <c r="A99" s="22">
        <v>81</v>
      </c>
      <c r="B99" s="9">
        <v>4</v>
      </c>
      <c r="C99" s="48" t="s">
        <v>262</v>
      </c>
      <c r="D99" s="32" t="s">
        <v>263</v>
      </c>
      <c r="E99" s="13"/>
      <c r="F99" s="12" t="s">
        <v>24</v>
      </c>
      <c r="G99" s="13"/>
      <c r="H99" s="13"/>
      <c r="I99" s="13"/>
      <c r="J99" s="13"/>
      <c r="K99" s="13"/>
      <c r="L99" s="13"/>
      <c r="M99" s="13"/>
      <c r="N99" s="13"/>
      <c r="O99" s="21"/>
      <c r="P99" s="21"/>
      <c r="Q99" s="21"/>
      <c r="R99" s="21"/>
      <c r="S99" s="21"/>
      <c r="T99" s="21"/>
      <c r="U99" s="1"/>
      <c r="V99" s="1"/>
      <c r="W99" s="1"/>
      <c r="X99" s="1"/>
      <c r="Y99" s="1"/>
      <c r="Z99" s="1"/>
      <c r="AA99" s="1"/>
      <c r="AB99" s="1"/>
    </row>
    <row r="100" spans="1:28" ht="39.75" customHeight="1">
      <c r="A100" s="22">
        <v>82</v>
      </c>
      <c r="B100" s="9">
        <v>5</v>
      </c>
      <c r="C100" s="10" t="s">
        <v>264</v>
      </c>
      <c r="D100" s="32" t="s">
        <v>265</v>
      </c>
      <c r="E100" s="21"/>
      <c r="F100" s="12" t="s">
        <v>24</v>
      </c>
      <c r="G100" s="21"/>
      <c r="H100" s="21"/>
      <c r="I100" s="21"/>
      <c r="J100" s="21"/>
      <c r="K100" s="21"/>
      <c r="L100" s="21"/>
      <c r="M100" s="21"/>
      <c r="N100" s="12" t="s">
        <v>186</v>
      </c>
      <c r="O100" s="23"/>
      <c r="P100" s="9"/>
      <c r="Q100" s="9"/>
      <c r="R100" s="9"/>
      <c r="S100" s="9"/>
      <c r="T100" s="9" t="s">
        <v>134</v>
      </c>
      <c r="U100" s="20">
        <v>1</v>
      </c>
      <c r="V100" s="1"/>
      <c r="W100" s="1"/>
      <c r="X100" s="1"/>
      <c r="Y100" s="1"/>
      <c r="Z100" s="1"/>
      <c r="AA100" s="1"/>
      <c r="AB100" s="1"/>
    </row>
    <row r="101" spans="1:28" ht="57.75" customHeight="1">
      <c r="A101" s="22">
        <v>83</v>
      </c>
      <c r="B101" s="9">
        <v>6</v>
      </c>
      <c r="C101" s="10" t="s">
        <v>266</v>
      </c>
      <c r="D101" s="32" t="s">
        <v>267</v>
      </c>
      <c r="E101" s="13"/>
      <c r="F101" s="12" t="s">
        <v>24</v>
      </c>
      <c r="G101" s="13"/>
      <c r="H101" s="13"/>
      <c r="I101" s="13"/>
      <c r="J101" s="13"/>
      <c r="K101" s="13"/>
      <c r="L101" s="13"/>
      <c r="M101" s="13" t="s">
        <v>268</v>
      </c>
      <c r="N101" s="13"/>
      <c r="O101" s="13"/>
      <c r="P101" s="13"/>
      <c r="Q101" s="49"/>
      <c r="R101" s="49"/>
      <c r="S101" s="49"/>
      <c r="T101" s="52">
        <v>44296</v>
      </c>
      <c r="U101" s="17">
        <v>1</v>
      </c>
      <c r="V101" s="1"/>
      <c r="W101" s="1"/>
      <c r="X101" s="1"/>
      <c r="Y101" s="1"/>
      <c r="Z101" s="1"/>
      <c r="AA101" s="1"/>
      <c r="AB101" s="1"/>
    </row>
    <row r="102" spans="1:28" ht="49.5" customHeight="1">
      <c r="A102" s="22">
        <v>84</v>
      </c>
      <c r="B102" s="9">
        <v>7</v>
      </c>
      <c r="C102" s="48" t="s">
        <v>269</v>
      </c>
      <c r="D102" s="32" t="s">
        <v>270</v>
      </c>
      <c r="E102" s="13"/>
      <c r="F102" s="12" t="s">
        <v>24</v>
      </c>
      <c r="G102" s="13"/>
      <c r="H102" s="13"/>
      <c r="I102" s="13"/>
      <c r="J102" s="13"/>
      <c r="K102" s="13"/>
      <c r="L102" s="13"/>
      <c r="M102" s="13"/>
      <c r="N102" s="13"/>
      <c r="O102" s="21"/>
      <c r="P102" s="1141" t="s">
        <v>271</v>
      </c>
      <c r="Q102" s="1137"/>
      <c r="R102" s="1137"/>
      <c r="S102" s="1138"/>
      <c r="T102" s="50" t="s">
        <v>272</v>
      </c>
      <c r="U102" s="17">
        <v>1</v>
      </c>
      <c r="V102" s="1"/>
      <c r="W102" s="1"/>
      <c r="X102" s="1"/>
      <c r="Y102" s="1"/>
      <c r="Z102" s="1"/>
      <c r="AA102" s="1"/>
      <c r="AB102" s="1"/>
    </row>
    <row r="103" spans="1:28" ht="39.75" customHeight="1">
      <c r="A103" s="22">
        <v>85</v>
      </c>
      <c r="B103" s="9">
        <v>8</v>
      </c>
      <c r="C103" s="10" t="s">
        <v>273</v>
      </c>
      <c r="D103" s="53"/>
      <c r="E103" s="13"/>
      <c r="F103" s="12" t="s">
        <v>24</v>
      </c>
      <c r="G103" s="13"/>
      <c r="H103" s="13"/>
      <c r="I103" s="13"/>
      <c r="J103" s="13"/>
      <c r="K103" s="13"/>
      <c r="L103" s="13"/>
      <c r="M103" s="13"/>
      <c r="N103" s="13"/>
      <c r="O103" s="13"/>
      <c r="P103" s="13"/>
      <c r="Q103" s="13"/>
      <c r="R103" s="13"/>
      <c r="S103" s="52">
        <v>44206</v>
      </c>
      <c r="T103" s="52">
        <v>44206</v>
      </c>
      <c r="U103" s="17">
        <v>1</v>
      </c>
      <c r="V103" s="1"/>
      <c r="W103" s="1"/>
      <c r="X103" s="1"/>
      <c r="Y103" s="1"/>
      <c r="Z103" s="1"/>
      <c r="AA103" s="1"/>
      <c r="AB103" s="1"/>
    </row>
    <row r="104" spans="1:28" ht="39.75" customHeight="1">
      <c r="A104" s="22">
        <v>86</v>
      </c>
      <c r="B104" s="9">
        <v>9</v>
      </c>
      <c r="C104" s="48" t="s">
        <v>274</v>
      </c>
      <c r="D104" s="23"/>
      <c r="E104" s="13"/>
      <c r="F104" s="12" t="s">
        <v>24</v>
      </c>
      <c r="G104" s="13"/>
      <c r="H104" s="13"/>
      <c r="I104" s="13"/>
      <c r="J104" s="13"/>
      <c r="K104" s="13"/>
      <c r="L104" s="13"/>
      <c r="M104" s="13"/>
      <c r="N104" s="13"/>
      <c r="O104" s="13"/>
      <c r="P104" s="13"/>
      <c r="Q104" s="13"/>
      <c r="R104" s="13"/>
      <c r="S104" s="13"/>
      <c r="T104" s="13"/>
      <c r="U104" s="1"/>
      <c r="V104" s="1"/>
      <c r="W104" s="1"/>
      <c r="X104" s="1"/>
      <c r="Y104" s="1"/>
      <c r="Z104" s="1"/>
      <c r="AA104" s="1"/>
      <c r="AB104" s="1"/>
    </row>
    <row r="105" spans="1:28" ht="39.75" customHeight="1">
      <c r="A105" s="22">
        <v>87</v>
      </c>
      <c r="B105" s="9">
        <v>10</v>
      </c>
      <c r="C105" s="10" t="s">
        <v>275</v>
      </c>
      <c r="D105" s="23"/>
      <c r="E105" s="13"/>
      <c r="F105" s="12" t="s">
        <v>24</v>
      </c>
      <c r="G105" s="13"/>
      <c r="H105" s="13"/>
      <c r="I105" s="13"/>
      <c r="J105" s="13"/>
      <c r="K105" s="13"/>
      <c r="L105" s="13"/>
      <c r="M105" s="13"/>
      <c r="N105" s="13"/>
      <c r="O105" s="13"/>
      <c r="P105" s="13"/>
      <c r="Q105" s="13"/>
      <c r="R105" s="49" t="s">
        <v>55</v>
      </c>
      <c r="S105" s="47"/>
      <c r="T105" s="47" t="s">
        <v>55</v>
      </c>
      <c r="U105" s="17">
        <v>1</v>
      </c>
      <c r="V105" s="1"/>
      <c r="W105" s="1"/>
      <c r="X105" s="1"/>
      <c r="Y105" s="1"/>
      <c r="Z105" s="1"/>
      <c r="AA105" s="1"/>
      <c r="AB105" s="1"/>
    </row>
    <row r="106" spans="1:28" ht="55.5" customHeight="1">
      <c r="A106" s="22">
        <v>88</v>
      </c>
      <c r="B106" s="9">
        <v>11</v>
      </c>
      <c r="C106" s="48" t="s">
        <v>276</v>
      </c>
      <c r="D106" s="21"/>
      <c r="E106" s="13"/>
      <c r="F106" s="12" t="s">
        <v>24</v>
      </c>
      <c r="G106" s="13"/>
      <c r="H106" s="13"/>
      <c r="I106" s="13"/>
      <c r="J106" s="13"/>
      <c r="K106" s="13"/>
      <c r="L106" s="13"/>
      <c r="M106" s="13" t="s">
        <v>268</v>
      </c>
      <c r="N106" s="13"/>
      <c r="O106" s="13"/>
      <c r="P106" s="13"/>
      <c r="Q106" s="49"/>
      <c r="R106" s="49"/>
      <c r="S106" s="49"/>
      <c r="T106" s="49" t="s">
        <v>277</v>
      </c>
      <c r="U106" s="17">
        <v>1</v>
      </c>
      <c r="V106" s="1"/>
      <c r="W106" s="1"/>
      <c r="X106" s="1"/>
      <c r="Y106" s="1"/>
      <c r="Z106" s="1"/>
      <c r="AA106" s="1"/>
      <c r="AB106" s="1"/>
    </row>
    <row r="107" spans="1:28" ht="15.75" customHeight="1">
      <c r="A107" s="1142"/>
      <c r="B107" s="1137"/>
      <c r="C107" s="1138"/>
      <c r="D107" s="53"/>
      <c r="E107" s="54"/>
      <c r="F107" s="54"/>
      <c r="G107" s="54"/>
      <c r="H107" s="54"/>
      <c r="I107" s="54"/>
      <c r="J107" s="54"/>
      <c r="K107" s="54"/>
      <c r="L107" s="54"/>
      <c r="M107" s="54"/>
      <c r="N107" s="54"/>
      <c r="O107" s="53"/>
      <c r="P107" s="53"/>
      <c r="Q107" s="53"/>
      <c r="R107" s="53"/>
      <c r="S107" s="53"/>
      <c r="T107" s="53"/>
      <c r="U107" s="1"/>
      <c r="V107" s="1"/>
      <c r="W107" s="1"/>
      <c r="X107" s="1"/>
      <c r="Y107" s="1"/>
      <c r="Z107" s="1"/>
      <c r="AA107" s="1"/>
      <c r="AB107" s="1"/>
    </row>
    <row r="108" spans="1:28" ht="33.75" customHeight="1">
      <c r="A108" s="22">
        <v>89</v>
      </c>
      <c r="B108" s="9">
        <v>1</v>
      </c>
      <c r="C108" s="10" t="s">
        <v>278</v>
      </c>
      <c r="D108" s="21" t="s">
        <v>279</v>
      </c>
      <c r="E108" s="13"/>
      <c r="F108" s="12" t="s">
        <v>24</v>
      </c>
      <c r="G108" s="12" t="s">
        <v>280</v>
      </c>
      <c r="H108" s="13"/>
      <c r="I108" s="13"/>
      <c r="J108" s="13"/>
      <c r="K108" s="13"/>
      <c r="L108" s="13"/>
      <c r="M108" s="13"/>
      <c r="N108" s="13"/>
      <c r="O108" s="55"/>
      <c r="P108" s="49" t="s">
        <v>281</v>
      </c>
      <c r="Q108" s="52"/>
      <c r="R108" s="52"/>
      <c r="S108" s="52"/>
      <c r="T108" s="52">
        <v>44386</v>
      </c>
      <c r="U108" s="17">
        <v>1</v>
      </c>
      <c r="V108" s="1"/>
      <c r="W108" s="1"/>
      <c r="X108" s="1"/>
      <c r="Y108" s="1"/>
      <c r="Z108" s="1"/>
      <c r="AA108" s="1"/>
      <c r="AB108" s="1"/>
    </row>
    <row r="109" spans="1:28" ht="55.5" customHeight="1">
      <c r="A109" s="22">
        <v>90</v>
      </c>
      <c r="B109" s="9">
        <v>2</v>
      </c>
      <c r="C109" s="10" t="s">
        <v>282</v>
      </c>
      <c r="D109" s="21"/>
      <c r="E109" s="55"/>
      <c r="F109" s="12" t="s">
        <v>24</v>
      </c>
      <c r="G109" s="12" t="s">
        <v>280</v>
      </c>
      <c r="H109" s="55"/>
      <c r="I109" s="55"/>
      <c r="J109" s="55"/>
      <c r="K109" s="13" t="s">
        <v>283</v>
      </c>
      <c r="L109" s="55"/>
      <c r="M109" s="55"/>
      <c r="N109" s="55"/>
      <c r="O109" s="55"/>
      <c r="P109" s="49" t="s">
        <v>281</v>
      </c>
      <c r="Q109" s="52"/>
      <c r="R109" s="52"/>
      <c r="S109" s="52"/>
      <c r="T109" s="52">
        <v>44386</v>
      </c>
      <c r="U109" s="17">
        <v>1</v>
      </c>
      <c r="V109" s="1"/>
      <c r="W109" s="1"/>
      <c r="X109" s="1"/>
      <c r="Y109" s="1"/>
      <c r="Z109" s="1"/>
      <c r="AA109" s="1"/>
      <c r="AB109" s="1"/>
    </row>
    <row r="110" spans="1:28" ht="33.75" customHeight="1">
      <c r="A110" s="22">
        <v>91</v>
      </c>
      <c r="B110" s="9">
        <v>3</v>
      </c>
      <c r="C110" s="10" t="s">
        <v>284</v>
      </c>
      <c r="D110" s="21"/>
      <c r="E110" s="56"/>
      <c r="F110" s="12" t="s">
        <v>24</v>
      </c>
      <c r="G110" s="12" t="s">
        <v>280</v>
      </c>
      <c r="H110" s="56"/>
      <c r="I110" s="56"/>
      <c r="J110" s="56"/>
      <c r="K110" s="56"/>
      <c r="L110" s="56"/>
      <c r="M110" s="56"/>
      <c r="N110" s="12" t="s">
        <v>159</v>
      </c>
      <c r="O110" s="23"/>
      <c r="P110" s="33"/>
      <c r="Q110" s="33"/>
      <c r="R110" s="33"/>
      <c r="S110" s="33"/>
      <c r="T110" s="33" t="s">
        <v>160</v>
      </c>
      <c r="U110" s="20">
        <v>1</v>
      </c>
      <c r="V110" s="1"/>
      <c r="W110" s="1"/>
      <c r="X110" s="1"/>
      <c r="Y110" s="1"/>
      <c r="Z110" s="1"/>
      <c r="AA110" s="1"/>
      <c r="AB110" s="1"/>
    </row>
    <row r="111" spans="1:28" ht="33.75" customHeight="1">
      <c r="A111" s="22">
        <v>92</v>
      </c>
      <c r="B111" s="9">
        <v>4</v>
      </c>
      <c r="C111" s="10" t="s">
        <v>285</v>
      </c>
      <c r="D111" s="21" t="s">
        <v>286</v>
      </c>
      <c r="E111" s="55"/>
      <c r="F111" s="12" t="s">
        <v>24</v>
      </c>
      <c r="G111" s="12" t="s">
        <v>280</v>
      </c>
      <c r="H111" s="55"/>
      <c r="I111" s="55"/>
      <c r="J111" s="55"/>
      <c r="K111" s="28" t="s">
        <v>287</v>
      </c>
      <c r="L111" s="28" t="s">
        <v>288</v>
      </c>
      <c r="M111" s="55"/>
      <c r="N111" s="55"/>
      <c r="O111" s="55"/>
      <c r="P111" s="33"/>
      <c r="Q111" s="33"/>
      <c r="R111" s="33"/>
      <c r="S111" s="33"/>
      <c r="T111" s="33" t="s">
        <v>91</v>
      </c>
      <c r="U111" s="20">
        <v>1</v>
      </c>
      <c r="V111" s="1"/>
      <c r="W111" s="1"/>
      <c r="X111" s="1"/>
      <c r="Y111" s="1"/>
      <c r="Z111" s="1"/>
      <c r="AA111" s="1"/>
      <c r="AB111" s="1"/>
    </row>
    <row r="112" spans="1:28" ht="33.75" customHeight="1">
      <c r="A112" s="22">
        <v>93</v>
      </c>
      <c r="B112" s="9">
        <v>5</v>
      </c>
      <c r="C112" s="10" t="s">
        <v>289</v>
      </c>
      <c r="D112" s="32" t="s">
        <v>290</v>
      </c>
      <c r="E112" s="13"/>
      <c r="F112" s="12" t="s">
        <v>24</v>
      </c>
      <c r="G112" s="12" t="s">
        <v>280</v>
      </c>
      <c r="H112" s="13"/>
      <c r="I112" s="13"/>
      <c r="J112" s="13"/>
      <c r="K112" s="57" t="s">
        <v>291</v>
      </c>
      <c r="L112" s="13"/>
      <c r="M112" s="13"/>
      <c r="N112" s="13"/>
      <c r="O112" s="55"/>
      <c r="P112" s="58"/>
      <c r="Q112" s="58"/>
      <c r="R112" s="58"/>
      <c r="S112" s="58"/>
      <c r="T112" s="58">
        <v>44447</v>
      </c>
      <c r="U112" s="20">
        <v>1</v>
      </c>
      <c r="V112" s="1"/>
      <c r="W112" s="1"/>
      <c r="X112" s="1"/>
      <c r="Y112" s="1"/>
      <c r="Z112" s="1"/>
      <c r="AA112" s="1"/>
      <c r="AB112" s="1"/>
    </row>
    <row r="113" spans="1:28" ht="33.75" customHeight="1">
      <c r="A113" s="22">
        <v>94</v>
      </c>
      <c r="B113" s="9">
        <v>6</v>
      </c>
      <c r="C113" s="10" t="s">
        <v>292</v>
      </c>
      <c r="D113" s="32" t="s">
        <v>293</v>
      </c>
      <c r="E113" s="55"/>
      <c r="F113" s="12" t="s">
        <v>24</v>
      </c>
      <c r="G113" s="12" t="s">
        <v>280</v>
      </c>
      <c r="H113" s="55"/>
      <c r="I113" s="55"/>
      <c r="J113" s="55"/>
      <c r="K113" s="55"/>
      <c r="L113" s="55"/>
      <c r="M113" s="55"/>
      <c r="N113" s="55"/>
      <c r="O113" s="55"/>
      <c r="P113" s="49" t="s">
        <v>294</v>
      </c>
      <c r="Q113" s="49"/>
      <c r="R113" s="49"/>
      <c r="S113" s="52">
        <v>44206</v>
      </c>
      <c r="T113" s="52">
        <v>44206</v>
      </c>
      <c r="U113" s="17">
        <v>1</v>
      </c>
      <c r="V113" s="1"/>
      <c r="W113" s="1"/>
      <c r="X113" s="1"/>
      <c r="Y113" s="1"/>
      <c r="Z113" s="1"/>
      <c r="AA113" s="1"/>
      <c r="AB113" s="1"/>
    </row>
    <row r="114" spans="1:28" ht="33.75" customHeight="1">
      <c r="A114" s="22">
        <v>95</v>
      </c>
      <c r="B114" s="9">
        <v>7</v>
      </c>
      <c r="C114" s="10" t="s">
        <v>295</v>
      </c>
      <c r="D114" s="32" t="s">
        <v>296</v>
      </c>
      <c r="E114" s="32"/>
      <c r="F114" s="12" t="s">
        <v>24</v>
      </c>
      <c r="G114" s="12" t="s">
        <v>280</v>
      </c>
      <c r="H114" s="32"/>
      <c r="I114" s="32"/>
      <c r="J114" s="32"/>
      <c r="K114" s="32"/>
      <c r="L114" s="32"/>
      <c r="M114" s="32"/>
      <c r="N114" s="32"/>
      <c r="O114" s="55"/>
      <c r="P114" s="13"/>
      <c r="Q114" s="59"/>
      <c r="R114" s="59"/>
      <c r="S114" s="52"/>
      <c r="T114" s="52">
        <v>44386</v>
      </c>
      <c r="U114" s="17">
        <v>1</v>
      </c>
      <c r="V114" s="1"/>
      <c r="W114" s="1"/>
      <c r="X114" s="1"/>
      <c r="Y114" s="1"/>
      <c r="Z114" s="1"/>
      <c r="AA114" s="1"/>
      <c r="AB114" s="1"/>
    </row>
    <row r="115" spans="1:28" ht="33.75" customHeight="1">
      <c r="A115" s="22">
        <v>96</v>
      </c>
      <c r="B115" s="9">
        <v>8</v>
      </c>
      <c r="C115" s="10" t="s">
        <v>297</v>
      </c>
      <c r="D115" s="32"/>
      <c r="E115" s="32"/>
      <c r="F115" s="12" t="s">
        <v>24</v>
      </c>
      <c r="G115" s="12" t="s">
        <v>280</v>
      </c>
      <c r="H115" s="32"/>
      <c r="I115" s="32"/>
      <c r="J115" s="32"/>
      <c r="K115" s="32"/>
      <c r="L115" s="32"/>
      <c r="M115" s="32"/>
      <c r="N115" s="32"/>
      <c r="O115" s="55"/>
      <c r="P115" s="13"/>
      <c r="Q115" s="59"/>
      <c r="R115" s="59"/>
      <c r="S115" s="52"/>
      <c r="T115" s="52">
        <v>44386</v>
      </c>
      <c r="U115" s="17">
        <v>1</v>
      </c>
      <c r="V115" s="1"/>
      <c r="W115" s="1"/>
      <c r="X115" s="1"/>
      <c r="Y115" s="1"/>
      <c r="Z115" s="1"/>
      <c r="AA115" s="1"/>
      <c r="AB115" s="1"/>
    </row>
    <row r="116" spans="1:28" ht="60.75" customHeight="1">
      <c r="A116" s="22">
        <v>97</v>
      </c>
      <c r="B116" s="9">
        <v>9</v>
      </c>
      <c r="C116" s="10" t="s">
        <v>298</v>
      </c>
      <c r="D116" s="32"/>
      <c r="E116" s="55"/>
      <c r="F116" s="12" t="s">
        <v>24</v>
      </c>
      <c r="G116" s="12" t="s">
        <v>280</v>
      </c>
      <c r="H116" s="55"/>
      <c r="I116" s="55"/>
      <c r="J116" s="55"/>
      <c r="K116" s="55"/>
      <c r="L116" s="55"/>
      <c r="M116" s="55"/>
      <c r="N116" s="55" t="s">
        <v>299</v>
      </c>
      <c r="O116" s="55"/>
      <c r="P116" s="60" t="s">
        <v>300</v>
      </c>
      <c r="Q116" s="13"/>
      <c r="R116" s="13"/>
      <c r="S116" s="52">
        <v>44206</v>
      </c>
      <c r="T116" s="52">
        <v>44206</v>
      </c>
      <c r="U116" s="17">
        <v>1</v>
      </c>
      <c r="V116" s="1"/>
      <c r="W116" s="1"/>
      <c r="X116" s="1"/>
      <c r="Y116" s="1"/>
      <c r="Z116" s="1"/>
      <c r="AA116" s="1"/>
      <c r="AB116" s="1"/>
    </row>
    <row r="117" spans="1:28" ht="33.75" customHeight="1">
      <c r="A117" s="22">
        <v>98</v>
      </c>
      <c r="B117" s="9">
        <v>10</v>
      </c>
      <c r="C117" s="10" t="s">
        <v>301</v>
      </c>
      <c r="D117" s="32"/>
      <c r="E117" s="32"/>
      <c r="F117" s="12" t="s">
        <v>24</v>
      </c>
      <c r="G117" s="12" t="s">
        <v>280</v>
      </c>
      <c r="H117" s="32"/>
      <c r="I117" s="32"/>
      <c r="J117" s="32"/>
      <c r="K117" s="32"/>
      <c r="L117" s="32"/>
      <c r="M117" s="32"/>
      <c r="N117" s="33" t="s">
        <v>186</v>
      </c>
      <c r="O117" s="55"/>
      <c r="P117" s="33"/>
      <c r="Q117" s="33"/>
      <c r="R117" s="33"/>
      <c r="S117" s="33"/>
      <c r="T117" s="33" t="s">
        <v>134</v>
      </c>
      <c r="U117" s="20">
        <v>1</v>
      </c>
      <c r="V117" s="1"/>
      <c r="W117" s="1"/>
      <c r="X117" s="1"/>
      <c r="Y117" s="1"/>
      <c r="Z117" s="1"/>
      <c r="AA117" s="1"/>
      <c r="AB117" s="1"/>
    </row>
    <row r="118" spans="1:28" ht="33.75" customHeight="1">
      <c r="A118" s="22">
        <v>99</v>
      </c>
      <c r="B118" s="9">
        <v>11</v>
      </c>
      <c r="C118" s="10" t="s">
        <v>302</v>
      </c>
      <c r="D118" s="32"/>
      <c r="E118" s="32"/>
      <c r="F118" s="12" t="s">
        <v>24</v>
      </c>
      <c r="G118" s="12" t="s">
        <v>280</v>
      </c>
      <c r="H118" s="61" t="s">
        <v>303</v>
      </c>
      <c r="I118" s="32"/>
      <c r="J118" s="32"/>
      <c r="K118" s="32"/>
      <c r="L118" s="32"/>
      <c r="M118" s="32"/>
      <c r="N118" s="32"/>
      <c r="O118" s="13"/>
      <c r="P118" s="62"/>
      <c r="Q118" s="62"/>
      <c r="R118" s="62"/>
      <c r="S118" s="62"/>
      <c r="T118" s="62">
        <v>44537</v>
      </c>
      <c r="U118" s="20">
        <v>1</v>
      </c>
      <c r="V118" s="1"/>
      <c r="W118" s="1"/>
      <c r="X118" s="1"/>
      <c r="Y118" s="1"/>
      <c r="Z118" s="1"/>
      <c r="AA118" s="1"/>
      <c r="AB118" s="1"/>
    </row>
    <row r="119" spans="1:28" ht="26.25" customHeight="1">
      <c r="A119" s="22">
        <v>100</v>
      </c>
      <c r="B119" s="22">
        <v>12</v>
      </c>
      <c r="C119" s="26" t="s">
        <v>304</v>
      </c>
      <c r="D119" s="15" t="s">
        <v>305</v>
      </c>
      <c r="E119" s="32"/>
      <c r="F119" s="32"/>
      <c r="G119" s="32"/>
      <c r="H119" s="32"/>
      <c r="I119" s="32"/>
      <c r="J119" s="32"/>
      <c r="K119" s="32"/>
      <c r="L119" s="32"/>
      <c r="M119" s="32"/>
      <c r="N119" s="32"/>
      <c r="O119" s="32"/>
      <c r="P119" s="13"/>
      <c r="Q119" s="13"/>
      <c r="R119" s="13"/>
      <c r="S119" s="52">
        <v>44206</v>
      </c>
      <c r="T119" s="52">
        <v>44206</v>
      </c>
      <c r="U119" s="17">
        <v>1</v>
      </c>
      <c r="V119" s="1"/>
      <c r="W119" s="1"/>
      <c r="X119" s="1"/>
      <c r="Y119" s="1"/>
      <c r="Z119" s="1"/>
      <c r="AA119" s="1"/>
      <c r="AB119" s="1"/>
    </row>
    <row r="120" spans="1:28" ht="27" customHeight="1">
      <c r="A120" s="22">
        <v>101</v>
      </c>
      <c r="B120" s="22">
        <v>13</v>
      </c>
      <c r="C120" s="26" t="s">
        <v>306</v>
      </c>
      <c r="D120" s="15"/>
      <c r="E120" s="32"/>
      <c r="F120" s="32"/>
      <c r="G120" s="32"/>
      <c r="H120" s="32"/>
      <c r="I120" s="32"/>
      <c r="J120" s="32"/>
      <c r="K120" s="32"/>
      <c r="L120" s="32"/>
      <c r="M120" s="32"/>
      <c r="N120" s="32"/>
      <c r="O120" s="32"/>
      <c r="P120" s="13"/>
      <c r="Q120" s="49" t="s">
        <v>307</v>
      </c>
      <c r="R120" s="49"/>
      <c r="S120" s="47"/>
      <c r="T120" s="47" t="s">
        <v>307</v>
      </c>
      <c r="U120" s="17">
        <v>1</v>
      </c>
      <c r="V120" s="1"/>
      <c r="W120" s="1"/>
      <c r="X120" s="1"/>
      <c r="Y120" s="1"/>
      <c r="Z120" s="1"/>
      <c r="AA120" s="1"/>
      <c r="AB120" s="1"/>
    </row>
    <row r="121" spans="1:28" ht="24.75" customHeight="1">
      <c r="A121" s="22">
        <v>102</v>
      </c>
      <c r="B121" s="22">
        <v>14</v>
      </c>
      <c r="C121" s="63" t="s">
        <v>308</v>
      </c>
      <c r="D121" s="15" t="s">
        <v>305</v>
      </c>
      <c r="E121" s="32"/>
      <c r="F121" s="32"/>
      <c r="G121" s="32"/>
      <c r="H121" s="32"/>
      <c r="I121" s="32"/>
      <c r="J121" s="32"/>
      <c r="K121" s="32"/>
      <c r="L121" s="32"/>
      <c r="M121" s="32"/>
      <c r="N121" s="32"/>
      <c r="O121" s="32"/>
      <c r="P121" s="13"/>
      <c r="Q121" s="13"/>
      <c r="R121" s="13"/>
      <c r="S121" s="13"/>
      <c r="T121" s="13"/>
      <c r="U121" s="1"/>
      <c r="V121" s="1"/>
      <c r="W121" s="1"/>
      <c r="X121" s="1"/>
      <c r="Y121" s="1"/>
      <c r="Z121" s="1"/>
      <c r="AA121" s="1"/>
      <c r="AB121" s="1"/>
    </row>
    <row r="122" spans="1:28" ht="15.75" customHeight="1">
      <c r="A122" s="1142" t="s">
        <v>309</v>
      </c>
      <c r="B122" s="1137"/>
      <c r="C122" s="1138"/>
      <c r="D122" s="53"/>
      <c r="E122" s="54"/>
      <c r="F122" s="54"/>
      <c r="G122" s="54"/>
      <c r="H122" s="54"/>
      <c r="I122" s="54"/>
      <c r="J122" s="54"/>
      <c r="K122" s="54"/>
      <c r="L122" s="54"/>
      <c r="M122" s="54"/>
      <c r="N122" s="54"/>
      <c r="O122" s="53"/>
      <c r="P122" s="53"/>
      <c r="Q122" s="53"/>
      <c r="R122" s="53"/>
      <c r="S122" s="53"/>
      <c r="T122" s="53"/>
      <c r="U122" s="1"/>
      <c r="V122" s="1"/>
      <c r="W122" s="1"/>
      <c r="X122" s="1"/>
      <c r="Y122" s="1"/>
      <c r="Z122" s="1"/>
      <c r="AA122" s="1"/>
      <c r="AB122" s="1"/>
    </row>
    <row r="123" spans="1:28" ht="35.25" customHeight="1">
      <c r="A123" s="22">
        <v>103</v>
      </c>
      <c r="B123" s="9">
        <v>1</v>
      </c>
      <c r="C123" s="10" t="s">
        <v>310</v>
      </c>
      <c r="D123" s="23" t="s">
        <v>311</v>
      </c>
      <c r="E123" s="13"/>
      <c r="F123" s="12" t="s">
        <v>24</v>
      </c>
      <c r="G123" s="12" t="s">
        <v>280</v>
      </c>
      <c r="H123" s="13"/>
      <c r="I123" s="13"/>
      <c r="J123" s="13"/>
      <c r="K123" s="13"/>
      <c r="L123" s="13"/>
      <c r="M123" s="13"/>
      <c r="N123" s="13"/>
      <c r="O123" s="48" t="s">
        <v>312</v>
      </c>
      <c r="P123" s="64"/>
      <c r="Q123" s="64"/>
      <c r="R123" s="64"/>
      <c r="S123" s="19"/>
      <c r="T123" s="19">
        <v>44295</v>
      </c>
      <c r="U123" s="20">
        <v>1</v>
      </c>
      <c r="V123" s="1"/>
      <c r="W123" s="1"/>
      <c r="X123" s="1"/>
      <c r="Y123" s="1"/>
      <c r="Z123" s="1"/>
      <c r="AA123" s="1"/>
      <c r="AB123" s="1"/>
    </row>
    <row r="124" spans="1:28" ht="35.25" customHeight="1">
      <c r="A124" s="22">
        <v>104</v>
      </c>
      <c r="B124" s="9">
        <v>2</v>
      </c>
      <c r="C124" s="10" t="s">
        <v>313</v>
      </c>
      <c r="D124" s="23" t="s">
        <v>311</v>
      </c>
      <c r="E124" s="13"/>
      <c r="F124" s="12" t="s">
        <v>24</v>
      </c>
      <c r="G124" s="12" t="s">
        <v>280</v>
      </c>
      <c r="H124" s="13"/>
      <c r="I124" s="37" t="s">
        <v>314</v>
      </c>
      <c r="J124" s="13"/>
      <c r="K124" s="13"/>
      <c r="L124" s="13"/>
      <c r="M124" s="13"/>
      <c r="N124" s="13"/>
      <c r="O124" s="65"/>
      <c r="P124" s="9"/>
      <c r="Q124" s="9"/>
      <c r="R124" s="9"/>
      <c r="S124" s="9"/>
      <c r="T124" s="9" t="s">
        <v>315</v>
      </c>
      <c r="U124" s="20">
        <v>1</v>
      </c>
      <c r="V124" s="1"/>
      <c r="W124" s="1"/>
      <c r="X124" s="1"/>
      <c r="Y124" s="1"/>
      <c r="Z124" s="1"/>
      <c r="AA124" s="1"/>
      <c r="AB124" s="1"/>
    </row>
    <row r="125" spans="1:28" ht="35.25" customHeight="1">
      <c r="A125" s="22">
        <v>105</v>
      </c>
      <c r="B125" s="9">
        <v>3</v>
      </c>
      <c r="C125" s="10" t="s">
        <v>316</v>
      </c>
      <c r="D125" s="23" t="s">
        <v>311</v>
      </c>
      <c r="E125" s="13"/>
      <c r="F125" s="12" t="s">
        <v>24</v>
      </c>
      <c r="G125" s="12" t="s">
        <v>280</v>
      </c>
      <c r="H125" s="13"/>
      <c r="I125" s="13"/>
      <c r="J125" s="13"/>
      <c r="K125" s="13"/>
      <c r="L125" s="13"/>
      <c r="M125" s="13"/>
      <c r="N125" s="13"/>
      <c r="O125" s="48" t="s">
        <v>312</v>
      </c>
      <c r="P125" s="64"/>
      <c r="Q125" s="19"/>
      <c r="R125" s="19"/>
      <c r="S125" s="19"/>
      <c r="T125" s="19">
        <v>44295</v>
      </c>
      <c r="U125" s="20">
        <v>1</v>
      </c>
      <c r="V125" s="1"/>
      <c r="W125" s="1"/>
      <c r="X125" s="1"/>
      <c r="Y125" s="1"/>
      <c r="Z125" s="1"/>
      <c r="AA125" s="1"/>
      <c r="AB125" s="1"/>
    </row>
    <row r="126" spans="1:28" ht="35.25" customHeight="1">
      <c r="A126" s="22">
        <v>106</v>
      </c>
      <c r="B126" s="9">
        <v>4</v>
      </c>
      <c r="C126" s="10" t="s">
        <v>317</v>
      </c>
      <c r="D126" s="23" t="s">
        <v>311</v>
      </c>
      <c r="E126" s="13"/>
      <c r="F126" s="12" t="s">
        <v>24</v>
      </c>
      <c r="G126" s="12" t="s">
        <v>280</v>
      </c>
      <c r="H126" s="13"/>
      <c r="I126" s="13"/>
      <c r="J126" s="13"/>
      <c r="K126" s="13"/>
      <c r="L126" s="13"/>
      <c r="M126" s="12" t="s">
        <v>75</v>
      </c>
      <c r="N126" s="13"/>
      <c r="O126" s="23"/>
      <c r="P126" s="9"/>
      <c r="Q126" s="9"/>
      <c r="R126" s="9"/>
      <c r="S126" s="9"/>
      <c r="T126" s="9" t="s">
        <v>76</v>
      </c>
      <c r="U126" s="20">
        <v>1</v>
      </c>
      <c r="V126" s="1"/>
      <c r="W126" s="1"/>
      <c r="X126" s="1"/>
      <c r="Y126" s="1"/>
      <c r="Z126" s="1"/>
      <c r="AA126" s="1"/>
      <c r="AB126" s="1"/>
    </row>
    <row r="127" spans="1:28" ht="35.25" customHeight="1">
      <c r="A127" s="22">
        <v>107</v>
      </c>
      <c r="B127" s="9">
        <v>5</v>
      </c>
      <c r="C127" s="10" t="s">
        <v>318</v>
      </c>
      <c r="D127" s="23" t="s">
        <v>311</v>
      </c>
      <c r="E127" s="13"/>
      <c r="F127" s="12" t="s">
        <v>24</v>
      </c>
      <c r="G127" s="12" t="s">
        <v>280</v>
      </c>
      <c r="H127" s="13"/>
      <c r="I127" s="13"/>
      <c r="J127" s="13"/>
      <c r="K127" s="13"/>
      <c r="L127" s="13"/>
      <c r="M127" s="13"/>
      <c r="N127" s="13"/>
      <c r="O127" s="23"/>
      <c r="P127" s="27"/>
      <c r="Q127" s="66"/>
      <c r="R127" s="66"/>
      <c r="S127" s="16"/>
      <c r="T127" s="16">
        <v>44386</v>
      </c>
      <c r="U127" s="17">
        <v>1</v>
      </c>
      <c r="V127" s="1"/>
      <c r="W127" s="1"/>
      <c r="X127" s="1"/>
      <c r="Y127" s="1"/>
      <c r="Z127" s="1"/>
      <c r="AA127" s="1"/>
      <c r="AB127" s="1"/>
    </row>
    <row r="128" spans="1:28" ht="35.25" customHeight="1">
      <c r="A128" s="22">
        <v>108</v>
      </c>
      <c r="B128" s="9">
        <v>6</v>
      </c>
      <c r="C128" s="10" t="s">
        <v>319</v>
      </c>
      <c r="D128" s="23" t="s">
        <v>311</v>
      </c>
      <c r="E128" s="13"/>
      <c r="F128" s="12" t="s">
        <v>24</v>
      </c>
      <c r="G128" s="12" t="s">
        <v>280</v>
      </c>
      <c r="H128" s="13"/>
      <c r="I128" s="13"/>
      <c r="J128" s="13"/>
      <c r="K128" s="13"/>
      <c r="L128" s="13"/>
      <c r="M128" s="13"/>
      <c r="N128" s="13"/>
      <c r="O128" s="23"/>
      <c r="P128" s="27"/>
      <c r="Q128" s="66"/>
      <c r="R128" s="66"/>
      <c r="S128" s="16"/>
      <c r="T128" s="16">
        <v>44386</v>
      </c>
      <c r="U128" s="17">
        <v>1</v>
      </c>
      <c r="V128" s="1"/>
      <c r="W128" s="1"/>
      <c r="X128" s="1"/>
      <c r="Y128" s="1"/>
      <c r="Z128" s="1"/>
      <c r="AA128" s="1"/>
      <c r="AB128" s="1"/>
    </row>
    <row r="129" spans="1:28" ht="35.25" customHeight="1">
      <c r="A129" s="22">
        <v>109</v>
      </c>
      <c r="B129" s="9">
        <v>7</v>
      </c>
      <c r="C129" s="10" t="s">
        <v>320</v>
      </c>
      <c r="D129" s="23" t="s">
        <v>311</v>
      </c>
      <c r="E129" s="13"/>
      <c r="F129" s="12" t="s">
        <v>24</v>
      </c>
      <c r="G129" s="12" t="s">
        <v>280</v>
      </c>
      <c r="H129" s="13"/>
      <c r="I129" s="13"/>
      <c r="J129" s="13"/>
      <c r="K129" s="13"/>
      <c r="L129" s="13"/>
      <c r="M129" s="13"/>
      <c r="N129" s="13"/>
      <c r="O129" s="23"/>
      <c r="P129" s="60" t="s">
        <v>300</v>
      </c>
      <c r="Q129" s="27"/>
      <c r="R129" s="27"/>
      <c r="S129" s="27"/>
      <c r="T129" s="52">
        <v>44296</v>
      </c>
      <c r="U129" s="17">
        <v>1</v>
      </c>
      <c r="V129" s="1"/>
      <c r="W129" s="1"/>
      <c r="X129" s="1"/>
      <c r="Y129" s="1"/>
      <c r="Z129" s="1"/>
      <c r="AA129" s="1"/>
      <c r="AB129" s="1"/>
    </row>
    <row r="130" spans="1:28" ht="15.75" customHeight="1">
      <c r="A130" s="1136" t="s">
        <v>66</v>
      </c>
      <c r="B130" s="1137"/>
      <c r="C130" s="1137"/>
      <c r="D130" s="1137"/>
      <c r="E130" s="1137"/>
      <c r="F130" s="1137"/>
      <c r="G130" s="1137"/>
      <c r="H130" s="1137"/>
      <c r="I130" s="1137"/>
      <c r="J130" s="1137"/>
      <c r="K130" s="1137"/>
      <c r="L130" s="1137"/>
      <c r="M130" s="1137"/>
      <c r="N130" s="1137"/>
      <c r="O130" s="1137"/>
      <c r="P130" s="1137"/>
      <c r="Q130" s="1137"/>
      <c r="R130" s="1137"/>
      <c r="S130" s="1137"/>
      <c r="T130" s="1138"/>
      <c r="U130" s="1"/>
      <c r="V130" s="1"/>
      <c r="W130" s="1"/>
      <c r="X130" s="1"/>
      <c r="Y130" s="1"/>
      <c r="Z130" s="1"/>
      <c r="AA130" s="1"/>
      <c r="AB130" s="1"/>
    </row>
    <row r="131" spans="1:28" ht="32.25" customHeight="1">
      <c r="A131" s="22">
        <v>110</v>
      </c>
      <c r="B131" s="9">
        <v>1</v>
      </c>
      <c r="C131" s="48" t="s">
        <v>321</v>
      </c>
      <c r="D131" s="67" t="s">
        <v>322</v>
      </c>
      <c r="E131" s="32"/>
      <c r="F131" s="12" t="s">
        <v>24</v>
      </c>
      <c r="G131" s="32"/>
      <c r="H131" s="32"/>
      <c r="I131" s="32"/>
      <c r="J131" s="32"/>
      <c r="K131" s="32"/>
      <c r="L131" s="32"/>
      <c r="M131" s="32"/>
      <c r="N131" s="32"/>
      <c r="O131" s="32"/>
      <c r="P131" s="13"/>
      <c r="Q131" s="49"/>
      <c r="R131" s="49"/>
      <c r="S131" s="49"/>
      <c r="T131" s="49" t="s">
        <v>294</v>
      </c>
      <c r="U131" s="17">
        <v>1</v>
      </c>
      <c r="V131" s="1"/>
      <c r="W131" s="1"/>
      <c r="X131" s="1"/>
      <c r="Y131" s="1"/>
      <c r="Z131" s="1"/>
      <c r="AA131" s="1"/>
      <c r="AB131" s="1"/>
    </row>
    <row r="132" spans="1:28" ht="15.75" customHeight="1">
      <c r="A132" s="1136" t="s">
        <v>323</v>
      </c>
      <c r="B132" s="1137"/>
      <c r="C132" s="1137"/>
      <c r="D132" s="1137"/>
      <c r="E132" s="1137"/>
      <c r="F132" s="1137"/>
      <c r="G132" s="1137"/>
      <c r="H132" s="1137"/>
      <c r="I132" s="1137"/>
      <c r="J132" s="1137"/>
      <c r="K132" s="1137"/>
      <c r="L132" s="1137"/>
      <c r="M132" s="1137"/>
      <c r="N132" s="1137"/>
      <c r="O132" s="1137"/>
      <c r="P132" s="1137"/>
      <c r="Q132" s="1137"/>
      <c r="R132" s="1137"/>
      <c r="S132" s="1137"/>
      <c r="T132" s="1138"/>
      <c r="U132" s="1"/>
      <c r="V132" s="1"/>
      <c r="W132" s="1"/>
      <c r="X132" s="1"/>
      <c r="Y132" s="1"/>
      <c r="Z132" s="1"/>
      <c r="AA132" s="1"/>
      <c r="AB132" s="1"/>
    </row>
    <row r="133" spans="1:28" ht="15.75" customHeight="1">
      <c r="A133" s="15"/>
      <c r="B133" s="15"/>
      <c r="C133" s="27"/>
      <c r="D133" s="27"/>
      <c r="E133" s="15"/>
      <c r="F133" s="15"/>
      <c r="G133" s="15"/>
      <c r="H133" s="15"/>
      <c r="I133" s="15"/>
      <c r="J133" s="15"/>
      <c r="K133" s="15"/>
      <c r="L133" s="15"/>
      <c r="M133" s="15"/>
      <c r="N133" s="15"/>
      <c r="O133" s="27"/>
      <c r="P133" s="27"/>
      <c r="Q133" s="27"/>
      <c r="R133" s="27"/>
      <c r="S133" s="27"/>
      <c r="T133" s="27"/>
      <c r="U133" s="1"/>
      <c r="V133" s="1"/>
      <c r="W133" s="1"/>
      <c r="X133" s="1"/>
      <c r="Y133" s="1"/>
      <c r="Z133" s="1"/>
      <c r="AA133" s="1"/>
      <c r="AB133" s="1"/>
    </row>
    <row r="134" spans="1:28" ht="15.75" customHeight="1">
      <c r="A134" s="1136" t="s">
        <v>204</v>
      </c>
      <c r="B134" s="1137"/>
      <c r="C134" s="1137"/>
      <c r="D134" s="1137"/>
      <c r="E134" s="1137"/>
      <c r="F134" s="1137"/>
      <c r="G134" s="1137"/>
      <c r="H134" s="1137"/>
      <c r="I134" s="1137"/>
      <c r="J134" s="1137"/>
      <c r="K134" s="1137"/>
      <c r="L134" s="1137"/>
      <c r="M134" s="1137"/>
      <c r="N134" s="1137"/>
      <c r="O134" s="1137"/>
      <c r="P134" s="1137"/>
      <c r="Q134" s="1137"/>
      <c r="R134" s="1137"/>
      <c r="S134" s="1137"/>
      <c r="T134" s="1138"/>
      <c r="U134" s="1"/>
      <c r="V134" s="1"/>
      <c r="W134" s="1"/>
      <c r="X134" s="1"/>
      <c r="Y134" s="1"/>
      <c r="Z134" s="1"/>
      <c r="AA134" s="1"/>
      <c r="AB134" s="1"/>
    </row>
    <row r="135" spans="1:28" ht="30.75" customHeight="1">
      <c r="A135" s="22">
        <v>111</v>
      </c>
      <c r="B135" s="9">
        <v>1</v>
      </c>
      <c r="C135" s="10" t="s">
        <v>324</v>
      </c>
      <c r="D135" s="68" t="s">
        <v>325</v>
      </c>
      <c r="E135" s="69"/>
      <c r="F135" s="12" t="s">
        <v>24</v>
      </c>
      <c r="G135" s="13"/>
      <c r="H135" s="13"/>
      <c r="I135" s="13"/>
      <c r="J135" s="13"/>
      <c r="K135" s="13"/>
      <c r="L135" s="13"/>
      <c r="M135" s="13"/>
      <c r="N135" s="13"/>
      <c r="O135" s="18" t="s">
        <v>326</v>
      </c>
      <c r="P135" s="19"/>
      <c r="Q135" s="19"/>
      <c r="R135" s="19"/>
      <c r="S135" s="19"/>
      <c r="T135" s="19">
        <v>44236</v>
      </c>
      <c r="U135" s="20">
        <v>1</v>
      </c>
      <c r="V135" s="1"/>
      <c r="W135" s="1"/>
      <c r="X135" s="1"/>
      <c r="Y135" s="1"/>
      <c r="Z135" s="1"/>
      <c r="AA135" s="1"/>
      <c r="AB135" s="1"/>
    </row>
    <row r="136" spans="1:28" ht="30.75" customHeight="1">
      <c r="A136" s="9"/>
      <c r="B136" s="9">
        <v>2</v>
      </c>
      <c r="C136" s="48" t="s">
        <v>327</v>
      </c>
      <c r="D136" s="70" t="s">
        <v>328</v>
      </c>
      <c r="E136" s="69"/>
      <c r="F136" s="12"/>
      <c r="G136" s="13"/>
      <c r="H136" s="13"/>
      <c r="I136" s="13"/>
      <c r="J136" s="13"/>
      <c r="K136" s="13"/>
      <c r="L136" s="13"/>
      <c r="M136" s="13"/>
      <c r="N136" s="13"/>
      <c r="O136" s="13"/>
      <c r="P136" s="13"/>
      <c r="Q136" s="13"/>
      <c r="R136" s="13"/>
      <c r="S136" s="13"/>
      <c r="T136" s="13"/>
      <c r="U136" s="1"/>
      <c r="V136" s="1"/>
      <c r="W136" s="1"/>
      <c r="X136" s="1"/>
      <c r="Y136" s="1"/>
      <c r="Z136" s="1"/>
      <c r="AA136" s="1"/>
      <c r="AB136" s="1"/>
    </row>
    <row r="137" spans="1:28" ht="30.75" customHeight="1">
      <c r="A137" s="9"/>
      <c r="B137" s="9">
        <v>3</v>
      </c>
      <c r="C137" s="48" t="s">
        <v>329</v>
      </c>
      <c r="D137" s="70" t="s">
        <v>330</v>
      </c>
      <c r="E137" s="69"/>
      <c r="F137" s="12"/>
      <c r="G137" s="13"/>
      <c r="H137" s="13"/>
      <c r="I137" s="13"/>
      <c r="J137" s="13"/>
      <c r="K137" s="13"/>
      <c r="L137" s="13"/>
      <c r="M137" s="13"/>
      <c r="N137" s="13"/>
      <c r="O137" s="13"/>
      <c r="P137" s="13"/>
      <c r="Q137" s="13"/>
      <c r="R137" s="13"/>
      <c r="S137" s="13"/>
      <c r="T137" s="13"/>
      <c r="U137" s="1"/>
      <c r="V137" s="1"/>
      <c r="W137" s="1"/>
      <c r="X137" s="1"/>
      <c r="Y137" s="1"/>
      <c r="Z137" s="1"/>
      <c r="AA137" s="1"/>
      <c r="AB137" s="1"/>
    </row>
    <row r="138" spans="1:28" ht="16.5" customHeight="1">
      <c r="A138" s="1136" t="s">
        <v>331</v>
      </c>
      <c r="B138" s="1137"/>
      <c r="C138" s="1137"/>
      <c r="D138" s="1137"/>
      <c r="E138" s="1137"/>
      <c r="F138" s="1137"/>
      <c r="G138" s="1137"/>
      <c r="H138" s="1137"/>
      <c r="I138" s="1137"/>
      <c r="J138" s="1137"/>
      <c r="K138" s="1137"/>
      <c r="L138" s="1137"/>
      <c r="M138" s="1137"/>
      <c r="N138" s="1137"/>
      <c r="O138" s="1137"/>
      <c r="P138" s="1137"/>
      <c r="Q138" s="1137"/>
      <c r="R138" s="1137"/>
      <c r="S138" s="1137"/>
      <c r="T138" s="1138"/>
      <c r="U138" s="1"/>
      <c r="V138" s="1"/>
      <c r="W138" s="1"/>
      <c r="X138" s="1"/>
      <c r="Y138" s="1"/>
      <c r="Z138" s="1"/>
      <c r="AA138" s="1"/>
      <c r="AB138" s="1"/>
    </row>
    <row r="139" spans="1:28" ht="90.75" customHeight="1">
      <c r="A139" s="22">
        <v>112</v>
      </c>
      <c r="B139" s="9">
        <v>1</v>
      </c>
      <c r="C139" s="48" t="s">
        <v>332</v>
      </c>
      <c r="D139" s="23" t="s">
        <v>311</v>
      </c>
      <c r="E139" s="13"/>
      <c r="F139" s="12" t="s">
        <v>24</v>
      </c>
      <c r="G139" s="13"/>
      <c r="H139" s="13"/>
      <c r="I139" s="13"/>
      <c r="J139" s="13"/>
      <c r="K139" s="13"/>
      <c r="L139" s="13"/>
      <c r="M139" s="13" t="s">
        <v>268</v>
      </c>
      <c r="N139" s="13" t="s">
        <v>333</v>
      </c>
      <c r="O139" s="71"/>
      <c r="P139" s="23"/>
      <c r="Q139" s="49"/>
      <c r="R139" s="49"/>
      <c r="S139" s="49" t="s">
        <v>334</v>
      </c>
      <c r="T139" s="49" t="s">
        <v>294</v>
      </c>
      <c r="U139" s="17">
        <v>1</v>
      </c>
      <c r="V139" s="1"/>
      <c r="W139" s="1"/>
      <c r="X139" s="1"/>
      <c r="Y139" s="1"/>
      <c r="Z139" s="1"/>
      <c r="AA139" s="1"/>
      <c r="AB139" s="1"/>
    </row>
    <row r="140" spans="1:28" ht="15.75" customHeight="1">
      <c r="A140" s="1136" t="s">
        <v>335</v>
      </c>
      <c r="B140" s="1137"/>
      <c r="C140" s="1137"/>
      <c r="D140" s="1137"/>
      <c r="E140" s="1137"/>
      <c r="F140" s="1137"/>
      <c r="G140" s="1137"/>
      <c r="H140" s="1137"/>
      <c r="I140" s="1137"/>
      <c r="J140" s="1137"/>
      <c r="K140" s="1137"/>
      <c r="L140" s="1137"/>
      <c r="M140" s="1137"/>
      <c r="N140" s="1137"/>
      <c r="O140" s="1137"/>
      <c r="P140" s="1137"/>
      <c r="Q140" s="1137"/>
      <c r="R140" s="1137"/>
      <c r="S140" s="1137"/>
      <c r="T140" s="1138"/>
      <c r="U140" s="1"/>
      <c r="V140" s="1"/>
      <c r="W140" s="1"/>
      <c r="X140" s="1"/>
      <c r="Y140" s="1"/>
      <c r="Z140" s="1"/>
      <c r="AA140" s="1"/>
      <c r="AB140" s="1"/>
    </row>
    <row r="141" spans="1:28" ht="30.75" customHeight="1">
      <c r="A141" s="22">
        <v>113</v>
      </c>
      <c r="B141" s="9">
        <v>1</v>
      </c>
      <c r="C141" s="48" t="s">
        <v>336</v>
      </c>
      <c r="D141" s="23" t="s">
        <v>311</v>
      </c>
      <c r="E141" s="13"/>
      <c r="F141" s="12" t="s">
        <v>24</v>
      </c>
      <c r="G141" s="13"/>
      <c r="H141" s="13"/>
      <c r="I141" s="13"/>
      <c r="J141" s="13"/>
      <c r="K141" s="13"/>
      <c r="L141" s="13"/>
      <c r="M141" s="13"/>
      <c r="N141" s="13"/>
      <c r="O141" s="27"/>
      <c r="P141" s="27"/>
      <c r="Q141" s="27"/>
      <c r="R141" s="27"/>
      <c r="S141" s="27"/>
      <c r="T141" s="27"/>
      <c r="U141" s="1"/>
      <c r="V141" s="1"/>
      <c r="W141" s="1"/>
      <c r="X141" s="1"/>
      <c r="Y141" s="1"/>
      <c r="Z141" s="1"/>
      <c r="AA141" s="1"/>
      <c r="AB141" s="1"/>
    </row>
    <row r="142" spans="1:28" ht="32.25" customHeight="1">
      <c r="A142" s="15"/>
      <c r="B142" s="15"/>
      <c r="C142" s="27"/>
      <c r="D142" s="27"/>
      <c r="E142" s="15"/>
      <c r="F142" s="15"/>
      <c r="G142" s="15"/>
      <c r="H142" s="15"/>
      <c r="I142" s="15"/>
      <c r="J142" s="15"/>
      <c r="K142" s="15"/>
      <c r="L142" s="15"/>
      <c r="M142" s="15"/>
      <c r="N142" s="15"/>
      <c r="O142" s="27"/>
      <c r="P142" s="27"/>
      <c r="Q142" s="27"/>
      <c r="R142" s="27"/>
      <c r="S142" s="27"/>
      <c r="T142" s="27"/>
      <c r="U142" s="1">
        <f>SUM(U5:U141)</f>
        <v>105</v>
      </c>
      <c r="V142" s="1"/>
      <c r="W142" s="1"/>
      <c r="X142" s="1"/>
      <c r="Y142" s="1"/>
      <c r="Z142" s="1"/>
      <c r="AA142" s="1"/>
      <c r="AB142" s="1"/>
    </row>
    <row r="143" spans="1:28" ht="15.75" customHeight="1">
      <c r="A143" s="15"/>
      <c r="B143" s="15"/>
      <c r="C143" s="27"/>
      <c r="D143" s="27"/>
      <c r="E143" s="15"/>
      <c r="F143" s="15"/>
      <c r="G143" s="15"/>
      <c r="H143" s="15"/>
      <c r="I143" s="15"/>
      <c r="J143" s="15"/>
      <c r="K143" s="15"/>
      <c r="L143" s="15"/>
      <c r="M143" s="15"/>
      <c r="N143" s="15"/>
      <c r="O143" s="27"/>
      <c r="P143" s="27"/>
      <c r="Q143" s="27"/>
      <c r="R143" s="27"/>
      <c r="S143" s="27"/>
      <c r="T143" s="27"/>
      <c r="U143" s="1"/>
      <c r="V143" s="1"/>
      <c r="W143" s="1"/>
      <c r="X143" s="1"/>
      <c r="Y143" s="1"/>
      <c r="Z143" s="1"/>
      <c r="AA143" s="1"/>
      <c r="AB143" s="1"/>
    </row>
    <row r="144" spans="1:28" ht="15.75" customHeight="1">
      <c r="A144" s="15"/>
      <c r="B144" s="15"/>
      <c r="C144" s="27"/>
      <c r="D144" s="27"/>
      <c r="E144" s="15"/>
      <c r="F144" s="15"/>
      <c r="G144" s="15"/>
      <c r="H144" s="15"/>
      <c r="I144" s="15"/>
      <c r="J144" s="15"/>
      <c r="K144" s="15"/>
      <c r="L144" s="15"/>
      <c r="M144" s="15"/>
      <c r="N144" s="15"/>
      <c r="O144" s="27"/>
      <c r="P144" s="27"/>
      <c r="Q144" s="27"/>
      <c r="R144" s="27"/>
      <c r="S144" s="27"/>
      <c r="T144" s="27"/>
      <c r="U144" s="1"/>
      <c r="V144" s="1"/>
      <c r="W144" s="1"/>
      <c r="X144" s="1"/>
      <c r="Y144" s="1"/>
      <c r="Z144" s="1"/>
      <c r="AA144" s="1"/>
      <c r="AB144" s="1"/>
    </row>
    <row r="145" spans="1:28" ht="15.75" customHeight="1">
      <c r="A145" s="15"/>
      <c r="B145" s="15"/>
      <c r="C145" s="27"/>
      <c r="D145" s="27"/>
      <c r="E145" s="15"/>
      <c r="F145" s="15"/>
      <c r="G145" s="15"/>
      <c r="H145" s="15"/>
      <c r="I145" s="15"/>
      <c r="J145" s="15"/>
      <c r="K145" s="15"/>
      <c r="L145" s="15"/>
      <c r="M145" s="15"/>
      <c r="N145" s="15"/>
      <c r="O145" s="27"/>
      <c r="P145" s="27"/>
      <c r="Q145" s="27"/>
      <c r="R145" s="27"/>
      <c r="S145" s="27"/>
      <c r="T145" s="27"/>
      <c r="U145" s="1"/>
      <c r="V145" s="1"/>
      <c r="W145" s="1"/>
      <c r="X145" s="1"/>
      <c r="Y145" s="1"/>
      <c r="Z145" s="1"/>
      <c r="AA145" s="1"/>
      <c r="AB145" s="1"/>
    </row>
    <row r="146" spans="1:28" ht="15.75" customHeight="1">
      <c r="A146" s="15"/>
      <c r="B146" s="15"/>
      <c r="C146" s="27"/>
      <c r="D146" s="27"/>
      <c r="E146" s="15"/>
      <c r="F146" s="15"/>
      <c r="G146" s="15"/>
      <c r="H146" s="15"/>
      <c r="I146" s="15"/>
      <c r="J146" s="15"/>
      <c r="K146" s="15"/>
      <c r="L146" s="15"/>
      <c r="M146" s="15"/>
      <c r="N146" s="15"/>
      <c r="O146" s="27"/>
      <c r="P146" s="27"/>
      <c r="Q146" s="27"/>
      <c r="R146" s="27"/>
      <c r="S146" s="27"/>
      <c r="T146" s="27"/>
      <c r="U146" s="1"/>
      <c r="V146" s="1"/>
      <c r="W146" s="1"/>
      <c r="X146" s="1"/>
      <c r="Y146" s="1"/>
      <c r="Z146" s="1"/>
      <c r="AA146" s="1"/>
      <c r="AB146" s="1"/>
    </row>
    <row r="147" spans="1:28" ht="15.75" customHeight="1">
      <c r="A147" s="15"/>
      <c r="B147" s="15"/>
      <c r="C147" s="27"/>
      <c r="D147" s="27"/>
      <c r="E147" s="15"/>
      <c r="F147" s="15"/>
      <c r="G147" s="15"/>
      <c r="H147" s="15"/>
      <c r="I147" s="15"/>
      <c r="J147" s="15"/>
      <c r="K147" s="15"/>
      <c r="L147" s="15"/>
      <c r="M147" s="15"/>
      <c r="N147" s="15"/>
      <c r="O147" s="27"/>
      <c r="P147" s="27"/>
      <c r="Q147" s="27"/>
      <c r="R147" s="27"/>
      <c r="S147" s="27"/>
      <c r="T147" s="27"/>
      <c r="U147" s="1"/>
      <c r="V147" s="1"/>
      <c r="W147" s="1"/>
      <c r="X147" s="1"/>
      <c r="Y147" s="1"/>
      <c r="Z147" s="1"/>
      <c r="AA147" s="1"/>
      <c r="AB147" s="1"/>
    </row>
    <row r="148" spans="1:28" ht="15.75" customHeight="1">
      <c r="A148" s="15"/>
      <c r="B148" s="15"/>
      <c r="C148" s="27"/>
      <c r="D148" s="27"/>
      <c r="E148" s="15"/>
      <c r="F148" s="15"/>
      <c r="G148" s="15"/>
      <c r="H148" s="15"/>
      <c r="I148" s="15"/>
      <c r="J148" s="15"/>
      <c r="K148" s="15"/>
      <c r="L148" s="15"/>
      <c r="M148" s="15"/>
      <c r="N148" s="15"/>
      <c r="O148" s="27"/>
      <c r="P148" s="27"/>
      <c r="Q148" s="27"/>
      <c r="R148" s="27"/>
      <c r="S148" s="27"/>
      <c r="T148" s="27"/>
      <c r="U148" s="1"/>
      <c r="V148" s="1"/>
      <c r="W148" s="1"/>
      <c r="X148" s="1"/>
      <c r="Y148" s="1"/>
      <c r="Z148" s="1"/>
      <c r="AA148" s="1"/>
      <c r="AB148" s="1"/>
    </row>
    <row r="149" spans="1:28" ht="15.75" customHeight="1">
      <c r="A149" s="15"/>
      <c r="B149" s="15"/>
      <c r="C149" s="27"/>
      <c r="D149" s="27"/>
      <c r="E149" s="15"/>
      <c r="F149" s="15"/>
      <c r="G149" s="15"/>
      <c r="H149" s="15"/>
      <c r="I149" s="15"/>
      <c r="J149" s="15"/>
      <c r="K149" s="15"/>
      <c r="L149" s="15"/>
      <c r="M149" s="15"/>
      <c r="N149" s="15"/>
      <c r="O149" s="27"/>
      <c r="P149" s="27"/>
      <c r="Q149" s="27"/>
      <c r="R149" s="27"/>
      <c r="S149" s="27"/>
      <c r="T149" s="27"/>
      <c r="U149" s="1"/>
      <c r="V149" s="1"/>
      <c r="W149" s="1"/>
      <c r="X149" s="1"/>
      <c r="Y149" s="1"/>
      <c r="Z149" s="1"/>
      <c r="AA149" s="1"/>
      <c r="AB149" s="1"/>
    </row>
    <row r="150" spans="1:28" ht="15.75" customHeight="1">
      <c r="A150" s="15"/>
      <c r="B150" s="15"/>
      <c r="C150" s="27"/>
      <c r="D150" s="27"/>
      <c r="E150" s="15"/>
      <c r="F150" s="15"/>
      <c r="G150" s="15"/>
      <c r="H150" s="15"/>
      <c r="I150" s="15"/>
      <c r="J150" s="15"/>
      <c r="K150" s="15"/>
      <c r="L150" s="15"/>
      <c r="M150" s="15"/>
      <c r="N150" s="15"/>
      <c r="O150" s="27"/>
      <c r="P150" s="27"/>
      <c r="Q150" s="27"/>
      <c r="R150" s="27"/>
      <c r="S150" s="27"/>
      <c r="T150" s="27"/>
      <c r="U150" s="1"/>
      <c r="V150" s="1"/>
      <c r="W150" s="1"/>
      <c r="X150" s="1"/>
      <c r="Y150" s="1"/>
      <c r="Z150" s="1"/>
      <c r="AA150" s="1"/>
      <c r="AB150" s="1"/>
    </row>
    <row r="151" spans="1:28" ht="15.75" customHeight="1">
      <c r="A151" s="72"/>
      <c r="B151" s="72"/>
      <c r="C151" s="73"/>
      <c r="D151" s="1"/>
      <c r="E151" s="1"/>
      <c r="F151" s="1"/>
      <c r="G151" s="1"/>
      <c r="H151" s="1"/>
      <c r="I151" s="1"/>
      <c r="J151" s="1"/>
      <c r="K151" s="1"/>
      <c r="L151" s="1"/>
      <c r="M151" s="1"/>
      <c r="N151" s="1"/>
      <c r="O151" s="73"/>
      <c r="P151" s="72"/>
      <c r="Q151" s="72"/>
      <c r="R151" s="72"/>
      <c r="S151" s="72"/>
      <c r="T151" s="72"/>
      <c r="U151" s="1"/>
      <c r="V151" s="1"/>
      <c r="W151" s="1"/>
      <c r="X151" s="1"/>
      <c r="Y151" s="1"/>
      <c r="Z151" s="1"/>
      <c r="AA151" s="1"/>
      <c r="AB151" s="1"/>
    </row>
    <row r="152" spans="1:28" ht="15.75" customHeight="1">
      <c r="A152" s="72"/>
      <c r="B152" s="72"/>
      <c r="C152" s="73"/>
      <c r="D152" s="1"/>
      <c r="E152" s="1"/>
      <c r="F152" s="1"/>
      <c r="G152" s="1"/>
      <c r="H152" s="1"/>
      <c r="I152" s="1"/>
      <c r="J152" s="1"/>
      <c r="K152" s="1"/>
      <c r="L152" s="1"/>
      <c r="M152" s="1"/>
      <c r="N152" s="1"/>
      <c r="O152" s="73"/>
      <c r="P152" s="72"/>
      <c r="Q152" s="72"/>
      <c r="R152" s="72"/>
      <c r="S152" s="72"/>
      <c r="T152" s="72"/>
      <c r="U152" s="1"/>
      <c r="V152" s="1"/>
      <c r="W152" s="1"/>
      <c r="X152" s="1"/>
      <c r="Y152" s="1"/>
      <c r="Z152" s="1"/>
      <c r="AA152" s="1"/>
      <c r="AB152" s="1"/>
    </row>
    <row r="153" spans="1:28" ht="15.75" customHeight="1">
      <c r="A153" s="72"/>
      <c r="B153" s="72"/>
      <c r="C153" s="73"/>
      <c r="D153" s="1"/>
      <c r="E153" s="1"/>
      <c r="F153" s="1"/>
      <c r="G153" s="1"/>
      <c r="H153" s="1"/>
      <c r="I153" s="1"/>
      <c r="J153" s="1"/>
      <c r="K153" s="1"/>
      <c r="L153" s="1"/>
      <c r="M153" s="1"/>
      <c r="N153" s="1"/>
      <c r="O153" s="73"/>
      <c r="P153" s="72"/>
      <c r="Q153" s="72"/>
      <c r="R153" s="72"/>
      <c r="S153" s="72"/>
      <c r="T153" s="72"/>
      <c r="U153" s="1"/>
      <c r="V153" s="1"/>
      <c r="W153" s="1"/>
      <c r="X153" s="1"/>
      <c r="Y153" s="1"/>
      <c r="Z153" s="1"/>
      <c r="AA153" s="1"/>
      <c r="AB153" s="1"/>
    </row>
    <row r="154" spans="1:28" ht="15.75" customHeight="1">
      <c r="A154" s="72"/>
      <c r="B154" s="72"/>
      <c r="C154" s="73"/>
      <c r="D154" s="1"/>
      <c r="E154" s="1"/>
      <c r="F154" s="1"/>
      <c r="G154" s="1"/>
      <c r="H154" s="1"/>
      <c r="I154" s="1"/>
      <c r="J154" s="1"/>
      <c r="K154" s="1"/>
      <c r="L154" s="1"/>
      <c r="M154" s="1"/>
      <c r="N154" s="1"/>
      <c r="O154" s="73"/>
      <c r="P154" s="72"/>
      <c r="Q154" s="72"/>
      <c r="R154" s="72"/>
      <c r="S154" s="72"/>
      <c r="T154" s="72"/>
      <c r="U154" s="1"/>
      <c r="V154" s="1"/>
      <c r="W154" s="1"/>
      <c r="X154" s="1"/>
      <c r="Y154" s="1"/>
      <c r="Z154" s="1"/>
      <c r="AA154" s="1"/>
      <c r="AB154" s="1"/>
    </row>
    <row r="155" spans="1:28" ht="15.75" customHeight="1">
      <c r="A155" s="72"/>
      <c r="B155" s="72"/>
      <c r="C155" s="73"/>
      <c r="D155" s="1"/>
      <c r="E155" s="1"/>
      <c r="F155" s="1"/>
      <c r="G155" s="1"/>
      <c r="H155" s="1"/>
      <c r="I155" s="1"/>
      <c r="J155" s="1"/>
      <c r="K155" s="1"/>
      <c r="L155" s="1"/>
      <c r="M155" s="1"/>
      <c r="N155" s="1"/>
      <c r="O155" s="73"/>
      <c r="P155" s="72"/>
      <c r="Q155" s="72"/>
      <c r="R155" s="72"/>
      <c r="S155" s="72"/>
      <c r="T155" s="72"/>
      <c r="U155" s="1"/>
      <c r="V155" s="1"/>
      <c r="W155" s="1"/>
      <c r="X155" s="1"/>
      <c r="Y155" s="1"/>
      <c r="Z155" s="1"/>
      <c r="AA155" s="1"/>
      <c r="AB155" s="1"/>
    </row>
    <row r="156" spans="1:28" ht="15.75" customHeight="1">
      <c r="A156" s="72"/>
      <c r="B156" s="72"/>
      <c r="C156" s="73"/>
      <c r="D156" s="1"/>
      <c r="E156" s="1"/>
      <c r="F156" s="1"/>
      <c r="G156" s="1"/>
      <c r="H156" s="1"/>
      <c r="I156" s="1"/>
      <c r="J156" s="1"/>
      <c r="K156" s="1"/>
      <c r="L156" s="1"/>
      <c r="M156" s="1"/>
      <c r="N156" s="1"/>
      <c r="O156" s="73"/>
      <c r="P156" s="72"/>
      <c r="Q156" s="72"/>
      <c r="R156" s="72"/>
      <c r="S156" s="72"/>
      <c r="T156" s="72"/>
      <c r="U156" s="1"/>
      <c r="V156" s="1"/>
      <c r="W156" s="1"/>
      <c r="X156" s="1"/>
      <c r="Y156" s="1"/>
      <c r="Z156" s="1"/>
      <c r="AA156" s="1"/>
      <c r="AB156" s="1"/>
    </row>
    <row r="157" spans="1:28" ht="15.75" customHeight="1">
      <c r="A157" s="72"/>
      <c r="B157" s="72"/>
      <c r="C157" s="73"/>
      <c r="D157" s="1"/>
      <c r="E157" s="1"/>
      <c r="F157" s="1"/>
      <c r="G157" s="1"/>
      <c r="H157" s="1"/>
      <c r="I157" s="1"/>
      <c r="J157" s="1"/>
      <c r="K157" s="1"/>
      <c r="L157" s="1"/>
      <c r="M157" s="1"/>
      <c r="N157" s="1"/>
      <c r="O157" s="73"/>
      <c r="P157" s="72"/>
      <c r="Q157" s="72"/>
      <c r="R157" s="72"/>
      <c r="S157" s="72"/>
      <c r="T157" s="72"/>
      <c r="U157" s="1"/>
      <c r="V157" s="1"/>
      <c r="W157" s="1"/>
      <c r="X157" s="1"/>
      <c r="Y157" s="1"/>
      <c r="Z157" s="1"/>
      <c r="AA157" s="1"/>
      <c r="AB157" s="1"/>
    </row>
    <row r="158" spans="1:28" ht="15.75" customHeight="1">
      <c r="A158" s="72"/>
      <c r="B158" s="72"/>
      <c r="C158" s="73"/>
      <c r="D158" s="1"/>
      <c r="E158" s="1"/>
      <c r="F158" s="1"/>
      <c r="G158" s="1"/>
      <c r="H158" s="1"/>
      <c r="I158" s="1"/>
      <c r="J158" s="1"/>
      <c r="K158" s="1"/>
      <c r="L158" s="1"/>
      <c r="M158" s="1"/>
      <c r="N158" s="1"/>
      <c r="O158" s="73"/>
      <c r="P158" s="72"/>
      <c r="Q158" s="72"/>
      <c r="R158" s="72"/>
      <c r="S158" s="72"/>
      <c r="T158" s="72"/>
      <c r="U158" s="1"/>
      <c r="V158" s="1"/>
      <c r="W158" s="1"/>
      <c r="X158" s="1"/>
      <c r="Y158" s="1"/>
      <c r="Z158" s="1"/>
      <c r="AA158" s="1"/>
      <c r="AB158" s="1"/>
    </row>
    <row r="159" spans="1:28" ht="15.75" customHeight="1">
      <c r="A159" s="72"/>
      <c r="B159" s="72"/>
      <c r="C159" s="73"/>
      <c r="D159" s="1"/>
      <c r="E159" s="1"/>
      <c r="F159" s="1"/>
      <c r="G159" s="1"/>
      <c r="H159" s="1"/>
      <c r="I159" s="1"/>
      <c r="J159" s="1"/>
      <c r="K159" s="1"/>
      <c r="L159" s="1"/>
      <c r="M159" s="1"/>
      <c r="N159" s="1"/>
      <c r="O159" s="73"/>
      <c r="P159" s="72"/>
      <c r="Q159" s="72"/>
      <c r="R159" s="72"/>
      <c r="S159" s="72"/>
      <c r="T159" s="72"/>
      <c r="U159" s="1"/>
      <c r="V159" s="1"/>
      <c r="W159" s="1"/>
      <c r="X159" s="1"/>
      <c r="Y159" s="1"/>
      <c r="Z159" s="1"/>
      <c r="AA159" s="1"/>
      <c r="AB159" s="1"/>
    </row>
    <row r="160" spans="1:28" ht="15.75" customHeight="1">
      <c r="A160" s="72"/>
      <c r="B160" s="72"/>
      <c r="C160" s="73"/>
      <c r="D160" s="1"/>
      <c r="E160" s="1"/>
      <c r="F160" s="1"/>
      <c r="G160" s="1"/>
      <c r="H160" s="1"/>
      <c r="I160" s="1"/>
      <c r="J160" s="1"/>
      <c r="K160" s="1"/>
      <c r="L160" s="1"/>
      <c r="M160" s="1"/>
      <c r="N160" s="1"/>
      <c r="O160" s="73"/>
      <c r="P160" s="72"/>
      <c r="Q160" s="72"/>
      <c r="R160" s="72"/>
      <c r="S160" s="72"/>
      <c r="T160" s="72"/>
      <c r="U160" s="1"/>
      <c r="V160" s="1"/>
      <c r="W160" s="1"/>
      <c r="X160" s="1"/>
      <c r="Y160" s="1"/>
      <c r="Z160" s="1"/>
      <c r="AA160" s="1"/>
      <c r="AB160" s="1"/>
    </row>
    <row r="161" spans="1:28" ht="15.75" customHeight="1">
      <c r="A161" s="72"/>
      <c r="B161" s="72"/>
      <c r="C161" s="73"/>
      <c r="D161" s="1"/>
      <c r="E161" s="1"/>
      <c r="F161" s="1"/>
      <c r="G161" s="1"/>
      <c r="H161" s="1"/>
      <c r="I161" s="1"/>
      <c r="J161" s="1"/>
      <c r="K161" s="1"/>
      <c r="L161" s="1"/>
      <c r="M161" s="1"/>
      <c r="N161" s="1"/>
      <c r="O161" s="73"/>
      <c r="P161" s="72"/>
      <c r="Q161" s="72"/>
      <c r="R161" s="72"/>
      <c r="S161" s="72"/>
      <c r="T161" s="72"/>
      <c r="U161" s="1"/>
      <c r="V161" s="1"/>
      <c r="W161" s="1"/>
      <c r="X161" s="1"/>
      <c r="Y161" s="1"/>
      <c r="Z161" s="1"/>
      <c r="AA161" s="1"/>
      <c r="AB161" s="1"/>
    </row>
    <row r="162" spans="1:28" ht="15.75" customHeight="1">
      <c r="A162" s="72"/>
      <c r="B162" s="72"/>
      <c r="C162" s="73"/>
      <c r="D162" s="1"/>
      <c r="E162" s="1"/>
      <c r="F162" s="1"/>
      <c r="G162" s="1"/>
      <c r="H162" s="1"/>
      <c r="I162" s="1"/>
      <c r="J162" s="1"/>
      <c r="K162" s="1"/>
      <c r="L162" s="1"/>
      <c r="M162" s="1"/>
      <c r="N162" s="1"/>
      <c r="O162" s="73"/>
      <c r="P162" s="72"/>
      <c r="Q162" s="72"/>
      <c r="R162" s="72"/>
      <c r="S162" s="72"/>
      <c r="T162" s="72"/>
      <c r="U162" s="1"/>
      <c r="V162" s="1"/>
      <c r="W162" s="1"/>
      <c r="X162" s="1"/>
      <c r="Y162" s="1"/>
      <c r="Z162" s="1"/>
      <c r="AA162" s="1"/>
      <c r="AB162" s="1"/>
    </row>
    <row r="163" spans="1:28" ht="15.75" customHeight="1">
      <c r="A163" s="72"/>
      <c r="B163" s="72"/>
      <c r="C163" s="73"/>
      <c r="D163" s="1"/>
      <c r="E163" s="1"/>
      <c r="F163" s="1"/>
      <c r="G163" s="1"/>
      <c r="H163" s="1"/>
      <c r="I163" s="1"/>
      <c r="J163" s="1"/>
      <c r="K163" s="1"/>
      <c r="L163" s="1"/>
      <c r="M163" s="1"/>
      <c r="N163" s="1"/>
      <c r="O163" s="73"/>
      <c r="P163" s="72"/>
      <c r="Q163" s="72"/>
      <c r="R163" s="72"/>
      <c r="S163" s="72"/>
      <c r="T163" s="72"/>
      <c r="U163" s="1"/>
      <c r="V163" s="1"/>
      <c r="W163" s="1"/>
      <c r="X163" s="1"/>
      <c r="Y163" s="1"/>
      <c r="Z163" s="1"/>
      <c r="AA163" s="1"/>
      <c r="AB163" s="1"/>
    </row>
    <row r="164" spans="1:28" ht="15.75" customHeight="1">
      <c r="A164" s="72"/>
      <c r="B164" s="72"/>
      <c r="C164" s="73"/>
      <c r="D164" s="1"/>
      <c r="E164" s="1"/>
      <c r="F164" s="1"/>
      <c r="G164" s="1"/>
      <c r="H164" s="1"/>
      <c r="I164" s="1"/>
      <c r="J164" s="1"/>
      <c r="K164" s="1"/>
      <c r="L164" s="1"/>
      <c r="M164" s="1"/>
      <c r="N164" s="1"/>
      <c r="O164" s="73"/>
      <c r="P164" s="72"/>
      <c r="Q164" s="72"/>
      <c r="R164" s="72"/>
      <c r="S164" s="72"/>
      <c r="T164" s="72"/>
      <c r="U164" s="1"/>
      <c r="V164" s="1"/>
      <c r="W164" s="1"/>
      <c r="X164" s="1"/>
      <c r="Y164" s="1"/>
      <c r="Z164" s="1"/>
      <c r="AA164" s="1"/>
      <c r="AB164" s="1"/>
    </row>
    <row r="165" spans="1:28" ht="15.75" customHeight="1">
      <c r="A165" s="72"/>
      <c r="B165" s="72"/>
      <c r="C165" s="73"/>
      <c r="D165" s="1"/>
      <c r="E165" s="1"/>
      <c r="F165" s="1"/>
      <c r="G165" s="1"/>
      <c r="H165" s="1"/>
      <c r="I165" s="1"/>
      <c r="J165" s="1"/>
      <c r="K165" s="1"/>
      <c r="L165" s="1"/>
      <c r="M165" s="1"/>
      <c r="N165" s="1"/>
      <c r="O165" s="73"/>
      <c r="P165" s="72"/>
      <c r="Q165" s="72"/>
      <c r="R165" s="72"/>
      <c r="S165" s="72"/>
      <c r="T165" s="72"/>
      <c r="U165" s="1"/>
      <c r="V165" s="1"/>
      <c r="W165" s="1"/>
      <c r="X165" s="1"/>
      <c r="Y165" s="1"/>
      <c r="Z165" s="1"/>
      <c r="AA165" s="1"/>
      <c r="AB165" s="1"/>
    </row>
    <row r="166" spans="1:28" ht="15.75" customHeight="1">
      <c r="A166" s="72"/>
      <c r="B166" s="72"/>
      <c r="C166" s="73"/>
      <c r="D166" s="1"/>
      <c r="E166" s="1"/>
      <c r="F166" s="1"/>
      <c r="G166" s="1"/>
      <c r="H166" s="1"/>
      <c r="I166" s="1"/>
      <c r="J166" s="1"/>
      <c r="K166" s="1"/>
      <c r="L166" s="1"/>
      <c r="M166" s="1"/>
      <c r="N166" s="1"/>
      <c r="O166" s="73"/>
      <c r="P166" s="72"/>
      <c r="Q166" s="72"/>
      <c r="R166" s="72"/>
      <c r="S166" s="72"/>
      <c r="T166" s="72"/>
      <c r="U166" s="1"/>
      <c r="V166" s="1"/>
      <c r="W166" s="1"/>
      <c r="X166" s="1"/>
      <c r="Y166" s="1"/>
      <c r="Z166" s="1"/>
      <c r="AA166" s="1"/>
      <c r="AB166" s="1"/>
    </row>
    <row r="167" spans="1:28" ht="15.75" customHeight="1">
      <c r="A167" s="72"/>
      <c r="B167" s="72"/>
      <c r="C167" s="73"/>
      <c r="D167" s="1"/>
      <c r="E167" s="1"/>
      <c r="F167" s="1"/>
      <c r="G167" s="1"/>
      <c r="H167" s="1"/>
      <c r="I167" s="1"/>
      <c r="J167" s="1"/>
      <c r="K167" s="1"/>
      <c r="L167" s="1"/>
      <c r="M167" s="1"/>
      <c r="N167" s="1"/>
      <c r="O167" s="73"/>
      <c r="P167" s="72"/>
      <c r="Q167" s="72"/>
      <c r="R167" s="72"/>
      <c r="S167" s="72"/>
      <c r="T167" s="72"/>
      <c r="U167" s="1"/>
      <c r="V167" s="1"/>
      <c r="W167" s="1"/>
      <c r="X167" s="1"/>
      <c r="Y167" s="1"/>
      <c r="Z167" s="1"/>
      <c r="AA167" s="1"/>
      <c r="AB167" s="1"/>
    </row>
    <row r="168" spans="1:28" ht="15.75" customHeight="1">
      <c r="A168" s="72"/>
      <c r="B168" s="72"/>
      <c r="C168" s="73"/>
      <c r="D168" s="1"/>
      <c r="E168" s="1"/>
      <c r="F168" s="1"/>
      <c r="G168" s="1"/>
      <c r="H168" s="1"/>
      <c r="I168" s="1"/>
      <c r="J168" s="1"/>
      <c r="K168" s="1"/>
      <c r="L168" s="1"/>
      <c r="M168" s="1"/>
      <c r="N168" s="1"/>
      <c r="O168" s="73"/>
      <c r="P168" s="72"/>
      <c r="Q168" s="72"/>
      <c r="R168" s="72"/>
      <c r="S168" s="72"/>
      <c r="T168" s="72"/>
      <c r="U168" s="1"/>
      <c r="V168" s="1"/>
      <c r="W168" s="1"/>
      <c r="X168" s="1"/>
      <c r="Y168" s="1"/>
      <c r="Z168" s="1"/>
      <c r="AA168" s="1"/>
      <c r="AB168" s="1"/>
    </row>
    <row r="169" spans="1:28" ht="15.75" customHeight="1">
      <c r="A169" s="72"/>
      <c r="B169" s="72"/>
      <c r="C169" s="73"/>
      <c r="D169" s="1"/>
      <c r="E169" s="1"/>
      <c r="F169" s="1"/>
      <c r="G169" s="1"/>
      <c r="H169" s="1"/>
      <c r="I169" s="1"/>
      <c r="J169" s="1"/>
      <c r="K169" s="1"/>
      <c r="L169" s="1"/>
      <c r="M169" s="1"/>
      <c r="N169" s="1"/>
      <c r="O169" s="73"/>
      <c r="P169" s="72"/>
      <c r="Q169" s="72"/>
      <c r="R169" s="72"/>
      <c r="S169" s="72"/>
      <c r="T169" s="72"/>
      <c r="U169" s="1"/>
      <c r="V169" s="1"/>
      <c r="W169" s="1"/>
      <c r="X169" s="1"/>
      <c r="Y169" s="1"/>
      <c r="Z169" s="1"/>
      <c r="AA169" s="1"/>
      <c r="AB169" s="1"/>
    </row>
    <row r="170" spans="1:28" ht="15.75" customHeight="1">
      <c r="A170" s="72"/>
      <c r="B170" s="72"/>
      <c r="C170" s="73"/>
      <c r="D170" s="1"/>
      <c r="E170" s="1"/>
      <c r="F170" s="1"/>
      <c r="G170" s="1"/>
      <c r="H170" s="1"/>
      <c r="I170" s="1"/>
      <c r="J170" s="1"/>
      <c r="K170" s="1"/>
      <c r="L170" s="1"/>
      <c r="M170" s="1"/>
      <c r="N170" s="1"/>
      <c r="O170" s="73"/>
      <c r="P170" s="72"/>
      <c r="Q170" s="72"/>
      <c r="R170" s="72"/>
      <c r="S170" s="72"/>
      <c r="T170" s="72"/>
      <c r="U170" s="1"/>
      <c r="V170" s="1"/>
      <c r="W170" s="1"/>
      <c r="X170" s="1"/>
      <c r="Y170" s="1"/>
      <c r="Z170" s="1"/>
      <c r="AA170" s="1"/>
      <c r="AB170" s="1"/>
    </row>
    <row r="171" spans="1:28" ht="15.75" customHeight="1">
      <c r="A171" s="72"/>
      <c r="B171" s="72"/>
      <c r="C171" s="73"/>
      <c r="D171" s="1"/>
      <c r="E171" s="1"/>
      <c r="F171" s="1"/>
      <c r="G171" s="1"/>
      <c r="H171" s="1"/>
      <c r="I171" s="1"/>
      <c r="J171" s="1"/>
      <c r="K171" s="1"/>
      <c r="L171" s="1"/>
      <c r="M171" s="1"/>
      <c r="N171" s="1"/>
      <c r="O171" s="73"/>
      <c r="P171" s="72"/>
      <c r="Q171" s="72"/>
      <c r="R171" s="72"/>
      <c r="S171" s="72"/>
      <c r="T171" s="72"/>
      <c r="U171" s="1"/>
      <c r="V171" s="1"/>
      <c r="W171" s="1"/>
      <c r="X171" s="1"/>
      <c r="Y171" s="1"/>
      <c r="Z171" s="1"/>
      <c r="AA171" s="1"/>
      <c r="AB171" s="1"/>
    </row>
    <row r="172" spans="1:28" ht="15.75" customHeight="1">
      <c r="A172" s="72"/>
      <c r="B172" s="72"/>
      <c r="C172" s="73"/>
      <c r="D172" s="1"/>
      <c r="E172" s="1"/>
      <c r="F172" s="1"/>
      <c r="G172" s="1"/>
      <c r="H172" s="1"/>
      <c r="I172" s="1"/>
      <c r="J172" s="1"/>
      <c r="K172" s="1"/>
      <c r="L172" s="1"/>
      <c r="M172" s="1"/>
      <c r="N172" s="1"/>
      <c r="O172" s="73"/>
      <c r="P172" s="72"/>
      <c r="Q172" s="72"/>
      <c r="R172" s="72"/>
      <c r="S172" s="72"/>
      <c r="T172" s="72"/>
      <c r="U172" s="1"/>
      <c r="V172" s="1"/>
      <c r="W172" s="1"/>
      <c r="X172" s="1"/>
      <c r="Y172" s="1"/>
      <c r="Z172" s="1"/>
      <c r="AA172" s="1"/>
      <c r="AB172" s="1"/>
    </row>
    <row r="173" spans="1:28" ht="15.75" customHeight="1">
      <c r="A173" s="72"/>
      <c r="B173" s="72"/>
      <c r="C173" s="73"/>
      <c r="D173" s="1"/>
      <c r="E173" s="1"/>
      <c r="F173" s="1"/>
      <c r="G173" s="1"/>
      <c r="H173" s="1"/>
      <c r="I173" s="1"/>
      <c r="J173" s="1"/>
      <c r="K173" s="1"/>
      <c r="L173" s="1"/>
      <c r="M173" s="1"/>
      <c r="N173" s="1"/>
      <c r="O173" s="73"/>
      <c r="P173" s="72"/>
      <c r="Q173" s="72"/>
      <c r="R173" s="72"/>
      <c r="S173" s="72"/>
      <c r="T173" s="72"/>
      <c r="U173" s="1"/>
      <c r="V173" s="1"/>
      <c r="W173" s="1"/>
      <c r="X173" s="1"/>
      <c r="Y173" s="1"/>
      <c r="Z173" s="1"/>
      <c r="AA173" s="1"/>
      <c r="AB173" s="1"/>
    </row>
    <row r="174" spans="1:28" ht="15.75" customHeight="1">
      <c r="A174" s="72"/>
      <c r="B174" s="72"/>
      <c r="C174" s="73"/>
      <c r="D174" s="1"/>
      <c r="E174" s="1"/>
      <c r="F174" s="1"/>
      <c r="G174" s="1"/>
      <c r="H174" s="1"/>
      <c r="I174" s="1"/>
      <c r="J174" s="1"/>
      <c r="K174" s="1"/>
      <c r="L174" s="1"/>
      <c r="M174" s="1"/>
      <c r="N174" s="1"/>
      <c r="O174" s="73"/>
      <c r="P174" s="72"/>
      <c r="Q174" s="72"/>
      <c r="R174" s="72"/>
      <c r="S174" s="72"/>
      <c r="T174" s="72"/>
      <c r="U174" s="1"/>
      <c r="V174" s="1"/>
      <c r="W174" s="1"/>
      <c r="X174" s="1"/>
      <c r="Y174" s="1"/>
      <c r="Z174" s="1"/>
      <c r="AA174" s="1"/>
      <c r="AB174" s="1"/>
    </row>
    <row r="175" spans="1:28" ht="15.75" customHeight="1">
      <c r="A175" s="72"/>
      <c r="B175" s="72"/>
      <c r="C175" s="73"/>
      <c r="D175" s="1"/>
      <c r="E175" s="1"/>
      <c r="F175" s="1"/>
      <c r="G175" s="1"/>
      <c r="H175" s="1"/>
      <c r="I175" s="1"/>
      <c r="J175" s="1"/>
      <c r="K175" s="1"/>
      <c r="L175" s="1"/>
      <c r="M175" s="1"/>
      <c r="N175" s="1"/>
      <c r="O175" s="73"/>
      <c r="P175" s="72"/>
      <c r="Q175" s="72"/>
      <c r="R175" s="72"/>
      <c r="S175" s="72"/>
      <c r="T175" s="72"/>
      <c r="U175" s="1"/>
      <c r="V175" s="1"/>
      <c r="W175" s="1"/>
      <c r="X175" s="1"/>
      <c r="Y175" s="1"/>
      <c r="Z175" s="1"/>
      <c r="AA175" s="1"/>
      <c r="AB175" s="1"/>
    </row>
    <row r="176" spans="1:28" ht="15.75" customHeight="1">
      <c r="A176" s="72"/>
      <c r="B176" s="72"/>
      <c r="C176" s="73"/>
      <c r="D176" s="1"/>
      <c r="E176" s="1"/>
      <c r="F176" s="1"/>
      <c r="G176" s="1"/>
      <c r="H176" s="1"/>
      <c r="I176" s="1"/>
      <c r="J176" s="1"/>
      <c r="K176" s="1"/>
      <c r="L176" s="1"/>
      <c r="M176" s="1"/>
      <c r="N176" s="1"/>
      <c r="O176" s="73"/>
      <c r="P176" s="72"/>
      <c r="Q176" s="72"/>
      <c r="R176" s="72"/>
      <c r="S176" s="72"/>
      <c r="T176" s="72"/>
      <c r="U176" s="1"/>
      <c r="V176" s="1"/>
      <c r="W176" s="1"/>
      <c r="X176" s="1"/>
      <c r="Y176" s="1"/>
      <c r="Z176" s="1"/>
      <c r="AA176" s="1"/>
      <c r="AB176" s="1"/>
    </row>
    <row r="177" spans="1:28" ht="15.75" customHeight="1">
      <c r="A177" s="72"/>
      <c r="B177" s="72"/>
      <c r="C177" s="73"/>
      <c r="D177" s="1"/>
      <c r="E177" s="1"/>
      <c r="F177" s="1"/>
      <c r="G177" s="1"/>
      <c r="H177" s="1"/>
      <c r="I177" s="1"/>
      <c r="J177" s="1"/>
      <c r="K177" s="1"/>
      <c r="L177" s="1"/>
      <c r="M177" s="1"/>
      <c r="N177" s="1"/>
      <c r="O177" s="73"/>
      <c r="P177" s="72"/>
      <c r="Q177" s="72"/>
      <c r="R177" s="72"/>
      <c r="S177" s="72"/>
      <c r="T177" s="72"/>
      <c r="U177" s="1"/>
      <c r="V177" s="1"/>
      <c r="W177" s="1"/>
      <c r="X177" s="1"/>
      <c r="Y177" s="1"/>
      <c r="Z177" s="1"/>
      <c r="AA177" s="1"/>
      <c r="AB177" s="1"/>
    </row>
    <row r="178" spans="1:28" ht="15.75" customHeight="1">
      <c r="A178" s="72"/>
      <c r="B178" s="72"/>
      <c r="C178" s="73"/>
      <c r="D178" s="1"/>
      <c r="E178" s="1"/>
      <c r="F178" s="1"/>
      <c r="G178" s="1"/>
      <c r="H178" s="1"/>
      <c r="I178" s="1"/>
      <c r="J178" s="1"/>
      <c r="K178" s="1"/>
      <c r="L178" s="1"/>
      <c r="M178" s="1"/>
      <c r="N178" s="1"/>
      <c r="O178" s="73"/>
      <c r="P178" s="72"/>
      <c r="Q178" s="72"/>
      <c r="R178" s="72"/>
      <c r="S178" s="72"/>
      <c r="T178" s="72"/>
      <c r="U178" s="1"/>
      <c r="V178" s="1"/>
      <c r="W178" s="1"/>
      <c r="X178" s="1"/>
      <c r="Y178" s="1"/>
      <c r="Z178" s="1"/>
      <c r="AA178" s="1"/>
      <c r="AB178" s="1"/>
    </row>
    <row r="179" spans="1:28" ht="15.75" customHeight="1">
      <c r="A179" s="72"/>
      <c r="B179" s="72"/>
      <c r="C179" s="73"/>
      <c r="D179" s="1"/>
      <c r="E179" s="1"/>
      <c r="F179" s="1"/>
      <c r="G179" s="1"/>
      <c r="H179" s="1"/>
      <c r="I179" s="1"/>
      <c r="J179" s="1"/>
      <c r="K179" s="1"/>
      <c r="L179" s="1"/>
      <c r="M179" s="1"/>
      <c r="N179" s="1"/>
      <c r="O179" s="73"/>
      <c r="P179" s="72"/>
      <c r="Q179" s="72"/>
      <c r="R179" s="72"/>
      <c r="S179" s="72"/>
      <c r="T179" s="72"/>
      <c r="U179" s="1"/>
      <c r="V179" s="1"/>
      <c r="W179" s="1"/>
      <c r="X179" s="1"/>
      <c r="Y179" s="1"/>
      <c r="Z179" s="1"/>
      <c r="AA179" s="1"/>
      <c r="AB179" s="1"/>
    </row>
    <row r="180" spans="1:28" ht="15.75" customHeight="1">
      <c r="A180" s="72"/>
      <c r="B180" s="72"/>
      <c r="C180" s="73"/>
      <c r="D180" s="1"/>
      <c r="E180" s="1"/>
      <c r="F180" s="1"/>
      <c r="G180" s="1"/>
      <c r="H180" s="1"/>
      <c r="I180" s="1"/>
      <c r="J180" s="1"/>
      <c r="K180" s="1"/>
      <c r="L180" s="1"/>
      <c r="M180" s="1"/>
      <c r="N180" s="1"/>
      <c r="O180" s="73"/>
      <c r="P180" s="72"/>
      <c r="Q180" s="72"/>
      <c r="R180" s="72"/>
      <c r="S180" s="72"/>
      <c r="T180" s="72"/>
      <c r="U180" s="1"/>
      <c r="V180" s="1"/>
      <c r="W180" s="1"/>
      <c r="X180" s="1"/>
      <c r="Y180" s="1"/>
      <c r="Z180" s="1"/>
      <c r="AA180" s="1"/>
      <c r="AB180" s="1"/>
    </row>
    <row r="181" spans="1:28" ht="15.75" customHeight="1">
      <c r="A181" s="72"/>
      <c r="B181" s="72"/>
      <c r="C181" s="73"/>
      <c r="D181" s="1"/>
      <c r="E181" s="1"/>
      <c r="F181" s="1"/>
      <c r="G181" s="1"/>
      <c r="H181" s="1"/>
      <c r="I181" s="1"/>
      <c r="J181" s="1"/>
      <c r="K181" s="1"/>
      <c r="L181" s="1"/>
      <c r="M181" s="1"/>
      <c r="N181" s="1"/>
      <c r="O181" s="73"/>
      <c r="P181" s="72"/>
      <c r="Q181" s="72"/>
      <c r="R181" s="72"/>
      <c r="S181" s="72"/>
      <c r="T181" s="72"/>
      <c r="U181" s="1"/>
      <c r="V181" s="1"/>
      <c r="W181" s="1"/>
      <c r="X181" s="1"/>
      <c r="Y181" s="1"/>
      <c r="Z181" s="1"/>
      <c r="AA181" s="1"/>
      <c r="AB181" s="1"/>
    </row>
    <row r="182" spans="1:28" ht="15.75" customHeight="1">
      <c r="A182" s="72"/>
      <c r="B182" s="72"/>
      <c r="C182" s="73"/>
      <c r="D182" s="1"/>
      <c r="E182" s="1"/>
      <c r="F182" s="1"/>
      <c r="G182" s="1"/>
      <c r="H182" s="1"/>
      <c r="I182" s="1"/>
      <c r="J182" s="1"/>
      <c r="K182" s="1"/>
      <c r="L182" s="1"/>
      <c r="M182" s="1"/>
      <c r="N182" s="1"/>
      <c r="O182" s="73"/>
      <c r="P182" s="72"/>
      <c r="Q182" s="72"/>
      <c r="R182" s="72"/>
      <c r="S182" s="72"/>
      <c r="T182" s="72"/>
      <c r="U182" s="1"/>
      <c r="V182" s="1"/>
      <c r="W182" s="1"/>
      <c r="X182" s="1"/>
      <c r="Y182" s="1"/>
      <c r="Z182" s="1"/>
      <c r="AA182" s="1"/>
      <c r="AB182" s="1"/>
    </row>
    <row r="183" spans="1:28" ht="15.75" customHeight="1">
      <c r="A183" s="72"/>
      <c r="B183" s="72"/>
      <c r="C183" s="73"/>
      <c r="D183" s="1"/>
      <c r="E183" s="1"/>
      <c r="F183" s="1"/>
      <c r="G183" s="1"/>
      <c r="H183" s="1"/>
      <c r="I183" s="1"/>
      <c r="J183" s="1"/>
      <c r="K183" s="1"/>
      <c r="L183" s="1"/>
      <c r="M183" s="1"/>
      <c r="N183" s="1"/>
      <c r="O183" s="73"/>
      <c r="P183" s="72"/>
      <c r="Q183" s="72"/>
      <c r="R183" s="72"/>
      <c r="S183" s="72"/>
      <c r="T183" s="72"/>
      <c r="U183" s="1"/>
      <c r="V183" s="1"/>
      <c r="W183" s="1"/>
      <c r="X183" s="1"/>
      <c r="Y183" s="1"/>
      <c r="Z183" s="1"/>
      <c r="AA183" s="1"/>
      <c r="AB183" s="1"/>
    </row>
    <row r="184" spans="1:28" ht="15.75" customHeight="1">
      <c r="A184" s="72"/>
      <c r="B184" s="72"/>
      <c r="C184" s="73"/>
      <c r="D184" s="1"/>
      <c r="E184" s="1"/>
      <c r="F184" s="1"/>
      <c r="G184" s="1"/>
      <c r="H184" s="1"/>
      <c r="I184" s="1"/>
      <c r="J184" s="1"/>
      <c r="K184" s="1"/>
      <c r="L184" s="1"/>
      <c r="M184" s="1"/>
      <c r="N184" s="1"/>
      <c r="O184" s="73"/>
      <c r="P184" s="72"/>
      <c r="Q184" s="72"/>
      <c r="R184" s="72"/>
      <c r="S184" s="72"/>
      <c r="T184" s="72"/>
      <c r="U184" s="1"/>
      <c r="V184" s="1"/>
      <c r="W184" s="1"/>
      <c r="X184" s="1"/>
      <c r="Y184" s="1"/>
      <c r="Z184" s="1"/>
      <c r="AA184" s="1"/>
      <c r="AB184" s="1"/>
    </row>
    <row r="185" spans="1:28" ht="15.75" customHeight="1">
      <c r="A185" s="72"/>
      <c r="B185" s="72"/>
      <c r="C185" s="73"/>
      <c r="D185" s="1"/>
      <c r="E185" s="1"/>
      <c r="F185" s="1"/>
      <c r="G185" s="1"/>
      <c r="H185" s="1"/>
      <c r="I185" s="1"/>
      <c r="J185" s="1"/>
      <c r="K185" s="1"/>
      <c r="L185" s="1"/>
      <c r="M185" s="1"/>
      <c r="N185" s="1"/>
      <c r="O185" s="73"/>
      <c r="P185" s="72"/>
      <c r="Q185" s="72"/>
      <c r="R185" s="72"/>
      <c r="S185" s="72"/>
      <c r="T185" s="72"/>
      <c r="U185" s="1"/>
      <c r="V185" s="1"/>
      <c r="W185" s="1"/>
      <c r="X185" s="1"/>
      <c r="Y185" s="1"/>
      <c r="Z185" s="1"/>
      <c r="AA185" s="1"/>
      <c r="AB185" s="1"/>
    </row>
    <row r="186" spans="1:28" ht="15.75" customHeight="1">
      <c r="A186" s="72"/>
      <c r="B186" s="72"/>
      <c r="C186" s="73"/>
      <c r="D186" s="1"/>
      <c r="E186" s="1"/>
      <c r="F186" s="1"/>
      <c r="G186" s="1"/>
      <c r="H186" s="1"/>
      <c r="I186" s="1"/>
      <c r="J186" s="1"/>
      <c r="K186" s="1"/>
      <c r="L186" s="1"/>
      <c r="M186" s="1"/>
      <c r="N186" s="1"/>
      <c r="O186" s="73"/>
      <c r="P186" s="72"/>
      <c r="Q186" s="72"/>
      <c r="R186" s="72"/>
      <c r="S186" s="72"/>
      <c r="T186" s="72"/>
      <c r="U186" s="1"/>
      <c r="V186" s="1"/>
      <c r="W186" s="1"/>
      <c r="X186" s="1"/>
      <c r="Y186" s="1"/>
      <c r="Z186" s="1"/>
      <c r="AA186" s="1"/>
      <c r="AB186" s="1"/>
    </row>
    <row r="187" spans="1:28" ht="15.75" customHeight="1">
      <c r="A187" s="72"/>
      <c r="B187" s="72"/>
      <c r="C187" s="73"/>
      <c r="D187" s="1"/>
      <c r="E187" s="1"/>
      <c r="F187" s="1"/>
      <c r="G187" s="1"/>
      <c r="H187" s="1"/>
      <c r="I187" s="1"/>
      <c r="J187" s="1"/>
      <c r="K187" s="1"/>
      <c r="L187" s="1"/>
      <c r="M187" s="1"/>
      <c r="N187" s="1"/>
      <c r="O187" s="73"/>
      <c r="P187" s="72"/>
      <c r="Q187" s="72"/>
      <c r="R187" s="72"/>
      <c r="S187" s="72"/>
      <c r="T187" s="72"/>
      <c r="U187" s="1"/>
      <c r="V187" s="1"/>
      <c r="W187" s="1"/>
      <c r="X187" s="1"/>
      <c r="Y187" s="1"/>
      <c r="Z187" s="1"/>
      <c r="AA187" s="1"/>
      <c r="AB187" s="1"/>
    </row>
    <row r="188" spans="1:28" ht="15.75" customHeight="1">
      <c r="A188" s="72"/>
      <c r="B188" s="72"/>
      <c r="C188" s="73"/>
      <c r="D188" s="1"/>
      <c r="E188" s="1"/>
      <c r="F188" s="1"/>
      <c r="G188" s="1"/>
      <c r="H188" s="1"/>
      <c r="I188" s="1"/>
      <c r="J188" s="1"/>
      <c r="K188" s="1"/>
      <c r="L188" s="1"/>
      <c r="M188" s="1"/>
      <c r="N188" s="1"/>
      <c r="O188" s="73"/>
      <c r="P188" s="72"/>
      <c r="Q188" s="72"/>
      <c r="R188" s="72"/>
      <c r="S188" s="72"/>
      <c r="T188" s="72"/>
      <c r="U188" s="1"/>
      <c r="V188" s="1"/>
      <c r="W188" s="1"/>
      <c r="X188" s="1"/>
      <c r="Y188" s="1"/>
      <c r="Z188" s="1"/>
      <c r="AA188" s="1"/>
      <c r="AB188" s="1"/>
    </row>
    <row r="189" spans="1:28" ht="15.75" customHeight="1">
      <c r="A189" s="72"/>
      <c r="B189" s="72"/>
      <c r="C189" s="73"/>
      <c r="D189" s="1"/>
      <c r="E189" s="1"/>
      <c r="F189" s="1"/>
      <c r="G189" s="1"/>
      <c r="H189" s="1"/>
      <c r="I189" s="1"/>
      <c r="J189" s="1"/>
      <c r="K189" s="1"/>
      <c r="L189" s="1"/>
      <c r="M189" s="1"/>
      <c r="N189" s="1"/>
      <c r="O189" s="73"/>
      <c r="P189" s="72"/>
      <c r="Q189" s="72"/>
      <c r="R189" s="72"/>
      <c r="S189" s="72"/>
      <c r="T189" s="72"/>
      <c r="U189" s="1"/>
      <c r="V189" s="1"/>
      <c r="W189" s="1"/>
      <c r="X189" s="1"/>
      <c r="Y189" s="1"/>
      <c r="Z189" s="1"/>
      <c r="AA189" s="1"/>
      <c r="AB189" s="1"/>
    </row>
    <row r="190" spans="1:28" ht="15.75" customHeight="1">
      <c r="A190" s="72"/>
      <c r="B190" s="72"/>
      <c r="C190" s="73"/>
      <c r="D190" s="1"/>
      <c r="E190" s="1"/>
      <c r="F190" s="1"/>
      <c r="G190" s="1"/>
      <c r="H190" s="1"/>
      <c r="I190" s="1"/>
      <c r="J190" s="1"/>
      <c r="K190" s="1"/>
      <c r="L190" s="1"/>
      <c r="M190" s="1"/>
      <c r="N190" s="1"/>
      <c r="O190" s="73"/>
      <c r="P190" s="72"/>
      <c r="Q190" s="72"/>
      <c r="R190" s="72"/>
      <c r="S190" s="72"/>
      <c r="T190" s="72"/>
      <c r="U190" s="1"/>
      <c r="V190" s="1"/>
      <c r="W190" s="1"/>
      <c r="X190" s="1"/>
      <c r="Y190" s="1"/>
      <c r="Z190" s="1"/>
      <c r="AA190" s="1"/>
      <c r="AB190" s="1"/>
    </row>
    <row r="191" spans="1:28" ht="15.75" customHeight="1">
      <c r="A191" s="72"/>
      <c r="B191" s="72"/>
      <c r="C191" s="73"/>
      <c r="D191" s="1"/>
      <c r="E191" s="1"/>
      <c r="F191" s="1"/>
      <c r="G191" s="1"/>
      <c r="H191" s="1"/>
      <c r="I191" s="1"/>
      <c r="J191" s="1"/>
      <c r="K191" s="1"/>
      <c r="L191" s="1"/>
      <c r="M191" s="1"/>
      <c r="N191" s="1"/>
      <c r="O191" s="73"/>
      <c r="P191" s="72"/>
      <c r="Q191" s="72"/>
      <c r="R191" s="72"/>
      <c r="S191" s="72"/>
      <c r="T191" s="72"/>
      <c r="U191" s="1"/>
      <c r="V191" s="1"/>
      <c r="W191" s="1"/>
      <c r="X191" s="1"/>
      <c r="Y191" s="1"/>
      <c r="Z191" s="1"/>
      <c r="AA191" s="1"/>
      <c r="AB191" s="1"/>
    </row>
    <row r="192" spans="1:28" ht="15.75" customHeight="1">
      <c r="A192" s="72"/>
      <c r="B192" s="72"/>
      <c r="C192" s="73"/>
      <c r="D192" s="1"/>
      <c r="E192" s="1"/>
      <c r="F192" s="1"/>
      <c r="G192" s="1"/>
      <c r="H192" s="1"/>
      <c r="I192" s="1"/>
      <c r="J192" s="1"/>
      <c r="K192" s="1"/>
      <c r="L192" s="1"/>
      <c r="M192" s="1"/>
      <c r="N192" s="1"/>
      <c r="O192" s="73"/>
      <c r="P192" s="72"/>
      <c r="Q192" s="72"/>
      <c r="R192" s="72"/>
      <c r="S192" s="72"/>
      <c r="T192" s="72"/>
      <c r="U192" s="1"/>
      <c r="V192" s="1"/>
      <c r="W192" s="1"/>
      <c r="X192" s="1"/>
      <c r="Y192" s="1"/>
      <c r="Z192" s="1"/>
      <c r="AA192" s="1"/>
      <c r="AB192" s="1"/>
    </row>
    <row r="193" spans="1:28" ht="15.75" customHeight="1">
      <c r="A193" s="72"/>
      <c r="B193" s="72"/>
      <c r="C193" s="73"/>
      <c r="D193" s="1"/>
      <c r="E193" s="1"/>
      <c r="F193" s="1"/>
      <c r="G193" s="1"/>
      <c r="H193" s="1"/>
      <c r="I193" s="1"/>
      <c r="J193" s="1"/>
      <c r="K193" s="1"/>
      <c r="L193" s="1"/>
      <c r="M193" s="1"/>
      <c r="N193" s="1"/>
      <c r="O193" s="73"/>
      <c r="P193" s="72"/>
      <c r="Q193" s="72"/>
      <c r="R193" s="72"/>
      <c r="S193" s="72"/>
      <c r="T193" s="72"/>
      <c r="U193" s="1"/>
      <c r="V193" s="1"/>
      <c r="W193" s="1"/>
      <c r="X193" s="1"/>
      <c r="Y193" s="1"/>
      <c r="Z193" s="1"/>
      <c r="AA193" s="1"/>
      <c r="AB193" s="1"/>
    </row>
    <row r="194" spans="1:28" ht="15.75" customHeight="1">
      <c r="A194" s="72"/>
      <c r="B194" s="72"/>
      <c r="C194" s="73"/>
      <c r="D194" s="1"/>
      <c r="E194" s="1"/>
      <c r="F194" s="1"/>
      <c r="G194" s="1"/>
      <c r="H194" s="1"/>
      <c r="I194" s="1"/>
      <c r="J194" s="1"/>
      <c r="K194" s="1"/>
      <c r="L194" s="1"/>
      <c r="M194" s="1"/>
      <c r="N194" s="1"/>
      <c r="O194" s="73"/>
      <c r="P194" s="72"/>
      <c r="Q194" s="72"/>
      <c r="R194" s="72"/>
      <c r="S194" s="72"/>
      <c r="T194" s="72"/>
      <c r="U194" s="1"/>
      <c r="V194" s="1"/>
      <c r="W194" s="1"/>
      <c r="X194" s="1"/>
      <c r="Y194" s="1"/>
      <c r="Z194" s="1"/>
      <c r="AA194" s="1"/>
      <c r="AB194" s="1"/>
    </row>
    <row r="195" spans="1:28" ht="15.75" customHeight="1">
      <c r="A195" s="72"/>
      <c r="B195" s="72"/>
      <c r="C195" s="73"/>
      <c r="D195" s="1"/>
      <c r="E195" s="1"/>
      <c r="F195" s="1"/>
      <c r="G195" s="1"/>
      <c r="H195" s="1"/>
      <c r="I195" s="1"/>
      <c r="J195" s="1"/>
      <c r="K195" s="1"/>
      <c r="L195" s="1"/>
      <c r="M195" s="1"/>
      <c r="N195" s="1"/>
      <c r="O195" s="73"/>
      <c r="P195" s="72"/>
      <c r="Q195" s="72"/>
      <c r="R195" s="72"/>
      <c r="S195" s="72"/>
      <c r="T195" s="72"/>
      <c r="U195" s="1"/>
      <c r="V195" s="1"/>
      <c r="W195" s="1"/>
      <c r="X195" s="1"/>
      <c r="Y195" s="1"/>
      <c r="Z195" s="1"/>
      <c r="AA195" s="1"/>
      <c r="AB195" s="1"/>
    </row>
    <row r="196" spans="1:28" ht="15.75" customHeight="1">
      <c r="A196" s="72"/>
      <c r="B196" s="72"/>
      <c r="C196" s="73"/>
      <c r="D196" s="1"/>
      <c r="E196" s="1"/>
      <c r="F196" s="1"/>
      <c r="G196" s="1"/>
      <c r="H196" s="1"/>
      <c r="I196" s="1"/>
      <c r="J196" s="1"/>
      <c r="K196" s="1"/>
      <c r="L196" s="1"/>
      <c r="M196" s="1"/>
      <c r="N196" s="1"/>
      <c r="O196" s="73"/>
      <c r="P196" s="72"/>
      <c r="Q196" s="72"/>
      <c r="R196" s="72"/>
      <c r="S196" s="72"/>
      <c r="T196" s="72"/>
      <c r="U196" s="1"/>
      <c r="V196" s="1"/>
      <c r="W196" s="1"/>
      <c r="X196" s="1"/>
      <c r="Y196" s="1"/>
      <c r="Z196" s="1"/>
      <c r="AA196" s="1"/>
      <c r="AB196" s="1"/>
    </row>
    <row r="197" spans="1:28" ht="15.75" customHeight="1">
      <c r="A197" s="72"/>
      <c r="B197" s="72"/>
      <c r="C197" s="73"/>
      <c r="D197" s="1"/>
      <c r="E197" s="1"/>
      <c r="F197" s="1"/>
      <c r="G197" s="1"/>
      <c r="H197" s="1"/>
      <c r="I197" s="1"/>
      <c r="J197" s="1"/>
      <c r="K197" s="1"/>
      <c r="L197" s="1"/>
      <c r="M197" s="1"/>
      <c r="N197" s="1"/>
      <c r="O197" s="73"/>
      <c r="P197" s="72"/>
      <c r="Q197" s="72"/>
      <c r="R197" s="72"/>
      <c r="S197" s="72"/>
      <c r="T197" s="72"/>
      <c r="U197" s="1"/>
      <c r="V197" s="1"/>
      <c r="W197" s="1"/>
      <c r="X197" s="1"/>
      <c r="Y197" s="1"/>
      <c r="Z197" s="1"/>
      <c r="AA197" s="1"/>
      <c r="AB197" s="1"/>
    </row>
    <row r="198" spans="1:28" ht="15.75" customHeight="1">
      <c r="A198" s="72"/>
      <c r="B198" s="72"/>
      <c r="C198" s="73"/>
      <c r="D198" s="1"/>
      <c r="E198" s="1"/>
      <c r="F198" s="1"/>
      <c r="G198" s="1"/>
      <c r="H198" s="1"/>
      <c r="I198" s="1"/>
      <c r="J198" s="1"/>
      <c r="K198" s="1"/>
      <c r="L198" s="1"/>
      <c r="M198" s="1"/>
      <c r="N198" s="1"/>
      <c r="O198" s="73"/>
      <c r="P198" s="72"/>
      <c r="Q198" s="72"/>
      <c r="R198" s="72"/>
      <c r="S198" s="72"/>
      <c r="T198" s="72"/>
      <c r="U198" s="1"/>
      <c r="V198" s="1"/>
      <c r="W198" s="1"/>
      <c r="X198" s="1"/>
      <c r="Y198" s="1"/>
      <c r="Z198" s="1"/>
      <c r="AA198" s="1"/>
      <c r="AB198" s="1"/>
    </row>
    <row r="199" spans="1:28" ht="15.75" customHeight="1">
      <c r="A199" s="72"/>
      <c r="B199" s="72"/>
      <c r="C199" s="73"/>
      <c r="D199" s="1"/>
      <c r="E199" s="1"/>
      <c r="F199" s="1"/>
      <c r="G199" s="1"/>
      <c r="H199" s="1"/>
      <c r="I199" s="1"/>
      <c r="J199" s="1"/>
      <c r="K199" s="1"/>
      <c r="L199" s="1"/>
      <c r="M199" s="1"/>
      <c r="N199" s="1"/>
      <c r="O199" s="73"/>
      <c r="P199" s="72"/>
      <c r="Q199" s="72"/>
      <c r="R199" s="72"/>
      <c r="S199" s="72"/>
      <c r="T199" s="72"/>
      <c r="U199" s="1"/>
      <c r="V199" s="1"/>
      <c r="W199" s="1"/>
      <c r="X199" s="1"/>
      <c r="Y199" s="1"/>
      <c r="Z199" s="1"/>
      <c r="AA199" s="1"/>
      <c r="AB199" s="1"/>
    </row>
    <row r="200" spans="1:28" ht="15.75" customHeight="1">
      <c r="A200" s="72"/>
      <c r="B200" s="72"/>
      <c r="C200" s="73"/>
      <c r="D200" s="1"/>
      <c r="E200" s="1"/>
      <c r="F200" s="1"/>
      <c r="G200" s="1"/>
      <c r="H200" s="1"/>
      <c r="I200" s="1"/>
      <c r="J200" s="1"/>
      <c r="K200" s="1"/>
      <c r="L200" s="1"/>
      <c r="M200" s="1"/>
      <c r="N200" s="1"/>
      <c r="O200" s="73"/>
      <c r="P200" s="72"/>
      <c r="Q200" s="72"/>
      <c r="R200" s="72"/>
      <c r="S200" s="72"/>
      <c r="T200" s="72"/>
      <c r="U200" s="1"/>
      <c r="V200" s="1"/>
      <c r="W200" s="1"/>
      <c r="X200" s="1"/>
      <c r="Y200" s="1"/>
      <c r="Z200" s="1"/>
      <c r="AA200" s="1"/>
      <c r="AB200" s="1"/>
    </row>
    <row r="201" spans="1:28" ht="15.75" customHeight="1">
      <c r="A201" s="72"/>
      <c r="B201" s="72"/>
      <c r="C201" s="73"/>
      <c r="D201" s="1"/>
      <c r="E201" s="1"/>
      <c r="F201" s="1"/>
      <c r="G201" s="1"/>
      <c r="H201" s="1"/>
      <c r="I201" s="1"/>
      <c r="J201" s="1"/>
      <c r="K201" s="1"/>
      <c r="L201" s="1"/>
      <c r="M201" s="1"/>
      <c r="N201" s="1"/>
      <c r="O201" s="73"/>
      <c r="P201" s="72"/>
      <c r="Q201" s="72"/>
      <c r="R201" s="72"/>
      <c r="S201" s="72"/>
      <c r="T201" s="72"/>
      <c r="U201" s="1"/>
      <c r="V201" s="1"/>
      <c r="W201" s="1"/>
      <c r="X201" s="1"/>
      <c r="Y201" s="1"/>
      <c r="Z201" s="1"/>
      <c r="AA201" s="1"/>
      <c r="AB201" s="1"/>
    </row>
    <row r="202" spans="1:28" ht="15.75" customHeight="1">
      <c r="A202" s="72"/>
      <c r="B202" s="72"/>
      <c r="C202" s="73"/>
      <c r="D202" s="1"/>
      <c r="E202" s="1"/>
      <c r="F202" s="1"/>
      <c r="G202" s="1"/>
      <c r="H202" s="1"/>
      <c r="I202" s="1"/>
      <c r="J202" s="1"/>
      <c r="K202" s="1"/>
      <c r="L202" s="1"/>
      <c r="M202" s="1"/>
      <c r="N202" s="1"/>
      <c r="O202" s="73"/>
      <c r="P202" s="72"/>
      <c r="Q202" s="72"/>
      <c r="R202" s="72"/>
      <c r="S202" s="72"/>
      <c r="T202" s="72"/>
      <c r="U202" s="1"/>
      <c r="V202" s="1"/>
      <c r="W202" s="1"/>
      <c r="X202" s="1"/>
      <c r="Y202" s="1"/>
      <c r="Z202" s="1"/>
      <c r="AA202" s="1"/>
      <c r="AB202" s="1"/>
    </row>
    <row r="203" spans="1:28" ht="15.75" customHeight="1">
      <c r="A203" s="72"/>
      <c r="B203" s="72"/>
      <c r="C203" s="73"/>
      <c r="D203" s="1"/>
      <c r="E203" s="1"/>
      <c r="F203" s="1"/>
      <c r="G203" s="1"/>
      <c r="H203" s="1"/>
      <c r="I203" s="1"/>
      <c r="J203" s="1"/>
      <c r="K203" s="1"/>
      <c r="L203" s="1"/>
      <c r="M203" s="1"/>
      <c r="N203" s="1"/>
      <c r="O203" s="73"/>
      <c r="P203" s="72"/>
      <c r="Q203" s="72"/>
      <c r="R203" s="72"/>
      <c r="S203" s="72"/>
      <c r="T203" s="72"/>
      <c r="U203" s="1"/>
      <c r="V203" s="1"/>
      <c r="W203" s="1"/>
      <c r="X203" s="1"/>
      <c r="Y203" s="1"/>
      <c r="Z203" s="1"/>
      <c r="AA203" s="1"/>
      <c r="AB203" s="1"/>
    </row>
    <row r="204" spans="1:28" ht="15.75" customHeight="1">
      <c r="A204" s="72"/>
      <c r="B204" s="72"/>
      <c r="C204" s="73"/>
      <c r="D204" s="1"/>
      <c r="E204" s="1"/>
      <c r="F204" s="1"/>
      <c r="G204" s="1"/>
      <c r="H204" s="1"/>
      <c r="I204" s="1"/>
      <c r="J204" s="1"/>
      <c r="K204" s="1"/>
      <c r="L204" s="1"/>
      <c r="M204" s="1"/>
      <c r="N204" s="1"/>
      <c r="O204" s="73"/>
      <c r="P204" s="72"/>
      <c r="Q204" s="72"/>
      <c r="R204" s="72"/>
      <c r="S204" s="72"/>
      <c r="T204" s="72"/>
      <c r="U204" s="1"/>
      <c r="V204" s="1"/>
      <c r="W204" s="1"/>
      <c r="X204" s="1"/>
      <c r="Y204" s="1"/>
      <c r="Z204" s="1"/>
      <c r="AA204" s="1"/>
      <c r="AB204" s="1"/>
    </row>
    <row r="205" spans="1:28" ht="15.75" customHeight="1">
      <c r="A205" s="72"/>
      <c r="B205" s="72"/>
      <c r="C205" s="73"/>
      <c r="D205" s="1"/>
      <c r="E205" s="1"/>
      <c r="F205" s="1"/>
      <c r="G205" s="1"/>
      <c r="H205" s="1"/>
      <c r="I205" s="1"/>
      <c r="J205" s="1"/>
      <c r="K205" s="1"/>
      <c r="L205" s="1"/>
      <c r="M205" s="1"/>
      <c r="N205" s="1"/>
      <c r="O205" s="73"/>
      <c r="P205" s="72"/>
      <c r="Q205" s="72"/>
      <c r="R205" s="72"/>
      <c r="S205" s="72"/>
      <c r="T205" s="72"/>
      <c r="U205" s="1"/>
      <c r="V205" s="1"/>
      <c r="W205" s="1"/>
      <c r="X205" s="1"/>
      <c r="Y205" s="1"/>
      <c r="Z205" s="1"/>
      <c r="AA205" s="1"/>
      <c r="AB205" s="1"/>
    </row>
    <row r="206" spans="1:28" ht="15.75" customHeight="1">
      <c r="A206" s="72"/>
      <c r="B206" s="72"/>
      <c r="C206" s="73"/>
      <c r="D206" s="1"/>
      <c r="E206" s="1"/>
      <c r="F206" s="1"/>
      <c r="G206" s="1"/>
      <c r="H206" s="1"/>
      <c r="I206" s="1"/>
      <c r="J206" s="1"/>
      <c r="K206" s="1"/>
      <c r="L206" s="1"/>
      <c r="M206" s="1"/>
      <c r="N206" s="1"/>
      <c r="O206" s="73"/>
      <c r="P206" s="72"/>
      <c r="Q206" s="72"/>
      <c r="R206" s="72"/>
      <c r="S206" s="72"/>
      <c r="T206" s="72"/>
      <c r="U206" s="1"/>
      <c r="V206" s="1"/>
      <c r="W206" s="1"/>
      <c r="X206" s="1"/>
      <c r="Y206" s="1"/>
      <c r="Z206" s="1"/>
      <c r="AA206" s="1"/>
      <c r="AB206" s="1"/>
    </row>
    <row r="207" spans="1:28" ht="15.75" customHeight="1">
      <c r="A207" s="72"/>
      <c r="B207" s="72"/>
      <c r="C207" s="73"/>
      <c r="D207" s="1"/>
      <c r="E207" s="1"/>
      <c r="F207" s="1"/>
      <c r="G207" s="1"/>
      <c r="H207" s="1"/>
      <c r="I207" s="1"/>
      <c r="J207" s="1"/>
      <c r="K207" s="1"/>
      <c r="L207" s="1"/>
      <c r="M207" s="1"/>
      <c r="N207" s="1"/>
      <c r="O207" s="73"/>
      <c r="P207" s="72"/>
      <c r="Q207" s="72"/>
      <c r="R207" s="72"/>
      <c r="S207" s="72"/>
      <c r="T207" s="72"/>
      <c r="U207" s="1"/>
      <c r="V207" s="1"/>
      <c r="W207" s="1"/>
      <c r="X207" s="1"/>
      <c r="Y207" s="1"/>
      <c r="Z207" s="1"/>
      <c r="AA207" s="1"/>
      <c r="AB207" s="1"/>
    </row>
    <row r="208" spans="1:28" ht="15.75" customHeight="1">
      <c r="A208" s="72"/>
      <c r="B208" s="72"/>
      <c r="C208" s="73"/>
      <c r="D208" s="1"/>
      <c r="E208" s="1"/>
      <c r="F208" s="1"/>
      <c r="G208" s="1"/>
      <c r="H208" s="1"/>
      <c r="I208" s="1"/>
      <c r="J208" s="1"/>
      <c r="K208" s="1"/>
      <c r="L208" s="1"/>
      <c r="M208" s="1"/>
      <c r="N208" s="1"/>
      <c r="O208" s="73"/>
      <c r="P208" s="72"/>
      <c r="Q208" s="72"/>
      <c r="R208" s="72"/>
      <c r="S208" s="72"/>
      <c r="T208" s="72"/>
      <c r="U208" s="1"/>
      <c r="V208" s="1"/>
      <c r="W208" s="1"/>
      <c r="X208" s="1"/>
      <c r="Y208" s="1"/>
      <c r="Z208" s="1"/>
      <c r="AA208" s="1"/>
      <c r="AB208" s="1"/>
    </row>
    <row r="209" spans="1:28" ht="15.75" customHeight="1">
      <c r="A209" s="72"/>
      <c r="B209" s="72"/>
      <c r="C209" s="73"/>
      <c r="D209" s="1"/>
      <c r="E209" s="1"/>
      <c r="F209" s="1"/>
      <c r="G209" s="1"/>
      <c r="H209" s="1"/>
      <c r="I209" s="1"/>
      <c r="J209" s="1"/>
      <c r="K209" s="1"/>
      <c r="L209" s="1"/>
      <c r="M209" s="1"/>
      <c r="N209" s="1"/>
      <c r="O209" s="73"/>
      <c r="P209" s="72"/>
      <c r="Q209" s="72"/>
      <c r="R209" s="72"/>
      <c r="S209" s="72"/>
      <c r="T209" s="72"/>
      <c r="U209" s="1"/>
      <c r="V209" s="1"/>
      <c r="W209" s="1"/>
      <c r="X209" s="1"/>
      <c r="Y209" s="1"/>
      <c r="Z209" s="1"/>
      <c r="AA209" s="1"/>
      <c r="AB209" s="1"/>
    </row>
    <row r="210" spans="1:28" ht="15.75" customHeight="1">
      <c r="A210" s="72"/>
      <c r="B210" s="72"/>
      <c r="C210" s="73"/>
      <c r="D210" s="1"/>
      <c r="E210" s="1"/>
      <c r="F210" s="1"/>
      <c r="G210" s="1"/>
      <c r="H210" s="1"/>
      <c r="I210" s="1"/>
      <c r="J210" s="1"/>
      <c r="K210" s="1"/>
      <c r="L210" s="1"/>
      <c r="M210" s="1"/>
      <c r="N210" s="1"/>
      <c r="O210" s="73"/>
      <c r="P210" s="72"/>
      <c r="Q210" s="72"/>
      <c r="R210" s="72"/>
      <c r="S210" s="72"/>
      <c r="T210" s="72"/>
      <c r="U210" s="1"/>
      <c r="V210" s="1"/>
      <c r="W210" s="1"/>
      <c r="X210" s="1"/>
      <c r="Y210" s="1"/>
      <c r="Z210" s="1"/>
      <c r="AA210" s="1"/>
      <c r="AB210" s="1"/>
    </row>
    <row r="211" spans="1:28" ht="15.75" customHeight="1">
      <c r="A211" s="72"/>
      <c r="B211" s="72"/>
      <c r="C211" s="73"/>
      <c r="D211" s="1"/>
      <c r="E211" s="1"/>
      <c r="F211" s="1"/>
      <c r="G211" s="1"/>
      <c r="H211" s="1"/>
      <c r="I211" s="1"/>
      <c r="J211" s="1"/>
      <c r="K211" s="1"/>
      <c r="L211" s="1"/>
      <c r="M211" s="1"/>
      <c r="N211" s="1"/>
      <c r="O211" s="73"/>
      <c r="P211" s="72"/>
      <c r="Q211" s="72"/>
      <c r="R211" s="72"/>
      <c r="S211" s="72"/>
      <c r="T211" s="72"/>
      <c r="U211" s="1"/>
      <c r="V211" s="1"/>
      <c r="W211" s="1"/>
      <c r="X211" s="1"/>
      <c r="Y211" s="1"/>
      <c r="Z211" s="1"/>
      <c r="AA211" s="1"/>
      <c r="AB211" s="1"/>
    </row>
    <row r="212" spans="1:28" ht="15.75" customHeight="1">
      <c r="A212" s="72"/>
      <c r="B212" s="72"/>
      <c r="C212" s="73"/>
      <c r="D212" s="1"/>
      <c r="E212" s="1"/>
      <c r="F212" s="1"/>
      <c r="G212" s="1"/>
      <c r="H212" s="1"/>
      <c r="I212" s="1"/>
      <c r="J212" s="1"/>
      <c r="K212" s="1"/>
      <c r="L212" s="1"/>
      <c r="M212" s="1"/>
      <c r="N212" s="1"/>
      <c r="O212" s="73"/>
      <c r="P212" s="72"/>
      <c r="Q212" s="72"/>
      <c r="R212" s="72"/>
      <c r="S212" s="72"/>
      <c r="T212" s="72"/>
      <c r="U212" s="1"/>
      <c r="V212" s="1"/>
      <c r="W212" s="1"/>
      <c r="X212" s="1"/>
      <c r="Y212" s="1"/>
      <c r="Z212" s="1"/>
      <c r="AA212" s="1"/>
      <c r="AB212" s="1"/>
    </row>
    <row r="213" spans="1:28" ht="15.75" customHeight="1">
      <c r="A213" s="72"/>
      <c r="B213" s="72"/>
      <c r="C213" s="73"/>
      <c r="D213" s="1"/>
      <c r="E213" s="1"/>
      <c r="F213" s="1"/>
      <c r="G213" s="1"/>
      <c r="H213" s="1"/>
      <c r="I213" s="1"/>
      <c r="J213" s="1"/>
      <c r="K213" s="1"/>
      <c r="L213" s="1"/>
      <c r="M213" s="1"/>
      <c r="N213" s="1"/>
      <c r="O213" s="73"/>
      <c r="P213" s="72"/>
      <c r="Q213" s="72"/>
      <c r="R213" s="72"/>
      <c r="S213" s="72"/>
      <c r="T213" s="72"/>
      <c r="U213" s="1"/>
      <c r="V213" s="1"/>
      <c r="W213" s="1"/>
      <c r="X213" s="1"/>
      <c r="Y213" s="1"/>
      <c r="Z213" s="1"/>
      <c r="AA213" s="1"/>
      <c r="AB213" s="1"/>
    </row>
    <row r="214" spans="1:28" ht="15.75" customHeight="1">
      <c r="A214" s="72"/>
      <c r="B214" s="72"/>
      <c r="C214" s="73"/>
      <c r="D214" s="1"/>
      <c r="E214" s="1"/>
      <c r="F214" s="1"/>
      <c r="G214" s="1"/>
      <c r="H214" s="1"/>
      <c r="I214" s="1"/>
      <c r="J214" s="1"/>
      <c r="K214" s="1"/>
      <c r="L214" s="1"/>
      <c r="M214" s="1"/>
      <c r="N214" s="1"/>
      <c r="O214" s="73"/>
      <c r="P214" s="72"/>
      <c r="Q214" s="72"/>
      <c r="R214" s="72"/>
      <c r="S214" s="72"/>
      <c r="T214" s="72"/>
      <c r="U214" s="1"/>
      <c r="V214" s="1"/>
      <c r="W214" s="1"/>
      <c r="X214" s="1"/>
      <c r="Y214" s="1"/>
      <c r="Z214" s="1"/>
      <c r="AA214" s="1"/>
      <c r="AB214" s="1"/>
    </row>
    <row r="215" spans="1:28" ht="15.75" customHeight="1">
      <c r="A215" s="72"/>
      <c r="B215" s="72"/>
      <c r="C215" s="73"/>
      <c r="D215" s="1"/>
      <c r="E215" s="1"/>
      <c r="F215" s="1"/>
      <c r="G215" s="1"/>
      <c r="H215" s="1"/>
      <c r="I215" s="1"/>
      <c r="J215" s="1"/>
      <c r="K215" s="1"/>
      <c r="L215" s="1"/>
      <c r="M215" s="1"/>
      <c r="N215" s="1"/>
      <c r="O215" s="73"/>
      <c r="P215" s="72"/>
      <c r="Q215" s="72"/>
      <c r="R215" s="72"/>
      <c r="S215" s="72"/>
      <c r="T215" s="72"/>
      <c r="U215" s="1"/>
      <c r="V215" s="1"/>
      <c r="W215" s="1"/>
      <c r="X215" s="1"/>
      <c r="Y215" s="1"/>
      <c r="Z215" s="1"/>
      <c r="AA215" s="1"/>
      <c r="AB215" s="1"/>
    </row>
    <row r="216" spans="1:28" ht="15.75" customHeight="1">
      <c r="A216" s="72"/>
      <c r="B216" s="72"/>
      <c r="C216" s="73"/>
      <c r="D216" s="1"/>
      <c r="E216" s="1"/>
      <c r="F216" s="1"/>
      <c r="G216" s="1"/>
      <c r="H216" s="1"/>
      <c r="I216" s="1"/>
      <c r="J216" s="1"/>
      <c r="K216" s="1"/>
      <c r="L216" s="1"/>
      <c r="M216" s="1"/>
      <c r="N216" s="1"/>
      <c r="O216" s="73"/>
      <c r="P216" s="72"/>
      <c r="Q216" s="72"/>
      <c r="R216" s="72"/>
      <c r="S216" s="72"/>
      <c r="T216" s="72"/>
      <c r="U216" s="1"/>
      <c r="V216" s="1"/>
      <c r="W216" s="1"/>
      <c r="X216" s="1"/>
      <c r="Y216" s="1"/>
      <c r="Z216" s="1"/>
      <c r="AA216" s="1"/>
      <c r="AB216" s="1"/>
    </row>
    <row r="217" spans="1:28" ht="15.75" customHeight="1">
      <c r="A217" s="72"/>
      <c r="B217" s="72"/>
      <c r="C217" s="73"/>
      <c r="D217" s="1"/>
      <c r="E217" s="1"/>
      <c r="F217" s="1"/>
      <c r="G217" s="1"/>
      <c r="H217" s="1"/>
      <c r="I217" s="1"/>
      <c r="J217" s="1"/>
      <c r="K217" s="1"/>
      <c r="L217" s="1"/>
      <c r="M217" s="1"/>
      <c r="N217" s="1"/>
      <c r="O217" s="73"/>
      <c r="P217" s="72"/>
      <c r="Q217" s="72"/>
      <c r="R217" s="72"/>
      <c r="S217" s="72"/>
      <c r="T217" s="72"/>
      <c r="U217" s="1"/>
      <c r="V217" s="1"/>
      <c r="W217" s="1"/>
      <c r="X217" s="1"/>
      <c r="Y217" s="1"/>
      <c r="Z217" s="1"/>
      <c r="AA217" s="1"/>
      <c r="AB217" s="1"/>
    </row>
    <row r="218" spans="1:28" ht="15.75" customHeight="1">
      <c r="A218" s="72"/>
      <c r="B218" s="72"/>
      <c r="C218" s="73"/>
      <c r="D218" s="1"/>
      <c r="E218" s="1"/>
      <c r="F218" s="1"/>
      <c r="G218" s="1"/>
      <c r="H218" s="1"/>
      <c r="I218" s="1"/>
      <c r="J218" s="1"/>
      <c r="K218" s="1"/>
      <c r="L218" s="1"/>
      <c r="M218" s="1"/>
      <c r="N218" s="1"/>
      <c r="O218" s="73"/>
      <c r="P218" s="72"/>
      <c r="Q218" s="72"/>
      <c r="R218" s="72"/>
      <c r="S218" s="72"/>
      <c r="T218" s="72"/>
      <c r="U218" s="1"/>
      <c r="V218" s="1"/>
      <c r="W218" s="1"/>
      <c r="X218" s="1"/>
      <c r="Y218" s="1"/>
      <c r="Z218" s="1"/>
      <c r="AA218" s="1"/>
      <c r="AB218" s="1"/>
    </row>
    <row r="219" spans="1:28" ht="15.75" customHeight="1">
      <c r="A219" s="72"/>
      <c r="B219" s="72"/>
      <c r="C219" s="73"/>
      <c r="D219" s="1"/>
      <c r="E219" s="1"/>
      <c r="F219" s="1"/>
      <c r="G219" s="1"/>
      <c r="H219" s="1"/>
      <c r="I219" s="1"/>
      <c r="J219" s="1"/>
      <c r="K219" s="1"/>
      <c r="L219" s="1"/>
      <c r="M219" s="1"/>
      <c r="N219" s="1"/>
      <c r="O219" s="73"/>
      <c r="P219" s="72"/>
      <c r="Q219" s="72"/>
      <c r="R219" s="72"/>
      <c r="S219" s="72"/>
      <c r="T219" s="72"/>
      <c r="U219" s="1"/>
      <c r="V219" s="1"/>
      <c r="W219" s="1"/>
      <c r="X219" s="1"/>
      <c r="Y219" s="1"/>
      <c r="Z219" s="1"/>
      <c r="AA219" s="1"/>
      <c r="AB219" s="1"/>
    </row>
    <row r="220" spans="1:28" ht="15.75" customHeight="1">
      <c r="A220" s="72"/>
      <c r="B220" s="72"/>
      <c r="C220" s="73"/>
      <c r="D220" s="1"/>
      <c r="E220" s="1"/>
      <c r="F220" s="1"/>
      <c r="G220" s="1"/>
      <c r="H220" s="1"/>
      <c r="I220" s="1"/>
      <c r="J220" s="1"/>
      <c r="K220" s="1"/>
      <c r="L220" s="1"/>
      <c r="M220" s="1"/>
      <c r="N220" s="1"/>
      <c r="O220" s="73"/>
      <c r="P220" s="72"/>
      <c r="Q220" s="72"/>
      <c r="R220" s="72"/>
      <c r="S220" s="72"/>
      <c r="T220" s="72"/>
      <c r="U220" s="1"/>
      <c r="V220" s="1"/>
      <c r="W220" s="1"/>
      <c r="X220" s="1"/>
      <c r="Y220" s="1"/>
      <c r="Z220" s="1"/>
      <c r="AA220" s="1"/>
      <c r="AB220" s="1"/>
    </row>
    <row r="221" spans="1:28" ht="15.75" customHeight="1">
      <c r="A221" s="72"/>
      <c r="B221" s="72"/>
      <c r="C221" s="73"/>
      <c r="D221" s="1"/>
      <c r="E221" s="1"/>
      <c r="F221" s="1"/>
      <c r="G221" s="1"/>
      <c r="H221" s="1"/>
      <c r="I221" s="1"/>
      <c r="J221" s="1"/>
      <c r="K221" s="1"/>
      <c r="L221" s="1"/>
      <c r="M221" s="1"/>
      <c r="N221" s="1"/>
      <c r="O221" s="73"/>
      <c r="P221" s="72"/>
      <c r="Q221" s="72"/>
      <c r="R221" s="72"/>
      <c r="S221" s="72"/>
      <c r="T221" s="72"/>
      <c r="U221" s="1"/>
      <c r="V221" s="1"/>
      <c r="W221" s="1"/>
      <c r="X221" s="1"/>
      <c r="Y221" s="1"/>
      <c r="Z221" s="1"/>
      <c r="AA221" s="1"/>
      <c r="AB221" s="1"/>
    </row>
    <row r="222" spans="1:28" ht="15.75" customHeight="1">
      <c r="A222" s="72"/>
      <c r="B222" s="72"/>
      <c r="C222" s="73"/>
      <c r="D222" s="1"/>
      <c r="E222" s="1"/>
      <c r="F222" s="1"/>
      <c r="G222" s="1"/>
      <c r="H222" s="1"/>
      <c r="I222" s="1"/>
      <c r="J222" s="1"/>
      <c r="K222" s="1"/>
      <c r="L222" s="1"/>
      <c r="M222" s="1"/>
      <c r="N222" s="1"/>
      <c r="O222" s="73"/>
      <c r="P222" s="72"/>
      <c r="Q222" s="72"/>
      <c r="R222" s="72"/>
      <c r="S222" s="72"/>
      <c r="T222" s="72"/>
      <c r="U222" s="1"/>
      <c r="V222" s="1"/>
      <c r="W222" s="1"/>
      <c r="X222" s="1"/>
      <c r="Y222" s="1"/>
      <c r="Z222" s="1"/>
      <c r="AA222" s="1"/>
      <c r="AB222" s="1"/>
    </row>
    <row r="223" spans="1:28" ht="15.75" customHeight="1">
      <c r="A223" s="72"/>
      <c r="B223" s="72"/>
      <c r="C223" s="73"/>
      <c r="D223" s="1"/>
      <c r="E223" s="1"/>
      <c r="F223" s="1"/>
      <c r="G223" s="1"/>
      <c r="H223" s="1"/>
      <c r="I223" s="1"/>
      <c r="J223" s="1"/>
      <c r="K223" s="1"/>
      <c r="L223" s="1"/>
      <c r="M223" s="1"/>
      <c r="N223" s="1"/>
      <c r="O223" s="73"/>
      <c r="P223" s="72"/>
      <c r="Q223" s="72"/>
      <c r="R223" s="72"/>
      <c r="S223" s="72"/>
      <c r="T223" s="72"/>
      <c r="U223" s="1"/>
      <c r="V223" s="1"/>
      <c r="W223" s="1"/>
      <c r="X223" s="1"/>
      <c r="Y223" s="1"/>
      <c r="Z223" s="1"/>
      <c r="AA223" s="1"/>
      <c r="AB223" s="1"/>
    </row>
    <row r="224" spans="1:28" ht="15.75" customHeight="1">
      <c r="A224" s="72"/>
      <c r="B224" s="72"/>
      <c r="C224" s="73"/>
      <c r="D224" s="1"/>
      <c r="E224" s="1"/>
      <c r="F224" s="1"/>
      <c r="G224" s="1"/>
      <c r="H224" s="1"/>
      <c r="I224" s="1"/>
      <c r="J224" s="1"/>
      <c r="K224" s="1"/>
      <c r="L224" s="1"/>
      <c r="M224" s="1"/>
      <c r="N224" s="1"/>
      <c r="O224" s="73"/>
      <c r="P224" s="72"/>
      <c r="Q224" s="72"/>
      <c r="R224" s="72"/>
      <c r="S224" s="72"/>
      <c r="T224" s="72"/>
      <c r="U224" s="1"/>
      <c r="V224" s="1"/>
      <c r="W224" s="1"/>
      <c r="X224" s="1"/>
      <c r="Y224" s="1"/>
      <c r="Z224" s="1"/>
      <c r="AA224" s="1"/>
      <c r="AB224" s="1"/>
    </row>
    <row r="225" spans="1:28" ht="15.75" customHeight="1">
      <c r="A225" s="72"/>
      <c r="B225" s="72"/>
      <c r="C225" s="73"/>
      <c r="D225" s="1"/>
      <c r="E225" s="1"/>
      <c r="F225" s="1"/>
      <c r="G225" s="1"/>
      <c r="H225" s="1"/>
      <c r="I225" s="1"/>
      <c r="J225" s="1"/>
      <c r="K225" s="1"/>
      <c r="L225" s="1"/>
      <c r="M225" s="1"/>
      <c r="N225" s="1"/>
      <c r="O225" s="73"/>
      <c r="P225" s="72"/>
      <c r="Q225" s="72"/>
      <c r="R225" s="72"/>
      <c r="S225" s="72"/>
      <c r="T225" s="72"/>
      <c r="U225" s="1"/>
      <c r="V225" s="1"/>
      <c r="W225" s="1"/>
      <c r="X225" s="1"/>
      <c r="Y225" s="1"/>
      <c r="Z225" s="1"/>
      <c r="AA225" s="1"/>
      <c r="AB225" s="1"/>
    </row>
    <row r="226" spans="1:28" ht="15.75" customHeight="1">
      <c r="A226" s="72"/>
      <c r="B226" s="72"/>
      <c r="C226" s="73"/>
      <c r="D226" s="1"/>
      <c r="E226" s="1"/>
      <c r="F226" s="1"/>
      <c r="G226" s="1"/>
      <c r="H226" s="1"/>
      <c r="I226" s="1"/>
      <c r="J226" s="1"/>
      <c r="K226" s="1"/>
      <c r="L226" s="1"/>
      <c r="M226" s="1"/>
      <c r="N226" s="1"/>
      <c r="O226" s="73"/>
      <c r="P226" s="72"/>
      <c r="Q226" s="72"/>
      <c r="R226" s="72"/>
      <c r="S226" s="72"/>
      <c r="T226" s="72"/>
      <c r="U226" s="1"/>
      <c r="V226" s="1"/>
      <c r="W226" s="1"/>
      <c r="X226" s="1"/>
      <c r="Y226" s="1"/>
      <c r="Z226" s="1"/>
      <c r="AA226" s="1"/>
      <c r="AB226" s="1"/>
    </row>
    <row r="227" spans="1:28" ht="15.75" customHeight="1">
      <c r="A227" s="72"/>
      <c r="B227" s="72"/>
      <c r="C227" s="73"/>
      <c r="D227" s="1"/>
      <c r="E227" s="1"/>
      <c r="F227" s="1"/>
      <c r="G227" s="1"/>
      <c r="H227" s="1"/>
      <c r="I227" s="1"/>
      <c r="J227" s="1"/>
      <c r="K227" s="1"/>
      <c r="L227" s="1"/>
      <c r="M227" s="1"/>
      <c r="N227" s="1"/>
      <c r="O227" s="73"/>
      <c r="P227" s="72"/>
      <c r="Q227" s="72"/>
      <c r="R227" s="72"/>
      <c r="S227" s="72"/>
      <c r="T227" s="72"/>
      <c r="U227" s="1"/>
      <c r="V227" s="1"/>
      <c r="W227" s="1"/>
      <c r="X227" s="1"/>
      <c r="Y227" s="1"/>
      <c r="Z227" s="1"/>
      <c r="AA227" s="1"/>
      <c r="AB227" s="1"/>
    </row>
    <row r="228" spans="1:28" ht="15.75" customHeight="1">
      <c r="A228" s="72"/>
      <c r="B228" s="72"/>
      <c r="C228" s="73"/>
      <c r="D228" s="1"/>
      <c r="E228" s="1"/>
      <c r="F228" s="1"/>
      <c r="G228" s="1"/>
      <c r="H228" s="1"/>
      <c r="I228" s="1"/>
      <c r="J228" s="1"/>
      <c r="K228" s="1"/>
      <c r="L228" s="1"/>
      <c r="M228" s="1"/>
      <c r="N228" s="1"/>
      <c r="O228" s="73"/>
      <c r="P228" s="72"/>
      <c r="Q228" s="72"/>
      <c r="R228" s="72"/>
      <c r="S228" s="72"/>
      <c r="T228" s="72"/>
      <c r="U228" s="1"/>
      <c r="V228" s="1"/>
      <c r="W228" s="1"/>
      <c r="X228" s="1"/>
      <c r="Y228" s="1"/>
      <c r="Z228" s="1"/>
      <c r="AA228" s="1"/>
      <c r="AB228" s="1"/>
    </row>
    <row r="229" spans="1:28" ht="15.75" customHeight="1">
      <c r="A229" s="72"/>
      <c r="B229" s="72"/>
      <c r="C229" s="73"/>
      <c r="D229" s="1"/>
      <c r="E229" s="1"/>
      <c r="F229" s="1"/>
      <c r="G229" s="1"/>
      <c r="H229" s="1"/>
      <c r="I229" s="1"/>
      <c r="J229" s="1"/>
      <c r="K229" s="1"/>
      <c r="L229" s="1"/>
      <c r="M229" s="1"/>
      <c r="N229" s="1"/>
      <c r="O229" s="73"/>
      <c r="P229" s="72"/>
      <c r="Q229" s="72"/>
      <c r="R229" s="72"/>
      <c r="S229" s="72"/>
      <c r="T229" s="72"/>
      <c r="U229" s="1"/>
      <c r="V229" s="1"/>
      <c r="W229" s="1"/>
      <c r="X229" s="1"/>
      <c r="Y229" s="1"/>
      <c r="Z229" s="1"/>
      <c r="AA229" s="1"/>
      <c r="AB229" s="1"/>
    </row>
    <row r="230" spans="1:28" ht="15.75" customHeight="1">
      <c r="A230" s="72"/>
      <c r="B230" s="72"/>
      <c r="C230" s="73"/>
      <c r="D230" s="1"/>
      <c r="E230" s="1"/>
      <c r="F230" s="1"/>
      <c r="G230" s="1"/>
      <c r="H230" s="1"/>
      <c r="I230" s="1"/>
      <c r="J230" s="1"/>
      <c r="K230" s="1"/>
      <c r="L230" s="1"/>
      <c r="M230" s="1"/>
      <c r="N230" s="1"/>
      <c r="O230" s="73"/>
      <c r="P230" s="72"/>
      <c r="Q230" s="72"/>
      <c r="R230" s="72"/>
      <c r="S230" s="72"/>
      <c r="T230" s="72"/>
      <c r="U230" s="1"/>
      <c r="V230" s="1"/>
      <c r="W230" s="1"/>
      <c r="X230" s="1"/>
      <c r="Y230" s="1"/>
      <c r="Z230" s="1"/>
      <c r="AA230" s="1"/>
      <c r="AB230" s="1"/>
    </row>
    <row r="231" spans="1:28" ht="15.75" customHeight="1">
      <c r="A231" s="72"/>
      <c r="B231" s="72"/>
      <c r="C231" s="73"/>
      <c r="D231" s="1"/>
      <c r="E231" s="1"/>
      <c r="F231" s="1"/>
      <c r="G231" s="1"/>
      <c r="H231" s="1"/>
      <c r="I231" s="1"/>
      <c r="J231" s="1"/>
      <c r="K231" s="1"/>
      <c r="L231" s="1"/>
      <c r="M231" s="1"/>
      <c r="N231" s="1"/>
      <c r="O231" s="73"/>
      <c r="P231" s="72"/>
      <c r="Q231" s="72"/>
      <c r="R231" s="72"/>
      <c r="S231" s="72"/>
      <c r="T231" s="72"/>
      <c r="U231" s="1"/>
      <c r="V231" s="1"/>
      <c r="W231" s="1"/>
      <c r="X231" s="1"/>
      <c r="Y231" s="1"/>
      <c r="Z231" s="1"/>
      <c r="AA231" s="1"/>
      <c r="AB231" s="1"/>
    </row>
    <row r="232" spans="1:28" ht="15.75" customHeight="1">
      <c r="A232" s="72"/>
      <c r="B232" s="72"/>
      <c r="C232" s="73"/>
      <c r="D232" s="1"/>
      <c r="E232" s="1"/>
      <c r="F232" s="1"/>
      <c r="G232" s="1"/>
      <c r="H232" s="1"/>
      <c r="I232" s="1"/>
      <c r="J232" s="1"/>
      <c r="K232" s="1"/>
      <c r="L232" s="1"/>
      <c r="M232" s="1"/>
      <c r="N232" s="1"/>
      <c r="O232" s="73"/>
      <c r="P232" s="72"/>
      <c r="Q232" s="72"/>
      <c r="R232" s="72"/>
      <c r="S232" s="72"/>
      <c r="T232" s="72"/>
      <c r="U232" s="1"/>
      <c r="V232" s="1"/>
      <c r="W232" s="1"/>
      <c r="X232" s="1"/>
      <c r="Y232" s="1"/>
      <c r="Z232" s="1"/>
      <c r="AA232" s="1"/>
      <c r="AB232" s="1"/>
    </row>
    <row r="233" spans="1:28" ht="15.75" customHeight="1">
      <c r="A233" s="72"/>
      <c r="B233" s="72"/>
      <c r="C233" s="73"/>
      <c r="D233" s="1"/>
      <c r="E233" s="1"/>
      <c r="F233" s="1"/>
      <c r="G233" s="1"/>
      <c r="H233" s="1"/>
      <c r="I233" s="1"/>
      <c r="J233" s="1"/>
      <c r="K233" s="1"/>
      <c r="L233" s="1"/>
      <c r="M233" s="1"/>
      <c r="N233" s="1"/>
      <c r="O233" s="73"/>
      <c r="P233" s="72"/>
      <c r="Q233" s="72"/>
      <c r="R233" s="72"/>
      <c r="S233" s="72"/>
      <c r="T233" s="72"/>
      <c r="U233" s="1"/>
      <c r="V233" s="1"/>
      <c r="W233" s="1"/>
      <c r="X233" s="1"/>
      <c r="Y233" s="1"/>
      <c r="Z233" s="1"/>
      <c r="AA233" s="1"/>
      <c r="AB233" s="1"/>
    </row>
    <row r="234" spans="1:28" ht="15.75" customHeight="1">
      <c r="A234" s="72"/>
      <c r="B234" s="72"/>
      <c r="C234" s="73"/>
      <c r="D234" s="1"/>
      <c r="E234" s="1"/>
      <c r="F234" s="1"/>
      <c r="G234" s="1"/>
      <c r="H234" s="1"/>
      <c r="I234" s="1"/>
      <c r="J234" s="1"/>
      <c r="K234" s="1"/>
      <c r="L234" s="1"/>
      <c r="M234" s="1"/>
      <c r="N234" s="1"/>
      <c r="O234" s="73"/>
      <c r="P234" s="72"/>
      <c r="Q234" s="72"/>
      <c r="R234" s="72"/>
      <c r="S234" s="72"/>
      <c r="T234" s="72"/>
      <c r="U234" s="1"/>
      <c r="V234" s="1"/>
      <c r="W234" s="1"/>
      <c r="X234" s="1"/>
      <c r="Y234" s="1"/>
      <c r="Z234" s="1"/>
      <c r="AA234" s="1"/>
      <c r="AB234" s="1"/>
    </row>
    <row r="235" spans="1:28" ht="15.75" customHeight="1">
      <c r="A235" s="72"/>
      <c r="B235" s="72"/>
      <c r="C235" s="73"/>
      <c r="D235" s="1"/>
      <c r="E235" s="1"/>
      <c r="F235" s="1"/>
      <c r="G235" s="1"/>
      <c r="H235" s="1"/>
      <c r="I235" s="1"/>
      <c r="J235" s="1"/>
      <c r="K235" s="1"/>
      <c r="L235" s="1"/>
      <c r="M235" s="1"/>
      <c r="N235" s="1"/>
      <c r="O235" s="73"/>
      <c r="P235" s="72"/>
      <c r="Q235" s="72"/>
      <c r="R235" s="72"/>
      <c r="S235" s="72"/>
      <c r="T235" s="72"/>
      <c r="U235" s="1"/>
      <c r="V235" s="1"/>
      <c r="W235" s="1"/>
      <c r="X235" s="1"/>
      <c r="Y235" s="1"/>
      <c r="Z235" s="1"/>
      <c r="AA235" s="1"/>
      <c r="AB235" s="1"/>
    </row>
    <row r="236" spans="1:28" ht="15.75" customHeight="1">
      <c r="A236" s="72"/>
      <c r="B236" s="72"/>
      <c r="C236" s="73"/>
      <c r="D236" s="1"/>
      <c r="E236" s="1"/>
      <c r="F236" s="1"/>
      <c r="G236" s="1"/>
      <c r="H236" s="1"/>
      <c r="I236" s="1"/>
      <c r="J236" s="1"/>
      <c r="K236" s="1"/>
      <c r="L236" s="1"/>
      <c r="M236" s="1"/>
      <c r="N236" s="1"/>
      <c r="O236" s="73"/>
      <c r="P236" s="72"/>
      <c r="Q236" s="72"/>
      <c r="R236" s="72"/>
      <c r="S236" s="72"/>
      <c r="T236" s="72"/>
      <c r="U236" s="1"/>
      <c r="V236" s="1"/>
      <c r="W236" s="1"/>
      <c r="X236" s="1"/>
      <c r="Y236" s="1"/>
      <c r="Z236" s="1"/>
      <c r="AA236" s="1"/>
      <c r="AB236" s="1"/>
    </row>
    <row r="237" spans="1:28" ht="15.75" customHeight="1">
      <c r="A237" s="72"/>
      <c r="B237" s="72"/>
      <c r="C237" s="73"/>
      <c r="D237" s="1"/>
      <c r="E237" s="1"/>
      <c r="F237" s="1"/>
      <c r="G237" s="1"/>
      <c r="H237" s="1"/>
      <c r="I237" s="1"/>
      <c r="J237" s="1"/>
      <c r="K237" s="1"/>
      <c r="L237" s="1"/>
      <c r="M237" s="1"/>
      <c r="N237" s="1"/>
      <c r="O237" s="73"/>
      <c r="P237" s="72"/>
      <c r="Q237" s="72"/>
      <c r="R237" s="72"/>
      <c r="S237" s="72"/>
      <c r="T237" s="72"/>
      <c r="U237" s="1"/>
      <c r="V237" s="1"/>
      <c r="W237" s="1"/>
      <c r="X237" s="1"/>
      <c r="Y237" s="1"/>
      <c r="Z237" s="1"/>
      <c r="AA237" s="1"/>
      <c r="AB237" s="1"/>
    </row>
    <row r="238" spans="1:28" ht="15.75" customHeight="1">
      <c r="A238" s="72"/>
      <c r="B238" s="72"/>
      <c r="C238" s="73"/>
      <c r="D238" s="1"/>
      <c r="E238" s="1"/>
      <c r="F238" s="1"/>
      <c r="G238" s="1"/>
      <c r="H238" s="1"/>
      <c r="I238" s="1"/>
      <c r="J238" s="1"/>
      <c r="K238" s="1"/>
      <c r="L238" s="1"/>
      <c r="M238" s="1"/>
      <c r="N238" s="1"/>
      <c r="O238" s="73"/>
      <c r="P238" s="72"/>
      <c r="Q238" s="72"/>
      <c r="R238" s="72"/>
      <c r="S238" s="72"/>
      <c r="T238" s="72"/>
      <c r="U238" s="1"/>
      <c r="V238" s="1"/>
      <c r="W238" s="1"/>
      <c r="X238" s="1"/>
      <c r="Y238" s="1"/>
      <c r="Z238" s="1"/>
      <c r="AA238" s="1"/>
      <c r="AB238" s="1"/>
    </row>
    <row r="239" spans="1:28" ht="15.75" customHeight="1">
      <c r="A239" s="72"/>
      <c r="B239" s="72"/>
      <c r="C239" s="73"/>
      <c r="D239" s="1"/>
      <c r="E239" s="1"/>
      <c r="F239" s="1"/>
      <c r="G239" s="1"/>
      <c r="H239" s="1"/>
      <c r="I239" s="1"/>
      <c r="J239" s="1"/>
      <c r="K239" s="1"/>
      <c r="L239" s="1"/>
      <c r="M239" s="1"/>
      <c r="N239" s="1"/>
      <c r="O239" s="73"/>
      <c r="P239" s="72"/>
      <c r="Q239" s="72"/>
      <c r="R239" s="72"/>
      <c r="S239" s="72"/>
      <c r="T239" s="72"/>
      <c r="U239" s="1"/>
      <c r="V239" s="1"/>
      <c r="W239" s="1"/>
      <c r="X239" s="1"/>
      <c r="Y239" s="1"/>
      <c r="Z239" s="1"/>
      <c r="AA239" s="1"/>
      <c r="AB239" s="1"/>
    </row>
    <row r="240" spans="1:28" ht="15.75" customHeight="1">
      <c r="A240" s="72"/>
      <c r="B240" s="72"/>
      <c r="C240" s="73"/>
      <c r="D240" s="1"/>
      <c r="E240" s="1"/>
      <c r="F240" s="1"/>
      <c r="G240" s="1"/>
      <c r="H240" s="1"/>
      <c r="I240" s="1"/>
      <c r="J240" s="1"/>
      <c r="K240" s="1"/>
      <c r="L240" s="1"/>
      <c r="M240" s="1"/>
      <c r="N240" s="1"/>
      <c r="O240" s="73"/>
      <c r="P240" s="72"/>
      <c r="Q240" s="72"/>
      <c r="R240" s="72"/>
      <c r="S240" s="72"/>
      <c r="T240" s="72"/>
      <c r="U240" s="1"/>
      <c r="V240" s="1"/>
      <c r="W240" s="1"/>
      <c r="X240" s="1"/>
      <c r="Y240" s="1"/>
      <c r="Z240" s="1"/>
      <c r="AA240" s="1"/>
      <c r="AB240" s="1"/>
    </row>
    <row r="241" spans="1:28" ht="15.75" customHeight="1">
      <c r="A241" s="72"/>
      <c r="B241" s="72"/>
      <c r="C241" s="73"/>
      <c r="D241" s="1"/>
      <c r="E241" s="1"/>
      <c r="F241" s="1"/>
      <c r="G241" s="1"/>
      <c r="H241" s="1"/>
      <c r="I241" s="1"/>
      <c r="J241" s="1"/>
      <c r="K241" s="1"/>
      <c r="L241" s="1"/>
      <c r="M241" s="1"/>
      <c r="N241" s="1"/>
      <c r="O241" s="73"/>
      <c r="P241" s="72"/>
      <c r="Q241" s="72"/>
      <c r="R241" s="72"/>
      <c r="S241" s="72"/>
      <c r="T241" s="72"/>
      <c r="U241" s="1"/>
      <c r="V241" s="1"/>
      <c r="W241" s="1"/>
      <c r="X241" s="1"/>
      <c r="Y241" s="1"/>
      <c r="Z241" s="1"/>
      <c r="AA241" s="1"/>
      <c r="AB241" s="1"/>
    </row>
    <row r="242" spans="1:28" ht="15.75" customHeight="1">
      <c r="A242" s="72"/>
      <c r="B242" s="72"/>
      <c r="C242" s="73"/>
      <c r="D242" s="1"/>
      <c r="E242" s="1"/>
      <c r="F242" s="1"/>
      <c r="G242" s="1"/>
      <c r="H242" s="1"/>
      <c r="I242" s="1"/>
      <c r="J242" s="1"/>
      <c r="K242" s="1"/>
      <c r="L242" s="1"/>
      <c r="M242" s="1"/>
      <c r="N242" s="1"/>
      <c r="O242" s="73"/>
      <c r="P242" s="72"/>
      <c r="Q242" s="72"/>
      <c r="R242" s="72"/>
      <c r="S242" s="72"/>
      <c r="T242" s="72"/>
      <c r="U242" s="1"/>
      <c r="V242" s="1"/>
      <c r="W242" s="1"/>
      <c r="X242" s="1"/>
      <c r="Y242" s="1"/>
      <c r="Z242" s="1"/>
      <c r="AA242" s="1"/>
      <c r="AB242" s="1"/>
    </row>
    <row r="243" spans="1:28" ht="15.75" customHeight="1">
      <c r="A243" s="72"/>
      <c r="B243" s="72"/>
      <c r="C243" s="73"/>
      <c r="D243" s="1"/>
      <c r="E243" s="1"/>
      <c r="F243" s="1"/>
      <c r="G243" s="1"/>
      <c r="H243" s="1"/>
      <c r="I243" s="1"/>
      <c r="J243" s="1"/>
      <c r="K243" s="1"/>
      <c r="L243" s="1"/>
      <c r="M243" s="1"/>
      <c r="N243" s="1"/>
      <c r="O243" s="73"/>
      <c r="P243" s="72"/>
      <c r="Q243" s="72"/>
      <c r="R243" s="72"/>
      <c r="S243" s="72"/>
      <c r="T243" s="72"/>
      <c r="U243" s="1"/>
      <c r="V243" s="1"/>
      <c r="W243" s="1"/>
      <c r="X243" s="1"/>
      <c r="Y243" s="1"/>
      <c r="Z243" s="1"/>
      <c r="AA243" s="1"/>
      <c r="AB243" s="1"/>
    </row>
    <row r="244" spans="1:28" ht="15.75" customHeight="1">
      <c r="A244" s="72"/>
      <c r="B244" s="72"/>
      <c r="C244" s="73"/>
      <c r="D244" s="1"/>
      <c r="E244" s="1"/>
      <c r="F244" s="1"/>
      <c r="G244" s="1"/>
      <c r="H244" s="1"/>
      <c r="I244" s="1"/>
      <c r="J244" s="1"/>
      <c r="K244" s="1"/>
      <c r="L244" s="1"/>
      <c r="M244" s="1"/>
      <c r="N244" s="1"/>
      <c r="O244" s="73"/>
      <c r="P244" s="72"/>
      <c r="Q244" s="72"/>
      <c r="R244" s="72"/>
      <c r="S244" s="72"/>
      <c r="T244" s="72"/>
      <c r="U244" s="1"/>
      <c r="V244" s="1"/>
      <c r="W244" s="1"/>
      <c r="X244" s="1"/>
      <c r="Y244" s="1"/>
      <c r="Z244" s="1"/>
      <c r="AA244" s="1"/>
      <c r="AB244" s="1"/>
    </row>
    <row r="245" spans="1:28" ht="15.75" customHeight="1">
      <c r="A245" s="72"/>
      <c r="B245" s="72"/>
      <c r="C245" s="73"/>
      <c r="D245" s="1"/>
      <c r="E245" s="1"/>
      <c r="F245" s="1"/>
      <c r="G245" s="1"/>
      <c r="H245" s="1"/>
      <c r="I245" s="1"/>
      <c r="J245" s="1"/>
      <c r="K245" s="1"/>
      <c r="L245" s="1"/>
      <c r="M245" s="1"/>
      <c r="N245" s="1"/>
      <c r="O245" s="73"/>
      <c r="P245" s="72"/>
      <c r="Q245" s="72"/>
      <c r="R245" s="72"/>
      <c r="S245" s="72"/>
      <c r="T245" s="72"/>
      <c r="U245" s="1"/>
      <c r="V245" s="1"/>
      <c r="W245" s="1"/>
      <c r="X245" s="1"/>
      <c r="Y245" s="1"/>
      <c r="Z245" s="1"/>
      <c r="AA245" s="1"/>
      <c r="AB245" s="1"/>
    </row>
    <row r="246" spans="1:28" ht="15.75" customHeight="1">
      <c r="A246" s="72"/>
      <c r="B246" s="72"/>
      <c r="C246" s="73"/>
      <c r="D246" s="1"/>
      <c r="E246" s="1"/>
      <c r="F246" s="1"/>
      <c r="G246" s="1"/>
      <c r="H246" s="1"/>
      <c r="I246" s="1"/>
      <c r="J246" s="1"/>
      <c r="K246" s="1"/>
      <c r="L246" s="1"/>
      <c r="M246" s="1"/>
      <c r="N246" s="1"/>
      <c r="O246" s="73"/>
      <c r="P246" s="72"/>
      <c r="Q246" s="72"/>
      <c r="R246" s="72"/>
      <c r="S246" s="72"/>
      <c r="T246" s="72"/>
      <c r="U246" s="1"/>
      <c r="V246" s="1"/>
      <c r="W246" s="1"/>
      <c r="X246" s="1"/>
      <c r="Y246" s="1"/>
      <c r="Z246" s="1"/>
      <c r="AA246" s="1"/>
      <c r="AB246" s="1"/>
    </row>
    <row r="247" spans="1:28" ht="15.75" customHeight="1">
      <c r="A247" s="72"/>
      <c r="B247" s="72"/>
      <c r="C247" s="73"/>
      <c r="D247" s="1"/>
      <c r="E247" s="1"/>
      <c r="F247" s="1"/>
      <c r="G247" s="1"/>
      <c r="H247" s="1"/>
      <c r="I247" s="1"/>
      <c r="J247" s="1"/>
      <c r="K247" s="1"/>
      <c r="L247" s="1"/>
      <c r="M247" s="1"/>
      <c r="N247" s="1"/>
      <c r="O247" s="73"/>
      <c r="P247" s="72"/>
      <c r="Q247" s="72"/>
      <c r="R247" s="72"/>
      <c r="S247" s="72"/>
      <c r="T247" s="72"/>
      <c r="U247" s="1"/>
      <c r="V247" s="1"/>
      <c r="W247" s="1"/>
      <c r="X247" s="1"/>
      <c r="Y247" s="1"/>
      <c r="Z247" s="1"/>
      <c r="AA247" s="1"/>
      <c r="AB247" s="1"/>
    </row>
    <row r="248" spans="1:28" ht="15.75" customHeight="1">
      <c r="A248" s="72"/>
      <c r="B248" s="72"/>
      <c r="C248" s="73"/>
      <c r="D248" s="1"/>
      <c r="E248" s="1"/>
      <c r="F248" s="1"/>
      <c r="G248" s="1"/>
      <c r="H248" s="1"/>
      <c r="I248" s="1"/>
      <c r="J248" s="1"/>
      <c r="K248" s="1"/>
      <c r="L248" s="1"/>
      <c r="M248" s="1"/>
      <c r="N248" s="1"/>
      <c r="O248" s="73"/>
      <c r="P248" s="72"/>
      <c r="Q248" s="72"/>
      <c r="R248" s="72"/>
      <c r="S248" s="72"/>
      <c r="T248" s="72"/>
      <c r="U248" s="1"/>
      <c r="V248" s="1"/>
      <c r="W248" s="1"/>
      <c r="X248" s="1"/>
      <c r="Y248" s="1"/>
      <c r="Z248" s="1"/>
      <c r="AA248" s="1"/>
      <c r="AB248" s="1"/>
    </row>
    <row r="249" spans="1:28" ht="15.75" customHeight="1">
      <c r="A249" s="72"/>
      <c r="B249" s="72"/>
      <c r="C249" s="73"/>
      <c r="D249" s="1"/>
      <c r="E249" s="1"/>
      <c r="F249" s="1"/>
      <c r="G249" s="1"/>
      <c r="H249" s="1"/>
      <c r="I249" s="1"/>
      <c r="J249" s="1"/>
      <c r="K249" s="1"/>
      <c r="L249" s="1"/>
      <c r="M249" s="1"/>
      <c r="N249" s="1"/>
      <c r="O249" s="73"/>
      <c r="P249" s="72"/>
      <c r="Q249" s="72"/>
      <c r="R249" s="72"/>
      <c r="S249" s="72"/>
      <c r="T249" s="72"/>
      <c r="U249" s="1"/>
      <c r="V249" s="1"/>
      <c r="W249" s="1"/>
      <c r="X249" s="1"/>
      <c r="Y249" s="1"/>
      <c r="Z249" s="1"/>
      <c r="AA249" s="1"/>
      <c r="AB249" s="1"/>
    </row>
    <row r="250" spans="1:28" ht="15.75" customHeight="1">
      <c r="A250" s="72"/>
      <c r="B250" s="72"/>
      <c r="C250" s="73"/>
      <c r="D250" s="1"/>
      <c r="E250" s="1"/>
      <c r="F250" s="1"/>
      <c r="G250" s="1"/>
      <c r="H250" s="1"/>
      <c r="I250" s="1"/>
      <c r="J250" s="1"/>
      <c r="K250" s="1"/>
      <c r="L250" s="1"/>
      <c r="M250" s="1"/>
      <c r="N250" s="1"/>
      <c r="O250" s="73"/>
      <c r="P250" s="72"/>
      <c r="Q250" s="72"/>
      <c r="R250" s="72"/>
      <c r="S250" s="72"/>
      <c r="T250" s="72"/>
      <c r="U250" s="1"/>
      <c r="V250" s="1"/>
      <c r="W250" s="1"/>
      <c r="X250" s="1"/>
      <c r="Y250" s="1"/>
      <c r="Z250" s="1"/>
      <c r="AA250" s="1"/>
      <c r="AB250" s="1"/>
    </row>
    <row r="251" spans="1:28" ht="15.75" customHeight="1">
      <c r="A251" s="72"/>
      <c r="B251" s="72"/>
      <c r="C251" s="73"/>
      <c r="D251" s="1"/>
      <c r="E251" s="1"/>
      <c r="F251" s="1"/>
      <c r="G251" s="1"/>
      <c r="H251" s="1"/>
      <c r="I251" s="1"/>
      <c r="J251" s="1"/>
      <c r="K251" s="1"/>
      <c r="L251" s="1"/>
      <c r="M251" s="1"/>
      <c r="N251" s="1"/>
      <c r="O251" s="73"/>
      <c r="P251" s="72"/>
      <c r="Q251" s="72"/>
      <c r="R251" s="72"/>
      <c r="S251" s="72"/>
      <c r="T251" s="72"/>
      <c r="U251" s="1"/>
      <c r="V251" s="1"/>
      <c r="W251" s="1"/>
      <c r="X251" s="1"/>
      <c r="Y251" s="1"/>
      <c r="Z251" s="1"/>
      <c r="AA251" s="1"/>
      <c r="AB251" s="1"/>
    </row>
    <row r="252" spans="1:28" ht="15.75" customHeight="1">
      <c r="A252" s="72"/>
      <c r="B252" s="72"/>
      <c r="C252" s="73"/>
      <c r="D252" s="1"/>
      <c r="E252" s="1"/>
      <c r="F252" s="1"/>
      <c r="G252" s="1"/>
      <c r="H252" s="1"/>
      <c r="I252" s="1"/>
      <c r="J252" s="1"/>
      <c r="K252" s="1"/>
      <c r="L252" s="1"/>
      <c r="M252" s="1"/>
      <c r="N252" s="1"/>
      <c r="O252" s="73"/>
      <c r="P252" s="72"/>
      <c r="Q252" s="72"/>
      <c r="R252" s="72"/>
      <c r="S252" s="72"/>
      <c r="T252" s="72"/>
      <c r="U252" s="1"/>
      <c r="V252" s="1"/>
      <c r="W252" s="1"/>
      <c r="X252" s="1"/>
      <c r="Y252" s="1"/>
      <c r="Z252" s="1"/>
      <c r="AA252" s="1"/>
      <c r="AB252" s="1"/>
    </row>
    <row r="253" spans="1:28" ht="15.75" customHeight="1">
      <c r="A253" s="72"/>
      <c r="B253" s="72"/>
      <c r="C253" s="73"/>
      <c r="D253" s="1"/>
      <c r="E253" s="1"/>
      <c r="F253" s="1"/>
      <c r="G253" s="1"/>
      <c r="H253" s="1"/>
      <c r="I253" s="1"/>
      <c r="J253" s="1"/>
      <c r="K253" s="1"/>
      <c r="L253" s="1"/>
      <c r="M253" s="1"/>
      <c r="N253" s="1"/>
      <c r="O253" s="73"/>
      <c r="P253" s="72"/>
      <c r="Q253" s="72"/>
      <c r="R253" s="72"/>
      <c r="S253" s="72"/>
      <c r="T253" s="72"/>
      <c r="U253" s="1"/>
      <c r="V253" s="1"/>
      <c r="W253" s="1"/>
      <c r="X253" s="1"/>
      <c r="Y253" s="1"/>
      <c r="Z253" s="1"/>
      <c r="AA253" s="1"/>
      <c r="AB253" s="1"/>
    </row>
    <row r="254" spans="1:28" ht="15.75" customHeight="1">
      <c r="A254" s="72"/>
      <c r="B254" s="72"/>
      <c r="C254" s="73"/>
      <c r="D254" s="1"/>
      <c r="E254" s="1"/>
      <c r="F254" s="1"/>
      <c r="G254" s="1"/>
      <c r="H254" s="1"/>
      <c r="I254" s="1"/>
      <c r="J254" s="1"/>
      <c r="K254" s="1"/>
      <c r="L254" s="1"/>
      <c r="M254" s="1"/>
      <c r="N254" s="1"/>
      <c r="O254" s="73"/>
      <c r="P254" s="72"/>
      <c r="Q254" s="72"/>
      <c r="R254" s="72"/>
      <c r="S254" s="72"/>
      <c r="T254" s="72"/>
      <c r="U254" s="1"/>
      <c r="V254" s="1"/>
      <c r="W254" s="1"/>
      <c r="X254" s="1"/>
      <c r="Y254" s="1"/>
      <c r="Z254" s="1"/>
      <c r="AA254" s="1"/>
      <c r="AB254" s="1"/>
    </row>
    <row r="255" spans="1:28" ht="15.75" customHeight="1">
      <c r="A255" s="72"/>
      <c r="B255" s="72"/>
      <c r="C255" s="73"/>
      <c r="D255" s="1"/>
      <c r="E255" s="1"/>
      <c r="F255" s="1"/>
      <c r="G255" s="1"/>
      <c r="H255" s="1"/>
      <c r="I255" s="1"/>
      <c r="J255" s="1"/>
      <c r="K255" s="1"/>
      <c r="L255" s="1"/>
      <c r="M255" s="1"/>
      <c r="N255" s="1"/>
      <c r="O255" s="73"/>
      <c r="P255" s="72"/>
      <c r="Q255" s="72"/>
      <c r="R255" s="72"/>
      <c r="S255" s="72"/>
      <c r="T255" s="72"/>
      <c r="U255" s="1"/>
      <c r="V255" s="1"/>
      <c r="W255" s="1"/>
      <c r="X255" s="1"/>
      <c r="Y255" s="1"/>
      <c r="Z255" s="1"/>
      <c r="AA255" s="1"/>
      <c r="AB255" s="1"/>
    </row>
    <row r="256" spans="1:28" ht="15.75" customHeight="1">
      <c r="A256" s="72"/>
      <c r="B256" s="72"/>
      <c r="C256" s="73"/>
      <c r="D256" s="1"/>
      <c r="E256" s="1"/>
      <c r="F256" s="1"/>
      <c r="G256" s="1"/>
      <c r="H256" s="1"/>
      <c r="I256" s="1"/>
      <c r="J256" s="1"/>
      <c r="K256" s="1"/>
      <c r="L256" s="1"/>
      <c r="M256" s="1"/>
      <c r="N256" s="1"/>
      <c r="O256" s="73"/>
      <c r="P256" s="72"/>
      <c r="Q256" s="72"/>
      <c r="R256" s="72"/>
      <c r="S256" s="72"/>
      <c r="T256" s="72"/>
      <c r="U256" s="1"/>
      <c r="V256" s="1"/>
      <c r="W256" s="1"/>
      <c r="X256" s="1"/>
      <c r="Y256" s="1"/>
      <c r="Z256" s="1"/>
      <c r="AA256" s="1"/>
      <c r="AB256" s="1"/>
    </row>
    <row r="257" spans="1:28" ht="15.75" customHeight="1">
      <c r="A257" s="72"/>
      <c r="B257" s="72"/>
      <c r="C257" s="73"/>
      <c r="D257" s="1"/>
      <c r="E257" s="1"/>
      <c r="F257" s="1"/>
      <c r="G257" s="1"/>
      <c r="H257" s="1"/>
      <c r="I257" s="1"/>
      <c r="J257" s="1"/>
      <c r="K257" s="1"/>
      <c r="L257" s="1"/>
      <c r="M257" s="1"/>
      <c r="N257" s="1"/>
      <c r="O257" s="73"/>
      <c r="P257" s="72"/>
      <c r="Q257" s="72"/>
      <c r="R257" s="72"/>
      <c r="S257" s="72"/>
      <c r="T257" s="72"/>
      <c r="U257" s="1"/>
      <c r="V257" s="1"/>
      <c r="W257" s="1"/>
      <c r="X257" s="1"/>
      <c r="Y257" s="1"/>
      <c r="Z257" s="1"/>
      <c r="AA257" s="1"/>
      <c r="AB257" s="1"/>
    </row>
    <row r="258" spans="1:28" ht="15.75" customHeight="1">
      <c r="A258" s="72"/>
      <c r="B258" s="72"/>
      <c r="C258" s="73"/>
      <c r="D258" s="1"/>
      <c r="E258" s="1"/>
      <c r="F258" s="1"/>
      <c r="G258" s="1"/>
      <c r="H258" s="1"/>
      <c r="I258" s="1"/>
      <c r="J258" s="1"/>
      <c r="K258" s="1"/>
      <c r="L258" s="1"/>
      <c r="M258" s="1"/>
      <c r="N258" s="1"/>
      <c r="O258" s="73"/>
      <c r="P258" s="72"/>
      <c r="Q258" s="72"/>
      <c r="R258" s="72"/>
      <c r="S258" s="72"/>
      <c r="T258" s="72"/>
      <c r="U258" s="1"/>
      <c r="V258" s="1"/>
      <c r="W258" s="1"/>
      <c r="X258" s="1"/>
      <c r="Y258" s="1"/>
      <c r="Z258" s="1"/>
      <c r="AA258" s="1"/>
      <c r="AB258" s="1"/>
    </row>
    <row r="259" spans="1:28" ht="15.75" customHeight="1">
      <c r="A259" s="72"/>
      <c r="B259" s="72"/>
      <c r="C259" s="73"/>
      <c r="D259" s="1"/>
      <c r="E259" s="1"/>
      <c r="F259" s="1"/>
      <c r="G259" s="1"/>
      <c r="H259" s="1"/>
      <c r="I259" s="1"/>
      <c r="J259" s="1"/>
      <c r="K259" s="1"/>
      <c r="L259" s="1"/>
      <c r="M259" s="1"/>
      <c r="N259" s="1"/>
      <c r="O259" s="73"/>
      <c r="P259" s="72"/>
      <c r="Q259" s="72"/>
      <c r="R259" s="72"/>
      <c r="S259" s="72"/>
      <c r="T259" s="72"/>
      <c r="U259" s="1"/>
      <c r="V259" s="1"/>
      <c r="W259" s="1"/>
      <c r="X259" s="1"/>
      <c r="Y259" s="1"/>
      <c r="Z259" s="1"/>
      <c r="AA259" s="1"/>
      <c r="AB259" s="1"/>
    </row>
    <row r="260" spans="1:28" ht="15.75" customHeight="1">
      <c r="A260" s="72"/>
      <c r="B260" s="72"/>
      <c r="C260" s="73"/>
      <c r="D260" s="1"/>
      <c r="E260" s="1"/>
      <c r="F260" s="1"/>
      <c r="G260" s="1"/>
      <c r="H260" s="1"/>
      <c r="I260" s="1"/>
      <c r="J260" s="1"/>
      <c r="K260" s="1"/>
      <c r="L260" s="1"/>
      <c r="M260" s="1"/>
      <c r="N260" s="1"/>
      <c r="O260" s="73"/>
      <c r="P260" s="72"/>
      <c r="Q260" s="72"/>
      <c r="R260" s="72"/>
      <c r="S260" s="72"/>
      <c r="T260" s="72"/>
      <c r="U260" s="1"/>
      <c r="V260" s="1"/>
      <c r="W260" s="1"/>
      <c r="X260" s="1"/>
      <c r="Y260" s="1"/>
      <c r="Z260" s="1"/>
      <c r="AA260" s="1"/>
      <c r="AB260" s="1"/>
    </row>
    <row r="261" spans="1:28" ht="15.75" customHeight="1">
      <c r="A261" s="72"/>
      <c r="B261" s="72"/>
      <c r="C261" s="73"/>
      <c r="D261" s="1"/>
      <c r="E261" s="1"/>
      <c r="F261" s="1"/>
      <c r="G261" s="1"/>
      <c r="H261" s="1"/>
      <c r="I261" s="1"/>
      <c r="J261" s="1"/>
      <c r="K261" s="1"/>
      <c r="L261" s="1"/>
      <c r="M261" s="1"/>
      <c r="N261" s="1"/>
      <c r="O261" s="73"/>
      <c r="P261" s="72"/>
      <c r="Q261" s="72"/>
      <c r="R261" s="72"/>
      <c r="S261" s="72"/>
      <c r="T261" s="72"/>
      <c r="U261" s="1"/>
      <c r="V261" s="1"/>
      <c r="W261" s="1"/>
      <c r="X261" s="1"/>
      <c r="Y261" s="1"/>
      <c r="Z261" s="1"/>
      <c r="AA261" s="1"/>
      <c r="AB261" s="1"/>
    </row>
    <row r="262" spans="1:28" ht="15.75" customHeight="1">
      <c r="A262" s="72"/>
      <c r="B262" s="72"/>
      <c r="C262" s="73"/>
      <c r="D262" s="1"/>
      <c r="E262" s="1"/>
      <c r="F262" s="1"/>
      <c r="G262" s="1"/>
      <c r="H262" s="1"/>
      <c r="I262" s="1"/>
      <c r="J262" s="1"/>
      <c r="K262" s="1"/>
      <c r="L262" s="1"/>
      <c r="M262" s="1"/>
      <c r="N262" s="1"/>
      <c r="O262" s="73"/>
      <c r="P262" s="72"/>
      <c r="Q262" s="72"/>
      <c r="R262" s="72"/>
      <c r="S262" s="72"/>
      <c r="T262" s="72"/>
      <c r="U262" s="1"/>
      <c r="V262" s="1"/>
      <c r="W262" s="1"/>
      <c r="X262" s="1"/>
      <c r="Y262" s="1"/>
      <c r="Z262" s="1"/>
      <c r="AA262" s="1"/>
      <c r="AB262" s="1"/>
    </row>
    <row r="263" spans="1:28" ht="15.75" customHeight="1">
      <c r="A263" s="72"/>
      <c r="B263" s="72"/>
      <c r="C263" s="73"/>
      <c r="D263" s="1"/>
      <c r="E263" s="1"/>
      <c r="F263" s="1"/>
      <c r="G263" s="1"/>
      <c r="H263" s="1"/>
      <c r="I263" s="1"/>
      <c r="J263" s="1"/>
      <c r="K263" s="1"/>
      <c r="L263" s="1"/>
      <c r="M263" s="1"/>
      <c r="N263" s="1"/>
      <c r="O263" s="73"/>
      <c r="P263" s="72"/>
      <c r="Q263" s="72"/>
      <c r="R263" s="72"/>
      <c r="S263" s="72"/>
      <c r="T263" s="72"/>
      <c r="U263" s="1"/>
      <c r="V263" s="1"/>
      <c r="W263" s="1"/>
      <c r="X263" s="1"/>
      <c r="Y263" s="1"/>
      <c r="Z263" s="1"/>
      <c r="AA263" s="1"/>
      <c r="AB263" s="1"/>
    </row>
    <row r="264" spans="1:28" ht="15.75" customHeight="1">
      <c r="A264" s="72"/>
      <c r="B264" s="72"/>
      <c r="C264" s="73"/>
      <c r="D264" s="1"/>
      <c r="E264" s="1"/>
      <c r="F264" s="1"/>
      <c r="G264" s="1"/>
      <c r="H264" s="1"/>
      <c r="I264" s="1"/>
      <c r="J264" s="1"/>
      <c r="K264" s="1"/>
      <c r="L264" s="1"/>
      <c r="M264" s="1"/>
      <c r="N264" s="1"/>
      <c r="O264" s="73"/>
      <c r="P264" s="72"/>
      <c r="Q264" s="72"/>
      <c r="R264" s="72"/>
      <c r="S264" s="72"/>
      <c r="T264" s="72"/>
      <c r="U264" s="1"/>
      <c r="V264" s="1"/>
      <c r="W264" s="1"/>
      <c r="X264" s="1"/>
      <c r="Y264" s="1"/>
      <c r="Z264" s="1"/>
      <c r="AA264" s="1"/>
      <c r="AB264" s="1"/>
    </row>
    <row r="265" spans="1:28" ht="15.75" customHeight="1">
      <c r="A265" s="72"/>
      <c r="B265" s="72"/>
      <c r="C265" s="73"/>
      <c r="D265" s="1"/>
      <c r="E265" s="1"/>
      <c r="F265" s="1"/>
      <c r="G265" s="1"/>
      <c r="H265" s="1"/>
      <c r="I265" s="1"/>
      <c r="J265" s="1"/>
      <c r="K265" s="1"/>
      <c r="L265" s="1"/>
      <c r="M265" s="1"/>
      <c r="N265" s="1"/>
      <c r="O265" s="73"/>
      <c r="P265" s="72"/>
      <c r="Q265" s="72"/>
      <c r="R265" s="72"/>
      <c r="S265" s="72"/>
      <c r="T265" s="72"/>
      <c r="U265" s="1"/>
      <c r="V265" s="1"/>
      <c r="W265" s="1"/>
      <c r="X265" s="1"/>
      <c r="Y265" s="1"/>
      <c r="Z265" s="1"/>
      <c r="AA265" s="1"/>
      <c r="AB265" s="1"/>
    </row>
    <row r="266" spans="1:28" ht="15.75" customHeight="1">
      <c r="A266" s="72"/>
      <c r="B266" s="72"/>
      <c r="C266" s="73"/>
      <c r="D266" s="1"/>
      <c r="E266" s="1"/>
      <c r="F266" s="1"/>
      <c r="G266" s="1"/>
      <c r="H266" s="1"/>
      <c r="I266" s="1"/>
      <c r="J266" s="1"/>
      <c r="K266" s="1"/>
      <c r="L266" s="1"/>
      <c r="M266" s="1"/>
      <c r="N266" s="1"/>
      <c r="O266" s="73"/>
      <c r="P266" s="72"/>
      <c r="Q266" s="72"/>
      <c r="R266" s="72"/>
      <c r="S266" s="72"/>
      <c r="T266" s="72"/>
      <c r="U266" s="1"/>
      <c r="V266" s="1"/>
      <c r="W266" s="1"/>
      <c r="X266" s="1"/>
      <c r="Y266" s="1"/>
      <c r="Z266" s="1"/>
      <c r="AA266" s="1"/>
      <c r="AB266" s="1"/>
    </row>
    <row r="267" spans="1:28" ht="15.75" customHeight="1">
      <c r="A267" s="72"/>
      <c r="B267" s="72"/>
      <c r="C267" s="73"/>
      <c r="D267" s="1"/>
      <c r="E267" s="1"/>
      <c r="F267" s="1"/>
      <c r="G267" s="1"/>
      <c r="H267" s="1"/>
      <c r="I267" s="1"/>
      <c r="J267" s="1"/>
      <c r="K267" s="1"/>
      <c r="L267" s="1"/>
      <c r="M267" s="1"/>
      <c r="N267" s="1"/>
      <c r="O267" s="73"/>
      <c r="P267" s="72"/>
      <c r="Q267" s="72"/>
      <c r="R267" s="72"/>
      <c r="S267" s="72"/>
      <c r="T267" s="72"/>
      <c r="U267" s="1"/>
      <c r="V267" s="1"/>
      <c r="W267" s="1"/>
      <c r="X267" s="1"/>
      <c r="Y267" s="1"/>
      <c r="Z267" s="1"/>
      <c r="AA267" s="1"/>
      <c r="AB267" s="1"/>
    </row>
    <row r="268" spans="1:28" ht="15.75" customHeight="1">
      <c r="A268" s="72"/>
      <c r="B268" s="72"/>
      <c r="C268" s="73"/>
      <c r="D268" s="1"/>
      <c r="E268" s="1"/>
      <c r="F268" s="1"/>
      <c r="G268" s="1"/>
      <c r="H268" s="1"/>
      <c r="I268" s="1"/>
      <c r="J268" s="1"/>
      <c r="K268" s="1"/>
      <c r="L268" s="1"/>
      <c r="M268" s="1"/>
      <c r="N268" s="1"/>
      <c r="O268" s="73"/>
      <c r="P268" s="72"/>
      <c r="Q268" s="72"/>
      <c r="R268" s="72"/>
      <c r="S268" s="72"/>
      <c r="T268" s="72"/>
      <c r="U268" s="1"/>
      <c r="V268" s="1"/>
      <c r="W268" s="1"/>
      <c r="X268" s="1"/>
      <c r="Y268" s="1"/>
      <c r="Z268" s="1"/>
      <c r="AA268" s="1"/>
      <c r="AB268" s="1"/>
    </row>
    <row r="269" spans="1:28" ht="15.75" customHeight="1">
      <c r="A269" s="72"/>
      <c r="B269" s="72"/>
      <c r="C269" s="73"/>
      <c r="D269" s="1"/>
      <c r="E269" s="1"/>
      <c r="F269" s="1"/>
      <c r="G269" s="1"/>
      <c r="H269" s="1"/>
      <c r="I269" s="1"/>
      <c r="J269" s="1"/>
      <c r="K269" s="1"/>
      <c r="L269" s="1"/>
      <c r="M269" s="1"/>
      <c r="N269" s="1"/>
      <c r="O269" s="73"/>
      <c r="P269" s="72"/>
      <c r="Q269" s="72"/>
      <c r="R269" s="72"/>
      <c r="S269" s="72"/>
      <c r="T269" s="72"/>
      <c r="U269" s="1"/>
      <c r="V269" s="1"/>
      <c r="W269" s="1"/>
      <c r="X269" s="1"/>
      <c r="Y269" s="1"/>
      <c r="Z269" s="1"/>
      <c r="AA269" s="1"/>
      <c r="AB269" s="1"/>
    </row>
    <row r="270" spans="1:28" ht="15.75" customHeight="1">
      <c r="A270" s="72"/>
      <c r="B270" s="72"/>
      <c r="C270" s="73"/>
      <c r="D270" s="1"/>
      <c r="E270" s="1"/>
      <c r="F270" s="1"/>
      <c r="G270" s="1"/>
      <c r="H270" s="1"/>
      <c r="I270" s="1"/>
      <c r="J270" s="1"/>
      <c r="K270" s="1"/>
      <c r="L270" s="1"/>
      <c r="M270" s="1"/>
      <c r="N270" s="1"/>
      <c r="O270" s="73"/>
      <c r="P270" s="72"/>
      <c r="Q270" s="72"/>
      <c r="R270" s="72"/>
      <c r="S270" s="72"/>
      <c r="T270" s="72"/>
      <c r="U270" s="1"/>
      <c r="V270" s="1"/>
      <c r="W270" s="1"/>
      <c r="X270" s="1"/>
      <c r="Y270" s="1"/>
      <c r="Z270" s="1"/>
      <c r="AA270" s="1"/>
      <c r="AB270" s="1"/>
    </row>
    <row r="271" spans="1:28" ht="15.75" customHeight="1">
      <c r="A271" s="72"/>
      <c r="B271" s="72"/>
      <c r="C271" s="73"/>
      <c r="D271" s="1"/>
      <c r="E271" s="1"/>
      <c r="F271" s="1"/>
      <c r="G271" s="1"/>
      <c r="H271" s="1"/>
      <c r="I271" s="1"/>
      <c r="J271" s="1"/>
      <c r="K271" s="1"/>
      <c r="L271" s="1"/>
      <c r="M271" s="1"/>
      <c r="N271" s="1"/>
      <c r="O271" s="73"/>
      <c r="P271" s="72"/>
      <c r="Q271" s="72"/>
      <c r="R271" s="72"/>
      <c r="S271" s="72"/>
      <c r="T271" s="72"/>
      <c r="U271" s="1"/>
      <c r="V271" s="1"/>
      <c r="W271" s="1"/>
      <c r="X271" s="1"/>
      <c r="Y271" s="1"/>
      <c r="Z271" s="1"/>
      <c r="AA271" s="1"/>
      <c r="AB271" s="1"/>
    </row>
    <row r="272" spans="1:28" ht="15.75" customHeight="1">
      <c r="A272" s="72"/>
      <c r="B272" s="72"/>
      <c r="C272" s="73"/>
      <c r="D272" s="1"/>
      <c r="E272" s="1"/>
      <c r="F272" s="1"/>
      <c r="G272" s="1"/>
      <c r="H272" s="1"/>
      <c r="I272" s="1"/>
      <c r="J272" s="1"/>
      <c r="K272" s="1"/>
      <c r="L272" s="1"/>
      <c r="M272" s="1"/>
      <c r="N272" s="1"/>
      <c r="O272" s="73"/>
      <c r="P272" s="72"/>
      <c r="Q272" s="72"/>
      <c r="R272" s="72"/>
      <c r="S272" s="72"/>
      <c r="T272" s="72"/>
      <c r="U272" s="1"/>
      <c r="V272" s="1"/>
      <c r="W272" s="1"/>
      <c r="X272" s="1"/>
      <c r="Y272" s="1"/>
      <c r="Z272" s="1"/>
      <c r="AA272" s="1"/>
      <c r="AB272" s="1"/>
    </row>
    <row r="273" spans="1:28" ht="15.75" customHeight="1">
      <c r="A273" s="72"/>
      <c r="B273" s="72"/>
      <c r="C273" s="73"/>
      <c r="D273" s="1"/>
      <c r="E273" s="1"/>
      <c r="F273" s="1"/>
      <c r="G273" s="1"/>
      <c r="H273" s="1"/>
      <c r="I273" s="1"/>
      <c r="J273" s="1"/>
      <c r="K273" s="1"/>
      <c r="L273" s="1"/>
      <c r="M273" s="1"/>
      <c r="N273" s="1"/>
      <c r="O273" s="73"/>
      <c r="P273" s="72"/>
      <c r="Q273" s="72"/>
      <c r="R273" s="72"/>
      <c r="S273" s="72"/>
      <c r="T273" s="72"/>
      <c r="U273" s="1"/>
      <c r="V273" s="1"/>
      <c r="W273" s="1"/>
      <c r="X273" s="1"/>
      <c r="Y273" s="1"/>
      <c r="Z273" s="1"/>
      <c r="AA273" s="1"/>
      <c r="AB273" s="1"/>
    </row>
    <row r="274" spans="1:28" ht="15.75" customHeight="1">
      <c r="A274" s="72"/>
      <c r="B274" s="72"/>
      <c r="C274" s="73"/>
      <c r="D274" s="1"/>
      <c r="E274" s="1"/>
      <c r="F274" s="1"/>
      <c r="G274" s="1"/>
      <c r="H274" s="1"/>
      <c r="I274" s="1"/>
      <c r="J274" s="1"/>
      <c r="K274" s="1"/>
      <c r="L274" s="1"/>
      <c r="M274" s="1"/>
      <c r="N274" s="1"/>
      <c r="O274" s="73"/>
      <c r="P274" s="72"/>
      <c r="Q274" s="72"/>
      <c r="R274" s="72"/>
      <c r="S274" s="72"/>
      <c r="T274" s="72"/>
      <c r="U274" s="1"/>
      <c r="V274" s="1"/>
      <c r="W274" s="1"/>
      <c r="X274" s="1"/>
      <c r="Y274" s="1"/>
      <c r="Z274" s="1"/>
      <c r="AA274" s="1"/>
      <c r="AB274" s="1"/>
    </row>
    <row r="275" spans="1:28" ht="15.75" customHeight="1">
      <c r="A275" s="72"/>
      <c r="B275" s="72"/>
      <c r="C275" s="73"/>
      <c r="D275" s="1"/>
      <c r="E275" s="1"/>
      <c r="F275" s="1"/>
      <c r="G275" s="1"/>
      <c r="H275" s="1"/>
      <c r="I275" s="1"/>
      <c r="J275" s="1"/>
      <c r="K275" s="1"/>
      <c r="L275" s="1"/>
      <c r="M275" s="1"/>
      <c r="N275" s="1"/>
      <c r="O275" s="73"/>
      <c r="P275" s="72"/>
      <c r="Q275" s="72"/>
      <c r="R275" s="72"/>
      <c r="S275" s="72"/>
      <c r="T275" s="72"/>
      <c r="U275" s="1"/>
      <c r="V275" s="1"/>
      <c r="W275" s="1"/>
      <c r="X275" s="1"/>
      <c r="Y275" s="1"/>
      <c r="Z275" s="1"/>
      <c r="AA275" s="1"/>
      <c r="AB275" s="1"/>
    </row>
    <row r="276" spans="1:28" ht="15.75" customHeight="1">
      <c r="A276" s="72"/>
      <c r="B276" s="72"/>
      <c r="C276" s="73"/>
      <c r="D276" s="1"/>
      <c r="E276" s="1"/>
      <c r="F276" s="1"/>
      <c r="G276" s="1"/>
      <c r="H276" s="1"/>
      <c r="I276" s="1"/>
      <c r="J276" s="1"/>
      <c r="K276" s="1"/>
      <c r="L276" s="1"/>
      <c r="M276" s="1"/>
      <c r="N276" s="1"/>
      <c r="O276" s="73"/>
      <c r="P276" s="72"/>
      <c r="Q276" s="72"/>
      <c r="R276" s="72"/>
      <c r="S276" s="72"/>
      <c r="T276" s="72"/>
      <c r="U276" s="1"/>
      <c r="V276" s="1"/>
      <c r="W276" s="1"/>
      <c r="X276" s="1"/>
      <c r="Y276" s="1"/>
      <c r="Z276" s="1"/>
      <c r="AA276" s="1"/>
      <c r="AB276" s="1"/>
    </row>
    <row r="277" spans="1:28" ht="15.75" customHeight="1">
      <c r="A277" s="72"/>
      <c r="B277" s="72"/>
      <c r="C277" s="73"/>
      <c r="D277" s="1"/>
      <c r="E277" s="1"/>
      <c r="F277" s="1"/>
      <c r="G277" s="1"/>
      <c r="H277" s="1"/>
      <c r="I277" s="1"/>
      <c r="J277" s="1"/>
      <c r="K277" s="1"/>
      <c r="L277" s="1"/>
      <c r="M277" s="1"/>
      <c r="N277" s="1"/>
      <c r="O277" s="73"/>
      <c r="P277" s="72"/>
      <c r="Q277" s="72"/>
      <c r="R277" s="72"/>
      <c r="S277" s="72"/>
      <c r="T277" s="72"/>
      <c r="U277" s="1"/>
      <c r="V277" s="1"/>
      <c r="W277" s="1"/>
      <c r="X277" s="1"/>
      <c r="Y277" s="1"/>
      <c r="Z277" s="1"/>
      <c r="AA277" s="1"/>
      <c r="AB277" s="1"/>
    </row>
    <row r="278" spans="1:28" ht="15.75" customHeight="1">
      <c r="A278" s="72"/>
      <c r="B278" s="72"/>
      <c r="C278" s="73"/>
      <c r="D278" s="1"/>
      <c r="E278" s="1"/>
      <c r="F278" s="1"/>
      <c r="G278" s="1"/>
      <c r="H278" s="1"/>
      <c r="I278" s="1"/>
      <c r="J278" s="1"/>
      <c r="K278" s="1"/>
      <c r="L278" s="1"/>
      <c r="M278" s="1"/>
      <c r="N278" s="1"/>
      <c r="O278" s="73"/>
      <c r="P278" s="72"/>
      <c r="Q278" s="72"/>
      <c r="R278" s="72"/>
      <c r="S278" s="72"/>
      <c r="T278" s="72"/>
      <c r="U278" s="1"/>
      <c r="V278" s="1"/>
      <c r="W278" s="1"/>
      <c r="X278" s="1"/>
      <c r="Y278" s="1"/>
      <c r="Z278" s="1"/>
      <c r="AA278" s="1"/>
      <c r="AB278" s="1"/>
    </row>
    <row r="279" spans="1:28" ht="15.75" customHeight="1">
      <c r="A279" s="72"/>
      <c r="B279" s="72"/>
      <c r="C279" s="73"/>
      <c r="D279" s="1"/>
      <c r="E279" s="1"/>
      <c r="F279" s="1"/>
      <c r="G279" s="1"/>
      <c r="H279" s="1"/>
      <c r="I279" s="1"/>
      <c r="J279" s="1"/>
      <c r="K279" s="1"/>
      <c r="L279" s="1"/>
      <c r="M279" s="1"/>
      <c r="N279" s="1"/>
      <c r="O279" s="73"/>
      <c r="P279" s="72"/>
      <c r="Q279" s="72"/>
      <c r="R279" s="72"/>
      <c r="S279" s="72"/>
      <c r="T279" s="72"/>
      <c r="U279" s="1"/>
      <c r="V279" s="1"/>
      <c r="W279" s="1"/>
      <c r="X279" s="1"/>
      <c r="Y279" s="1"/>
      <c r="Z279" s="1"/>
      <c r="AA279" s="1"/>
      <c r="AB279" s="1"/>
    </row>
    <row r="280" spans="1:28" ht="15.75" customHeight="1">
      <c r="A280" s="72"/>
      <c r="B280" s="72"/>
      <c r="C280" s="73"/>
      <c r="D280" s="1"/>
      <c r="E280" s="1"/>
      <c r="F280" s="1"/>
      <c r="G280" s="1"/>
      <c r="H280" s="1"/>
      <c r="I280" s="1"/>
      <c r="J280" s="1"/>
      <c r="K280" s="1"/>
      <c r="L280" s="1"/>
      <c r="M280" s="1"/>
      <c r="N280" s="1"/>
      <c r="O280" s="73"/>
      <c r="P280" s="72"/>
      <c r="Q280" s="72"/>
      <c r="R280" s="72"/>
      <c r="S280" s="72"/>
      <c r="T280" s="72"/>
      <c r="U280" s="1"/>
      <c r="V280" s="1"/>
      <c r="W280" s="1"/>
      <c r="X280" s="1"/>
      <c r="Y280" s="1"/>
      <c r="Z280" s="1"/>
      <c r="AA280" s="1"/>
      <c r="AB280" s="1"/>
    </row>
    <row r="281" spans="1:28" ht="15.75" customHeight="1">
      <c r="A281" s="72"/>
      <c r="B281" s="72"/>
      <c r="C281" s="73"/>
      <c r="D281" s="1"/>
      <c r="E281" s="1"/>
      <c r="F281" s="1"/>
      <c r="G281" s="1"/>
      <c r="H281" s="1"/>
      <c r="I281" s="1"/>
      <c r="J281" s="1"/>
      <c r="K281" s="1"/>
      <c r="L281" s="1"/>
      <c r="M281" s="1"/>
      <c r="N281" s="1"/>
      <c r="O281" s="73"/>
      <c r="P281" s="72"/>
      <c r="Q281" s="72"/>
      <c r="R281" s="72"/>
      <c r="S281" s="72"/>
      <c r="T281" s="72"/>
      <c r="U281" s="1"/>
      <c r="V281" s="1"/>
      <c r="W281" s="1"/>
      <c r="X281" s="1"/>
      <c r="Y281" s="1"/>
      <c r="Z281" s="1"/>
      <c r="AA281" s="1"/>
      <c r="AB281" s="1"/>
    </row>
    <row r="282" spans="1:28" ht="15.75" customHeight="1">
      <c r="A282" s="72"/>
      <c r="B282" s="72"/>
      <c r="C282" s="73"/>
      <c r="D282" s="1"/>
      <c r="E282" s="1"/>
      <c r="F282" s="1"/>
      <c r="G282" s="1"/>
      <c r="H282" s="1"/>
      <c r="I282" s="1"/>
      <c r="J282" s="1"/>
      <c r="K282" s="1"/>
      <c r="L282" s="1"/>
      <c r="M282" s="1"/>
      <c r="N282" s="1"/>
      <c r="O282" s="73"/>
      <c r="P282" s="72"/>
      <c r="Q282" s="72"/>
      <c r="R282" s="72"/>
      <c r="S282" s="72"/>
      <c r="T282" s="72"/>
      <c r="U282" s="1"/>
      <c r="V282" s="1"/>
      <c r="W282" s="1"/>
      <c r="X282" s="1"/>
      <c r="Y282" s="1"/>
      <c r="Z282" s="1"/>
      <c r="AA282" s="1"/>
      <c r="AB282" s="1"/>
    </row>
    <row r="283" spans="1:28" ht="15.75" customHeight="1">
      <c r="A283" s="74"/>
      <c r="B283" s="74"/>
      <c r="C283" s="74"/>
      <c r="D283" s="74"/>
      <c r="E283" s="74"/>
      <c r="F283" s="74"/>
      <c r="G283" s="74"/>
      <c r="H283" s="74"/>
      <c r="I283" s="74"/>
      <c r="J283" s="74"/>
      <c r="K283" s="74"/>
      <c r="L283" s="74"/>
      <c r="M283" s="74"/>
      <c r="N283" s="74"/>
      <c r="O283" s="74"/>
      <c r="P283" s="74"/>
      <c r="Q283" s="74"/>
      <c r="R283" s="74"/>
      <c r="S283" s="74"/>
      <c r="T283" s="74"/>
      <c r="U283" s="74"/>
      <c r="V283" s="74"/>
      <c r="W283" s="74"/>
      <c r="X283" s="74"/>
      <c r="Y283" s="74"/>
      <c r="Z283" s="74"/>
      <c r="AA283" s="74"/>
      <c r="AB283" s="74"/>
    </row>
    <row r="284" spans="1:28" ht="15.75" customHeight="1">
      <c r="A284" s="74"/>
      <c r="B284" s="74"/>
      <c r="C284" s="74"/>
      <c r="D284" s="74"/>
      <c r="E284" s="74"/>
      <c r="F284" s="74"/>
      <c r="G284" s="74"/>
      <c r="H284" s="74"/>
      <c r="I284" s="74"/>
      <c r="J284" s="74"/>
      <c r="K284" s="74"/>
      <c r="L284" s="74"/>
      <c r="M284" s="74"/>
      <c r="N284" s="74"/>
      <c r="O284" s="74"/>
      <c r="P284" s="74"/>
      <c r="Q284" s="74"/>
      <c r="R284" s="74"/>
      <c r="S284" s="74"/>
      <c r="T284" s="74"/>
      <c r="U284" s="74"/>
      <c r="V284" s="74"/>
      <c r="W284" s="74"/>
      <c r="X284" s="74"/>
      <c r="Y284" s="74"/>
      <c r="Z284" s="74"/>
      <c r="AA284" s="74"/>
      <c r="AB284" s="74"/>
    </row>
    <row r="285" spans="1:28" ht="15.75" customHeight="1">
      <c r="A285" s="74"/>
      <c r="B285" s="74"/>
      <c r="C285" s="74"/>
      <c r="D285" s="74"/>
      <c r="E285" s="74"/>
      <c r="F285" s="74"/>
      <c r="G285" s="74"/>
      <c r="H285" s="74"/>
      <c r="I285" s="74"/>
      <c r="J285" s="74"/>
      <c r="K285" s="74"/>
      <c r="L285" s="74"/>
      <c r="M285" s="74"/>
      <c r="N285" s="74"/>
      <c r="O285" s="74"/>
      <c r="P285" s="74"/>
      <c r="Q285" s="74"/>
      <c r="R285" s="74"/>
      <c r="S285" s="74"/>
      <c r="T285" s="74"/>
      <c r="U285" s="74"/>
      <c r="V285" s="74"/>
      <c r="W285" s="74"/>
      <c r="X285" s="74"/>
      <c r="Y285" s="74"/>
      <c r="Z285" s="74"/>
      <c r="AA285" s="74"/>
      <c r="AB285" s="74"/>
    </row>
    <row r="286" spans="1:28" ht="15.75" customHeight="1">
      <c r="A286" s="74"/>
      <c r="B286" s="74"/>
      <c r="C286" s="74"/>
      <c r="D286" s="74"/>
      <c r="E286" s="74"/>
      <c r="F286" s="74"/>
      <c r="G286" s="74"/>
      <c r="H286" s="74"/>
      <c r="I286" s="74"/>
      <c r="J286" s="74"/>
      <c r="K286" s="74"/>
      <c r="L286" s="74"/>
      <c r="M286" s="74"/>
      <c r="N286" s="74"/>
      <c r="O286" s="74"/>
      <c r="P286" s="74"/>
      <c r="Q286" s="74"/>
      <c r="R286" s="74"/>
      <c r="S286" s="74"/>
      <c r="T286" s="74"/>
      <c r="U286" s="74"/>
      <c r="V286" s="74"/>
      <c r="W286" s="74"/>
      <c r="X286" s="74"/>
      <c r="Y286" s="74"/>
      <c r="Z286" s="74"/>
      <c r="AA286" s="74"/>
      <c r="AB286" s="74"/>
    </row>
    <row r="287" spans="1:28" ht="15.75" customHeight="1">
      <c r="A287" s="74"/>
      <c r="B287" s="74"/>
      <c r="C287" s="74"/>
      <c r="D287" s="74"/>
      <c r="E287" s="74"/>
      <c r="F287" s="74"/>
      <c r="G287" s="74"/>
      <c r="H287" s="74"/>
      <c r="I287" s="74"/>
      <c r="J287" s="74"/>
      <c r="K287" s="74"/>
      <c r="L287" s="74"/>
      <c r="M287" s="74"/>
      <c r="N287" s="74"/>
      <c r="O287" s="74"/>
      <c r="P287" s="74"/>
      <c r="Q287" s="74"/>
      <c r="R287" s="74"/>
      <c r="S287" s="74"/>
      <c r="T287" s="74"/>
      <c r="U287" s="74"/>
      <c r="V287" s="74"/>
      <c r="W287" s="74"/>
      <c r="X287" s="74"/>
      <c r="Y287" s="74"/>
      <c r="Z287" s="74"/>
      <c r="AA287" s="74"/>
      <c r="AB287" s="74"/>
    </row>
    <row r="288" spans="1:28" ht="15.75" customHeight="1">
      <c r="A288" s="74"/>
      <c r="B288" s="74"/>
      <c r="C288" s="74"/>
      <c r="D288" s="74"/>
      <c r="E288" s="74"/>
      <c r="F288" s="74"/>
      <c r="G288" s="74"/>
      <c r="H288" s="74"/>
      <c r="I288" s="74"/>
      <c r="J288" s="74"/>
      <c r="K288" s="74"/>
      <c r="L288" s="74"/>
      <c r="M288" s="74"/>
      <c r="N288" s="74"/>
      <c r="O288" s="74"/>
      <c r="P288" s="74"/>
      <c r="Q288" s="74"/>
      <c r="R288" s="74"/>
      <c r="S288" s="74"/>
      <c r="T288" s="74"/>
      <c r="U288" s="74"/>
      <c r="V288" s="74"/>
      <c r="W288" s="74"/>
      <c r="X288" s="74"/>
      <c r="Y288" s="74"/>
      <c r="Z288" s="74"/>
      <c r="AA288" s="74"/>
      <c r="AB288" s="74"/>
    </row>
    <row r="289" spans="1:28" ht="15.75" customHeight="1">
      <c r="A289" s="74"/>
      <c r="B289" s="74"/>
      <c r="C289" s="74"/>
      <c r="D289" s="74"/>
      <c r="E289" s="74"/>
      <c r="F289" s="74"/>
      <c r="G289" s="74"/>
      <c r="H289" s="74"/>
      <c r="I289" s="74"/>
      <c r="J289" s="74"/>
      <c r="K289" s="74"/>
      <c r="L289" s="74"/>
      <c r="M289" s="74"/>
      <c r="N289" s="74"/>
      <c r="O289" s="74"/>
      <c r="P289" s="74"/>
      <c r="Q289" s="74"/>
      <c r="R289" s="74"/>
      <c r="S289" s="74"/>
      <c r="T289" s="74"/>
      <c r="U289" s="74"/>
      <c r="V289" s="74"/>
      <c r="W289" s="74"/>
      <c r="X289" s="74"/>
      <c r="Y289" s="74"/>
      <c r="Z289" s="74"/>
      <c r="AA289" s="74"/>
      <c r="AB289" s="74"/>
    </row>
    <row r="290" spans="1:28" ht="15.75" customHeight="1">
      <c r="A290" s="74"/>
      <c r="B290" s="74"/>
      <c r="C290" s="74"/>
      <c r="D290" s="74"/>
      <c r="E290" s="74"/>
      <c r="F290" s="74"/>
      <c r="G290" s="74"/>
      <c r="H290" s="74"/>
      <c r="I290" s="74"/>
      <c r="J290" s="74"/>
      <c r="K290" s="74"/>
      <c r="L290" s="74"/>
      <c r="M290" s="74"/>
      <c r="N290" s="74"/>
      <c r="O290" s="74"/>
      <c r="P290" s="74"/>
      <c r="Q290" s="74"/>
      <c r="R290" s="74"/>
      <c r="S290" s="74"/>
      <c r="T290" s="74"/>
      <c r="U290" s="74"/>
      <c r="V290" s="74"/>
      <c r="W290" s="74"/>
      <c r="X290" s="74"/>
      <c r="Y290" s="74"/>
      <c r="Z290" s="74"/>
      <c r="AA290" s="74"/>
      <c r="AB290" s="74"/>
    </row>
    <row r="291" spans="1:28" ht="15.75" customHeight="1">
      <c r="A291" s="74"/>
      <c r="B291" s="74"/>
      <c r="C291" s="74"/>
      <c r="D291" s="74"/>
      <c r="E291" s="74"/>
      <c r="F291" s="74"/>
      <c r="G291" s="74"/>
      <c r="H291" s="74"/>
      <c r="I291" s="74"/>
      <c r="J291" s="74"/>
      <c r="K291" s="74"/>
      <c r="L291" s="74"/>
      <c r="M291" s="74"/>
      <c r="N291" s="74"/>
      <c r="O291" s="74"/>
      <c r="P291" s="74"/>
      <c r="Q291" s="74"/>
      <c r="R291" s="74"/>
      <c r="S291" s="74"/>
      <c r="T291" s="74"/>
      <c r="U291" s="74"/>
      <c r="V291" s="74"/>
      <c r="W291" s="74"/>
      <c r="X291" s="74"/>
      <c r="Y291" s="74"/>
      <c r="Z291" s="74"/>
      <c r="AA291" s="74"/>
      <c r="AB291" s="74"/>
    </row>
    <row r="292" spans="1:28" ht="15.75" customHeight="1">
      <c r="A292" s="74"/>
      <c r="B292" s="74"/>
      <c r="C292" s="74"/>
      <c r="D292" s="74"/>
      <c r="E292" s="74"/>
      <c r="F292" s="74"/>
      <c r="G292" s="74"/>
      <c r="H292" s="74"/>
      <c r="I292" s="74"/>
      <c r="J292" s="74"/>
      <c r="K292" s="74"/>
      <c r="L292" s="74"/>
      <c r="M292" s="74"/>
      <c r="N292" s="74"/>
      <c r="O292" s="74"/>
      <c r="P292" s="74"/>
      <c r="Q292" s="74"/>
      <c r="R292" s="74"/>
      <c r="S292" s="74"/>
      <c r="T292" s="74"/>
      <c r="U292" s="74"/>
      <c r="V292" s="74"/>
      <c r="W292" s="74"/>
      <c r="X292" s="74"/>
      <c r="Y292" s="74"/>
      <c r="Z292" s="74"/>
      <c r="AA292" s="74"/>
      <c r="AB292" s="74"/>
    </row>
    <row r="293" spans="1:28" ht="15.75" customHeight="1">
      <c r="A293" s="74"/>
      <c r="B293" s="74"/>
      <c r="C293" s="74"/>
      <c r="D293" s="74"/>
      <c r="E293" s="74"/>
      <c r="F293" s="74"/>
      <c r="G293" s="74"/>
      <c r="H293" s="74"/>
      <c r="I293" s="74"/>
      <c r="J293" s="74"/>
      <c r="K293" s="74"/>
      <c r="L293" s="74"/>
      <c r="M293" s="74"/>
      <c r="N293" s="74"/>
      <c r="O293" s="74"/>
      <c r="P293" s="74"/>
      <c r="Q293" s="74"/>
      <c r="R293" s="74"/>
      <c r="S293" s="74"/>
      <c r="T293" s="74"/>
      <c r="U293" s="74"/>
      <c r="V293" s="74"/>
      <c r="W293" s="74"/>
      <c r="X293" s="74"/>
      <c r="Y293" s="74"/>
      <c r="Z293" s="74"/>
      <c r="AA293" s="74"/>
      <c r="AB293" s="74"/>
    </row>
    <row r="294" spans="1:28" ht="15.75" customHeight="1">
      <c r="A294" s="74"/>
      <c r="B294" s="74"/>
      <c r="C294" s="74"/>
      <c r="D294" s="74"/>
      <c r="E294" s="74"/>
      <c r="F294" s="74"/>
      <c r="G294" s="74"/>
      <c r="H294" s="74"/>
      <c r="I294" s="74"/>
      <c r="J294" s="74"/>
      <c r="K294" s="74"/>
      <c r="L294" s="74"/>
      <c r="M294" s="74"/>
      <c r="N294" s="74"/>
      <c r="O294" s="74"/>
      <c r="P294" s="74"/>
      <c r="Q294" s="74"/>
      <c r="R294" s="74"/>
      <c r="S294" s="74"/>
      <c r="T294" s="74"/>
      <c r="U294" s="74"/>
      <c r="V294" s="74"/>
      <c r="W294" s="74"/>
      <c r="X294" s="74"/>
      <c r="Y294" s="74"/>
      <c r="Z294" s="74"/>
      <c r="AA294" s="74"/>
      <c r="AB294" s="74"/>
    </row>
    <row r="295" spans="1:28" ht="15.75" customHeight="1">
      <c r="A295" s="74"/>
      <c r="B295" s="74"/>
      <c r="C295" s="74"/>
      <c r="D295" s="74"/>
      <c r="E295" s="74"/>
      <c r="F295" s="74"/>
      <c r="G295" s="74"/>
      <c r="H295" s="74"/>
      <c r="I295" s="74"/>
      <c r="J295" s="74"/>
      <c r="K295" s="74"/>
      <c r="L295" s="74"/>
      <c r="M295" s="74"/>
      <c r="N295" s="74"/>
      <c r="O295" s="74"/>
      <c r="P295" s="74"/>
      <c r="Q295" s="74"/>
      <c r="R295" s="74"/>
      <c r="S295" s="74"/>
      <c r="T295" s="74"/>
      <c r="U295" s="74"/>
      <c r="V295" s="74"/>
      <c r="W295" s="74"/>
      <c r="X295" s="74"/>
      <c r="Y295" s="74"/>
      <c r="Z295" s="74"/>
      <c r="AA295" s="74"/>
      <c r="AB295" s="74"/>
    </row>
    <row r="296" spans="1:28" ht="15.75" customHeight="1">
      <c r="A296" s="74"/>
      <c r="B296" s="74"/>
      <c r="C296" s="74"/>
      <c r="D296" s="74"/>
      <c r="E296" s="74"/>
      <c r="F296" s="74"/>
      <c r="G296" s="74"/>
      <c r="H296" s="74"/>
      <c r="I296" s="74"/>
      <c r="J296" s="74"/>
      <c r="K296" s="74"/>
      <c r="L296" s="74"/>
      <c r="M296" s="74"/>
      <c r="N296" s="74"/>
      <c r="O296" s="74"/>
      <c r="P296" s="74"/>
      <c r="Q296" s="74"/>
      <c r="R296" s="74"/>
      <c r="S296" s="74"/>
      <c r="T296" s="74"/>
      <c r="U296" s="74"/>
      <c r="V296" s="74"/>
      <c r="W296" s="74"/>
      <c r="X296" s="74"/>
      <c r="Y296" s="74"/>
      <c r="Z296" s="74"/>
      <c r="AA296" s="74"/>
      <c r="AB296" s="74"/>
    </row>
    <row r="297" spans="1:28" ht="15.75" customHeight="1">
      <c r="A297" s="74"/>
      <c r="B297" s="74"/>
      <c r="C297" s="74"/>
      <c r="D297" s="74"/>
      <c r="E297" s="74"/>
      <c r="F297" s="74"/>
      <c r="G297" s="74"/>
      <c r="H297" s="74"/>
      <c r="I297" s="74"/>
      <c r="J297" s="74"/>
      <c r="K297" s="74"/>
      <c r="L297" s="74"/>
      <c r="M297" s="74"/>
      <c r="N297" s="74"/>
      <c r="O297" s="74"/>
      <c r="P297" s="74"/>
      <c r="Q297" s="74"/>
      <c r="R297" s="74"/>
      <c r="S297" s="74"/>
      <c r="T297" s="74"/>
      <c r="U297" s="74"/>
      <c r="V297" s="74"/>
      <c r="W297" s="74"/>
      <c r="X297" s="74"/>
      <c r="Y297" s="74"/>
      <c r="Z297" s="74"/>
      <c r="AA297" s="74"/>
      <c r="AB297" s="74"/>
    </row>
    <row r="298" spans="1:28" ht="15.75" customHeight="1">
      <c r="A298" s="74"/>
      <c r="B298" s="74"/>
      <c r="C298" s="74"/>
      <c r="D298" s="74"/>
      <c r="E298" s="74"/>
      <c r="F298" s="74"/>
      <c r="G298" s="74"/>
      <c r="H298" s="74"/>
      <c r="I298" s="74"/>
      <c r="J298" s="74"/>
      <c r="K298" s="74"/>
      <c r="L298" s="74"/>
      <c r="M298" s="74"/>
      <c r="N298" s="74"/>
      <c r="O298" s="74"/>
      <c r="P298" s="74"/>
      <c r="Q298" s="74"/>
      <c r="R298" s="74"/>
      <c r="S298" s="74"/>
      <c r="T298" s="74"/>
      <c r="U298" s="74"/>
      <c r="V298" s="74"/>
      <c r="W298" s="74"/>
      <c r="X298" s="74"/>
      <c r="Y298" s="74"/>
      <c r="Z298" s="74"/>
      <c r="AA298" s="74"/>
      <c r="AB298" s="74"/>
    </row>
    <row r="299" spans="1:28" ht="15.75" customHeight="1">
      <c r="A299" s="74"/>
      <c r="B299" s="74"/>
      <c r="C299" s="74"/>
      <c r="D299" s="74"/>
      <c r="E299" s="74"/>
      <c r="F299" s="74"/>
      <c r="G299" s="74"/>
      <c r="H299" s="74"/>
      <c r="I299" s="74"/>
      <c r="J299" s="74"/>
      <c r="K299" s="74"/>
      <c r="L299" s="74"/>
      <c r="M299" s="74"/>
      <c r="N299" s="74"/>
      <c r="O299" s="74"/>
      <c r="P299" s="74"/>
      <c r="Q299" s="74"/>
      <c r="R299" s="74"/>
      <c r="S299" s="74"/>
      <c r="T299" s="74"/>
      <c r="U299" s="74"/>
      <c r="V299" s="74"/>
      <c r="W299" s="74"/>
      <c r="X299" s="74"/>
      <c r="Y299" s="74"/>
      <c r="Z299" s="74"/>
      <c r="AA299" s="74"/>
      <c r="AB299" s="74"/>
    </row>
    <row r="300" spans="1:28" ht="15.75" customHeight="1">
      <c r="A300" s="74"/>
      <c r="B300" s="74"/>
      <c r="C300" s="74"/>
      <c r="D300" s="74"/>
      <c r="E300" s="74"/>
      <c r="F300" s="74"/>
      <c r="G300" s="74"/>
      <c r="H300" s="74"/>
      <c r="I300" s="74"/>
      <c r="J300" s="74"/>
      <c r="K300" s="74"/>
      <c r="L300" s="74"/>
      <c r="M300" s="74"/>
      <c r="N300" s="74"/>
      <c r="O300" s="74"/>
      <c r="P300" s="74"/>
      <c r="Q300" s="74"/>
      <c r="R300" s="74"/>
      <c r="S300" s="74"/>
      <c r="T300" s="74"/>
      <c r="U300" s="74"/>
      <c r="V300" s="74"/>
      <c r="W300" s="74"/>
      <c r="X300" s="74"/>
      <c r="Y300" s="74"/>
      <c r="Z300" s="74"/>
      <c r="AA300" s="74"/>
      <c r="AB300" s="74"/>
    </row>
    <row r="301" spans="1:28" ht="15.75" customHeight="1">
      <c r="A301" s="74"/>
      <c r="B301" s="74"/>
      <c r="C301" s="74"/>
      <c r="D301" s="74"/>
      <c r="E301" s="74"/>
      <c r="F301" s="74"/>
      <c r="G301" s="74"/>
      <c r="H301" s="74"/>
      <c r="I301" s="74"/>
      <c r="J301" s="74"/>
      <c r="K301" s="74"/>
      <c r="L301" s="74"/>
      <c r="M301" s="74"/>
      <c r="N301" s="74"/>
      <c r="O301" s="74"/>
      <c r="P301" s="74"/>
      <c r="Q301" s="74"/>
      <c r="R301" s="74"/>
      <c r="S301" s="74"/>
      <c r="T301" s="74"/>
      <c r="U301" s="74"/>
      <c r="V301" s="74"/>
      <c r="W301" s="74"/>
      <c r="X301" s="74"/>
      <c r="Y301" s="74"/>
      <c r="Z301" s="74"/>
      <c r="AA301" s="74"/>
      <c r="AB301" s="74"/>
    </row>
    <row r="302" spans="1:28" ht="15.75" customHeight="1">
      <c r="A302" s="74"/>
      <c r="B302" s="74"/>
      <c r="C302" s="74"/>
      <c r="D302" s="74"/>
      <c r="E302" s="74"/>
      <c r="F302" s="74"/>
      <c r="G302" s="74"/>
      <c r="H302" s="74"/>
      <c r="I302" s="74"/>
      <c r="J302" s="74"/>
      <c r="K302" s="74"/>
      <c r="L302" s="74"/>
      <c r="M302" s="74"/>
      <c r="N302" s="74"/>
      <c r="O302" s="74"/>
      <c r="P302" s="74"/>
      <c r="Q302" s="74"/>
      <c r="R302" s="74"/>
      <c r="S302" s="74"/>
      <c r="T302" s="74"/>
      <c r="U302" s="74"/>
      <c r="V302" s="74"/>
      <c r="W302" s="74"/>
      <c r="X302" s="74"/>
      <c r="Y302" s="74"/>
      <c r="Z302" s="74"/>
      <c r="AA302" s="74"/>
      <c r="AB302" s="74"/>
    </row>
    <row r="303" spans="1:28" ht="15.75" customHeight="1">
      <c r="A303" s="74"/>
      <c r="B303" s="74"/>
      <c r="C303" s="74"/>
      <c r="D303" s="74"/>
      <c r="E303" s="74"/>
      <c r="F303" s="74"/>
      <c r="G303" s="74"/>
      <c r="H303" s="74"/>
      <c r="I303" s="74"/>
      <c r="J303" s="74"/>
      <c r="K303" s="74"/>
      <c r="L303" s="74"/>
      <c r="M303" s="74"/>
      <c r="N303" s="74"/>
      <c r="O303" s="74"/>
      <c r="P303" s="74"/>
      <c r="Q303" s="74"/>
      <c r="R303" s="74"/>
      <c r="S303" s="74"/>
      <c r="T303" s="74"/>
      <c r="U303" s="74"/>
      <c r="V303" s="74"/>
      <c r="W303" s="74"/>
      <c r="X303" s="74"/>
      <c r="Y303" s="74"/>
      <c r="Z303" s="74"/>
      <c r="AA303" s="74"/>
      <c r="AB303" s="74"/>
    </row>
    <row r="304" spans="1:28" ht="15.75" customHeight="1">
      <c r="A304" s="74"/>
      <c r="B304" s="74"/>
      <c r="C304" s="74"/>
      <c r="D304" s="74"/>
      <c r="E304" s="74"/>
      <c r="F304" s="74"/>
      <c r="G304" s="74"/>
      <c r="H304" s="74"/>
      <c r="I304" s="74"/>
      <c r="J304" s="74"/>
      <c r="K304" s="74"/>
      <c r="L304" s="74"/>
      <c r="M304" s="74"/>
      <c r="N304" s="74"/>
      <c r="O304" s="74"/>
      <c r="P304" s="74"/>
      <c r="Q304" s="74"/>
      <c r="R304" s="74"/>
      <c r="S304" s="74"/>
      <c r="T304" s="74"/>
      <c r="U304" s="74"/>
      <c r="V304" s="74"/>
      <c r="W304" s="74"/>
      <c r="X304" s="74"/>
      <c r="Y304" s="74"/>
      <c r="Z304" s="74"/>
      <c r="AA304" s="74"/>
      <c r="AB304" s="74"/>
    </row>
    <row r="305" spans="1:28" ht="15.75" customHeight="1">
      <c r="A305" s="74"/>
      <c r="B305" s="74"/>
      <c r="C305" s="74"/>
      <c r="D305" s="74"/>
      <c r="E305" s="74"/>
      <c r="F305" s="74"/>
      <c r="G305" s="74"/>
      <c r="H305" s="74"/>
      <c r="I305" s="74"/>
      <c r="J305" s="74"/>
      <c r="K305" s="74"/>
      <c r="L305" s="74"/>
      <c r="M305" s="74"/>
      <c r="N305" s="74"/>
      <c r="O305" s="74"/>
      <c r="P305" s="74"/>
      <c r="Q305" s="74"/>
      <c r="R305" s="74"/>
      <c r="S305" s="74"/>
      <c r="T305" s="74"/>
      <c r="U305" s="74"/>
      <c r="V305" s="74"/>
      <c r="W305" s="74"/>
      <c r="X305" s="74"/>
      <c r="Y305" s="74"/>
      <c r="Z305" s="74"/>
      <c r="AA305" s="74"/>
      <c r="AB305" s="74"/>
    </row>
    <row r="306" spans="1:28" ht="15.75" customHeight="1">
      <c r="A306" s="74"/>
      <c r="B306" s="74"/>
      <c r="C306" s="74"/>
      <c r="D306" s="74"/>
      <c r="E306" s="74"/>
      <c r="F306" s="74"/>
      <c r="G306" s="74"/>
      <c r="H306" s="74"/>
      <c r="I306" s="74"/>
      <c r="J306" s="74"/>
      <c r="K306" s="74"/>
      <c r="L306" s="74"/>
      <c r="M306" s="74"/>
      <c r="N306" s="74"/>
      <c r="O306" s="74"/>
      <c r="P306" s="74"/>
      <c r="Q306" s="74"/>
      <c r="R306" s="74"/>
      <c r="S306" s="74"/>
      <c r="T306" s="74"/>
      <c r="U306" s="74"/>
      <c r="V306" s="74"/>
      <c r="W306" s="74"/>
      <c r="X306" s="74"/>
      <c r="Y306" s="74"/>
      <c r="Z306" s="74"/>
      <c r="AA306" s="74"/>
      <c r="AB306" s="74"/>
    </row>
    <row r="307" spans="1:28" ht="15.75" customHeight="1">
      <c r="A307" s="74"/>
      <c r="B307" s="74"/>
      <c r="C307" s="74"/>
      <c r="D307" s="74"/>
      <c r="E307" s="74"/>
      <c r="F307" s="74"/>
      <c r="G307" s="74"/>
      <c r="H307" s="74"/>
      <c r="I307" s="74"/>
      <c r="J307" s="74"/>
      <c r="K307" s="74"/>
      <c r="L307" s="74"/>
      <c r="M307" s="74"/>
      <c r="N307" s="74"/>
      <c r="O307" s="74"/>
      <c r="P307" s="74"/>
      <c r="Q307" s="74"/>
      <c r="R307" s="74"/>
      <c r="S307" s="74"/>
      <c r="T307" s="74"/>
      <c r="U307" s="74"/>
      <c r="V307" s="74"/>
      <c r="W307" s="74"/>
      <c r="X307" s="74"/>
      <c r="Y307" s="74"/>
      <c r="Z307" s="74"/>
      <c r="AA307" s="74"/>
      <c r="AB307" s="74"/>
    </row>
    <row r="308" spans="1:28" ht="15.75" customHeight="1">
      <c r="A308" s="74"/>
      <c r="B308" s="74"/>
      <c r="C308" s="74"/>
      <c r="D308" s="74"/>
      <c r="E308" s="74"/>
      <c r="F308" s="74"/>
      <c r="G308" s="74"/>
      <c r="H308" s="74"/>
      <c r="I308" s="74"/>
      <c r="J308" s="74"/>
      <c r="K308" s="74"/>
      <c r="L308" s="74"/>
      <c r="M308" s="74"/>
      <c r="N308" s="74"/>
      <c r="O308" s="74"/>
      <c r="P308" s="74"/>
      <c r="Q308" s="74"/>
      <c r="R308" s="74"/>
      <c r="S308" s="74"/>
      <c r="T308" s="74"/>
      <c r="U308" s="74"/>
      <c r="V308" s="74"/>
      <c r="W308" s="74"/>
      <c r="X308" s="74"/>
      <c r="Y308" s="74"/>
      <c r="Z308" s="74"/>
      <c r="AA308" s="74"/>
      <c r="AB308" s="74"/>
    </row>
    <row r="309" spans="1:28" ht="15.75" customHeight="1">
      <c r="A309" s="74"/>
      <c r="B309" s="74"/>
      <c r="C309" s="74"/>
      <c r="D309" s="74"/>
      <c r="E309" s="74"/>
      <c r="F309" s="74"/>
      <c r="G309" s="74"/>
      <c r="H309" s="74"/>
      <c r="I309" s="74"/>
      <c r="J309" s="74"/>
      <c r="K309" s="74"/>
      <c r="L309" s="74"/>
      <c r="M309" s="74"/>
      <c r="N309" s="74"/>
      <c r="O309" s="74"/>
      <c r="P309" s="74"/>
      <c r="Q309" s="74"/>
      <c r="R309" s="74"/>
      <c r="S309" s="74"/>
      <c r="T309" s="74"/>
      <c r="U309" s="74"/>
      <c r="V309" s="74"/>
      <c r="W309" s="74"/>
      <c r="X309" s="74"/>
      <c r="Y309" s="74"/>
      <c r="Z309" s="74"/>
      <c r="AA309" s="74"/>
      <c r="AB309" s="74"/>
    </row>
    <row r="310" spans="1:28" ht="15.75" customHeight="1">
      <c r="A310" s="74"/>
      <c r="B310" s="74"/>
      <c r="C310" s="74"/>
      <c r="D310" s="74"/>
      <c r="E310" s="74"/>
      <c r="F310" s="74"/>
      <c r="G310" s="74"/>
      <c r="H310" s="74"/>
      <c r="I310" s="74"/>
      <c r="J310" s="74"/>
      <c r="K310" s="74"/>
      <c r="L310" s="74"/>
      <c r="M310" s="74"/>
      <c r="N310" s="74"/>
      <c r="O310" s="74"/>
      <c r="P310" s="74"/>
      <c r="Q310" s="74"/>
      <c r="R310" s="74"/>
      <c r="S310" s="74"/>
      <c r="T310" s="74"/>
      <c r="U310" s="74"/>
      <c r="V310" s="74"/>
      <c r="W310" s="74"/>
      <c r="X310" s="74"/>
      <c r="Y310" s="74"/>
      <c r="Z310" s="74"/>
      <c r="AA310" s="74"/>
      <c r="AB310" s="74"/>
    </row>
    <row r="311" spans="1:28" ht="15.75" customHeight="1">
      <c r="A311" s="74"/>
      <c r="B311" s="74"/>
      <c r="C311" s="74"/>
      <c r="D311" s="74"/>
      <c r="E311" s="74"/>
      <c r="F311" s="74"/>
      <c r="G311" s="74"/>
      <c r="H311" s="74"/>
      <c r="I311" s="74"/>
      <c r="J311" s="74"/>
      <c r="K311" s="74"/>
      <c r="L311" s="74"/>
      <c r="M311" s="74"/>
      <c r="N311" s="74"/>
      <c r="O311" s="74"/>
      <c r="P311" s="74"/>
      <c r="Q311" s="74"/>
      <c r="R311" s="74"/>
      <c r="S311" s="74"/>
      <c r="T311" s="74"/>
      <c r="U311" s="74"/>
      <c r="V311" s="74"/>
      <c r="W311" s="74"/>
      <c r="X311" s="74"/>
      <c r="Y311" s="74"/>
      <c r="Z311" s="74"/>
      <c r="AA311" s="74"/>
      <c r="AB311" s="74"/>
    </row>
    <row r="312" spans="1:28" ht="15.75" customHeight="1">
      <c r="A312" s="74"/>
      <c r="B312" s="74"/>
      <c r="C312" s="74"/>
      <c r="D312" s="74"/>
      <c r="E312" s="74"/>
      <c r="F312" s="74"/>
      <c r="G312" s="74"/>
      <c r="H312" s="74"/>
      <c r="I312" s="74"/>
      <c r="J312" s="74"/>
      <c r="K312" s="74"/>
      <c r="L312" s="74"/>
      <c r="M312" s="74"/>
      <c r="N312" s="74"/>
      <c r="O312" s="74"/>
      <c r="P312" s="74"/>
      <c r="Q312" s="74"/>
      <c r="R312" s="74"/>
      <c r="S312" s="74"/>
      <c r="T312" s="74"/>
      <c r="U312" s="74"/>
      <c r="V312" s="74"/>
      <c r="W312" s="74"/>
      <c r="X312" s="74"/>
      <c r="Y312" s="74"/>
      <c r="Z312" s="74"/>
      <c r="AA312" s="74"/>
      <c r="AB312" s="74"/>
    </row>
    <row r="313" spans="1:28" ht="15.75" customHeight="1">
      <c r="A313" s="74"/>
      <c r="B313" s="74"/>
      <c r="C313" s="74"/>
      <c r="D313" s="74"/>
      <c r="E313" s="74"/>
      <c r="F313" s="74"/>
      <c r="G313" s="74"/>
      <c r="H313" s="74"/>
      <c r="I313" s="74"/>
      <c r="J313" s="74"/>
      <c r="K313" s="74"/>
      <c r="L313" s="74"/>
      <c r="M313" s="74"/>
      <c r="N313" s="74"/>
      <c r="O313" s="74"/>
      <c r="P313" s="74"/>
      <c r="Q313" s="74"/>
      <c r="R313" s="74"/>
      <c r="S313" s="74"/>
      <c r="T313" s="74"/>
      <c r="U313" s="74"/>
      <c r="V313" s="74"/>
      <c r="W313" s="74"/>
      <c r="X313" s="74"/>
      <c r="Y313" s="74"/>
      <c r="Z313" s="74"/>
      <c r="AA313" s="74"/>
      <c r="AB313" s="74"/>
    </row>
    <row r="314" spans="1:28" ht="15.75" customHeight="1">
      <c r="A314" s="74"/>
      <c r="B314" s="74"/>
      <c r="C314" s="74"/>
      <c r="D314" s="74"/>
      <c r="E314" s="74"/>
      <c r="F314" s="74"/>
      <c r="G314" s="74"/>
      <c r="H314" s="74"/>
      <c r="I314" s="74"/>
      <c r="J314" s="74"/>
      <c r="K314" s="74"/>
      <c r="L314" s="74"/>
      <c r="M314" s="74"/>
      <c r="N314" s="74"/>
      <c r="O314" s="74"/>
      <c r="P314" s="74"/>
      <c r="Q314" s="74"/>
      <c r="R314" s="74"/>
      <c r="S314" s="74"/>
      <c r="T314" s="74"/>
      <c r="U314" s="74"/>
      <c r="V314" s="74"/>
      <c r="W314" s="74"/>
      <c r="X314" s="74"/>
      <c r="Y314" s="74"/>
      <c r="Z314" s="74"/>
      <c r="AA314" s="74"/>
      <c r="AB314" s="74"/>
    </row>
    <row r="315" spans="1:28" ht="15.75" customHeight="1">
      <c r="A315" s="74"/>
      <c r="B315" s="74"/>
      <c r="C315" s="74"/>
      <c r="D315" s="74"/>
      <c r="E315" s="74"/>
      <c r="F315" s="74"/>
      <c r="G315" s="74"/>
      <c r="H315" s="74"/>
      <c r="I315" s="74"/>
      <c r="J315" s="74"/>
      <c r="K315" s="74"/>
      <c r="L315" s="74"/>
      <c r="M315" s="74"/>
      <c r="N315" s="74"/>
      <c r="O315" s="74"/>
      <c r="P315" s="74"/>
      <c r="Q315" s="74"/>
      <c r="R315" s="74"/>
      <c r="S315" s="74"/>
      <c r="T315" s="74"/>
      <c r="U315" s="74"/>
      <c r="V315" s="74"/>
      <c r="W315" s="74"/>
      <c r="X315" s="74"/>
      <c r="Y315" s="74"/>
      <c r="Z315" s="74"/>
      <c r="AA315" s="74"/>
      <c r="AB315" s="74"/>
    </row>
    <row r="316" spans="1:28" ht="15.75" customHeight="1">
      <c r="A316" s="74"/>
      <c r="B316" s="74"/>
      <c r="C316" s="74"/>
      <c r="D316" s="74"/>
      <c r="E316" s="74"/>
      <c r="F316" s="74"/>
      <c r="G316" s="74"/>
      <c r="H316" s="74"/>
      <c r="I316" s="74"/>
      <c r="J316" s="74"/>
      <c r="K316" s="74"/>
      <c r="L316" s="74"/>
      <c r="M316" s="74"/>
      <c r="N316" s="74"/>
      <c r="O316" s="74"/>
      <c r="P316" s="74"/>
      <c r="Q316" s="74"/>
      <c r="R316" s="74"/>
      <c r="S316" s="74"/>
      <c r="T316" s="74"/>
      <c r="U316" s="74"/>
      <c r="V316" s="74"/>
      <c r="W316" s="74"/>
      <c r="X316" s="74"/>
      <c r="Y316" s="74"/>
      <c r="Z316" s="74"/>
      <c r="AA316" s="74"/>
      <c r="AB316" s="74"/>
    </row>
    <row r="317" spans="1:28" ht="15.75" customHeight="1">
      <c r="A317" s="74"/>
      <c r="B317" s="74"/>
      <c r="C317" s="74"/>
      <c r="D317" s="74"/>
      <c r="E317" s="74"/>
      <c r="F317" s="74"/>
      <c r="G317" s="74"/>
      <c r="H317" s="74"/>
      <c r="I317" s="74"/>
      <c r="J317" s="74"/>
      <c r="K317" s="74"/>
      <c r="L317" s="74"/>
      <c r="M317" s="74"/>
      <c r="N317" s="74"/>
      <c r="O317" s="74"/>
      <c r="P317" s="74"/>
      <c r="Q317" s="74"/>
      <c r="R317" s="74"/>
      <c r="S317" s="74"/>
      <c r="T317" s="74"/>
      <c r="U317" s="74"/>
      <c r="V317" s="74"/>
      <c r="W317" s="74"/>
      <c r="X317" s="74"/>
      <c r="Y317" s="74"/>
      <c r="Z317" s="74"/>
      <c r="AA317" s="74"/>
      <c r="AB317" s="74"/>
    </row>
    <row r="318" spans="1:28" ht="15.75" customHeight="1">
      <c r="A318" s="74"/>
      <c r="B318" s="74"/>
      <c r="C318" s="74"/>
      <c r="D318" s="74"/>
      <c r="E318" s="74"/>
      <c r="F318" s="74"/>
      <c r="G318" s="74"/>
      <c r="H318" s="74"/>
      <c r="I318" s="74"/>
      <c r="J318" s="74"/>
      <c r="K318" s="74"/>
      <c r="L318" s="74"/>
      <c r="M318" s="74"/>
      <c r="N318" s="74"/>
      <c r="O318" s="74"/>
      <c r="P318" s="74"/>
      <c r="Q318" s="74"/>
      <c r="R318" s="74"/>
      <c r="S318" s="74"/>
      <c r="T318" s="74"/>
      <c r="U318" s="74"/>
      <c r="V318" s="74"/>
      <c r="W318" s="74"/>
      <c r="X318" s="74"/>
      <c r="Y318" s="74"/>
      <c r="Z318" s="74"/>
      <c r="AA318" s="74"/>
      <c r="AB318" s="74"/>
    </row>
    <row r="319" spans="1:28" ht="15.75" customHeight="1">
      <c r="A319" s="74"/>
      <c r="B319" s="74"/>
      <c r="C319" s="74"/>
      <c r="D319" s="74"/>
      <c r="E319" s="74"/>
      <c r="F319" s="74"/>
      <c r="G319" s="74"/>
      <c r="H319" s="74"/>
      <c r="I319" s="74"/>
      <c r="J319" s="74"/>
      <c r="K319" s="74"/>
      <c r="L319" s="74"/>
      <c r="M319" s="74"/>
      <c r="N319" s="74"/>
      <c r="O319" s="74"/>
      <c r="P319" s="74"/>
      <c r="Q319" s="74"/>
      <c r="R319" s="74"/>
      <c r="S319" s="74"/>
      <c r="T319" s="74"/>
      <c r="U319" s="74"/>
      <c r="V319" s="74"/>
      <c r="W319" s="74"/>
      <c r="X319" s="74"/>
      <c r="Y319" s="74"/>
      <c r="Z319" s="74"/>
      <c r="AA319" s="74"/>
      <c r="AB319" s="74"/>
    </row>
    <row r="320" spans="1:28" ht="15.75" customHeight="1">
      <c r="A320" s="74"/>
      <c r="B320" s="74"/>
      <c r="C320" s="74"/>
      <c r="D320" s="74"/>
      <c r="E320" s="74"/>
      <c r="F320" s="74"/>
      <c r="G320" s="74"/>
      <c r="H320" s="74"/>
      <c r="I320" s="74"/>
      <c r="J320" s="74"/>
      <c r="K320" s="74"/>
      <c r="L320" s="74"/>
      <c r="M320" s="74"/>
      <c r="N320" s="74"/>
      <c r="O320" s="74"/>
      <c r="P320" s="74"/>
      <c r="Q320" s="74"/>
      <c r="R320" s="74"/>
      <c r="S320" s="74"/>
      <c r="T320" s="74"/>
      <c r="U320" s="74"/>
      <c r="V320" s="74"/>
      <c r="W320" s="74"/>
      <c r="X320" s="74"/>
      <c r="Y320" s="74"/>
      <c r="Z320" s="74"/>
      <c r="AA320" s="74"/>
      <c r="AB320" s="74"/>
    </row>
    <row r="321" spans="1:28" ht="15.75" customHeight="1">
      <c r="A321" s="74"/>
      <c r="B321" s="74"/>
      <c r="C321" s="74"/>
      <c r="D321" s="74"/>
      <c r="E321" s="74"/>
      <c r="F321" s="74"/>
      <c r="G321" s="74"/>
      <c r="H321" s="74"/>
      <c r="I321" s="74"/>
      <c r="J321" s="74"/>
      <c r="K321" s="74"/>
      <c r="L321" s="74"/>
      <c r="M321" s="74"/>
      <c r="N321" s="74"/>
      <c r="O321" s="74"/>
      <c r="P321" s="74"/>
      <c r="Q321" s="74"/>
      <c r="R321" s="74"/>
      <c r="S321" s="74"/>
      <c r="T321" s="74"/>
      <c r="U321" s="74"/>
      <c r="V321" s="74"/>
      <c r="W321" s="74"/>
      <c r="X321" s="74"/>
      <c r="Y321" s="74"/>
      <c r="Z321" s="74"/>
      <c r="AA321" s="74"/>
      <c r="AB321" s="74"/>
    </row>
    <row r="322" spans="1:28" ht="15.75" customHeight="1">
      <c r="A322" s="74"/>
      <c r="B322" s="74"/>
      <c r="C322" s="74"/>
      <c r="D322" s="74"/>
      <c r="E322" s="74"/>
      <c r="F322" s="74"/>
      <c r="G322" s="74"/>
      <c r="H322" s="74"/>
      <c r="I322" s="74"/>
      <c r="J322" s="74"/>
      <c r="K322" s="74"/>
      <c r="L322" s="74"/>
      <c r="M322" s="74"/>
      <c r="N322" s="74"/>
      <c r="O322" s="74"/>
      <c r="P322" s="74"/>
      <c r="Q322" s="74"/>
      <c r="R322" s="74"/>
      <c r="S322" s="74"/>
      <c r="T322" s="74"/>
      <c r="U322" s="74"/>
      <c r="V322" s="74"/>
      <c r="W322" s="74"/>
      <c r="X322" s="74"/>
      <c r="Y322" s="74"/>
      <c r="Z322" s="74"/>
      <c r="AA322" s="74"/>
      <c r="AB322" s="74"/>
    </row>
    <row r="323" spans="1:28" ht="15.75" customHeight="1">
      <c r="A323" s="74"/>
      <c r="B323" s="74"/>
      <c r="C323" s="74"/>
      <c r="D323" s="74"/>
      <c r="E323" s="74"/>
      <c r="F323" s="74"/>
      <c r="G323" s="74"/>
      <c r="H323" s="74"/>
      <c r="I323" s="74"/>
      <c r="J323" s="74"/>
      <c r="K323" s="74"/>
      <c r="L323" s="74"/>
      <c r="M323" s="74"/>
      <c r="N323" s="74"/>
      <c r="O323" s="74"/>
      <c r="P323" s="74"/>
      <c r="Q323" s="74"/>
      <c r="R323" s="74"/>
      <c r="S323" s="74"/>
      <c r="T323" s="74"/>
      <c r="U323" s="74"/>
      <c r="V323" s="74"/>
      <c r="W323" s="74"/>
      <c r="X323" s="74"/>
      <c r="Y323" s="74"/>
      <c r="Z323" s="74"/>
      <c r="AA323" s="74"/>
      <c r="AB323" s="74"/>
    </row>
    <row r="324" spans="1:28" ht="15.75" customHeight="1">
      <c r="A324" s="74"/>
      <c r="B324" s="74"/>
      <c r="C324" s="74"/>
      <c r="D324" s="74"/>
      <c r="E324" s="74"/>
      <c r="F324" s="74"/>
      <c r="G324" s="74"/>
      <c r="H324" s="74"/>
      <c r="I324" s="74"/>
      <c r="J324" s="74"/>
      <c r="K324" s="74"/>
      <c r="L324" s="74"/>
      <c r="M324" s="74"/>
      <c r="N324" s="74"/>
      <c r="O324" s="74"/>
      <c r="P324" s="74"/>
      <c r="Q324" s="74"/>
      <c r="R324" s="74"/>
      <c r="S324" s="74"/>
      <c r="T324" s="74"/>
      <c r="U324" s="74"/>
      <c r="V324" s="74"/>
      <c r="W324" s="74"/>
      <c r="X324" s="74"/>
      <c r="Y324" s="74"/>
      <c r="Z324" s="74"/>
      <c r="AA324" s="74"/>
      <c r="AB324" s="74"/>
    </row>
    <row r="325" spans="1:28" ht="15.75" customHeight="1">
      <c r="A325" s="74"/>
      <c r="B325" s="74"/>
      <c r="C325" s="74"/>
      <c r="D325" s="74"/>
      <c r="E325" s="74"/>
      <c r="F325" s="74"/>
      <c r="G325" s="74"/>
      <c r="H325" s="74"/>
      <c r="I325" s="74"/>
      <c r="J325" s="74"/>
      <c r="K325" s="74"/>
      <c r="L325" s="74"/>
      <c r="M325" s="74"/>
      <c r="N325" s="74"/>
      <c r="O325" s="74"/>
      <c r="P325" s="74"/>
      <c r="Q325" s="74"/>
      <c r="R325" s="74"/>
      <c r="S325" s="74"/>
      <c r="T325" s="74"/>
      <c r="U325" s="74"/>
      <c r="V325" s="74"/>
      <c r="W325" s="74"/>
      <c r="X325" s="74"/>
      <c r="Y325" s="74"/>
      <c r="Z325" s="74"/>
      <c r="AA325" s="74"/>
      <c r="AB325" s="74"/>
    </row>
    <row r="326" spans="1:28" ht="15.75" customHeight="1">
      <c r="A326" s="74"/>
      <c r="B326" s="74"/>
      <c r="C326" s="74"/>
      <c r="D326" s="74"/>
      <c r="E326" s="74"/>
      <c r="F326" s="74"/>
      <c r="G326" s="74"/>
      <c r="H326" s="74"/>
      <c r="I326" s="74"/>
      <c r="J326" s="74"/>
      <c r="K326" s="74"/>
      <c r="L326" s="74"/>
      <c r="M326" s="74"/>
      <c r="N326" s="74"/>
      <c r="O326" s="74"/>
      <c r="P326" s="74"/>
      <c r="Q326" s="74"/>
      <c r="R326" s="74"/>
      <c r="S326" s="74"/>
      <c r="T326" s="74"/>
      <c r="U326" s="74"/>
      <c r="V326" s="74"/>
      <c r="W326" s="74"/>
      <c r="X326" s="74"/>
      <c r="Y326" s="74"/>
      <c r="Z326" s="74"/>
      <c r="AA326" s="74"/>
      <c r="AB326" s="74"/>
    </row>
    <row r="327" spans="1:28" ht="15.75" customHeight="1">
      <c r="A327" s="74"/>
      <c r="B327" s="74"/>
      <c r="C327" s="74"/>
      <c r="D327" s="74"/>
      <c r="E327" s="74"/>
      <c r="F327" s="74"/>
      <c r="G327" s="74"/>
      <c r="H327" s="74"/>
      <c r="I327" s="74"/>
      <c r="J327" s="74"/>
      <c r="K327" s="74"/>
      <c r="L327" s="74"/>
      <c r="M327" s="74"/>
      <c r="N327" s="74"/>
      <c r="O327" s="74"/>
      <c r="P327" s="74"/>
      <c r="Q327" s="74"/>
      <c r="R327" s="74"/>
      <c r="S327" s="74"/>
      <c r="T327" s="74"/>
      <c r="U327" s="74"/>
      <c r="V327" s="74"/>
      <c r="W327" s="74"/>
      <c r="X327" s="74"/>
      <c r="Y327" s="74"/>
      <c r="Z327" s="74"/>
      <c r="AA327" s="74"/>
      <c r="AB327" s="74"/>
    </row>
    <row r="328" spans="1:28" ht="15.75" customHeight="1">
      <c r="A328" s="74"/>
      <c r="B328" s="74"/>
      <c r="C328" s="74"/>
      <c r="D328" s="74"/>
      <c r="E328" s="74"/>
      <c r="F328" s="74"/>
      <c r="G328" s="74"/>
      <c r="H328" s="74"/>
      <c r="I328" s="74"/>
      <c r="J328" s="74"/>
      <c r="K328" s="74"/>
      <c r="L328" s="74"/>
      <c r="M328" s="74"/>
      <c r="N328" s="74"/>
      <c r="O328" s="74"/>
      <c r="P328" s="74"/>
      <c r="Q328" s="74"/>
      <c r="R328" s="74"/>
      <c r="S328" s="74"/>
      <c r="T328" s="74"/>
      <c r="U328" s="74"/>
      <c r="V328" s="74"/>
      <c r="W328" s="74"/>
      <c r="X328" s="74"/>
      <c r="Y328" s="74"/>
      <c r="Z328" s="74"/>
      <c r="AA328" s="74"/>
      <c r="AB328" s="74"/>
    </row>
    <row r="329" spans="1:28" ht="15.75" customHeight="1">
      <c r="A329" s="74"/>
      <c r="B329" s="74"/>
      <c r="C329" s="74"/>
      <c r="D329" s="74"/>
      <c r="E329" s="74"/>
      <c r="F329" s="74"/>
      <c r="G329" s="74"/>
      <c r="H329" s="74"/>
      <c r="I329" s="74"/>
      <c r="J329" s="74"/>
      <c r="K329" s="74"/>
      <c r="L329" s="74"/>
      <c r="M329" s="74"/>
      <c r="N329" s="74"/>
      <c r="O329" s="74"/>
      <c r="P329" s="74"/>
      <c r="Q329" s="74"/>
      <c r="R329" s="74"/>
      <c r="S329" s="74"/>
      <c r="T329" s="74"/>
      <c r="U329" s="74"/>
      <c r="V329" s="74"/>
      <c r="W329" s="74"/>
      <c r="X329" s="74"/>
      <c r="Y329" s="74"/>
      <c r="Z329" s="74"/>
      <c r="AA329" s="74"/>
      <c r="AB329" s="74"/>
    </row>
    <row r="330" spans="1:28" ht="15.75" customHeight="1">
      <c r="A330" s="74"/>
      <c r="B330" s="74"/>
      <c r="C330" s="74"/>
      <c r="D330" s="74"/>
      <c r="E330" s="74"/>
      <c r="F330" s="74"/>
      <c r="G330" s="74"/>
      <c r="H330" s="74"/>
      <c r="I330" s="74"/>
      <c r="J330" s="74"/>
      <c r="K330" s="74"/>
      <c r="L330" s="74"/>
      <c r="M330" s="74"/>
      <c r="N330" s="74"/>
      <c r="O330" s="74"/>
      <c r="P330" s="74"/>
      <c r="Q330" s="74"/>
      <c r="R330" s="74"/>
      <c r="S330" s="74"/>
      <c r="T330" s="74"/>
      <c r="U330" s="74"/>
      <c r="V330" s="74"/>
      <c r="W330" s="74"/>
      <c r="X330" s="74"/>
      <c r="Y330" s="74"/>
      <c r="Z330" s="74"/>
      <c r="AA330" s="74"/>
      <c r="AB330" s="74"/>
    </row>
    <row r="331" spans="1:28" ht="15.75" customHeight="1">
      <c r="A331" s="74"/>
      <c r="B331" s="74"/>
      <c r="C331" s="74"/>
      <c r="D331" s="74"/>
      <c r="E331" s="74"/>
      <c r="F331" s="74"/>
      <c r="G331" s="74"/>
      <c r="H331" s="74"/>
      <c r="I331" s="74"/>
      <c r="J331" s="74"/>
      <c r="K331" s="74"/>
      <c r="L331" s="74"/>
      <c r="M331" s="74"/>
      <c r="N331" s="74"/>
      <c r="O331" s="74"/>
      <c r="P331" s="74"/>
      <c r="Q331" s="74"/>
      <c r="R331" s="74"/>
      <c r="S331" s="74"/>
      <c r="T331" s="74"/>
      <c r="U331" s="74"/>
      <c r="V331" s="74"/>
      <c r="W331" s="74"/>
      <c r="X331" s="74"/>
      <c r="Y331" s="74"/>
      <c r="Z331" s="74"/>
      <c r="AA331" s="74"/>
      <c r="AB331" s="74"/>
    </row>
    <row r="332" spans="1:28" ht="15.75" customHeight="1">
      <c r="A332" s="74"/>
      <c r="B332" s="74"/>
      <c r="C332" s="74"/>
      <c r="D332" s="74"/>
      <c r="E332" s="74"/>
      <c r="F332" s="74"/>
      <c r="G332" s="74"/>
      <c r="H332" s="74"/>
      <c r="I332" s="74"/>
      <c r="J332" s="74"/>
      <c r="K332" s="74"/>
      <c r="L332" s="74"/>
      <c r="M332" s="74"/>
      <c r="N332" s="74"/>
      <c r="O332" s="74"/>
      <c r="P332" s="74"/>
      <c r="Q332" s="74"/>
      <c r="R332" s="74"/>
      <c r="S332" s="74"/>
      <c r="T332" s="74"/>
      <c r="U332" s="74"/>
      <c r="V332" s="74"/>
      <c r="W332" s="74"/>
      <c r="X332" s="74"/>
      <c r="Y332" s="74"/>
      <c r="Z332" s="74"/>
      <c r="AA332" s="74"/>
      <c r="AB332" s="74"/>
    </row>
    <row r="333" spans="1:28" ht="15.75" customHeight="1">
      <c r="A333" s="74"/>
      <c r="B333" s="74"/>
      <c r="C333" s="74"/>
      <c r="D333" s="74"/>
      <c r="E333" s="74"/>
      <c r="F333" s="74"/>
      <c r="G333" s="74"/>
      <c r="H333" s="74"/>
      <c r="I333" s="74"/>
      <c r="J333" s="74"/>
      <c r="K333" s="74"/>
      <c r="L333" s="74"/>
      <c r="M333" s="74"/>
      <c r="N333" s="74"/>
      <c r="O333" s="74"/>
      <c r="P333" s="74"/>
      <c r="Q333" s="74"/>
      <c r="R333" s="74"/>
      <c r="S333" s="74"/>
      <c r="T333" s="74"/>
      <c r="U333" s="74"/>
      <c r="V333" s="74"/>
      <c r="W333" s="74"/>
      <c r="X333" s="74"/>
      <c r="Y333" s="74"/>
      <c r="Z333" s="74"/>
      <c r="AA333" s="74"/>
      <c r="AB333" s="74"/>
    </row>
    <row r="334" spans="1:28" ht="15.75" customHeight="1">
      <c r="A334" s="74"/>
      <c r="B334" s="74"/>
      <c r="C334" s="74"/>
      <c r="D334" s="74"/>
      <c r="E334" s="74"/>
      <c r="F334" s="74"/>
      <c r="G334" s="74"/>
      <c r="H334" s="74"/>
      <c r="I334" s="74"/>
      <c r="J334" s="74"/>
      <c r="K334" s="74"/>
      <c r="L334" s="74"/>
      <c r="M334" s="74"/>
      <c r="N334" s="74"/>
      <c r="O334" s="74"/>
      <c r="P334" s="74"/>
      <c r="Q334" s="74"/>
      <c r="R334" s="74"/>
      <c r="S334" s="74"/>
      <c r="T334" s="74"/>
      <c r="U334" s="74"/>
      <c r="V334" s="74"/>
      <c r="W334" s="74"/>
      <c r="X334" s="74"/>
      <c r="Y334" s="74"/>
      <c r="Z334" s="74"/>
      <c r="AA334" s="74"/>
      <c r="AB334" s="74"/>
    </row>
    <row r="335" spans="1:28" ht="15.75" customHeight="1">
      <c r="A335" s="74"/>
      <c r="B335" s="74"/>
      <c r="C335" s="74"/>
      <c r="D335" s="74"/>
      <c r="E335" s="74"/>
      <c r="F335" s="74"/>
      <c r="G335" s="74"/>
      <c r="H335" s="74"/>
      <c r="I335" s="74"/>
      <c r="J335" s="74"/>
      <c r="K335" s="74"/>
      <c r="L335" s="74"/>
      <c r="M335" s="74"/>
      <c r="N335" s="74"/>
      <c r="O335" s="74"/>
      <c r="P335" s="74"/>
      <c r="Q335" s="74"/>
      <c r="R335" s="74"/>
      <c r="S335" s="74"/>
      <c r="T335" s="74"/>
      <c r="U335" s="74"/>
      <c r="V335" s="74"/>
      <c r="W335" s="74"/>
      <c r="X335" s="74"/>
      <c r="Y335" s="74"/>
      <c r="Z335" s="74"/>
      <c r="AA335" s="74"/>
      <c r="AB335" s="74"/>
    </row>
    <row r="336" spans="1:28" ht="15.75" customHeight="1">
      <c r="A336" s="74"/>
      <c r="B336" s="74"/>
      <c r="C336" s="74"/>
      <c r="D336" s="74"/>
      <c r="E336" s="74"/>
      <c r="F336" s="74"/>
      <c r="G336" s="74"/>
      <c r="H336" s="74"/>
      <c r="I336" s="74"/>
      <c r="J336" s="74"/>
      <c r="K336" s="74"/>
      <c r="L336" s="74"/>
      <c r="M336" s="74"/>
      <c r="N336" s="74"/>
      <c r="O336" s="74"/>
      <c r="P336" s="74"/>
      <c r="Q336" s="74"/>
      <c r="R336" s="74"/>
      <c r="S336" s="74"/>
      <c r="T336" s="74"/>
      <c r="U336" s="74"/>
      <c r="V336" s="74"/>
      <c r="W336" s="74"/>
      <c r="X336" s="74"/>
      <c r="Y336" s="74"/>
      <c r="Z336" s="74"/>
      <c r="AA336" s="74"/>
      <c r="AB336" s="74"/>
    </row>
    <row r="337" spans="1:28" ht="15.75" customHeight="1">
      <c r="A337" s="74"/>
      <c r="B337" s="74"/>
      <c r="C337" s="74"/>
      <c r="D337" s="74"/>
      <c r="E337" s="74"/>
      <c r="F337" s="74"/>
      <c r="G337" s="74"/>
      <c r="H337" s="74"/>
      <c r="I337" s="74"/>
      <c r="J337" s="74"/>
      <c r="K337" s="74"/>
      <c r="L337" s="74"/>
      <c r="M337" s="74"/>
      <c r="N337" s="74"/>
      <c r="O337" s="74"/>
      <c r="P337" s="74"/>
      <c r="Q337" s="74"/>
      <c r="R337" s="74"/>
      <c r="S337" s="74"/>
      <c r="T337" s="74"/>
      <c r="U337" s="74"/>
      <c r="V337" s="74"/>
      <c r="W337" s="74"/>
      <c r="X337" s="74"/>
      <c r="Y337" s="74"/>
      <c r="Z337" s="74"/>
      <c r="AA337" s="74"/>
      <c r="AB337" s="74"/>
    </row>
    <row r="338" spans="1:28" ht="15.75" customHeight="1">
      <c r="A338" s="74"/>
      <c r="B338" s="74"/>
      <c r="C338" s="74"/>
      <c r="D338" s="74"/>
      <c r="E338" s="74"/>
      <c r="F338" s="74"/>
      <c r="G338" s="74"/>
      <c r="H338" s="74"/>
      <c r="I338" s="74"/>
      <c r="J338" s="74"/>
      <c r="K338" s="74"/>
      <c r="L338" s="74"/>
      <c r="M338" s="74"/>
      <c r="N338" s="74"/>
      <c r="O338" s="74"/>
      <c r="P338" s="74"/>
      <c r="Q338" s="74"/>
      <c r="R338" s="74"/>
      <c r="S338" s="74"/>
      <c r="T338" s="74"/>
      <c r="U338" s="74"/>
      <c r="V338" s="74"/>
      <c r="W338" s="74"/>
      <c r="X338" s="74"/>
      <c r="Y338" s="74"/>
      <c r="Z338" s="74"/>
      <c r="AA338" s="74"/>
      <c r="AB338" s="74"/>
    </row>
    <row r="339" spans="1:28" ht="15.75" customHeight="1">
      <c r="A339" s="74"/>
      <c r="B339" s="74"/>
      <c r="C339" s="74"/>
      <c r="D339" s="74"/>
      <c r="E339" s="74"/>
      <c r="F339" s="74"/>
      <c r="G339" s="74"/>
      <c r="H339" s="74"/>
      <c r="I339" s="74"/>
      <c r="J339" s="74"/>
      <c r="K339" s="74"/>
      <c r="L339" s="74"/>
      <c r="M339" s="74"/>
      <c r="N339" s="74"/>
      <c r="O339" s="74"/>
      <c r="P339" s="74"/>
      <c r="Q339" s="74"/>
      <c r="R339" s="74"/>
      <c r="S339" s="74"/>
      <c r="T339" s="74"/>
      <c r="U339" s="74"/>
      <c r="V339" s="74"/>
      <c r="W339" s="74"/>
      <c r="X339" s="74"/>
      <c r="Y339" s="74"/>
      <c r="Z339" s="74"/>
      <c r="AA339" s="74"/>
      <c r="AB339" s="74"/>
    </row>
    <row r="340" spans="1:28" ht="15.75" customHeight="1">
      <c r="A340" s="74"/>
      <c r="B340" s="74"/>
      <c r="C340" s="74"/>
      <c r="D340" s="74"/>
      <c r="E340" s="74"/>
      <c r="F340" s="74"/>
      <c r="G340" s="74"/>
      <c r="H340" s="74"/>
      <c r="I340" s="74"/>
      <c r="J340" s="74"/>
      <c r="K340" s="74"/>
      <c r="L340" s="74"/>
      <c r="M340" s="74"/>
      <c r="N340" s="74"/>
      <c r="O340" s="74"/>
      <c r="P340" s="74"/>
      <c r="Q340" s="74"/>
      <c r="R340" s="74"/>
      <c r="S340" s="74"/>
      <c r="T340" s="74"/>
      <c r="U340" s="74"/>
      <c r="V340" s="74"/>
      <c r="W340" s="74"/>
      <c r="X340" s="74"/>
      <c r="Y340" s="74"/>
      <c r="Z340" s="74"/>
      <c r="AA340" s="74"/>
      <c r="AB340" s="74"/>
    </row>
    <row r="341" spans="1:28" ht="15.75" customHeight="1">
      <c r="A341" s="74"/>
      <c r="B341" s="74"/>
      <c r="C341" s="74"/>
      <c r="D341" s="74"/>
      <c r="E341" s="74"/>
      <c r="F341" s="74"/>
      <c r="G341" s="74"/>
      <c r="H341" s="74"/>
      <c r="I341" s="74"/>
      <c r="J341" s="74"/>
      <c r="K341" s="74"/>
      <c r="L341" s="74"/>
      <c r="M341" s="74"/>
      <c r="N341" s="74"/>
      <c r="O341" s="74"/>
      <c r="P341" s="74"/>
      <c r="Q341" s="74"/>
      <c r="R341" s="74"/>
      <c r="S341" s="74"/>
      <c r="T341" s="74"/>
      <c r="U341" s="74"/>
      <c r="V341" s="74"/>
      <c r="W341" s="74"/>
      <c r="X341" s="74"/>
      <c r="Y341" s="74"/>
      <c r="Z341" s="74"/>
      <c r="AA341" s="74"/>
      <c r="AB341" s="74"/>
    </row>
    <row r="342" spans="1:28" ht="15.75" customHeight="1">
      <c r="G342" s="8"/>
      <c r="H342" s="8"/>
      <c r="I342" s="8"/>
      <c r="J342" s="8"/>
      <c r="K342" s="8"/>
      <c r="L342" s="8"/>
      <c r="M342" s="8"/>
      <c r="N342" s="8"/>
    </row>
    <row r="343" spans="1:28" ht="15.75" customHeight="1"/>
    <row r="344" spans="1:28" ht="15.75" customHeight="1"/>
    <row r="345" spans="1:28" ht="15.75" customHeight="1"/>
    <row r="346" spans="1:28" ht="15.75" customHeight="1"/>
    <row r="347" spans="1:28" ht="15.75" customHeight="1"/>
    <row r="348" spans="1:28" ht="15.75" customHeight="1"/>
    <row r="349" spans="1:28" ht="15.75" customHeight="1"/>
    <row r="350" spans="1:28" ht="15.75" customHeight="1"/>
    <row r="351" spans="1:28" ht="15.75" customHeight="1"/>
    <row r="352" spans="1:28"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sheetData>
  <mergeCells count="24">
    <mergeCell ref="A1:T1"/>
    <mergeCell ref="A2:A3"/>
    <mergeCell ref="B2:B3"/>
    <mergeCell ref="C2:C3"/>
    <mergeCell ref="F2:O2"/>
    <mergeCell ref="T2:T3"/>
    <mergeCell ref="A4:T4"/>
    <mergeCell ref="A19:T19"/>
    <mergeCell ref="A37:T37"/>
    <mergeCell ref="A51:T51"/>
    <mergeCell ref="O55:S55"/>
    <mergeCell ref="A63:T63"/>
    <mergeCell ref="A69:T69"/>
    <mergeCell ref="A80:T80"/>
    <mergeCell ref="A134:T134"/>
    <mergeCell ref="A138:T138"/>
    <mergeCell ref="A140:T140"/>
    <mergeCell ref="A94:T94"/>
    <mergeCell ref="A95:T95"/>
    <mergeCell ref="P102:S102"/>
    <mergeCell ref="A107:C107"/>
    <mergeCell ref="A122:C122"/>
    <mergeCell ref="A130:T130"/>
    <mergeCell ref="A132:T132"/>
  </mergeCells>
  <hyperlinks>
    <hyperlink ref="D5" r:id="rId1"/>
    <hyperlink ref="D6" r:id="rId2"/>
    <hyperlink ref="D7" r:id="rId3"/>
    <hyperlink ref="D8" r:id="rId4"/>
    <hyperlink ref="D9" r:id="rId5"/>
    <hyperlink ref="D10" r:id="rId6"/>
    <hyperlink ref="D11" r:id="rId7"/>
    <hyperlink ref="D12" r:id="rId8"/>
    <hyperlink ref="D13" r:id="rId9"/>
    <hyperlink ref="D15" r:id="rId10"/>
    <hyperlink ref="D16" r:id="rId11"/>
  </hyperlinks>
  <pageMargins left="0.7" right="0.7" top="0.75" bottom="0.75" header="0" footer="0"/>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AB1000"/>
  <sheetViews>
    <sheetView workbookViewId="0"/>
  </sheetViews>
  <sheetFormatPr defaultColWidth="14.44140625" defaultRowHeight="15" customHeight="1"/>
  <cols>
    <col min="1" max="1" width="8.88671875" customWidth="1"/>
    <col min="2" max="2" width="5.6640625" customWidth="1"/>
    <col min="3" max="3" width="22.109375" customWidth="1"/>
    <col min="4" max="4" width="31.109375" hidden="1" customWidth="1"/>
    <col min="5" max="6" width="15.6640625" customWidth="1"/>
    <col min="7" max="7" width="17.88671875" customWidth="1"/>
    <col min="8" max="8" width="18.6640625" customWidth="1"/>
    <col min="9" max="9" width="13.6640625" hidden="1" customWidth="1"/>
    <col min="10" max="10" width="15.6640625" hidden="1" customWidth="1"/>
    <col min="11" max="12" width="15.6640625" customWidth="1"/>
    <col min="13" max="13" width="27.33203125" customWidth="1"/>
    <col min="14" max="16" width="15.6640625" customWidth="1"/>
    <col min="17" max="17" width="18.109375" customWidth="1"/>
    <col min="18" max="19" width="8.6640625" customWidth="1"/>
    <col min="20" max="25" width="14.44140625" customWidth="1"/>
  </cols>
  <sheetData>
    <row r="1" spans="1:28" ht="20.25" customHeight="1">
      <c r="A1" s="1150" t="s">
        <v>0</v>
      </c>
      <c r="B1" s="1145"/>
      <c r="C1" s="1145"/>
      <c r="D1" s="1145"/>
      <c r="E1" s="1145"/>
      <c r="F1" s="1145"/>
      <c r="G1" s="1145"/>
      <c r="H1" s="1145"/>
      <c r="I1" s="1145"/>
      <c r="J1" s="1145"/>
      <c r="K1" s="1145"/>
      <c r="L1" s="1145"/>
      <c r="M1" s="1145"/>
      <c r="N1" s="1145"/>
      <c r="O1" s="1145"/>
      <c r="P1" s="1145"/>
      <c r="Q1" s="1"/>
      <c r="R1" s="1"/>
      <c r="S1" s="1"/>
      <c r="T1" s="1"/>
      <c r="U1" s="1"/>
      <c r="V1" s="1"/>
      <c r="W1" s="1"/>
      <c r="X1" s="1"/>
      <c r="Y1" s="1"/>
      <c r="Z1" s="8"/>
      <c r="AA1" s="8"/>
      <c r="AB1" s="8"/>
    </row>
    <row r="2" spans="1:28" ht="26.25" customHeight="1">
      <c r="A2" s="1146" t="s">
        <v>1</v>
      </c>
      <c r="B2" s="1146" t="s">
        <v>1</v>
      </c>
      <c r="C2" s="1146" t="s">
        <v>2</v>
      </c>
      <c r="D2" s="2" t="s">
        <v>3</v>
      </c>
      <c r="E2" s="1148" t="s">
        <v>4</v>
      </c>
      <c r="F2" s="1137"/>
      <c r="G2" s="1137"/>
      <c r="H2" s="1137"/>
      <c r="I2" s="1137"/>
      <c r="J2" s="1137"/>
      <c r="K2" s="1137"/>
      <c r="L2" s="1137"/>
      <c r="M2" s="1137"/>
      <c r="N2" s="1137"/>
      <c r="O2" s="1138"/>
      <c r="P2" s="1149" t="s">
        <v>5</v>
      </c>
      <c r="Q2" s="1"/>
      <c r="R2" s="1"/>
      <c r="S2" s="1"/>
      <c r="T2" s="1"/>
      <c r="U2" s="1"/>
      <c r="V2" s="1"/>
      <c r="W2" s="1"/>
      <c r="X2" s="1"/>
      <c r="Y2" s="1"/>
      <c r="Z2" s="8"/>
      <c r="AA2" s="8"/>
      <c r="AB2" s="8"/>
    </row>
    <row r="3" spans="1:28" ht="26.25" customHeight="1">
      <c r="A3" s="1147"/>
      <c r="B3" s="1147"/>
      <c r="C3" s="1147"/>
      <c r="D3" s="2"/>
      <c r="E3" s="2" t="s">
        <v>6</v>
      </c>
      <c r="F3" s="2" t="s">
        <v>7</v>
      </c>
      <c r="G3" s="2" t="s">
        <v>8</v>
      </c>
      <c r="H3" s="2" t="s">
        <v>9</v>
      </c>
      <c r="I3" s="2" t="s">
        <v>10</v>
      </c>
      <c r="J3" s="2" t="s">
        <v>11</v>
      </c>
      <c r="K3" s="5" t="s">
        <v>12</v>
      </c>
      <c r="L3" s="5" t="s">
        <v>13</v>
      </c>
      <c r="M3" s="2" t="s">
        <v>14</v>
      </c>
      <c r="N3" s="2" t="s">
        <v>15</v>
      </c>
      <c r="O3" s="6" t="s">
        <v>337</v>
      </c>
      <c r="P3" s="1147"/>
      <c r="Q3" s="1"/>
      <c r="R3" s="1"/>
      <c r="S3" s="1"/>
      <c r="T3" s="1"/>
      <c r="U3" s="1"/>
      <c r="V3" s="1"/>
      <c r="W3" s="1"/>
      <c r="X3" s="1"/>
      <c r="Y3" s="1"/>
      <c r="Z3" s="8"/>
      <c r="AA3" s="8"/>
      <c r="AB3" s="8"/>
    </row>
    <row r="4" spans="1:28" ht="34.5" customHeight="1">
      <c r="A4" s="1136" t="s">
        <v>335</v>
      </c>
      <c r="B4" s="1137"/>
      <c r="C4" s="1137"/>
      <c r="D4" s="1137"/>
      <c r="E4" s="1137"/>
      <c r="F4" s="1137"/>
      <c r="G4" s="1137"/>
      <c r="H4" s="1137"/>
      <c r="I4" s="1137"/>
      <c r="J4" s="1137"/>
      <c r="K4" s="1137"/>
      <c r="L4" s="1137"/>
      <c r="M4" s="1137"/>
      <c r="N4" s="1137"/>
      <c r="O4" s="1137"/>
      <c r="P4" s="1138"/>
      <c r="Q4" s="1"/>
      <c r="R4" s="1"/>
      <c r="S4" s="1"/>
      <c r="T4" s="1"/>
      <c r="U4" s="1"/>
      <c r="V4" s="1"/>
      <c r="W4" s="1"/>
      <c r="X4" s="1"/>
      <c r="Y4" s="1"/>
      <c r="Z4" s="8"/>
      <c r="AA4" s="8"/>
      <c r="AB4" s="8"/>
    </row>
    <row r="5" spans="1:28" ht="41.25" customHeight="1">
      <c r="A5" s="9">
        <v>1</v>
      </c>
      <c r="B5" s="9">
        <v>1</v>
      </c>
      <c r="C5" s="10" t="s">
        <v>338</v>
      </c>
      <c r="D5" s="42" t="s">
        <v>339</v>
      </c>
      <c r="E5" s="12" t="s">
        <v>24</v>
      </c>
      <c r="F5" s="13"/>
      <c r="G5" s="13" t="s">
        <v>340</v>
      </c>
      <c r="H5" s="13"/>
      <c r="I5" s="13"/>
      <c r="J5" s="13"/>
      <c r="K5" s="13" t="s">
        <v>341</v>
      </c>
      <c r="L5" s="13" t="s">
        <v>342</v>
      </c>
      <c r="M5" s="23" t="s">
        <v>343</v>
      </c>
      <c r="N5" s="15"/>
      <c r="O5" s="15"/>
      <c r="P5" s="15" t="s">
        <v>344</v>
      </c>
      <c r="Q5" s="20">
        <v>1</v>
      </c>
      <c r="R5" s="1"/>
      <c r="S5" s="1"/>
      <c r="T5" s="1"/>
      <c r="U5" s="1"/>
      <c r="V5" s="1"/>
      <c r="W5" s="1"/>
      <c r="X5" s="1"/>
      <c r="Y5" s="1"/>
      <c r="Z5" s="8"/>
      <c r="AA5" s="8"/>
      <c r="AB5" s="8"/>
    </row>
    <row r="6" spans="1:28" ht="41.25" customHeight="1">
      <c r="A6" s="9">
        <v>2</v>
      </c>
      <c r="B6" s="9">
        <v>2</v>
      </c>
      <c r="C6" s="10" t="s">
        <v>345</v>
      </c>
      <c r="D6" s="42"/>
      <c r="E6" s="12" t="s">
        <v>24</v>
      </c>
      <c r="F6" s="13"/>
      <c r="G6" s="13" t="s">
        <v>340</v>
      </c>
      <c r="H6" s="23"/>
      <c r="I6" s="23"/>
      <c r="J6" s="23"/>
      <c r="K6" s="13" t="s">
        <v>341</v>
      </c>
      <c r="L6" s="23"/>
      <c r="M6" s="23" t="s">
        <v>346</v>
      </c>
      <c r="N6" s="15"/>
      <c r="O6" s="15"/>
      <c r="P6" s="15" t="s">
        <v>347</v>
      </c>
      <c r="Q6" s="20">
        <v>1</v>
      </c>
      <c r="R6" s="1"/>
      <c r="S6" s="1"/>
      <c r="T6" s="1"/>
      <c r="U6" s="1"/>
      <c r="V6" s="1"/>
      <c r="W6" s="1"/>
      <c r="X6" s="1"/>
      <c r="Y6" s="1"/>
      <c r="Z6" s="8"/>
      <c r="AA6" s="8"/>
      <c r="AB6" s="8"/>
    </row>
    <row r="7" spans="1:28" ht="41.25" customHeight="1">
      <c r="A7" s="9">
        <v>3</v>
      </c>
      <c r="B7" s="75">
        <v>3</v>
      </c>
      <c r="C7" s="10" t="s">
        <v>149</v>
      </c>
      <c r="D7" s="42"/>
      <c r="E7" s="12" t="s">
        <v>24</v>
      </c>
      <c r="F7" s="13"/>
      <c r="G7" s="13" t="s">
        <v>340</v>
      </c>
      <c r="H7" s="23"/>
      <c r="I7" s="23"/>
      <c r="J7" s="23"/>
      <c r="K7" s="23"/>
      <c r="L7" s="23"/>
      <c r="M7" s="23" t="s">
        <v>348</v>
      </c>
      <c r="N7" s="15"/>
      <c r="O7" s="15"/>
      <c r="P7" s="76" t="s">
        <v>349</v>
      </c>
      <c r="Q7" s="17">
        <v>1</v>
      </c>
      <c r="R7" s="1"/>
      <c r="S7" s="1"/>
      <c r="T7" s="1"/>
      <c r="U7" s="1"/>
      <c r="V7" s="1"/>
      <c r="W7" s="1"/>
      <c r="X7" s="1"/>
      <c r="Y7" s="1"/>
      <c r="Z7" s="8"/>
      <c r="AA7" s="8"/>
      <c r="AB7" s="8"/>
    </row>
    <row r="8" spans="1:28" ht="41.25" customHeight="1">
      <c r="A8" s="9">
        <v>4</v>
      </c>
      <c r="B8" s="75">
        <v>4</v>
      </c>
      <c r="C8" s="10" t="s">
        <v>350</v>
      </c>
      <c r="D8" s="42" t="s">
        <v>351</v>
      </c>
      <c r="E8" s="12" t="s">
        <v>24</v>
      </c>
      <c r="F8" s="13"/>
      <c r="G8" s="13" t="s">
        <v>340</v>
      </c>
      <c r="H8" s="13"/>
      <c r="I8" s="13"/>
      <c r="J8" s="13"/>
      <c r="K8" s="13"/>
      <c r="L8" s="13"/>
      <c r="M8" s="77" t="s">
        <v>352</v>
      </c>
      <c r="N8" s="15"/>
      <c r="O8" s="15"/>
      <c r="P8" s="78">
        <v>44448</v>
      </c>
      <c r="Q8" s="17">
        <v>1</v>
      </c>
      <c r="R8" s="79"/>
      <c r="S8" s="1"/>
      <c r="T8" s="1"/>
      <c r="U8" s="1"/>
      <c r="V8" s="1"/>
      <c r="W8" s="1"/>
      <c r="X8" s="1"/>
      <c r="Y8" s="1"/>
      <c r="Z8" s="8"/>
      <c r="AA8" s="8"/>
      <c r="AB8" s="8"/>
    </row>
    <row r="9" spans="1:28" ht="41.25" customHeight="1">
      <c r="A9" s="9">
        <v>5</v>
      </c>
      <c r="B9" s="80">
        <v>5</v>
      </c>
      <c r="C9" s="10" t="s">
        <v>353</v>
      </c>
      <c r="D9" s="42" t="s">
        <v>354</v>
      </c>
      <c r="E9" s="12" t="s">
        <v>24</v>
      </c>
      <c r="F9" s="35" t="s">
        <v>355</v>
      </c>
      <c r="G9" s="13" t="s">
        <v>340</v>
      </c>
      <c r="H9" s="13"/>
      <c r="I9" s="13"/>
      <c r="J9" s="13"/>
      <c r="K9" s="13"/>
      <c r="L9" s="13"/>
      <c r="M9" s="23" t="s">
        <v>356</v>
      </c>
      <c r="N9" s="15"/>
      <c r="O9" s="15"/>
      <c r="P9" s="76" t="s">
        <v>357</v>
      </c>
      <c r="Q9" s="17">
        <v>1</v>
      </c>
      <c r="R9" s="1"/>
      <c r="S9" s="1"/>
      <c r="T9" s="1"/>
      <c r="U9" s="1"/>
      <c r="V9" s="1"/>
      <c r="W9" s="1"/>
      <c r="X9" s="1"/>
      <c r="Y9" s="1"/>
      <c r="Z9" s="8"/>
      <c r="AA9" s="8"/>
      <c r="AB9" s="8"/>
    </row>
    <row r="10" spans="1:28" ht="41.25" customHeight="1">
      <c r="A10" s="9">
        <v>6</v>
      </c>
      <c r="B10" s="75">
        <v>6</v>
      </c>
      <c r="C10" s="10" t="s">
        <v>358</v>
      </c>
      <c r="D10" s="42" t="s">
        <v>359</v>
      </c>
      <c r="E10" s="12" t="s">
        <v>24</v>
      </c>
      <c r="F10" s="13"/>
      <c r="G10" s="13" t="s">
        <v>340</v>
      </c>
      <c r="H10" s="13"/>
      <c r="I10" s="13"/>
      <c r="J10" s="13"/>
      <c r="K10" s="13"/>
      <c r="L10" s="13"/>
      <c r="M10" s="23" t="s">
        <v>360</v>
      </c>
      <c r="N10" s="15"/>
      <c r="O10" s="15"/>
      <c r="P10" s="76" t="s">
        <v>349</v>
      </c>
      <c r="Q10" s="17">
        <v>1</v>
      </c>
      <c r="R10" s="1"/>
      <c r="S10" s="1"/>
      <c r="T10" s="1"/>
      <c r="U10" s="1"/>
      <c r="V10" s="1"/>
      <c r="W10" s="1"/>
      <c r="X10" s="1"/>
      <c r="Y10" s="1"/>
      <c r="Z10" s="8"/>
      <c r="AA10" s="8"/>
      <c r="AB10" s="8"/>
    </row>
    <row r="11" spans="1:28" ht="41.25" customHeight="1">
      <c r="A11" s="9">
        <v>7</v>
      </c>
      <c r="B11" s="9">
        <v>7</v>
      </c>
      <c r="C11" s="10" t="s">
        <v>361</v>
      </c>
      <c r="D11" s="42" t="s">
        <v>362</v>
      </c>
      <c r="E11" s="12" t="s">
        <v>24</v>
      </c>
      <c r="F11" s="13"/>
      <c r="G11" s="13" t="s">
        <v>340</v>
      </c>
      <c r="H11" s="13"/>
      <c r="I11" s="13"/>
      <c r="J11" s="13"/>
      <c r="K11" s="13" t="s">
        <v>341</v>
      </c>
      <c r="L11" s="13" t="s">
        <v>342</v>
      </c>
      <c r="M11" s="14" t="s">
        <v>363</v>
      </c>
      <c r="N11" s="15"/>
      <c r="O11" s="15"/>
      <c r="P11" s="15" t="s">
        <v>364</v>
      </c>
      <c r="Q11" s="20">
        <v>1</v>
      </c>
      <c r="R11" s="1"/>
      <c r="S11" s="1"/>
      <c r="T11" s="1"/>
      <c r="U11" s="1"/>
      <c r="V11" s="1"/>
      <c r="W11" s="1"/>
      <c r="X11" s="1"/>
      <c r="Y11" s="1"/>
      <c r="Z11" s="8"/>
      <c r="AA11" s="8"/>
      <c r="AB11" s="8"/>
    </row>
    <row r="12" spans="1:28" ht="41.25" customHeight="1">
      <c r="A12" s="9">
        <v>8</v>
      </c>
      <c r="B12" s="75">
        <v>8</v>
      </c>
      <c r="C12" s="10" t="s">
        <v>365</v>
      </c>
      <c r="D12" s="42" t="s">
        <v>366</v>
      </c>
      <c r="E12" s="12" t="s">
        <v>24</v>
      </c>
      <c r="F12" s="13"/>
      <c r="G12" s="13" t="s">
        <v>340</v>
      </c>
      <c r="H12" s="13"/>
      <c r="I12" s="13"/>
      <c r="J12" s="13"/>
      <c r="K12" s="13"/>
      <c r="L12" s="13"/>
      <c r="M12" s="23" t="s">
        <v>367</v>
      </c>
      <c r="N12" s="15"/>
      <c r="O12" s="15"/>
      <c r="P12" s="76" t="s">
        <v>368</v>
      </c>
      <c r="Q12" s="17">
        <v>1</v>
      </c>
      <c r="R12" s="1"/>
      <c r="S12" s="1"/>
      <c r="T12" s="1"/>
      <c r="U12" s="1"/>
      <c r="V12" s="1"/>
      <c r="W12" s="1"/>
      <c r="X12" s="1"/>
      <c r="Y12" s="1"/>
      <c r="Z12" s="8"/>
      <c r="AA12" s="8"/>
      <c r="AB12" s="8"/>
    </row>
    <row r="13" spans="1:28" ht="82.5" customHeight="1">
      <c r="A13" s="9">
        <v>9</v>
      </c>
      <c r="B13" s="9">
        <v>9</v>
      </c>
      <c r="C13" s="10" t="s">
        <v>369</v>
      </c>
      <c r="D13" s="42" t="s">
        <v>370</v>
      </c>
      <c r="E13" s="12" t="s">
        <v>24</v>
      </c>
      <c r="F13" s="13"/>
      <c r="G13" s="13" t="s">
        <v>340</v>
      </c>
      <c r="H13" s="13"/>
      <c r="I13" s="13"/>
      <c r="J13" s="13"/>
      <c r="K13" s="13"/>
      <c r="L13" s="13"/>
      <c r="M13" s="23" t="s">
        <v>371</v>
      </c>
      <c r="N13" s="15"/>
      <c r="O13" s="15"/>
      <c r="P13" s="15" t="s">
        <v>372</v>
      </c>
      <c r="Q13" s="20">
        <v>1</v>
      </c>
      <c r="R13" s="1"/>
      <c r="S13" s="1"/>
      <c r="T13" s="1"/>
      <c r="U13" s="1"/>
      <c r="V13" s="1"/>
      <c r="W13" s="1"/>
      <c r="X13" s="1"/>
      <c r="Y13" s="1"/>
      <c r="Z13" s="8"/>
      <c r="AA13" s="8"/>
      <c r="AB13" s="8"/>
    </row>
    <row r="14" spans="1:28" ht="110.25" customHeight="1">
      <c r="A14" s="81">
        <v>10</v>
      </c>
      <c r="B14" s="81"/>
      <c r="C14" s="82" t="s">
        <v>373</v>
      </c>
      <c r="D14" s="81"/>
      <c r="E14" s="12" t="s">
        <v>24</v>
      </c>
      <c r="F14" s="81"/>
      <c r="G14" s="13" t="s">
        <v>340</v>
      </c>
      <c r="H14" s="81" t="s">
        <v>374</v>
      </c>
      <c r="I14" s="81"/>
      <c r="J14" s="81"/>
      <c r="K14" s="81"/>
      <c r="L14" s="81"/>
      <c r="M14" s="81" t="s">
        <v>375</v>
      </c>
      <c r="N14" s="81"/>
      <c r="O14" s="81"/>
      <c r="P14" s="81"/>
      <c r="Q14" s="17">
        <v>1</v>
      </c>
      <c r="R14" s="1"/>
      <c r="S14" s="1"/>
      <c r="T14" s="1"/>
      <c r="U14" s="1"/>
      <c r="V14" s="1"/>
      <c r="W14" s="1"/>
      <c r="X14" s="1"/>
      <c r="Y14" s="1"/>
      <c r="Z14" s="8"/>
      <c r="AA14" s="8"/>
      <c r="AB14" s="8"/>
    </row>
    <row r="15" spans="1:28" ht="48.75" customHeight="1">
      <c r="A15" s="81">
        <v>11</v>
      </c>
      <c r="B15" s="81"/>
      <c r="C15" s="82" t="s">
        <v>376</v>
      </c>
      <c r="D15" s="81"/>
      <c r="E15" s="12" t="s">
        <v>24</v>
      </c>
      <c r="F15" s="81"/>
      <c r="G15" s="13" t="s">
        <v>340</v>
      </c>
      <c r="H15" s="81" t="s">
        <v>377</v>
      </c>
      <c r="I15" s="81"/>
      <c r="J15" s="81"/>
      <c r="K15" s="83" t="s">
        <v>341</v>
      </c>
      <c r="L15" s="81"/>
      <c r="M15" s="81" t="s">
        <v>378</v>
      </c>
      <c r="N15" s="81"/>
      <c r="O15" s="81"/>
      <c r="P15" s="81"/>
      <c r="Q15" s="17">
        <v>1</v>
      </c>
      <c r="R15" s="1"/>
      <c r="S15" s="1"/>
      <c r="T15" s="1"/>
      <c r="U15" s="1"/>
      <c r="V15" s="1"/>
      <c r="W15" s="1"/>
      <c r="X15" s="1"/>
      <c r="Y15" s="1"/>
      <c r="Z15" s="8"/>
      <c r="AA15" s="8"/>
      <c r="AB15" s="8"/>
    </row>
    <row r="16" spans="1:28" ht="52.5" customHeight="1">
      <c r="A16" s="81">
        <v>12</v>
      </c>
      <c r="B16" s="81"/>
      <c r="C16" s="10" t="s">
        <v>379</v>
      </c>
      <c r="D16" s="81"/>
      <c r="E16" s="12" t="s">
        <v>24</v>
      </c>
      <c r="F16" s="81"/>
      <c r="G16" s="13" t="s">
        <v>340</v>
      </c>
      <c r="H16" s="84" t="s">
        <v>380</v>
      </c>
      <c r="I16" s="81"/>
      <c r="J16" s="81"/>
      <c r="K16" s="83" t="s">
        <v>341</v>
      </c>
      <c r="L16" s="81"/>
      <c r="M16" s="81" t="s">
        <v>381</v>
      </c>
      <c r="N16" s="81"/>
      <c r="O16" s="81"/>
      <c r="P16" s="81" t="s">
        <v>382</v>
      </c>
      <c r="Q16" s="20">
        <v>1</v>
      </c>
      <c r="R16" s="1"/>
      <c r="S16" s="1"/>
      <c r="T16" s="1"/>
      <c r="U16" s="1"/>
      <c r="V16" s="1"/>
      <c r="W16" s="1"/>
      <c r="X16" s="1"/>
      <c r="Y16" s="1"/>
      <c r="Z16" s="8"/>
      <c r="AA16" s="8"/>
      <c r="AB16" s="8"/>
    </row>
    <row r="17" spans="1:28" ht="34.5" customHeight="1">
      <c r="A17" s="1136" t="s">
        <v>383</v>
      </c>
      <c r="B17" s="1137"/>
      <c r="C17" s="1137"/>
      <c r="D17" s="1137"/>
      <c r="E17" s="1137"/>
      <c r="F17" s="1137"/>
      <c r="G17" s="1137"/>
      <c r="H17" s="1137"/>
      <c r="I17" s="1137"/>
      <c r="J17" s="1137"/>
      <c r="K17" s="1137"/>
      <c r="L17" s="1137"/>
      <c r="M17" s="1137"/>
      <c r="N17" s="1137"/>
      <c r="O17" s="1137"/>
      <c r="P17" s="1138"/>
      <c r="Q17" s="1"/>
      <c r="R17" s="1"/>
      <c r="S17" s="1"/>
      <c r="T17" s="1"/>
      <c r="U17" s="1"/>
      <c r="V17" s="1"/>
      <c r="W17" s="1"/>
      <c r="X17" s="1"/>
      <c r="Y17" s="1"/>
      <c r="Z17" s="8"/>
      <c r="AA17" s="8"/>
      <c r="AB17" s="8"/>
    </row>
    <row r="18" spans="1:28" ht="46.5" customHeight="1">
      <c r="A18" s="9">
        <v>13</v>
      </c>
      <c r="B18" s="9">
        <v>1</v>
      </c>
      <c r="C18" s="10" t="s">
        <v>384</v>
      </c>
      <c r="D18" s="11" t="s">
        <v>385</v>
      </c>
      <c r="E18" s="14"/>
      <c r="F18" s="12" t="s">
        <v>24</v>
      </c>
      <c r="G18" s="13" t="s">
        <v>340</v>
      </c>
      <c r="H18" s="14"/>
      <c r="I18" s="14"/>
      <c r="J18" s="14"/>
      <c r="K18" s="14"/>
      <c r="L18" s="14"/>
      <c r="M18" s="13" t="s">
        <v>386</v>
      </c>
      <c r="N18" s="15"/>
      <c r="O18" s="15"/>
      <c r="P18" s="76" t="s">
        <v>387</v>
      </c>
      <c r="Q18" s="17">
        <v>1</v>
      </c>
      <c r="R18" s="1"/>
      <c r="S18" s="1"/>
      <c r="T18" s="1"/>
      <c r="U18" s="1"/>
      <c r="V18" s="1"/>
      <c r="W18" s="1"/>
      <c r="X18" s="1"/>
      <c r="Y18" s="1"/>
      <c r="Z18" s="8"/>
      <c r="AA18" s="8"/>
      <c r="AB18" s="8"/>
    </row>
    <row r="19" spans="1:28" ht="51" customHeight="1">
      <c r="A19" s="9">
        <v>14</v>
      </c>
      <c r="B19" s="9">
        <v>2</v>
      </c>
      <c r="C19" s="10" t="s">
        <v>388</v>
      </c>
      <c r="D19" s="11" t="s">
        <v>389</v>
      </c>
      <c r="E19" s="32"/>
      <c r="F19" s="12" t="s">
        <v>24</v>
      </c>
      <c r="G19" s="13" t="s">
        <v>340</v>
      </c>
      <c r="H19" s="13"/>
      <c r="I19" s="13"/>
      <c r="J19" s="13"/>
      <c r="K19" s="13"/>
      <c r="L19" s="13"/>
      <c r="M19" s="13"/>
      <c r="N19" s="76" t="s">
        <v>390</v>
      </c>
      <c r="O19" s="76" t="s">
        <v>391</v>
      </c>
      <c r="P19" s="76">
        <v>14.09</v>
      </c>
      <c r="Q19" s="17">
        <v>1</v>
      </c>
      <c r="R19" s="1"/>
      <c r="S19" s="1"/>
      <c r="T19" s="1"/>
      <c r="U19" s="1"/>
      <c r="V19" s="1"/>
      <c r="W19" s="1"/>
      <c r="X19" s="1"/>
      <c r="Y19" s="1"/>
      <c r="Z19" s="8"/>
      <c r="AA19" s="8"/>
      <c r="AB19" s="8"/>
    </row>
    <row r="20" spans="1:28" ht="34.5" customHeight="1">
      <c r="A20" s="9">
        <v>15</v>
      </c>
      <c r="B20" s="9">
        <v>3</v>
      </c>
      <c r="C20" s="10" t="s">
        <v>392</v>
      </c>
      <c r="D20" s="11" t="s">
        <v>393</v>
      </c>
      <c r="E20" s="32"/>
      <c r="F20" s="12" t="s">
        <v>24</v>
      </c>
      <c r="G20" s="13" t="s">
        <v>340</v>
      </c>
      <c r="H20" s="13"/>
      <c r="I20" s="13"/>
      <c r="J20" s="13"/>
      <c r="K20" s="13"/>
      <c r="L20" s="13"/>
      <c r="M20" s="14" t="s">
        <v>394</v>
      </c>
      <c r="N20" s="15" t="s">
        <v>395</v>
      </c>
      <c r="O20" s="15"/>
      <c r="P20" s="15" t="s">
        <v>396</v>
      </c>
      <c r="Q20" s="20">
        <v>1</v>
      </c>
      <c r="R20" s="1"/>
      <c r="S20" s="1"/>
      <c r="T20" s="1"/>
      <c r="U20" s="1"/>
      <c r="V20" s="1"/>
      <c r="W20" s="1"/>
      <c r="X20" s="1"/>
      <c r="Y20" s="1"/>
      <c r="Z20" s="8"/>
      <c r="AA20" s="8"/>
      <c r="AB20" s="8"/>
    </row>
    <row r="21" spans="1:28" ht="34.5" customHeight="1">
      <c r="A21" s="9">
        <v>16</v>
      </c>
      <c r="B21" s="9">
        <v>4</v>
      </c>
      <c r="C21" s="10" t="s">
        <v>397</v>
      </c>
      <c r="D21" s="11" t="s">
        <v>398</v>
      </c>
      <c r="E21" s="14"/>
      <c r="F21" s="12" t="s">
        <v>24</v>
      </c>
      <c r="G21" s="13" t="s">
        <v>340</v>
      </c>
      <c r="H21" s="13"/>
      <c r="I21" s="13"/>
      <c r="J21" s="13"/>
      <c r="K21" s="13"/>
      <c r="L21" s="13"/>
      <c r="M21" s="13" t="s">
        <v>399</v>
      </c>
      <c r="N21" s="15"/>
      <c r="O21" s="15"/>
      <c r="P21" s="76" t="s">
        <v>400</v>
      </c>
      <c r="Q21" s="17">
        <v>1</v>
      </c>
      <c r="R21" s="1"/>
      <c r="S21" s="1"/>
      <c r="T21" s="1"/>
      <c r="U21" s="1"/>
      <c r="V21" s="1"/>
      <c r="W21" s="1"/>
      <c r="X21" s="1"/>
      <c r="Y21" s="1"/>
      <c r="Z21" s="8"/>
      <c r="AA21" s="8"/>
      <c r="AB21" s="8"/>
    </row>
    <row r="22" spans="1:28" ht="75.75" customHeight="1">
      <c r="A22" s="9">
        <v>17</v>
      </c>
      <c r="B22" s="9">
        <v>5</v>
      </c>
      <c r="C22" s="10" t="s">
        <v>401</v>
      </c>
      <c r="D22" s="11" t="s">
        <v>402</v>
      </c>
      <c r="E22" s="14"/>
      <c r="F22" s="12" t="s">
        <v>24</v>
      </c>
      <c r="G22" s="13" t="s">
        <v>340</v>
      </c>
      <c r="H22" s="13"/>
      <c r="I22" s="13"/>
      <c r="J22" s="13"/>
      <c r="K22" s="13"/>
      <c r="L22" s="13"/>
      <c r="M22" s="13" t="s">
        <v>403</v>
      </c>
      <c r="N22" s="15" t="s">
        <v>404</v>
      </c>
      <c r="O22" s="15"/>
      <c r="P22" s="15" t="s">
        <v>405</v>
      </c>
      <c r="Q22" s="20">
        <v>1</v>
      </c>
      <c r="R22" s="1"/>
      <c r="S22" s="1"/>
      <c r="T22" s="1"/>
      <c r="U22" s="1"/>
      <c r="V22" s="1"/>
      <c r="W22" s="1"/>
      <c r="X22" s="1"/>
      <c r="Y22" s="1"/>
      <c r="Z22" s="8"/>
      <c r="AA22" s="8"/>
      <c r="AB22" s="8"/>
    </row>
    <row r="23" spans="1:28" ht="61.5" customHeight="1">
      <c r="A23" s="9">
        <v>18</v>
      </c>
      <c r="B23" s="9">
        <v>6</v>
      </c>
      <c r="C23" s="10" t="s">
        <v>406</v>
      </c>
      <c r="D23" s="11" t="s">
        <v>407</v>
      </c>
      <c r="E23" s="14"/>
      <c r="F23" s="12" t="s">
        <v>24</v>
      </c>
      <c r="G23" s="13" t="s">
        <v>340</v>
      </c>
      <c r="H23" s="13" t="s">
        <v>408</v>
      </c>
      <c r="I23" s="13"/>
      <c r="J23" s="13"/>
      <c r="K23" s="13"/>
      <c r="L23" s="13"/>
      <c r="M23" s="13" t="s">
        <v>409</v>
      </c>
      <c r="N23" s="15"/>
      <c r="O23" s="76"/>
      <c r="P23" s="76" t="s">
        <v>410</v>
      </c>
      <c r="Q23" s="85">
        <v>1</v>
      </c>
      <c r="R23" s="1"/>
      <c r="S23" s="1"/>
      <c r="T23" s="1"/>
      <c r="U23" s="1"/>
      <c r="V23" s="1"/>
      <c r="W23" s="1"/>
      <c r="X23" s="1"/>
      <c r="Y23" s="1"/>
      <c r="Z23" s="8"/>
      <c r="AA23" s="8"/>
      <c r="AB23" s="8"/>
    </row>
    <row r="24" spans="1:28" ht="57.75" customHeight="1">
      <c r="A24" s="9">
        <v>19</v>
      </c>
      <c r="B24" s="9">
        <v>7</v>
      </c>
      <c r="C24" s="10" t="s">
        <v>411</v>
      </c>
      <c r="D24" s="11" t="s">
        <v>412</v>
      </c>
      <c r="E24" s="86"/>
      <c r="F24" s="12" t="s">
        <v>24</v>
      </c>
      <c r="G24" s="13" t="s">
        <v>340</v>
      </c>
      <c r="H24" s="32" t="s">
        <v>413</v>
      </c>
      <c r="I24" s="32"/>
      <c r="J24" s="32"/>
      <c r="K24" s="32"/>
      <c r="L24" s="32"/>
      <c r="M24" s="13" t="s">
        <v>414</v>
      </c>
      <c r="N24" s="15"/>
      <c r="O24" s="15"/>
      <c r="P24" s="15" t="s">
        <v>415</v>
      </c>
      <c r="Q24" s="20">
        <v>1</v>
      </c>
      <c r="R24" s="1"/>
      <c r="S24" s="1"/>
      <c r="T24" s="1"/>
      <c r="U24" s="1"/>
      <c r="V24" s="1"/>
      <c r="W24" s="1"/>
      <c r="X24" s="1"/>
      <c r="Y24" s="1"/>
      <c r="Z24" s="8"/>
      <c r="AA24" s="8"/>
      <c r="AB24" s="8"/>
    </row>
    <row r="25" spans="1:28" ht="34.5" customHeight="1">
      <c r="A25" s="1136" t="s">
        <v>309</v>
      </c>
      <c r="B25" s="1137"/>
      <c r="C25" s="1137"/>
      <c r="D25" s="1137"/>
      <c r="E25" s="1137"/>
      <c r="F25" s="1137"/>
      <c r="G25" s="1137"/>
      <c r="H25" s="1137"/>
      <c r="I25" s="1137"/>
      <c r="J25" s="1137"/>
      <c r="K25" s="1137"/>
      <c r="L25" s="1137"/>
      <c r="M25" s="1137"/>
      <c r="N25" s="1137"/>
      <c r="O25" s="1137"/>
      <c r="P25" s="1138"/>
      <c r="Q25" s="1"/>
      <c r="R25" s="1"/>
      <c r="S25" s="1"/>
      <c r="T25" s="1"/>
      <c r="U25" s="1"/>
      <c r="V25" s="1"/>
      <c r="W25" s="1"/>
      <c r="X25" s="1"/>
      <c r="Y25" s="1"/>
      <c r="Z25" s="8"/>
      <c r="AA25" s="8"/>
      <c r="AB25" s="8"/>
    </row>
    <row r="26" spans="1:28" ht="41.25" customHeight="1">
      <c r="A26" s="9">
        <v>20</v>
      </c>
      <c r="B26" s="9">
        <v>1</v>
      </c>
      <c r="C26" s="10" t="s">
        <v>416</v>
      </c>
      <c r="D26" s="42" t="s">
        <v>417</v>
      </c>
      <c r="E26" s="32"/>
      <c r="F26" s="12" t="s">
        <v>24</v>
      </c>
      <c r="G26" s="13" t="s">
        <v>340</v>
      </c>
      <c r="H26" s="13"/>
      <c r="I26" s="13"/>
      <c r="J26" s="13"/>
      <c r="K26" s="13"/>
      <c r="L26" s="13" t="s">
        <v>418</v>
      </c>
      <c r="M26" s="23" t="s">
        <v>419</v>
      </c>
      <c r="N26" s="15" t="s">
        <v>420</v>
      </c>
      <c r="O26" s="15"/>
      <c r="P26" s="15" t="s">
        <v>396</v>
      </c>
      <c r="Q26" s="20">
        <v>1</v>
      </c>
      <c r="R26" s="1"/>
      <c r="S26" s="1"/>
      <c r="T26" s="1"/>
      <c r="U26" s="1"/>
      <c r="V26" s="1"/>
      <c r="W26" s="1"/>
      <c r="X26" s="1"/>
      <c r="Y26" s="1"/>
      <c r="Z26" s="8"/>
      <c r="AA26" s="8"/>
      <c r="AB26" s="8"/>
    </row>
    <row r="27" spans="1:28" ht="41.25" customHeight="1">
      <c r="A27" s="9">
        <v>21</v>
      </c>
      <c r="B27" s="9">
        <v>2</v>
      </c>
      <c r="C27" s="10" t="s">
        <v>421</v>
      </c>
      <c r="D27" s="42" t="s">
        <v>422</v>
      </c>
      <c r="E27" s="32"/>
      <c r="F27" s="12" t="s">
        <v>24</v>
      </c>
      <c r="G27" s="13" t="s">
        <v>340</v>
      </c>
      <c r="H27" s="13"/>
      <c r="I27" s="13"/>
      <c r="J27" s="13"/>
      <c r="K27" s="13"/>
      <c r="L27" s="13"/>
      <c r="M27" s="23" t="s">
        <v>419</v>
      </c>
      <c r="N27" s="76"/>
      <c r="O27" s="15"/>
      <c r="P27" s="76" t="s">
        <v>423</v>
      </c>
      <c r="Q27" s="17">
        <v>1</v>
      </c>
      <c r="R27" s="1"/>
      <c r="S27" s="1"/>
      <c r="T27" s="1"/>
      <c r="U27" s="1"/>
      <c r="V27" s="1"/>
      <c r="W27" s="1"/>
      <c r="X27" s="1"/>
      <c r="Y27" s="1"/>
      <c r="Z27" s="8"/>
      <c r="AA27" s="8"/>
      <c r="AB27" s="8"/>
    </row>
    <row r="28" spans="1:28" ht="41.25" customHeight="1">
      <c r="A28" s="9">
        <v>22</v>
      </c>
      <c r="B28" s="9">
        <v>3</v>
      </c>
      <c r="C28" s="10" t="s">
        <v>424</v>
      </c>
      <c r="D28" s="42" t="s">
        <v>425</v>
      </c>
      <c r="E28" s="15"/>
      <c r="F28" s="12" t="s">
        <v>24</v>
      </c>
      <c r="G28" s="13" t="s">
        <v>340</v>
      </c>
      <c r="H28" s="13"/>
      <c r="I28" s="13"/>
      <c r="J28" s="13"/>
      <c r="K28" s="13"/>
      <c r="L28" s="13"/>
      <c r="M28" s="23" t="s">
        <v>419</v>
      </c>
      <c r="N28" s="15"/>
      <c r="O28" s="15"/>
      <c r="P28" s="76" t="s">
        <v>426</v>
      </c>
      <c r="Q28" s="17">
        <v>1</v>
      </c>
      <c r="R28" s="1"/>
      <c r="S28" s="1"/>
      <c r="T28" s="1"/>
      <c r="U28" s="1"/>
      <c r="V28" s="1"/>
      <c r="W28" s="1"/>
      <c r="X28" s="1"/>
      <c r="Y28" s="1"/>
      <c r="Z28" s="8"/>
      <c r="AA28" s="8"/>
      <c r="AB28" s="8"/>
    </row>
    <row r="29" spans="1:28" ht="41.25" customHeight="1">
      <c r="A29" s="9">
        <v>23</v>
      </c>
      <c r="B29" s="9">
        <v>4</v>
      </c>
      <c r="C29" s="10" t="s">
        <v>427</v>
      </c>
      <c r="D29" s="42" t="s">
        <v>428</v>
      </c>
      <c r="E29" s="87"/>
      <c r="F29" s="12" t="s">
        <v>24</v>
      </c>
      <c r="G29" s="13" t="s">
        <v>340</v>
      </c>
      <c r="H29" s="13"/>
      <c r="I29" s="13"/>
      <c r="J29" s="13"/>
      <c r="K29" s="13"/>
      <c r="L29" s="13"/>
      <c r="M29" s="23" t="s">
        <v>429</v>
      </c>
      <c r="N29" s="15"/>
      <c r="O29" s="15"/>
      <c r="P29" s="88">
        <v>44296</v>
      </c>
      <c r="Q29" s="17">
        <v>1</v>
      </c>
      <c r="R29" s="1"/>
      <c r="S29" s="1"/>
      <c r="T29" s="1"/>
      <c r="U29" s="1"/>
      <c r="V29" s="1"/>
      <c r="W29" s="1"/>
      <c r="X29" s="1"/>
      <c r="Y29" s="1"/>
      <c r="Z29" s="8"/>
      <c r="AA29" s="8"/>
      <c r="AB29" s="8"/>
    </row>
    <row r="30" spans="1:28" ht="41.25" customHeight="1">
      <c r="A30" s="9">
        <v>24</v>
      </c>
      <c r="B30" s="9">
        <v>5</v>
      </c>
      <c r="C30" s="10" t="s">
        <v>430</v>
      </c>
      <c r="D30" s="42" t="s">
        <v>431</v>
      </c>
      <c r="E30" s="32"/>
      <c r="F30" s="12" t="s">
        <v>24</v>
      </c>
      <c r="G30" s="13" t="s">
        <v>340</v>
      </c>
      <c r="H30" s="13"/>
      <c r="I30" s="13"/>
      <c r="J30" s="13"/>
      <c r="K30" s="13"/>
      <c r="L30" s="13"/>
      <c r="M30" s="23" t="s">
        <v>432</v>
      </c>
      <c r="N30" s="15"/>
      <c r="O30" s="15"/>
      <c r="P30" s="15" t="s">
        <v>433</v>
      </c>
      <c r="Q30" s="20">
        <v>1</v>
      </c>
      <c r="R30" s="1"/>
      <c r="S30" s="1"/>
      <c r="T30" s="1"/>
      <c r="U30" s="1"/>
      <c r="V30" s="1"/>
      <c r="W30" s="1"/>
      <c r="X30" s="1"/>
      <c r="Y30" s="1"/>
      <c r="Z30" s="8"/>
      <c r="AA30" s="8"/>
      <c r="AB30" s="8"/>
    </row>
    <row r="31" spans="1:28" ht="41.25" customHeight="1">
      <c r="A31" s="9">
        <v>25</v>
      </c>
      <c r="B31" s="9">
        <v>6</v>
      </c>
      <c r="C31" s="10" t="s">
        <v>434</v>
      </c>
      <c r="D31" s="42"/>
      <c r="E31" s="32"/>
      <c r="F31" s="12" t="s">
        <v>24</v>
      </c>
      <c r="G31" s="13" t="s">
        <v>340</v>
      </c>
      <c r="H31" s="13"/>
      <c r="I31" s="13"/>
      <c r="J31" s="13"/>
      <c r="K31" s="13"/>
      <c r="L31" s="13"/>
      <c r="M31" s="23" t="s">
        <v>435</v>
      </c>
      <c r="N31" s="15"/>
      <c r="O31" s="15"/>
      <c r="P31" s="88">
        <v>44296</v>
      </c>
      <c r="Q31" s="17">
        <v>1</v>
      </c>
      <c r="R31" s="1"/>
      <c r="S31" s="1"/>
      <c r="T31" s="1"/>
      <c r="U31" s="1"/>
      <c r="V31" s="1"/>
      <c r="W31" s="1"/>
      <c r="X31" s="1"/>
      <c r="Y31" s="1"/>
      <c r="Z31" s="8"/>
      <c r="AA31" s="8"/>
      <c r="AB31" s="8"/>
    </row>
    <row r="32" spans="1:28" ht="41.25" customHeight="1">
      <c r="A32" s="9">
        <v>26</v>
      </c>
      <c r="B32" s="9">
        <v>7</v>
      </c>
      <c r="C32" s="48" t="s">
        <v>436</v>
      </c>
      <c r="D32" s="42"/>
      <c r="E32" s="32"/>
      <c r="F32" s="12" t="s">
        <v>24</v>
      </c>
      <c r="G32" s="13" t="s">
        <v>340</v>
      </c>
      <c r="H32" s="13"/>
      <c r="I32" s="13"/>
      <c r="J32" s="13"/>
      <c r="K32" s="13"/>
      <c r="L32" s="13"/>
      <c r="M32" s="23" t="s">
        <v>437</v>
      </c>
      <c r="N32" s="15"/>
      <c r="O32" s="15"/>
      <c r="P32" s="15"/>
      <c r="Q32" s="1"/>
      <c r="R32" s="1"/>
      <c r="S32" s="1"/>
      <c r="T32" s="1"/>
      <c r="U32" s="1"/>
      <c r="V32" s="1"/>
      <c r="W32" s="1"/>
      <c r="X32" s="1"/>
      <c r="Y32" s="1"/>
      <c r="Z32" s="8"/>
      <c r="AA32" s="8"/>
      <c r="AB32" s="8"/>
    </row>
    <row r="33" spans="1:28" ht="41.25" customHeight="1">
      <c r="A33" s="9">
        <v>27</v>
      </c>
      <c r="B33" s="9">
        <v>8</v>
      </c>
      <c r="C33" s="10" t="s">
        <v>438</v>
      </c>
      <c r="D33" s="42" t="s">
        <v>431</v>
      </c>
      <c r="E33" s="32"/>
      <c r="F33" s="12" t="s">
        <v>24</v>
      </c>
      <c r="G33" s="13" t="s">
        <v>439</v>
      </c>
      <c r="H33" s="13"/>
      <c r="I33" s="13"/>
      <c r="J33" s="13"/>
      <c r="K33" s="13"/>
      <c r="L33" s="13"/>
      <c r="M33" s="23" t="s">
        <v>437</v>
      </c>
      <c r="N33" s="15"/>
      <c r="O33" s="76"/>
      <c r="P33" s="76" t="s">
        <v>440</v>
      </c>
      <c r="Q33" s="17">
        <v>1</v>
      </c>
      <c r="R33" s="1"/>
      <c r="S33" s="1"/>
      <c r="T33" s="1"/>
      <c r="U33" s="1"/>
      <c r="V33" s="1"/>
      <c r="W33" s="1"/>
      <c r="X33" s="1"/>
      <c r="Y33" s="1"/>
      <c r="Z33" s="8"/>
      <c r="AA33" s="8"/>
      <c r="AB33" s="8"/>
    </row>
    <row r="34" spans="1:28" ht="34.5" customHeight="1">
      <c r="A34" s="1136" t="s">
        <v>331</v>
      </c>
      <c r="B34" s="1137"/>
      <c r="C34" s="1137"/>
      <c r="D34" s="1137"/>
      <c r="E34" s="1137"/>
      <c r="F34" s="1137"/>
      <c r="G34" s="1137"/>
      <c r="H34" s="1137"/>
      <c r="I34" s="1137"/>
      <c r="J34" s="1137"/>
      <c r="K34" s="1137"/>
      <c r="L34" s="1137"/>
      <c r="M34" s="1137"/>
      <c r="N34" s="1137"/>
      <c r="O34" s="1137"/>
      <c r="P34" s="1138"/>
      <c r="Q34" s="1"/>
      <c r="R34" s="1"/>
      <c r="S34" s="1"/>
      <c r="T34" s="1"/>
      <c r="U34" s="1"/>
      <c r="V34" s="1"/>
      <c r="W34" s="1"/>
      <c r="X34" s="1"/>
      <c r="Y34" s="1"/>
      <c r="Z34" s="8"/>
      <c r="AA34" s="8"/>
      <c r="AB34" s="8"/>
    </row>
    <row r="35" spans="1:28" ht="39" customHeight="1">
      <c r="A35" s="9">
        <v>28</v>
      </c>
      <c r="B35" s="9">
        <v>1</v>
      </c>
      <c r="C35" s="10" t="s">
        <v>441</v>
      </c>
      <c r="D35" s="42" t="s">
        <v>442</v>
      </c>
      <c r="E35" s="12" t="s">
        <v>24</v>
      </c>
      <c r="F35" s="13"/>
      <c r="G35" s="13" t="s">
        <v>340</v>
      </c>
      <c r="H35" s="13"/>
      <c r="I35" s="13"/>
      <c r="J35" s="13"/>
      <c r="K35" s="13"/>
      <c r="L35" s="13"/>
      <c r="M35" s="21" t="s">
        <v>443</v>
      </c>
      <c r="N35" s="15"/>
      <c r="O35" s="15"/>
      <c r="P35" s="76" t="s">
        <v>444</v>
      </c>
      <c r="Q35" s="17">
        <v>1</v>
      </c>
      <c r="R35" s="1"/>
      <c r="S35" s="1"/>
      <c r="T35" s="1"/>
      <c r="U35" s="1"/>
      <c r="V35" s="1"/>
      <c r="W35" s="1"/>
      <c r="X35" s="1"/>
      <c r="Y35" s="1"/>
      <c r="Z35" s="8"/>
      <c r="AA35" s="8"/>
      <c r="AB35" s="8"/>
    </row>
    <row r="36" spans="1:28" ht="39" customHeight="1">
      <c r="A36" s="9">
        <v>29</v>
      </c>
      <c r="B36" s="9">
        <v>2</v>
      </c>
      <c r="C36" s="10" t="s">
        <v>445</v>
      </c>
      <c r="D36" s="42" t="s">
        <v>446</v>
      </c>
      <c r="E36" s="12" t="s">
        <v>24</v>
      </c>
      <c r="F36" s="13"/>
      <c r="G36" s="13" t="s">
        <v>340</v>
      </c>
      <c r="H36" s="13"/>
      <c r="I36" s="13"/>
      <c r="J36" s="13"/>
      <c r="K36" s="13"/>
      <c r="L36" s="13"/>
      <c r="M36" s="21" t="s">
        <v>447</v>
      </c>
      <c r="N36" s="15"/>
      <c r="O36" s="15"/>
      <c r="P36" s="76" t="s">
        <v>448</v>
      </c>
      <c r="Q36" s="17">
        <v>1</v>
      </c>
      <c r="R36" s="1"/>
      <c r="S36" s="1"/>
      <c r="T36" s="1"/>
      <c r="U36" s="1"/>
      <c r="V36" s="1"/>
      <c r="W36" s="1"/>
      <c r="X36" s="1"/>
      <c r="Y36" s="1"/>
      <c r="Z36" s="8"/>
      <c r="AA36" s="8"/>
      <c r="AB36" s="8"/>
    </row>
    <row r="37" spans="1:28" ht="39" customHeight="1">
      <c r="A37" s="9">
        <v>30</v>
      </c>
      <c r="B37" s="9">
        <v>3</v>
      </c>
      <c r="C37" s="10" t="s">
        <v>449</v>
      </c>
      <c r="D37" s="42" t="s">
        <v>450</v>
      </c>
      <c r="E37" s="12" t="s">
        <v>24</v>
      </c>
      <c r="F37" s="13"/>
      <c r="G37" s="13" t="s">
        <v>340</v>
      </c>
      <c r="H37" s="13"/>
      <c r="I37" s="13"/>
      <c r="J37" s="13"/>
      <c r="K37" s="13"/>
      <c r="L37" s="13"/>
      <c r="M37" s="21" t="s">
        <v>451</v>
      </c>
      <c r="N37" s="15"/>
      <c r="O37" s="15"/>
      <c r="P37" s="89" t="s">
        <v>452</v>
      </c>
      <c r="Q37" s="20">
        <v>1</v>
      </c>
      <c r="R37" s="1"/>
      <c r="S37" s="1"/>
      <c r="T37" s="1"/>
      <c r="U37" s="1"/>
      <c r="V37" s="1"/>
      <c r="W37" s="1"/>
      <c r="X37" s="1"/>
      <c r="Y37" s="1"/>
      <c r="Z37" s="8"/>
      <c r="AA37" s="8"/>
      <c r="AB37" s="8"/>
    </row>
    <row r="38" spans="1:28" ht="39" customHeight="1">
      <c r="A38" s="9">
        <v>31</v>
      </c>
      <c r="B38" s="9">
        <v>4</v>
      </c>
      <c r="C38" s="10" t="s">
        <v>453</v>
      </c>
      <c r="D38" s="42" t="s">
        <v>454</v>
      </c>
      <c r="E38" s="12" t="s">
        <v>24</v>
      </c>
      <c r="F38" s="13"/>
      <c r="G38" s="13" t="s">
        <v>340</v>
      </c>
      <c r="H38" s="13"/>
      <c r="I38" s="13"/>
      <c r="J38" s="13"/>
      <c r="K38" s="13"/>
      <c r="L38" s="13"/>
      <c r="M38" s="21" t="s">
        <v>455</v>
      </c>
      <c r="N38" s="15"/>
      <c r="O38" s="15"/>
      <c r="P38" s="89" t="s">
        <v>456</v>
      </c>
      <c r="Q38" s="20">
        <v>1</v>
      </c>
      <c r="R38" s="1"/>
      <c r="S38" s="1"/>
      <c r="T38" s="1"/>
      <c r="U38" s="1"/>
      <c r="V38" s="1"/>
      <c r="W38" s="1"/>
      <c r="X38" s="1"/>
      <c r="Y38" s="1"/>
      <c r="Z38" s="8"/>
      <c r="AA38" s="8"/>
      <c r="AB38" s="8"/>
    </row>
    <row r="39" spans="1:28" ht="39" customHeight="1">
      <c r="A39" s="9">
        <v>32</v>
      </c>
      <c r="B39" s="9">
        <v>5</v>
      </c>
      <c r="C39" s="10" t="s">
        <v>245</v>
      </c>
      <c r="D39" s="42" t="s">
        <v>457</v>
      </c>
      <c r="E39" s="12" t="s">
        <v>24</v>
      </c>
      <c r="F39" s="13"/>
      <c r="G39" s="13" t="s">
        <v>340</v>
      </c>
      <c r="H39" s="13"/>
      <c r="I39" s="13"/>
      <c r="J39" s="13"/>
      <c r="K39" s="13"/>
      <c r="L39" s="13"/>
      <c r="M39" s="14" t="s">
        <v>458</v>
      </c>
      <c r="N39" s="15"/>
      <c r="O39" s="15"/>
      <c r="P39" s="89" t="s">
        <v>459</v>
      </c>
      <c r="Q39" s="20">
        <v>1</v>
      </c>
      <c r="R39" s="1"/>
      <c r="S39" s="1"/>
      <c r="T39" s="1"/>
      <c r="U39" s="1"/>
      <c r="V39" s="1"/>
      <c r="W39" s="1"/>
      <c r="X39" s="1"/>
      <c r="Y39" s="1"/>
      <c r="Z39" s="8"/>
      <c r="AA39" s="8"/>
      <c r="AB39" s="8"/>
    </row>
    <row r="40" spans="1:28" ht="39" customHeight="1">
      <c r="A40" s="9">
        <v>33</v>
      </c>
      <c r="B40" s="9">
        <v>6</v>
      </c>
      <c r="C40" s="48" t="s">
        <v>460</v>
      </c>
      <c r="D40" s="42" t="s">
        <v>461</v>
      </c>
      <c r="E40" s="12" t="s">
        <v>24</v>
      </c>
      <c r="F40" s="13"/>
      <c r="G40" s="13" t="s">
        <v>340</v>
      </c>
      <c r="H40" s="13"/>
      <c r="I40" s="13"/>
      <c r="J40" s="13"/>
      <c r="K40" s="13"/>
      <c r="L40" s="13"/>
      <c r="M40" s="14" t="s">
        <v>462</v>
      </c>
      <c r="N40" s="15"/>
      <c r="O40" s="15"/>
      <c r="P40" s="15"/>
      <c r="Q40" s="1"/>
      <c r="R40" s="1"/>
      <c r="S40" s="1"/>
      <c r="T40" s="1"/>
      <c r="U40" s="1"/>
      <c r="V40" s="1"/>
      <c r="W40" s="1"/>
      <c r="X40" s="1"/>
      <c r="Y40" s="1"/>
      <c r="Z40" s="8"/>
      <c r="AA40" s="8"/>
      <c r="AB40" s="8"/>
    </row>
    <row r="41" spans="1:28" ht="90" customHeight="1">
      <c r="A41" s="9">
        <v>34</v>
      </c>
      <c r="B41" s="33">
        <v>7</v>
      </c>
      <c r="C41" s="10" t="s">
        <v>463</v>
      </c>
      <c r="D41" s="11" t="s">
        <v>464</v>
      </c>
      <c r="E41" s="12" t="s">
        <v>24</v>
      </c>
      <c r="F41" s="13"/>
      <c r="G41" s="13" t="s">
        <v>340</v>
      </c>
      <c r="H41" s="13" t="s">
        <v>465</v>
      </c>
      <c r="I41" s="13"/>
      <c r="J41" s="13"/>
      <c r="K41" s="13"/>
      <c r="L41" s="13"/>
      <c r="M41" s="21" t="s">
        <v>466</v>
      </c>
      <c r="N41" s="15"/>
      <c r="O41" s="15"/>
      <c r="P41" s="89" t="s">
        <v>459</v>
      </c>
      <c r="Q41" s="20">
        <v>1</v>
      </c>
      <c r="R41" s="1"/>
      <c r="S41" s="1"/>
      <c r="T41" s="1"/>
      <c r="U41" s="1"/>
      <c r="V41" s="1"/>
      <c r="W41" s="1"/>
      <c r="X41" s="1"/>
      <c r="Y41" s="1"/>
      <c r="Z41" s="8"/>
      <c r="AA41" s="8"/>
      <c r="AB41" s="8"/>
    </row>
    <row r="42" spans="1:28" ht="43.5" customHeight="1">
      <c r="A42" s="9">
        <v>35</v>
      </c>
      <c r="B42" s="80">
        <v>8</v>
      </c>
      <c r="C42" s="10" t="s">
        <v>467</v>
      </c>
      <c r="D42" s="11" t="s">
        <v>468</v>
      </c>
      <c r="E42" s="12" t="s">
        <v>24</v>
      </c>
      <c r="F42" s="90" t="s">
        <v>469</v>
      </c>
      <c r="G42" s="13" t="s">
        <v>470</v>
      </c>
      <c r="H42" s="13"/>
      <c r="I42" s="13"/>
      <c r="J42" s="13"/>
      <c r="K42" s="13"/>
      <c r="L42" s="13"/>
      <c r="M42" s="86" t="s">
        <v>471</v>
      </c>
      <c r="N42" s="15"/>
      <c r="O42" s="15"/>
      <c r="P42" s="29" t="s">
        <v>472</v>
      </c>
      <c r="Q42" s="20">
        <v>1</v>
      </c>
      <c r="R42" s="1"/>
      <c r="S42" s="1"/>
      <c r="T42" s="1"/>
      <c r="U42" s="1"/>
      <c r="V42" s="1"/>
      <c r="W42" s="1"/>
      <c r="X42" s="1"/>
      <c r="Y42" s="1"/>
      <c r="Z42" s="8"/>
      <c r="AA42" s="8"/>
      <c r="AB42" s="8"/>
    </row>
    <row r="43" spans="1:28" ht="39" customHeight="1">
      <c r="A43" s="9">
        <v>36</v>
      </c>
      <c r="B43" s="80">
        <v>9</v>
      </c>
      <c r="C43" s="10" t="s">
        <v>473</v>
      </c>
      <c r="D43" s="42" t="s">
        <v>474</v>
      </c>
      <c r="E43" s="12" t="s">
        <v>24</v>
      </c>
      <c r="F43" s="35" t="s">
        <v>355</v>
      </c>
      <c r="G43" s="13" t="s">
        <v>340</v>
      </c>
      <c r="H43" s="91">
        <v>44899</v>
      </c>
      <c r="I43" s="13"/>
      <c r="J43" s="13"/>
      <c r="K43" s="13"/>
      <c r="L43" s="13"/>
      <c r="M43" s="21"/>
      <c r="N43" s="15"/>
      <c r="O43" s="15"/>
      <c r="P43" s="76" t="s">
        <v>475</v>
      </c>
      <c r="Q43" s="17">
        <v>1</v>
      </c>
      <c r="R43" s="1"/>
      <c r="S43" s="1"/>
      <c r="T43" s="1"/>
      <c r="U43" s="1"/>
      <c r="V43" s="1"/>
      <c r="W43" s="1"/>
      <c r="X43" s="1"/>
      <c r="Y43" s="1"/>
      <c r="Z43" s="8"/>
      <c r="AA43" s="8"/>
      <c r="AB43" s="8"/>
    </row>
    <row r="44" spans="1:28" ht="39" customHeight="1">
      <c r="A44" s="9">
        <v>37</v>
      </c>
      <c r="B44" s="9">
        <v>10</v>
      </c>
      <c r="C44" s="10" t="s">
        <v>476</v>
      </c>
      <c r="D44" s="42"/>
      <c r="E44" s="12" t="s">
        <v>24</v>
      </c>
      <c r="F44" s="13"/>
      <c r="G44" s="13" t="s">
        <v>340</v>
      </c>
      <c r="H44" s="13"/>
      <c r="I44" s="13"/>
      <c r="J44" s="13"/>
      <c r="K44" s="13"/>
      <c r="L44" s="13"/>
      <c r="M44" s="21" t="s">
        <v>477</v>
      </c>
      <c r="N44" s="15"/>
      <c r="O44" s="15"/>
      <c r="P44" s="76" t="s">
        <v>478</v>
      </c>
      <c r="Q44" s="17">
        <v>1</v>
      </c>
      <c r="R44" s="1"/>
      <c r="S44" s="1"/>
      <c r="T44" s="1"/>
      <c r="U44" s="1"/>
      <c r="V44" s="1"/>
      <c r="W44" s="1"/>
      <c r="X44" s="1"/>
      <c r="Y44" s="1"/>
      <c r="Z44" s="8"/>
      <c r="AA44" s="8"/>
      <c r="AB44" s="8"/>
    </row>
    <row r="45" spans="1:28" ht="39" customHeight="1">
      <c r="A45" s="9">
        <v>38</v>
      </c>
      <c r="B45" s="9">
        <v>11</v>
      </c>
      <c r="C45" s="10" t="s">
        <v>479</v>
      </c>
      <c r="D45" s="42"/>
      <c r="E45" s="12" t="s">
        <v>24</v>
      </c>
      <c r="F45" s="13"/>
      <c r="G45" s="13" t="s">
        <v>340</v>
      </c>
      <c r="H45" s="13"/>
      <c r="I45" s="13"/>
      <c r="J45" s="13"/>
      <c r="K45" s="13"/>
      <c r="L45" s="13"/>
      <c r="M45" s="86" t="s">
        <v>480</v>
      </c>
      <c r="N45" s="15"/>
      <c r="O45" s="15"/>
      <c r="P45" s="92" t="s">
        <v>481</v>
      </c>
      <c r="Q45" s="17">
        <v>1</v>
      </c>
      <c r="R45" s="1"/>
      <c r="S45" s="1"/>
      <c r="T45" s="1"/>
      <c r="U45" s="1"/>
      <c r="V45" s="1"/>
      <c r="W45" s="1"/>
      <c r="X45" s="1"/>
      <c r="Y45" s="1"/>
      <c r="Z45" s="8"/>
      <c r="AA45" s="8"/>
      <c r="AB45" s="8"/>
    </row>
    <row r="46" spans="1:28" ht="39" customHeight="1">
      <c r="A46" s="9">
        <v>39</v>
      </c>
      <c r="B46" s="9">
        <v>12</v>
      </c>
      <c r="C46" s="48" t="s">
        <v>482</v>
      </c>
      <c r="D46" s="42"/>
      <c r="E46" s="12" t="s">
        <v>24</v>
      </c>
      <c r="F46" s="13"/>
      <c r="G46" s="13" t="s">
        <v>340</v>
      </c>
      <c r="H46" s="13"/>
      <c r="I46" s="13"/>
      <c r="J46" s="13"/>
      <c r="K46" s="13"/>
      <c r="L46" s="13"/>
      <c r="M46" s="21" t="s">
        <v>483</v>
      </c>
      <c r="N46" s="32"/>
      <c r="O46" s="32"/>
      <c r="P46" s="15"/>
      <c r="Q46" s="17">
        <v>1</v>
      </c>
      <c r="R46" s="1"/>
      <c r="S46" s="1"/>
      <c r="T46" s="1"/>
      <c r="U46" s="1"/>
      <c r="V46" s="1"/>
      <c r="W46" s="1"/>
      <c r="X46" s="1"/>
      <c r="Y46" s="1"/>
      <c r="Z46" s="8"/>
      <c r="AA46" s="8"/>
      <c r="AB46" s="8"/>
    </row>
    <row r="47" spans="1:28" ht="34.5" customHeight="1">
      <c r="A47" s="1136" t="s">
        <v>484</v>
      </c>
      <c r="B47" s="1137"/>
      <c r="C47" s="1137"/>
      <c r="D47" s="1137"/>
      <c r="E47" s="1137"/>
      <c r="F47" s="1137"/>
      <c r="G47" s="1137"/>
      <c r="H47" s="1137"/>
      <c r="I47" s="1137"/>
      <c r="J47" s="1137"/>
      <c r="K47" s="1137"/>
      <c r="L47" s="1137"/>
      <c r="M47" s="1137"/>
      <c r="N47" s="1137"/>
      <c r="O47" s="1137"/>
      <c r="P47" s="1138"/>
      <c r="Q47" s="1"/>
      <c r="R47" s="1"/>
      <c r="S47" s="1"/>
      <c r="T47" s="1"/>
      <c r="U47" s="1"/>
      <c r="V47" s="1"/>
      <c r="W47" s="1"/>
      <c r="X47" s="1"/>
      <c r="Y47" s="1"/>
      <c r="Z47" s="8"/>
      <c r="AA47" s="8"/>
      <c r="AB47" s="8"/>
    </row>
    <row r="48" spans="1:28" ht="34.5" customHeight="1">
      <c r="A48" s="9">
        <v>40</v>
      </c>
      <c r="B48" s="9">
        <v>1</v>
      </c>
      <c r="C48" s="10" t="s">
        <v>485</v>
      </c>
      <c r="D48" s="42" t="s">
        <v>486</v>
      </c>
      <c r="E48" s="32"/>
      <c r="F48" s="12" t="s">
        <v>24</v>
      </c>
      <c r="G48" s="13" t="s">
        <v>340</v>
      </c>
      <c r="H48" s="13"/>
      <c r="I48" s="13"/>
      <c r="J48" s="13"/>
      <c r="K48" s="13"/>
      <c r="L48" s="13"/>
      <c r="M48" s="23"/>
      <c r="N48" s="32"/>
      <c r="O48" s="32"/>
      <c r="P48" s="76" t="s">
        <v>487</v>
      </c>
      <c r="Q48" s="85">
        <v>1</v>
      </c>
      <c r="R48" s="1"/>
      <c r="S48" s="1"/>
      <c r="T48" s="1"/>
      <c r="U48" s="1"/>
      <c r="V48" s="1"/>
      <c r="W48" s="1"/>
      <c r="X48" s="1"/>
      <c r="Y48" s="1"/>
      <c r="Z48" s="8"/>
      <c r="AA48" s="8"/>
      <c r="AB48" s="8"/>
    </row>
    <row r="49" spans="1:28" ht="34.5" customHeight="1">
      <c r="A49" s="9">
        <v>41</v>
      </c>
      <c r="B49" s="9">
        <v>2</v>
      </c>
      <c r="C49" s="48" t="s">
        <v>488</v>
      </c>
      <c r="D49" s="42" t="s">
        <v>489</v>
      </c>
      <c r="E49" s="32"/>
      <c r="F49" s="12" t="s">
        <v>24</v>
      </c>
      <c r="G49" s="13" t="s">
        <v>340</v>
      </c>
      <c r="H49" s="13"/>
      <c r="I49" s="13"/>
      <c r="J49" s="13"/>
      <c r="K49" s="13"/>
      <c r="L49" s="13"/>
      <c r="M49" s="23"/>
      <c r="N49" s="32"/>
      <c r="O49" s="32"/>
      <c r="P49" s="15"/>
      <c r="Q49" s="17">
        <v>1</v>
      </c>
      <c r="R49" s="1"/>
      <c r="S49" s="1"/>
      <c r="T49" s="1"/>
      <c r="U49" s="1"/>
      <c r="V49" s="1"/>
      <c r="W49" s="1"/>
      <c r="X49" s="1"/>
      <c r="Y49" s="1"/>
      <c r="Z49" s="8"/>
      <c r="AA49" s="8"/>
      <c r="AB49" s="8"/>
    </row>
    <row r="50" spans="1:28" ht="34.5" customHeight="1">
      <c r="A50" s="1136" t="s">
        <v>490</v>
      </c>
      <c r="B50" s="1137"/>
      <c r="C50" s="1137"/>
      <c r="D50" s="1137"/>
      <c r="E50" s="1137"/>
      <c r="F50" s="1137"/>
      <c r="G50" s="1137"/>
      <c r="H50" s="1137"/>
      <c r="I50" s="1137"/>
      <c r="J50" s="1137"/>
      <c r="K50" s="1137"/>
      <c r="L50" s="1137"/>
      <c r="M50" s="1137"/>
      <c r="N50" s="1137"/>
      <c r="O50" s="1137"/>
      <c r="P50" s="1138"/>
      <c r="Q50" s="1"/>
      <c r="R50" s="1"/>
      <c r="S50" s="1"/>
      <c r="T50" s="1"/>
      <c r="U50" s="1"/>
      <c r="V50" s="1"/>
      <c r="W50" s="1"/>
      <c r="X50" s="1"/>
      <c r="Y50" s="1"/>
      <c r="Z50" s="8"/>
      <c r="AA50" s="8"/>
      <c r="AB50" s="8"/>
    </row>
    <row r="51" spans="1:28" ht="40.5" customHeight="1">
      <c r="A51" s="9">
        <v>42</v>
      </c>
      <c r="B51" s="9">
        <v>1</v>
      </c>
      <c r="C51" s="10" t="s">
        <v>491</v>
      </c>
      <c r="D51" s="42" t="s">
        <v>492</v>
      </c>
      <c r="E51" s="32"/>
      <c r="F51" s="12" t="s">
        <v>24</v>
      </c>
      <c r="G51" s="13" t="s">
        <v>340</v>
      </c>
      <c r="H51" s="27"/>
      <c r="I51" s="27"/>
      <c r="J51" s="27"/>
      <c r="K51" s="27"/>
      <c r="L51" s="27"/>
      <c r="M51" s="23" t="s">
        <v>493</v>
      </c>
      <c r="N51" s="32"/>
      <c r="O51" s="32"/>
      <c r="P51" s="76" t="s">
        <v>423</v>
      </c>
      <c r="Q51" s="17">
        <v>1</v>
      </c>
      <c r="R51" s="1"/>
      <c r="S51" s="1"/>
      <c r="T51" s="1"/>
      <c r="U51" s="1"/>
      <c r="V51" s="1"/>
      <c r="W51" s="1"/>
      <c r="X51" s="1"/>
      <c r="Y51" s="1"/>
      <c r="Z51" s="8"/>
      <c r="AA51" s="8"/>
      <c r="AB51" s="8"/>
    </row>
    <row r="52" spans="1:28" ht="69.75" customHeight="1">
      <c r="A52" s="9">
        <v>43</v>
      </c>
      <c r="B52" s="9">
        <v>1</v>
      </c>
      <c r="C52" s="48" t="s">
        <v>494</v>
      </c>
      <c r="D52" s="42" t="s">
        <v>492</v>
      </c>
      <c r="E52" s="32"/>
      <c r="F52" s="12" t="s">
        <v>24</v>
      </c>
      <c r="G52" s="13" t="s">
        <v>340</v>
      </c>
      <c r="H52" s="23"/>
      <c r="I52" s="23"/>
      <c r="J52" s="23"/>
      <c r="K52" s="23"/>
      <c r="L52" s="23"/>
      <c r="M52" s="23" t="s">
        <v>495</v>
      </c>
      <c r="N52" s="32"/>
      <c r="O52" s="32"/>
      <c r="P52" s="15"/>
      <c r="Q52" s="17">
        <v>1</v>
      </c>
      <c r="R52" s="1"/>
      <c r="S52" s="1"/>
      <c r="T52" s="1"/>
      <c r="U52" s="1"/>
      <c r="V52" s="1"/>
      <c r="W52" s="1"/>
      <c r="X52" s="1"/>
      <c r="Y52" s="1"/>
      <c r="Z52" s="8"/>
      <c r="AA52" s="8"/>
      <c r="AB52" s="8"/>
    </row>
    <row r="53" spans="1:28" ht="34.5" customHeight="1">
      <c r="A53" s="1136" t="s">
        <v>323</v>
      </c>
      <c r="B53" s="1137"/>
      <c r="C53" s="1137"/>
      <c r="D53" s="1137"/>
      <c r="E53" s="1137"/>
      <c r="F53" s="1137"/>
      <c r="G53" s="1137"/>
      <c r="H53" s="1137"/>
      <c r="I53" s="1137"/>
      <c r="J53" s="1137"/>
      <c r="K53" s="1137"/>
      <c r="L53" s="1137"/>
      <c r="M53" s="1137"/>
      <c r="N53" s="1137"/>
      <c r="O53" s="1137"/>
      <c r="P53" s="1138"/>
      <c r="Q53" s="1"/>
      <c r="R53" s="1"/>
      <c r="S53" s="1"/>
      <c r="T53" s="1"/>
      <c r="U53" s="1"/>
      <c r="V53" s="1"/>
      <c r="W53" s="1"/>
      <c r="X53" s="1"/>
      <c r="Y53" s="1"/>
      <c r="Z53" s="8"/>
      <c r="AA53" s="8"/>
      <c r="AB53" s="8"/>
    </row>
    <row r="54" spans="1:28" ht="50.25" customHeight="1">
      <c r="A54" s="9">
        <v>44</v>
      </c>
      <c r="B54" s="9">
        <v>1</v>
      </c>
      <c r="C54" s="10" t="s">
        <v>496</v>
      </c>
      <c r="D54" s="42" t="s">
        <v>497</v>
      </c>
      <c r="E54" s="12" t="s">
        <v>24</v>
      </c>
      <c r="F54" s="13" t="s">
        <v>340</v>
      </c>
      <c r="G54" s="13"/>
      <c r="H54" s="13"/>
      <c r="I54" s="13"/>
      <c r="J54" s="13"/>
      <c r="K54" s="13"/>
      <c r="L54" s="13"/>
      <c r="M54" s="23" t="s">
        <v>498</v>
      </c>
      <c r="N54" s="15"/>
      <c r="O54" s="15"/>
      <c r="P54" s="15"/>
      <c r="Q54" s="17">
        <v>1</v>
      </c>
      <c r="R54" s="1"/>
      <c r="S54" s="1"/>
      <c r="T54" s="1"/>
      <c r="U54" s="1"/>
      <c r="V54" s="1"/>
      <c r="W54" s="1"/>
      <c r="X54" s="1"/>
      <c r="Y54" s="1"/>
      <c r="Z54" s="8"/>
      <c r="AA54" s="8"/>
      <c r="AB54" s="8"/>
    </row>
    <row r="55" spans="1:28" ht="41.25" customHeight="1">
      <c r="A55" s="33">
        <v>45</v>
      </c>
      <c r="B55" s="33">
        <v>2</v>
      </c>
      <c r="C55" s="10" t="s">
        <v>499</v>
      </c>
      <c r="D55" s="11" t="s">
        <v>500</v>
      </c>
      <c r="E55" s="12" t="s">
        <v>24</v>
      </c>
      <c r="F55" s="13" t="s">
        <v>340</v>
      </c>
      <c r="G55" s="13"/>
      <c r="H55" s="13"/>
      <c r="I55" s="13"/>
      <c r="J55" s="13"/>
      <c r="K55" s="13"/>
      <c r="L55" s="13"/>
      <c r="M55" s="21" t="s">
        <v>501</v>
      </c>
      <c r="N55" s="15"/>
      <c r="O55" s="76"/>
      <c r="P55" s="76" t="s">
        <v>502</v>
      </c>
      <c r="Q55" s="17">
        <v>1</v>
      </c>
      <c r="R55" s="1"/>
      <c r="S55" s="1"/>
      <c r="T55" s="1"/>
      <c r="U55" s="1"/>
      <c r="V55" s="1"/>
      <c r="W55" s="1"/>
      <c r="X55" s="1"/>
      <c r="Y55" s="1"/>
      <c r="Z55" s="8"/>
      <c r="AA55" s="8"/>
      <c r="AB55" s="8"/>
    </row>
    <row r="56" spans="1:28" ht="69" customHeight="1">
      <c r="A56" s="9">
        <v>46</v>
      </c>
      <c r="B56" s="80">
        <v>3</v>
      </c>
      <c r="C56" s="10" t="s">
        <v>503</v>
      </c>
      <c r="D56" s="42" t="s">
        <v>504</v>
      </c>
      <c r="E56" s="49" t="s">
        <v>505</v>
      </c>
      <c r="F56" s="13" t="s">
        <v>340</v>
      </c>
      <c r="G56" s="13" t="s">
        <v>506</v>
      </c>
      <c r="H56" s="13"/>
      <c r="I56" s="13"/>
      <c r="J56" s="13"/>
      <c r="K56" s="13"/>
      <c r="L56" s="13"/>
      <c r="M56" s="23" t="s">
        <v>507</v>
      </c>
      <c r="N56" s="15"/>
      <c r="O56" s="15"/>
      <c r="P56" s="76">
        <v>29.09</v>
      </c>
      <c r="Q56" s="17">
        <v>1</v>
      </c>
      <c r="R56" s="1"/>
      <c r="S56" s="1"/>
      <c r="T56" s="1"/>
      <c r="U56" s="1"/>
      <c r="V56" s="1"/>
      <c r="W56" s="1"/>
      <c r="X56" s="1"/>
      <c r="Y56" s="1"/>
      <c r="Z56" s="8"/>
      <c r="AA56" s="8"/>
      <c r="AB56" s="8"/>
    </row>
    <row r="57" spans="1:28" ht="41.25" customHeight="1">
      <c r="A57" s="33">
        <v>47</v>
      </c>
      <c r="B57" s="80">
        <v>4</v>
      </c>
      <c r="C57" s="10" t="s">
        <v>508</v>
      </c>
      <c r="D57" s="42" t="s">
        <v>509</v>
      </c>
      <c r="E57" s="49" t="s">
        <v>510</v>
      </c>
      <c r="F57" s="13" t="s">
        <v>340</v>
      </c>
      <c r="G57" s="13"/>
      <c r="H57" s="13"/>
      <c r="I57" s="13"/>
      <c r="J57" s="13"/>
      <c r="K57" s="13"/>
      <c r="L57" s="13"/>
      <c r="M57" s="23" t="s">
        <v>511</v>
      </c>
      <c r="N57" s="15"/>
      <c r="O57" s="15"/>
      <c r="P57" s="15" t="s">
        <v>512</v>
      </c>
      <c r="Q57" s="20">
        <v>1</v>
      </c>
      <c r="R57" s="1"/>
      <c r="S57" s="1"/>
      <c r="T57" s="1"/>
      <c r="U57" s="1"/>
      <c r="V57" s="1"/>
      <c r="W57" s="1"/>
      <c r="X57" s="1"/>
      <c r="Y57" s="1"/>
      <c r="Z57" s="8"/>
      <c r="AA57" s="8"/>
      <c r="AB57" s="8"/>
    </row>
    <row r="58" spans="1:28" ht="41.25" customHeight="1">
      <c r="A58" s="9">
        <v>48</v>
      </c>
      <c r="B58" s="80">
        <v>5</v>
      </c>
      <c r="C58" s="10" t="s">
        <v>513</v>
      </c>
      <c r="D58" s="11" t="s">
        <v>514</v>
      </c>
      <c r="E58" s="49" t="s">
        <v>505</v>
      </c>
      <c r="F58" s="13" t="s">
        <v>340</v>
      </c>
      <c r="G58" s="93">
        <v>44716</v>
      </c>
      <c r="H58" s="13"/>
      <c r="I58" s="13"/>
      <c r="J58" s="13"/>
      <c r="K58" s="13"/>
      <c r="L58" s="13"/>
      <c r="M58" s="86" t="s">
        <v>515</v>
      </c>
      <c r="N58" s="15"/>
      <c r="O58" s="76"/>
      <c r="P58" s="76" t="s">
        <v>475</v>
      </c>
      <c r="Q58" s="17">
        <v>1</v>
      </c>
      <c r="R58" s="1"/>
      <c r="S58" s="1"/>
      <c r="T58" s="1"/>
      <c r="U58" s="1"/>
      <c r="V58" s="1"/>
      <c r="W58" s="1"/>
      <c r="X58" s="1"/>
      <c r="Y58" s="1"/>
      <c r="Z58" s="8"/>
      <c r="AA58" s="8"/>
      <c r="AB58" s="8"/>
    </row>
    <row r="59" spans="1:28" ht="41.25" customHeight="1">
      <c r="A59" s="33">
        <v>49</v>
      </c>
      <c r="B59" s="80">
        <v>6</v>
      </c>
      <c r="C59" s="10" t="s">
        <v>516</v>
      </c>
      <c r="D59" s="11" t="s">
        <v>517</v>
      </c>
      <c r="E59" s="49" t="s">
        <v>505</v>
      </c>
      <c r="F59" s="13" t="s">
        <v>340</v>
      </c>
      <c r="G59" s="13" t="s">
        <v>518</v>
      </c>
      <c r="H59" s="27" t="s">
        <v>519</v>
      </c>
      <c r="I59" s="13"/>
      <c r="J59" s="13"/>
      <c r="K59" s="13"/>
      <c r="L59" s="94" t="s">
        <v>520</v>
      </c>
      <c r="M59" s="21"/>
      <c r="N59" s="15"/>
      <c r="O59" s="15"/>
      <c r="P59" s="9" t="s">
        <v>61</v>
      </c>
      <c r="Q59" s="20">
        <v>1</v>
      </c>
      <c r="R59" s="1"/>
      <c r="S59" s="1"/>
      <c r="T59" s="1"/>
      <c r="U59" s="1"/>
      <c r="V59" s="1"/>
      <c r="W59" s="1"/>
      <c r="X59" s="1"/>
      <c r="Y59" s="1"/>
      <c r="Z59" s="8"/>
      <c r="AA59" s="8"/>
      <c r="AB59" s="8"/>
    </row>
    <row r="60" spans="1:28" ht="55.5" customHeight="1">
      <c r="A60" s="9">
        <v>50</v>
      </c>
      <c r="B60" s="33">
        <v>7</v>
      </c>
      <c r="C60" s="10" t="s">
        <v>521</v>
      </c>
      <c r="D60" s="11" t="s">
        <v>522</v>
      </c>
      <c r="E60" s="12" t="s">
        <v>24</v>
      </c>
      <c r="F60" s="13" t="s">
        <v>340</v>
      </c>
      <c r="G60" s="13" t="s">
        <v>523</v>
      </c>
      <c r="H60" s="13"/>
      <c r="I60" s="13"/>
      <c r="J60" s="13"/>
      <c r="K60" s="13"/>
      <c r="L60" s="13"/>
      <c r="M60" s="21"/>
      <c r="N60" s="15"/>
      <c r="O60" s="76"/>
      <c r="P60" s="78">
        <v>44356</v>
      </c>
      <c r="Q60" s="17">
        <v>1</v>
      </c>
      <c r="R60" s="1"/>
      <c r="S60" s="1"/>
      <c r="T60" s="1"/>
      <c r="U60" s="1"/>
      <c r="V60" s="1"/>
      <c r="W60" s="1"/>
      <c r="X60" s="1"/>
      <c r="Y60" s="1"/>
      <c r="Z60" s="8"/>
      <c r="AA60" s="8"/>
      <c r="AB60" s="8"/>
    </row>
    <row r="61" spans="1:28" ht="41.25" customHeight="1">
      <c r="A61" s="33">
        <v>51</v>
      </c>
      <c r="B61" s="9">
        <v>8</v>
      </c>
      <c r="C61" s="10" t="s">
        <v>524</v>
      </c>
      <c r="D61" s="42"/>
      <c r="E61" s="12" t="s">
        <v>24</v>
      </c>
      <c r="F61" s="13" t="s">
        <v>340</v>
      </c>
      <c r="G61" s="13"/>
      <c r="H61" s="13"/>
      <c r="I61" s="13"/>
      <c r="J61" s="13"/>
      <c r="K61" s="13"/>
      <c r="L61" s="13"/>
      <c r="M61" s="21"/>
      <c r="N61" s="15"/>
      <c r="O61" s="15"/>
      <c r="P61" s="76" t="s">
        <v>525</v>
      </c>
      <c r="Q61" s="17">
        <v>1</v>
      </c>
      <c r="R61" s="1"/>
      <c r="S61" s="1"/>
      <c r="T61" s="1"/>
      <c r="U61" s="1"/>
      <c r="V61" s="1"/>
      <c r="W61" s="1"/>
      <c r="X61" s="1"/>
      <c r="Y61" s="1"/>
      <c r="Z61" s="8"/>
      <c r="AA61" s="8"/>
      <c r="AB61" s="8"/>
    </row>
    <row r="62" spans="1:28" ht="41.25" customHeight="1">
      <c r="A62" s="9">
        <v>52</v>
      </c>
      <c r="B62" s="33">
        <v>9</v>
      </c>
      <c r="C62" s="10" t="s">
        <v>526</v>
      </c>
      <c r="D62" s="11"/>
      <c r="E62" s="12" t="s">
        <v>24</v>
      </c>
      <c r="F62" s="13" t="s">
        <v>340</v>
      </c>
      <c r="G62" s="35" t="s">
        <v>527</v>
      </c>
      <c r="H62" s="13"/>
      <c r="I62" s="13"/>
      <c r="J62" s="13"/>
      <c r="K62" s="13"/>
      <c r="L62" s="13"/>
      <c r="M62" s="21"/>
      <c r="N62" s="15"/>
      <c r="O62" s="15"/>
      <c r="P62" s="76" t="s">
        <v>528</v>
      </c>
      <c r="Q62" s="17">
        <v>1</v>
      </c>
      <c r="R62" s="1"/>
      <c r="S62" s="1"/>
      <c r="T62" s="1"/>
      <c r="U62" s="1"/>
      <c r="V62" s="1"/>
      <c r="W62" s="1"/>
      <c r="X62" s="1"/>
      <c r="Y62" s="1"/>
      <c r="Z62" s="8"/>
      <c r="AA62" s="8"/>
      <c r="AB62" s="8"/>
    </row>
    <row r="63" spans="1:28" ht="41.25" customHeight="1">
      <c r="A63" s="33">
        <v>53</v>
      </c>
      <c r="B63" s="80">
        <v>10</v>
      </c>
      <c r="C63" s="10" t="s">
        <v>529</v>
      </c>
      <c r="D63" s="42"/>
      <c r="E63" s="49" t="s">
        <v>530</v>
      </c>
      <c r="F63" s="13" t="s">
        <v>340</v>
      </c>
      <c r="G63" s="13" t="s">
        <v>531</v>
      </c>
      <c r="H63" s="94" t="s">
        <v>532</v>
      </c>
      <c r="I63" s="13"/>
      <c r="J63" s="13"/>
      <c r="K63" s="13"/>
      <c r="L63" s="13"/>
      <c r="M63" s="21"/>
      <c r="N63" s="15"/>
      <c r="O63" s="15"/>
      <c r="P63" s="9" t="s">
        <v>533</v>
      </c>
      <c r="Q63" s="20">
        <v>1</v>
      </c>
      <c r="R63" s="1"/>
      <c r="S63" s="1"/>
      <c r="T63" s="1"/>
      <c r="U63" s="1"/>
      <c r="V63" s="1"/>
      <c r="W63" s="1"/>
      <c r="X63" s="1"/>
      <c r="Y63" s="1"/>
      <c r="Z63" s="8"/>
      <c r="AA63" s="8"/>
      <c r="AB63" s="8"/>
    </row>
    <row r="64" spans="1:28" ht="41.25" customHeight="1">
      <c r="A64" s="9">
        <v>54</v>
      </c>
      <c r="B64" s="9">
        <v>11</v>
      </c>
      <c r="C64" s="10" t="s">
        <v>534</v>
      </c>
      <c r="D64" s="42"/>
      <c r="E64" s="12" t="s">
        <v>24</v>
      </c>
      <c r="F64" s="13" t="s">
        <v>340</v>
      </c>
      <c r="G64" s="13"/>
      <c r="H64" s="13"/>
      <c r="I64" s="13"/>
      <c r="J64" s="13"/>
      <c r="K64" s="13"/>
      <c r="L64" s="13"/>
      <c r="M64" s="95" t="s">
        <v>535</v>
      </c>
      <c r="N64" s="15"/>
      <c r="O64" s="15"/>
      <c r="P64" s="95" t="s">
        <v>536</v>
      </c>
      <c r="Q64" s="20">
        <v>1</v>
      </c>
      <c r="R64" s="1"/>
      <c r="S64" s="1"/>
      <c r="T64" s="1"/>
      <c r="U64" s="1"/>
      <c r="V64" s="1"/>
      <c r="W64" s="1"/>
      <c r="X64" s="1"/>
      <c r="Y64" s="1"/>
      <c r="Z64" s="8"/>
      <c r="AA64" s="8"/>
      <c r="AB64" s="8"/>
    </row>
    <row r="65" spans="1:28" ht="41.25" customHeight="1">
      <c r="A65" s="33">
        <v>55</v>
      </c>
      <c r="B65" s="9">
        <v>12</v>
      </c>
      <c r="C65" s="10" t="s">
        <v>537</v>
      </c>
      <c r="D65" s="42"/>
      <c r="E65" s="12" t="s">
        <v>24</v>
      </c>
      <c r="F65" s="13" t="s">
        <v>340</v>
      </c>
      <c r="G65" s="13" t="s">
        <v>538</v>
      </c>
      <c r="H65" s="13"/>
      <c r="I65" s="13"/>
      <c r="J65" s="13"/>
      <c r="K65" s="13"/>
      <c r="L65" s="13"/>
      <c r="M65" s="86" t="s">
        <v>539</v>
      </c>
      <c r="N65" s="15"/>
      <c r="O65" s="15"/>
      <c r="P65" s="76" t="s">
        <v>540</v>
      </c>
      <c r="Q65" s="1"/>
      <c r="R65" s="1"/>
      <c r="S65" s="1"/>
      <c r="T65" s="1"/>
      <c r="U65" s="1"/>
      <c r="V65" s="1"/>
      <c r="W65" s="1"/>
      <c r="X65" s="1"/>
      <c r="Y65" s="1"/>
      <c r="Z65" s="8"/>
      <c r="AA65" s="8"/>
      <c r="AB65" s="8"/>
    </row>
    <row r="66" spans="1:28" ht="34.5" customHeight="1">
      <c r="A66" s="1136" t="s">
        <v>541</v>
      </c>
      <c r="B66" s="1137"/>
      <c r="C66" s="1137"/>
      <c r="D66" s="1137"/>
      <c r="E66" s="1137"/>
      <c r="F66" s="1137"/>
      <c r="G66" s="1137"/>
      <c r="H66" s="1137"/>
      <c r="I66" s="1137"/>
      <c r="J66" s="1137"/>
      <c r="K66" s="1137"/>
      <c r="L66" s="1137"/>
      <c r="M66" s="1137"/>
      <c r="N66" s="1137"/>
      <c r="O66" s="1137"/>
      <c r="P66" s="1138"/>
      <c r="Q66" s="1"/>
      <c r="R66" s="1"/>
      <c r="S66" s="1"/>
      <c r="T66" s="1"/>
      <c r="U66" s="1"/>
      <c r="V66" s="1"/>
      <c r="W66" s="1"/>
      <c r="X66" s="1"/>
      <c r="Y66" s="1"/>
      <c r="Z66" s="8"/>
      <c r="AA66" s="8"/>
      <c r="AB66" s="8"/>
    </row>
    <row r="67" spans="1:28" ht="33.75" customHeight="1">
      <c r="A67" s="9">
        <v>56</v>
      </c>
      <c r="B67" s="9">
        <v>1</v>
      </c>
      <c r="C67" s="10" t="s">
        <v>542</v>
      </c>
      <c r="D67" s="42" t="s">
        <v>543</v>
      </c>
      <c r="E67" s="12" t="s">
        <v>24</v>
      </c>
      <c r="F67" s="13"/>
      <c r="G67" s="13" t="s">
        <v>340</v>
      </c>
      <c r="H67" s="13"/>
      <c r="I67" s="13"/>
      <c r="J67" s="13"/>
      <c r="K67" s="35"/>
      <c r="L67" s="13"/>
      <c r="M67" s="21" t="s">
        <v>544</v>
      </c>
      <c r="N67" s="32"/>
      <c r="O67" s="32"/>
      <c r="P67" s="15" t="s">
        <v>545</v>
      </c>
      <c r="Q67" s="20">
        <v>1</v>
      </c>
      <c r="R67" s="1"/>
      <c r="S67" s="1"/>
      <c r="T67" s="1"/>
      <c r="U67" s="1"/>
      <c r="V67" s="1"/>
      <c r="W67" s="1"/>
      <c r="X67" s="1"/>
      <c r="Y67" s="1"/>
      <c r="Z67" s="8"/>
      <c r="AA67" s="8"/>
      <c r="AB67" s="8"/>
    </row>
    <row r="68" spans="1:28" ht="33.75" customHeight="1">
      <c r="A68" s="9">
        <v>57</v>
      </c>
      <c r="B68" s="9">
        <v>2</v>
      </c>
      <c r="C68" s="10" t="s">
        <v>388</v>
      </c>
      <c r="D68" s="96" t="s">
        <v>546</v>
      </c>
      <c r="E68" s="12" t="s">
        <v>24</v>
      </c>
      <c r="F68" s="13"/>
      <c r="G68" s="13" t="s">
        <v>340</v>
      </c>
      <c r="H68" s="13"/>
      <c r="I68" s="13"/>
      <c r="J68" s="13"/>
      <c r="K68" s="13"/>
      <c r="L68" s="13"/>
      <c r="M68" s="21" t="s">
        <v>544</v>
      </c>
      <c r="N68" s="32"/>
      <c r="O68" s="32"/>
      <c r="P68" s="76" t="s">
        <v>547</v>
      </c>
      <c r="Q68" s="17">
        <v>1</v>
      </c>
      <c r="R68" s="1"/>
      <c r="S68" s="1"/>
      <c r="T68" s="1"/>
      <c r="U68" s="1"/>
      <c r="V68" s="1"/>
      <c r="W68" s="1"/>
      <c r="X68" s="1"/>
      <c r="Y68" s="1"/>
      <c r="Z68" s="8"/>
      <c r="AA68" s="8"/>
      <c r="AB68" s="8"/>
    </row>
    <row r="69" spans="1:28" ht="33.75" customHeight="1">
      <c r="A69" s="9">
        <v>58</v>
      </c>
      <c r="B69" s="22">
        <v>3</v>
      </c>
      <c r="C69" s="10" t="s">
        <v>548</v>
      </c>
      <c r="D69" s="96" t="s">
        <v>549</v>
      </c>
      <c r="E69" s="12" t="s">
        <v>24</v>
      </c>
      <c r="F69" s="13"/>
      <c r="G69" s="13" t="s">
        <v>340</v>
      </c>
      <c r="H69" s="13"/>
      <c r="I69" s="13"/>
      <c r="J69" s="13"/>
      <c r="K69" s="13"/>
      <c r="L69" s="13"/>
      <c r="M69" s="21" t="s">
        <v>550</v>
      </c>
      <c r="N69" s="32"/>
      <c r="O69" s="32"/>
      <c r="P69" s="76" t="s">
        <v>551</v>
      </c>
      <c r="Q69" s="17">
        <v>1</v>
      </c>
      <c r="R69" s="1"/>
      <c r="S69" s="1"/>
      <c r="T69" s="1"/>
      <c r="U69" s="1"/>
      <c r="V69" s="1"/>
      <c r="W69" s="1"/>
      <c r="X69" s="1"/>
      <c r="Y69" s="1"/>
      <c r="Z69" s="8"/>
      <c r="AA69" s="8"/>
      <c r="AB69" s="8"/>
    </row>
    <row r="70" spans="1:28" ht="33.75" customHeight="1">
      <c r="A70" s="9">
        <v>59</v>
      </c>
      <c r="B70" s="22">
        <v>4</v>
      </c>
      <c r="C70" s="10" t="s">
        <v>62</v>
      </c>
      <c r="D70" s="42" t="s">
        <v>552</v>
      </c>
      <c r="E70" s="12" t="s">
        <v>24</v>
      </c>
      <c r="F70" s="13"/>
      <c r="G70" s="13" t="s">
        <v>340</v>
      </c>
      <c r="H70" s="32"/>
      <c r="I70" s="32"/>
      <c r="J70" s="32"/>
      <c r="K70" s="32"/>
      <c r="L70" s="32"/>
      <c r="M70" s="21" t="s">
        <v>553</v>
      </c>
      <c r="N70" s="32"/>
      <c r="O70" s="32"/>
      <c r="P70" s="76" t="s">
        <v>475</v>
      </c>
      <c r="Q70" s="17">
        <v>1</v>
      </c>
      <c r="R70" s="1"/>
      <c r="S70" s="1"/>
      <c r="T70" s="1"/>
      <c r="U70" s="1"/>
      <c r="V70" s="1"/>
      <c r="W70" s="1"/>
      <c r="X70" s="1"/>
      <c r="Y70" s="1"/>
      <c r="Z70" s="8"/>
      <c r="AA70" s="8"/>
      <c r="AB70" s="8"/>
    </row>
    <row r="71" spans="1:28" ht="33.75" customHeight="1">
      <c r="A71" s="9">
        <v>60</v>
      </c>
      <c r="B71" s="22">
        <v>5</v>
      </c>
      <c r="C71" s="10" t="s">
        <v>554</v>
      </c>
      <c r="D71" s="42" t="s">
        <v>555</v>
      </c>
      <c r="E71" s="12" t="s">
        <v>24</v>
      </c>
      <c r="F71" s="13"/>
      <c r="G71" s="13" t="s">
        <v>340</v>
      </c>
      <c r="H71" s="32"/>
      <c r="I71" s="32"/>
      <c r="J71" s="32"/>
      <c r="K71" s="32"/>
      <c r="L71" s="32"/>
      <c r="M71" s="21" t="s">
        <v>556</v>
      </c>
      <c r="N71" s="32"/>
      <c r="O71" s="32"/>
      <c r="P71" s="76" t="s">
        <v>444</v>
      </c>
      <c r="Q71" s="17">
        <v>1</v>
      </c>
      <c r="R71" s="1"/>
      <c r="S71" s="1"/>
      <c r="T71" s="1"/>
      <c r="U71" s="1"/>
      <c r="V71" s="1"/>
      <c r="W71" s="1"/>
      <c r="X71" s="1"/>
      <c r="Y71" s="1"/>
      <c r="Z71" s="8"/>
      <c r="AA71" s="8"/>
      <c r="AB71" s="8"/>
    </row>
    <row r="72" spans="1:28" ht="45" customHeight="1">
      <c r="A72" s="9">
        <v>61</v>
      </c>
      <c r="B72" s="22">
        <v>6</v>
      </c>
      <c r="C72" s="97" t="s">
        <v>557</v>
      </c>
      <c r="D72" s="27"/>
      <c r="E72" s="12" t="s">
        <v>24</v>
      </c>
      <c r="F72" s="13"/>
      <c r="G72" s="13" t="s">
        <v>558</v>
      </c>
      <c r="H72" s="13"/>
      <c r="I72" s="13"/>
      <c r="J72" s="13"/>
      <c r="K72" s="13"/>
      <c r="L72" s="13"/>
      <c r="M72" s="21" t="s">
        <v>559</v>
      </c>
      <c r="N72" s="32"/>
      <c r="O72" s="32"/>
      <c r="P72" s="76" t="s">
        <v>560</v>
      </c>
      <c r="Q72" s="17">
        <v>1</v>
      </c>
      <c r="R72" s="1"/>
      <c r="S72" s="1"/>
      <c r="T72" s="1"/>
      <c r="U72" s="1"/>
      <c r="V72" s="1"/>
      <c r="W72" s="1"/>
      <c r="X72" s="1"/>
      <c r="Y72" s="1"/>
      <c r="Z72" s="8"/>
      <c r="AA72" s="8"/>
      <c r="AB72" s="8"/>
    </row>
    <row r="73" spans="1:28" ht="33.75" customHeight="1">
      <c r="A73" s="9">
        <v>62</v>
      </c>
      <c r="B73" s="22">
        <v>7</v>
      </c>
      <c r="C73" s="21" t="s">
        <v>561</v>
      </c>
      <c r="D73" s="27"/>
      <c r="E73" s="12" t="s">
        <v>24</v>
      </c>
      <c r="F73" s="13"/>
      <c r="G73" s="13" t="s">
        <v>340</v>
      </c>
      <c r="H73" s="13"/>
      <c r="I73" s="13"/>
      <c r="J73" s="13"/>
      <c r="K73" s="13"/>
      <c r="L73" s="13"/>
      <c r="M73" s="21" t="s">
        <v>562</v>
      </c>
      <c r="N73" s="32"/>
      <c r="O73" s="32"/>
      <c r="P73" s="15"/>
      <c r="Q73" s="1"/>
      <c r="R73" s="1"/>
      <c r="S73" s="1"/>
      <c r="T73" s="1"/>
      <c r="U73" s="1"/>
      <c r="V73" s="1"/>
      <c r="W73" s="1"/>
      <c r="X73" s="1"/>
      <c r="Y73" s="1"/>
      <c r="Z73" s="8"/>
      <c r="AA73" s="8"/>
      <c r="AB73" s="8"/>
    </row>
    <row r="74" spans="1:28" ht="33.75" customHeight="1">
      <c r="A74" s="9">
        <v>63</v>
      </c>
      <c r="B74" s="22">
        <v>8</v>
      </c>
      <c r="C74" s="21" t="s">
        <v>563</v>
      </c>
      <c r="D74" s="27"/>
      <c r="E74" s="12" t="s">
        <v>24</v>
      </c>
      <c r="F74" s="13"/>
      <c r="G74" s="13" t="s">
        <v>340</v>
      </c>
      <c r="H74" s="13"/>
      <c r="I74" s="13"/>
      <c r="J74" s="13"/>
      <c r="K74" s="13"/>
      <c r="L74" s="13"/>
      <c r="M74" s="21" t="s">
        <v>564</v>
      </c>
      <c r="N74" s="32"/>
      <c r="O74" s="32"/>
      <c r="P74" s="15"/>
      <c r="Q74" s="1"/>
      <c r="R74" s="1"/>
      <c r="S74" s="1"/>
      <c r="T74" s="1"/>
      <c r="U74" s="1"/>
      <c r="V74" s="1"/>
      <c r="W74" s="1"/>
      <c r="X74" s="1"/>
      <c r="Y74" s="1"/>
      <c r="Z74" s="8"/>
      <c r="AA74" s="8"/>
      <c r="AB74" s="8"/>
    </row>
    <row r="75" spans="1:28" ht="52.5" customHeight="1">
      <c r="A75" s="9">
        <v>64</v>
      </c>
      <c r="B75" s="22">
        <v>9</v>
      </c>
      <c r="C75" s="23" t="s">
        <v>565</v>
      </c>
      <c r="D75" s="27"/>
      <c r="E75" s="12" t="s">
        <v>24</v>
      </c>
      <c r="F75" s="27"/>
      <c r="G75" s="27" t="s">
        <v>566</v>
      </c>
      <c r="H75" s="27"/>
      <c r="I75" s="27"/>
      <c r="J75" s="27"/>
      <c r="K75" s="27"/>
      <c r="L75" s="27"/>
      <c r="M75" s="21" t="s">
        <v>567</v>
      </c>
      <c r="N75" s="15"/>
      <c r="O75" s="15"/>
      <c r="P75" s="15"/>
      <c r="Q75" s="1"/>
      <c r="R75" s="1"/>
      <c r="S75" s="1"/>
      <c r="T75" s="1"/>
      <c r="U75" s="1"/>
      <c r="V75" s="1"/>
      <c r="W75" s="1"/>
      <c r="X75" s="1"/>
      <c r="Y75" s="1"/>
      <c r="Z75" s="8"/>
      <c r="AA75" s="8"/>
      <c r="AB75" s="8"/>
    </row>
    <row r="76" spans="1:28" ht="36" customHeight="1">
      <c r="A76" s="9"/>
      <c r="B76" s="22"/>
      <c r="C76" s="30" t="s">
        <v>218</v>
      </c>
      <c r="D76" s="27"/>
      <c r="E76" s="31" t="s">
        <v>85</v>
      </c>
      <c r="F76" s="27"/>
      <c r="G76" s="27"/>
      <c r="H76" s="27"/>
      <c r="I76" s="27"/>
      <c r="J76" s="27"/>
      <c r="K76" s="27"/>
      <c r="L76" s="27"/>
      <c r="M76" s="23"/>
      <c r="N76" s="15"/>
      <c r="O76" s="15"/>
      <c r="P76" s="15"/>
      <c r="Q76" s="1"/>
      <c r="R76" s="1"/>
      <c r="S76" s="1"/>
      <c r="T76" s="1"/>
      <c r="U76" s="1"/>
      <c r="V76" s="1"/>
      <c r="W76" s="1"/>
      <c r="X76" s="1"/>
      <c r="Y76" s="1"/>
      <c r="Z76" s="8"/>
      <c r="AA76" s="8"/>
      <c r="AB76" s="8"/>
    </row>
    <row r="77" spans="1:28" ht="15.75" customHeight="1">
      <c r="A77" s="72"/>
      <c r="B77" s="72"/>
      <c r="C77" s="73"/>
      <c r="D77" s="1"/>
      <c r="E77" s="72"/>
      <c r="F77" s="1"/>
      <c r="G77" s="1"/>
      <c r="H77" s="1"/>
      <c r="I77" s="1"/>
      <c r="J77" s="1"/>
      <c r="K77" s="1"/>
      <c r="L77" s="1"/>
      <c r="M77" s="73"/>
      <c r="N77" s="72"/>
      <c r="O77" s="72"/>
      <c r="P77" s="72"/>
      <c r="Q77" s="1">
        <f>SUM(Q5:Q76)</f>
        <v>58</v>
      </c>
      <c r="R77" s="1"/>
      <c r="S77" s="1"/>
      <c r="T77" s="1"/>
      <c r="U77" s="1"/>
      <c r="V77" s="1"/>
      <c r="W77" s="1"/>
      <c r="X77" s="1"/>
      <c r="Y77" s="1"/>
      <c r="Z77" s="8"/>
      <c r="AA77" s="8"/>
      <c r="AB77" s="8"/>
    </row>
    <row r="78" spans="1:28" ht="15.75" customHeight="1">
      <c r="A78" s="72"/>
      <c r="B78" s="72"/>
      <c r="C78" s="73"/>
      <c r="D78" s="1"/>
      <c r="E78" s="72"/>
      <c r="F78" s="1"/>
      <c r="G78" s="1"/>
      <c r="H78" s="1"/>
      <c r="I78" s="1"/>
      <c r="J78" s="1"/>
      <c r="K78" s="1"/>
      <c r="L78" s="1"/>
      <c r="M78" s="73"/>
      <c r="N78" s="72"/>
      <c r="O78" s="72"/>
      <c r="P78" s="72"/>
      <c r="Q78" s="1"/>
      <c r="R78" s="1"/>
      <c r="S78" s="1"/>
      <c r="T78" s="1"/>
      <c r="U78" s="1"/>
      <c r="V78" s="1"/>
      <c r="W78" s="1"/>
      <c r="X78" s="1"/>
      <c r="Y78" s="1"/>
      <c r="Z78" s="8"/>
      <c r="AA78" s="8"/>
      <c r="AB78" s="8"/>
    </row>
    <row r="79" spans="1:28" ht="15.75" customHeight="1">
      <c r="A79" s="72"/>
      <c r="B79" s="72"/>
      <c r="C79" s="73"/>
      <c r="D79" s="1"/>
      <c r="E79" s="72"/>
      <c r="F79" s="1"/>
      <c r="G79" s="1"/>
      <c r="H79" s="1"/>
      <c r="I79" s="1"/>
      <c r="J79" s="1"/>
      <c r="K79" s="1"/>
      <c r="L79" s="1"/>
      <c r="M79" s="73"/>
      <c r="N79" s="72"/>
      <c r="O79" s="72"/>
      <c r="P79" s="72"/>
      <c r="Q79" s="1"/>
      <c r="R79" s="1"/>
      <c r="S79" s="1"/>
      <c r="T79" s="1"/>
      <c r="U79" s="1"/>
      <c r="V79" s="1"/>
      <c r="W79" s="1"/>
      <c r="X79" s="1"/>
      <c r="Y79" s="1"/>
      <c r="Z79" s="8"/>
      <c r="AA79" s="8"/>
      <c r="AB79" s="8"/>
    </row>
    <row r="80" spans="1:28" ht="15.75" customHeight="1">
      <c r="A80" s="72"/>
      <c r="B80" s="72"/>
      <c r="C80" s="73"/>
      <c r="D80" s="1"/>
      <c r="E80" s="72"/>
      <c r="F80" s="1"/>
      <c r="G80" s="1"/>
      <c r="H80" s="1"/>
      <c r="I80" s="1"/>
      <c r="J80" s="1"/>
      <c r="K80" s="1"/>
      <c r="L80" s="1"/>
      <c r="M80" s="73"/>
      <c r="N80" s="72"/>
      <c r="O80" s="72"/>
      <c r="P80" s="72"/>
      <c r="Q80" s="1"/>
      <c r="R80" s="1"/>
      <c r="S80" s="1"/>
      <c r="T80" s="1"/>
      <c r="U80" s="1"/>
      <c r="V80" s="1"/>
      <c r="W80" s="1"/>
      <c r="X80" s="1"/>
      <c r="Y80" s="1"/>
      <c r="Z80" s="8"/>
      <c r="AA80" s="8"/>
      <c r="AB80" s="8"/>
    </row>
    <row r="81" spans="1:28" ht="15.75" customHeight="1">
      <c r="A81" s="72"/>
      <c r="B81" s="72"/>
      <c r="C81" s="73"/>
      <c r="D81" s="1"/>
      <c r="E81" s="72"/>
      <c r="F81" s="1"/>
      <c r="G81" s="1"/>
      <c r="H81" s="1"/>
      <c r="I81" s="1"/>
      <c r="J81" s="1"/>
      <c r="K81" s="1"/>
      <c r="L81" s="1"/>
      <c r="M81" s="73"/>
      <c r="N81" s="72"/>
      <c r="O81" s="72"/>
      <c r="P81" s="72"/>
      <c r="Q81" s="1"/>
      <c r="R81" s="1"/>
      <c r="S81" s="1"/>
      <c r="T81" s="1"/>
      <c r="U81" s="1"/>
      <c r="V81" s="1"/>
      <c r="W81" s="1"/>
      <c r="X81" s="1"/>
      <c r="Y81" s="1"/>
      <c r="Z81" s="8"/>
      <c r="AA81" s="8"/>
      <c r="AB81" s="8"/>
    </row>
    <row r="82" spans="1:28" ht="15.75" customHeight="1">
      <c r="A82" s="72"/>
      <c r="B82" s="72"/>
      <c r="C82" s="73"/>
      <c r="D82" s="1"/>
      <c r="E82" s="72"/>
      <c r="F82" s="1"/>
      <c r="G82" s="1"/>
      <c r="H82" s="1"/>
      <c r="I82" s="1"/>
      <c r="J82" s="1"/>
      <c r="K82" s="1"/>
      <c r="L82" s="1"/>
      <c r="M82" s="73"/>
      <c r="N82" s="72"/>
      <c r="O82" s="72"/>
      <c r="P82" s="72"/>
      <c r="Q82" s="1"/>
      <c r="R82" s="1"/>
      <c r="S82" s="1"/>
      <c r="T82" s="1"/>
      <c r="U82" s="1"/>
      <c r="V82" s="1"/>
      <c r="W82" s="1"/>
      <c r="X82" s="1"/>
      <c r="Y82" s="1"/>
      <c r="Z82" s="8"/>
      <c r="AA82" s="8"/>
      <c r="AB82" s="8"/>
    </row>
    <row r="83" spans="1:28" ht="15.75" customHeight="1">
      <c r="A83" s="72"/>
      <c r="B83" s="72"/>
      <c r="C83" s="73"/>
      <c r="D83" s="1"/>
      <c r="E83" s="72"/>
      <c r="F83" s="1"/>
      <c r="G83" s="1"/>
      <c r="H83" s="1"/>
      <c r="I83" s="1"/>
      <c r="J83" s="1"/>
      <c r="K83" s="1"/>
      <c r="L83" s="1"/>
      <c r="M83" s="73"/>
      <c r="N83" s="72"/>
      <c r="O83" s="72"/>
      <c r="P83" s="72"/>
      <c r="Q83" s="1"/>
      <c r="R83" s="1"/>
      <c r="S83" s="1"/>
      <c r="T83" s="1"/>
      <c r="U83" s="1"/>
      <c r="V83" s="1"/>
      <c r="W83" s="1"/>
      <c r="X83" s="1"/>
      <c r="Y83" s="1"/>
      <c r="Z83" s="8"/>
      <c r="AA83" s="8"/>
      <c r="AB83" s="8"/>
    </row>
    <row r="84" spans="1:28" ht="15.75" customHeight="1">
      <c r="A84" s="72"/>
      <c r="B84" s="72"/>
      <c r="C84" s="73"/>
      <c r="D84" s="1"/>
      <c r="E84" s="72"/>
      <c r="F84" s="1"/>
      <c r="G84" s="1"/>
      <c r="H84" s="1"/>
      <c r="I84" s="1"/>
      <c r="J84" s="1"/>
      <c r="K84" s="1"/>
      <c r="L84" s="1"/>
      <c r="M84" s="73"/>
      <c r="N84" s="72"/>
      <c r="O84" s="72"/>
      <c r="P84" s="72"/>
      <c r="Q84" s="1"/>
      <c r="R84" s="1"/>
      <c r="S84" s="1"/>
      <c r="T84" s="1"/>
      <c r="U84" s="1"/>
      <c r="V84" s="1"/>
      <c r="W84" s="1"/>
      <c r="X84" s="1"/>
      <c r="Y84" s="1"/>
      <c r="Z84" s="8"/>
      <c r="AA84" s="8"/>
      <c r="AB84" s="8"/>
    </row>
    <row r="85" spans="1:28" ht="15.75" customHeight="1">
      <c r="A85" s="72"/>
      <c r="B85" s="72"/>
      <c r="C85" s="73"/>
      <c r="D85" s="1"/>
      <c r="E85" s="72"/>
      <c r="F85" s="1"/>
      <c r="G85" s="1"/>
      <c r="H85" s="1"/>
      <c r="I85" s="1"/>
      <c r="J85" s="1"/>
      <c r="K85" s="1"/>
      <c r="L85" s="1"/>
      <c r="M85" s="73"/>
      <c r="N85" s="72"/>
      <c r="O85" s="72"/>
      <c r="P85" s="72"/>
      <c r="Q85" s="1"/>
      <c r="R85" s="1"/>
      <c r="S85" s="1"/>
      <c r="T85" s="1"/>
      <c r="U85" s="1"/>
      <c r="V85" s="1"/>
      <c r="W85" s="1"/>
      <c r="X85" s="1"/>
      <c r="Y85" s="1"/>
      <c r="Z85" s="8"/>
      <c r="AA85" s="8"/>
      <c r="AB85" s="8"/>
    </row>
    <row r="86" spans="1:28" ht="15.75" customHeight="1">
      <c r="A86" s="72"/>
      <c r="B86" s="72"/>
      <c r="C86" s="73"/>
      <c r="D86" s="1"/>
      <c r="E86" s="72"/>
      <c r="F86" s="1"/>
      <c r="G86" s="1"/>
      <c r="H86" s="1"/>
      <c r="I86" s="1"/>
      <c r="J86" s="1"/>
      <c r="K86" s="1"/>
      <c r="L86" s="1"/>
      <c r="M86" s="73"/>
      <c r="N86" s="72"/>
      <c r="O86" s="72"/>
      <c r="P86" s="72"/>
      <c r="Q86" s="1"/>
      <c r="R86" s="1"/>
      <c r="S86" s="1"/>
      <c r="T86" s="1"/>
      <c r="U86" s="1"/>
      <c r="V86" s="1"/>
      <c r="W86" s="1"/>
      <c r="X86" s="1"/>
      <c r="Y86" s="1"/>
      <c r="Z86" s="8"/>
      <c r="AA86" s="8"/>
      <c r="AB86" s="8"/>
    </row>
    <row r="87" spans="1:28" ht="15.75" customHeight="1">
      <c r="A87" s="72"/>
      <c r="B87" s="72"/>
      <c r="C87" s="73"/>
      <c r="D87" s="1"/>
      <c r="E87" s="72"/>
      <c r="F87" s="1"/>
      <c r="G87" s="1"/>
      <c r="H87" s="1"/>
      <c r="I87" s="1"/>
      <c r="J87" s="1"/>
      <c r="K87" s="1"/>
      <c r="L87" s="1"/>
      <c r="M87" s="73"/>
      <c r="N87" s="72"/>
      <c r="O87" s="72"/>
      <c r="P87" s="72"/>
      <c r="Q87" s="1"/>
      <c r="R87" s="1"/>
      <c r="S87" s="1"/>
      <c r="T87" s="1"/>
      <c r="U87" s="1"/>
      <c r="V87" s="1"/>
      <c r="W87" s="1"/>
      <c r="X87" s="1"/>
      <c r="Y87" s="1"/>
      <c r="Z87" s="8"/>
      <c r="AA87" s="8"/>
      <c r="AB87" s="8"/>
    </row>
    <row r="88" spans="1:28" ht="15.75" customHeight="1">
      <c r="A88" s="72"/>
      <c r="B88" s="72"/>
      <c r="C88" s="73"/>
      <c r="D88" s="1"/>
      <c r="E88" s="72"/>
      <c r="F88" s="1"/>
      <c r="G88" s="1"/>
      <c r="H88" s="1"/>
      <c r="I88" s="1"/>
      <c r="J88" s="1"/>
      <c r="K88" s="1"/>
      <c r="L88" s="1"/>
      <c r="M88" s="73"/>
      <c r="N88" s="72"/>
      <c r="O88" s="72"/>
      <c r="P88" s="72"/>
      <c r="Q88" s="1"/>
      <c r="R88" s="1"/>
      <c r="S88" s="1"/>
      <c r="T88" s="1"/>
      <c r="U88" s="1"/>
      <c r="V88" s="1"/>
      <c r="W88" s="1"/>
      <c r="X88" s="1"/>
      <c r="Y88" s="1"/>
      <c r="Z88" s="8"/>
      <c r="AA88" s="8"/>
      <c r="AB88" s="8"/>
    </row>
    <row r="89" spans="1:28" ht="15.75" customHeight="1">
      <c r="A89" s="72"/>
      <c r="B89" s="72"/>
      <c r="C89" s="73"/>
      <c r="D89" s="1"/>
      <c r="E89" s="72"/>
      <c r="F89" s="1"/>
      <c r="G89" s="1"/>
      <c r="H89" s="1"/>
      <c r="I89" s="1"/>
      <c r="J89" s="1"/>
      <c r="K89" s="1"/>
      <c r="L89" s="1"/>
      <c r="M89" s="73"/>
      <c r="N89" s="72"/>
      <c r="O89" s="72"/>
      <c r="P89" s="72"/>
      <c r="Q89" s="1"/>
      <c r="R89" s="1"/>
      <c r="S89" s="1"/>
      <c r="T89" s="1"/>
      <c r="U89" s="1"/>
      <c r="V89" s="1"/>
      <c r="W89" s="1"/>
      <c r="X89" s="1"/>
      <c r="Y89" s="1"/>
      <c r="Z89" s="8"/>
      <c r="AA89" s="8"/>
      <c r="AB89" s="8"/>
    </row>
    <row r="90" spans="1:28" ht="15.75" customHeight="1">
      <c r="A90" s="72"/>
      <c r="B90" s="72"/>
      <c r="C90" s="73"/>
      <c r="D90" s="1"/>
      <c r="E90" s="72"/>
      <c r="F90" s="1"/>
      <c r="G90" s="1"/>
      <c r="H90" s="1"/>
      <c r="I90" s="1"/>
      <c r="J90" s="1"/>
      <c r="K90" s="1"/>
      <c r="L90" s="1"/>
      <c r="M90" s="73"/>
      <c r="N90" s="72"/>
      <c r="O90" s="72"/>
      <c r="P90" s="72"/>
      <c r="Q90" s="1"/>
      <c r="R90" s="1"/>
      <c r="S90" s="1"/>
      <c r="T90" s="1"/>
      <c r="U90" s="1"/>
      <c r="V90" s="1"/>
      <c r="W90" s="1"/>
      <c r="X90" s="1"/>
      <c r="Y90" s="1"/>
      <c r="Z90" s="8"/>
      <c r="AA90" s="8"/>
      <c r="AB90" s="8"/>
    </row>
    <row r="91" spans="1:28" ht="15.75" customHeight="1">
      <c r="A91" s="72"/>
      <c r="B91" s="72"/>
      <c r="C91" s="73"/>
      <c r="D91" s="1"/>
      <c r="E91" s="72"/>
      <c r="F91" s="1"/>
      <c r="G91" s="1"/>
      <c r="H91" s="1"/>
      <c r="I91" s="1"/>
      <c r="J91" s="1"/>
      <c r="K91" s="1"/>
      <c r="L91" s="1"/>
      <c r="M91" s="73"/>
      <c r="N91" s="72"/>
      <c r="O91" s="72"/>
      <c r="P91" s="72"/>
      <c r="Q91" s="1"/>
      <c r="R91" s="1"/>
      <c r="S91" s="1"/>
      <c r="T91" s="1"/>
      <c r="U91" s="1"/>
      <c r="V91" s="1"/>
      <c r="W91" s="1"/>
      <c r="X91" s="1"/>
      <c r="Y91" s="1"/>
      <c r="Z91" s="8"/>
      <c r="AA91" s="8"/>
      <c r="AB91" s="8"/>
    </row>
    <row r="92" spans="1:28" ht="15.75" customHeight="1">
      <c r="A92" s="72"/>
      <c r="B92" s="72"/>
      <c r="C92" s="73"/>
      <c r="D92" s="1"/>
      <c r="E92" s="72"/>
      <c r="F92" s="1"/>
      <c r="G92" s="1"/>
      <c r="H92" s="1"/>
      <c r="I92" s="1"/>
      <c r="J92" s="1"/>
      <c r="K92" s="1"/>
      <c r="L92" s="1"/>
      <c r="M92" s="73"/>
      <c r="N92" s="72"/>
      <c r="O92" s="72"/>
      <c r="P92" s="72"/>
      <c r="Q92" s="1"/>
      <c r="R92" s="1"/>
      <c r="S92" s="1"/>
      <c r="T92" s="1"/>
      <c r="U92" s="1"/>
      <c r="V92" s="1"/>
      <c r="W92" s="1"/>
      <c r="X92" s="1"/>
      <c r="Y92" s="1"/>
      <c r="Z92" s="8"/>
      <c r="AA92" s="8"/>
      <c r="AB92" s="8"/>
    </row>
    <row r="93" spans="1:28" ht="15.75" customHeight="1">
      <c r="A93" s="72"/>
      <c r="B93" s="72"/>
      <c r="C93" s="73"/>
      <c r="D93" s="1"/>
      <c r="E93" s="72"/>
      <c r="F93" s="1"/>
      <c r="G93" s="1"/>
      <c r="H93" s="1"/>
      <c r="I93" s="1"/>
      <c r="J93" s="1"/>
      <c r="K93" s="1"/>
      <c r="L93" s="1"/>
      <c r="M93" s="73"/>
      <c r="N93" s="72"/>
      <c r="O93" s="72"/>
      <c r="P93" s="72"/>
      <c r="Q93" s="1"/>
      <c r="R93" s="1"/>
      <c r="S93" s="1"/>
      <c r="T93" s="1"/>
      <c r="U93" s="1"/>
      <c r="V93" s="1"/>
      <c r="W93" s="1"/>
      <c r="X93" s="1"/>
      <c r="Y93" s="1"/>
      <c r="Z93" s="8"/>
      <c r="AA93" s="8"/>
      <c r="AB93" s="8"/>
    </row>
    <row r="94" spans="1:28" ht="15.75" customHeight="1">
      <c r="A94" s="72"/>
      <c r="B94" s="72"/>
      <c r="C94" s="73"/>
      <c r="D94" s="1"/>
      <c r="E94" s="72"/>
      <c r="F94" s="1"/>
      <c r="G94" s="1"/>
      <c r="H94" s="1"/>
      <c r="I94" s="1"/>
      <c r="J94" s="1"/>
      <c r="K94" s="1"/>
      <c r="L94" s="1"/>
      <c r="M94" s="73"/>
      <c r="N94" s="72"/>
      <c r="O94" s="72"/>
      <c r="P94" s="72"/>
      <c r="Q94" s="1"/>
      <c r="R94" s="1"/>
      <c r="S94" s="1"/>
      <c r="T94" s="1"/>
      <c r="U94" s="1"/>
      <c r="V94" s="1"/>
      <c r="W94" s="1"/>
      <c r="X94" s="1"/>
      <c r="Y94" s="1"/>
      <c r="Z94" s="8"/>
      <c r="AA94" s="8"/>
      <c r="AB94" s="8"/>
    </row>
    <row r="95" spans="1:28" ht="15.75" customHeight="1">
      <c r="A95" s="72"/>
      <c r="B95" s="72"/>
      <c r="C95" s="73"/>
      <c r="D95" s="1"/>
      <c r="E95" s="72"/>
      <c r="F95" s="1"/>
      <c r="G95" s="1"/>
      <c r="H95" s="1"/>
      <c r="I95" s="1"/>
      <c r="J95" s="1"/>
      <c r="K95" s="1"/>
      <c r="L95" s="1"/>
      <c r="M95" s="73"/>
      <c r="N95" s="72"/>
      <c r="O95" s="72"/>
      <c r="P95" s="72"/>
      <c r="Q95" s="1"/>
      <c r="R95" s="1"/>
      <c r="S95" s="1"/>
      <c r="T95" s="1"/>
      <c r="U95" s="1"/>
      <c r="V95" s="1"/>
      <c r="W95" s="1"/>
      <c r="X95" s="1"/>
      <c r="Y95" s="1"/>
      <c r="Z95" s="8"/>
      <c r="AA95" s="8"/>
      <c r="AB95" s="8"/>
    </row>
    <row r="96" spans="1:28" ht="15.75" customHeight="1">
      <c r="A96" s="72"/>
      <c r="B96" s="72"/>
      <c r="C96" s="73"/>
      <c r="D96" s="1"/>
      <c r="E96" s="72"/>
      <c r="F96" s="1"/>
      <c r="G96" s="1"/>
      <c r="H96" s="1"/>
      <c r="I96" s="1"/>
      <c r="J96" s="1"/>
      <c r="K96" s="1"/>
      <c r="L96" s="1"/>
      <c r="M96" s="73"/>
      <c r="N96" s="72"/>
      <c r="O96" s="72"/>
      <c r="P96" s="72"/>
      <c r="Q96" s="1"/>
      <c r="R96" s="1"/>
      <c r="S96" s="1"/>
      <c r="T96" s="1"/>
      <c r="U96" s="1"/>
      <c r="V96" s="1"/>
      <c r="W96" s="1"/>
      <c r="X96" s="1"/>
      <c r="Y96" s="1"/>
      <c r="Z96" s="8"/>
      <c r="AA96" s="8"/>
      <c r="AB96" s="8"/>
    </row>
    <row r="97" spans="1:28" ht="15.75" customHeight="1">
      <c r="A97" s="72"/>
      <c r="B97" s="72"/>
      <c r="C97" s="73"/>
      <c r="D97" s="1"/>
      <c r="E97" s="72"/>
      <c r="F97" s="1"/>
      <c r="G97" s="1"/>
      <c r="H97" s="1"/>
      <c r="I97" s="1"/>
      <c r="J97" s="1"/>
      <c r="K97" s="1"/>
      <c r="L97" s="1"/>
      <c r="M97" s="73"/>
      <c r="N97" s="72"/>
      <c r="O97" s="72"/>
      <c r="P97" s="72"/>
      <c r="Q97" s="1"/>
      <c r="R97" s="1"/>
      <c r="S97" s="1"/>
      <c r="T97" s="1"/>
      <c r="U97" s="1"/>
      <c r="V97" s="1"/>
      <c r="W97" s="1"/>
      <c r="X97" s="1"/>
      <c r="Y97" s="1"/>
      <c r="Z97" s="8"/>
      <c r="AA97" s="8"/>
      <c r="AB97" s="8"/>
    </row>
    <row r="98" spans="1:28" ht="15.75" customHeight="1">
      <c r="A98" s="72"/>
      <c r="B98" s="72"/>
      <c r="C98" s="73"/>
      <c r="D98" s="1"/>
      <c r="E98" s="72"/>
      <c r="F98" s="1"/>
      <c r="G98" s="1"/>
      <c r="H98" s="1"/>
      <c r="I98" s="1"/>
      <c r="J98" s="1"/>
      <c r="K98" s="1"/>
      <c r="L98" s="1"/>
      <c r="M98" s="73"/>
      <c r="N98" s="72"/>
      <c r="O98" s="72"/>
      <c r="P98" s="72"/>
      <c r="Q98" s="1"/>
      <c r="R98" s="1"/>
      <c r="S98" s="1"/>
      <c r="T98" s="1"/>
      <c r="U98" s="1"/>
      <c r="V98" s="1"/>
      <c r="W98" s="1"/>
      <c r="X98" s="1"/>
      <c r="Y98" s="1"/>
      <c r="Z98" s="8"/>
      <c r="AA98" s="8"/>
      <c r="AB98" s="8"/>
    </row>
    <row r="99" spans="1:28" ht="15.75" customHeight="1">
      <c r="A99" s="72"/>
      <c r="B99" s="72"/>
      <c r="C99" s="73"/>
      <c r="D99" s="1"/>
      <c r="E99" s="72"/>
      <c r="F99" s="1"/>
      <c r="G99" s="1"/>
      <c r="H99" s="1"/>
      <c r="I99" s="1"/>
      <c r="J99" s="1"/>
      <c r="K99" s="1"/>
      <c r="L99" s="1"/>
      <c r="M99" s="73"/>
      <c r="N99" s="72"/>
      <c r="O99" s="72"/>
      <c r="P99" s="72"/>
      <c r="Q99" s="1"/>
      <c r="R99" s="1"/>
      <c r="S99" s="1"/>
      <c r="T99" s="1"/>
      <c r="U99" s="1"/>
      <c r="V99" s="1"/>
      <c r="W99" s="1"/>
      <c r="X99" s="1"/>
      <c r="Y99" s="1"/>
      <c r="Z99" s="8"/>
      <c r="AA99" s="8"/>
      <c r="AB99" s="8"/>
    </row>
    <row r="100" spans="1:28" ht="15.75" customHeight="1">
      <c r="A100" s="72"/>
      <c r="B100" s="72"/>
      <c r="C100" s="73"/>
      <c r="D100" s="1"/>
      <c r="E100" s="72"/>
      <c r="F100" s="1"/>
      <c r="G100" s="1"/>
      <c r="H100" s="1"/>
      <c r="I100" s="1"/>
      <c r="J100" s="1"/>
      <c r="K100" s="1"/>
      <c r="L100" s="1"/>
      <c r="M100" s="73"/>
      <c r="N100" s="72"/>
      <c r="O100" s="72"/>
      <c r="P100" s="72"/>
      <c r="Q100" s="1"/>
      <c r="R100" s="1"/>
      <c r="S100" s="1"/>
      <c r="T100" s="1"/>
      <c r="U100" s="1"/>
      <c r="V100" s="1"/>
      <c r="W100" s="1"/>
      <c r="X100" s="1"/>
      <c r="Y100" s="1"/>
      <c r="Z100" s="8"/>
      <c r="AA100" s="8"/>
      <c r="AB100" s="8"/>
    </row>
    <row r="101" spans="1:28" ht="15.75" customHeight="1">
      <c r="A101" s="72"/>
      <c r="B101" s="72"/>
      <c r="C101" s="73"/>
      <c r="D101" s="1"/>
      <c r="E101" s="72"/>
      <c r="F101" s="1"/>
      <c r="G101" s="1"/>
      <c r="H101" s="1"/>
      <c r="I101" s="1"/>
      <c r="J101" s="1"/>
      <c r="K101" s="1"/>
      <c r="L101" s="1"/>
      <c r="M101" s="73"/>
      <c r="N101" s="72"/>
      <c r="O101" s="72"/>
      <c r="P101" s="72"/>
      <c r="Q101" s="1"/>
      <c r="R101" s="1"/>
      <c r="S101" s="1"/>
      <c r="T101" s="1"/>
      <c r="U101" s="1"/>
      <c r="V101" s="1"/>
      <c r="W101" s="1"/>
      <c r="X101" s="1"/>
      <c r="Y101" s="1"/>
      <c r="Z101" s="8"/>
      <c r="AA101" s="8"/>
      <c r="AB101" s="8"/>
    </row>
    <row r="102" spans="1:28" ht="15.75" customHeight="1">
      <c r="A102" s="72"/>
      <c r="B102" s="72"/>
      <c r="C102" s="73"/>
      <c r="D102" s="1"/>
      <c r="E102" s="72"/>
      <c r="F102" s="1"/>
      <c r="G102" s="1"/>
      <c r="H102" s="1"/>
      <c r="I102" s="1"/>
      <c r="J102" s="1"/>
      <c r="K102" s="1"/>
      <c r="L102" s="1"/>
      <c r="M102" s="73"/>
      <c r="N102" s="72"/>
      <c r="O102" s="72"/>
      <c r="P102" s="72"/>
      <c r="Q102" s="1"/>
      <c r="R102" s="1"/>
      <c r="S102" s="1"/>
      <c r="T102" s="1"/>
      <c r="U102" s="1"/>
      <c r="V102" s="1"/>
      <c r="W102" s="1"/>
      <c r="X102" s="1"/>
      <c r="Y102" s="1"/>
      <c r="Z102" s="8"/>
      <c r="AA102" s="8"/>
      <c r="AB102" s="8"/>
    </row>
    <row r="103" spans="1:28" ht="15.75" customHeight="1">
      <c r="A103" s="72"/>
      <c r="B103" s="72"/>
      <c r="C103" s="98" t="s">
        <v>568</v>
      </c>
      <c r="D103" s="1"/>
      <c r="E103" s="72"/>
      <c r="F103" s="1"/>
      <c r="G103" s="1"/>
      <c r="H103" s="1"/>
      <c r="I103" s="1"/>
      <c r="J103" s="1"/>
      <c r="K103" s="1"/>
      <c r="L103" s="1"/>
      <c r="M103" s="73"/>
      <c r="N103" s="72"/>
      <c r="O103" s="72"/>
      <c r="P103" s="72"/>
      <c r="Q103" s="1"/>
      <c r="R103" s="1"/>
      <c r="S103" s="1"/>
      <c r="T103" s="1"/>
      <c r="U103" s="1"/>
      <c r="V103" s="1"/>
      <c r="W103" s="1"/>
      <c r="X103" s="1"/>
      <c r="Y103" s="1"/>
      <c r="Z103" s="8"/>
      <c r="AA103" s="8"/>
      <c r="AB103" s="8"/>
    </row>
    <row r="104" spans="1:28" ht="15.75" customHeight="1">
      <c r="A104" s="72"/>
      <c r="B104" s="72"/>
      <c r="C104" s="73"/>
      <c r="D104" s="1"/>
      <c r="E104" s="72"/>
      <c r="F104" s="1"/>
      <c r="G104" s="1"/>
      <c r="H104" s="1"/>
      <c r="I104" s="1"/>
      <c r="J104" s="1"/>
      <c r="K104" s="1"/>
      <c r="L104" s="1"/>
      <c r="M104" s="73"/>
      <c r="N104" s="72"/>
      <c r="O104" s="72"/>
      <c r="P104" s="72"/>
      <c r="Q104" s="1"/>
      <c r="R104" s="1"/>
      <c r="S104" s="1"/>
      <c r="T104" s="1"/>
      <c r="U104" s="1"/>
      <c r="V104" s="1"/>
      <c r="W104" s="1"/>
      <c r="X104" s="1"/>
      <c r="Y104" s="1"/>
      <c r="Z104" s="8"/>
      <c r="AA104" s="8"/>
      <c r="AB104" s="8"/>
    </row>
    <row r="105" spans="1:28" ht="15.75" customHeight="1">
      <c r="A105" s="72" t="s">
        <v>569</v>
      </c>
      <c r="B105" s="72"/>
      <c r="C105" s="99" t="s">
        <v>570</v>
      </c>
      <c r="D105" s="1"/>
      <c r="E105" s="72"/>
      <c r="F105" s="1"/>
      <c r="G105" s="1"/>
      <c r="H105" s="1"/>
      <c r="I105" s="1"/>
      <c r="J105" s="1"/>
      <c r="K105" s="1"/>
      <c r="L105" s="1"/>
      <c r="M105" s="73"/>
      <c r="N105" s="72"/>
      <c r="O105" s="72"/>
      <c r="P105" s="72"/>
      <c r="Q105" s="1"/>
      <c r="R105" s="1"/>
      <c r="S105" s="1"/>
      <c r="T105" s="1"/>
      <c r="U105" s="1"/>
      <c r="V105" s="1"/>
      <c r="W105" s="1"/>
      <c r="X105" s="1"/>
      <c r="Y105" s="1"/>
      <c r="Z105" s="8"/>
      <c r="AA105" s="8"/>
      <c r="AB105" s="8"/>
    </row>
    <row r="106" spans="1:28" ht="15.75" customHeight="1">
      <c r="A106" s="72"/>
      <c r="B106" s="72"/>
      <c r="C106" s="100" t="s">
        <v>571</v>
      </c>
      <c r="D106" s="1"/>
      <c r="E106" s="72"/>
      <c r="F106" s="1"/>
      <c r="G106" s="1"/>
      <c r="H106" s="1"/>
      <c r="I106" s="1"/>
      <c r="J106" s="1"/>
      <c r="K106" s="1"/>
      <c r="L106" s="1"/>
      <c r="M106" s="73"/>
      <c r="N106" s="72"/>
      <c r="O106" s="72"/>
      <c r="P106" s="72"/>
      <c r="Q106" s="1"/>
      <c r="R106" s="1"/>
      <c r="S106" s="1"/>
      <c r="T106" s="1"/>
      <c r="U106" s="1"/>
      <c r="V106" s="1"/>
      <c r="W106" s="1"/>
      <c r="X106" s="1"/>
      <c r="Y106" s="1"/>
      <c r="Z106" s="8"/>
      <c r="AA106" s="8"/>
      <c r="AB106" s="8"/>
    </row>
    <row r="107" spans="1:28" ht="15.75" customHeight="1">
      <c r="A107" s="72"/>
      <c r="B107" s="72"/>
      <c r="C107" s="99" t="s">
        <v>572</v>
      </c>
      <c r="D107" s="1"/>
      <c r="E107" s="72"/>
      <c r="F107" s="1"/>
      <c r="G107" s="1"/>
      <c r="H107" s="1"/>
      <c r="I107" s="1"/>
      <c r="J107" s="1"/>
      <c r="K107" s="1"/>
      <c r="L107" s="1"/>
      <c r="M107" s="73"/>
      <c r="N107" s="72"/>
      <c r="O107" s="72"/>
      <c r="P107" s="72"/>
      <c r="Q107" s="1"/>
      <c r="R107" s="1"/>
      <c r="S107" s="1"/>
      <c r="T107" s="1"/>
      <c r="U107" s="1"/>
      <c r="V107" s="1"/>
      <c r="W107" s="1"/>
      <c r="X107" s="1"/>
      <c r="Y107" s="1"/>
      <c r="Z107" s="8"/>
      <c r="AA107" s="8"/>
      <c r="AB107" s="8"/>
    </row>
    <row r="108" spans="1:28" ht="15.75" customHeight="1">
      <c r="A108" s="72" t="s">
        <v>573</v>
      </c>
      <c r="B108" s="72"/>
      <c r="C108" s="101" t="s">
        <v>574</v>
      </c>
      <c r="D108" s="1"/>
      <c r="E108" s="72"/>
      <c r="F108" s="1"/>
      <c r="G108" s="1"/>
      <c r="H108" s="1"/>
      <c r="I108" s="1"/>
      <c r="J108" s="1"/>
      <c r="K108" s="1"/>
      <c r="L108" s="1"/>
      <c r="M108" s="73"/>
      <c r="N108" s="72"/>
      <c r="O108" s="72"/>
      <c r="P108" s="72"/>
      <c r="Q108" s="1"/>
      <c r="R108" s="1"/>
      <c r="S108" s="1"/>
      <c r="T108" s="1"/>
      <c r="U108" s="1"/>
      <c r="V108" s="1"/>
      <c r="W108" s="1"/>
      <c r="X108" s="1"/>
      <c r="Y108" s="1"/>
      <c r="Z108" s="8"/>
      <c r="AA108" s="8"/>
      <c r="AB108" s="8"/>
    </row>
    <row r="109" spans="1:28" ht="15.75" customHeight="1">
      <c r="A109" s="72" t="s">
        <v>575</v>
      </c>
      <c r="B109" s="72"/>
      <c r="C109" s="100" t="s">
        <v>576</v>
      </c>
      <c r="D109" s="1"/>
      <c r="E109" s="72"/>
      <c r="F109" s="1"/>
      <c r="G109" s="1"/>
      <c r="H109" s="1"/>
      <c r="I109" s="1"/>
      <c r="J109" s="1"/>
      <c r="K109" s="1"/>
      <c r="L109" s="1"/>
      <c r="M109" s="73"/>
      <c r="N109" s="72"/>
      <c r="O109" s="72"/>
      <c r="P109" s="72"/>
      <c r="Q109" s="1"/>
      <c r="R109" s="1"/>
      <c r="S109" s="1"/>
      <c r="T109" s="1"/>
      <c r="U109" s="1"/>
      <c r="V109" s="1"/>
      <c r="W109" s="1"/>
      <c r="X109" s="1"/>
      <c r="Y109" s="1"/>
      <c r="Z109" s="8"/>
      <c r="AA109" s="8"/>
      <c r="AB109" s="8"/>
    </row>
    <row r="110" spans="1:28" ht="15.75" customHeight="1">
      <c r="A110" s="72"/>
      <c r="B110" s="72"/>
      <c r="C110" s="73"/>
      <c r="D110" s="1"/>
      <c r="E110" s="72"/>
      <c r="F110" s="1"/>
      <c r="G110" s="1"/>
      <c r="H110" s="1"/>
      <c r="I110" s="1"/>
      <c r="J110" s="1"/>
      <c r="K110" s="1"/>
      <c r="L110" s="1"/>
      <c r="M110" s="73"/>
      <c r="N110" s="72"/>
      <c r="O110" s="72"/>
      <c r="P110" s="72"/>
      <c r="Q110" s="1"/>
      <c r="R110" s="1"/>
      <c r="S110" s="1"/>
      <c r="T110" s="1"/>
      <c r="U110" s="1"/>
      <c r="V110" s="1"/>
      <c r="W110" s="1"/>
      <c r="X110" s="1"/>
      <c r="Y110" s="1"/>
      <c r="Z110" s="8"/>
      <c r="AA110" s="8"/>
      <c r="AB110" s="8"/>
    </row>
    <row r="111" spans="1:28" ht="15.75" customHeight="1">
      <c r="A111" s="72" t="s">
        <v>577</v>
      </c>
      <c r="B111" s="72"/>
      <c r="C111" s="100" t="s">
        <v>578</v>
      </c>
      <c r="D111" s="1"/>
      <c r="E111" s="72"/>
      <c r="F111" s="1"/>
      <c r="G111" s="1"/>
      <c r="H111" s="1"/>
      <c r="I111" s="1"/>
      <c r="J111" s="1"/>
      <c r="K111" s="1"/>
      <c r="L111" s="1"/>
      <c r="M111" s="73"/>
      <c r="N111" s="72"/>
      <c r="O111" s="72"/>
      <c r="P111" s="72"/>
      <c r="Q111" s="1"/>
      <c r="R111" s="1"/>
      <c r="S111" s="1"/>
      <c r="T111" s="1"/>
      <c r="U111" s="1"/>
      <c r="V111" s="1"/>
      <c r="W111" s="1"/>
      <c r="X111" s="1"/>
      <c r="Y111" s="1"/>
      <c r="Z111" s="8"/>
      <c r="AA111" s="8"/>
      <c r="AB111" s="8"/>
    </row>
    <row r="112" spans="1:28" ht="15.75" customHeight="1">
      <c r="A112" s="72"/>
      <c r="B112" s="72"/>
      <c r="C112" s="73"/>
      <c r="D112" s="1"/>
      <c r="E112" s="72"/>
      <c r="F112" s="1"/>
      <c r="G112" s="1"/>
      <c r="H112" s="1"/>
      <c r="I112" s="1"/>
      <c r="J112" s="1"/>
      <c r="K112" s="1"/>
      <c r="L112" s="1"/>
      <c r="M112" s="73"/>
      <c r="N112" s="72"/>
      <c r="O112" s="72"/>
      <c r="P112" s="72"/>
      <c r="Q112" s="1"/>
      <c r="R112" s="1"/>
      <c r="S112" s="1"/>
      <c r="T112" s="1"/>
      <c r="U112" s="1"/>
      <c r="V112" s="1"/>
      <c r="W112" s="1"/>
      <c r="X112" s="1"/>
      <c r="Y112" s="1"/>
      <c r="Z112" s="8"/>
      <c r="AA112" s="8"/>
      <c r="AB112" s="8"/>
    </row>
    <row r="113" spans="1:28" ht="15.75" customHeight="1">
      <c r="A113" s="72"/>
      <c r="B113" s="72"/>
      <c r="C113" s="73"/>
      <c r="D113" s="1"/>
      <c r="E113" s="72"/>
      <c r="F113" s="1"/>
      <c r="G113" s="1"/>
      <c r="H113" s="1"/>
      <c r="I113" s="1"/>
      <c r="J113" s="1"/>
      <c r="K113" s="1"/>
      <c r="L113" s="1"/>
      <c r="M113" s="73"/>
      <c r="N113" s="72"/>
      <c r="O113" s="72"/>
      <c r="P113" s="72"/>
      <c r="Q113" s="1"/>
      <c r="R113" s="1"/>
      <c r="S113" s="1"/>
      <c r="T113" s="1"/>
      <c r="U113" s="1"/>
      <c r="V113" s="1"/>
      <c r="W113" s="1"/>
      <c r="X113" s="1"/>
      <c r="Y113" s="1"/>
      <c r="Z113" s="8"/>
      <c r="AA113" s="8"/>
      <c r="AB113" s="8"/>
    </row>
    <row r="114" spans="1:28" ht="15.75" customHeight="1">
      <c r="A114" s="72"/>
      <c r="B114" s="72"/>
      <c r="C114" s="73"/>
      <c r="D114" s="1"/>
      <c r="E114" s="72"/>
      <c r="F114" s="1"/>
      <c r="G114" s="1"/>
      <c r="H114" s="1"/>
      <c r="I114" s="1"/>
      <c r="J114" s="1"/>
      <c r="K114" s="1"/>
      <c r="L114" s="1"/>
      <c r="M114" s="73"/>
      <c r="N114" s="72"/>
      <c r="O114" s="72"/>
      <c r="P114" s="72"/>
      <c r="Q114" s="1"/>
      <c r="R114" s="1"/>
      <c r="S114" s="1"/>
      <c r="T114" s="1"/>
      <c r="U114" s="1"/>
      <c r="V114" s="1"/>
      <c r="W114" s="1"/>
      <c r="X114" s="1"/>
      <c r="Y114" s="1"/>
      <c r="Z114" s="8"/>
      <c r="AA114" s="8"/>
      <c r="AB114" s="8"/>
    </row>
    <row r="115" spans="1:28" ht="15.75" customHeight="1">
      <c r="A115" s="72"/>
      <c r="B115" s="72"/>
      <c r="C115" s="73"/>
      <c r="D115" s="1"/>
      <c r="E115" s="72"/>
      <c r="F115" s="1"/>
      <c r="G115" s="1"/>
      <c r="H115" s="1"/>
      <c r="I115" s="1"/>
      <c r="J115" s="1"/>
      <c r="K115" s="1"/>
      <c r="L115" s="1"/>
      <c r="M115" s="73"/>
      <c r="N115" s="72"/>
      <c r="O115" s="72"/>
      <c r="P115" s="72"/>
      <c r="Q115" s="1"/>
      <c r="R115" s="1"/>
      <c r="S115" s="1"/>
      <c r="T115" s="1"/>
      <c r="U115" s="1"/>
      <c r="V115" s="1"/>
      <c r="W115" s="1"/>
      <c r="X115" s="1"/>
      <c r="Y115" s="1"/>
      <c r="Z115" s="8"/>
      <c r="AA115" s="8"/>
      <c r="AB115" s="8"/>
    </row>
    <row r="116" spans="1:28" ht="15.75" customHeight="1">
      <c r="A116" s="72"/>
      <c r="B116" s="72"/>
      <c r="C116" s="73"/>
      <c r="D116" s="1"/>
      <c r="E116" s="72"/>
      <c r="F116" s="1"/>
      <c r="G116" s="1"/>
      <c r="H116" s="1"/>
      <c r="I116" s="1"/>
      <c r="J116" s="1"/>
      <c r="K116" s="1"/>
      <c r="L116" s="1"/>
      <c r="M116" s="73"/>
      <c r="N116" s="72"/>
      <c r="O116" s="72"/>
      <c r="P116" s="72"/>
      <c r="Q116" s="1"/>
      <c r="R116" s="1"/>
      <c r="S116" s="1"/>
      <c r="T116" s="1"/>
      <c r="U116" s="1"/>
      <c r="V116" s="1"/>
      <c r="W116" s="1"/>
      <c r="X116" s="1"/>
      <c r="Y116" s="1"/>
      <c r="Z116" s="8"/>
      <c r="AA116" s="8"/>
      <c r="AB116" s="8"/>
    </row>
    <row r="117" spans="1:28" ht="15.75" customHeight="1">
      <c r="A117" s="72"/>
      <c r="B117" s="72"/>
      <c r="C117" s="73"/>
      <c r="D117" s="1"/>
      <c r="E117" s="72"/>
      <c r="F117" s="1"/>
      <c r="G117" s="1"/>
      <c r="H117" s="1"/>
      <c r="I117" s="1"/>
      <c r="J117" s="1"/>
      <c r="K117" s="1"/>
      <c r="L117" s="1"/>
      <c r="M117" s="73"/>
      <c r="N117" s="72"/>
      <c r="O117" s="72"/>
      <c r="P117" s="72"/>
      <c r="Q117" s="1"/>
      <c r="R117" s="1"/>
      <c r="S117" s="1"/>
      <c r="T117" s="1"/>
      <c r="U117" s="1"/>
      <c r="V117" s="1"/>
      <c r="W117" s="1"/>
      <c r="X117" s="1"/>
      <c r="Y117" s="1"/>
      <c r="Z117" s="8"/>
      <c r="AA117" s="8"/>
      <c r="AB117" s="8"/>
    </row>
    <row r="118" spans="1:28" ht="15.75" customHeight="1">
      <c r="A118" s="72"/>
      <c r="B118" s="72"/>
      <c r="C118" s="73"/>
      <c r="D118" s="1"/>
      <c r="E118" s="72"/>
      <c r="F118" s="1"/>
      <c r="G118" s="1"/>
      <c r="H118" s="1"/>
      <c r="I118" s="1"/>
      <c r="J118" s="1"/>
      <c r="K118" s="1"/>
      <c r="L118" s="1"/>
      <c r="M118" s="73"/>
      <c r="N118" s="72"/>
      <c r="O118" s="72"/>
      <c r="P118" s="72"/>
      <c r="Q118" s="1"/>
      <c r="R118" s="1"/>
      <c r="S118" s="1"/>
      <c r="T118" s="1"/>
      <c r="U118" s="1"/>
      <c r="V118" s="1"/>
      <c r="W118" s="1"/>
      <c r="X118" s="1"/>
      <c r="Y118" s="1"/>
      <c r="Z118" s="8"/>
      <c r="AA118" s="8"/>
      <c r="AB118" s="8"/>
    </row>
    <row r="119" spans="1:28" ht="15.75" customHeight="1">
      <c r="A119" s="72"/>
      <c r="B119" s="72"/>
      <c r="C119" s="73"/>
      <c r="D119" s="1"/>
      <c r="E119" s="72"/>
      <c r="F119" s="1"/>
      <c r="G119" s="1"/>
      <c r="H119" s="1"/>
      <c r="I119" s="1"/>
      <c r="J119" s="1"/>
      <c r="K119" s="1"/>
      <c r="L119" s="1"/>
      <c r="M119" s="73"/>
      <c r="N119" s="72"/>
      <c r="O119" s="72"/>
      <c r="P119" s="72"/>
      <c r="Q119" s="1"/>
      <c r="R119" s="1"/>
      <c r="S119" s="1"/>
      <c r="T119" s="1"/>
      <c r="U119" s="1"/>
      <c r="V119" s="1"/>
      <c r="W119" s="1"/>
      <c r="X119" s="1"/>
      <c r="Y119" s="1"/>
      <c r="Z119" s="8"/>
      <c r="AA119" s="8"/>
      <c r="AB119" s="8"/>
    </row>
    <row r="120" spans="1:28" ht="15.75" customHeight="1">
      <c r="A120" s="72"/>
      <c r="B120" s="72"/>
      <c r="C120" s="73"/>
      <c r="D120" s="1"/>
      <c r="E120" s="72"/>
      <c r="F120" s="1"/>
      <c r="G120" s="1"/>
      <c r="H120" s="1"/>
      <c r="I120" s="1"/>
      <c r="J120" s="1"/>
      <c r="K120" s="1"/>
      <c r="L120" s="1"/>
      <c r="M120" s="73"/>
      <c r="N120" s="72"/>
      <c r="O120" s="72"/>
      <c r="P120" s="72"/>
      <c r="Q120" s="1"/>
      <c r="R120" s="1"/>
      <c r="S120" s="1"/>
      <c r="T120" s="1"/>
      <c r="U120" s="1"/>
      <c r="V120" s="1"/>
      <c r="W120" s="1"/>
      <c r="X120" s="1"/>
      <c r="Y120" s="1"/>
      <c r="Z120" s="8"/>
      <c r="AA120" s="8"/>
      <c r="AB120" s="8"/>
    </row>
    <row r="121" spans="1:28" ht="15.75" customHeight="1">
      <c r="A121" s="72"/>
      <c r="B121" s="72"/>
      <c r="C121" s="73"/>
      <c r="D121" s="1"/>
      <c r="E121" s="72"/>
      <c r="F121" s="1"/>
      <c r="G121" s="1"/>
      <c r="H121" s="1"/>
      <c r="I121" s="1"/>
      <c r="J121" s="1"/>
      <c r="K121" s="1"/>
      <c r="L121" s="1"/>
      <c r="M121" s="73"/>
      <c r="N121" s="72"/>
      <c r="O121" s="72"/>
      <c r="P121" s="72"/>
      <c r="Q121" s="1"/>
      <c r="R121" s="1"/>
      <c r="S121" s="1"/>
      <c r="T121" s="1"/>
      <c r="U121" s="1"/>
      <c r="V121" s="1"/>
      <c r="W121" s="1"/>
      <c r="X121" s="1"/>
      <c r="Y121" s="1"/>
      <c r="Z121" s="8"/>
      <c r="AA121" s="8"/>
      <c r="AB121" s="8"/>
    </row>
    <row r="122" spans="1:28" ht="15.75" customHeight="1">
      <c r="A122" s="72"/>
      <c r="B122" s="72"/>
      <c r="C122" s="73"/>
      <c r="D122" s="1"/>
      <c r="E122" s="72"/>
      <c r="F122" s="1"/>
      <c r="G122" s="1"/>
      <c r="H122" s="1"/>
      <c r="I122" s="1"/>
      <c r="J122" s="1"/>
      <c r="K122" s="1"/>
      <c r="L122" s="1"/>
      <c r="M122" s="73"/>
      <c r="N122" s="72"/>
      <c r="O122" s="72"/>
      <c r="P122" s="72"/>
      <c r="Q122" s="1"/>
      <c r="R122" s="1"/>
      <c r="S122" s="1"/>
      <c r="T122" s="1"/>
      <c r="U122" s="1"/>
      <c r="V122" s="1"/>
      <c r="W122" s="1"/>
      <c r="X122" s="1"/>
      <c r="Y122" s="1"/>
      <c r="Z122" s="8"/>
      <c r="AA122" s="8"/>
      <c r="AB122" s="8"/>
    </row>
    <row r="123" spans="1:28" ht="15.75" customHeight="1">
      <c r="A123" s="72"/>
      <c r="B123" s="72"/>
      <c r="C123" s="73"/>
      <c r="D123" s="1"/>
      <c r="E123" s="72"/>
      <c r="F123" s="1"/>
      <c r="G123" s="1"/>
      <c r="H123" s="1"/>
      <c r="I123" s="1"/>
      <c r="J123" s="1"/>
      <c r="K123" s="1"/>
      <c r="L123" s="1"/>
      <c r="M123" s="73"/>
      <c r="N123" s="72"/>
      <c r="O123" s="72"/>
      <c r="P123" s="72"/>
      <c r="Q123" s="1"/>
      <c r="R123" s="1"/>
      <c r="S123" s="1"/>
      <c r="T123" s="1"/>
      <c r="U123" s="1"/>
      <c r="V123" s="1"/>
      <c r="W123" s="1"/>
      <c r="X123" s="1"/>
      <c r="Y123" s="1"/>
      <c r="Z123" s="8"/>
      <c r="AA123" s="8"/>
      <c r="AB123" s="8"/>
    </row>
    <row r="124" spans="1:28" ht="15.75" customHeight="1">
      <c r="A124" s="72"/>
      <c r="B124" s="72"/>
      <c r="C124" s="73"/>
      <c r="D124" s="1"/>
      <c r="E124" s="72"/>
      <c r="F124" s="1"/>
      <c r="G124" s="1"/>
      <c r="H124" s="1"/>
      <c r="I124" s="1"/>
      <c r="J124" s="1"/>
      <c r="K124" s="1"/>
      <c r="L124" s="1"/>
      <c r="M124" s="73"/>
      <c r="N124" s="72"/>
      <c r="O124" s="72"/>
      <c r="P124" s="72"/>
      <c r="Q124" s="1"/>
      <c r="R124" s="1"/>
      <c r="S124" s="1"/>
      <c r="T124" s="1"/>
      <c r="U124" s="1"/>
      <c r="V124" s="1"/>
      <c r="W124" s="1"/>
      <c r="X124" s="1"/>
      <c r="Y124" s="1"/>
      <c r="Z124" s="8"/>
      <c r="AA124" s="8"/>
      <c r="AB124" s="8"/>
    </row>
    <row r="125" spans="1:28" ht="15.75" customHeight="1">
      <c r="A125" s="72"/>
      <c r="B125" s="72"/>
      <c r="C125" s="73"/>
      <c r="D125" s="1"/>
      <c r="E125" s="72"/>
      <c r="F125" s="1"/>
      <c r="G125" s="1"/>
      <c r="H125" s="1"/>
      <c r="I125" s="1"/>
      <c r="J125" s="1"/>
      <c r="K125" s="1"/>
      <c r="L125" s="1"/>
      <c r="M125" s="73"/>
      <c r="N125" s="72"/>
      <c r="O125" s="72"/>
      <c r="P125" s="72"/>
      <c r="Q125" s="1"/>
      <c r="R125" s="1"/>
      <c r="S125" s="1"/>
      <c r="T125" s="1"/>
      <c r="U125" s="1"/>
      <c r="V125" s="1"/>
      <c r="W125" s="1"/>
      <c r="X125" s="1"/>
      <c r="Y125" s="1"/>
      <c r="Z125" s="8"/>
      <c r="AA125" s="8"/>
      <c r="AB125" s="8"/>
    </row>
    <row r="126" spans="1:28" ht="15.75" customHeight="1">
      <c r="A126" s="72"/>
      <c r="B126" s="72"/>
      <c r="C126" s="73"/>
      <c r="D126" s="1"/>
      <c r="E126" s="72"/>
      <c r="F126" s="1"/>
      <c r="G126" s="1"/>
      <c r="H126" s="1"/>
      <c r="I126" s="1"/>
      <c r="J126" s="1"/>
      <c r="K126" s="1"/>
      <c r="L126" s="1"/>
      <c r="M126" s="73"/>
      <c r="N126" s="72"/>
      <c r="O126" s="72"/>
      <c r="P126" s="72"/>
      <c r="Q126" s="1"/>
      <c r="R126" s="1"/>
      <c r="S126" s="1"/>
      <c r="T126" s="1"/>
      <c r="U126" s="1"/>
      <c r="V126" s="1"/>
      <c r="W126" s="1"/>
      <c r="X126" s="1"/>
      <c r="Y126" s="1"/>
      <c r="Z126" s="8"/>
      <c r="AA126" s="8"/>
      <c r="AB126" s="8"/>
    </row>
    <row r="127" spans="1:28" ht="15.75" customHeight="1">
      <c r="A127" s="72"/>
      <c r="B127" s="72"/>
      <c r="C127" s="73"/>
      <c r="D127" s="1"/>
      <c r="E127" s="72"/>
      <c r="F127" s="1"/>
      <c r="G127" s="1"/>
      <c r="H127" s="1"/>
      <c r="I127" s="1"/>
      <c r="J127" s="1"/>
      <c r="K127" s="1"/>
      <c r="L127" s="1"/>
      <c r="M127" s="73"/>
      <c r="N127" s="72"/>
      <c r="O127" s="72"/>
      <c r="P127" s="72"/>
      <c r="Q127" s="1"/>
      <c r="R127" s="1"/>
      <c r="S127" s="1"/>
      <c r="T127" s="1"/>
      <c r="U127" s="1"/>
      <c r="V127" s="1"/>
      <c r="W127" s="1"/>
      <c r="X127" s="1"/>
      <c r="Y127" s="1"/>
      <c r="Z127" s="8"/>
      <c r="AA127" s="8"/>
      <c r="AB127" s="8"/>
    </row>
    <row r="128" spans="1:28" ht="15.75" customHeight="1">
      <c r="A128" s="72"/>
      <c r="B128" s="72"/>
      <c r="C128" s="73"/>
      <c r="D128" s="1"/>
      <c r="E128" s="72"/>
      <c r="F128" s="1"/>
      <c r="G128" s="1"/>
      <c r="H128" s="1"/>
      <c r="I128" s="1"/>
      <c r="J128" s="1"/>
      <c r="K128" s="1"/>
      <c r="L128" s="1"/>
      <c r="M128" s="73"/>
      <c r="N128" s="72"/>
      <c r="O128" s="72"/>
      <c r="P128" s="72"/>
      <c r="Q128" s="1"/>
      <c r="R128" s="1"/>
      <c r="S128" s="1"/>
      <c r="T128" s="1"/>
      <c r="U128" s="1"/>
      <c r="V128" s="1"/>
      <c r="W128" s="1"/>
      <c r="X128" s="1"/>
      <c r="Y128" s="1"/>
      <c r="Z128" s="8"/>
      <c r="AA128" s="8"/>
      <c r="AB128" s="8"/>
    </row>
    <row r="129" spans="1:28" ht="15.75" customHeight="1">
      <c r="A129" s="72"/>
      <c r="B129" s="72"/>
      <c r="C129" s="73"/>
      <c r="D129" s="1"/>
      <c r="E129" s="72"/>
      <c r="F129" s="1"/>
      <c r="G129" s="1"/>
      <c r="H129" s="1"/>
      <c r="I129" s="1"/>
      <c r="J129" s="1"/>
      <c r="K129" s="1"/>
      <c r="L129" s="1"/>
      <c r="M129" s="73"/>
      <c r="N129" s="72"/>
      <c r="O129" s="72"/>
      <c r="P129" s="72"/>
      <c r="Q129" s="1"/>
      <c r="R129" s="1"/>
      <c r="S129" s="1"/>
      <c r="T129" s="1"/>
      <c r="U129" s="1"/>
      <c r="V129" s="1"/>
      <c r="W129" s="1"/>
      <c r="X129" s="1"/>
      <c r="Y129" s="1"/>
      <c r="Z129" s="8"/>
      <c r="AA129" s="8"/>
      <c r="AB129" s="8"/>
    </row>
    <row r="130" spans="1:28" ht="15.75" customHeight="1">
      <c r="A130" s="72"/>
      <c r="B130" s="72"/>
      <c r="C130" s="73"/>
      <c r="D130" s="1"/>
      <c r="E130" s="72"/>
      <c r="F130" s="1"/>
      <c r="G130" s="1"/>
      <c r="H130" s="1"/>
      <c r="I130" s="1"/>
      <c r="J130" s="1"/>
      <c r="K130" s="1"/>
      <c r="L130" s="1"/>
      <c r="M130" s="73"/>
      <c r="N130" s="72"/>
      <c r="O130" s="72"/>
      <c r="P130" s="72"/>
      <c r="Q130" s="1"/>
      <c r="R130" s="1"/>
      <c r="S130" s="1"/>
      <c r="T130" s="1"/>
      <c r="U130" s="1"/>
      <c r="V130" s="1"/>
      <c r="W130" s="1"/>
      <c r="X130" s="1"/>
      <c r="Y130" s="1"/>
      <c r="Z130" s="8"/>
      <c r="AA130" s="8"/>
      <c r="AB130" s="8"/>
    </row>
    <row r="131" spans="1:28" ht="15.75" customHeight="1">
      <c r="A131" s="72"/>
      <c r="B131" s="72"/>
      <c r="C131" s="73"/>
      <c r="D131" s="1"/>
      <c r="E131" s="72"/>
      <c r="F131" s="1"/>
      <c r="G131" s="1"/>
      <c r="H131" s="1"/>
      <c r="I131" s="1"/>
      <c r="J131" s="1"/>
      <c r="K131" s="1"/>
      <c r="L131" s="1"/>
      <c r="M131" s="73"/>
      <c r="N131" s="72"/>
      <c r="O131" s="72"/>
      <c r="P131" s="72"/>
      <c r="Q131" s="1"/>
      <c r="R131" s="1"/>
      <c r="S131" s="1"/>
      <c r="T131" s="1"/>
      <c r="U131" s="1"/>
      <c r="V131" s="1"/>
      <c r="W131" s="1"/>
      <c r="X131" s="1"/>
      <c r="Y131" s="1"/>
      <c r="Z131" s="8"/>
      <c r="AA131" s="8"/>
      <c r="AB131" s="8"/>
    </row>
    <row r="132" spans="1:28" ht="15.75" customHeight="1">
      <c r="A132" s="72"/>
      <c r="B132" s="72"/>
      <c r="C132" s="73"/>
      <c r="D132" s="1"/>
      <c r="E132" s="72"/>
      <c r="F132" s="1"/>
      <c r="G132" s="1"/>
      <c r="H132" s="1"/>
      <c r="I132" s="1"/>
      <c r="J132" s="1"/>
      <c r="K132" s="1"/>
      <c r="L132" s="1"/>
      <c r="M132" s="73"/>
      <c r="N132" s="72"/>
      <c r="O132" s="72"/>
      <c r="P132" s="72"/>
      <c r="Q132" s="1"/>
      <c r="R132" s="1"/>
      <c r="S132" s="1"/>
      <c r="T132" s="1"/>
      <c r="U132" s="1"/>
      <c r="V132" s="1"/>
      <c r="W132" s="1"/>
      <c r="X132" s="1"/>
      <c r="Y132" s="1"/>
      <c r="Z132" s="8"/>
      <c r="AA132" s="8"/>
      <c r="AB132" s="8"/>
    </row>
    <row r="133" spans="1:28" ht="15.75" customHeight="1">
      <c r="A133" s="72"/>
      <c r="B133" s="72"/>
      <c r="C133" s="73"/>
      <c r="D133" s="1"/>
      <c r="E133" s="72"/>
      <c r="F133" s="1"/>
      <c r="G133" s="1"/>
      <c r="H133" s="1"/>
      <c r="I133" s="1"/>
      <c r="J133" s="1"/>
      <c r="K133" s="1"/>
      <c r="L133" s="1"/>
      <c r="M133" s="73"/>
      <c r="N133" s="72"/>
      <c r="O133" s="72"/>
      <c r="P133" s="72"/>
      <c r="Q133" s="1"/>
      <c r="R133" s="1"/>
      <c r="S133" s="1"/>
      <c r="T133" s="1"/>
      <c r="U133" s="1"/>
      <c r="V133" s="1"/>
      <c r="W133" s="1"/>
      <c r="X133" s="1"/>
      <c r="Y133" s="1"/>
      <c r="Z133" s="8"/>
      <c r="AA133" s="8"/>
      <c r="AB133" s="8"/>
    </row>
    <row r="134" spans="1:28" ht="15.75" customHeight="1">
      <c r="A134" s="72"/>
      <c r="B134" s="72"/>
      <c r="C134" s="73"/>
      <c r="D134" s="1"/>
      <c r="E134" s="72"/>
      <c r="F134" s="1"/>
      <c r="G134" s="1"/>
      <c r="H134" s="1"/>
      <c r="I134" s="1"/>
      <c r="J134" s="1"/>
      <c r="K134" s="1"/>
      <c r="L134" s="1"/>
      <c r="M134" s="73"/>
      <c r="N134" s="72"/>
      <c r="O134" s="72"/>
      <c r="P134" s="72"/>
      <c r="Q134" s="1"/>
      <c r="R134" s="1"/>
      <c r="S134" s="1"/>
      <c r="T134" s="1"/>
      <c r="U134" s="1"/>
      <c r="V134" s="1"/>
      <c r="W134" s="1"/>
      <c r="X134" s="1"/>
      <c r="Y134" s="1"/>
      <c r="Z134" s="8"/>
      <c r="AA134" s="8"/>
      <c r="AB134" s="8"/>
    </row>
    <row r="135" spans="1:28" ht="15.75" customHeight="1">
      <c r="A135" s="72"/>
      <c r="B135" s="72"/>
      <c r="C135" s="73"/>
      <c r="D135" s="1"/>
      <c r="E135" s="72"/>
      <c r="F135" s="1"/>
      <c r="G135" s="1"/>
      <c r="H135" s="1"/>
      <c r="I135" s="1"/>
      <c r="J135" s="1"/>
      <c r="K135" s="1"/>
      <c r="L135" s="1"/>
      <c r="M135" s="73"/>
      <c r="N135" s="72"/>
      <c r="O135" s="72"/>
      <c r="P135" s="72"/>
      <c r="Q135" s="1"/>
      <c r="R135" s="1"/>
      <c r="S135" s="1"/>
      <c r="T135" s="1"/>
      <c r="U135" s="1"/>
      <c r="V135" s="1"/>
      <c r="W135" s="1"/>
      <c r="X135" s="1"/>
      <c r="Y135" s="1"/>
      <c r="Z135" s="8"/>
      <c r="AA135" s="8"/>
      <c r="AB135" s="8"/>
    </row>
    <row r="136" spans="1:28" ht="15.75" customHeight="1">
      <c r="A136" s="72"/>
      <c r="B136" s="72"/>
      <c r="C136" s="73"/>
      <c r="D136" s="1"/>
      <c r="E136" s="72"/>
      <c r="F136" s="1"/>
      <c r="G136" s="1"/>
      <c r="H136" s="1"/>
      <c r="I136" s="1"/>
      <c r="J136" s="1"/>
      <c r="K136" s="1"/>
      <c r="L136" s="1"/>
      <c r="M136" s="73"/>
      <c r="N136" s="72"/>
      <c r="O136" s="72"/>
      <c r="P136" s="72"/>
      <c r="Q136" s="1"/>
      <c r="R136" s="1"/>
      <c r="S136" s="1"/>
      <c r="T136" s="1"/>
      <c r="U136" s="1"/>
      <c r="V136" s="1"/>
      <c r="W136" s="1"/>
      <c r="X136" s="1"/>
      <c r="Y136" s="1"/>
      <c r="Z136" s="8"/>
      <c r="AA136" s="8"/>
      <c r="AB136" s="8"/>
    </row>
    <row r="137" spans="1:28" ht="15.75" customHeight="1">
      <c r="A137" s="72"/>
      <c r="B137" s="72"/>
      <c r="C137" s="73"/>
      <c r="D137" s="1"/>
      <c r="E137" s="72"/>
      <c r="F137" s="1"/>
      <c r="G137" s="1"/>
      <c r="H137" s="1"/>
      <c r="I137" s="1"/>
      <c r="J137" s="1"/>
      <c r="K137" s="1"/>
      <c r="L137" s="1"/>
      <c r="M137" s="73"/>
      <c r="N137" s="72"/>
      <c r="O137" s="72"/>
      <c r="P137" s="72"/>
      <c r="Q137" s="1"/>
      <c r="R137" s="1"/>
      <c r="S137" s="1"/>
      <c r="T137" s="1"/>
      <c r="U137" s="1"/>
      <c r="V137" s="1"/>
      <c r="W137" s="1"/>
      <c r="X137" s="1"/>
      <c r="Y137" s="1"/>
      <c r="Z137" s="8"/>
      <c r="AA137" s="8"/>
      <c r="AB137" s="8"/>
    </row>
    <row r="138" spans="1:28" ht="15.75" customHeight="1">
      <c r="A138" s="72"/>
      <c r="B138" s="72"/>
      <c r="C138" s="73"/>
      <c r="D138" s="1"/>
      <c r="E138" s="72"/>
      <c r="F138" s="1"/>
      <c r="G138" s="1"/>
      <c r="H138" s="1"/>
      <c r="I138" s="1"/>
      <c r="J138" s="1"/>
      <c r="K138" s="1"/>
      <c r="L138" s="1"/>
      <c r="M138" s="73"/>
      <c r="N138" s="72"/>
      <c r="O138" s="72"/>
      <c r="P138" s="72"/>
      <c r="Q138" s="1"/>
      <c r="R138" s="1"/>
      <c r="S138" s="1"/>
      <c r="T138" s="1"/>
      <c r="U138" s="1"/>
      <c r="V138" s="1"/>
      <c r="W138" s="1"/>
      <c r="X138" s="1"/>
      <c r="Y138" s="1"/>
      <c r="Z138" s="8"/>
      <c r="AA138" s="8"/>
      <c r="AB138" s="8"/>
    </row>
    <row r="139" spans="1:28" ht="15.75" customHeight="1">
      <c r="A139" s="72"/>
      <c r="B139" s="72"/>
      <c r="C139" s="73"/>
      <c r="D139" s="1"/>
      <c r="E139" s="72"/>
      <c r="F139" s="1"/>
      <c r="G139" s="1"/>
      <c r="H139" s="1"/>
      <c r="I139" s="1"/>
      <c r="J139" s="1"/>
      <c r="K139" s="1"/>
      <c r="L139" s="1"/>
      <c r="M139" s="73"/>
      <c r="N139" s="72"/>
      <c r="O139" s="72"/>
      <c r="P139" s="72"/>
      <c r="Q139" s="1"/>
      <c r="R139" s="1"/>
      <c r="S139" s="1"/>
      <c r="T139" s="1"/>
      <c r="U139" s="1"/>
      <c r="V139" s="1"/>
      <c r="W139" s="1"/>
      <c r="X139" s="1"/>
      <c r="Y139" s="1"/>
      <c r="Z139" s="8"/>
      <c r="AA139" s="8"/>
      <c r="AB139" s="8"/>
    </row>
    <row r="140" spans="1:28" ht="15.75" customHeight="1">
      <c r="A140" s="72"/>
      <c r="B140" s="72"/>
      <c r="C140" s="73"/>
      <c r="D140" s="1"/>
      <c r="E140" s="72"/>
      <c r="F140" s="1"/>
      <c r="G140" s="1"/>
      <c r="H140" s="1"/>
      <c r="I140" s="1"/>
      <c r="J140" s="1"/>
      <c r="K140" s="1"/>
      <c r="L140" s="1"/>
      <c r="M140" s="73"/>
      <c r="N140" s="72"/>
      <c r="O140" s="72"/>
      <c r="P140" s="72"/>
      <c r="Q140" s="1"/>
      <c r="R140" s="1"/>
      <c r="S140" s="1"/>
      <c r="T140" s="1"/>
      <c r="U140" s="1"/>
      <c r="V140" s="1"/>
      <c r="W140" s="1"/>
      <c r="X140" s="1"/>
      <c r="Y140" s="1"/>
      <c r="Z140" s="8"/>
      <c r="AA140" s="8"/>
      <c r="AB140" s="8"/>
    </row>
    <row r="141" spans="1:28" ht="15.75" customHeight="1">
      <c r="A141" s="72"/>
      <c r="B141" s="72"/>
      <c r="C141" s="73"/>
      <c r="D141" s="1"/>
      <c r="E141" s="72"/>
      <c r="F141" s="1"/>
      <c r="G141" s="1"/>
      <c r="H141" s="1"/>
      <c r="I141" s="1"/>
      <c r="J141" s="1"/>
      <c r="K141" s="1"/>
      <c r="L141" s="1"/>
      <c r="M141" s="73"/>
      <c r="N141" s="72"/>
      <c r="O141" s="72"/>
      <c r="P141" s="72"/>
      <c r="Q141" s="1"/>
      <c r="R141" s="1"/>
      <c r="S141" s="1"/>
      <c r="T141" s="1"/>
      <c r="U141" s="1"/>
      <c r="V141" s="1"/>
      <c r="W141" s="1"/>
      <c r="X141" s="1"/>
      <c r="Y141" s="1"/>
      <c r="Z141" s="8"/>
      <c r="AA141" s="8"/>
      <c r="AB141" s="8"/>
    </row>
    <row r="142" spans="1:28" ht="15.75" customHeight="1">
      <c r="A142" s="72"/>
      <c r="B142" s="72"/>
      <c r="C142" s="73"/>
      <c r="D142" s="1"/>
      <c r="E142" s="72"/>
      <c r="F142" s="1"/>
      <c r="G142" s="1"/>
      <c r="H142" s="1"/>
      <c r="I142" s="1"/>
      <c r="J142" s="1"/>
      <c r="K142" s="1"/>
      <c r="L142" s="1"/>
      <c r="M142" s="73"/>
      <c r="N142" s="72"/>
      <c r="O142" s="72"/>
      <c r="P142" s="72"/>
      <c r="Q142" s="1"/>
      <c r="R142" s="1"/>
      <c r="S142" s="1"/>
      <c r="T142" s="1"/>
      <c r="U142" s="1"/>
      <c r="V142" s="1"/>
      <c r="W142" s="1"/>
      <c r="X142" s="1"/>
      <c r="Y142" s="1"/>
      <c r="Z142" s="8"/>
      <c r="AA142" s="8"/>
      <c r="AB142" s="8"/>
    </row>
    <row r="143" spans="1:28" ht="15.75" customHeight="1">
      <c r="A143" s="72"/>
      <c r="B143" s="72"/>
      <c r="C143" s="73"/>
      <c r="D143" s="1"/>
      <c r="E143" s="72"/>
      <c r="F143" s="1"/>
      <c r="G143" s="1"/>
      <c r="H143" s="1"/>
      <c r="I143" s="1"/>
      <c r="J143" s="1"/>
      <c r="K143" s="1"/>
      <c r="L143" s="1"/>
      <c r="M143" s="73"/>
      <c r="N143" s="72"/>
      <c r="O143" s="72"/>
      <c r="P143" s="72"/>
      <c r="Q143" s="1"/>
      <c r="R143" s="1"/>
      <c r="S143" s="1"/>
      <c r="T143" s="1"/>
      <c r="U143" s="1"/>
      <c r="V143" s="1"/>
      <c r="W143" s="1"/>
      <c r="X143" s="1"/>
      <c r="Y143" s="1"/>
      <c r="Z143" s="8"/>
      <c r="AA143" s="8"/>
      <c r="AB143" s="8"/>
    </row>
    <row r="144" spans="1:28" ht="15.75" customHeight="1">
      <c r="A144" s="72"/>
      <c r="B144" s="72"/>
      <c r="C144" s="73"/>
      <c r="D144" s="1"/>
      <c r="E144" s="72"/>
      <c r="F144" s="1"/>
      <c r="G144" s="1"/>
      <c r="H144" s="1"/>
      <c r="I144" s="1"/>
      <c r="J144" s="1"/>
      <c r="K144" s="1"/>
      <c r="L144" s="1"/>
      <c r="M144" s="73"/>
      <c r="N144" s="72"/>
      <c r="O144" s="72"/>
      <c r="P144" s="72"/>
      <c r="Q144" s="1"/>
      <c r="R144" s="1"/>
      <c r="S144" s="1"/>
      <c r="T144" s="1"/>
      <c r="U144" s="1"/>
      <c r="V144" s="1"/>
      <c r="W144" s="1"/>
      <c r="X144" s="1"/>
      <c r="Y144" s="1"/>
      <c r="Z144" s="8"/>
      <c r="AA144" s="8"/>
      <c r="AB144" s="8"/>
    </row>
    <row r="145" spans="1:28" ht="15.75" customHeight="1">
      <c r="A145" s="72"/>
      <c r="B145" s="72"/>
      <c r="C145" s="73"/>
      <c r="D145" s="1"/>
      <c r="E145" s="72"/>
      <c r="F145" s="1"/>
      <c r="G145" s="1"/>
      <c r="H145" s="1"/>
      <c r="I145" s="1"/>
      <c r="J145" s="1"/>
      <c r="K145" s="1"/>
      <c r="L145" s="1"/>
      <c r="M145" s="73"/>
      <c r="N145" s="72"/>
      <c r="O145" s="72"/>
      <c r="P145" s="72"/>
      <c r="Q145" s="1"/>
      <c r="R145" s="1"/>
      <c r="S145" s="1"/>
      <c r="T145" s="1"/>
      <c r="U145" s="1"/>
      <c r="V145" s="1"/>
      <c r="W145" s="1"/>
      <c r="X145" s="1"/>
      <c r="Y145" s="1"/>
      <c r="Z145" s="8"/>
      <c r="AA145" s="8"/>
      <c r="AB145" s="8"/>
    </row>
    <row r="146" spans="1:28" ht="15.75" customHeight="1">
      <c r="A146" s="72"/>
      <c r="B146" s="72"/>
      <c r="C146" s="73"/>
      <c r="D146" s="1"/>
      <c r="E146" s="72"/>
      <c r="F146" s="1"/>
      <c r="G146" s="1"/>
      <c r="H146" s="1"/>
      <c r="I146" s="1"/>
      <c r="J146" s="1"/>
      <c r="K146" s="1"/>
      <c r="L146" s="1"/>
      <c r="M146" s="73"/>
      <c r="N146" s="72"/>
      <c r="O146" s="72"/>
      <c r="P146" s="72"/>
      <c r="Q146" s="1"/>
      <c r="R146" s="1"/>
      <c r="S146" s="1"/>
      <c r="T146" s="1"/>
      <c r="U146" s="1"/>
      <c r="V146" s="1"/>
      <c r="W146" s="1"/>
      <c r="X146" s="1"/>
      <c r="Y146" s="1"/>
      <c r="Z146" s="8"/>
      <c r="AA146" s="8"/>
      <c r="AB146" s="8"/>
    </row>
    <row r="147" spans="1:28" ht="15.75" customHeight="1">
      <c r="A147" s="72"/>
      <c r="B147" s="72"/>
      <c r="C147" s="73"/>
      <c r="D147" s="1"/>
      <c r="E147" s="72"/>
      <c r="F147" s="1"/>
      <c r="G147" s="1"/>
      <c r="H147" s="1"/>
      <c r="I147" s="1"/>
      <c r="J147" s="1"/>
      <c r="K147" s="1"/>
      <c r="L147" s="1"/>
      <c r="M147" s="73"/>
      <c r="N147" s="72"/>
      <c r="O147" s="72"/>
      <c r="P147" s="72"/>
      <c r="Q147" s="1"/>
      <c r="R147" s="1"/>
      <c r="S147" s="1"/>
      <c r="T147" s="1"/>
      <c r="U147" s="1"/>
      <c r="V147" s="1"/>
      <c r="W147" s="1"/>
      <c r="X147" s="1"/>
      <c r="Y147" s="1"/>
      <c r="Z147" s="8"/>
      <c r="AA147" s="8"/>
      <c r="AB147" s="8"/>
    </row>
    <row r="148" spans="1:28" ht="15.75" customHeight="1">
      <c r="A148" s="72"/>
      <c r="B148" s="72"/>
      <c r="C148" s="73"/>
      <c r="D148" s="1"/>
      <c r="E148" s="72"/>
      <c r="F148" s="1"/>
      <c r="G148" s="1"/>
      <c r="H148" s="1"/>
      <c r="I148" s="1"/>
      <c r="J148" s="1"/>
      <c r="K148" s="1"/>
      <c r="L148" s="1"/>
      <c r="M148" s="73"/>
      <c r="N148" s="72"/>
      <c r="O148" s="72"/>
      <c r="P148" s="72"/>
      <c r="Q148" s="1"/>
      <c r="R148" s="1"/>
      <c r="S148" s="1"/>
      <c r="T148" s="1"/>
      <c r="U148" s="1"/>
      <c r="V148" s="1"/>
      <c r="W148" s="1"/>
      <c r="X148" s="1"/>
      <c r="Y148" s="1"/>
      <c r="Z148" s="8"/>
      <c r="AA148" s="8"/>
      <c r="AB148" s="8"/>
    </row>
    <row r="149" spans="1:28" ht="15.75" customHeight="1">
      <c r="A149" s="72"/>
      <c r="B149" s="72"/>
      <c r="C149" s="73"/>
      <c r="D149" s="1"/>
      <c r="E149" s="72"/>
      <c r="F149" s="1"/>
      <c r="G149" s="1"/>
      <c r="H149" s="1"/>
      <c r="I149" s="1"/>
      <c r="J149" s="1"/>
      <c r="K149" s="1"/>
      <c r="L149" s="1"/>
      <c r="M149" s="73"/>
      <c r="N149" s="72"/>
      <c r="O149" s="72"/>
      <c r="P149" s="72"/>
      <c r="Q149" s="1"/>
      <c r="R149" s="1"/>
      <c r="S149" s="1"/>
      <c r="T149" s="1"/>
      <c r="U149" s="1"/>
      <c r="V149" s="1"/>
      <c r="W149" s="1"/>
      <c r="X149" s="1"/>
      <c r="Y149" s="1"/>
      <c r="Z149" s="8"/>
      <c r="AA149" s="8"/>
      <c r="AB149" s="8"/>
    </row>
    <row r="150" spans="1:28" ht="15.75" customHeight="1">
      <c r="A150" s="72"/>
      <c r="B150" s="72"/>
      <c r="C150" s="73"/>
      <c r="D150" s="1"/>
      <c r="E150" s="72"/>
      <c r="F150" s="1"/>
      <c r="G150" s="1"/>
      <c r="H150" s="1"/>
      <c r="I150" s="1"/>
      <c r="J150" s="1"/>
      <c r="K150" s="1"/>
      <c r="L150" s="1"/>
      <c r="M150" s="73"/>
      <c r="N150" s="72"/>
      <c r="O150" s="72"/>
      <c r="P150" s="72"/>
      <c r="Q150" s="1"/>
      <c r="R150" s="1"/>
      <c r="S150" s="1"/>
      <c r="T150" s="1"/>
      <c r="U150" s="1"/>
      <c r="V150" s="1"/>
      <c r="W150" s="1"/>
      <c r="X150" s="1"/>
      <c r="Y150" s="1"/>
      <c r="Z150" s="8"/>
      <c r="AA150" s="8"/>
      <c r="AB150" s="8"/>
    </row>
    <row r="151" spans="1:28" ht="15.75" customHeight="1">
      <c r="A151" s="72"/>
      <c r="B151" s="72"/>
      <c r="C151" s="73"/>
      <c r="D151" s="1"/>
      <c r="E151" s="72"/>
      <c r="F151" s="1"/>
      <c r="G151" s="1"/>
      <c r="H151" s="1"/>
      <c r="I151" s="1"/>
      <c r="J151" s="1"/>
      <c r="K151" s="1"/>
      <c r="L151" s="1"/>
      <c r="M151" s="73"/>
      <c r="N151" s="72"/>
      <c r="O151" s="72"/>
      <c r="P151" s="72"/>
      <c r="Q151" s="1"/>
      <c r="R151" s="1"/>
      <c r="S151" s="1"/>
      <c r="T151" s="1"/>
      <c r="U151" s="1"/>
      <c r="V151" s="1"/>
      <c r="W151" s="1"/>
      <c r="X151" s="1"/>
      <c r="Y151" s="1"/>
      <c r="Z151" s="8"/>
      <c r="AA151" s="8"/>
      <c r="AB151" s="8"/>
    </row>
    <row r="152" spans="1:28" ht="15.75" customHeight="1">
      <c r="A152" s="72"/>
      <c r="B152" s="72"/>
      <c r="C152" s="73"/>
      <c r="D152" s="1"/>
      <c r="E152" s="72"/>
      <c r="F152" s="1"/>
      <c r="G152" s="1"/>
      <c r="H152" s="1"/>
      <c r="I152" s="1"/>
      <c r="J152" s="1"/>
      <c r="K152" s="1"/>
      <c r="L152" s="1"/>
      <c r="M152" s="73"/>
      <c r="N152" s="72"/>
      <c r="O152" s="72"/>
      <c r="P152" s="72"/>
      <c r="Q152" s="1"/>
      <c r="R152" s="1"/>
      <c r="S152" s="1"/>
      <c r="T152" s="1"/>
      <c r="U152" s="1"/>
      <c r="V152" s="1"/>
      <c r="W152" s="1"/>
      <c r="X152" s="1"/>
      <c r="Y152" s="1"/>
      <c r="Z152" s="8"/>
      <c r="AA152" s="8"/>
      <c r="AB152" s="8"/>
    </row>
    <row r="153" spans="1:28" ht="15.75" customHeight="1">
      <c r="A153" s="72"/>
      <c r="B153" s="72"/>
      <c r="C153" s="73"/>
      <c r="D153" s="1"/>
      <c r="E153" s="72"/>
      <c r="F153" s="1"/>
      <c r="G153" s="1"/>
      <c r="H153" s="1"/>
      <c r="I153" s="1"/>
      <c r="J153" s="1"/>
      <c r="K153" s="1"/>
      <c r="L153" s="1"/>
      <c r="M153" s="73"/>
      <c r="N153" s="72"/>
      <c r="O153" s="72"/>
      <c r="P153" s="72"/>
      <c r="Q153" s="1"/>
      <c r="R153" s="1"/>
      <c r="S153" s="1"/>
      <c r="T153" s="1"/>
      <c r="U153" s="1"/>
      <c r="V153" s="1"/>
      <c r="W153" s="1"/>
      <c r="X153" s="1"/>
      <c r="Y153" s="1"/>
      <c r="Z153" s="8"/>
      <c r="AA153" s="8"/>
      <c r="AB153" s="8"/>
    </row>
    <row r="154" spans="1:28" ht="15.75" customHeight="1">
      <c r="A154" s="72"/>
      <c r="B154" s="72"/>
      <c r="C154" s="73"/>
      <c r="D154" s="1"/>
      <c r="E154" s="72"/>
      <c r="F154" s="1"/>
      <c r="G154" s="1"/>
      <c r="H154" s="1"/>
      <c r="I154" s="1"/>
      <c r="J154" s="1"/>
      <c r="K154" s="1"/>
      <c r="L154" s="1"/>
      <c r="M154" s="73"/>
      <c r="N154" s="72"/>
      <c r="O154" s="72"/>
      <c r="P154" s="72"/>
      <c r="Q154" s="1"/>
      <c r="R154" s="1"/>
      <c r="S154" s="1"/>
      <c r="T154" s="1"/>
      <c r="U154" s="1"/>
      <c r="V154" s="1"/>
      <c r="W154" s="1"/>
      <c r="X154" s="1"/>
      <c r="Y154" s="1"/>
      <c r="Z154" s="8"/>
      <c r="AA154" s="8"/>
      <c r="AB154" s="8"/>
    </row>
    <row r="155" spans="1:28" ht="15.75" customHeight="1">
      <c r="A155" s="72"/>
      <c r="B155" s="72"/>
      <c r="C155" s="73"/>
      <c r="D155" s="1"/>
      <c r="E155" s="72"/>
      <c r="F155" s="1"/>
      <c r="G155" s="1"/>
      <c r="H155" s="1"/>
      <c r="I155" s="1"/>
      <c r="J155" s="1"/>
      <c r="K155" s="1"/>
      <c r="L155" s="1"/>
      <c r="M155" s="73"/>
      <c r="N155" s="72"/>
      <c r="O155" s="72"/>
      <c r="P155" s="72"/>
      <c r="Q155" s="1"/>
      <c r="R155" s="1"/>
      <c r="S155" s="1"/>
      <c r="T155" s="1"/>
      <c r="U155" s="1"/>
      <c r="V155" s="1"/>
      <c r="W155" s="1"/>
      <c r="X155" s="1"/>
      <c r="Y155" s="1"/>
      <c r="Z155" s="8"/>
      <c r="AA155" s="8"/>
      <c r="AB155" s="8"/>
    </row>
    <row r="156" spans="1:28" ht="15.75" customHeight="1">
      <c r="A156" s="72"/>
      <c r="B156" s="72"/>
      <c r="C156" s="73"/>
      <c r="D156" s="1"/>
      <c r="E156" s="72"/>
      <c r="F156" s="1"/>
      <c r="G156" s="1"/>
      <c r="H156" s="1"/>
      <c r="I156" s="1"/>
      <c r="J156" s="1"/>
      <c r="K156" s="1"/>
      <c r="L156" s="1"/>
      <c r="M156" s="73"/>
      <c r="N156" s="72"/>
      <c r="O156" s="72"/>
      <c r="P156" s="72"/>
      <c r="Q156" s="1"/>
      <c r="R156" s="1"/>
      <c r="S156" s="1"/>
      <c r="T156" s="1"/>
      <c r="U156" s="1"/>
      <c r="V156" s="1"/>
      <c r="W156" s="1"/>
      <c r="X156" s="1"/>
      <c r="Y156" s="1"/>
      <c r="Z156" s="8"/>
      <c r="AA156" s="8"/>
      <c r="AB156" s="8"/>
    </row>
    <row r="157" spans="1:28" ht="15.75" customHeight="1">
      <c r="A157" s="72"/>
      <c r="B157" s="72"/>
      <c r="C157" s="73"/>
      <c r="D157" s="1"/>
      <c r="E157" s="72"/>
      <c r="F157" s="1"/>
      <c r="G157" s="1"/>
      <c r="H157" s="1"/>
      <c r="I157" s="1"/>
      <c r="J157" s="1"/>
      <c r="K157" s="1"/>
      <c r="L157" s="1"/>
      <c r="M157" s="73"/>
      <c r="N157" s="72"/>
      <c r="O157" s="72"/>
      <c r="P157" s="72"/>
      <c r="Q157" s="1"/>
      <c r="R157" s="1"/>
      <c r="S157" s="1"/>
      <c r="T157" s="1"/>
      <c r="U157" s="1"/>
      <c r="V157" s="1"/>
      <c r="W157" s="1"/>
      <c r="X157" s="1"/>
      <c r="Y157" s="1"/>
      <c r="Z157" s="8"/>
      <c r="AA157" s="8"/>
      <c r="AB157" s="8"/>
    </row>
    <row r="158" spans="1:28" ht="15.75" customHeight="1">
      <c r="A158" s="72"/>
      <c r="B158" s="72"/>
      <c r="C158" s="73"/>
      <c r="D158" s="1"/>
      <c r="E158" s="72"/>
      <c r="F158" s="1"/>
      <c r="G158" s="1"/>
      <c r="H158" s="1"/>
      <c r="I158" s="1"/>
      <c r="J158" s="1"/>
      <c r="K158" s="1"/>
      <c r="L158" s="1"/>
      <c r="M158" s="73"/>
      <c r="N158" s="72"/>
      <c r="O158" s="72"/>
      <c r="P158" s="72"/>
      <c r="Q158" s="1"/>
      <c r="R158" s="1"/>
      <c r="S158" s="1"/>
      <c r="T158" s="1"/>
      <c r="U158" s="1"/>
      <c r="V158" s="1"/>
      <c r="W158" s="1"/>
      <c r="X158" s="1"/>
      <c r="Y158" s="1"/>
      <c r="Z158" s="8"/>
      <c r="AA158" s="8"/>
      <c r="AB158" s="8"/>
    </row>
    <row r="159" spans="1:28" ht="15.75" customHeight="1">
      <c r="A159" s="72"/>
      <c r="B159" s="72"/>
      <c r="C159" s="73"/>
      <c r="D159" s="1"/>
      <c r="E159" s="72"/>
      <c r="F159" s="1"/>
      <c r="G159" s="1"/>
      <c r="H159" s="1"/>
      <c r="I159" s="1"/>
      <c r="J159" s="1"/>
      <c r="K159" s="1"/>
      <c r="L159" s="1"/>
      <c r="M159" s="73"/>
      <c r="N159" s="72"/>
      <c r="O159" s="72"/>
      <c r="P159" s="72"/>
      <c r="Q159" s="1"/>
      <c r="R159" s="1"/>
      <c r="S159" s="1"/>
      <c r="T159" s="1"/>
      <c r="U159" s="1"/>
      <c r="V159" s="1"/>
      <c r="W159" s="1"/>
      <c r="X159" s="1"/>
      <c r="Y159" s="1"/>
      <c r="Z159" s="8"/>
      <c r="AA159" s="8"/>
      <c r="AB159" s="8"/>
    </row>
    <row r="160" spans="1:28" ht="15.75" customHeight="1">
      <c r="A160" s="72"/>
      <c r="B160" s="72"/>
      <c r="C160" s="73"/>
      <c r="D160" s="1"/>
      <c r="E160" s="72"/>
      <c r="F160" s="1"/>
      <c r="G160" s="1"/>
      <c r="H160" s="1"/>
      <c r="I160" s="1"/>
      <c r="J160" s="1"/>
      <c r="K160" s="1"/>
      <c r="L160" s="1"/>
      <c r="M160" s="73"/>
      <c r="N160" s="72"/>
      <c r="O160" s="72"/>
      <c r="P160" s="72"/>
      <c r="Q160" s="1"/>
      <c r="R160" s="1"/>
      <c r="S160" s="1"/>
      <c r="T160" s="1"/>
      <c r="U160" s="1"/>
      <c r="V160" s="1"/>
      <c r="W160" s="1"/>
      <c r="X160" s="1"/>
      <c r="Y160" s="1"/>
      <c r="Z160" s="8"/>
      <c r="AA160" s="8"/>
      <c r="AB160" s="8"/>
    </row>
    <row r="161" spans="1:28" ht="15.75" customHeight="1">
      <c r="A161" s="72"/>
      <c r="B161" s="72"/>
      <c r="C161" s="73"/>
      <c r="D161" s="1"/>
      <c r="E161" s="72"/>
      <c r="F161" s="1"/>
      <c r="G161" s="1"/>
      <c r="H161" s="1"/>
      <c r="I161" s="1"/>
      <c r="J161" s="1"/>
      <c r="K161" s="1"/>
      <c r="L161" s="1"/>
      <c r="M161" s="73"/>
      <c r="N161" s="72"/>
      <c r="O161" s="72"/>
      <c r="P161" s="72"/>
      <c r="Q161" s="1"/>
      <c r="R161" s="1"/>
      <c r="S161" s="1"/>
      <c r="T161" s="1"/>
      <c r="U161" s="1"/>
      <c r="V161" s="1"/>
      <c r="W161" s="1"/>
      <c r="X161" s="1"/>
      <c r="Y161" s="1"/>
      <c r="Z161" s="8"/>
      <c r="AA161" s="8"/>
      <c r="AB161" s="8"/>
    </row>
    <row r="162" spans="1:28" ht="15.75" customHeight="1">
      <c r="A162" s="72"/>
      <c r="B162" s="72"/>
      <c r="C162" s="73"/>
      <c r="D162" s="1"/>
      <c r="E162" s="72"/>
      <c r="F162" s="1"/>
      <c r="G162" s="1"/>
      <c r="H162" s="1"/>
      <c r="I162" s="1"/>
      <c r="J162" s="1"/>
      <c r="K162" s="1"/>
      <c r="L162" s="1"/>
      <c r="M162" s="73"/>
      <c r="N162" s="72"/>
      <c r="O162" s="72"/>
      <c r="P162" s="72"/>
      <c r="Q162" s="1"/>
      <c r="R162" s="1"/>
      <c r="S162" s="1"/>
      <c r="T162" s="1"/>
      <c r="U162" s="1"/>
      <c r="V162" s="1"/>
      <c r="W162" s="1"/>
      <c r="X162" s="1"/>
      <c r="Y162" s="1"/>
      <c r="Z162" s="8"/>
      <c r="AA162" s="8"/>
      <c r="AB162" s="8"/>
    </row>
    <row r="163" spans="1:28" ht="15.75" customHeight="1">
      <c r="A163" s="72"/>
      <c r="B163" s="72"/>
      <c r="C163" s="73"/>
      <c r="D163" s="1"/>
      <c r="E163" s="72"/>
      <c r="F163" s="1"/>
      <c r="G163" s="1"/>
      <c r="H163" s="1"/>
      <c r="I163" s="1"/>
      <c r="J163" s="1"/>
      <c r="K163" s="1"/>
      <c r="L163" s="1"/>
      <c r="M163" s="73"/>
      <c r="N163" s="72"/>
      <c r="O163" s="72"/>
      <c r="P163" s="72"/>
      <c r="Q163" s="1"/>
      <c r="R163" s="1"/>
      <c r="S163" s="1"/>
      <c r="T163" s="1"/>
      <c r="U163" s="1"/>
      <c r="V163" s="1"/>
      <c r="W163" s="1"/>
      <c r="X163" s="1"/>
      <c r="Y163" s="1"/>
      <c r="Z163" s="8"/>
      <c r="AA163" s="8"/>
      <c r="AB163" s="8"/>
    </row>
    <row r="164" spans="1:28" ht="15.75" customHeight="1">
      <c r="A164" s="72"/>
      <c r="B164" s="72"/>
      <c r="C164" s="73"/>
      <c r="D164" s="1"/>
      <c r="E164" s="72"/>
      <c r="F164" s="1"/>
      <c r="G164" s="1"/>
      <c r="H164" s="1"/>
      <c r="I164" s="1"/>
      <c r="J164" s="1"/>
      <c r="K164" s="1"/>
      <c r="L164" s="1"/>
      <c r="M164" s="73"/>
      <c r="N164" s="72"/>
      <c r="O164" s="72"/>
      <c r="P164" s="72"/>
      <c r="Q164" s="1"/>
      <c r="R164" s="1"/>
      <c r="S164" s="1"/>
      <c r="T164" s="1"/>
      <c r="U164" s="1"/>
      <c r="V164" s="1"/>
      <c r="W164" s="1"/>
      <c r="X164" s="1"/>
      <c r="Y164" s="1"/>
      <c r="Z164" s="8"/>
      <c r="AA164" s="8"/>
      <c r="AB164" s="8"/>
    </row>
    <row r="165" spans="1:28" ht="15.75" customHeight="1">
      <c r="A165" s="72"/>
      <c r="B165" s="72"/>
      <c r="C165" s="73"/>
      <c r="D165" s="1"/>
      <c r="E165" s="72"/>
      <c r="F165" s="1"/>
      <c r="G165" s="1"/>
      <c r="H165" s="1"/>
      <c r="I165" s="1"/>
      <c r="J165" s="1"/>
      <c r="K165" s="1"/>
      <c r="L165" s="1"/>
      <c r="M165" s="73"/>
      <c r="N165" s="72"/>
      <c r="O165" s="72"/>
      <c r="P165" s="72"/>
      <c r="Q165" s="1"/>
      <c r="R165" s="1"/>
      <c r="S165" s="1"/>
      <c r="T165" s="1"/>
      <c r="U165" s="1"/>
      <c r="V165" s="1"/>
      <c r="W165" s="1"/>
      <c r="X165" s="1"/>
      <c r="Y165" s="1"/>
      <c r="Z165" s="8"/>
      <c r="AA165" s="8"/>
      <c r="AB165" s="8"/>
    </row>
    <row r="166" spans="1:28" ht="15.75" customHeight="1">
      <c r="A166" s="72"/>
      <c r="B166" s="72"/>
      <c r="C166" s="73"/>
      <c r="D166" s="1"/>
      <c r="E166" s="72"/>
      <c r="F166" s="1"/>
      <c r="G166" s="1"/>
      <c r="H166" s="1"/>
      <c r="I166" s="1"/>
      <c r="J166" s="1"/>
      <c r="K166" s="1"/>
      <c r="L166" s="1"/>
      <c r="M166" s="73"/>
      <c r="N166" s="72"/>
      <c r="O166" s="72"/>
      <c r="P166" s="72"/>
      <c r="Q166" s="1"/>
      <c r="R166" s="1"/>
      <c r="S166" s="1"/>
      <c r="T166" s="1"/>
      <c r="U166" s="1"/>
      <c r="V166" s="1"/>
      <c r="W166" s="1"/>
      <c r="X166" s="1"/>
      <c r="Y166" s="1"/>
      <c r="Z166" s="8"/>
      <c r="AA166" s="8"/>
      <c r="AB166" s="8"/>
    </row>
    <row r="167" spans="1:28" ht="15.75" customHeight="1">
      <c r="A167" s="72"/>
      <c r="B167" s="72"/>
      <c r="C167" s="73"/>
      <c r="D167" s="1"/>
      <c r="E167" s="72"/>
      <c r="F167" s="1"/>
      <c r="G167" s="1"/>
      <c r="H167" s="1"/>
      <c r="I167" s="1"/>
      <c r="J167" s="1"/>
      <c r="K167" s="1"/>
      <c r="L167" s="1"/>
      <c r="M167" s="73"/>
      <c r="N167" s="72"/>
      <c r="O167" s="72"/>
      <c r="P167" s="72"/>
      <c r="Q167" s="1"/>
      <c r="R167" s="1"/>
      <c r="S167" s="1"/>
      <c r="T167" s="1"/>
      <c r="U167" s="1"/>
      <c r="V167" s="1"/>
      <c r="W167" s="1"/>
      <c r="X167" s="1"/>
      <c r="Y167" s="1"/>
      <c r="Z167" s="8"/>
      <c r="AA167" s="8"/>
      <c r="AB167" s="8"/>
    </row>
    <row r="168" spans="1:28" ht="15.75" customHeight="1">
      <c r="A168" s="72"/>
      <c r="B168" s="72"/>
      <c r="C168" s="73"/>
      <c r="D168" s="1"/>
      <c r="E168" s="72"/>
      <c r="F168" s="1"/>
      <c r="G168" s="1"/>
      <c r="H168" s="1"/>
      <c r="I168" s="1"/>
      <c r="J168" s="1"/>
      <c r="K168" s="1"/>
      <c r="L168" s="1"/>
      <c r="M168" s="73"/>
      <c r="N168" s="72"/>
      <c r="O168" s="72"/>
      <c r="P168" s="72"/>
      <c r="Q168" s="1"/>
      <c r="R168" s="1"/>
      <c r="S168" s="1"/>
      <c r="T168" s="1"/>
      <c r="U168" s="1"/>
      <c r="V168" s="1"/>
      <c r="W168" s="1"/>
      <c r="X168" s="1"/>
      <c r="Y168" s="1"/>
      <c r="Z168" s="8"/>
      <c r="AA168" s="8"/>
      <c r="AB168" s="8"/>
    </row>
    <row r="169" spans="1:28" ht="15.75" customHeight="1">
      <c r="A169" s="72"/>
      <c r="B169" s="72"/>
      <c r="C169" s="73"/>
      <c r="D169" s="1"/>
      <c r="E169" s="72"/>
      <c r="F169" s="1"/>
      <c r="G169" s="1"/>
      <c r="H169" s="1"/>
      <c r="I169" s="1"/>
      <c r="J169" s="1"/>
      <c r="K169" s="1"/>
      <c r="L169" s="1"/>
      <c r="M169" s="73"/>
      <c r="N169" s="72"/>
      <c r="O169" s="72"/>
      <c r="P169" s="72"/>
      <c r="Q169" s="1"/>
      <c r="R169" s="1"/>
      <c r="S169" s="1"/>
      <c r="T169" s="1"/>
      <c r="U169" s="1"/>
      <c r="V169" s="1"/>
      <c r="W169" s="1"/>
      <c r="X169" s="1"/>
      <c r="Y169" s="1"/>
      <c r="Z169" s="8"/>
      <c r="AA169" s="8"/>
      <c r="AB169" s="8"/>
    </row>
    <row r="170" spans="1:28" ht="15.75" customHeight="1">
      <c r="A170" s="72"/>
      <c r="B170" s="72"/>
      <c r="C170" s="73"/>
      <c r="D170" s="1"/>
      <c r="E170" s="72"/>
      <c r="F170" s="1"/>
      <c r="G170" s="1"/>
      <c r="H170" s="1"/>
      <c r="I170" s="1"/>
      <c r="J170" s="1"/>
      <c r="K170" s="1"/>
      <c r="L170" s="1"/>
      <c r="M170" s="73"/>
      <c r="N170" s="72"/>
      <c r="O170" s="72"/>
      <c r="P170" s="72"/>
      <c r="Q170" s="1"/>
      <c r="R170" s="1"/>
      <c r="S170" s="1"/>
      <c r="T170" s="1"/>
      <c r="U170" s="1"/>
      <c r="V170" s="1"/>
      <c r="W170" s="1"/>
      <c r="X170" s="1"/>
      <c r="Y170" s="1"/>
      <c r="Z170" s="8"/>
      <c r="AA170" s="8"/>
      <c r="AB170" s="8"/>
    </row>
    <row r="171" spans="1:28" ht="15.75" customHeight="1">
      <c r="A171" s="72"/>
      <c r="B171" s="72"/>
      <c r="C171" s="73"/>
      <c r="D171" s="1"/>
      <c r="E171" s="72"/>
      <c r="F171" s="1"/>
      <c r="G171" s="1"/>
      <c r="H171" s="1"/>
      <c r="I171" s="1"/>
      <c r="J171" s="1"/>
      <c r="K171" s="1"/>
      <c r="L171" s="1"/>
      <c r="M171" s="73"/>
      <c r="N171" s="72"/>
      <c r="O171" s="72"/>
      <c r="P171" s="72"/>
      <c r="Q171" s="1"/>
      <c r="R171" s="1"/>
      <c r="S171" s="1"/>
      <c r="T171" s="1"/>
      <c r="U171" s="1"/>
      <c r="V171" s="1"/>
      <c r="W171" s="1"/>
      <c r="X171" s="1"/>
      <c r="Y171" s="1"/>
      <c r="Z171" s="8"/>
      <c r="AA171" s="8"/>
      <c r="AB171" s="8"/>
    </row>
    <row r="172" spans="1:28" ht="15.75" customHeight="1">
      <c r="A172" s="72"/>
      <c r="B172" s="72"/>
      <c r="C172" s="73"/>
      <c r="D172" s="1"/>
      <c r="E172" s="72"/>
      <c r="F172" s="1"/>
      <c r="G172" s="1"/>
      <c r="H172" s="1"/>
      <c r="I172" s="1"/>
      <c r="J172" s="1"/>
      <c r="K172" s="1"/>
      <c r="L172" s="1"/>
      <c r="M172" s="73"/>
      <c r="N172" s="72"/>
      <c r="O172" s="72"/>
      <c r="P172" s="72"/>
      <c r="Q172" s="1"/>
      <c r="R172" s="1"/>
      <c r="S172" s="1"/>
      <c r="T172" s="1"/>
      <c r="U172" s="1"/>
      <c r="V172" s="1"/>
      <c r="W172" s="1"/>
      <c r="X172" s="1"/>
      <c r="Y172" s="1"/>
      <c r="Z172" s="8"/>
      <c r="AA172" s="8"/>
      <c r="AB172" s="8"/>
    </row>
    <row r="173" spans="1:28" ht="15.75" customHeight="1">
      <c r="A173" s="72"/>
      <c r="B173" s="72"/>
      <c r="C173" s="73"/>
      <c r="D173" s="1"/>
      <c r="E173" s="72"/>
      <c r="F173" s="1"/>
      <c r="G173" s="1"/>
      <c r="H173" s="1"/>
      <c r="I173" s="1"/>
      <c r="J173" s="1"/>
      <c r="K173" s="1"/>
      <c r="L173" s="1"/>
      <c r="M173" s="73"/>
      <c r="N173" s="72"/>
      <c r="O173" s="72"/>
      <c r="P173" s="72"/>
      <c r="Q173" s="1"/>
      <c r="R173" s="1"/>
      <c r="S173" s="1"/>
      <c r="T173" s="1"/>
      <c r="U173" s="1"/>
      <c r="V173" s="1"/>
      <c r="W173" s="1"/>
      <c r="X173" s="1"/>
      <c r="Y173" s="1"/>
      <c r="Z173" s="8"/>
      <c r="AA173" s="8"/>
      <c r="AB173" s="8"/>
    </row>
    <row r="174" spans="1:28" ht="15.75" customHeight="1">
      <c r="A174" s="72"/>
      <c r="B174" s="72"/>
      <c r="C174" s="73"/>
      <c r="D174" s="1"/>
      <c r="E174" s="72"/>
      <c r="F174" s="1"/>
      <c r="G174" s="1"/>
      <c r="H174" s="1"/>
      <c r="I174" s="1"/>
      <c r="J174" s="1"/>
      <c r="K174" s="1"/>
      <c r="L174" s="1"/>
      <c r="M174" s="73"/>
      <c r="N174" s="72"/>
      <c r="O174" s="72"/>
      <c r="P174" s="72"/>
      <c r="Q174" s="1"/>
      <c r="R174" s="1"/>
      <c r="S174" s="1"/>
      <c r="T174" s="1"/>
      <c r="U174" s="1"/>
      <c r="V174" s="1"/>
      <c r="W174" s="1"/>
      <c r="X174" s="1"/>
      <c r="Y174" s="1"/>
      <c r="Z174" s="8"/>
      <c r="AA174" s="8"/>
      <c r="AB174" s="8"/>
    </row>
    <row r="175" spans="1:28" ht="15.75" customHeight="1">
      <c r="A175" s="72"/>
      <c r="B175" s="72"/>
      <c r="C175" s="73"/>
      <c r="D175" s="1"/>
      <c r="E175" s="72"/>
      <c r="F175" s="1"/>
      <c r="G175" s="1"/>
      <c r="H175" s="1"/>
      <c r="I175" s="1"/>
      <c r="J175" s="1"/>
      <c r="K175" s="1"/>
      <c r="L175" s="1"/>
      <c r="M175" s="73"/>
      <c r="N175" s="72"/>
      <c r="O175" s="72"/>
      <c r="P175" s="72"/>
      <c r="Q175" s="1"/>
      <c r="R175" s="1"/>
      <c r="S175" s="1"/>
      <c r="T175" s="1"/>
      <c r="U175" s="1"/>
      <c r="V175" s="1"/>
      <c r="W175" s="1"/>
      <c r="X175" s="1"/>
      <c r="Y175" s="1"/>
      <c r="Z175" s="8"/>
      <c r="AA175" s="8"/>
      <c r="AB175" s="8"/>
    </row>
    <row r="176" spans="1:28" ht="15.75" customHeight="1">
      <c r="A176" s="72"/>
      <c r="B176" s="72"/>
      <c r="C176" s="73"/>
      <c r="D176" s="1"/>
      <c r="E176" s="72"/>
      <c r="F176" s="1"/>
      <c r="G176" s="1"/>
      <c r="H176" s="1"/>
      <c r="I176" s="1"/>
      <c r="J176" s="1"/>
      <c r="K176" s="1"/>
      <c r="L176" s="1"/>
      <c r="M176" s="73"/>
      <c r="N176" s="72"/>
      <c r="O176" s="72"/>
      <c r="P176" s="72"/>
      <c r="Q176" s="1"/>
      <c r="R176" s="1"/>
      <c r="S176" s="1"/>
      <c r="T176" s="1"/>
      <c r="U176" s="1"/>
      <c r="V176" s="1"/>
      <c r="W176" s="1"/>
      <c r="X176" s="1"/>
      <c r="Y176" s="1"/>
      <c r="Z176" s="8"/>
      <c r="AA176" s="8"/>
      <c r="AB176" s="8"/>
    </row>
    <row r="177" spans="1:28" ht="15.75" customHeight="1">
      <c r="A177" s="72"/>
      <c r="B177" s="72"/>
      <c r="C177" s="73"/>
      <c r="D177" s="1"/>
      <c r="E177" s="72"/>
      <c r="F177" s="1"/>
      <c r="G177" s="1"/>
      <c r="H177" s="1"/>
      <c r="I177" s="1"/>
      <c r="J177" s="1"/>
      <c r="K177" s="1"/>
      <c r="L177" s="1"/>
      <c r="M177" s="73"/>
      <c r="N177" s="72"/>
      <c r="O177" s="72"/>
      <c r="P177" s="72"/>
      <c r="Q177" s="1"/>
      <c r="R177" s="1"/>
      <c r="S177" s="1"/>
      <c r="T177" s="1"/>
      <c r="U177" s="1"/>
      <c r="V177" s="1"/>
      <c r="W177" s="1"/>
      <c r="X177" s="1"/>
      <c r="Y177" s="1"/>
      <c r="Z177" s="8"/>
      <c r="AA177" s="8"/>
      <c r="AB177" s="8"/>
    </row>
    <row r="178" spans="1:28" ht="15.75" customHeight="1">
      <c r="A178" s="72"/>
      <c r="B178" s="72"/>
      <c r="C178" s="73"/>
      <c r="D178" s="1"/>
      <c r="E178" s="72"/>
      <c r="F178" s="1"/>
      <c r="G178" s="1"/>
      <c r="H178" s="1"/>
      <c r="I178" s="1"/>
      <c r="J178" s="1"/>
      <c r="K178" s="1"/>
      <c r="L178" s="1"/>
      <c r="M178" s="73"/>
      <c r="N178" s="72"/>
      <c r="O178" s="72"/>
      <c r="P178" s="72"/>
      <c r="Q178" s="1"/>
      <c r="R178" s="1"/>
      <c r="S178" s="1"/>
      <c r="T178" s="1"/>
      <c r="U178" s="1"/>
      <c r="V178" s="1"/>
      <c r="W178" s="1"/>
      <c r="X178" s="1"/>
      <c r="Y178" s="1"/>
      <c r="Z178" s="8"/>
      <c r="AA178" s="8"/>
      <c r="AB178" s="8"/>
    </row>
    <row r="179" spans="1:28" ht="15.75" customHeight="1">
      <c r="A179" s="72"/>
      <c r="B179" s="72"/>
      <c r="C179" s="73"/>
      <c r="D179" s="1"/>
      <c r="E179" s="72"/>
      <c r="F179" s="1"/>
      <c r="G179" s="1"/>
      <c r="H179" s="1"/>
      <c r="I179" s="1"/>
      <c r="J179" s="1"/>
      <c r="K179" s="1"/>
      <c r="L179" s="1"/>
      <c r="M179" s="73"/>
      <c r="N179" s="72"/>
      <c r="O179" s="72"/>
      <c r="P179" s="72"/>
      <c r="Q179" s="1"/>
      <c r="R179" s="1"/>
      <c r="S179" s="1"/>
      <c r="T179" s="1"/>
      <c r="U179" s="1"/>
      <c r="V179" s="1"/>
      <c r="W179" s="1"/>
      <c r="X179" s="1"/>
      <c r="Y179" s="1"/>
      <c r="Z179" s="8"/>
      <c r="AA179" s="8"/>
      <c r="AB179" s="8"/>
    </row>
    <row r="180" spans="1:28" ht="15.75" customHeight="1">
      <c r="A180" s="72"/>
      <c r="B180" s="72"/>
      <c r="C180" s="73"/>
      <c r="D180" s="1"/>
      <c r="E180" s="72"/>
      <c r="F180" s="1"/>
      <c r="G180" s="1"/>
      <c r="H180" s="1"/>
      <c r="I180" s="1"/>
      <c r="J180" s="1"/>
      <c r="K180" s="1"/>
      <c r="L180" s="1"/>
      <c r="M180" s="73"/>
      <c r="N180" s="72"/>
      <c r="O180" s="72"/>
      <c r="P180" s="72"/>
      <c r="Q180" s="1"/>
      <c r="R180" s="1"/>
      <c r="S180" s="1"/>
      <c r="T180" s="1"/>
      <c r="U180" s="1"/>
      <c r="V180" s="1"/>
      <c r="W180" s="1"/>
      <c r="X180" s="1"/>
      <c r="Y180" s="1"/>
      <c r="Z180" s="8"/>
      <c r="AA180" s="8"/>
      <c r="AB180" s="8"/>
    </row>
    <row r="181" spans="1:28" ht="15.75" customHeight="1">
      <c r="A181" s="72"/>
      <c r="B181" s="72"/>
      <c r="C181" s="73"/>
      <c r="D181" s="1"/>
      <c r="E181" s="72"/>
      <c r="F181" s="1"/>
      <c r="G181" s="1"/>
      <c r="H181" s="1"/>
      <c r="I181" s="1"/>
      <c r="J181" s="1"/>
      <c r="K181" s="1"/>
      <c r="L181" s="1"/>
      <c r="M181" s="73"/>
      <c r="N181" s="72"/>
      <c r="O181" s="72"/>
      <c r="P181" s="72"/>
      <c r="Q181" s="1"/>
      <c r="R181" s="1"/>
      <c r="S181" s="1"/>
      <c r="T181" s="1"/>
      <c r="U181" s="1"/>
      <c r="V181" s="1"/>
      <c r="W181" s="1"/>
      <c r="X181" s="1"/>
      <c r="Y181" s="1"/>
      <c r="Z181" s="8"/>
      <c r="AA181" s="8"/>
      <c r="AB181" s="8"/>
    </row>
    <row r="182" spans="1:28" ht="15.75" customHeight="1">
      <c r="A182" s="72"/>
      <c r="B182" s="72"/>
      <c r="C182" s="73"/>
      <c r="D182" s="1"/>
      <c r="E182" s="72"/>
      <c r="F182" s="1"/>
      <c r="G182" s="1"/>
      <c r="H182" s="1"/>
      <c r="I182" s="1"/>
      <c r="J182" s="1"/>
      <c r="K182" s="1"/>
      <c r="L182" s="1"/>
      <c r="M182" s="73"/>
      <c r="N182" s="72"/>
      <c r="O182" s="72"/>
      <c r="P182" s="72"/>
      <c r="Q182" s="1"/>
      <c r="R182" s="1"/>
      <c r="S182" s="1"/>
      <c r="T182" s="1"/>
      <c r="U182" s="1"/>
      <c r="V182" s="1"/>
      <c r="W182" s="1"/>
      <c r="X182" s="1"/>
      <c r="Y182" s="1"/>
      <c r="Z182" s="8"/>
      <c r="AA182" s="8"/>
      <c r="AB182" s="8"/>
    </row>
    <row r="183" spans="1:28" ht="15.75" customHeight="1">
      <c r="A183" s="72"/>
      <c r="B183" s="72"/>
      <c r="C183" s="73"/>
      <c r="D183" s="1"/>
      <c r="E183" s="72"/>
      <c r="F183" s="1"/>
      <c r="G183" s="1"/>
      <c r="H183" s="1"/>
      <c r="I183" s="1"/>
      <c r="J183" s="1"/>
      <c r="K183" s="1"/>
      <c r="L183" s="1"/>
      <c r="M183" s="73"/>
      <c r="N183" s="72"/>
      <c r="O183" s="72"/>
      <c r="P183" s="72"/>
      <c r="Q183" s="1"/>
      <c r="R183" s="1"/>
      <c r="S183" s="1"/>
      <c r="T183" s="1"/>
      <c r="U183" s="1"/>
      <c r="V183" s="1"/>
      <c r="W183" s="1"/>
      <c r="X183" s="1"/>
      <c r="Y183" s="1"/>
      <c r="Z183" s="8"/>
      <c r="AA183" s="8"/>
      <c r="AB183" s="8"/>
    </row>
    <row r="184" spans="1:28" ht="15.75" customHeight="1">
      <c r="A184" s="72"/>
      <c r="B184" s="72"/>
      <c r="C184" s="73"/>
      <c r="D184" s="1"/>
      <c r="E184" s="72"/>
      <c r="F184" s="1"/>
      <c r="G184" s="1"/>
      <c r="H184" s="1"/>
      <c r="I184" s="1"/>
      <c r="J184" s="1"/>
      <c r="K184" s="1"/>
      <c r="L184" s="1"/>
      <c r="M184" s="73"/>
      <c r="N184" s="72"/>
      <c r="O184" s="72"/>
      <c r="P184" s="72"/>
      <c r="Q184" s="1"/>
      <c r="R184" s="1"/>
      <c r="S184" s="1"/>
      <c r="T184" s="1"/>
      <c r="U184" s="1"/>
      <c r="V184" s="1"/>
      <c r="W184" s="1"/>
      <c r="X184" s="1"/>
      <c r="Y184" s="1"/>
      <c r="Z184" s="8"/>
      <c r="AA184" s="8"/>
      <c r="AB184" s="8"/>
    </row>
    <row r="185" spans="1:28" ht="15.75" customHeight="1">
      <c r="A185" s="72"/>
      <c r="B185" s="72"/>
      <c r="C185" s="73"/>
      <c r="D185" s="1"/>
      <c r="E185" s="72"/>
      <c r="F185" s="1"/>
      <c r="G185" s="1"/>
      <c r="H185" s="1"/>
      <c r="I185" s="1"/>
      <c r="J185" s="1"/>
      <c r="K185" s="1"/>
      <c r="L185" s="1"/>
      <c r="M185" s="73"/>
      <c r="N185" s="72"/>
      <c r="O185" s="72"/>
      <c r="P185" s="72"/>
      <c r="Q185" s="1"/>
      <c r="R185" s="1"/>
      <c r="S185" s="1"/>
      <c r="T185" s="1"/>
      <c r="U185" s="1"/>
      <c r="V185" s="1"/>
      <c r="W185" s="1"/>
      <c r="X185" s="1"/>
      <c r="Y185" s="1"/>
      <c r="Z185" s="8"/>
      <c r="AA185" s="8"/>
      <c r="AB185" s="8"/>
    </row>
    <row r="186" spans="1:28" ht="15.75" customHeight="1">
      <c r="A186" s="72"/>
      <c r="B186" s="72"/>
      <c r="C186" s="73"/>
      <c r="D186" s="1"/>
      <c r="E186" s="72"/>
      <c r="F186" s="1"/>
      <c r="G186" s="1"/>
      <c r="H186" s="1"/>
      <c r="I186" s="1"/>
      <c r="J186" s="1"/>
      <c r="K186" s="1"/>
      <c r="L186" s="1"/>
      <c r="M186" s="73"/>
      <c r="N186" s="72"/>
      <c r="O186" s="72"/>
      <c r="P186" s="72"/>
      <c r="Q186" s="1"/>
      <c r="R186" s="1"/>
      <c r="S186" s="1"/>
      <c r="T186" s="1"/>
      <c r="U186" s="1"/>
      <c r="V186" s="1"/>
      <c r="W186" s="1"/>
      <c r="X186" s="1"/>
      <c r="Y186" s="1"/>
      <c r="Z186" s="8"/>
      <c r="AA186" s="8"/>
      <c r="AB186" s="8"/>
    </row>
    <row r="187" spans="1:28" ht="15.75" customHeight="1">
      <c r="A187" s="72"/>
      <c r="B187" s="72"/>
      <c r="C187" s="73"/>
      <c r="D187" s="1"/>
      <c r="E187" s="72"/>
      <c r="F187" s="1"/>
      <c r="G187" s="1"/>
      <c r="H187" s="1"/>
      <c r="I187" s="1"/>
      <c r="J187" s="1"/>
      <c r="K187" s="1"/>
      <c r="L187" s="1"/>
      <c r="M187" s="73"/>
      <c r="N187" s="72"/>
      <c r="O187" s="72"/>
      <c r="P187" s="72"/>
      <c r="Q187" s="1"/>
      <c r="R187" s="1"/>
      <c r="S187" s="1"/>
      <c r="T187" s="1"/>
      <c r="U187" s="1"/>
      <c r="V187" s="1"/>
      <c r="W187" s="1"/>
      <c r="X187" s="1"/>
      <c r="Y187" s="1"/>
      <c r="Z187" s="8"/>
      <c r="AA187" s="8"/>
      <c r="AB187" s="8"/>
    </row>
    <row r="188" spans="1:28" ht="15.75" customHeight="1">
      <c r="A188" s="72"/>
      <c r="B188" s="72"/>
      <c r="C188" s="73"/>
      <c r="D188" s="1"/>
      <c r="E188" s="72"/>
      <c r="F188" s="1"/>
      <c r="G188" s="1"/>
      <c r="H188" s="1"/>
      <c r="I188" s="1"/>
      <c r="J188" s="1"/>
      <c r="K188" s="1"/>
      <c r="L188" s="1"/>
      <c r="M188" s="73"/>
      <c r="N188" s="72"/>
      <c r="O188" s="72"/>
      <c r="P188" s="72"/>
      <c r="Q188" s="1"/>
      <c r="R188" s="1"/>
      <c r="S188" s="1"/>
      <c r="T188" s="1"/>
      <c r="U188" s="1"/>
      <c r="V188" s="1"/>
      <c r="W188" s="1"/>
      <c r="X188" s="1"/>
      <c r="Y188" s="1"/>
      <c r="Z188" s="8"/>
      <c r="AA188" s="8"/>
      <c r="AB188" s="8"/>
    </row>
    <row r="189" spans="1:28" ht="15.75" customHeight="1">
      <c r="A189" s="72"/>
      <c r="B189" s="72"/>
      <c r="C189" s="73"/>
      <c r="D189" s="1"/>
      <c r="E189" s="72"/>
      <c r="F189" s="1"/>
      <c r="G189" s="1"/>
      <c r="H189" s="1"/>
      <c r="I189" s="1"/>
      <c r="J189" s="1"/>
      <c r="K189" s="1"/>
      <c r="L189" s="1"/>
      <c r="M189" s="73"/>
      <c r="N189" s="72"/>
      <c r="O189" s="72"/>
      <c r="P189" s="72"/>
      <c r="Q189" s="1"/>
      <c r="R189" s="1"/>
      <c r="S189" s="1"/>
      <c r="T189" s="1"/>
      <c r="U189" s="1"/>
      <c r="V189" s="1"/>
      <c r="W189" s="1"/>
      <c r="X189" s="1"/>
      <c r="Y189" s="1"/>
      <c r="Z189" s="8"/>
      <c r="AA189" s="8"/>
      <c r="AB189" s="8"/>
    </row>
    <row r="190" spans="1:28" ht="15.75" customHeight="1">
      <c r="A190" s="72"/>
      <c r="B190" s="72"/>
      <c r="C190" s="73"/>
      <c r="D190" s="1"/>
      <c r="E190" s="72"/>
      <c r="F190" s="1"/>
      <c r="G190" s="1"/>
      <c r="H190" s="1"/>
      <c r="I190" s="1"/>
      <c r="J190" s="1"/>
      <c r="K190" s="1"/>
      <c r="L190" s="1"/>
      <c r="M190" s="73"/>
      <c r="N190" s="72"/>
      <c r="O190" s="72"/>
      <c r="P190" s="72"/>
      <c r="Q190" s="1"/>
      <c r="R190" s="1"/>
      <c r="S190" s="1"/>
      <c r="T190" s="1"/>
      <c r="U190" s="1"/>
      <c r="V190" s="1"/>
      <c r="W190" s="1"/>
      <c r="X190" s="1"/>
      <c r="Y190" s="1"/>
      <c r="Z190" s="8"/>
      <c r="AA190" s="8"/>
      <c r="AB190" s="8"/>
    </row>
    <row r="191" spans="1:28" ht="15.75" customHeight="1">
      <c r="A191" s="72"/>
      <c r="B191" s="72"/>
      <c r="C191" s="73"/>
      <c r="D191" s="1"/>
      <c r="E191" s="72"/>
      <c r="F191" s="1"/>
      <c r="G191" s="1"/>
      <c r="H191" s="1"/>
      <c r="I191" s="1"/>
      <c r="J191" s="1"/>
      <c r="K191" s="1"/>
      <c r="L191" s="1"/>
      <c r="M191" s="73"/>
      <c r="N191" s="72"/>
      <c r="O191" s="72"/>
      <c r="P191" s="72"/>
      <c r="Q191" s="1"/>
      <c r="R191" s="1"/>
      <c r="S191" s="1"/>
      <c r="T191" s="1"/>
      <c r="U191" s="1"/>
      <c r="V191" s="1"/>
      <c r="W191" s="1"/>
      <c r="X191" s="1"/>
      <c r="Y191" s="1"/>
      <c r="Z191" s="8"/>
      <c r="AA191" s="8"/>
      <c r="AB191" s="8"/>
    </row>
    <row r="192" spans="1:28" ht="15.75" customHeight="1">
      <c r="A192" s="72"/>
      <c r="B192" s="72"/>
      <c r="C192" s="73"/>
      <c r="D192" s="1"/>
      <c r="E192" s="72"/>
      <c r="F192" s="1"/>
      <c r="G192" s="1"/>
      <c r="H192" s="1"/>
      <c r="I192" s="1"/>
      <c r="J192" s="1"/>
      <c r="K192" s="1"/>
      <c r="L192" s="1"/>
      <c r="M192" s="73"/>
      <c r="N192" s="72"/>
      <c r="O192" s="72"/>
      <c r="P192" s="72"/>
      <c r="Q192" s="1"/>
      <c r="R192" s="1"/>
      <c r="S192" s="1"/>
      <c r="T192" s="1"/>
      <c r="U192" s="1"/>
      <c r="V192" s="1"/>
      <c r="W192" s="1"/>
      <c r="X192" s="1"/>
      <c r="Y192" s="1"/>
      <c r="Z192" s="8"/>
      <c r="AA192" s="8"/>
      <c r="AB192" s="8"/>
    </row>
    <row r="193" spans="1:28" ht="15.75" customHeight="1">
      <c r="A193" s="72"/>
      <c r="B193" s="72"/>
      <c r="C193" s="73"/>
      <c r="D193" s="1"/>
      <c r="E193" s="72"/>
      <c r="F193" s="1"/>
      <c r="G193" s="1"/>
      <c r="H193" s="1"/>
      <c r="I193" s="1"/>
      <c r="J193" s="1"/>
      <c r="K193" s="1"/>
      <c r="L193" s="1"/>
      <c r="M193" s="73"/>
      <c r="N193" s="72"/>
      <c r="O193" s="72"/>
      <c r="P193" s="72"/>
      <c r="Q193" s="1"/>
      <c r="R193" s="1"/>
      <c r="S193" s="1"/>
      <c r="T193" s="1"/>
      <c r="U193" s="1"/>
      <c r="V193" s="1"/>
      <c r="W193" s="1"/>
      <c r="X193" s="1"/>
      <c r="Y193" s="1"/>
      <c r="Z193" s="8"/>
      <c r="AA193" s="8"/>
      <c r="AB193" s="8"/>
    </row>
    <row r="194" spans="1:28" ht="15.75" customHeight="1">
      <c r="A194" s="72"/>
      <c r="B194" s="72"/>
      <c r="C194" s="73"/>
      <c r="D194" s="1"/>
      <c r="E194" s="72"/>
      <c r="F194" s="1"/>
      <c r="G194" s="1"/>
      <c r="H194" s="1"/>
      <c r="I194" s="1"/>
      <c r="J194" s="1"/>
      <c r="K194" s="1"/>
      <c r="L194" s="1"/>
      <c r="M194" s="73"/>
      <c r="N194" s="72"/>
      <c r="O194" s="72"/>
      <c r="P194" s="72"/>
      <c r="Q194" s="1"/>
      <c r="R194" s="1"/>
      <c r="S194" s="1"/>
      <c r="T194" s="1"/>
      <c r="U194" s="1"/>
      <c r="V194" s="1"/>
      <c r="W194" s="1"/>
      <c r="X194" s="1"/>
      <c r="Y194" s="1"/>
      <c r="Z194" s="8"/>
      <c r="AA194" s="8"/>
      <c r="AB194" s="8"/>
    </row>
    <row r="195" spans="1:28" ht="15.75" customHeight="1">
      <c r="A195" s="72"/>
      <c r="B195" s="72"/>
      <c r="C195" s="73"/>
      <c r="D195" s="1"/>
      <c r="E195" s="72"/>
      <c r="F195" s="1"/>
      <c r="G195" s="1"/>
      <c r="H195" s="1"/>
      <c r="I195" s="1"/>
      <c r="J195" s="1"/>
      <c r="K195" s="1"/>
      <c r="L195" s="1"/>
      <c r="M195" s="73"/>
      <c r="N195" s="72"/>
      <c r="O195" s="72"/>
      <c r="P195" s="72"/>
      <c r="Q195" s="1"/>
      <c r="R195" s="1"/>
      <c r="S195" s="1"/>
      <c r="T195" s="1"/>
      <c r="U195" s="1"/>
      <c r="V195" s="1"/>
      <c r="W195" s="1"/>
      <c r="X195" s="1"/>
      <c r="Y195" s="1"/>
      <c r="Z195" s="8"/>
      <c r="AA195" s="8"/>
      <c r="AB195" s="8"/>
    </row>
    <row r="196" spans="1:28" ht="15.75" customHeight="1">
      <c r="A196" s="72"/>
      <c r="B196" s="72"/>
      <c r="C196" s="73"/>
      <c r="D196" s="1"/>
      <c r="E196" s="72"/>
      <c r="F196" s="1"/>
      <c r="G196" s="1"/>
      <c r="H196" s="1"/>
      <c r="I196" s="1"/>
      <c r="J196" s="1"/>
      <c r="K196" s="1"/>
      <c r="L196" s="1"/>
      <c r="M196" s="73"/>
      <c r="N196" s="72"/>
      <c r="O196" s="72"/>
      <c r="P196" s="72"/>
      <c r="Q196" s="1"/>
      <c r="R196" s="1"/>
      <c r="S196" s="1"/>
      <c r="T196" s="1"/>
      <c r="U196" s="1"/>
      <c r="V196" s="1"/>
      <c r="W196" s="1"/>
      <c r="X196" s="1"/>
      <c r="Y196" s="1"/>
      <c r="Z196" s="8"/>
      <c r="AA196" s="8"/>
      <c r="AB196" s="8"/>
    </row>
    <row r="197" spans="1:28" ht="15.75" customHeight="1">
      <c r="A197" s="72"/>
      <c r="B197" s="72"/>
      <c r="C197" s="73"/>
      <c r="D197" s="1"/>
      <c r="E197" s="72"/>
      <c r="F197" s="1"/>
      <c r="G197" s="1"/>
      <c r="H197" s="1"/>
      <c r="I197" s="1"/>
      <c r="J197" s="1"/>
      <c r="K197" s="1"/>
      <c r="L197" s="1"/>
      <c r="M197" s="73"/>
      <c r="N197" s="72"/>
      <c r="O197" s="72"/>
      <c r="P197" s="72"/>
      <c r="Q197" s="1"/>
      <c r="R197" s="1"/>
      <c r="S197" s="1"/>
      <c r="T197" s="1"/>
      <c r="U197" s="1"/>
      <c r="V197" s="1"/>
      <c r="W197" s="1"/>
      <c r="X197" s="1"/>
      <c r="Y197" s="1"/>
      <c r="Z197" s="8"/>
      <c r="AA197" s="8"/>
      <c r="AB197" s="8"/>
    </row>
    <row r="198" spans="1:28" ht="15.75" customHeight="1">
      <c r="A198" s="72"/>
      <c r="B198" s="72"/>
      <c r="C198" s="73"/>
      <c r="D198" s="1"/>
      <c r="E198" s="72"/>
      <c r="F198" s="1"/>
      <c r="G198" s="1"/>
      <c r="H198" s="1"/>
      <c r="I198" s="1"/>
      <c r="J198" s="1"/>
      <c r="K198" s="1"/>
      <c r="L198" s="1"/>
      <c r="M198" s="73"/>
      <c r="N198" s="72"/>
      <c r="O198" s="72"/>
      <c r="P198" s="72"/>
      <c r="Q198" s="1"/>
      <c r="R198" s="1"/>
      <c r="S198" s="1"/>
      <c r="T198" s="1"/>
      <c r="U198" s="1"/>
      <c r="V198" s="1"/>
      <c r="W198" s="1"/>
      <c r="X198" s="1"/>
      <c r="Y198" s="1"/>
      <c r="Z198" s="8"/>
      <c r="AA198" s="8"/>
      <c r="AB198" s="8"/>
    </row>
    <row r="199" spans="1:28" ht="15.75" customHeight="1">
      <c r="A199" s="72"/>
      <c r="B199" s="72"/>
      <c r="C199" s="73"/>
      <c r="D199" s="1"/>
      <c r="E199" s="72"/>
      <c r="F199" s="1"/>
      <c r="G199" s="1"/>
      <c r="H199" s="1"/>
      <c r="I199" s="1"/>
      <c r="J199" s="1"/>
      <c r="K199" s="1"/>
      <c r="L199" s="1"/>
      <c r="M199" s="73"/>
      <c r="N199" s="72"/>
      <c r="O199" s="72"/>
      <c r="P199" s="72"/>
      <c r="Q199" s="1"/>
      <c r="R199" s="1"/>
      <c r="S199" s="1"/>
      <c r="T199" s="1"/>
      <c r="U199" s="1"/>
      <c r="V199" s="1"/>
      <c r="W199" s="1"/>
      <c r="X199" s="1"/>
      <c r="Y199" s="1"/>
      <c r="Z199" s="8"/>
      <c r="AA199" s="8"/>
      <c r="AB199" s="8"/>
    </row>
    <row r="200" spans="1:28" ht="15.75" customHeight="1">
      <c r="A200" s="72"/>
      <c r="B200" s="72"/>
      <c r="C200" s="73"/>
      <c r="D200" s="1"/>
      <c r="E200" s="72"/>
      <c r="F200" s="1"/>
      <c r="G200" s="1"/>
      <c r="H200" s="1"/>
      <c r="I200" s="1"/>
      <c r="J200" s="1"/>
      <c r="K200" s="1"/>
      <c r="L200" s="1"/>
      <c r="M200" s="73"/>
      <c r="N200" s="72"/>
      <c r="O200" s="72"/>
      <c r="P200" s="72"/>
      <c r="Q200" s="1"/>
      <c r="R200" s="1"/>
      <c r="S200" s="1"/>
      <c r="T200" s="1"/>
      <c r="U200" s="1"/>
      <c r="V200" s="1"/>
      <c r="W200" s="1"/>
      <c r="X200" s="1"/>
      <c r="Y200" s="1"/>
      <c r="Z200" s="8"/>
      <c r="AA200" s="8"/>
      <c r="AB200" s="8"/>
    </row>
    <row r="201" spans="1:28" ht="15.75" customHeight="1">
      <c r="A201" s="72"/>
      <c r="B201" s="72"/>
      <c r="C201" s="73"/>
      <c r="D201" s="1"/>
      <c r="E201" s="72"/>
      <c r="F201" s="1"/>
      <c r="G201" s="1"/>
      <c r="H201" s="1"/>
      <c r="I201" s="1"/>
      <c r="J201" s="1"/>
      <c r="K201" s="1"/>
      <c r="L201" s="1"/>
      <c r="M201" s="73"/>
      <c r="N201" s="72"/>
      <c r="O201" s="72"/>
      <c r="P201" s="72"/>
      <c r="Q201" s="1"/>
      <c r="R201" s="1"/>
      <c r="S201" s="1"/>
      <c r="T201" s="1"/>
      <c r="U201" s="1"/>
      <c r="V201" s="1"/>
      <c r="W201" s="1"/>
      <c r="X201" s="1"/>
      <c r="Y201" s="1"/>
      <c r="Z201" s="8"/>
      <c r="AA201" s="8"/>
      <c r="AB201" s="8"/>
    </row>
    <row r="202" spans="1:28" ht="15.75" customHeight="1">
      <c r="A202" s="72"/>
      <c r="B202" s="72"/>
      <c r="C202" s="73"/>
      <c r="D202" s="1"/>
      <c r="E202" s="72"/>
      <c r="F202" s="1"/>
      <c r="G202" s="1"/>
      <c r="H202" s="1"/>
      <c r="I202" s="1"/>
      <c r="J202" s="1"/>
      <c r="K202" s="1"/>
      <c r="L202" s="1"/>
      <c r="M202" s="73"/>
      <c r="N202" s="72"/>
      <c r="O202" s="72"/>
      <c r="P202" s="72"/>
      <c r="Q202" s="1"/>
      <c r="R202" s="1"/>
      <c r="S202" s="1"/>
      <c r="T202" s="1"/>
      <c r="U202" s="1"/>
      <c r="V202" s="1"/>
      <c r="W202" s="1"/>
      <c r="X202" s="1"/>
      <c r="Y202" s="1"/>
      <c r="Z202" s="8"/>
      <c r="AA202" s="8"/>
      <c r="AB202" s="8"/>
    </row>
    <row r="203" spans="1:28" ht="15.75" customHeight="1">
      <c r="A203" s="72"/>
      <c r="B203" s="72"/>
      <c r="C203" s="73"/>
      <c r="D203" s="1"/>
      <c r="E203" s="72"/>
      <c r="F203" s="1"/>
      <c r="G203" s="1"/>
      <c r="H203" s="1"/>
      <c r="I203" s="1"/>
      <c r="J203" s="1"/>
      <c r="K203" s="1"/>
      <c r="L203" s="1"/>
      <c r="M203" s="73"/>
      <c r="N203" s="72"/>
      <c r="O203" s="72"/>
      <c r="P203" s="72"/>
      <c r="Q203" s="1"/>
      <c r="R203" s="1"/>
      <c r="S203" s="1"/>
      <c r="T203" s="1"/>
      <c r="U203" s="1"/>
      <c r="V203" s="1"/>
      <c r="W203" s="1"/>
      <c r="X203" s="1"/>
      <c r="Y203" s="1"/>
      <c r="Z203" s="8"/>
      <c r="AA203" s="8"/>
      <c r="AB203" s="8"/>
    </row>
    <row r="204" spans="1:28" ht="15.75" customHeight="1">
      <c r="A204" s="72"/>
      <c r="B204" s="72"/>
      <c r="C204" s="73"/>
      <c r="D204" s="1"/>
      <c r="E204" s="72"/>
      <c r="F204" s="1"/>
      <c r="G204" s="1"/>
      <c r="H204" s="1"/>
      <c r="I204" s="1"/>
      <c r="J204" s="1"/>
      <c r="K204" s="1"/>
      <c r="L204" s="1"/>
      <c r="M204" s="73"/>
      <c r="N204" s="72"/>
      <c r="O204" s="72"/>
      <c r="P204" s="72"/>
      <c r="Q204" s="1"/>
      <c r="R204" s="1"/>
      <c r="S204" s="1"/>
      <c r="T204" s="1"/>
      <c r="U204" s="1"/>
      <c r="V204" s="1"/>
      <c r="W204" s="1"/>
      <c r="X204" s="1"/>
      <c r="Y204" s="1"/>
      <c r="Z204" s="8"/>
      <c r="AA204" s="8"/>
      <c r="AB204" s="8"/>
    </row>
    <row r="205" spans="1:28" ht="15.75" customHeight="1">
      <c r="A205" s="72"/>
      <c r="B205" s="72"/>
      <c r="C205" s="73"/>
      <c r="D205" s="1"/>
      <c r="E205" s="72"/>
      <c r="F205" s="1"/>
      <c r="G205" s="1"/>
      <c r="H205" s="1"/>
      <c r="I205" s="1"/>
      <c r="J205" s="1"/>
      <c r="K205" s="1"/>
      <c r="L205" s="1"/>
      <c r="M205" s="73"/>
      <c r="N205" s="72"/>
      <c r="O205" s="72"/>
      <c r="P205" s="72"/>
      <c r="Q205" s="1"/>
      <c r="R205" s="1"/>
      <c r="S205" s="1"/>
      <c r="T205" s="1"/>
      <c r="U205" s="1"/>
      <c r="V205" s="1"/>
      <c r="W205" s="1"/>
      <c r="X205" s="1"/>
      <c r="Y205" s="1"/>
      <c r="Z205" s="8"/>
      <c r="AA205" s="8"/>
      <c r="AB205" s="8"/>
    </row>
    <row r="206" spans="1:28" ht="15.75" customHeight="1">
      <c r="A206" s="72"/>
      <c r="B206" s="72"/>
      <c r="C206" s="73"/>
      <c r="D206" s="1"/>
      <c r="E206" s="72"/>
      <c r="F206" s="1"/>
      <c r="G206" s="1"/>
      <c r="H206" s="1"/>
      <c r="I206" s="1"/>
      <c r="J206" s="1"/>
      <c r="K206" s="1"/>
      <c r="L206" s="1"/>
      <c r="M206" s="73"/>
      <c r="N206" s="72"/>
      <c r="O206" s="72"/>
      <c r="P206" s="72"/>
      <c r="Q206" s="1"/>
      <c r="R206" s="1"/>
      <c r="S206" s="1"/>
      <c r="T206" s="1"/>
      <c r="U206" s="1"/>
      <c r="V206" s="1"/>
      <c r="W206" s="1"/>
      <c r="X206" s="1"/>
      <c r="Y206" s="1"/>
      <c r="Z206" s="8"/>
      <c r="AA206" s="8"/>
      <c r="AB206" s="8"/>
    </row>
    <row r="207" spans="1:28" ht="15.75" customHeight="1">
      <c r="A207" s="72"/>
      <c r="B207" s="72"/>
      <c r="C207" s="73"/>
      <c r="D207" s="1"/>
      <c r="E207" s="72"/>
      <c r="F207" s="1"/>
      <c r="G207" s="1"/>
      <c r="H207" s="1"/>
      <c r="I207" s="1"/>
      <c r="J207" s="1"/>
      <c r="K207" s="1"/>
      <c r="L207" s="1"/>
      <c r="M207" s="73"/>
      <c r="N207" s="72"/>
      <c r="O207" s="72"/>
      <c r="P207" s="72"/>
      <c r="Q207" s="1"/>
      <c r="R207" s="1"/>
      <c r="S207" s="1"/>
      <c r="T207" s="1"/>
      <c r="U207" s="1"/>
      <c r="V207" s="1"/>
      <c r="W207" s="1"/>
      <c r="X207" s="1"/>
      <c r="Y207" s="1"/>
      <c r="Z207" s="8"/>
      <c r="AA207" s="8"/>
      <c r="AB207" s="8"/>
    </row>
    <row r="208" spans="1:28" ht="15.75" customHeight="1">
      <c r="A208" s="72"/>
      <c r="B208" s="72"/>
      <c r="C208" s="73"/>
      <c r="D208" s="1"/>
      <c r="E208" s="72"/>
      <c r="F208" s="1"/>
      <c r="G208" s="1"/>
      <c r="H208" s="1"/>
      <c r="I208" s="1"/>
      <c r="J208" s="1"/>
      <c r="K208" s="1"/>
      <c r="L208" s="1"/>
      <c r="M208" s="73"/>
      <c r="N208" s="72"/>
      <c r="O208" s="72"/>
      <c r="P208" s="72"/>
      <c r="Q208" s="1"/>
      <c r="R208" s="1"/>
      <c r="S208" s="1"/>
      <c r="T208" s="1"/>
      <c r="U208" s="1"/>
      <c r="V208" s="1"/>
      <c r="W208" s="1"/>
      <c r="X208" s="1"/>
      <c r="Y208" s="1"/>
      <c r="Z208" s="8"/>
      <c r="AA208" s="8"/>
      <c r="AB208" s="8"/>
    </row>
    <row r="209" spans="1:28" ht="15.75" customHeight="1">
      <c r="A209" s="72"/>
      <c r="B209" s="72"/>
      <c r="C209" s="73"/>
      <c r="D209" s="1"/>
      <c r="E209" s="72"/>
      <c r="F209" s="1"/>
      <c r="G209" s="1"/>
      <c r="H209" s="1"/>
      <c r="I209" s="1"/>
      <c r="J209" s="1"/>
      <c r="K209" s="1"/>
      <c r="L209" s="1"/>
      <c r="M209" s="73"/>
      <c r="N209" s="72"/>
      <c r="O209" s="72"/>
      <c r="P209" s="72"/>
      <c r="Q209" s="1"/>
      <c r="R209" s="1"/>
      <c r="S209" s="1"/>
      <c r="T209" s="1"/>
      <c r="U209" s="1"/>
      <c r="V209" s="1"/>
      <c r="W209" s="1"/>
      <c r="X209" s="1"/>
      <c r="Y209" s="1"/>
      <c r="Z209" s="8"/>
      <c r="AA209" s="8"/>
      <c r="AB209" s="8"/>
    </row>
    <row r="210" spans="1:28" ht="15.75" customHeight="1">
      <c r="A210" s="72"/>
      <c r="B210" s="72"/>
      <c r="C210" s="73"/>
      <c r="D210" s="1"/>
      <c r="E210" s="72"/>
      <c r="F210" s="1"/>
      <c r="G210" s="1"/>
      <c r="H210" s="1"/>
      <c r="I210" s="1"/>
      <c r="J210" s="1"/>
      <c r="K210" s="1"/>
      <c r="L210" s="1"/>
      <c r="M210" s="73"/>
      <c r="N210" s="72"/>
      <c r="O210" s="72"/>
      <c r="P210" s="72"/>
      <c r="Q210" s="1"/>
      <c r="R210" s="1"/>
      <c r="S210" s="1"/>
      <c r="T210" s="1"/>
      <c r="U210" s="1"/>
      <c r="V210" s="1"/>
      <c r="W210" s="1"/>
      <c r="X210" s="1"/>
      <c r="Y210" s="1"/>
      <c r="Z210" s="8"/>
      <c r="AA210" s="8"/>
      <c r="AB210" s="8"/>
    </row>
    <row r="211" spans="1:28" ht="15.75" customHeight="1">
      <c r="A211" s="72"/>
      <c r="B211" s="72"/>
      <c r="C211" s="73"/>
      <c r="D211" s="1"/>
      <c r="E211" s="72"/>
      <c r="F211" s="1"/>
      <c r="G211" s="1"/>
      <c r="H211" s="1"/>
      <c r="I211" s="1"/>
      <c r="J211" s="1"/>
      <c r="K211" s="1"/>
      <c r="L211" s="1"/>
      <c r="M211" s="73"/>
      <c r="N211" s="72"/>
      <c r="O211" s="72"/>
      <c r="P211" s="72"/>
      <c r="Q211" s="1"/>
      <c r="R211" s="1"/>
      <c r="S211" s="1"/>
      <c r="T211" s="1"/>
      <c r="U211" s="1"/>
      <c r="V211" s="1"/>
      <c r="W211" s="1"/>
      <c r="X211" s="1"/>
      <c r="Y211" s="1"/>
      <c r="Z211" s="8"/>
      <c r="AA211" s="8"/>
      <c r="AB211" s="8"/>
    </row>
    <row r="212" spans="1:28" ht="15.75" customHeight="1">
      <c r="A212" s="72"/>
      <c r="B212" s="72"/>
      <c r="C212" s="73"/>
      <c r="D212" s="1"/>
      <c r="E212" s="72"/>
      <c r="F212" s="1"/>
      <c r="G212" s="1"/>
      <c r="H212" s="1"/>
      <c r="I212" s="1"/>
      <c r="J212" s="1"/>
      <c r="K212" s="1"/>
      <c r="L212" s="1"/>
      <c r="M212" s="73"/>
      <c r="N212" s="72"/>
      <c r="O212" s="72"/>
      <c r="P212" s="72"/>
      <c r="Q212" s="1"/>
      <c r="R212" s="1"/>
      <c r="S212" s="1"/>
      <c r="T212" s="1"/>
      <c r="U212" s="1"/>
      <c r="V212" s="1"/>
      <c r="W212" s="1"/>
      <c r="X212" s="1"/>
      <c r="Y212" s="1"/>
      <c r="Z212" s="8"/>
      <c r="AA212" s="8"/>
      <c r="AB212" s="8"/>
    </row>
    <row r="213" spans="1:28" ht="15.75" customHeight="1">
      <c r="A213" s="72"/>
      <c r="B213" s="72"/>
      <c r="C213" s="73"/>
      <c r="D213" s="1"/>
      <c r="E213" s="72"/>
      <c r="F213" s="1"/>
      <c r="G213" s="1"/>
      <c r="H213" s="1"/>
      <c r="I213" s="1"/>
      <c r="J213" s="1"/>
      <c r="K213" s="1"/>
      <c r="L213" s="1"/>
      <c r="M213" s="73"/>
      <c r="N213" s="72"/>
      <c r="O213" s="72"/>
      <c r="P213" s="72"/>
      <c r="Q213" s="1"/>
      <c r="R213" s="1"/>
      <c r="S213" s="1"/>
      <c r="T213" s="1"/>
      <c r="U213" s="1"/>
      <c r="V213" s="1"/>
      <c r="W213" s="1"/>
      <c r="X213" s="1"/>
      <c r="Y213" s="1"/>
      <c r="Z213" s="8"/>
      <c r="AA213" s="8"/>
      <c r="AB213" s="8"/>
    </row>
    <row r="214" spans="1:28" ht="15.75" customHeight="1">
      <c r="A214" s="72"/>
      <c r="B214" s="72"/>
      <c r="C214" s="73"/>
      <c r="D214" s="1"/>
      <c r="E214" s="72"/>
      <c r="F214" s="1"/>
      <c r="G214" s="1"/>
      <c r="H214" s="1"/>
      <c r="I214" s="1"/>
      <c r="J214" s="1"/>
      <c r="K214" s="1"/>
      <c r="L214" s="1"/>
      <c r="M214" s="73"/>
      <c r="N214" s="72"/>
      <c r="O214" s="72"/>
      <c r="P214" s="72"/>
      <c r="Q214" s="1"/>
      <c r="R214" s="1"/>
      <c r="S214" s="1"/>
      <c r="T214" s="1"/>
      <c r="U214" s="1"/>
      <c r="V214" s="1"/>
      <c r="W214" s="1"/>
      <c r="X214" s="1"/>
      <c r="Y214" s="1"/>
      <c r="Z214" s="8"/>
      <c r="AA214" s="8"/>
      <c r="AB214" s="8"/>
    </row>
    <row r="215" spans="1:28" ht="15.75" customHeight="1">
      <c r="A215" s="72"/>
      <c r="B215" s="72"/>
      <c r="C215" s="73"/>
      <c r="D215" s="1"/>
      <c r="E215" s="72"/>
      <c r="F215" s="1"/>
      <c r="G215" s="1"/>
      <c r="H215" s="1"/>
      <c r="I215" s="1"/>
      <c r="J215" s="1"/>
      <c r="K215" s="1"/>
      <c r="L215" s="1"/>
      <c r="M215" s="73"/>
      <c r="N215" s="72"/>
      <c r="O215" s="72"/>
      <c r="P215" s="72"/>
      <c r="Q215" s="1"/>
      <c r="R215" s="1"/>
      <c r="S215" s="1"/>
      <c r="T215" s="1"/>
      <c r="U215" s="1"/>
      <c r="V215" s="1"/>
      <c r="W215" s="1"/>
      <c r="X215" s="1"/>
      <c r="Y215" s="1"/>
      <c r="Z215" s="8"/>
      <c r="AA215" s="8"/>
      <c r="AB215" s="8"/>
    </row>
    <row r="216" spans="1:28" ht="15.75" customHeight="1">
      <c r="A216" s="72"/>
      <c r="B216" s="72"/>
      <c r="C216" s="73"/>
      <c r="D216" s="1"/>
      <c r="E216" s="72"/>
      <c r="F216" s="1"/>
      <c r="G216" s="1"/>
      <c r="H216" s="1"/>
      <c r="I216" s="1"/>
      <c r="J216" s="1"/>
      <c r="K216" s="1"/>
      <c r="L216" s="1"/>
      <c r="M216" s="73"/>
      <c r="N216" s="72"/>
      <c r="O216" s="72"/>
      <c r="P216" s="72"/>
      <c r="Q216" s="1"/>
      <c r="R216" s="1"/>
      <c r="S216" s="1"/>
      <c r="T216" s="1"/>
      <c r="U216" s="1"/>
      <c r="V216" s="1"/>
      <c r="W216" s="1"/>
      <c r="X216" s="1"/>
      <c r="Y216" s="1"/>
      <c r="Z216" s="8"/>
      <c r="AA216" s="8"/>
      <c r="AB216" s="8"/>
    </row>
    <row r="217" spans="1:28" ht="15.75" customHeight="1">
      <c r="A217" s="72"/>
      <c r="B217" s="72"/>
      <c r="C217" s="73"/>
      <c r="D217" s="1"/>
      <c r="E217" s="72"/>
      <c r="F217" s="1"/>
      <c r="G217" s="1"/>
      <c r="H217" s="1"/>
      <c r="I217" s="1"/>
      <c r="J217" s="1"/>
      <c r="K217" s="1"/>
      <c r="L217" s="1"/>
      <c r="M217" s="73"/>
      <c r="N217" s="72"/>
      <c r="O217" s="72"/>
      <c r="P217" s="72"/>
      <c r="Q217" s="1"/>
      <c r="R217" s="1"/>
      <c r="S217" s="1"/>
      <c r="T217" s="1"/>
      <c r="U217" s="1"/>
      <c r="V217" s="1"/>
      <c r="W217" s="1"/>
      <c r="X217" s="1"/>
      <c r="Y217" s="1"/>
      <c r="Z217" s="8"/>
      <c r="AA217" s="8"/>
      <c r="AB217" s="8"/>
    </row>
    <row r="218" spans="1:28" ht="15.75" customHeight="1">
      <c r="A218" s="72"/>
      <c r="B218" s="72"/>
      <c r="C218" s="73"/>
      <c r="D218" s="1"/>
      <c r="E218" s="72"/>
      <c r="F218" s="1"/>
      <c r="G218" s="1"/>
      <c r="H218" s="1"/>
      <c r="I218" s="1"/>
      <c r="J218" s="1"/>
      <c r="K218" s="1"/>
      <c r="L218" s="1"/>
      <c r="M218" s="73"/>
      <c r="N218" s="72"/>
      <c r="O218" s="72"/>
      <c r="P218" s="72"/>
      <c r="Q218" s="1"/>
      <c r="R218" s="1"/>
      <c r="S218" s="1"/>
      <c r="T218" s="1"/>
      <c r="U218" s="1"/>
      <c r="V218" s="1"/>
      <c r="W218" s="1"/>
      <c r="X218" s="1"/>
      <c r="Y218" s="1"/>
      <c r="Z218" s="8"/>
      <c r="AA218" s="8"/>
      <c r="AB218" s="8"/>
    </row>
    <row r="219" spans="1:28" ht="15.75" customHeight="1">
      <c r="A219" s="72"/>
      <c r="B219" s="72"/>
      <c r="C219" s="73"/>
      <c r="D219" s="1"/>
      <c r="E219" s="72"/>
      <c r="F219" s="1"/>
      <c r="G219" s="1"/>
      <c r="H219" s="1"/>
      <c r="I219" s="1"/>
      <c r="J219" s="1"/>
      <c r="K219" s="1"/>
      <c r="L219" s="1"/>
      <c r="M219" s="73"/>
      <c r="N219" s="72"/>
      <c r="O219" s="72"/>
      <c r="P219" s="72"/>
      <c r="Q219" s="1"/>
      <c r="R219" s="1"/>
      <c r="S219" s="1"/>
      <c r="T219" s="1"/>
      <c r="U219" s="1"/>
      <c r="V219" s="1"/>
      <c r="W219" s="1"/>
      <c r="X219" s="1"/>
      <c r="Y219" s="1"/>
      <c r="Z219" s="8"/>
      <c r="AA219" s="8"/>
      <c r="AB219" s="8"/>
    </row>
    <row r="220" spans="1:28" ht="15.75" customHeight="1">
      <c r="A220" s="72"/>
      <c r="B220" s="72"/>
      <c r="C220" s="73"/>
      <c r="D220" s="1"/>
      <c r="E220" s="72"/>
      <c r="F220" s="1"/>
      <c r="G220" s="1"/>
      <c r="H220" s="1"/>
      <c r="I220" s="1"/>
      <c r="J220" s="1"/>
      <c r="K220" s="1"/>
      <c r="L220" s="1"/>
      <c r="M220" s="73"/>
      <c r="N220" s="72"/>
      <c r="O220" s="72"/>
      <c r="P220" s="72"/>
      <c r="Q220" s="1"/>
      <c r="R220" s="1"/>
      <c r="S220" s="1"/>
      <c r="T220" s="1"/>
      <c r="U220" s="1"/>
      <c r="V220" s="1"/>
      <c r="W220" s="1"/>
      <c r="X220" s="1"/>
      <c r="Y220" s="1"/>
      <c r="Z220" s="8"/>
      <c r="AA220" s="8"/>
      <c r="AB220" s="8"/>
    </row>
    <row r="221" spans="1:28" ht="15.75" customHeight="1">
      <c r="A221" s="72"/>
      <c r="B221" s="72"/>
      <c r="C221" s="73"/>
      <c r="D221" s="1"/>
      <c r="E221" s="72"/>
      <c r="F221" s="1"/>
      <c r="G221" s="1"/>
      <c r="H221" s="1"/>
      <c r="I221" s="1"/>
      <c r="J221" s="1"/>
      <c r="K221" s="1"/>
      <c r="L221" s="1"/>
      <c r="M221" s="73"/>
      <c r="N221" s="72"/>
      <c r="O221" s="72"/>
      <c r="P221" s="72"/>
      <c r="Q221" s="1"/>
      <c r="R221" s="1"/>
      <c r="S221" s="1"/>
      <c r="T221" s="1"/>
      <c r="U221" s="1"/>
      <c r="V221" s="1"/>
      <c r="W221" s="1"/>
      <c r="X221" s="1"/>
      <c r="Y221" s="1"/>
      <c r="Z221" s="8"/>
      <c r="AA221" s="8"/>
      <c r="AB221" s="8"/>
    </row>
    <row r="222" spans="1:28" ht="15.75" customHeight="1">
      <c r="A222" s="72"/>
      <c r="B222" s="72"/>
      <c r="C222" s="73"/>
      <c r="D222" s="1"/>
      <c r="E222" s="72"/>
      <c r="F222" s="1"/>
      <c r="G222" s="1"/>
      <c r="H222" s="1"/>
      <c r="I222" s="1"/>
      <c r="J222" s="1"/>
      <c r="K222" s="1"/>
      <c r="L222" s="1"/>
      <c r="M222" s="73"/>
      <c r="N222" s="72"/>
      <c r="O222" s="72"/>
      <c r="P222" s="72"/>
      <c r="Q222" s="1"/>
      <c r="R222" s="1"/>
      <c r="S222" s="1"/>
      <c r="T222" s="1"/>
      <c r="U222" s="1"/>
      <c r="V222" s="1"/>
      <c r="W222" s="1"/>
      <c r="X222" s="1"/>
      <c r="Y222" s="1"/>
      <c r="Z222" s="8"/>
      <c r="AA222" s="8"/>
      <c r="AB222" s="8"/>
    </row>
    <row r="223" spans="1:28" ht="15.75" customHeight="1">
      <c r="A223" s="72"/>
      <c r="B223" s="72"/>
      <c r="C223" s="73"/>
      <c r="D223" s="1"/>
      <c r="E223" s="72"/>
      <c r="F223" s="1"/>
      <c r="G223" s="1"/>
      <c r="H223" s="1"/>
      <c r="I223" s="1"/>
      <c r="J223" s="1"/>
      <c r="K223" s="1"/>
      <c r="L223" s="1"/>
      <c r="M223" s="73"/>
      <c r="N223" s="72"/>
      <c r="O223" s="72"/>
      <c r="P223" s="72"/>
      <c r="Q223" s="1"/>
      <c r="R223" s="1"/>
      <c r="S223" s="1"/>
      <c r="T223" s="1"/>
      <c r="U223" s="1"/>
      <c r="V223" s="1"/>
      <c r="W223" s="1"/>
      <c r="X223" s="1"/>
      <c r="Y223" s="1"/>
      <c r="Z223" s="8"/>
      <c r="AA223" s="8"/>
      <c r="AB223" s="8"/>
    </row>
    <row r="224" spans="1:28" ht="15.75" customHeight="1">
      <c r="A224" s="72"/>
      <c r="B224" s="72"/>
      <c r="C224" s="73"/>
      <c r="D224" s="1"/>
      <c r="E224" s="72"/>
      <c r="F224" s="1"/>
      <c r="G224" s="1"/>
      <c r="H224" s="1"/>
      <c r="I224" s="1"/>
      <c r="J224" s="1"/>
      <c r="K224" s="1"/>
      <c r="L224" s="1"/>
      <c r="M224" s="73"/>
      <c r="N224" s="72"/>
      <c r="O224" s="72"/>
      <c r="P224" s="72"/>
      <c r="Q224" s="1"/>
      <c r="R224" s="1"/>
      <c r="S224" s="1"/>
      <c r="T224" s="1"/>
      <c r="U224" s="1"/>
      <c r="V224" s="1"/>
      <c r="W224" s="1"/>
      <c r="X224" s="1"/>
      <c r="Y224" s="1"/>
      <c r="Z224" s="8"/>
      <c r="AA224" s="8"/>
      <c r="AB224" s="8"/>
    </row>
    <row r="225" spans="1:28" ht="15.75" customHeight="1">
      <c r="A225" s="72"/>
      <c r="B225" s="72"/>
      <c r="C225" s="73"/>
      <c r="D225" s="1"/>
      <c r="E225" s="72"/>
      <c r="F225" s="1"/>
      <c r="G225" s="1"/>
      <c r="H225" s="1"/>
      <c r="I225" s="1"/>
      <c r="J225" s="1"/>
      <c r="K225" s="1"/>
      <c r="L225" s="1"/>
      <c r="M225" s="73"/>
      <c r="N225" s="72"/>
      <c r="O225" s="72"/>
      <c r="P225" s="72"/>
      <c r="Q225" s="1"/>
      <c r="R225" s="1"/>
      <c r="S225" s="1"/>
      <c r="T225" s="1"/>
      <c r="U225" s="1"/>
      <c r="V225" s="1"/>
      <c r="W225" s="1"/>
      <c r="X225" s="1"/>
      <c r="Y225" s="1"/>
      <c r="Z225" s="8"/>
      <c r="AA225" s="8"/>
      <c r="AB225" s="8"/>
    </row>
    <row r="226" spans="1:28" ht="15.75" customHeight="1">
      <c r="A226" s="72"/>
      <c r="B226" s="72"/>
      <c r="C226" s="73"/>
      <c r="D226" s="1"/>
      <c r="E226" s="72"/>
      <c r="F226" s="1"/>
      <c r="G226" s="1"/>
      <c r="H226" s="1"/>
      <c r="I226" s="1"/>
      <c r="J226" s="1"/>
      <c r="K226" s="1"/>
      <c r="L226" s="1"/>
      <c r="M226" s="73"/>
      <c r="N226" s="72"/>
      <c r="O226" s="72"/>
      <c r="P226" s="72"/>
      <c r="Q226" s="1"/>
      <c r="R226" s="1"/>
      <c r="S226" s="1"/>
      <c r="T226" s="1"/>
      <c r="U226" s="1"/>
      <c r="V226" s="1"/>
      <c r="W226" s="1"/>
      <c r="X226" s="1"/>
      <c r="Y226" s="1"/>
      <c r="Z226" s="8"/>
      <c r="AA226" s="8"/>
      <c r="AB226" s="8"/>
    </row>
    <row r="227" spans="1:28" ht="15.75" customHeight="1">
      <c r="A227" s="72"/>
      <c r="B227" s="72"/>
      <c r="C227" s="73"/>
      <c r="D227" s="1"/>
      <c r="E227" s="72"/>
      <c r="F227" s="1"/>
      <c r="G227" s="1"/>
      <c r="H227" s="1"/>
      <c r="I227" s="1"/>
      <c r="J227" s="1"/>
      <c r="K227" s="1"/>
      <c r="L227" s="1"/>
      <c r="M227" s="73"/>
      <c r="N227" s="72"/>
      <c r="O227" s="72"/>
      <c r="P227" s="72"/>
      <c r="Q227" s="1"/>
      <c r="R227" s="1"/>
      <c r="S227" s="1"/>
      <c r="T227" s="1"/>
      <c r="U227" s="1"/>
      <c r="V227" s="1"/>
      <c r="W227" s="1"/>
      <c r="X227" s="1"/>
      <c r="Y227" s="1"/>
      <c r="Z227" s="8"/>
      <c r="AA227" s="8"/>
      <c r="AB227" s="8"/>
    </row>
    <row r="228" spans="1:28" ht="15.75" customHeight="1">
      <c r="A228" s="72"/>
      <c r="B228" s="72"/>
      <c r="C228" s="73"/>
      <c r="D228" s="1"/>
      <c r="E228" s="72"/>
      <c r="F228" s="1"/>
      <c r="G228" s="1"/>
      <c r="H228" s="1"/>
      <c r="I228" s="1"/>
      <c r="J228" s="1"/>
      <c r="K228" s="1"/>
      <c r="L228" s="1"/>
      <c r="M228" s="73"/>
      <c r="N228" s="72"/>
      <c r="O228" s="72"/>
      <c r="P228" s="72"/>
      <c r="Q228" s="1"/>
      <c r="R228" s="1"/>
      <c r="S228" s="1"/>
      <c r="T228" s="1"/>
      <c r="U228" s="1"/>
      <c r="V228" s="1"/>
      <c r="W228" s="1"/>
      <c r="X228" s="1"/>
      <c r="Y228" s="1"/>
      <c r="Z228" s="8"/>
      <c r="AA228" s="8"/>
      <c r="AB228" s="8"/>
    </row>
    <row r="229" spans="1:28" ht="15.75" customHeight="1">
      <c r="A229" s="72"/>
      <c r="B229" s="72"/>
      <c r="C229" s="73"/>
      <c r="D229" s="1"/>
      <c r="E229" s="72"/>
      <c r="F229" s="1"/>
      <c r="G229" s="1"/>
      <c r="H229" s="1"/>
      <c r="I229" s="1"/>
      <c r="J229" s="1"/>
      <c r="K229" s="1"/>
      <c r="L229" s="1"/>
      <c r="M229" s="73"/>
      <c r="N229" s="72"/>
      <c r="O229" s="72"/>
      <c r="P229" s="72"/>
      <c r="Q229" s="1"/>
      <c r="R229" s="1"/>
      <c r="S229" s="1"/>
      <c r="T229" s="1"/>
      <c r="U229" s="1"/>
      <c r="V229" s="1"/>
      <c r="W229" s="1"/>
      <c r="X229" s="1"/>
      <c r="Y229" s="1"/>
      <c r="Z229" s="8"/>
      <c r="AA229" s="8"/>
      <c r="AB229" s="8"/>
    </row>
    <row r="230" spans="1:28" ht="15.75" customHeight="1">
      <c r="A230" s="72"/>
      <c r="B230" s="72"/>
      <c r="C230" s="73"/>
      <c r="D230" s="1"/>
      <c r="E230" s="72"/>
      <c r="F230" s="1"/>
      <c r="G230" s="1"/>
      <c r="H230" s="1"/>
      <c r="I230" s="1"/>
      <c r="J230" s="1"/>
      <c r="K230" s="1"/>
      <c r="L230" s="1"/>
      <c r="M230" s="73"/>
      <c r="N230" s="72"/>
      <c r="O230" s="72"/>
      <c r="P230" s="72"/>
      <c r="Q230" s="1"/>
      <c r="R230" s="1"/>
      <c r="S230" s="1"/>
      <c r="T230" s="1"/>
      <c r="U230" s="1"/>
      <c r="V230" s="1"/>
      <c r="W230" s="1"/>
      <c r="X230" s="1"/>
      <c r="Y230" s="1"/>
      <c r="Z230" s="8"/>
      <c r="AA230" s="8"/>
      <c r="AB230" s="8"/>
    </row>
    <row r="231" spans="1:28" ht="15.75" customHeight="1">
      <c r="A231" s="72"/>
      <c r="B231" s="72"/>
      <c r="C231" s="73"/>
      <c r="D231" s="1"/>
      <c r="E231" s="72"/>
      <c r="F231" s="1"/>
      <c r="G231" s="1"/>
      <c r="H231" s="1"/>
      <c r="I231" s="1"/>
      <c r="J231" s="1"/>
      <c r="K231" s="1"/>
      <c r="L231" s="1"/>
      <c r="M231" s="73"/>
      <c r="N231" s="72"/>
      <c r="O231" s="72"/>
      <c r="P231" s="72"/>
      <c r="Q231" s="1"/>
      <c r="R231" s="1"/>
      <c r="S231" s="1"/>
      <c r="T231" s="1"/>
      <c r="U231" s="1"/>
      <c r="V231" s="1"/>
      <c r="W231" s="1"/>
      <c r="X231" s="1"/>
      <c r="Y231" s="1"/>
      <c r="Z231" s="8"/>
      <c r="AA231" s="8"/>
      <c r="AB231" s="8"/>
    </row>
    <row r="232" spans="1:28" ht="15.75" customHeight="1">
      <c r="A232" s="72"/>
      <c r="B232" s="72"/>
      <c r="C232" s="73"/>
      <c r="D232" s="1"/>
      <c r="E232" s="72"/>
      <c r="F232" s="1"/>
      <c r="G232" s="1"/>
      <c r="H232" s="1"/>
      <c r="I232" s="1"/>
      <c r="J232" s="1"/>
      <c r="K232" s="1"/>
      <c r="L232" s="1"/>
      <c r="M232" s="73"/>
      <c r="N232" s="72"/>
      <c r="O232" s="72"/>
      <c r="P232" s="72"/>
      <c r="Q232" s="1"/>
      <c r="R232" s="1"/>
      <c r="S232" s="1"/>
      <c r="T232" s="1"/>
      <c r="U232" s="1"/>
      <c r="V232" s="1"/>
      <c r="W232" s="1"/>
      <c r="X232" s="1"/>
      <c r="Y232" s="1"/>
      <c r="Z232" s="8"/>
      <c r="AA232" s="8"/>
      <c r="AB232" s="8"/>
    </row>
    <row r="233" spans="1:28" ht="15.75" customHeight="1">
      <c r="A233" s="72"/>
      <c r="B233" s="72"/>
      <c r="C233" s="73"/>
      <c r="D233" s="1"/>
      <c r="E233" s="72"/>
      <c r="F233" s="1"/>
      <c r="G233" s="1"/>
      <c r="H233" s="1"/>
      <c r="I233" s="1"/>
      <c r="J233" s="1"/>
      <c r="K233" s="1"/>
      <c r="L233" s="1"/>
      <c r="M233" s="73"/>
      <c r="N233" s="72"/>
      <c r="O233" s="72"/>
      <c r="P233" s="72"/>
      <c r="Q233" s="1"/>
      <c r="R233" s="1"/>
      <c r="S233" s="1"/>
      <c r="T233" s="1"/>
      <c r="U233" s="1"/>
      <c r="V233" s="1"/>
      <c r="W233" s="1"/>
      <c r="X233" s="1"/>
      <c r="Y233" s="1"/>
      <c r="Z233" s="8"/>
      <c r="AA233" s="8"/>
      <c r="AB233" s="8"/>
    </row>
    <row r="234" spans="1:28" ht="15.75" customHeight="1">
      <c r="A234" s="72"/>
      <c r="B234" s="72"/>
      <c r="C234" s="73"/>
      <c r="D234" s="1"/>
      <c r="E234" s="72"/>
      <c r="F234" s="1"/>
      <c r="G234" s="1"/>
      <c r="H234" s="1"/>
      <c r="I234" s="1"/>
      <c r="J234" s="1"/>
      <c r="K234" s="1"/>
      <c r="L234" s="1"/>
      <c r="M234" s="73"/>
      <c r="N234" s="72"/>
      <c r="O234" s="72"/>
      <c r="P234" s="72"/>
      <c r="Q234" s="1"/>
      <c r="R234" s="1"/>
      <c r="S234" s="1"/>
      <c r="T234" s="1"/>
      <c r="U234" s="1"/>
      <c r="V234" s="1"/>
      <c r="W234" s="1"/>
      <c r="X234" s="1"/>
      <c r="Y234" s="1"/>
      <c r="Z234" s="8"/>
      <c r="AA234" s="8"/>
      <c r="AB234" s="8"/>
    </row>
    <row r="235" spans="1:28" ht="15.75" customHeight="1">
      <c r="A235" s="72"/>
      <c r="B235" s="72"/>
      <c r="C235" s="73"/>
      <c r="D235" s="1"/>
      <c r="E235" s="72"/>
      <c r="F235" s="1"/>
      <c r="G235" s="1"/>
      <c r="H235" s="1"/>
      <c r="I235" s="1"/>
      <c r="J235" s="1"/>
      <c r="K235" s="1"/>
      <c r="L235" s="1"/>
      <c r="M235" s="73"/>
      <c r="N235" s="72"/>
      <c r="O235" s="72"/>
      <c r="P235" s="72"/>
      <c r="Q235" s="1"/>
      <c r="R235" s="1"/>
      <c r="S235" s="1"/>
      <c r="T235" s="1"/>
      <c r="U235" s="1"/>
      <c r="V235" s="1"/>
      <c r="W235" s="1"/>
      <c r="X235" s="1"/>
      <c r="Y235" s="1"/>
      <c r="Z235" s="8"/>
      <c r="AA235" s="8"/>
      <c r="AB235" s="8"/>
    </row>
    <row r="236" spans="1:28" ht="15.75" customHeight="1">
      <c r="A236" s="72"/>
      <c r="B236" s="72"/>
      <c r="C236" s="73"/>
      <c r="D236" s="1"/>
      <c r="E236" s="72"/>
      <c r="F236" s="1"/>
      <c r="G236" s="1"/>
      <c r="H236" s="1"/>
      <c r="I236" s="1"/>
      <c r="J236" s="1"/>
      <c r="K236" s="1"/>
      <c r="L236" s="1"/>
      <c r="M236" s="73"/>
      <c r="N236" s="72"/>
      <c r="O236" s="72"/>
      <c r="P236" s="72"/>
      <c r="Q236" s="1"/>
      <c r="R236" s="1"/>
      <c r="S236" s="1"/>
      <c r="T236" s="1"/>
      <c r="U236" s="1"/>
      <c r="V236" s="1"/>
      <c r="W236" s="1"/>
      <c r="X236" s="1"/>
      <c r="Y236" s="1"/>
      <c r="Z236" s="8"/>
      <c r="AA236" s="8"/>
      <c r="AB236" s="8"/>
    </row>
    <row r="237" spans="1:28" ht="15.75" customHeight="1">
      <c r="A237" s="72"/>
      <c r="B237" s="72"/>
      <c r="C237" s="73"/>
      <c r="D237" s="1"/>
      <c r="E237" s="72"/>
      <c r="F237" s="1"/>
      <c r="G237" s="1"/>
      <c r="H237" s="1"/>
      <c r="I237" s="1"/>
      <c r="J237" s="1"/>
      <c r="K237" s="1"/>
      <c r="L237" s="1"/>
      <c r="M237" s="73"/>
      <c r="N237" s="72"/>
      <c r="O237" s="72"/>
      <c r="P237" s="72"/>
      <c r="Q237" s="1"/>
      <c r="R237" s="1"/>
      <c r="S237" s="1"/>
      <c r="T237" s="1"/>
      <c r="U237" s="1"/>
      <c r="V237" s="1"/>
      <c r="W237" s="1"/>
      <c r="X237" s="1"/>
      <c r="Y237" s="1"/>
      <c r="Z237" s="8"/>
      <c r="AA237" s="8"/>
      <c r="AB237" s="8"/>
    </row>
    <row r="238" spans="1:28" ht="15.75" customHeight="1">
      <c r="A238" s="72"/>
      <c r="B238" s="72"/>
      <c r="C238" s="73"/>
      <c r="D238" s="1"/>
      <c r="E238" s="72"/>
      <c r="F238" s="1"/>
      <c r="G238" s="1"/>
      <c r="H238" s="1"/>
      <c r="I238" s="1"/>
      <c r="J238" s="1"/>
      <c r="K238" s="1"/>
      <c r="L238" s="1"/>
      <c r="M238" s="73"/>
      <c r="N238" s="72"/>
      <c r="O238" s="72"/>
      <c r="P238" s="72"/>
      <c r="Q238" s="1"/>
      <c r="R238" s="1"/>
      <c r="S238" s="1"/>
      <c r="T238" s="1"/>
      <c r="U238" s="1"/>
      <c r="V238" s="1"/>
      <c r="W238" s="1"/>
      <c r="X238" s="1"/>
      <c r="Y238" s="1"/>
      <c r="Z238" s="8"/>
      <c r="AA238" s="8"/>
      <c r="AB238" s="8"/>
    </row>
    <row r="239" spans="1:28" ht="15.75" customHeight="1">
      <c r="A239" s="72"/>
      <c r="B239" s="72"/>
      <c r="C239" s="73"/>
      <c r="D239" s="1"/>
      <c r="E239" s="72"/>
      <c r="F239" s="1"/>
      <c r="G239" s="1"/>
      <c r="H239" s="1"/>
      <c r="I239" s="1"/>
      <c r="J239" s="1"/>
      <c r="K239" s="1"/>
      <c r="L239" s="1"/>
      <c r="M239" s="73"/>
      <c r="N239" s="72"/>
      <c r="O239" s="72"/>
      <c r="P239" s="72"/>
      <c r="Q239" s="1"/>
      <c r="R239" s="1"/>
      <c r="S239" s="1"/>
      <c r="T239" s="1"/>
      <c r="U239" s="1"/>
      <c r="V239" s="1"/>
      <c r="W239" s="1"/>
      <c r="X239" s="1"/>
      <c r="Y239" s="1"/>
      <c r="Z239" s="8"/>
      <c r="AA239" s="8"/>
      <c r="AB239" s="8"/>
    </row>
    <row r="240" spans="1:28" ht="15.75" customHeight="1">
      <c r="A240" s="72"/>
      <c r="B240" s="72"/>
      <c r="C240" s="73"/>
      <c r="D240" s="1"/>
      <c r="E240" s="72"/>
      <c r="F240" s="1"/>
      <c r="G240" s="1"/>
      <c r="H240" s="1"/>
      <c r="I240" s="1"/>
      <c r="J240" s="1"/>
      <c r="K240" s="1"/>
      <c r="L240" s="1"/>
      <c r="M240" s="73"/>
      <c r="N240" s="72"/>
      <c r="O240" s="72"/>
      <c r="P240" s="72"/>
      <c r="Q240" s="1"/>
      <c r="R240" s="1"/>
      <c r="S240" s="1"/>
      <c r="T240" s="1"/>
      <c r="U240" s="1"/>
      <c r="V240" s="1"/>
      <c r="W240" s="1"/>
      <c r="X240" s="1"/>
      <c r="Y240" s="1"/>
      <c r="Z240" s="8"/>
      <c r="AA240" s="8"/>
      <c r="AB240" s="8"/>
    </row>
    <row r="241" spans="1:28" ht="15.75" customHeight="1">
      <c r="A241" s="72"/>
      <c r="B241" s="72"/>
      <c r="C241" s="73"/>
      <c r="D241" s="1"/>
      <c r="E241" s="72"/>
      <c r="F241" s="1"/>
      <c r="G241" s="1"/>
      <c r="H241" s="1"/>
      <c r="I241" s="1"/>
      <c r="J241" s="1"/>
      <c r="K241" s="1"/>
      <c r="L241" s="1"/>
      <c r="M241" s="73"/>
      <c r="N241" s="72"/>
      <c r="O241" s="72"/>
      <c r="P241" s="72"/>
      <c r="Q241" s="1"/>
      <c r="R241" s="1"/>
      <c r="S241" s="1"/>
      <c r="T241" s="1"/>
      <c r="U241" s="1"/>
      <c r="V241" s="1"/>
      <c r="W241" s="1"/>
      <c r="X241" s="1"/>
      <c r="Y241" s="1"/>
      <c r="Z241" s="8"/>
      <c r="AA241" s="8"/>
      <c r="AB241" s="8"/>
    </row>
    <row r="242" spans="1:28" ht="15.75" customHeight="1">
      <c r="A242" s="72"/>
      <c r="B242" s="72"/>
      <c r="C242" s="73"/>
      <c r="D242" s="1"/>
      <c r="E242" s="72"/>
      <c r="F242" s="1"/>
      <c r="G242" s="1"/>
      <c r="H242" s="1"/>
      <c r="I242" s="1"/>
      <c r="J242" s="1"/>
      <c r="K242" s="1"/>
      <c r="L242" s="1"/>
      <c r="M242" s="73"/>
      <c r="N242" s="72"/>
      <c r="O242" s="72"/>
      <c r="P242" s="72"/>
      <c r="Q242" s="1"/>
      <c r="R242" s="1"/>
      <c r="S242" s="1"/>
      <c r="T242" s="1"/>
      <c r="U242" s="1"/>
      <c r="V242" s="1"/>
      <c r="W242" s="1"/>
      <c r="X242" s="1"/>
      <c r="Y242" s="1"/>
      <c r="Z242" s="8"/>
      <c r="AA242" s="8"/>
      <c r="AB242" s="8"/>
    </row>
    <row r="243" spans="1:28" ht="15.75" customHeight="1">
      <c r="A243" s="72"/>
      <c r="B243" s="72"/>
      <c r="C243" s="73"/>
      <c r="D243" s="1"/>
      <c r="E243" s="72"/>
      <c r="F243" s="1"/>
      <c r="G243" s="1"/>
      <c r="H243" s="1"/>
      <c r="I243" s="1"/>
      <c r="J243" s="1"/>
      <c r="K243" s="1"/>
      <c r="L243" s="1"/>
      <c r="M243" s="73"/>
      <c r="N243" s="72"/>
      <c r="O243" s="72"/>
      <c r="P243" s="72"/>
      <c r="Q243" s="1"/>
      <c r="R243" s="1"/>
      <c r="S243" s="1"/>
      <c r="T243" s="1"/>
      <c r="U243" s="1"/>
      <c r="V243" s="1"/>
      <c r="W243" s="1"/>
      <c r="X243" s="1"/>
      <c r="Y243" s="1"/>
      <c r="Z243" s="8"/>
      <c r="AA243" s="8"/>
      <c r="AB243" s="8"/>
    </row>
    <row r="244" spans="1:28" ht="15.75" customHeight="1">
      <c r="A244" s="72"/>
      <c r="B244" s="72"/>
      <c r="C244" s="73"/>
      <c r="D244" s="1"/>
      <c r="E244" s="72"/>
      <c r="F244" s="1"/>
      <c r="G244" s="1"/>
      <c r="H244" s="1"/>
      <c r="I244" s="1"/>
      <c r="J244" s="1"/>
      <c r="K244" s="1"/>
      <c r="L244" s="1"/>
      <c r="M244" s="73"/>
      <c r="N244" s="72"/>
      <c r="O244" s="72"/>
      <c r="P244" s="72"/>
      <c r="Q244" s="1"/>
      <c r="R244" s="1"/>
      <c r="S244" s="1"/>
      <c r="T244" s="1"/>
      <c r="U244" s="1"/>
      <c r="V244" s="1"/>
      <c r="W244" s="1"/>
      <c r="X244" s="1"/>
      <c r="Y244" s="1"/>
      <c r="Z244" s="8"/>
      <c r="AA244" s="8"/>
      <c r="AB244" s="8"/>
    </row>
    <row r="245" spans="1:28" ht="15.75" customHeight="1">
      <c r="A245" s="72"/>
      <c r="B245" s="72"/>
      <c r="C245" s="73"/>
      <c r="D245" s="1"/>
      <c r="E245" s="72"/>
      <c r="F245" s="1"/>
      <c r="G245" s="1"/>
      <c r="H245" s="1"/>
      <c r="I245" s="1"/>
      <c r="J245" s="1"/>
      <c r="K245" s="1"/>
      <c r="L245" s="1"/>
      <c r="M245" s="73"/>
      <c r="N245" s="72"/>
      <c r="O245" s="72"/>
      <c r="P245" s="72"/>
      <c r="Q245" s="1"/>
      <c r="R245" s="1"/>
      <c r="S245" s="1"/>
      <c r="T245" s="1"/>
      <c r="U245" s="1"/>
      <c r="V245" s="1"/>
      <c r="W245" s="1"/>
      <c r="X245" s="1"/>
      <c r="Y245" s="1"/>
      <c r="Z245" s="8"/>
      <c r="AA245" s="8"/>
      <c r="AB245" s="8"/>
    </row>
    <row r="246" spans="1:28" ht="15.75" customHeight="1">
      <c r="A246" s="72"/>
      <c r="B246" s="72"/>
      <c r="C246" s="73"/>
      <c r="D246" s="1"/>
      <c r="E246" s="72"/>
      <c r="F246" s="1"/>
      <c r="G246" s="1"/>
      <c r="H246" s="1"/>
      <c r="I246" s="1"/>
      <c r="J246" s="1"/>
      <c r="K246" s="1"/>
      <c r="L246" s="1"/>
      <c r="M246" s="73"/>
      <c r="N246" s="72"/>
      <c r="O246" s="72"/>
      <c r="P246" s="72"/>
      <c r="Q246" s="1"/>
      <c r="R246" s="1"/>
      <c r="S246" s="1"/>
      <c r="T246" s="1"/>
      <c r="U246" s="1"/>
      <c r="V246" s="1"/>
      <c r="W246" s="1"/>
      <c r="X246" s="1"/>
      <c r="Y246" s="1"/>
      <c r="Z246" s="8"/>
      <c r="AA246" s="8"/>
      <c r="AB246" s="8"/>
    </row>
    <row r="247" spans="1:28" ht="15.75" customHeight="1">
      <c r="A247" s="72"/>
      <c r="B247" s="72"/>
      <c r="C247" s="73"/>
      <c r="D247" s="1"/>
      <c r="E247" s="72"/>
      <c r="F247" s="1"/>
      <c r="G247" s="1"/>
      <c r="H247" s="1"/>
      <c r="I247" s="1"/>
      <c r="J247" s="1"/>
      <c r="K247" s="1"/>
      <c r="L247" s="1"/>
      <c r="M247" s="73"/>
      <c r="N247" s="72"/>
      <c r="O247" s="72"/>
      <c r="P247" s="72"/>
      <c r="Q247" s="1"/>
      <c r="R247" s="1"/>
      <c r="S247" s="1"/>
      <c r="T247" s="1"/>
      <c r="U247" s="1"/>
      <c r="V247" s="1"/>
      <c r="W247" s="1"/>
      <c r="X247" s="1"/>
      <c r="Y247" s="1"/>
      <c r="Z247" s="8"/>
      <c r="AA247" s="8"/>
      <c r="AB247" s="8"/>
    </row>
    <row r="248" spans="1:28" ht="15.75" customHeight="1">
      <c r="A248" s="72"/>
      <c r="B248" s="72"/>
      <c r="C248" s="73"/>
      <c r="D248" s="1"/>
      <c r="E248" s="72"/>
      <c r="F248" s="1"/>
      <c r="G248" s="1"/>
      <c r="H248" s="1"/>
      <c r="I248" s="1"/>
      <c r="J248" s="1"/>
      <c r="K248" s="1"/>
      <c r="L248" s="1"/>
      <c r="M248" s="73"/>
      <c r="N248" s="72"/>
      <c r="O248" s="72"/>
      <c r="P248" s="72"/>
      <c r="Q248" s="1"/>
      <c r="R248" s="1"/>
      <c r="S248" s="1"/>
      <c r="T248" s="1"/>
      <c r="U248" s="1"/>
      <c r="V248" s="1"/>
      <c r="W248" s="1"/>
      <c r="X248" s="1"/>
      <c r="Y248" s="1"/>
      <c r="Z248" s="8"/>
      <c r="AA248" s="8"/>
      <c r="AB248" s="8"/>
    </row>
    <row r="249" spans="1:28" ht="15.75" customHeight="1">
      <c r="A249" s="72"/>
      <c r="B249" s="72"/>
      <c r="C249" s="73"/>
      <c r="D249" s="1"/>
      <c r="E249" s="72"/>
      <c r="F249" s="1"/>
      <c r="G249" s="1"/>
      <c r="H249" s="1"/>
      <c r="I249" s="1"/>
      <c r="J249" s="1"/>
      <c r="K249" s="1"/>
      <c r="L249" s="1"/>
      <c r="M249" s="73"/>
      <c r="N249" s="72"/>
      <c r="O249" s="72"/>
      <c r="P249" s="72"/>
      <c r="Q249" s="1"/>
      <c r="R249" s="1"/>
      <c r="S249" s="1"/>
      <c r="T249" s="1"/>
      <c r="U249" s="1"/>
      <c r="V249" s="1"/>
      <c r="W249" s="1"/>
      <c r="X249" s="1"/>
      <c r="Y249" s="1"/>
      <c r="Z249" s="8"/>
      <c r="AA249" s="8"/>
      <c r="AB249" s="8"/>
    </row>
    <row r="250" spans="1:28" ht="15.75" customHeight="1">
      <c r="A250" s="72"/>
      <c r="B250" s="72"/>
      <c r="C250" s="73"/>
      <c r="D250" s="1"/>
      <c r="E250" s="72"/>
      <c r="F250" s="1"/>
      <c r="G250" s="1"/>
      <c r="H250" s="1"/>
      <c r="I250" s="1"/>
      <c r="J250" s="1"/>
      <c r="K250" s="1"/>
      <c r="L250" s="1"/>
      <c r="M250" s="73"/>
      <c r="N250" s="72"/>
      <c r="O250" s="72"/>
      <c r="P250" s="72"/>
      <c r="Q250" s="1"/>
      <c r="R250" s="1"/>
      <c r="S250" s="1"/>
      <c r="T250" s="1"/>
      <c r="U250" s="1"/>
      <c r="V250" s="1"/>
      <c r="W250" s="1"/>
      <c r="X250" s="1"/>
      <c r="Y250" s="1"/>
      <c r="Z250" s="8"/>
      <c r="AA250" s="8"/>
      <c r="AB250" s="8"/>
    </row>
    <row r="251" spans="1:28" ht="15.75" customHeight="1">
      <c r="A251" s="72"/>
      <c r="B251" s="72"/>
      <c r="C251" s="73"/>
      <c r="D251" s="1"/>
      <c r="E251" s="72"/>
      <c r="F251" s="1"/>
      <c r="G251" s="1"/>
      <c r="H251" s="1"/>
      <c r="I251" s="1"/>
      <c r="J251" s="1"/>
      <c r="K251" s="1"/>
      <c r="L251" s="1"/>
      <c r="M251" s="73"/>
      <c r="N251" s="72"/>
      <c r="O251" s="72"/>
      <c r="P251" s="72"/>
      <c r="Q251" s="1"/>
      <c r="R251" s="1"/>
      <c r="S251" s="1"/>
      <c r="T251" s="1"/>
      <c r="U251" s="1"/>
      <c r="V251" s="1"/>
      <c r="W251" s="1"/>
      <c r="X251" s="1"/>
      <c r="Y251" s="1"/>
      <c r="Z251" s="8"/>
      <c r="AA251" s="8"/>
      <c r="AB251" s="8"/>
    </row>
    <row r="252" spans="1:28" ht="15.75" customHeight="1">
      <c r="A252" s="72"/>
      <c r="B252" s="72"/>
      <c r="C252" s="73"/>
      <c r="D252" s="1"/>
      <c r="E252" s="72"/>
      <c r="F252" s="1"/>
      <c r="G252" s="1"/>
      <c r="H252" s="1"/>
      <c r="I252" s="1"/>
      <c r="J252" s="1"/>
      <c r="K252" s="1"/>
      <c r="L252" s="1"/>
      <c r="M252" s="73"/>
      <c r="N252" s="72"/>
      <c r="O252" s="72"/>
      <c r="P252" s="72"/>
      <c r="Q252" s="1"/>
      <c r="R252" s="1"/>
      <c r="S252" s="1"/>
      <c r="T252" s="1"/>
      <c r="U252" s="1"/>
      <c r="V252" s="1"/>
      <c r="W252" s="1"/>
      <c r="X252" s="1"/>
      <c r="Y252" s="1"/>
      <c r="Z252" s="8"/>
      <c r="AA252" s="8"/>
      <c r="AB252" s="8"/>
    </row>
    <row r="253" spans="1:28" ht="15.75" customHeight="1">
      <c r="A253" s="72"/>
      <c r="B253" s="72"/>
      <c r="C253" s="73"/>
      <c r="D253" s="1"/>
      <c r="E253" s="72"/>
      <c r="F253" s="1"/>
      <c r="G253" s="1"/>
      <c r="H253" s="1"/>
      <c r="I253" s="1"/>
      <c r="J253" s="1"/>
      <c r="K253" s="1"/>
      <c r="L253" s="1"/>
      <c r="M253" s="73"/>
      <c r="N253" s="72"/>
      <c r="O253" s="72"/>
      <c r="P253" s="72"/>
      <c r="Q253" s="1"/>
      <c r="R253" s="1"/>
      <c r="S253" s="1"/>
      <c r="T253" s="1"/>
      <c r="U253" s="1"/>
      <c r="V253" s="1"/>
      <c r="W253" s="1"/>
      <c r="X253" s="1"/>
      <c r="Y253" s="1"/>
      <c r="Z253" s="8"/>
      <c r="AA253" s="8"/>
      <c r="AB253" s="8"/>
    </row>
    <row r="254" spans="1:28" ht="15.75" customHeight="1">
      <c r="A254" s="72"/>
      <c r="B254" s="72"/>
      <c r="C254" s="73"/>
      <c r="D254" s="1"/>
      <c r="E254" s="72"/>
      <c r="F254" s="1"/>
      <c r="G254" s="1"/>
      <c r="H254" s="1"/>
      <c r="I254" s="1"/>
      <c r="J254" s="1"/>
      <c r="K254" s="1"/>
      <c r="L254" s="1"/>
      <c r="M254" s="73"/>
      <c r="N254" s="72"/>
      <c r="O254" s="72"/>
      <c r="P254" s="72"/>
      <c r="Q254" s="1"/>
      <c r="R254" s="1"/>
      <c r="S254" s="1"/>
      <c r="T254" s="1"/>
      <c r="U254" s="1"/>
      <c r="V254" s="1"/>
      <c r="W254" s="1"/>
      <c r="X254" s="1"/>
      <c r="Y254" s="1"/>
      <c r="Z254" s="8"/>
      <c r="AA254" s="8"/>
      <c r="AB254" s="8"/>
    </row>
    <row r="255" spans="1:28" ht="15.75" customHeight="1">
      <c r="A255" s="72"/>
      <c r="B255" s="72"/>
      <c r="C255" s="73"/>
      <c r="D255" s="1"/>
      <c r="E255" s="72"/>
      <c r="F255" s="1"/>
      <c r="G255" s="1"/>
      <c r="H255" s="1"/>
      <c r="I255" s="1"/>
      <c r="J255" s="1"/>
      <c r="K255" s="1"/>
      <c r="L255" s="1"/>
      <c r="M255" s="73"/>
      <c r="N255" s="72"/>
      <c r="O255" s="72"/>
      <c r="P255" s="72"/>
      <c r="Q255" s="1"/>
      <c r="R255" s="1"/>
      <c r="S255" s="1"/>
      <c r="T255" s="1"/>
      <c r="U255" s="1"/>
      <c r="V255" s="1"/>
      <c r="W255" s="1"/>
      <c r="X255" s="1"/>
      <c r="Y255" s="1"/>
      <c r="Z255" s="8"/>
      <c r="AA255" s="8"/>
      <c r="AB255" s="8"/>
    </row>
    <row r="256" spans="1:28" ht="15.75" customHeight="1">
      <c r="A256" s="72"/>
      <c r="B256" s="72"/>
      <c r="C256" s="73"/>
      <c r="D256" s="1"/>
      <c r="E256" s="72"/>
      <c r="F256" s="1"/>
      <c r="G256" s="1"/>
      <c r="H256" s="1"/>
      <c r="I256" s="1"/>
      <c r="J256" s="1"/>
      <c r="K256" s="1"/>
      <c r="L256" s="1"/>
      <c r="M256" s="73"/>
      <c r="N256" s="72"/>
      <c r="O256" s="72"/>
      <c r="P256" s="72"/>
      <c r="Q256" s="1"/>
      <c r="R256" s="1"/>
      <c r="S256" s="1"/>
      <c r="T256" s="1"/>
      <c r="U256" s="1"/>
      <c r="V256" s="1"/>
      <c r="W256" s="1"/>
      <c r="X256" s="1"/>
      <c r="Y256" s="1"/>
      <c r="Z256" s="8"/>
      <c r="AA256" s="8"/>
      <c r="AB256" s="8"/>
    </row>
    <row r="257" spans="1:28" ht="15.75" customHeight="1">
      <c r="A257" s="72"/>
      <c r="B257" s="72"/>
      <c r="C257" s="73"/>
      <c r="D257" s="1"/>
      <c r="E257" s="72"/>
      <c r="F257" s="1"/>
      <c r="G257" s="1"/>
      <c r="H257" s="1"/>
      <c r="I257" s="1"/>
      <c r="J257" s="1"/>
      <c r="K257" s="1"/>
      <c r="L257" s="1"/>
      <c r="M257" s="73"/>
      <c r="N257" s="72"/>
      <c r="O257" s="72"/>
      <c r="P257" s="72"/>
      <c r="Q257" s="1"/>
      <c r="R257" s="1"/>
      <c r="S257" s="1"/>
      <c r="T257" s="1"/>
      <c r="U257" s="1"/>
      <c r="V257" s="1"/>
      <c r="W257" s="1"/>
      <c r="X257" s="1"/>
      <c r="Y257" s="1"/>
      <c r="Z257" s="8"/>
      <c r="AA257" s="8"/>
      <c r="AB257" s="8"/>
    </row>
    <row r="258" spans="1:28" ht="15.75" customHeight="1">
      <c r="A258" s="72"/>
      <c r="B258" s="72"/>
      <c r="C258" s="73"/>
      <c r="D258" s="1"/>
      <c r="E258" s="72"/>
      <c r="F258" s="1"/>
      <c r="G258" s="1"/>
      <c r="H258" s="1"/>
      <c r="I258" s="1"/>
      <c r="J258" s="1"/>
      <c r="K258" s="1"/>
      <c r="L258" s="1"/>
      <c r="M258" s="73"/>
      <c r="N258" s="72"/>
      <c r="O258" s="72"/>
      <c r="P258" s="72"/>
      <c r="Q258" s="1"/>
      <c r="R258" s="1"/>
      <c r="S258" s="1"/>
      <c r="T258" s="1"/>
      <c r="U258" s="1"/>
      <c r="V258" s="1"/>
      <c r="W258" s="1"/>
      <c r="X258" s="1"/>
      <c r="Y258" s="1"/>
      <c r="Z258" s="8"/>
      <c r="AA258" s="8"/>
      <c r="AB258" s="8"/>
    </row>
    <row r="259" spans="1:28" ht="15.75" customHeight="1">
      <c r="A259" s="72"/>
      <c r="B259" s="72"/>
      <c r="C259" s="73"/>
      <c r="D259" s="1"/>
      <c r="E259" s="72"/>
      <c r="F259" s="1"/>
      <c r="G259" s="1"/>
      <c r="H259" s="1"/>
      <c r="I259" s="1"/>
      <c r="J259" s="1"/>
      <c r="K259" s="1"/>
      <c r="L259" s="1"/>
      <c r="M259" s="73"/>
      <c r="N259" s="72"/>
      <c r="O259" s="72"/>
      <c r="P259" s="72"/>
      <c r="Q259" s="1"/>
      <c r="R259" s="1"/>
      <c r="S259" s="1"/>
      <c r="T259" s="1"/>
      <c r="U259" s="1"/>
      <c r="V259" s="1"/>
      <c r="W259" s="1"/>
      <c r="X259" s="1"/>
      <c r="Y259" s="1"/>
      <c r="Z259" s="8"/>
      <c r="AA259" s="8"/>
      <c r="AB259" s="8"/>
    </row>
    <row r="260" spans="1:28" ht="15.75" customHeight="1">
      <c r="A260" s="72"/>
      <c r="B260" s="72"/>
      <c r="C260" s="73"/>
      <c r="D260" s="1"/>
      <c r="E260" s="72"/>
      <c r="F260" s="1"/>
      <c r="G260" s="1"/>
      <c r="H260" s="1"/>
      <c r="I260" s="1"/>
      <c r="J260" s="1"/>
      <c r="K260" s="1"/>
      <c r="L260" s="1"/>
      <c r="M260" s="73"/>
      <c r="N260" s="72"/>
      <c r="O260" s="72"/>
      <c r="P260" s="72"/>
      <c r="Q260" s="1"/>
      <c r="R260" s="1"/>
      <c r="S260" s="1"/>
      <c r="T260" s="1"/>
      <c r="U260" s="1"/>
      <c r="V260" s="1"/>
      <c r="W260" s="1"/>
      <c r="X260" s="1"/>
      <c r="Y260" s="1"/>
      <c r="Z260" s="8"/>
      <c r="AA260" s="8"/>
      <c r="AB260" s="8"/>
    </row>
    <row r="261" spans="1:28" ht="15.75" customHeight="1">
      <c r="A261" s="72"/>
      <c r="B261" s="72"/>
      <c r="C261" s="73"/>
      <c r="D261" s="1"/>
      <c r="E261" s="72"/>
      <c r="F261" s="1"/>
      <c r="G261" s="1"/>
      <c r="H261" s="1"/>
      <c r="I261" s="1"/>
      <c r="J261" s="1"/>
      <c r="K261" s="1"/>
      <c r="L261" s="1"/>
      <c r="M261" s="73"/>
      <c r="N261" s="72"/>
      <c r="O261" s="72"/>
      <c r="P261" s="72"/>
      <c r="Q261" s="1"/>
      <c r="R261" s="1"/>
      <c r="S261" s="1"/>
      <c r="T261" s="1"/>
      <c r="U261" s="1"/>
      <c r="V261" s="1"/>
      <c r="W261" s="1"/>
      <c r="X261" s="1"/>
      <c r="Y261" s="1"/>
      <c r="Z261" s="8"/>
      <c r="AA261" s="8"/>
      <c r="AB261" s="8"/>
    </row>
    <row r="262" spans="1:28" ht="15.75" customHeight="1">
      <c r="A262" s="74"/>
      <c r="B262" s="74"/>
      <c r="C262" s="74"/>
      <c r="D262" s="74"/>
      <c r="E262" s="74"/>
      <c r="F262" s="74"/>
      <c r="G262" s="74"/>
      <c r="H262" s="74"/>
      <c r="I262" s="74"/>
      <c r="J262" s="74"/>
      <c r="K262" s="74"/>
      <c r="L262" s="74"/>
      <c r="M262" s="74"/>
      <c r="N262" s="74"/>
      <c r="O262" s="74"/>
      <c r="P262" s="74"/>
      <c r="Q262" s="74"/>
      <c r="R262" s="74"/>
      <c r="S262" s="74"/>
      <c r="T262" s="74"/>
      <c r="U262" s="74"/>
      <c r="V262" s="74"/>
      <c r="W262" s="74"/>
      <c r="X262" s="74"/>
      <c r="Y262" s="74"/>
      <c r="Z262" s="8"/>
      <c r="AA262" s="8"/>
      <c r="AB262" s="8"/>
    </row>
    <row r="263" spans="1:28" ht="15.75" customHeight="1">
      <c r="A263" s="74"/>
      <c r="B263" s="74"/>
      <c r="C263" s="74"/>
      <c r="D263" s="74"/>
      <c r="E263" s="74"/>
      <c r="F263" s="74"/>
      <c r="G263" s="74"/>
      <c r="H263" s="74"/>
      <c r="I263" s="74"/>
      <c r="J263" s="74"/>
      <c r="K263" s="74"/>
      <c r="L263" s="74"/>
      <c r="M263" s="74"/>
      <c r="N263" s="74"/>
      <c r="O263" s="74"/>
      <c r="P263" s="74"/>
      <c r="Q263" s="74"/>
      <c r="R263" s="74"/>
      <c r="S263" s="74"/>
      <c r="T263" s="74"/>
      <c r="U263" s="74"/>
      <c r="V263" s="74"/>
      <c r="W263" s="74"/>
      <c r="X263" s="74"/>
      <c r="Y263" s="74"/>
      <c r="Z263" s="8"/>
      <c r="AA263" s="8"/>
      <c r="AB263" s="8"/>
    </row>
    <row r="264" spans="1:28" ht="15.75" customHeight="1">
      <c r="A264" s="74"/>
      <c r="B264" s="74"/>
      <c r="C264" s="74"/>
      <c r="D264" s="74"/>
      <c r="E264" s="74"/>
      <c r="F264" s="74"/>
      <c r="G264" s="74"/>
      <c r="H264" s="74"/>
      <c r="I264" s="74"/>
      <c r="J264" s="74"/>
      <c r="K264" s="74"/>
      <c r="L264" s="74"/>
      <c r="M264" s="74"/>
      <c r="N264" s="74"/>
      <c r="O264" s="74"/>
      <c r="P264" s="74"/>
      <c r="Q264" s="74"/>
      <c r="R264" s="74"/>
      <c r="S264" s="74"/>
      <c r="T264" s="74"/>
      <c r="U264" s="74"/>
      <c r="V264" s="74"/>
      <c r="W264" s="74"/>
      <c r="X264" s="74"/>
      <c r="Y264" s="74"/>
      <c r="Z264" s="8"/>
      <c r="AA264" s="8"/>
      <c r="AB264" s="8"/>
    </row>
    <row r="265" spans="1:28" ht="15.75" customHeight="1">
      <c r="A265" s="74"/>
      <c r="B265" s="74"/>
      <c r="C265" s="74"/>
      <c r="D265" s="74"/>
      <c r="E265" s="74"/>
      <c r="F265" s="74"/>
      <c r="G265" s="74"/>
      <c r="H265" s="74"/>
      <c r="I265" s="74"/>
      <c r="J265" s="74"/>
      <c r="K265" s="74"/>
      <c r="L265" s="74"/>
      <c r="M265" s="74"/>
      <c r="N265" s="74"/>
      <c r="O265" s="74"/>
      <c r="P265" s="74"/>
      <c r="Q265" s="74"/>
      <c r="R265" s="74"/>
      <c r="S265" s="74"/>
      <c r="T265" s="74"/>
      <c r="U265" s="74"/>
      <c r="V265" s="74"/>
      <c r="W265" s="74"/>
      <c r="X265" s="74"/>
      <c r="Y265" s="74"/>
      <c r="Z265" s="8"/>
      <c r="AA265" s="8"/>
      <c r="AB265" s="8"/>
    </row>
    <row r="266" spans="1:28" ht="15.75" customHeight="1">
      <c r="A266" s="74"/>
      <c r="B266" s="74"/>
      <c r="C266" s="74"/>
      <c r="D266" s="74"/>
      <c r="E266" s="74"/>
      <c r="F266" s="74"/>
      <c r="G266" s="74"/>
      <c r="H266" s="74"/>
      <c r="I266" s="74"/>
      <c r="J266" s="74"/>
      <c r="K266" s="74"/>
      <c r="L266" s="74"/>
      <c r="M266" s="74"/>
      <c r="N266" s="74"/>
      <c r="O266" s="74"/>
      <c r="P266" s="74"/>
      <c r="Q266" s="74"/>
      <c r="R266" s="74"/>
      <c r="S266" s="74"/>
      <c r="T266" s="74"/>
      <c r="U266" s="74"/>
      <c r="V266" s="74"/>
      <c r="W266" s="74"/>
      <c r="X266" s="74"/>
      <c r="Y266" s="74"/>
      <c r="Z266" s="8"/>
      <c r="AA266" s="8"/>
      <c r="AB266" s="8"/>
    </row>
    <row r="267" spans="1:28" ht="15.75" customHeight="1">
      <c r="A267" s="74"/>
      <c r="B267" s="74"/>
      <c r="C267" s="74"/>
      <c r="D267" s="74"/>
      <c r="E267" s="74"/>
      <c r="F267" s="74"/>
      <c r="G267" s="74"/>
      <c r="H267" s="74"/>
      <c r="I267" s="74"/>
      <c r="J267" s="74"/>
      <c r="K267" s="74"/>
      <c r="L267" s="74"/>
      <c r="M267" s="74"/>
      <c r="N267" s="74"/>
      <c r="O267" s="74"/>
      <c r="P267" s="74"/>
      <c r="Q267" s="74"/>
      <c r="R267" s="74"/>
      <c r="S267" s="74"/>
      <c r="T267" s="74"/>
      <c r="U267" s="74"/>
      <c r="V267" s="74"/>
      <c r="W267" s="74"/>
      <c r="X267" s="74"/>
      <c r="Y267" s="74"/>
      <c r="Z267" s="8"/>
      <c r="AA267" s="8"/>
      <c r="AB267" s="8"/>
    </row>
    <row r="268" spans="1:28" ht="15.75" customHeight="1">
      <c r="A268" s="74"/>
      <c r="B268" s="74"/>
      <c r="C268" s="74"/>
      <c r="D268" s="74"/>
      <c r="E268" s="74"/>
      <c r="F268" s="74"/>
      <c r="G268" s="74"/>
      <c r="H268" s="74"/>
      <c r="I268" s="74"/>
      <c r="J268" s="74"/>
      <c r="K268" s="74"/>
      <c r="L268" s="74"/>
      <c r="M268" s="74"/>
      <c r="N268" s="74"/>
      <c r="O268" s="74"/>
      <c r="P268" s="74"/>
      <c r="Q268" s="74"/>
      <c r="R268" s="74"/>
      <c r="S268" s="74"/>
      <c r="T268" s="74"/>
      <c r="U268" s="74"/>
      <c r="V268" s="74"/>
      <c r="W268" s="74"/>
      <c r="X268" s="74"/>
      <c r="Y268" s="74"/>
      <c r="Z268" s="8"/>
      <c r="AA268" s="8"/>
      <c r="AB268" s="8"/>
    </row>
    <row r="269" spans="1:28" ht="15.75" customHeight="1">
      <c r="A269" s="74"/>
      <c r="B269" s="74"/>
      <c r="C269" s="74"/>
      <c r="D269" s="74"/>
      <c r="E269" s="74"/>
      <c r="F269" s="74"/>
      <c r="G269" s="74"/>
      <c r="H269" s="74"/>
      <c r="I269" s="74"/>
      <c r="J269" s="74"/>
      <c r="K269" s="74"/>
      <c r="L269" s="74"/>
      <c r="M269" s="74"/>
      <c r="N269" s="74"/>
      <c r="O269" s="74"/>
      <c r="P269" s="74"/>
      <c r="Q269" s="74"/>
      <c r="R269" s="74"/>
      <c r="S269" s="74"/>
      <c r="T269" s="74"/>
      <c r="U269" s="74"/>
      <c r="V269" s="74"/>
      <c r="W269" s="74"/>
      <c r="X269" s="74"/>
      <c r="Y269" s="74"/>
      <c r="Z269" s="8"/>
      <c r="AA269" s="8"/>
      <c r="AB269" s="8"/>
    </row>
    <row r="270" spans="1:28" ht="15.75" customHeight="1">
      <c r="A270" s="74"/>
      <c r="B270" s="74"/>
      <c r="C270" s="74"/>
      <c r="D270" s="74"/>
      <c r="E270" s="74"/>
      <c r="F270" s="74"/>
      <c r="G270" s="74"/>
      <c r="H270" s="74"/>
      <c r="I270" s="74"/>
      <c r="J270" s="74"/>
      <c r="K270" s="74"/>
      <c r="L270" s="74"/>
      <c r="M270" s="74"/>
      <c r="N270" s="74"/>
      <c r="O270" s="74"/>
      <c r="P270" s="74"/>
      <c r="Q270" s="74"/>
      <c r="R270" s="74"/>
      <c r="S270" s="74"/>
      <c r="T270" s="74"/>
      <c r="U270" s="74"/>
      <c r="V270" s="74"/>
      <c r="W270" s="74"/>
      <c r="X270" s="74"/>
      <c r="Y270" s="74"/>
      <c r="Z270" s="8"/>
      <c r="AA270" s="8"/>
      <c r="AB270" s="8"/>
    </row>
    <row r="271" spans="1:28" ht="15.75" customHeight="1">
      <c r="A271" s="74"/>
      <c r="B271" s="74"/>
      <c r="C271" s="74"/>
      <c r="D271" s="74"/>
      <c r="E271" s="74"/>
      <c r="F271" s="74"/>
      <c r="G271" s="74"/>
      <c r="H271" s="74"/>
      <c r="I271" s="74"/>
      <c r="J271" s="74"/>
      <c r="K271" s="74"/>
      <c r="L271" s="74"/>
      <c r="M271" s="74"/>
      <c r="N271" s="74"/>
      <c r="O271" s="74"/>
      <c r="P271" s="74"/>
      <c r="Q271" s="74"/>
      <c r="R271" s="74"/>
      <c r="S271" s="74"/>
      <c r="T271" s="74"/>
      <c r="U271" s="74"/>
      <c r="V271" s="74"/>
      <c r="W271" s="74"/>
      <c r="X271" s="74"/>
      <c r="Y271" s="74"/>
      <c r="Z271" s="8"/>
      <c r="AA271" s="8"/>
      <c r="AB271" s="8"/>
    </row>
    <row r="272" spans="1:28" ht="15.75" customHeight="1">
      <c r="A272" s="74"/>
      <c r="B272" s="74"/>
      <c r="C272" s="74"/>
      <c r="D272" s="74"/>
      <c r="E272" s="74"/>
      <c r="F272" s="74"/>
      <c r="G272" s="74"/>
      <c r="H272" s="74"/>
      <c r="I272" s="74"/>
      <c r="J272" s="74"/>
      <c r="K272" s="74"/>
      <c r="L272" s="74"/>
      <c r="M272" s="74"/>
      <c r="N272" s="74"/>
      <c r="O272" s="74"/>
      <c r="P272" s="74"/>
      <c r="Q272" s="74"/>
      <c r="R272" s="74"/>
      <c r="S272" s="74"/>
      <c r="T272" s="74"/>
      <c r="U272" s="74"/>
      <c r="V272" s="74"/>
      <c r="W272" s="74"/>
      <c r="X272" s="74"/>
      <c r="Y272" s="74"/>
      <c r="Z272" s="8"/>
      <c r="AA272" s="8"/>
      <c r="AB272" s="8"/>
    </row>
    <row r="273" spans="1:28" ht="15.75" customHeight="1">
      <c r="A273" s="74"/>
      <c r="B273" s="74"/>
      <c r="C273" s="74"/>
      <c r="D273" s="74"/>
      <c r="E273" s="74"/>
      <c r="F273" s="74"/>
      <c r="G273" s="74"/>
      <c r="H273" s="74"/>
      <c r="I273" s="74"/>
      <c r="J273" s="74"/>
      <c r="K273" s="74"/>
      <c r="L273" s="74"/>
      <c r="M273" s="74"/>
      <c r="N273" s="74"/>
      <c r="O273" s="74"/>
      <c r="P273" s="74"/>
      <c r="Q273" s="74"/>
      <c r="R273" s="74"/>
      <c r="S273" s="74"/>
      <c r="T273" s="74"/>
      <c r="U273" s="74"/>
      <c r="V273" s="74"/>
      <c r="W273" s="74"/>
      <c r="X273" s="74"/>
      <c r="Y273" s="74"/>
      <c r="Z273" s="8"/>
      <c r="AA273" s="8"/>
      <c r="AB273" s="8"/>
    </row>
    <row r="274" spans="1:28" ht="15.75" customHeight="1">
      <c r="A274" s="74"/>
      <c r="B274" s="74"/>
      <c r="C274" s="74"/>
      <c r="D274" s="74"/>
      <c r="E274" s="74"/>
      <c r="F274" s="74"/>
      <c r="G274" s="74"/>
      <c r="H274" s="74"/>
      <c r="I274" s="74"/>
      <c r="J274" s="74"/>
      <c r="K274" s="74"/>
      <c r="L274" s="74"/>
      <c r="M274" s="74"/>
      <c r="N274" s="74"/>
      <c r="O274" s="74"/>
      <c r="P274" s="74"/>
      <c r="Q274" s="74"/>
      <c r="R274" s="74"/>
      <c r="S274" s="74"/>
      <c r="T274" s="74"/>
      <c r="U274" s="74"/>
      <c r="V274" s="74"/>
      <c r="W274" s="74"/>
      <c r="X274" s="74"/>
      <c r="Y274" s="74"/>
      <c r="Z274" s="8"/>
      <c r="AA274" s="8"/>
      <c r="AB274" s="8"/>
    </row>
    <row r="275" spans="1:28" ht="15.7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row>
    <row r="276" spans="1:28" ht="15.7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row>
    <row r="277" spans="1:28" ht="15.7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row>
    <row r="278" spans="1:28" ht="15.7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row>
    <row r="279" spans="1:28" ht="15.7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row>
    <row r="280" spans="1:28" ht="15.7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row>
    <row r="281" spans="1:28" ht="15.7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row>
    <row r="282" spans="1:28" ht="15.7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row>
    <row r="283" spans="1:28" ht="15.7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row>
    <row r="284" spans="1:28" ht="15.7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row>
    <row r="285" spans="1:28" ht="15.7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row>
    <row r="286" spans="1:28" ht="15.7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row>
    <row r="287" spans="1:28" ht="15.7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row>
    <row r="288" spans="1:28" ht="15.7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row>
    <row r="289" spans="1:28" ht="15.7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row>
    <row r="290" spans="1:28" ht="15.7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row>
    <row r="291" spans="1:28" ht="15.7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row>
    <row r="292" spans="1:28" ht="15.7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row>
    <row r="293" spans="1:28" ht="15.7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row>
    <row r="294" spans="1:28" ht="15.7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row>
    <row r="295" spans="1:28" ht="15.7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row>
    <row r="296" spans="1:28" ht="15.7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row>
    <row r="297" spans="1:28" ht="15.7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row>
    <row r="298" spans="1:28" ht="15.7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row>
    <row r="299" spans="1:28" ht="15.7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row>
    <row r="300" spans="1:28" ht="15.7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row>
    <row r="301" spans="1:28" ht="15.7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row>
    <row r="302" spans="1:28" ht="15.7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row>
    <row r="303" spans="1:28" ht="15.7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row>
    <row r="304" spans="1:28" ht="15.7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row>
    <row r="305" spans="1:28" ht="15.7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row>
    <row r="306" spans="1:28" ht="15.7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row>
    <row r="307" spans="1:28" ht="15.7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row>
    <row r="308" spans="1:28" ht="15.7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row>
    <row r="309" spans="1:28" ht="15.7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row>
    <row r="310" spans="1:28" ht="15.7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row>
    <row r="311" spans="1:28" ht="15.7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row>
    <row r="312" spans="1:28" ht="15.75" customHeight="1"/>
    <row r="313" spans="1:28" ht="15.75" customHeight="1"/>
    <row r="314" spans="1:28" ht="15.75" customHeight="1"/>
    <row r="315" spans="1:28" ht="15.75" customHeight="1"/>
    <row r="316" spans="1:28" ht="15.75" customHeight="1"/>
    <row r="317" spans="1:28" ht="15.75" customHeight="1"/>
    <row r="318" spans="1:28" ht="15.75" customHeight="1"/>
    <row r="319" spans="1:28" ht="15.75" customHeight="1"/>
    <row r="320" spans="1:2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4">
    <mergeCell ref="A53:P53"/>
    <mergeCell ref="A66:P66"/>
    <mergeCell ref="A1:P1"/>
    <mergeCell ref="A2:A3"/>
    <mergeCell ref="B2:B3"/>
    <mergeCell ref="C2:C3"/>
    <mergeCell ref="E2:O2"/>
    <mergeCell ref="P2:P3"/>
    <mergeCell ref="A4:P4"/>
    <mergeCell ref="A17:P17"/>
    <mergeCell ref="A25:P25"/>
    <mergeCell ref="A34:P34"/>
    <mergeCell ref="A47:P47"/>
    <mergeCell ref="A50:P50"/>
  </mergeCells>
  <pageMargins left="0.7" right="0.7" top="0.75" bottom="0.75" header="0" footer="0"/>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Z1000"/>
  <sheetViews>
    <sheetView workbookViewId="0">
      <pane xSplit="3" ySplit="6" topLeftCell="D7" activePane="bottomRight" state="frozen"/>
      <selection pane="topRight" activeCell="D1" sqref="D1"/>
      <selection pane="bottomLeft" activeCell="A7" sqref="A7"/>
      <selection pane="bottomRight" activeCell="D7" sqref="D7"/>
    </sheetView>
  </sheetViews>
  <sheetFormatPr defaultColWidth="14.44140625" defaultRowHeight="15" customHeight="1"/>
  <cols>
    <col min="1" max="1" width="6.109375" customWidth="1"/>
    <col min="2" max="3" width="10.88671875" customWidth="1"/>
    <col min="4" max="4" width="23" customWidth="1"/>
    <col min="5" max="5" width="13.6640625" customWidth="1"/>
    <col min="6" max="10" width="12.33203125" customWidth="1"/>
    <col min="11" max="11" width="17.5546875" customWidth="1"/>
    <col min="12" max="12" width="16.33203125" customWidth="1"/>
    <col min="13" max="26" width="8.6640625" customWidth="1"/>
  </cols>
  <sheetData>
    <row r="1" spans="1:26" ht="24.75" customHeight="1">
      <c r="A1" s="1165" t="s">
        <v>579</v>
      </c>
      <c r="B1" s="1166"/>
      <c r="C1" s="1166"/>
      <c r="D1" s="1166"/>
      <c r="E1" s="1166"/>
      <c r="F1" s="1166"/>
      <c r="G1" s="1166"/>
      <c r="H1" s="1166"/>
      <c r="I1" s="1166"/>
      <c r="J1" s="1166"/>
      <c r="K1" s="1166"/>
      <c r="L1" s="1166"/>
      <c r="M1" s="1166"/>
      <c r="N1" s="1166"/>
      <c r="O1" s="1166"/>
      <c r="P1" s="1166"/>
      <c r="Q1" s="1166"/>
      <c r="R1" s="1166"/>
      <c r="S1" s="102"/>
      <c r="T1" s="102"/>
      <c r="U1" s="102"/>
      <c r="V1" s="103"/>
      <c r="W1" s="104"/>
      <c r="X1" s="104"/>
      <c r="Y1" s="104"/>
      <c r="Z1" s="104"/>
    </row>
    <row r="2" spans="1:26" ht="15.75" customHeight="1">
      <c r="A2" s="1167" t="s">
        <v>580</v>
      </c>
      <c r="B2" s="1166"/>
      <c r="C2" s="1166"/>
      <c r="D2" s="1166"/>
      <c r="E2" s="1166"/>
      <c r="F2" s="1166"/>
      <c r="G2" s="1166"/>
      <c r="H2" s="1166"/>
      <c r="I2" s="1166"/>
      <c r="J2" s="1166"/>
      <c r="K2" s="1166"/>
      <c r="L2" s="1166"/>
      <c r="M2" s="1166"/>
      <c r="N2" s="1166"/>
      <c r="O2" s="1166"/>
      <c r="P2" s="1166"/>
      <c r="Q2" s="1166"/>
      <c r="R2" s="1166"/>
      <c r="S2" s="105"/>
      <c r="T2" s="105"/>
      <c r="U2" s="105"/>
      <c r="V2" s="105"/>
      <c r="W2" s="104"/>
      <c r="X2" s="104"/>
      <c r="Y2" s="104"/>
      <c r="Z2" s="104"/>
    </row>
    <row r="3" spans="1:26" ht="3.75" customHeight="1">
      <c r="A3" s="106"/>
      <c r="B3" s="106"/>
      <c r="C3" s="106"/>
      <c r="D3" s="106"/>
      <c r="E3" s="106"/>
      <c r="F3" s="106"/>
      <c r="G3" s="106"/>
      <c r="H3" s="106"/>
      <c r="I3" s="106"/>
      <c r="J3" s="106"/>
      <c r="K3" s="106"/>
      <c r="L3" s="107"/>
      <c r="M3" s="108"/>
      <c r="N3" s="108"/>
      <c r="O3" s="108"/>
      <c r="P3" s="109"/>
      <c r="Q3" s="108"/>
      <c r="R3" s="108"/>
      <c r="S3" s="109"/>
      <c r="T3" s="110"/>
      <c r="U3" s="110"/>
      <c r="V3" s="110"/>
      <c r="W3" s="109"/>
      <c r="X3" s="109"/>
      <c r="Y3" s="109"/>
      <c r="Z3" s="109"/>
    </row>
    <row r="4" spans="1:26" ht="3.75" customHeight="1">
      <c r="A4" s="106"/>
      <c r="B4" s="106"/>
      <c r="C4" s="106"/>
      <c r="D4" s="106"/>
      <c r="E4" s="106"/>
      <c r="F4" s="106"/>
      <c r="G4" s="106"/>
      <c r="H4" s="106"/>
      <c r="I4" s="106"/>
      <c r="J4" s="106"/>
      <c r="K4" s="106"/>
      <c r="L4" s="107"/>
      <c r="M4" s="108"/>
      <c r="N4" s="108"/>
      <c r="O4" s="108"/>
      <c r="P4" s="109"/>
      <c r="Q4" s="108"/>
      <c r="R4" s="108"/>
      <c r="S4" s="109"/>
      <c r="T4" s="110"/>
      <c r="U4" s="110"/>
      <c r="V4" s="110"/>
      <c r="W4" s="109"/>
      <c r="X4" s="109"/>
      <c r="Y4" s="109"/>
      <c r="Z4" s="109"/>
    </row>
    <row r="5" spans="1:26" ht="14.4">
      <c r="A5" s="1164" t="s">
        <v>1</v>
      </c>
      <c r="B5" s="1164" t="s">
        <v>581</v>
      </c>
      <c r="C5" s="1164" t="s">
        <v>582</v>
      </c>
      <c r="D5" s="1164" t="s">
        <v>583</v>
      </c>
      <c r="E5" s="1164" t="s">
        <v>584</v>
      </c>
      <c r="F5" s="1164" t="s">
        <v>585</v>
      </c>
      <c r="G5" s="1164" t="s">
        <v>586</v>
      </c>
      <c r="H5" s="1164" t="s">
        <v>587</v>
      </c>
      <c r="I5" s="1164" t="s">
        <v>588</v>
      </c>
      <c r="J5" s="1164" t="s">
        <v>589</v>
      </c>
      <c r="K5" s="1164" t="s">
        <v>590</v>
      </c>
      <c r="L5" s="1164" t="s">
        <v>591</v>
      </c>
    </row>
    <row r="6" spans="1:26" ht="14.4">
      <c r="A6" s="1147"/>
      <c r="B6" s="1147"/>
      <c r="C6" s="1147"/>
      <c r="D6" s="1147"/>
      <c r="E6" s="1147"/>
      <c r="F6" s="1147"/>
      <c r="G6" s="1147"/>
      <c r="H6" s="1147"/>
      <c r="I6" s="1147"/>
      <c r="J6" s="1147"/>
      <c r="K6" s="1147"/>
      <c r="L6" s="1147"/>
    </row>
    <row r="7" spans="1:26" ht="18.75" customHeight="1">
      <c r="A7" s="1161">
        <v>1</v>
      </c>
      <c r="B7" s="1162" t="s">
        <v>384</v>
      </c>
      <c r="C7" s="1162" t="s">
        <v>592</v>
      </c>
      <c r="D7" s="112" t="s">
        <v>593</v>
      </c>
      <c r="E7" s="113">
        <f>B.Đình!M233</f>
        <v>17</v>
      </c>
      <c r="F7" s="113">
        <f>B.Đình!N233</f>
        <v>11</v>
      </c>
      <c r="G7" s="113">
        <f>B.Đình!O233</f>
        <v>11</v>
      </c>
      <c r="H7" s="113">
        <f>B.Đình!P233</f>
        <v>22</v>
      </c>
      <c r="I7" s="113">
        <f>B.Đình!Q233</f>
        <v>21</v>
      </c>
      <c r="J7" s="113">
        <f>B.Đình!R233</f>
        <v>0</v>
      </c>
      <c r="K7" s="113">
        <f>B.Đình!S233</f>
        <v>82</v>
      </c>
      <c r="L7" s="114"/>
    </row>
    <row r="8" spans="1:26" ht="18.75" customHeight="1">
      <c r="A8" s="1152"/>
      <c r="B8" s="1152"/>
      <c r="C8" s="1152"/>
      <c r="D8" s="112" t="s">
        <v>594</v>
      </c>
      <c r="E8" s="113">
        <f>B.Đình!M234</f>
        <v>9</v>
      </c>
      <c r="F8" s="113">
        <f>B.Đình!N234</f>
        <v>4</v>
      </c>
      <c r="G8" s="113">
        <f>B.Đình!O234</f>
        <v>4</v>
      </c>
      <c r="H8" s="113">
        <f>B.Đình!P234</f>
        <v>16</v>
      </c>
      <c r="I8" s="113">
        <f>B.Đình!Q234</f>
        <v>11</v>
      </c>
      <c r="J8" s="113">
        <f>B.Đình!R234</f>
        <v>0</v>
      </c>
      <c r="K8" s="113">
        <f>B.Đình!S234</f>
        <v>44</v>
      </c>
      <c r="L8" s="114"/>
    </row>
    <row r="9" spans="1:26" ht="18.75" customHeight="1">
      <c r="A9" s="1152"/>
      <c r="B9" s="1152"/>
      <c r="C9" s="1152"/>
      <c r="D9" s="112" t="s">
        <v>595</v>
      </c>
      <c r="E9" s="113">
        <f>B.Đình!M235</f>
        <v>8</v>
      </c>
      <c r="F9" s="113">
        <f>B.Đình!N235</f>
        <v>7</v>
      </c>
      <c r="G9" s="113">
        <f>B.Đình!O235</f>
        <v>7</v>
      </c>
      <c r="H9" s="113">
        <f>B.Đình!P235</f>
        <v>6</v>
      </c>
      <c r="I9" s="113">
        <f>B.Đình!Q235</f>
        <v>10</v>
      </c>
      <c r="J9" s="113">
        <f>B.Đình!R235</f>
        <v>0</v>
      </c>
      <c r="K9" s="113">
        <f>B.Đình!S235</f>
        <v>38</v>
      </c>
      <c r="L9" s="114"/>
    </row>
    <row r="10" spans="1:26" ht="18.75" customHeight="1">
      <c r="A10" s="1152"/>
      <c r="B10" s="1152"/>
      <c r="C10" s="1152"/>
      <c r="D10" s="115" t="s">
        <v>596</v>
      </c>
      <c r="E10" s="116">
        <f>B.Đình!M236</f>
        <v>1</v>
      </c>
      <c r="F10" s="116">
        <f>B.Đình!N236</f>
        <v>11</v>
      </c>
      <c r="G10" s="116">
        <f>B.Đình!O236</f>
        <v>6</v>
      </c>
      <c r="H10" s="116">
        <f>B.Đình!P236</f>
        <v>1</v>
      </c>
      <c r="I10" s="116">
        <f>B.Đình!Q236</f>
        <v>2</v>
      </c>
      <c r="J10" s="116">
        <f>B.Đình!R236</f>
        <v>0</v>
      </c>
      <c r="K10" s="116">
        <f>B.Đình!S236</f>
        <v>21</v>
      </c>
      <c r="L10" s="114"/>
    </row>
    <row r="11" spans="1:26" ht="18.75" customHeight="1">
      <c r="A11" s="1152"/>
      <c r="B11" s="1152"/>
      <c r="C11" s="1152"/>
      <c r="D11" s="115" t="s">
        <v>597</v>
      </c>
      <c r="E11" s="116">
        <f>B.Đình!M237</f>
        <v>0</v>
      </c>
      <c r="F11" s="116">
        <f>B.Đình!N237</f>
        <v>6</v>
      </c>
      <c r="G11" s="116">
        <f>B.Đình!O237</f>
        <v>3</v>
      </c>
      <c r="H11" s="116">
        <f>B.Đình!P237</f>
        <v>3</v>
      </c>
      <c r="I11" s="116">
        <f>B.Đình!Q237</f>
        <v>0</v>
      </c>
      <c r="J11" s="116">
        <f>B.Đình!R237</f>
        <v>0</v>
      </c>
      <c r="K11" s="116">
        <f>B.Đình!S237</f>
        <v>12</v>
      </c>
      <c r="L11" s="114"/>
      <c r="M11" s="8"/>
      <c r="N11" s="8"/>
      <c r="O11" s="8"/>
      <c r="P11" s="8"/>
      <c r="Q11" s="8"/>
      <c r="R11" s="8"/>
      <c r="S11" s="8"/>
      <c r="T11" s="8"/>
      <c r="U11" s="8"/>
      <c r="V11" s="8"/>
      <c r="W11" s="8"/>
      <c r="X11" s="8"/>
      <c r="Y11" s="8"/>
      <c r="Z11" s="8"/>
    </row>
    <row r="12" spans="1:26" ht="18.75" customHeight="1">
      <c r="A12" s="1152"/>
      <c r="B12" s="1152"/>
      <c r="C12" s="1152"/>
      <c r="D12" s="115" t="s">
        <v>598</v>
      </c>
      <c r="E12" s="116">
        <f>B.Đình!M238</f>
        <v>3</v>
      </c>
      <c r="F12" s="116">
        <f>B.Đình!N238</f>
        <v>9</v>
      </c>
      <c r="G12" s="116">
        <f>B.Đình!O238</f>
        <v>10</v>
      </c>
      <c r="H12" s="116">
        <f>B.Đình!P238</f>
        <v>7</v>
      </c>
      <c r="I12" s="116">
        <f>B.Đình!Q238</f>
        <v>3</v>
      </c>
      <c r="J12" s="116">
        <f>B.Đình!R238</f>
        <v>0</v>
      </c>
      <c r="K12" s="116">
        <f>B.Đình!S238</f>
        <v>32</v>
      </c>
      <c r="L12" s="114"/>
      <c r="M12" s="8"/>
      <c r="N12" s="8"/>
      <c r="O12" s="8"/>
      <c r="P12" s="8"/>
      <c r="Q12" s="8"/>
      <c r="R12" s="8"/>
      <c r="S12" s="8"/>
      <c r="T12" s="8"/>
      <c r="U12" s="8"/>
      <c r="V12" s="8"/>
      <c r="W12" s="8"/>
      <c r="X12" s="8"/>
      <c r="Y12" s="8"/>
      <c r="Z12" s="8"/>
    </row>
    <row r="13" spans="1:26" ht="18.75" customHeight="1">
      <c r="A13" s="1152"/>
      <c r="B13" s="1152"/>
      <c r="C13" s="1152"/>
      <c r="D13" s="117" t="s">
        <v>599</v>
      </c>
      <c r="E13" s="118">
        <f>B.Đình!M239</f>
        <v>0</v>
      </c>
      <c r="F13" s="118">
        <f>B.Đình!N239</f>
        <v>0</v>
      </c>
      <c r="G13" s="118">
        <f>B.Đình!O239</f>
        <v>0</v>
      </c>
      <c r="H13" s="118">
        <f>B.Đình!P239</f>
        <v>0</v>
      </c>
      <c r="I13" s="118">
        <f>B.Đình!Q239</f>
        <v>0</v>
      </c>
      <c r="J13" s="118">
        <f>B.Đình!R239</f>
        <v>0</v>
      </c>
      <c r="K13" s="118">
        <f>B.Đình!S239</f>
        <v>0</v>
      </c>
      <c r="L13" s="114"/>
      <c r="M13" s="8"/>
      <c r="N13" s="8"/>
      <c r="O13" s="8"/>
      <c r="P13" s="8"/>
      <c r="Q13" s="8"/>
      <c r="R13" s="8"/>
      <c r="S13" s="8"/>
      <c r="T13" s="8"/>
      <c r="U13" s="8"/>
      <c r="V13" s="8"/>
      <c r="W13" s="8"/>
      <c r="X13" s="8"/>
      <c r="Y13" s="8"/>
      <c r="Z13" s="8"/>
    </row>
    <row r="14" spans="1:26" ht="18.75" customHeight="1">
      <c r="A14" s="1152"/>
      <c r="B14" s="1152"/>
      <c r="C14" s="1152"/>
      <c r="D14" s="117" t="s">
        <v>600</v>
      </c>
      <c r="E14" s="118">
        <f>B.Đình!M240</f>
        <v>0</v>
      </c>
      <c r="F14" s="118">
        <f>B.Đình!N240</f>
        <v>0</v>
      </c>
      <c r="G14" s="118">
        <f>B.Đình!O240</f>
        <v>0</v>
      </c>
      <c r="H14" s="118">
        <f>B.Đình!P240</f>
        <v>0</v>
      </c>
      <c r="I14" s="118">
        <f>B.Đình!Q240</f>
        <v>0</v>
      </c>
      <c r="J14" s="118">
        <f>B.Đình!R240</f>
        <v>0</v>
      </c>
      <c r="K14" s="118">
        <f>B.Đình!S240</f>
        <v>0</v>
      </c>
      <c r="L14" s="114"/>
      <c r="M14" s="8"/>
      <c r="N14" s="8"/>
      <c r="O14" s="8"/>
      <c r="P14" s="8"/>
      <c r="Q14" s="8"/>
      <c r="R14" s="8"/>
      <c r="S14" s="8"/>
      <c r="T14" s="8"/>
      <c r="U14" s="8"/>
      <c r="V14" s="8"/>
      <c r="W14" s="8"/>
      <c r="X14" s="8"/>
      <c r="Y14" s="8"/>
      <c r="Z14" s="8"/>
    </row>
    <row r="15" spans="1:26" ht="18.75" customHeight="1">
      <c r="A15" s="1152"/>
      <c r="B15" s="1152"/>
      <c r="C15" s="1158" t="s">
        <v>601</v>
      </c>
      <c r="D15" s="119" t="s">
        <v>593</v>
      </c>
      <c r="E15" s="119">
        <f>B.Đình!M241</f>
        <v>26</v>
      </c>
      <c r="F15" s="119">
        <f>B.Đình!N241</f>
        <v>23</v>
      </c>
      <c r="G15" s="119">
        <f>B.Đình!O241</f>
        <v>20</v>
      </c>
      <c r="H15" s="119">
        <f>B.Đình!P241</f>
        <v>21</v>
      </c>
      <c r="I15" s="119">
        <f>B.Đình!Q241</f>
        <v>9</v>
      </c>
      <c r="J15" s="119">
        <f>B.Đình!R241</f>
        <v>0</v>
      </c>
      <c r="K15" s="119">
        <f>B.Đình!S241</f>
        <v>99</v>
      </c>
      <c r="L15" s="120"/>
    </row>
    <row r="16" spans="1:26" ht="18.75" customHeight="1">
      <c r="A16" s="1152"/>
      <c r="B16" s="1152"/>
      <c r="C16" s="1159"/>
      <c r="D16" s="119" t="s">
        <v>594</v>
      </c>
      <c r="E16" s="119">
        <f>B.Đình!M242</f>
        <v>12</v>
      </c>
      <c r="F16" s="119">
        <f>B.Đình!N242</f>
        <v>5</v>
      </c>
      <c r="G16" s="119">
        <f>B.Đình!O242</f>
        <v>10</v>
      </c>
      <c r="H16" s="119">
        <f>B.Đình!P242</f>
        <v>6</v>
      </c>
      <c r="I16" s="119">
        <f>B.Đình!Q242</f>
        <v>4</v>
      </c>
      <c r="J16" s="119">
        <f>B.Đình!R242</f>
        <v>0</v>
      </c>
      <c r="K16" s="119">
        <f>B.Đình!S242</f>
        <v>37</v>
      </c>
      <c r="L16" s="120"/>
    </row>
    <row r="17" spans="1:26" ht="18.75" customHeight="1">
      <c r="A17" s="1152"/>
      <c r="B17" s="1152"/>
      <c r="C17" s="1159"/>
      <c r="D17" s="119" t="s">
        <v>595</v>
      </c>
      <c r="E17" s="119">
        <f>B.Đình!M243</f>
        <v>14</v>
      </c>
      <c r="F17" s="119">
        <f>B.Đình!N243</f>
        <v>18</v>
      </c>
      <c r="G17" s="119">
        <f>B.Đình!O243</f>
        <v>10</v>
      </c>
      <c r="H17" s="119">
        <f>B.Đình!P243</f>
        <v>15</v>
      </c>
      <c r="I17" s="119">
        <f>B.Đình!Q243</f>
        <v>5</v>
      </c>
      <c r="J17" s="119">
        <f>B.Đình!R243</f>
        <v>0</v>
      </c>
      <c r="K17" s="119">
        <f>B.Đình!S243</f>
        <v>62</v>
      </c>
      <c r="L17" s="120"/>
    </row>
    <row r="18" spans="1:26" ht="18.75" customHeight="1">
      <c r="A18" s="1152"/>
      <c r="B18" s="1152"/>
      <c r="C18" s="1159"/>
      <c r="D18" s="121" t="s">
        <v>596</v>
      </c>
      <c r="E18" s="121">
        <f>B.Đình!M244</f>
        <v>2</v>
      </c>
      <c r="F18" s="121">
        <f>B.Đình!N244</f>
        <v>0</v>
      </c>
      <c r="G18" s="121">
        <f>B.Đình!O244</f>
        <v>1</v>
      </c>
      <c r="H18" s="121">
        <f>B.Đình!P244</f>
        <v>3</v>
      </c>
      <c r="I18" s="121">
        <f>B.Đình!Q244</f>
        <v>8</v>
      </c>
      <c r="J18" s="121">
        <f>B.Đình!R244</f>
        <v>0</v>
      </c>
      <c r="K18" s="121">
        <f>B.Đình!S244</f>
        <v>14</v>
      </c>
      <c r="L18" s="120"/>
      <c r="M18" s="8"/>
      <c r="N18" s="8"/>
      <c r="O18" s="8"/>
      <c r="P18" s="8"/>
      <c r="Q18" s="8"/>
      <c r="R18" s="8"/>
      <c r="S18" s="8"/>
      <c r="T18" s="8"/>
      <c r="U18" s="8"/>
      <c r="V18" s="8"/>
      <c r="W18" s="8"/>
      <c r="X18" s="8"/>
      <c r="Y18" s="8"/>
      <c r="Z18" s="8"/>
    </row>
    <row r="19" spans="1:26" ht="18.75" customHeight="1">
      <c r="A19" s="1152"/>
      <c r="B19" s="1152"/>
      <c r="C19" s="1159"/>
      <c r="D19" s="121" t="s">
        <v>597</v>
      </c>
      <c r="E19" s="121">
        <f>B.Đình!M245</f>
        <v>3</v>
      </c>
      <c r="F19" s="121">
        <f>B.Đình!N245</f>
        <v>0</v>
      </c>
      <c r="G19" s="121">
        <f>B.Đình!O245</f>
        <v>3</v>
      </c>
      <c r="H19" s="121">
        <f>B.Đình!P245</f>
        <v>0</v>
      </c>
      <c r="I19" s="121">
        <f>B.Đình!Q245</f>
        <v>5</v>
      </c>
      <c r="J19" s="121">
        <f>B.Đình!R245</f>
        <v>0</v>
      </c>
      <c r="K19" s="121">
        <f>B.Đình!S245</f>
        <v>11</v>
      </c>
      <c r="L19" s="120"/>
      <c r="M19" s="8"/>
      <c r="N19" s="8"/>
      <c r="O19" s="8"/>
      <c r="P19" s="8"/>
      <c r="Q19" s="8"/>
      <c r="R19" s="8"/>
      <c r="S19" s="8"/>
      <c r="T19" s="8"/>
      <c r="U19" s="8"/>
      <c r="V19" s="8"/>
      <c r="W19" s="8"/>
      <c r="X19" s="8"/>
      <c r="Y19" s="8"/>
      <c r="Z19" s="8"/>
    </row>
    <row r="20" spans="1:26" ht="18.75" customHeight="1">
      <c r="A20" s="1152"/>
      <c r="B20" s="1152"/>
      <c r="C20" s="1159"/>
      <c r="D20" s="121" t="s">
        <v>598</v>
      </c>
      <c r="E20" s="121">
        <f>B.Đình!M246</f>
        <v>15</v>
      </c>
      <c r="F20" s="121">
        <f>B.Đình!N246</f>
        <v>10</v>
      </c>
      <c r="G20" s="121">
        <f>B.Đình!O246</f>
        <v>8</v>
      </c>
      <c r="H20" s="121">
        <f>B.Đình!P246</f>
        <v>12</v>
      </c>
      <c r="I20" s="121">
        <f>B.Đình!Q246</f>
        <v>4</v>
      </c>
      <c r="J20" s="121">
        <f>B.Đình!R246</f>
        <v>0</v>
      </c>
      <c r="K20" s="121">
        <f>B.Đình!S246</f>
        <v>49</v>
      </c>
      <c r="L20" s="120"/>
      <c r="M20" s="8"/>
      <c r="N20" s="8"/>
      <c r="O20" s="8"/>
      <c r="P20" s="8"/>
      <c r="Q20" s="8"/>
      <c r="R20" s="8"/>
      <c r="S20" s="8"/>
      <c r="T20" s="8"/>
      <c r="U20" s="8"/>
      <c r="V20" s="8"/>
      <c r="W20" s="8"/>
      <c r="X20" s="8"/>
      <c r="Y20" s="8"/>
      <c r="Z20" s="8"/>
    </row>
    <row r="21" spans="1:26" ht="18.75" customHeight="1">
      <c r="A21" s="1152"/>
      <c r="B21" s="1152"/>
      <c r="C21" s="1159"/>
      <c r="D21" s="122" t="s">
        <v>599</v>
      </c>
      <c r="E21" s="122">
        <f>B.Đình!M247</f>
        <v>0</v>
      </c>
      <c r="F21" s="122">
        <f>B.Đình!N247</f>
        <v>0</v>
      </c>
      <c r="G21" s="122">
        <f>B.Đình!O247</f>
        <v>0</v>
      </c>
      <c r="H21" s="122">
        <f>B.Đình!P247</f>
        <v>0</v>
      </c>
      <c r="I21" s="122">
        <f>B.Đình!Q247</f>
        <v>0</v>
      </c>
      <c r="J21" s="122">
        <f>B.Đình!R247</f>
        <v>0</v>
      </c>
      <c r="K21" s="122">
        <f>B.Đình!S243</f>
        <v>62</v>
      </c>
      <c r="L21" s="120"/>
      <c r="M21" s="8"/>
      <c r="N21" s="8"/>
      <c r="O21" s="8"/>
      <c r="P21" s="8"/>
      <c r="Q21" s="8"/>
      <c r="R21" s="8"/>
      <c r="S21" s="8"/>
      <c r="T21" s="8"/>
      <c r="U21" s="8"/>
      <c r="V21" s="8"/>
      <c r="W21" s="8"/>
      <c r="X21" s="8"/>
      <c r="Y21" s="8"/>
      <c r="Z21" s="8"/>
    </row>
    <row r="22" spans="1:26" ht="18.75" customHeight="1">
      <c r="A22" s="1152"/>
      <c r="B22" s="1152"/>
      <c r="C22" s="1159"/>
      <c r="D22" s="123" t="s">
        <v>600</v>
      </c>
      <c r="E22" s="123">
        <f>B.Đình!M248</f>
        <v>0</v>
      </c>
      <c r="F22" s="123">
        <f>B.Đình!N248</f>
        <v>0</v>
      </c>
      <c r="G22" s="123">
        <f>B.Đình!O248</f>
        <v>0</v>
      </c>
      <c r="H22" s="123">
        <f>B.Đình!P248</f>
        <v>0</v>
      </c>
      <c r="I22" s="123">
        <f>B.Đình!Q248</f>
        <v>0</v>
      </c>
      <c r="J22" s="123">
        <f>B.Đình!R248</f>
        <v>0</v>
      </c>
      <c r="K22" s="123">
        <f>B.Đình!S244</f>
        <v>14</v>
      </c>
      <c r="L22" s="124"/>
    </row>
    <row r="23" spans="1:26" ht="18.75" customHeight="1">
      <c r="A23" s="1154">
        <v>2</v>
      </c>
      <c r="B23" s="1163" t="s">
        <v>602</v>
      </c>
      <c r="C23" s="1163" t="s">
        <v>592</v>
      </c>
      <c r="D23" s="125" t="s">
        <v>593</v>
      </c>
      <c r="E23" s="126">
        <f>Đ.Đa!M410</f>
        <v>12</v>
      </c>
      <c r="F23" s="126">
        <f>Đ.Đa!N410</f>
        <v>46</v>
      </c>
      <c r="G23" s="126">
        <f>Đ.Đa!O410</f>
        <v>42</v>
      </c>
      <c r="H23" s="126">
        <f>Đ.Đa!P410</f>
        <v>27</v>
      </c>
      <c r="I23" s="126">
        <f>Đ.Đa!Q410</f>
        <v>29</v>
      </c>
      <c r="J23" s="126">
        <f>Đ.Đa!R410</f>
        <v>0</v>
      </c>
      <c r="K23" s="126">
        <f>Đ.Đa!S410</f>
        <v>156</v>
      </c>
      <c r="L23" s="127"/>
    </row>
    <row r="24" spans="1:26" ht="18.75" customHeight="1">
      <c r="A24" s="1152"/>
      <c r="B24" s="1152"/>
      <c r="C24" s="1152"/>
      <c r="D24" s="112" t="s">
        <v>594</v>
      </c>
      <c r="E24" s="113">
        <f>Đ.Đa!M411</f>
        <v>9</v>
      </c>
      <c r="F24" s="113">
        <f>Đ.Đa!N411</f>
        <v>31</v>
      </c>
      <c r="G24" s="113">
        <f>Đ.Đa!O411</f>
        <v>31</v>
      </c>
      <c r="H24" s="113">
        <f>Đ.Đa!P411</f>
        <v>16</v>
      </c>
      <c r="I24" s="113">
        <f>Đ.Đa!Q411</f>
        <v>16</v>
      </c>
      <c r="J24" s="113">
        <f>Đ.Đa!R411</f>
        <v>0</v>
      </c>
      <c r="K24" s="113">
        <f>Đ.Đa!S411</f>
        <v>103</v>
      </c>
      <c r="L24" s="114"/>
    </row>
    <row r="25" spans="1:26" ht="18.75" customHeight="1">
      <c r="A25" s="1152"/>
      <c r="B25" s="1152"/>
      <c r="C25" s="1152"/>
      <c r="D25" s="112" t="s">
        <v>595</v>
      </c>
      <c r="E25" s="113">
        <f>Đ.Đa!M412</f>
        <v>3</v>
      </c>
      <c r="F25" s="113">
        <f>Đ.Đa!N412</f>
        <v>15</v>
      </c>
      <c r="G25" s="113">
        <f>Đ.Đa!O412</f>
        <v>11</v>
      </c>
      <c r="H25" s="113">
        <f>Đ.Đa!P412</f>
        <v>7</v>
      </c>
      <c r="I25" s="113">
        <f>Đ.Đa!Q412</f>
        <v>13</v>
      </c>
      <c r="J25" s="113">
        <f>Đ.Đa!R412</f>
        <v>0</v>
      </c>
      <c r="K25" s="113">
        <f>Đ.Đa!S412</f>
        <v>49</v>
      </c>
      <c r="L25" s="114"/>
    </row>
    <row r="26" spans="1:26" ht="18.75" customHeight="1">
      <c r="A26" s="1152"/>
      <c r="B26" s="1152"/>
      <c r="C26" s="1152"/>
      <c r="D26" s="115" t="s">
        <v>596</v>
      </c>
      <c r="E26" s="116">
        <f>Đ.Đa!M413</f>
        <v>0</v>
      </c>
      <c r="F26" s="116">
        <f>Đ.Đa!N413</f>
        <v>24</v>
      </c>
      <c r="G26" s="116">
        <f>Đ.Đa!O413</f>
        <v>14</v>
      </c>
      <c r="H26" s="116">
        <f>Đ.Đa!P413</f>
        <v>15</v>
      </c>
      <c r="I26" s="116">
        <f>Đ.Đa!Q413</f>
        <v>16</v>
      </c>
      <c r="J26" s="116">
        <f>Đ.Đa!R413</f>
        <v>0</v>
      </c>
      <c r="K26" s="116">
        <f>Đ.Đa!S413</f>
        <v>69</v>
      </c>
      <c r="L26" s="114"/>
    </row>
    <row r="27" spans="1:26" ht="18.75" customHeight="1">
      <c r="A27" s="1152"/>
      <c r="B27" s="1152"/>
      <c r="C27" s="1152"/>
      <c r="D27" s="115" t="s">
        <v>597</v>
      </c>
      <c r="E27" s="116">
        <f>Đ.Đa!M414</f>
        <v>2</v>
      </c>
      <c r="F27" s="116">
        <f>Đ.Đa!N414</f>
        <v>2</v>
      </c>
      <c r="G27" s="116">
        <f>Đ.Đa!O414</f>
        <v>4</v>
      </c>
      <c r="H27" s="116">
        <f>Đ.Đa!P414</f>
        <v>9</v>
      </c>
      <c r="I27" s="116">
        <f>Đ.Đa!Q414</f>
        <v>4</v>
      </c>
      <c r="J27" s="116">
        <f>Đ.Đa!R414</f>
        <v>0</v>
      </c>
      <c r="K27" s="116">
        <f>Đ.Đa!S414</f>
        <v>21</v>
      </c>
      <c r="L27" s="114"/>
      <c r="M27" s="8"/>
      <c r="N27" s="8"/>
      <c r="O27" s="8"/>
      <c r="P27" s="8"/>
      <c r="Q27" s="8"/>
      <c r="R27" s="8"/>
      <c r="S27" s="8"/>
      <c r="T27" s="8"/>
      <c r="U27" s="8"/>
      <c r="V27" s="8"/>
      <c r="W27" s="8"/>
      <c r="X27" s="8"/>
      <c r="Y27" s="8"/>
      <c r="Z27" s="8"/>
    </row>
    <row r="28" spans="1:26" ht="18.75" customHeight="1">
      <c r="A28" s="1152"/>
      <c r="B28" s="1152"/>
      <c r="C28" s="1152"/>
      <c r="D28" s="115" t="s">
        <v>598</v>
      </c>
      <c r="E28" s="116">
        <f>Đ.Đa!M415</f>
        <v>21</v>
      </c>
      <c r="F28" s="116">
        <f>Đ.Đa!N415</f>
        <v>13</v>
      </c>
      <c r="G28" s="116">
        <f>Đ.Đa!O415</f>
        <v>0</v>
      </c>
      <c r="H28" s="116">
        <f>Đ.Đa!P415</f>
        <v>16</v>
      </c>
      <c r="I28" s="116">
        <f>Đ.Đa!Q415</f>
        <v>14</v>
      </c>
      <c r="J28" s="116">
        <f>Đ.Đa!R415</f>
        <v>0</v>
      </c>
      <c r="K28" s="116">
        <f>Đ.Đa!S415</f>
        <v>64</v>
      </c>
      <c r="L28" s="114"/>
      <c r="M28" s="8"/>
      <c r="N28" s="8"/>
      <c r="O28" s="8"/>
      <c r="P28" s="8"/>
      <c r="Q28" s="8"/>
      <c r="R28" s="8"/>
      <c r="S28" s="8"/>
      <c r="T28" s="8"/>
      <c r="U28" s="8"/>
      <c r="V28" s="8"/>
      <c r="W28" s="8"/>
      <c r="X28" s="8"/>
      <c r="Y28" s="8"/>
      <c r="Z28" s="8"/>
    </row>
    <row r="29" spans="1:26" ht="18.75" customHeight="1">
      <c r="A29" s="1152"/>
      <c r="B29" s="1152"/>
      <c r="C29" s="1152"/>
      <c r="D29" s="117" t="s">
        <v>599</v>
      </c>
      <c r="E29" s="118">
        <f>Đ.Đa!M416</f>
        <v>3</v>
      </c>
      <c r="F29" s="118">
        <f>Đ.Đa!N416</f>
        <v>7</v>
      </c>
      <c r="G29" s="118">
        <f>Đ.Đa!O416</f>
        <v>8</v>
      </c>
      <c r="H29" s="118">
        <f>Đ.Đa!P416</f>
        <v>3</v>
      </c>
      <c r="I29" s="118">
        <f>Đ.Đa!Q416</f>
        <v>4</v>
      </c>
      <c r="J29" s="118">
        <f>Đ.Đa!R416</f>
        <v>0</v>
      </c>
      <c r="K29" s="118">
        <f>Đ.Đa!S416</f>
        <v>25</v>
      </c>
      <c r="L29" s="114"/>
      <c r="M29" s="8"/>
      <c r="N29" s="8"/>
      <c r="O29" s="8"/>
      <c r="P29" s="8"/>
      <c r="Q29" s="8"/>
      <c r="R29" s="8"/>
      <c r="S29" s="8"/>
      <c r="T29" s="8"/>
      <c r="U29" s="8"/>
      <c r="V29" s="8"/>
      <c r="W29" s="8"/>
      <c r="X29" s="8"/>
      <c r="Y29" s="8"/>
      <c r="Z29" s="8"/>
    </row>
    <row r="30" spans="1:26" ht="18.75" customHeight="1">
      <c r="A30" s="1152"/>
      <c r="B30" s="1152"/>
      <c r="C30" s="1152"/>
      <c r="D30" s="117" t="s">
        <v>600</v>
      </c>
      <c r="E30" s="118">
        <f>Đ.Đa!M417</f>
        <v>3</v>
      </c>
      <c r="F30" s="118">
        <f>Đ.Đa!N417</f>
        <v>7</v>
      </c>
      <c r="G30" s="118">
        <f>Đ.Đa!O417</f>
        <v>8</v>
      </c>
      <c r="H30" s="118">
        <f>Đ.Đa!P417</f>
        <v>3</v>
      </c>
      <c r="I30" s="118">
        <f>Đ.Đa!Q417</f>
        <v>4</v>
      </c>
      <c r="J30" s="118">
        <f>Đ.Đa!R417</f>
        <v>0</v>
      </c>
      <c r="K30" s="118">
        <f>Đ.Đa!S417</f>
        <v>25</v>
      </c>
      <c r="L30" s="114"/>
      <c r="M30" s="8"/>
      <c r="N30" s="8"/>
      <c r="O30" s="8"/>
      <c r="P30" s="8"/>
      <c r="Q30" s="8"/>
      <c r="R30" s="8"/>
      <c r="S30" s="8"/>
      <c r="T30" s="8"/>
      <c r="U30" s="8"/>
      <c r="V30" s="8"/>
      <c r="W30" s="8"/>
      <c r="X30" s="8"/>
      <c r="Y30" s="8"/>
      <c r="Z30" s="8"/>
    </row>
    <row r="31" spans="1:26" ht="18.75" customHeight="1">
      <c r="A31" s="1152"/>
      <c r="B31" s="1152"/>
      <c r="C31" s="1158" t="s">
        <v>601</v>
      </c>
      <c r="D31" s="119" t="s">
        <v>593</v>
      </c>
      <c r="E31" s="119">
        <f>Đ.Đa!M418</f>
        <v>28</v>
      </c>
      <c r="F31" s="119">
        <f>Đ.Đa!N418</f>
        <v>21</v>
      </c>
      <c r="G31" s="119">
        <f>Đ.Đa!O418</f>
        <v>22</v>
      </c>
      <c r="H31" s="119">
        <f>Đ.Đa!P418</f>
        <v>14</v>
      </c>
      <c r="I31" s="119">
        <f>Đ.Đa!Q418</f>
        <v>20</v>
      </c>
      <c r="J31" s="119">
        <f>Đ.Đa!R418</f>
        <v>0</v>
      </c>
      <c r="K31" s="119">
        <f>Đ.Đa!S418</f>
        <v>105</v>
      </c>
      <c r="L31" s="120"/>
    </row>
    <row r="32" spans="1:26" ht="18.75" customHeight="1">
      <c r="A32" s="1152"/>
      <c r="B32" s="1152"/>
      <c r="C32" s="1159"/>
      <c r="D32" s="119" t="s">
        <v>594</v>
      </c>
      <c r="E32" s="119">
        <f>Đ.Đa!M419</f>
        <v>23</v>
      </c>
      <c r="F32" s="119">
        <f>Đ.Đa!N419</f>
        <v>14</v>
      </c>
      <c r="G32" s="119">
        <f>Đ.Đa!O419</f>
        <v>14</v>
      </c>
      <c r="H32" s="119">
        <f>Đ.Đa!P419</f>
        <v>8</v>
      </c>
      <c r="I32" s="119">
        <f>Đ.Đa!Q419</f>
        <v>7</v>
      </c>
      <c r="J32" s="119">
        <f>Đ.Đa!R419</f>
        <v>0</v>
      </c>
      <c r="K32" s="119">
        <f>Đ.Đa!S419</f>
        <v>66</v>
      </c>
      <c r="L32" s="120"/>
    </row>
    <row r="33" spans="1:26" ht="18.75" customHeight="1">
      <c r="A33" s="1152"/>
      <c r="B33" s="1152"/>
      <c r="C33" s="1159"/>
      <c r="D33" s="119" t="s">
        <v>595</v>
      </c>
      <c r="E33" s="119">
        <f>Đ.Đa!M420</f>
        <v>5</v>
      </c>
      <c r="F33" s="119">
        <f>Đ.Đa!N420</f>
        <v>7</v>
      </c>
      <c r="G33" s="119">
        <f>Đ.Đa!O420</f>
        <v>8</v>
      </c>
      <c r="H33" s="119">
        <f>Đ.Đa!P420</f>
        <v>6</v>
      </c>
      <c r="I33" s="119">
        <f>Đ.Đa!Q420</f>
        <v>13</v>
      </c>
      <c r="J33" s="119">
        <f>Đ.Đa!R420</f>
        <v>0</v>
      </c>
      <c r="K33" s="119">
        <f>Đ.Đa!S420</f>
        <v>39</v>
      </c>
      <c r="L33" s="120"/>
    </row>
    <row r="34" spans="1:26" ht="18.75" customHeight="1">
      <c r="A34" s="1152"/>
      <c r="B34" s="1152"/>
      <c r="C34" s="1159"/>
      <c r="D34" s="121" t="s">
        <v>596</v>
      </c>
      <c r="E34" s="121">
        <f>Đ.Đa!M421</f>
        <v>10</v>
      </c>
      <c r="F34" s="121">
        <f>Đ.Đa!N421</f>
        <v>30</v>
      </c>
      <c r="G34" s="121">
        <f>Đ.Đa!O421</f>
        <v>31</v>
      </c>
      <c r="H34" s="121">
        <f>Đ.Đa!P421</f>
        <v>30</v>
      </c>
      <c r="I34" s="121">
        <f>Đ.Đa!Q421</f>
        <v>18</v>
      </c>
      <c r="J34" s="121">
        <f>Đ.Đa!R421</f>
        <v>0</v>
      </c>
      <c r="K34" s="121">
        <f>Đ.Đa!S421</f>
        <v>119</v>
      </c>
      <c r="L34" s="120"/>
      <c r="M34" s="8"/>
      <c r="N34" s="8"/>
      <c r="O34" s="8"/>
      <c r="P34" s="8"/>
      <c r="Q34" s="8"/>
      <c r="R34" s="8"/>
      <c r="S34" s="8"/>
      <c r="T34" s="8"/>
      <c r="U34" s="8"/>
      <c r="V34" s="8"/>
      <c r="W34" s="8"/>
      <c r="X34" s="8"/>
      <c r="Y34" s="8"/>
      <c r="Z34" s="8"/>
    </row>
    <row r="35" spans="1:26" ht="18.75" customHeight="1">
      <c r="A35" s="1152"/>
      <c r="B35" s="1152"/>
      <c r="C35" s="1159"/>
      <c r="D35" s="121" t="s">
        <v>597</v>
      </c>
      <c r="E35" s="121">
        <f>Đ.Đa!M422</f>
        <v>16</v>
      </c>
      <c r="F35" s="121">
        <f>Đ.Đa!N422</f>
        <v>12</v>
      </c>
      <c r="G35" s="121">
        <f>Đ.Đa!O422</f>
        <v>12</v>
      </c>
      <c r="H35" s="121">
        <f>Đ.Đa!P422</f>
        <v>18</v>
      </c>
      <c r="I35" s="121">
        <f>Đ.Đa!Q422</f>
        <v>10</v>
      </c>
      <c r="J35" s="121">
        <f>Đ.Đa!R422</f>
        <v>0</v>
      </c>
      <c r="K35" s="121">
        <f>Đ.Đa!S422</f>
        <v>68</v>
      </c>
      <c r="L35" s="120"/>
      <c r="M35" s="8"/>
      <c r="N35" s="8"/>
      <c r="O35" s="8"/>
      <c r="P35" s="8"/>
      <c r="Q35" s="8"/>
      <c r="R35" s="8"/>
      <c r="S35" s="8"/>
      <c r="T35" s="8"/>
      <c r="U35" s="8"/>
      <c r="V35" s="8"/>
      <c r="W35" s="8"/>
      <c r="X35" s="8"/>
      <c r="Y35" s="8"/>
      <c r="Z35" s="8"/>
    </row>
    <row r="36" spans="1:26" ht="18.75" customHeight="1">
      <c r="A36" s="1152"/>
      <c r="B36" s="1152"/>
      <c r="C36" s="1159"/>
      <c r="D36" s="121" t="s">
        <v>598</v>
      </c>
      <c r="E36" s="121">
        <f>Đ.Đa!M423</f>
        <v>4</v>
      </c>
      <c r="F36" s="121">
        <f>Đ.Đa!N423</f>
        <v>0</v>
      </c>
      <c r="G36" s="121">
        <f>Đ.Đa!O423</f>
        <v>0</v>
      </c>
      <c r="H36" s="121">
        <f>Đ.Đa!P423</f>
        <v>4</v>
      </c>
      <c r="I36" s="121">
        <f>Đ.Đa!Q423</f>
        <v>18</v>
      </c>
      <c r="J36" s="121">
        <f>Đ.Đa!R423</f>
        <v>0</v>
      </c>
      <c r="K36" s="121">
        <f>Đ.Đa!S423</f>
        <v>26</v>
      </c>
      <c r="L36" s="120"/>
      <c r="M36" s="8"/>
      <c r="N36" s="8"/>
      <c r="O36" s="8"/>
      <c r="P36" s="8"/>
      <c r="Q36" s="8"/>
      <c r="R36" s="8"/>
      <c r="S36" s="8"/>
      <c r="T36" s="8"/>
      <c r="U36" s="8"/>
      <c r="V36" s="8"/>
      <c r="W36" s="8"/>
      <c r="X36" s="8"/>
      <c r="Y36" s="8"/>
      <c r="Z36" s="8"/>
    </row>
    <row r="37" spans="1:26" ht="18.75" customHeight="1">
      <c r="A37" s="1152"/>
      <c r="B37" s="1152"/>
      <c r="C37" s="1159"/>
      <c r="D37" s="122" t="s">
        <v>599</v>
      </c>
      <c r="E37" s="122">
        <f>Đ.Đa!M424</f>
        <v>10</v>
      </c>
      <c r="F37" s="122">
        <f>Đ.Đa!N424</f>
        <v>11</v>
      </c>
      <c r="G37" s="122">
        <f>Đ.Đa!O424</f>
        <v>16</v>
      </c>
      <c r="H37" s="122">
        <f>Đ.Đa!P424</f>
        <v>14</v>
      </c>
      <c r="I37" s="122">
        <f>Đ.Đa!Q424</f>
        <v>11</v>
      </c>
      <c r="J37" s="122">
        <f>Đ.Đa!R424</f>
        <v>0</v>
      </c>
      <c r="K37" s="122">
        <f>Đ.Đa!S424</f>
        <v>62</v>
      </c>
      <c r="L37" s="120"/>
      <c r="M37" s="8"/>
      <c r="N37" s="8"/>
      <c r="O37" s="8"/>
      <c r="P37" s="8"/>
      <c r="Q37" s="8"/>
      <c r="R37" s="8"/>
      <c r="S37" s="8"/>
      <c r="T37" s="8"/>
      <c r="U37" s="8"/>
      <c r="V37" s="8"/>
      <c r="W37" s="8"/>
      <c r="X37" s="8"/>
      <c r="Y37" s="8"/>
      <c r="Z37" s="8"/>
    </row>
    <row r="38" spans="1:26" ht="18.75" customHeight="1">
      <c r="A38" s="1155"/>
      <c r="B38" s="1155"/>
      <c r="C38" s="1160"/>
      <c r="D38" s="128" t="s">
        <v>600</v>
      </c>
      <c r="E38" s="128">
        <f>Đ.Đa!M425</f>
        <v>10</v>
      </c>
      <c r="F38" s="128">
        <f>Đ.Đa!N425</f>
        <v>11</v>
      </c>
      <c r="G38" s="128">
        <f>Đ.Đa!O425</f>
        <v>16</v>
      </c>
      <c r="H38" s="128">
        <f>Đ.Đa!P425</f>
        <v>14</v>
      </c>
      <c r="I38" s="128">
        <f>Đ.Đa!Q425</f>
        <v>11</v>
      </c>
      <c r="J38" s="128">
        <f>Đ.Đa!R425</f>
        <v>0</v>
      </c>
      <c r="K38" s="128">
        <f>Đ.Đa!S425</f>
        <v>62</v>
      </c>
      <c r="L38" s="129"/>
    </row>
    <row r="39" spans="1:26" ht="18.75" customHeight="1">
      <c r="A39" s="1151">
        <v>3</v>
      </c>
      <c r="B39" s="1153" t="s">
        <v>603</v>
      </c>
      <c r="C39" s="1157" t="s">
        <v>592</v>
      </c>
      <c r="D39" s="130" t="s">
        <v>593</v>
      </c>
      <c r="E39" s="131">
        <f>HBT!M406</f>
        <v>53</v>
      </c>
      <c r="F39" s="131">
        <f>HBT!N406</f>
        <v>71</v>
      </c>
      <c r="G39" s="131">
        <f>HBT!O406</f>
        <v>91</v>
      </c>
      <c r="H39" s="131">
        <f>HBT!P406</f>
        <v>73</v>
      </c>
      <c r="I39" s="131">
        <f>HBT!Q406</f>
        <v>83</v>
      </c>
      <c r="J39" s="131">
        <f>HBT!R406</f>
        <v>0</v>
      </c>
      <c r="K39" s="131">
        <f>HBT!S406</f>
        <v>371</v>
      </c>
      <c r="L39" s="132"/>
    </row>
    <row r="40" spans="1:26" ht="18.75" customHeight="1">
      <c r="A40" s="1152"/>
      <c r="B40" s="1152"/>
      <c r="C40" s="1152"/>
      <c r="D40" s="112" t="s">
        <v>594</v>
      </c>
      <c r="E40" s="113">
        <f>HBT!M407</f>
        <v>32</v>
      </c>
      <c r="F40" s="113">
        <f>HBT!N407</f>
        <v>47</v>
      </c>
      <c r="G40" s="113">
        <f>HBT!O407</f>
        <v>54</v>
      </c>
      <c r="H40" s="113">
        <f>HBT!P407</f>
        <v>42</v>
      </c>
      <c r="I40" s="113">
        <f>HBT!Q407</f>
        <v>51</v>
      </c>
      <c r="J40" s="113">
        <f>HBT!R407</f>
        <v>0</v>
      </c>
      <c r="K40" s="113">
        <f>HBT!S407</f>
        <v>226</v>
      </c>
      <c r="L40" s="114"/>
    </row>
    <row r="41" spans="1:26" ht="18.75" customHeight="1">
      <c r="A41" s="1152"/>
      <c r="B41" s="1152"/>
      <c r="C41" s="1152"/>
      <c r="D41" s="112" t="s">
        <v>595</v>
      </c>
      <c r="E41" s="113">
        <f>HBT!M408</f>
        <v>21</v>
      </c>
      <c r="F41" s="113">
        <f>HBT!N408</f>
        <v>24</v>
      </c>
      <c r="G41" s="113">
        <f>HBT!O408</f>
        <v>37</v>
      </c>
      <c r="H41" s="113">
        <f>HBT!P408</f>
        <v>31</v>
      </c>
      <c r="I41" s="113">
        <f>HBT!Q408</f>
        <v>32</v>
      </c>
      <c r="J41" s="113">
        <f>HBT!R408</f>
        <v>0</v>
      </c>
      <c r="K41" s="113">
        <f>HBT!S408</f>
        <v>145</v>
      </c>
      <c r="L41" s="114"/>
    </row>
    <row r="42" spans="1:26" ht="18.75" customHeight="1">
      <c r="A42" s="1152"/>
      <c r="B42" s="1152"/>
      <c r="C42" s="1152"/>
      <c r="D42" s="115" t="s">
        <v>596</v>
      </c>
      <c r="E42" s="116">
        <f>HBT!M409</f>
        <v>0</v>
      </c>
      <c r="F42" s="116">
        <f>HBT!N409</f>
        <v>8</v>
      </c>
      <c r="G42" s="116">
        <f>HBT!O409</f>
        <v>4</v>
      </c>
      <c r="H42" s="116">
        <f>HBT!P409</f>
        <v>11</v>
      </c>
      <c r="I42" s="116">
        <f>HBT!Q409</f>
        <v>19</v>
      </c>
      <c r="J42" s="116">
        <f>HBT!R409</f>
        <v>0</v>
      </c>
      <c r="K42" s="116">
        <f>HBT!S409</f>
        <v>42</v>
      </c>
      <c r="L42" s="114"/>
    </row>
    <row r="43" spans="1:26" ht="18.75" customHeight="1">
      <c r="A43" s="1152"/>
      <c r="B43" s="1152"/>
      <c r="C43" s="1152"/>
      <c r="D43" s="115" t="s">
        <v>597</v>
      </c>
      <c r="E43" s="116">
        <f>HBT!M410</f>
        <v>4</v>
      </c>
      <c r="F43" s="116">
        <f>HBT!N410</f>
        <v>4</v>
      </c>
      <c r="G43" s="116">
        <f>HBT!O410</f>
        <v>9</v>
      </c>
      <c r="H43" s="116">
        <f>HBT!P410</f>
        <v>4</v>
      </c>
      <c r="I43" s="116">
        <f>HBT!Q410</f>
        <v>0</v>
      </c>
      <c r="J43" s="116">
        <f>HBT!R410</f>
        <v>0</v>
      </c>
      <c r="K43" s="116">
        <f>HBT!S410</f>
        <v>21</v>
      </c>
      <c r="L43" s="114"/>
      <c r="M43" s="8"/>
      <c r="N43" s="8"/>
      <c r="O43" s="8"/>
      <c r="P43" s="8"/>
      <c r="Q43" s="8"/>
      <c r="R43" s="8"/>
      <c r="S43" s="8"/>
      <c r="T43" s="8"/>
      <c r="U43" s="8"/>
      <c r="V43" s="8"/>
      <c r="W43" s="8"/>
      <c r="X43" s="8"/>
      <c r="Y43" s="8"/>
      <c r="Z43" s="8"/>
    </row>
    <row r="44" spans="1:26" ht="18.75" customHeight="1">
      <c r="A44" s="1152"/>
      <c r="B44" s="1152"/>
      <c r="C44" s="1152"/>
      <c r="D44" s="115" t="s">
        <v>598</v>
      </c>
      <c r="E44" s="116">
        <f>HBT!M411</f>
        <v>7</v>
      </c>
      <c r="F44" s="116">
        <f>HBT!N411</f>
        <v>7</v>
      </c>
      <c r="G44" s="116">
        <f>HBT!O411</f>
        <v>11</v>
      </c>
      <c r="H44" s="116">
        <f>HBT!P411</f>
        <v>4</v>
      </c>
      <c r="I44" s="116">
        <f>HBT!Q411</f>
        <v>12</v>
      </c>
      <c r="J44" s="116">
        <f>HBT!R411</f>
        <v>0</v>
      </c>
      <c r="K44" s="116">
        <f>HBT!S411</f>
        <v>41</v>
      </c>
      <c r="L44" s="114"/>
      <c r="M44" s="8"/>
      <c r="N44" s="8"/>
      <c r="O44" s="8"/>
      <c r="P44" s="8"/>
      <c r="Q44" s="8"/>
      <c r="R44" s="8"/>
      <c r="S44" s="8"/>
      <c r="T44" s="8"/>
      <c r="U44" s="8"/>
      <c r="V44" s="8"/>
      <c r="W44" s="8"/>
      <c r="X44" s="8"/>
      <c r="Y44" s="8"/>
      <c r="Z44" s="8"/>
    </row>
    <row r="45" spans="1:26" ht="18.75" customHeight="1">
      <c r="A45" s="1152"/>
      <c r="B45" s="1152"/>
      <c r="C45" s="1152"/>
      <c r="D45" s="117" t="s">
        <v>599</v>
      </c>
      <c r="E45" s="118">
        <f>HBT!M412</f>
        <v>9</v>
      </c>
      <c r="F45" s="118">
        <f>HBT!N412</f>
        <v>7</v>
      </c>
      <c r="G45" s="118">
        <f>HBT!O412</f>
        <v>8</v>
      </c>
      <c r="H45" s="118">
        <f>HBT!P412</f>
        <v>7</v>
      </c>
      <c r="I45" s="118">
        <f>HBT!Q412</f>
        <v>8</v>
      </c>
      <c r="J45" s="118">
        <f>HBT!R412</f>
        <v>0</v>
      </c>
      <c r="K45" s="118">
        <f>HBT!S412</f>
        <v>39</v>
      </c>
      <c r="L45" s="114"/>
      <c r="M45" s="8"/>
      <c r="N45" s="8"/>
      <c r="O45" s="8"/>
      <c r="P45" s="8"/>
      <c r="Q45" s="8"/>
      <c r="R45" s="8"/>
      <c r="S45" s="8"/>
      <c r="T45" s="8"/>
      <c r="U45" s="8"/>
      <c r="V45" s="8"/>
      <c r="W45" s="8"/>
      <c r="X45" s="8"/>
      <c r="Y45" s="8"/>
      <c r="Z45" s="8"/>
    </row>
    <row r="46" spans="1:26" ht="18.75" customHeight="1">
      <c r="A46" s="1152"/>
      <c r="B46" s="1152"/>
      <c r="C46" s="1152"/>
      <c r="D46" s="117" t="s">
        <v>600</v>
      </c>
      <c r="E46" s="118">
        <f>HBT!M413</f>
        <v>9</v>
      </c>
      <c r="F46" s="118">
        <f>HBT!N413</f>
        <v>7</v>
      </c>
      <c r="G46" s="118">
        <f>HBT!O413</f>
        <v>8</v>
      </c>
      <c r="H46" s="118">
        <f>HBT!P413</f>
        <v>7</v>
      </c>
      <c r="I46" s="118">
        <f>HBT!Q413</f>
        <v>8</v>
      </c>
      <c r="J46" s="118">
        <f>HBT!R413</f>
        <v>0</v>
      </c>
      <c r="K46" s="118">
        <f>HBT!S413</f>
        <v>39</v>
      </c>
      <c r="L46" s="114"/>
      <c r="M46" s="8"/>
      <c r="N46" s="8"/>
      <c r="O46" s="8"/>
      <c r="P46" s="8"/>
      <c r="Q46" s="8"/>
      <c r="R46" s="8"/>
      <c r="S46" s="8"/>
      <c r="T46" s="8"/>
      <c r="U46" s="8"/>
      <c r="V46" s="8"/>
      <c r="W46" s="8"/>
      <c r="X46" s="8"/>
      <c r="Y46" s="8"/>
      <c r="Z46" s="8"/>
    </row>
    <row r="47" spans="1:26" ht="18.75" customHeight="1">
      <c r="A47" s="1152"/>
      <c r="B47" s="1152"/>
      <c r="C47" s="1158" t="s">
        <v>601</v>
      </c>
      <c r="D47" s="119" t="s">
        <v>593</v>
      </c>
      <c r="E47" s="119">
        <f>HBT!M414</f>
        <v>36</v>
      </c>
      <c r="F47" s="119">
        <f>HBT!N414</f>
        <v>30</v>
      </c>
      <c r="G47" s="119">
        <f>HBT!O414</f>
        <v>40</v>
      </c>
      <c r="H47" s="119">
        <f>HBT!P414</f>
        <v>45</v>
      </c>
      <c r="I47" s="119">
        <f>HBT!Q414</f>
        <v>48</v>
      </c>
      <c r="J47" s="119">
        <f>HBT!R414</f>
        <v>0</v>
      </c>
      <c r="K47" s="119">
        <f>HBT!S414</f>
        <v>199</v>
      </c>
      <c r="L47" s="120"/>
    </row>
    <row r="48" spans="1:26" ht="18.75" customHeight="1">
      <c r="A48" s="1152"/>
      <c r="B48" s="1152"/>
      <c r="C48" s="1159"/>
      <c r="D48" s="119" t="s">
        <v>594</v>
      </c>
      <c r="E48" s="119">
        <f>HBT!M415</f>
        <v>25</v>
      </c>
      <c r="F48" s="119">
        <f>HBT!N415</f>
        <v>16</v>
      </c>
      <c r="G48" s="119">
        <f>HBT!O415</f>
        <v>17</v>
      </c>
      <c r="H48" s="119">
        <f>HBT!P415</f>
        <v>20</v>
      </c>
      <c r="I48" s="119">
        <f>HBT!Q415</f>
        <v>22</v>
      </c>
      <c r="J48" s="119">
        <f>HBT!R415</f>
        <v>0</v>
      </c>
      <c r="K48" s="119">
        <f>HBT!S415</f>
        <v>100</v>
      </c>
      <c r="L48" s="120"/>
    </row>
    <row r="49" spans="1:26" ht="18.75" customHeight="1">
      <c r="A49" s="1152"/>
      <c r="B49" s="1152"/>
      <c r="C49" s="1159"/>
      <c r="D49" s="119" t="s">
        <v>595</v>
      </c>
      <c r="E49" s="119">
        <f>HBT!M416</f>
        <v>11</v>
      </c>
      <c r="F49" s="119">
        <f>HBT!N416</f>
        <v>11</v>
      </c>
      <c r="G49" s="119">
        <f>HBT!O416</f>
        <v>18</v>
      </c>
      <c r="H49" s="119">
        <f>HBT!P416</f>
        <v>16</v>
      </c>
      <c r="I49" s="119">
        <f>HBT!Q416</f>
        <v>21</v>
      </c>
      <c r="J49" s="119">
        <f>HBT!R416</f>
        <v>0</v>
      </c>
      <c r="K49" s="119">
        <f>HBT!S416</f>
        <v>77</v>
      </c>
      <c r="L49" s="120"/>
    </row>
    <row r="50" spans="1:26" ht="18.75" customHeight="1">
      <c r="A50" s="1152"/>
      <c r="B50" s="1152"/>
      <c r="C50" s="1159"/>
      <c r="D50" s="121" t="s">
        <v>596</v>
      </c>
      <c r="E50" s="121">
        <f>HBT!M417</f>
        <v>10</v>
      </c>
      <c r="F50" s="121">
        <f>HBT!N417</f>
        <v>10</v>
      </c>
      <c r="G50" s="121">
        <f>HBT!O417</f>
        <v>6</v>
      </c>
      <c r="H50" s="121">
        <f>HBT!P417</f>
        <v>20</v>
      </c>
      <c r="I50" s="121">
        <f>HBT!Q417</f>
        <v>10</v>
      </c>
      <c r="J50" s="121">
        <f>HBT!R417</f>
        <v>0</v>
      </c>
      <c r="K50" s="121">
        <f>HBT!S417</f>
        <v>56</v>
      </c>
      <c r="L50" s="120"/>
      <c r="M50" s="8"/>
      <c r="N50" s="8"/>
      <c r="O50" s="8"/>
      <c r="P50" s="8"/>
      <c r="Q50" s="8"/>
      <c r="R50" s="8"/>
      <c r="S50" s="8"/>
      <c r="T50" s="8"/>
      <c r="U50" s="8"/>
      <c r="V50" s="8"/>
      <c r="W50" s="8"/>
      <c r="X50" s="8"/>
      <c r="Y50" s="8"/>
      <c r="Z50" s="8"/>
    </row>
    <row r="51" spans="1:26" ht="18.75" customHeight="1">
      <c r="A51" s="1152"/>
      <c r="B51" s="1152"/>
      <c r="C51" s="1159"/>
      <c r="D51" s="121" t="s">
        <v>597</v>
      </c>
      <c r="E51" s="121">
        <f>HBT!M418</f>
        <v>5</v>
      </c>
      <c r="F51" s="121">
        <f>HBT!N418</f>
        <v>10</v>
      </c>
      <c r="G51" s="121">
        <f>HBT!O418</f>
        <v>10</v>
      </c>
      <c r="H51" s="121">
        <f>HBT!P418</f>
        <v>7</v>
      </c>
      <c r="I51" s="121">
        <f>HBT!Q418</f>
        <v>0</v>
      </c>
      <c r="J51" s="121">
        <f>HBT!R418</f>
        <v>0</v>
      </c>
      <c r="K51" s="121">
        <f>HBT!S418</f>
        <v>32</v>
      </c>
      <c r="L51" s="120"/>
      <c r="M51" s="8"/>
      <c r="N51" s="8"/>
      <c r="O51" s="8"/>
      <c r="P51" s="8"/>
      <c r="Q51" s="8"/>
      <c r="R51" s="8"/>
      <c r="S51" s="8"/>
      <c r="T51" s="8"/>
      <c r="U51" s="8"/>
      <c r="V51" s="8"/>
      <c r="W51" s="8"/>
      <c r="X51" s="8"/>
      <c r="Y51" s="8"/>
      <c r="Z51" s="8"/>
    </row>
    <row r="52" spans="1:26" ht="18.75" customHeight="1">
      <c r="A52" s="1152"/>
      <c r="B52" s="1152"/>
      <c r="C52" s="1159"/>
      <c r="D52" s="121" t="s">
        <v>598</v>
      </c>
      <c r="E52" s="121">
        <f>HBT!M419</f>
        <v>13</v>
      </c>
      <c r="F52" s="121">
        <f>HBT!N419</f>
        <v>17</v>
      </c>
      <c r="G52" s="121">
        <f>HBT!O419</f>
        <v>13</v>
      </c>
      <c r="H52" s="121">
        <f>HBT!P419</f>
        <v>7</v>
      </c>
      <c r="I52" s="121">
        <f>HBT!Q419</f>
        <v>5</v>
      </c>
      <c r="J52" s="121">
        <f>HBT!R419</f>
        <v>0</v>
      </c>
      <c r="K52" s="121">
        <f>HBT!S419</f>
        <v>55</v>
      </c>
      <c r="L52" s="120"/>
      <c r="M52" s="8"/>
      <c r="N52" s="8"/>
      <c r="O52" s="8"/>
      <c r="P52" s="8"/>
      <c r="Q52" s="8"/>
      <c r="R52" s="8"/>
      <c r="S52" s="8"/>
      <c r="T52" s="8"/>
      <c r="U52" s="8"/>
      <c r="V52" s="8"/>
      <c r="W52" s="8"/>
      <c r="X52" s="8"/>
      <c r="Y52" s="8"/>
      <c r="Z52" s="8"/>
    </row>
    <row r="53" spans="1:26" ht="18.75" customHeight="1">
      <c r="A53" s="1152"/>
      <c r="B53" s="1152"/>
      <c r="C53" s="1159"/>
      <c r="D53" s="122" t="s">
        <v>599</v>
      </c>
      <c r="E53" s="122">
        <f>HBT!M420</f>
        <v>10</v>
      </c>
      <c r="F53" s="122">
        <f>HBT!N420</f>
        <v>14</v>
      </c>
      <c r="G53" s="122">
        <f>HBT!O420</f>
        <v>14</v>
      </c>
      <c r="H53" s="122">
        <f>HBT!P420</f>
        <v>10</v>
      </c>
      <c r="I53" s="122">
        <f>HBT!Q420</f>
        <v>15</v>
      </c>
      <c r="J53" s="122">
        <f>HBT!R420</f>
        <v>0</v>
      </c>
      <c r="K53" s="122">
        <f>HBT!S420</f>
        <v>63</v>
      </c>
      <c r="L53" s="120"/>
      <c r="M53" s="8"/>
      <c r="N53" s="8"/>
      <c r="O53" s="8"/>
      <c r="P53" s="8"/>
      <c r="Q53" s="8"/>
      <c r="R53" s="8"/>
      <c r="S53" s="8"/>
      <c r="T53" s="8"/>
      <c r="U53" s="8"/>
      <c r="V53" s="8"/>
      <c r="W53" s="8"/>
      <c r="X53" s="8"/>
      <c r="Y53" s="8"/>
      <c r="Z53" s="8"/>
    </row>
    <row r="54" spans="1:26" ht="18.75" customHeight="1">
      <c r="A54" s="1152"/>
      <c r="B54" s="1152"/>
      <c r="C54" s="1159"/>
      <c r="D54" s="123" t="s">
        <v>600</v>
      </c>
      <c r="E54" s="123">
        <f>HBT!M421</f>
        <v>10</v>
      </c>
      <c r="F54" s="123">
        <f>HBT!N421</f>
        <v>14</v>
      </c>
      <c r="G54" s="123">
        <f>HBT!O421</f>
        <v>14</v>
      </c>
      <c r="H54" s="123">
        <f>HBT!P421</f>
        <v>10</v>
      </c>
      <c r="I54" s="123">
        <f>HBT!Q421</f>
        <v>15</v>
      </c>
      <c r="J54" s="123">
        <f>HBT!R421</f>
        <v>0</v>
      </c>
      <c r="K54" s="123">
        <f>HBT!S421</f>
        <v>63</v>
      </c>
      <c r="L54" s="124"/>
    </row>
    <row r="55" spans="1:26" ht="18.75" customHeight="1">
      <c r="A55" s="1154">
        <v>4</v>
      </c>
      <c r="B55" s="1156" t="s">
        <v>604</v>
      </c>
      <c r="C55" s="1163" t="s">
        <v>592</v>
      </c>
      <c r="D55" s="125" t="s">
        <v>593</v>
      </c>
      <c r="E55" s="126">
        <f>H.Mai!M854</f>
        <v>40</v>
      </c>
      <c r="F55" s="126">
        <f>H.Mai!N854</f>
        <v>74</v>
      </c>
      <c r="G55" s="126">
        <f>H.Mai!O854</f>
        <v>67</v>
      </c>
      <c r="H55" s="126">
        <f>H.Mai!P854</f>
        <v>77</v>
      </c>
      <c r="I55" s="126">
        <f>H.Mai!Q854</f>
        <v>68</v>
      </c>
      <c r="J55" s="126">
        <f>H.Mai!R854</f>
        <v>0</v>
      </c>
      <c r="K55" s="126">
        <f>H.Mai!S854</f>
        <v>326</v>
      </c>
      <c r="L55" s="127"/>
    </row>
    <row r="56" spans="1:26" ht="18.75" customHeight="1">
      <c r="A56" s="1152"/>
      <c r="B56" s="1152"/>
      <c r="C56" s="1152"/>
      <c r="D56" s="112" t="s">
        <v>594</v>
      </c>
      <c r="E56" s="113">
        <f>H.Mai!M855</f>
        <v>27</v>
      </c>
      <c r="F56" s="113">
        <f>H.Mai!N855</f>
        <v>45</v>
      </c>
      <c r="G56" s="113">
        <f>H.Mai!O855</f>
        <v>39</v>
      </c>
      <c r="H56" s="113">
        <f>H.Mai!P855</f>
        <v>49</v>
      </c>
      <c r="I56" s="113">
        <f>H.Mai!Q855</f>
        <v>53</v>
      </c>
      <c r="J56" s="113">
        <f>H.Mai!R855</f>
        <v>0</v>
      </c>
      <c r="K56" s="113">
        <f>H.Mai!S855</f>
        <v>213</v>
      </c>
      <c r="L56" s="114"/>
    </row>
    <row r="57" spans="1:26" ht="18.75" customHeight="1">
      <c r="A57" s="1152"/>
      <c r="B57" s="1152"/>
      <c r="C57" s="1152"/>
      <c r="D57" s="112" t="s">
        <v>595</v>
      </c>
      <c r="E57" s="113">
        <f>H.Mai!M856</f>
        <v>13</v>
      </c>
      <c r="F57" s="113">
        <f>H.Mai!N856</f>
        <v>29</v>
      </c>
      <c r="G57" s="113">
        <f>H.Mai!O856</f>
        <v>28</v>
      </c>
      <c r="H57" s="113">
        <f>H.Mai!P856</f>
        <v>28</v>
      </c>
      <c r="I57" s="113">
        <f>H.Mai!Q856</f>
        <v>15</v>
      </c>
      <c r="J57" s="113">
        <f>H.Mai!R856</f>
        <v>0</v>
      </c>
      <c r="K57" s="113">
        <f>H.Mai!S856</f>
        <v>113</v>
      </c>
      <c r="L57" s="114"/>
    </row>
    <row r="58" spans="1:26" ht="18.75" customHeight="1">
      <c r="A58" s="1152"/>
      <c r="B58" s="1152"/>
      <c r="C58" s="1152"/>
      <c r="D58" s="115" t="s">
        <v>596</v>
      </c>
      <c r="E58" s="116">
        <f>H.Mai!M857</f>
        <v>3</v>
      </c>
      <c r="F58" s="116">
        <f>H.Mai!N857</f>
        <v>35</v>
      </c>
      <c r="G58" s="116">
        <f>H.Mai!O857</f>
        <v>28</v>
      </c>
      <c r="H58" s="116">
        <f>H.Mai!P857</f>
        <v>19</v>
      </c>
      <c r="I58" s="116">
        <f>H.Mai!Q857</f>
        <v>18</v>
      </c>
      <c r="J58" s="116">
        <f>H.Mai!R857</f>
        <v>35</v>
      </c>
      <c r="K58" s="116">
        <f>H.Mai!S857</f>
        <v>138</v>
      </c>
      <c r="L58" s="114"/>
    </row>
    <row r="59" spans="1:26" ht="18.75" customHeight="1">
      <c r="A59" s="1152"/>
      <c r="B59" s="1152"/>
      <c r="C59" s="1152"/>
      <c r="D59" s="115" t="s">
        <v>597</v>
      </c>
      <c r="E59" s="116">
        <f>H.Mai!M858</f>
        <v>6</v>
      </c>
      <c r="F59" s="116">
        <f>H.Mai!N858</f>
        <v>7</v>
      </c>
      <c r="G59" s="116">
        <f>H.Mai!O858</f>
        <v>7</v>
      </c>
      <c r="H59" s="116">
        <f>H.Mai!P858</f>
        <v>7</v>
      </c>
      <c r="I59" s="116">
        <f>H.Mai!Q858</f>
        <v>3</v>
      </c>
      <c r="J59" s="116">
        <f>H.Mai!R858</f>
        <v>0</v>
      </c>
      <c r="K59" s="116">
        <f>H.Mai!S858</f>
        <v>30</v>
      </c>
      <c r="L59" s="114"/>
      <c r="M59" s="8"/>
      <c r="N59" s="8"/>
      <c r="O59" s="8"/>
      <c r="P59" s="8"/>
      <c r="Q59" s="8"/>
      <c r="R59" s="8"/>
      <c r="S59" s="8"/>
      <c r="T59" s="8"/>
      <c r="U59" s="8"/>
      <c r="V59" s="8"/>
      <c r="W59" s="8"/>
      <c r="X59" s="8"/>
      <c r="Y59" s="8"/>
      <c r="Z59" s="8"/>
    </row>
    <row r="60" spans="1:26" ht="18.75" customHeight="1">
      <c r="A60" s="1152"/>
      <c r="B60" s="1152"/>
      <c r="C60" s="1152"/>
      <c r="D60" s="115" t="s">
        <v>598</v>
      </c>
      <c r="E60" s="116">
        <f>H.Mai!M859</f>
        <v>0</v>
      </c>
      <c r="F60" s="116">
        <f>H.Mai!N859</f>
        <v>4</v>
      </c>
      <c r="G60" s="116">
        <f>H.Mai!O859</f>
        <v>2</v>
      </c>
      <c r="H60" s="116">
        <f>H.Mai!P859</f>
        <v>4</v>
      </c>
      <c r="I60" s="116">
        <f>H.Mai!Q859</f>
        <v>0</v>
      </c>
      <c r="J60" s="116">
        <f>H.Mai!R859</f>
        <v>0</v>
      </c>
      <c r="K60" s="116">
        <f>H.Mai!S859</f>
        <v>10</v>
      </c>
      <c r="L60" s="114"/>
      <c r="M60" s="8"/>
      <c r="N60" s="8"/>
      <c r="O60" s="8"/>
      <c r="P60" s="8"/>
      <c r="Q60" s="8"/>
      <c r="R60" s="8"/>
      <c r="S60" s="8"/>
      <c r="T60" s="8"/>
      <c r="U60" s="8"/>
      <c r="V60" s="8"/>
      <c r="W60" s="8"/>
      <c r="X60" s="8"/>
      <c r="Y60" s="8"/>
      <c r="Z60" s="8"/>
    </row>
    <row r="61" spans="1:26" ht="18.75" customHeight="1">
      <c r="A61" s="1152"/>
      <c r="B61" s="1152"/>
      <c r="C61" s="1152"/>
      <c r="D61" s="117" t="s">
        <v>599</v>
      </c>
      <c r="E61" s="118">
        <f>H.Mai!M860</f>
        <v>0</v>
      </c>
      <c r="F61" s="118">
        <f>H.Mai!N860</f>
        <v>0</v>
      </c>
      <c r="G61" s="118">
        <f>H.Mai!O860</f>
        <v>0</v>
      </c>
      <c r="H61" s="118">
        <f>H.Mai!P860</f>
        <v>0</v>
      </c>
      <c r="I61" s="118">
        <f>H.Mai!Q860</f>
        <v>0</v>
      </c>
      <c r="J61" s="118">
        <f>H.Mai!R860</f>
        <v>0</v>
      </c>
      <c r="K61" s="118">
        <f>H.Mai!S860</f>
        <v>0</v>
      </c>
      <c r="L61" s="114"/>
      <c r="M61" s="8"/>
      <c r="N61" s="8"/>
      <c r="O61" s="8"/>
      <c r="P61" s="8"/>
      <c r="Q61" s="8"/>
      <c r="R61" s="8"/>
      <c r="S61" s="8"/>
      <c r="T61" s="8"/>
      <c r="U61" s="8"/>
      <c r="V61" s="8"/>
      <c r="W61" s="8"/>
      <c r="X61" s="8"/>
      <c r="Y61" s="8"/>
      <c r="Z61" s="8"/>
    </row>
    <row r="62" spans="1:26" ht="18.75" customHeight="1">
      <c r="A62" s="1152"/>
      <c r="B62" s="1152"/>
      <c r="C62" s="1152"/>
      <c r="D62" s="117" t="s">
        <v>600</v>
      </c>
      <c r="E62" s="118">
        <f>H.Mai!M861</f>
        <v>0</v>
      </c>
      <c r="F62" s="118">
        <f>H.Mai!N861</f>
        <v>0</v>
      </c>
      <c r="G62" s="118">
        <f>H.Mai!O861</f>
        <v>0</v>
      </c>
      <c r="H62" s="118">
        <f>H.Mai!P861</f>
        <v>0</v>
      </c>
      <c r="I62" s="118">
        <f>H.Mai!Q861</f>
        <v>0</v>
      </c>
      <c r="J62" s="118">
        <f>H.Mai!R861</f>
        <v>0</v>
      </c>
      <c r="K62" s="118">
        <f>H.Mai!S861</f>
        <v>0</v>
      </c>
      <c r="L62" s="114"/>
      <c r="M62" s="8"/>
      <c r="N62" s="8"/>
      <c r="O62" s="8"/>
      <c r="P62" s="8"/>
      <c r="Q62" s="8"/>
      <c r="R62" s="8"/>
      <c r="S62" s="8"/>
      <c r="T62" s="8"/>
      <c r="U62" s="8"/>
      <c r="V62" s="8"/>
      <c r="W62" s="8"/>
      <c r="X62" s="8"/>
      <c r="Y62" s="8"/>
      <c r="Z62" s="8"/>
    </row>
    <row r="63" spans="1:26" ht="18.75" customHeight="1">
      <c r="A63" s="1152"/>
      <c r="B63" s="1152"/>
      <c r="C63" s="1158" t="s">
        <v>601</v>
      </c>
      <c r="D63" s="119" t="s">
        <v>593</v>
      </c>
      <c r="E63" s="119">
        <f>H.Mai!M862</f>
        <v>99</v>
      </c>
      <c r="F63" s="119">
        <f>H.Mai!N862</f>
        <v>79</v>
      </c>
      <c r="G63" s="119">
        <f>H.Mai!O862</f>
        <v>83</v>
      </c>
      <c r="H63" s="119">
        <f>H.Mai!P862</f>
        <v>61</v>
      </c>
      <c r="I63" s="119">
        <f>H.Mai!Q862</f>
        <v>87</v>
      </c>
      <c r="J63" s="119">
        <f>H.Mai!R862</f>
        <v>0</v>
      </c>
      <c r="K63" s="119">
        <f>H.Mai!S862</f>
        <v>409</v>
      </c>
      <c r="L63" s="120"/>
    </row>
    <row r="64" spans="1:26" ht="18.75" customHeight="1">
      <c r="A64" s="1152"/>
      <c r="B64" s="1152"/>
      <c r="C64" s="1159"/>
      <c r="D64" s="119" t="s">
        <v>594</v>
      </c>
      <c r="E64" s="119">
        <f>H.Mai!M863</f>
        <v>68</v>
      </c>
      <c r="F64" s="119">
        <f>H.Mai!N863</f>
        <v>70</v>
      </c>
      <c r="G64" s="119">
        <f>H.Mai!O863</f>
        <v>76</v>
      </c>
      <c r="H64" s="119">
        <f>H.Mai!P863</f>
        <v>50</v>
      </c>
      <c r="I64" s="119">
        <f>H.Mai!Q863</f>
        <v>60</v>
      </c>
      <c r="J64" s="119">
        <f>H.Mai!R863</f>
        <v>0</v>
      </c>
      <c r="K64" s="119">
        <f>H.Mai!S863</f>
        <v>324</v>
      </c>
      <c r="L64" s="120"/>
    </row>
    <row r="65" spans="1:26" ht="18.75" customHeight="1">
      <c r="A65" s="1152"/>
      <c r="B65" s="1152"/>
      <c r="C65" s="1159"/>
      <c r="D65" s="119" t="s">
        <v>595</v>
      </c>
      <c r="E65" s="119">
        <f>H.Mai!M864</f>
        <v>31</v>
      </c>
      <c r="F65" s="119">
        <f>H.Mai!N864</f>
        <v>9</v>
      </c>
      <c r="G65" s="119">
        <f>H.Mai!O864</f>
        <v>7</v>
      </c>
      <c r="H65" s="119">
        <f>H.Mai!P864</f>
        <v>11</v>
      </c>
      <c r="I65" s="119">
        <f>H.Mai!Q864</f>
        <v>27</v>
      </c>
      <c r="J65" s="119">
        <f>H.Mai!R864</f>
        <v>0</v>
      </c>
      <c r="K65" s="119">
        <f>H.Mai!S864</f>
        <v>85</v>
      </c>
      <c r="L65" s="120"/>
    </row>
    <row r="66" spans="1:26" ht="18.75" customHeight="1">
      <c r="A66" s="1152"/>
      <c r="B66" s="1152"/>
      <c r="C66" s="1159"/>
      <c r="D66" s="121" t="s">
        <v>596</v>
      </c>
      <c r="E66" s="121">
        <f>H.Mai!M865</f>
        <v>60</v>
      </c>
      <c r="F66" s="121">
        <f>H.Mai!N865</f>
        <v>37</v>
      </c>
      <c r="G66" s="121">
        <f>H.Mai!O865</f>
        <v>61</v>
      </c>
      <c r="H66" s="121">
        <f>H.Mai!P865</f>
        <v>64</v>
      </c>
      <c r="I66" s="121">
        <f>H.Mai!Q865</f>
        <v>43</v>
      </c>
      <c r="J66" s="121">
        <f>H.Mai!R865</f>
        <v>55</v>
      </c>
      <c r="K66" s="121">
        <f>H.Mai!S865</f>
        <v>320</v>
      </c>
      <c r="L66" s="120"/>
      <c r="M66" s="8"/>
      <c r="N66" s="8"/>
      <c r="O66" s="8"/>
      <c r="P66" s="8"/>
      <c r="Q66" s="8"/>
      <c r="R66" s="8"/>
      <c r="S66" s="8"/>
      <c r="T66" s="8"/>
      <c r="U66" s="8"/>
      <c r="V66" s="8"/>
      <c r="W66" s="8"/>
      <c r="X66" s="8"/>
      <c r="Y66" s="8"/>
      <c r="Z66" s="8"/>
    </row>
    <row r="67" spans="1:26" ht="18.75" customHeight="1">
      <c r="A67" s="1152"/>
      <c r="B67" s="1152"/>
      <c r="C67" s="1159"/>
      <c r="D67" s="121" t="s">
        <v>597</v>
      </c>
      <c r="E67" s="121">
        <f>H.Mai!M866</f>
        <v>10</v>
      </c>
      <c r="F67" s="121">
        <f>H.Mai!N866</f>
        <v>12</v>
      </c>
      <c r="G67" s="121">
        <f>H.Mai!O866</f>
        <v>18</v>
      </c>
      <c r="H67" s="121">
        <f>H.Mai!P866</f>
        <v>13</v>
      </c>
      <c r="I67" s="121">
        <f>H.Mai!Q866</f>
        <v>12</v>
      </c>
      <c r="J67" s="121">
        <f>H.Mai!R866</f>
        <v>8</v>
      </c>
      <c r="K67" s="121">
        <f>H.Mai!S866</f>
        <v>73</v>
      </c>
      <c r="L67" s="120"/>
      <c r="M67" s="8"/>
      <c r="N67" s="8"/>
      <c r="O67" s="8"/>
      <c r="P67" s="8"/>
      <c r="Q67" s="8"/>
      <c r="R67" s="8"/>
      <c r="S67" s="8"/>
      <c r="T67" s="8"/>
      <c r="U67" s="8"/>
      <c r="V67" s="8"/>
      <c r="W67" s="8"/>
      <c r="X67" s="8"/>
      <c r="Y67" s="8"/>
      <c r="Z67" s="8"/>
    </row>
    <row r="68" spans="1:26" ht="18.75" customHeight="1">
      <c r="A68" s="1152"/>
      <c r="B68" s="1152"/>
      <c r="C68" s="1159"/>
      <c r="D68" s="121" t="s">
        <v>598</v>
      </c>
      <c r="E68" s="121">
        <f>H.Mai!M867</f>
        <v>3</v>
      </c>
      <c r="F68" s="121">
        <f>H.Mai!N867</f>
        <v>3</v>
      </c>
      <c r="G68" s="121">
        <f>H.Mai!O867</f>
        <v>3</v>
      </c>
      <c r="H68" s="121">
        <f>H.Mai!P867</f>
        <v>4</v>
      </c>
      <c r="I68" s="121">
        <f>H.Mai!Q867</f>
        <v>4</v>
      </c>
      <c r="J68" s="121">
        <f>H.Mai!R867</f>
        <v>3</v>
      </c>
      <c r="K68" s="121">
        <f>H.Mai!S867</f>
        <v>20</v>
      </c>
      <c r="L68" s="120"/>
      <c r="M68" s="8"/>
      <c r="N68" s="8"/>
      <c r="O68" s="8"/>
      <c r="P68" s="8"/>
      <c r="Q68" s="8"/>
      <c r="R68" s="8"/>
      <c r="S68" s="8"/>
      <c r="T68" s="8"/>
      <c r="U68" s="8"/>
      <c r="V68" s="8"/>
      <c r="W68" s="8"/>
      <c r="X68" s="8"/>
      <c r="Y68" s="8"/>
      <c r="Z68" s="8"/>
    </row>
    <row r="69" spans="1:26" ht="18.75" customHeight="1">
      <c r="A69" s="1152"/>
      <c r="B69" s="1152"/>
      <c r="C69" s="1159"/>
      <c r="D69" s="122" t="s">
        <v>599</v>
      </c>
      <c r="E69" s="122">
        <f>H.Mai!M868</f>
        <v>0</v>
      </c>
      <c r="F69" s="122">
        <f>H.Mai!N868</f>
        <v>0</v>
      </c>
      <c r="G69" s="122">
        <f>H.Mai!O868</f>
        <v>0</v>
      </c>
      <c r="H69" s="122">
        <f>H.Mai!P868</f>
        <v>0</v>
      </c>
      <c r="I69" s="122">
        <f>H.Mai!Q868</f>
        <v>0</v>
      </c>
      <c r="J69" s="122">
        <f>H.Mai!R868</f>
        <v>0</v>
      </c>
      <c r="K69" s="122">
        <f>H.Mai!S868</f>
        <v>0</v>
      </c>
      <c r="L69" s="120"/>
      <c r="M69" s="8"/>
      <c r="N69" s="8"/>
      <c r="O69" s="8"/>
      <c r="P69" s="8"/>
      <c r="Q69" s="8"/>
      <c r="R69" s="8"/>
      <c r="S69" s="8"/>
      <c r="T69" s="8"/>
      <c r="U69" s="8"/>
      <c r="V69" s="8"/>
      <c r="W69" s="8"/>
      <c r="X69" s="8"/>
      <c r="Y69" s="8"/>
      <c r="Z69" s="8"/>
    </row>
    <row r="70" spans="1:26" ht="18.75" customHeight="1">
      <c r="A70" s="1155"/>
      <c r="B70" s="1155"/>
      <c r="C70" s="1160"/>
      <c r="D70" s="128" t="s">
        <v>600</v>
      </c>
      <c r="E70" s="128">
        <f>H.Mai!M869</f>
        <v>0</v>
      </c>
      <c r="F70" s="128">
        <f>H.Mai!N869</f>
        <v>0</v>
      </c>
      <c r="G70" s="128">
        <f>H.Mai!O869</f>
        <v>0</v>
      </c>
      <c r="H70" s="128">
        <f>H.Mai!P869</f>
        <v>0</v>
      </c>
      <c r="I70" s="128">
        <f>H.Mai!Q869</f>
        <v>0</v>
      </c>
      <c r="J70" s="128">
        <f>H.Mai!R869</f>
        <v>0</v>
      </c>
      <c r="K70" s="128">
        <f>H.Mai!S869</f>
        <v>0</v>
      </c>
      <c r="L70" s="129"/>
    </row>
    <row r="71" spans="1:26" ht="18.75" customHeight="1">
      <c r="A71" s="1151">
        <v>5</v>
      </c>
      <c r="B71" s="1153" t="s">
        <v>122</v>
      </c>
      <c r="C71" s="1157" t="s">
        <v>592</v>
      </c>
      <c r="D71" s="130" t="s">
        <v>593</v>
      </c>
      <c r="E71" s="131">
        <f>L.Biên!M748</f>
        <v>25</v>
      </c>
      <c r="F71" s="131">
        <f>L.Biên!N748</f>
        <v>54</v>
      </c>
      <c r="G71" s="131">
        <f>L.Biên!O748</f>
        <v>46</v>
      </c>
      <c r="H71" s="131">
        <f>L.Biên!P748</f>
        <v>39</v>
      </c>
      <c r="I71" s="131">
        <f>L.Biên!Q748</f>
        <v>54</v>
      </c>
      <c r="J71" s="131">
        <f>L.Biên!R748</f>
        <v>0</v>
      </c>
      <c r="K71" s="131">
        <f>L.Biên!S748</f>
        <v>218</v>
      </c>
      <c r="L71" s="132"/>
    </row>
    <row r="72" spans="1:26" ht="18.75" customHeight="1">
      <c r="A72" s="1152"/>
      <c r="B72" s="1152"/>
      <c r="C72" s="1152"/>
      <c r="D72" s="112" t="s">
        <v>594</v>
      </c>
      <c r="E72" s="113">
        <f>L.Biên!M749</f>
        <v>3</v>
      </c>
      <c r="F72" s="113">
        <f>L.Biên!N749</f>
        <v>15</v>
      </c>
      <c r="G72" s="113">
        <f>L.Biên!O749</f>
        <v>11</v>
      </c>
      <c r="H72" s="113">
        <f>L.Biên!P749</f>
        <v>7</v>
      </c>
      <c r="I72" s="113">
        <f>L.Biên!Q749</f>
        <v>14</v>
      </c>
      <c r="J72" s="113">
        <f>L.Biên!R749</f>
        <v>0</v>
      </c>
      <c r="K72" s="113">
        <f>L.Biên!S749</f>
        <v>50</v>
      </c>
      <c r="L72" s="114"/>
    </row>
    <row r="73" spans="1:26" ht="18.75" customHeight="1">
      <c r="A73" s="1152"/>
      <c r="B73" s="1152"/>
      <c r="C73" s="1152"/>
      <c r="D73" s="112" t="s">
        <v>595</v>
      </c>
      <c r="E73" s="113">
        <f>L.Biên!M750</f>
        <v>22</v>
      </c>
      <c r="F73" s="113">
        <f>L.Biên!N750</f>
        <v>39</v>
      </c>
      <c r="G73" s="113">
        <f>L.Biên!O750</f>
        <v>35</v>
      </c>
      <c r="H73" s="113">
        <f>L.Biên!P750</f>
        <v>32</v>
      </c>
      <c r="I73" s="113">
        <f>L.Biên!Q750</f>
        <v>40</v>
      </c>
      <c r="J73" s="113">
        <f>L.Biên!R750</f>
        <v>0</v>
      </c>
      <c r="K73" s="113">
        <f>L.Biên!S750</f>
        <v>168</v>
      </c>
      <c r="L73" s="114"/>
    </row>
    <row r="74" spans="1:26" ht="18.75" customHeight="1">
      <c r="A74" s="1152"/>
      <c r="B74" s="1152"/>
      <c r="C74" s="1152"/>
      <c r="D74" s="115" t="s">
        <v>596</v>
      </c>
      <c r="E74" s="116">
        <f>L.Biên!M751</f>
        <v>0</v>
      </c>
      <c r="F74" s="116">
        <f>L.Biên!N751</f>
        <v>0</v>
      </c>
      <c r="G74" s="116">
        <f>L.Biên!O751</f>
        <v>0</v>
      </c>
      <c r="H74" s="116">
        <f>L.Biên!P751</f>
        <v>0</v>
      </c>
      <c r="I74" s="116">
        <f>L.Biên!Q751</f>
        <v>0</v>
      </c>
      <c r="J74" s="116">
        <f>L.Biên!R751</f>
        <v>0</v>
      </c>
      <c r="K74" s="116">
        <f>L.Biên!S751</f>
        <v>0</v>
      </c>
      <c r="L74" s="114"/>
    </row>
    <row r="75" spans="1:26" ht="18.75" customHeight="1">
      <c r="A75" s="1152"/>
      <c r="B75" s="1152"/>
      <c r="C75" s="1152"/>
      <c r="D75" s="115" t="s">
        <v>597</v>
      </c>
      <c r="E75" s="116">
        <f>L.Biên!M752</f>
        <v>1</v>
      </c>
      <c r="F75" s="116">
        <f>L.Biên!N752</f>
        <v>20</v>
      </c>
      <c r="G75" s="116">
        <f>L.Biên!O752</f>
        <v>20</v>
      </c>
      <c r="H75" s="116">
        <f>L.Biên!P752</f>
        <v>19</v>
      </c>
      <c r="I75" s="116">
        <f>L.Biên!Q752</f>
        <v>28</v>
      </c>
      <c r="J75" s="116">
        <f>L.Biên!R752</f>
        <v>0</v>
      </c>
      <c r="K75" s="116">
        <f>L.Biên!S752</f>
        <v>88</v>
      </c>
      <c r="L75" s="114"/>
      <c r="M75" s="8"/>
      <c r="N75" s="8"/>
      <c r="O75" s="8"/>
      <c r="P75" s="8"/>
      <c r="Q75" s="8"/>
      <c r="R75" s="8"/>
      <c r="S75" s="8"/>
      <c r="T75" s="8"/>
      <c r="U75" s="8"/>
      <c r="V75" s="8"/>
      <c r="W75" s="8"/>
      <c r="X75" s="8"/>
      <c r="Y75" s="8"/>
      <c r="Z75" s="8"/>
    </row>
    <row r="76" spans="1:26" ht="18.75" customHeight="1">
      <c r="A76" s="1152"/>
      <c r="B76" s="1152"/>
      <c r="C76" s="1152"/>
      <c r="D76" s="115" t="s">
        <v>598</v>
      </c>
      <c r="E76" s="116">
        <f>L.Biên!M753</f>
        <v>0</v>
      </c>
      <c r="F76" s="116">
        <f>L.Biên!N753</f>
        <v>11</v>
      </c>
      <c r="G76" s="116">
        <f>L.Biên!O753</f>
        <v>17</v>
      </c>
      <c r="H76" s="116">
        <f>L.Biên!P753</f>
        <v>9</v>
      </c>
      <c r="I76" s="116">
        <f>L.Biên!Q753</f>
        <v>4</v>
      </c>
      <c r="J76" s="116">
        <f>L.Biên!R753</f>
        <v>0</v>
      </c>
      <c r="K76" s="116">
        <f>L.Biên!S753</f>
        <v>41</v>
      </c>
      <c r="L76" s="114"/>
      <c r="M76" s="8"/>
      <c r="N76" s="8"/>
      <c r="O76" s="8"/>
      <c r="P76" s="8"/>
      <c r="Q76" s="8"/>
      <c r="R76" s="8"/>
      <c r="S76" s="8"/>
      <c r="T76" s="8"/>
      <c r="U76" s="8"/>
      <c r="V76" s="8"/>
      <c r="W76" s="8"/>
      <c r="X76" s="8"/>
      <c r="Y76" s="8"/>
      <c r="Z76" s="8"/>
    </row>
    <row r="77" spans="1:26" ht="18.75" customHeight="1">
      <c r="A77" s="1152"/>
      <c r="B77" s="1152"/>
      <c r="C77" s="1152"/>
      <c r="D77" s="117" t="s">
        <v>599</v>
      </c>
      <c r="E77" s="118">
        <f>L.Biên!M754</f>
        <v>0</v>
      </c>
      <c r="F77" s="118">
        <f>L.Biên!N754</f>
        <v>4</v>
      </c>
      <c r="G77" s="118">
        <f>L.Biên!O754</f>
        <v>0</v>
      </c>
      <c r="H77" s="118">
        <f>L.Biên!P754</f>
        <v>4</v>
      </c>
      <c r="I77" s="118">
        <f>L.Biên!Q754</f>
        <v>0</v>
      </c>
      <c r="J77" s="118">
        <f>L.Biên!R754</f>
        <v>0</v>
      </c>
      <c r="K77" s="118">
        <f>L.Biên!S754</f>
        <v>8</v>
      </c>
      <c r="L77" s="114"/>
      <c r="M77" s="8"/>
      <c r="N77" s="8"/>
      <c r="O77" s="8"/>
      <c r="P77" s="8"/>
      <c r="Q77" s="8"/>
      <c r="R77" s="8"/>
      <c r="S77" s="8"/>
      <c r="T77" s="8"/>
      <c r="U77" s="8"/>
      <c r="V77" s="8"/>
      <c r="W77" s="8"/>
      <c r="X77" s="8"/>
      <c r="Y77" s="8"/>
      <c r="Z77" s="8"/>
    </row>
    <row r="78" spans="1:26" ht="18.75" customHeight="1">
      <c r="A78" s="1152"/>
      <c r="B78" s="1152"/>
      <c r="C78" s="1152"/>
      <c r="D78" s="117" t="s">
        <v>600</v>
      </c>
      <c r="E78" s="118">
        <f>L.Biên!M755</f>
        <v>0</v>
      </c>
      <c r="F78" s="118">
        <f>L.Biên!N755</f>
        <v>4</v>
      </c>
      <c r="G78" s="118">
        <f>L.Biên!O755</f>
        <v>0</v>
      </c>
      <c r="H78" s="118">
        <f>L.Biên!P755</f>
        <v>4</v>
      </c>
      <c r="I78" s="118">
        <f>L.Biên!Q755</f>
        <v>0</v>
      </c>
      <c r="J78" s="118">
        <f>L.Biên!R755</f>
        <v>0</v>
      </c>
      <c r="K78" s="118">
        <f>L.Biên!S755</f>
        <v>8</v>
      </c>
      <c r="L78" s="114"/>
      <c r="M78" s="8"/>
      <c r="N78" s="8"/>
      <c r="O78" s="8"/>
      <c r="P78" s="8"/>
      <c r="Q78" s="8"/>
      <c r="R78" s="8"/>
      <c r="S78" s="8"/>
      <c r="T78" s="8"/>
      <c r="U78" s="8"/>
      <c r="V78" s="8"/>
      <c r="W78" s="8"/>
      <c r="X78" s="8"/>
      <c r="Y78" s="8"/>
      <c r="Z78" s="8"/>
    </row>
    <row r="79" spans="1:26" ht="19.5" customHeight="1">
      <c r="A79" s="1152"/>
      <c r="B79" s="1152"/>
      <c r="C79" s="1158" t="s">
        <v>601</v>
      </c>
      <c r="D79" s="119" t="s">
        <v>593</v>
      </c>
      <c r="E79" s="119">
        <f>L.Biên!M756</f>
        <v>24</v>
      </c>
      <c r="F79" s="119">
        <f>L.Biên!N756</f>
        <v>28</v>
      </c>
      <c r="G79" s="119">
        <f>L.Biên!O756</f>
        <v>27</v>
      </c>
      <c r="H79" s="119">
        <f>L.Biên!P756</f>
        <v>26</v>
      </c>
      <c r="I79" s="119">
        <f>L.Biên!Q756</f>
        <v>22</v>
      </c>
      <c r="J79" s="119">
        <f>L.Biên!R756</f>
        <v>0</v>
      </c>
      <c r="K79" s="119">
        <f>L.Biên!S756</f>
        <v>127</v>
      </c>
      <c r="L79" s="120"/>
    </row>
    <row r="80" spans="1:26" ht="18.75" customHeight="1">
      <c r="A80" s="1152"/>
      <c r="B80" s="1152"/>
      <c r="C80" s="1159"/>
      <c r="D80" s="119" t="s">
        <v>594</v>
      </c>
      <c r="E80" s="119">
        <f>L.Biên!M757</f>
        <v>3</v>
      </c>
      <c r="F80" s="119">
        <f>L.Biên!N757</f>
        <v>6</v>
      </c>
      <c r="G80" s="119">
        <f>L.Biên!O757</f>
        <v>6</v>
      </c>
      <c r="H80" s="119">
        <f>L.Biên!P757</f>
        <v>7</v>
      </c>
      <c r="I80" s="119">
        <f>L.Biên!Q757</f>
        <v>3</v>
      </c>
      <c r="J80" s="119">
        <f>L.Biên!R757</f>
        <v>0</v>
      </c>
      <c r="K80" s="119">
        <f>L.Biên!S757</f>
        <v>25</v>
      </c>
      <c r="L80" s="120"/>
    </row>
    <row r="81" spans="1:26" ht="18.75" customHeight="1">
      <c r="A81" s="1152"/>
      <c r="B81" s="1152"/>
      <c r="C81" s="1159"/>
      <c r="D81" s="119" t="s">
        <v>595</v>
      </c>
      <c r="E81" s="119">
        <f>L.Biên!M758</f>
        <v>21</v>
      </c>
      <c r="F81" s="119">
        <f>L.Biên!N758</f>
        <v>22</v>
      </c>
      <c r="G81" s="119">
        <f>L.Biên!O758</f>
        <v>21</v>
      </c>
      <c r="H81" s="119">
        <f>L.Biên!P758</f>
        <v>19</v>
      </c>
      <c r="I81" s="119">
        <f>L.Biên!Q758</f>
        <v>19</v>
      </c>
      <c r="J81" s="119">
        <f>L.Biên!R758</f>
        <v>0</v>
      </c>
      <c r="K81" s="119">
        <f>L.Biên!S758</f>
        <v>102</v>
      </c>
      <c r="L81" s="120"/>
    </row>
    <row r="82" spans="1:26" ht="18.75" customHeight="1">
      <c r="A82" s="1152"/>
      <c r="B82" s="1152"/>
      <c r="C82" s="1159"/>
      <c r="D82" s="121" t="s">
        <v>596</v>
      </c>
      <c r="E82" s="121">
        <f>L.Biên!M759</f>
        <v>3</v>
      </c>
      <c r="F82" s="121">
        <f>L.Biên!N759</f>
        <v>4</v>
      </c>
      <c r="G82" s="121">
        <f>L.Biên!O759</f>
        <v>3</v>
      </c>
      <c r="H82" s="121">
        <f>L.Biên!P759</f>
        <v>0</v>
      </c>
      <c r="I82" s="121">
        <f>L.Biên!Q759</f>
        <v>0</v>
      </c>
      <c r="J82" s="121">
        <f>L.Biên!R759</f>
        <v>0</v>
      </c>
      <c r="K82" s="121">
        <f>L.Biên!S759</f>
        <v>10</v>
      </c>
      <c r="L82" s="120"/>
      <c r="M82" s="8"/>
      <c r="N82" s="8"/>
      <c r="O82" s="8"/>
      <c r="P82" s="8"/>
      <c r="Q82" s="8"/>
      <c r="R82" s="8"/>
      <c r="S82" s="8"/>
      <c r="T82" s="8"/>
      <c r="U82" s="8"/>
      <c r="V82" s="8"/>
      <c r="W82" s="8"/>
      <c r="X82" s="8"/>
      <c r="Y82" s="8"/>
      <c r="Z82" s="8"/>
    </row>
    <row r="83" spans="1:26" ht="18.75" customHeight="1">
      <c r="A83" s="1152"/>
      <c r="B83" s="1152"/>
      <c r="C83" s="1159"/>
      <c r="D83" s="121" t="s">
        <v>597</v>
      </c>
      <c r="E83" s="121">
        <f>L.Biên!M760</f>
        <v>18</v>
      </c>
      <c r="F83" s="121">
        <f>L.Biên!N760</f>
        <v>20</v>
      </c>
      <c r="G83" s="121">
        <f>L.Biên!O760</f>
        <v>12</v>
      </c>
      <c r="H83" s="121">
        <f>L.Biên!P760</f>
        <v>21</v>
      </c>
      <c r="I83" s="121">
        <f>L.Biên!Q760</f>
        <v>10</v>
      </c>
      <c r="J83" s="121">
        <f>L.Biên!R760</f>
        <v>0</v>
      </c>
      <c r="K83" s="121">
        <f>L.Biên!S760</f>
        <v>81</v>
      </c>
      <c r="L83" s="120"/>
      <c r="M83" s="8"/>
      <c r="N83" s="8"/>
      <c r="O83" s="8"/>
      <c r="P83" s="8"/>
      <c r="Q83" s="8"/>
      <c r="R83" s="8"/>
      <c r="S83" s="8"/>
      <c r="T83" s="8"/>
      <c r="U83" s="8"/>
      <c r="V83" s="8"/>
      <c r="W83" s="8"/>
      <c r="X83" s="8"/>
      <c r="Y83" s="8"/>
      <c r="Z83" s="8"/>
    </row>
    <row r="84" spans="1:26" ht="18.75" customHeight="1">
      <c r="A84" s="1152"/>
      <c r="B84" s="1152"/>
      <c r="C84" s="1159"/>
      <c r="D84" s="121" t="s">
        <v>598</v>
      </c>
      <c r="E84" s="121">
        <f>L.Biên!M761</f>
        <v>17</v>
      </c>
      <c r="F84" s="121">
        <f>L.Biên!N761</f>
        <v>7</v>
      </c>
      <c r="G84" s="121">
        <f>L.Biên!O761</f>
        <v>8</v>
      </c>
      <c r="H84" s="121">
        <f>L.Biên!P761</f>
        <v>16</v>
      </c>
      <c r="I84" s="121">
        <f>L.Biên!Q761</f>
        <v>0</v>
      </c>
      <c r="J84" s="121">
        <f>L.Biên!R761</f>
        <v>0</v>
      </c>
      <c r="K84" s="121">
        <f>L.Biên!S761</f>
        <v>48</v>
      </c>
      <c r="L84" s="120"/>
      <c r="M84" s="8"/>
      <c r="N84" s="8"/>
      <c r="O84" s="8"/>
      <c r="P84" s="8"/>
      <c r="Q84" s="8"/>
      <c r="R84" s="8"/>
      <c r="S84" s="8"/>
      <c r="T84" s="8"/>
      <c r="U84" s="8"/>
      <c r="V84" s="8"/>
      <c r="W84" s="8"/>
      <c r="X84" s="8"/>
      <c r="Y84" s="8"/>
      <c r="Z84" s="8"/>
    </row>
    <row r="85" spans="1:26" ht="18.75" customHeight="1">
      <c r="A85" s="1152"/>
      <c r="B85" s="1152"/>
      <c r="C85" s="1159"/>
      <c r="D85" s="122" t="s">
        <v>599</v>
      </c>
      <c r="E85" s="122">
        <f>L.Biên!M762</f>
        <v>0</v>
      </c>
      <c r="F85" s="122">
        <f>L.Biên!N762</f>
        <v>3</v>
      </c>
      <c r="G85" s="122">
        <f>L.Biên!O762</f>
        <v>0</v>
      </c>
      <c r="H85" s="122">
        <f>L.Biên!P762</f>
        <v>3</v>
      </c>
      <c r="I85" s="122">
        <f>L.Biên!Q762</f>
        <v>0</v>
      </c>
      <c r="J85" s="122">
        <f>L.Biên!R762</f>
        <v>0</v>
      </c>
      <c r="K85" s="122">
        <f>L.Biên!S762</f>
        <v>6</v>
      </c>
      <c r="L85" s="120"/>
      <c r="M85" s="8"/>
      <c r="N85" s="8"/>
      <c r="O85" s="8"/>
      <c r="P85" s="8"/>
      <c r="Q85" s="8"/>
      <c r="R85" s="8"/>
      <c r="S85" s="8"/>
      <c r="T85" s="8"/>
      <c r="U85" s="8"/>
      <c r="V85" s="8"/>
      <c r="W85" s="8"/>
      <c r="X85" s="8"/>
      <c r="Y85" s="8"/>
      <c r="Z85" s="8"/>
    </row>
    <row r="86" spans="1:26" ht="18.75" customHeight="1">
      <c r="A86" s="1152"/>
      <c r="B86" s="1152"/>
      <c r="C86" s="1159"/>
      <c r="D86" s="123" t="s">
        <v>600</v>
      </c>
      <c r="E86" s="123">
        <f>L.Biên!M763</f>
        <v>0</v>
      </c>
      <c r="F86" s="123">
        <f>L.Biên!N763</f>
        <v>3</v>
      </c>
      <c r="G86" s="123">
        <f>L.Biên!O763</f>
        <v>0</v>
      </c>
      <c r="H86" s="123">
        <f>L.Biên!P763</f>
        <v>3</v>
      </c>
      <c r="I86" s="123">
        <f>L.Biên!Q763</f>
        <v>0</v>
      </c>
      <c r="J86" s="123">
        <f>L.Biên!R763</f>
        <v>0</v>
      </c>
      <c r="K86" s="123">
        <f>L.Biên!S763</f>
        <v>6</v>
      </c>
      <c r="L86" s="124"/>
    </row>
    <row r="87" spans="1:26" ht="18.75" customHeight="1">
      <c r="A87" s="1154">
        <v>6</v>
      </c>
      <c r="B87" s="1156" t="s">
        <v>605</v>
      </c>
      <c r="C87" s="1163" t="s">
        <v>592</v>
      </c>
      <c r="D87" s="125" t="s">
        <v>593</v>
      </c>
      <c r="E87" s="126">
        <f>T.Hồ!M452</f>
        <v>18</v>
      </c>
      <c r="F87" s="126">
        <f>T.Hồ!N452</f>
        <v>49</v>
      </c>
      <c r="G87" s="126">
        <f>T.Hồ!O452</f>
        <v>46</v>
      </c>
      <c r="H87" s="126">
        <f>T.Hồ!P452</f>
        <v>30</v>
      </c>
      <c r="I87" s="126">
        <f>T.Hồ!Q452</f>
        <v>24</v>
      </c>
      <c r="J87" s="126">
        <f>T.Hồ!R452</f>
        <v>0</v>
      </c>
      <c r="K87" s="126">
        <f>T.Hồ!S452</f>
        <v>167</v>
      </c>
      <c r="L87" s="127"/>
    </row>
    <row r="88" spans="1:26" ht="18.75" customHeight="1">
      <c r="A88" s="1152"/>
      <c r="B88" s="1152"/>
      <c r="C88" s="1152"/>
      <c r="D88" s="112" t="s">
        <v>594</v>
      </c>
      <c r="E88" s="113">
        <f>T.Hồ!M453</f>
        <v>3</v>
      </c>
      <c r="F88" s="113">
        <f>T.Hồ!N453</f>
        <v>9</v>
      </c>
      <c r="G88" s="113">
        <f>T.Hồ!O453</f>
        <v>1</v>
      </c>
      <c r="H88" s="113">
        <f>T.Hồ!P453</f>
        <v>11</v>
      </c>
      <c r="I88" s="113">
        <f>T.Hồ!Q453</f>
        <v>7</v>
      </c>
      <c r="J88" s="113">
        <f>T.Hồ!R453</f>
        <v>0</v>
      </c>
      <c r="K88" s="113">
        <f>T.Hồ!S453</f>
        <v>31</v>
      </c>
      <c r="L88" s="114"/>
    </row>
    <row r="89" spans="1:26" ht="18.75" customHeight="1">
      <c r="A89" s="1152"/>
      <c r="B89" s="1152"/>
      <c r="C89" s="1152"/>
      <c r="D89" s="112" t="s">
        <v>595</v>
      </c>
      <c r="E89" s="113">
        <f>T.Hồ!M454</f>
        <v>15</v>
      </c>
      <c r="F89" s="113">
        <f>T.Hồ!N454</f>
        <v>40</v>
      </c>
      <c r="G89" s="113">
        <f>T.Hồ!O454</f>
        <v>37</v>
      </c>
      <c r="H89" s="113">
        <f>T.Hồ!P454</f>
        <v>19</v>
      </c>
      <c r="I89" s="113">
        <f>T.Hồ!Q454</f>
        <v>17</v>
      </c>
      <c r="J89" s="113">
        <f>T.Hồ!R454</f>
        <v>0</v>
      </c>
      <c r="K89" s="113">
        <f>T.Hồ!S454</f>
        <v>128</v>
      </c>
      <c r="L89" s="114"/>
    </row>
    <row r="90" spans="1:26" ht="18.75" customHeight="1">
      <c r="A90" s="1152"/>
      <c r="B90" s="1152"/>
      <c r="C90" s="1152"/>
      <c r="D90" s="115" t="s">
        <v>596</v>
      </c>
      <c r="E90" s="116">
        <f>T.Hồ!M455</f>
        <v>4</v>
      </c>
      <c r="F90" s="116">
        <f>T.Hồ!N455</f>
        <v>9</v>
      </c>
      <c r="G90" s="116">
        <f>T.Hồ!O455</f>
        <v>4</v>
      </c>
      <c r="H90" s="116">
        <f>T.Hồ!P455</f>
        <v>2</v>
      </c>
      <c r="I90" s="116">
        <f>T.Hồ!Q455</f>
        <v>4</v>
      </c>
      <c r="J90" s="116">
        <f>T.Hồ!R455</f>
        <v>0</v>
      </c>
      <c r="K90" s="116">
        <f>T.Hồ!S455</f>
        <v>23</v>
      </c>
      <c r="L90" s="114"/>
    </row>
    <row r="91" spans="1:26" ht="18.75" customHeight="1">
      <c r="A91" s="1152"/>
      <c r="B91" s="1152"/>
      <c r="C91" s="1152"/>
      <c r="D91" s="115" t="s">
        <v>597</v>
      </c>
      <c r="E91" s="116">
        <f>T.Hồ!M456</f>
        <v>9</v>
      </c>
      <c r="F91" s="116">
        <f>T.Hồ!N456</f>
        <v>30</v>
      </c>
      <c r="G91" s="116">
        <f>T.Hồ!O456</f>
        <v>21</v>
      </c>
      <c r="H91" s="116">
        <f>T.Hồ!P456</f>
        <v>16</v>
      </c>
      <c r="I91" s="116">
        <f>T.Hồ!Q456</f>
        <v>13</v>
      </c>
      <c r="J91" s="116">
        <f>T.Hồ!R456</f>
        <v>0</v>
      </c>
      <c r="K91" s="116">
        <f>T.Hồ!S456</f>
        <v>89</v>
      </c>
      <c r="L91" s="114"/>
      <c r="M91" s="8"/>
      <c r="N91" s="8"/>
      <c r="O91" s="8"/>
      <c r="P91" s="8"/>
      <c r="Q91" s="8"/>
      <c r="R91" s="8"/>
      <c r="S91" s="8"/>
      <c r="T91" s="8"/>
      <c r="U91" s="8"/>
      <c r="V91" s="8"/>
      <c r="W91" s="8"/>
      <c r="X91" s="8"/>
      <c r="Y91" s="8"/>
      <c r="Z91" s="8"/>
    </row>
    <row r="92" spans="1:26" ht="18.75" customHeight="1">
      <c r="A92" s="1152"/>
      <c r="B92" s="1152"/>
      <c r="C92" s="1152"/>
      <c r="D92" s="115" t="s">
        <v>598</v>
      </c>
      <c r="E92" s="116">
        <f>T.Hồ!M457</f>
        <v>0</v>
      </c>
      <c r="F92" s="116">
        <f>T.Hồ!N457</f>
        <v>0</v>
      </c>
      <c r="G92" s="116">
        <f>T.Hồ!O457</f>
        <v>12</v>
      </c>
      <c r="H92" s="116">
        <f>T.Hồ!P457</f>
        <v>13</v>
      </c>
      <c r="I92" s="116">
        <f>T.Hồ!Q457</f>
        <v>12</v>
      </c>
      <c r="J92" s="116">
        <f>T.Hồ!R457</f>
        <v>0</v>
      </c>
      <c r="K92" s="116">
        <f>T.Hồ!S457</f>
        <v>37</v>
      </c>
      <c r="L92" s="114"/>
      <c r="M92" s="8"/>
      <c r="N92" s="8"/>
      <c r="O92" s="8"/>
      <c r="P92" s="8"/>
      <c r="Q92" s="8"/>
      <c r="R92" s="8"/>
      <c r="S92" s="8"/>
      <c r="T92" s="8"/>
      <c r="U92" s="8"/>
      <c r="V92" s="8"/>
      <c r="W92" s="8"/>
      <c r="X92" s="8"/>
      <c r="Y92" s="8"/>
      <c r="Z92" s="8"/>
    </row>
    <row r="93" spans="1:26" ht="18.75" customHeight="1">
      <c r="A93" s="1152"/>
      <c r="B93" s="1152"/>
      <c r="C93" s="1152"/>
      <c r="D93" s="117" t="s">
        <v>599</v>
      </c>
      <c r="E93" s="118">
        <f>T.Hồ!M458</f>
        <v>16</v>
      </c>
      <c r="F93" s="118">
        <f>T.Hồ!N458</f>
        <v>24</v>
      </c>
      <c r="G93" s="118">
        <f>T.Hồ!O458</f>
        <v>25</v>
      </c>
      <c r="H93" s="118">
        <f>T.Hồ!P458</f>
        <v>35</v>
      </c>
      <c r="I93" s="118">
        <f>T.Hồ!Q458</f>
        <v>41</v>
      </c>
      <c r="J93" s="118">
        <f>T.Hồ!R458</f>
        <v>0</v>
      </c>
      <c r="K93" s="118">
        <f>T.Hồ!S458</f>
        <v>141</v>
      </c>
      <c r="L93" s="114"/>
      <c r="M93" s="8"/>
      <c r="N93" s="8"/>
      <c r="O93" s="8"/>
      <c r="P93" s="8"/>
      <c r="Q93" s="8"/>
      <c r="R93" s="8"/>
      <c r="S93" s="8"/>
      <c r="T93" s="8"/>
      <c r="U93" s="8"/>
      <c r="V93" s="8"/>
      <c r="W93" s="8"/>
      <c r="X93" s="8"/>
      <c r="Y93" s="8"/>
      <c r="Z93" s="8"/>
    </row>
    <row r="94" spans="1:26" ht="18.75" customHeight="1">
      <c r="A94" s="1152"/>
      <c r="B94" s="1152"/>
      <c r="C94" s="1152"/>
      <c r="D94" s="117" t="s">
        <v>600</v>
      </c>
      <c r="E94" s="118">
        <f>T.Hồ!M459</f>
        <v>16</v>
      </c>
      <c r="F94" s="118">
        <f>T.Hồ!N459</f>
        <v>24</v>
      </c>
      <c r="G94" s="118">
        <f>T.Hồ!O459</f>
        <v>25</v>
      </c>
      <c r="H94" s="118">
        <f>T.Hồ!P459</f>
        <v>35</v>
      </c>
      <c r="I94" s="118">
        <f>T.Hồ!Q459</f>
        <v>41</v>
      </c>
      <c r="J94" s="118">
        <f>T.Hồ!R459</f>
        <v>0</v>
      </c>
      <c r="K94" s="118">
        <f>T.Hồ!S459</f>
        <v>141</v>
      </c>
      <c r="L94" s="114"/>
      <c r="M94" s="8"/>
      <c r="N94" s="8"/>
      <c r="O94" s="8"/>
      <c r="P94" s="8"/>
      <c r="Q94" s="8"/>
      <c r="R94" s="8"/>
      <c r="S94" s="8"/>
      <c r="T94" s="8"/>
      <c r="U94" s="8"/>
      <c r="V94" s="8"/>
      <c r="W94" s="8"/>
      <c r="X94" s="8"/>
      <c r="Y94" s="8"/>
      <c r="Z94" s="8"/>
    </row>
    <row r="95" spans="1:26" ht="18.75" customHeight="1">
      <c r="A95" s="1152"/>
      <c r="B95" s="1152"/>
      <c r="C95" s="1158" t="s">
        <v>601</v>
      </c>
      <c r="D95" s="119" t="s">
        <v>593</v>
      </c>
      <c r="E95" s="119">
        <f>T.Hồ!M460</f>
        <v>18</v>
      </c>
      <c r="F95" s="119">
        <f>T.Hồ!N460</f>
        <v>23</v>
      </c>
      <c r="G95" s="119">
        <f>T.Hồ!O460</f>
        <v>14</v>
      </c>
      <c r="H95" s="119">
        <f>T.Hồ!P460</f>
        <v>17</v>
      </c>
      <c r="I95" s="119">
        <f>T.Hồ!Q460</f>
        <v>13</v>
      </c>
      <c r="J95" s="119">
        <f>T.Hồ!R460</f>
        <v>0</v>
      </c>
      <c r="K95" s="119">
        <f>T.Hồ!S460</f>
        <v>85</v>
      </c>
      <c r="L95" s="120"/>
    </row>
    <row r="96" spans="1:26" ht="18.75" customHeight="1">
      <c r="A96" s="1152"/>
      <c r="B96" s="1152"/>
      <c r="C96" s="1159"/>
      <c r="D96" s="119" t="s">
        <v>594</v>
      </c>
      <c r="E96" s="119">
        <f>T.Hồ!M461</f>
        <v>6</v>
      </c>
      <c r="F96" s="119">
        <f>T.Hồ!N461</f>
        <v>6</v>
      </c>
      <c r="G96" s="119">
        <f>T.Hồ!O461</f>
        <v>6</v>
      </c>
      <c r="H96" s="119">
        <f>T.Hồ!P461</f>
        <v>7</v>
      </c>
      <c r="I96" s="119">
        <f>T.Hồ!Q461</f>
        <v>0</v>
      </c>
      <c r="J96" s="119">
        <f>T.Hồ!R461</f>
        <v>0</v>
      </c>
      <c r="K96" s="119">
        <f>T.Hồ!S461</f>
        <v>25</v>
      </c>
      <c r="L96" s="120"/>
    </row>
    <row r="97" spans="1:26" ht="18.75" customHeight="1">
      <c r="A97" s="1152"/>
      <c r="B97" s="1152"/>
      <c r="C97" s="1159"/>
      <c r="D97" s="119" t="s">
        <v>595</v>
      </c>
      <c r="E97" s="119">
        <f>T.Hồ!M462</f>
        <v>12</v>
      </c>
      <c r="F97" s="119">
        <f>T.Hồ!N462</f>
        <v>17</v>
      </c>
      <c r="G97" s="119">
        <f>T.Hồ!O462</f>
        <v>8</v>
      </c>
      <c r="H97" s="119">
        <f>T.Hồ!P462</f>
        <v>10</v>
      </c>
      <c r="I97" s="119">
        <f>T.Hồ!Q462</f>
        <v>11</v>
      </c>
      <c r="J97" s="119">
        <f>T.Hồ!R462</f>
        <v>0</v>
      </c>
      <c r="K97" s="119">
        <f>T.Hồ!S462</f>
        <v>58</v>
      </c>
      <c r="L97" s="120"/>
    </row>
    <row r="98" spans="1:26" ht="18.75" customHeight="1">
      <c r="A98" s="1152"/>
      <c r="B98" s="1152"/>
      <c r="C98" s="1159"/>
      <c r="D98" s="121" t="s">
        <v>596</v>
      </c>
      <c r="E98" s="121">
        <f>T.Hồ!M463</f>
        <v>6</v>
      </c>
      <c r="F98" s="121">
        <f>T.Hồ!N463</f>
        <v>4</v>
      </c>
      <c r="G98" s="121">
        <f>T.Hồ!O463</f>
        <v>3</v>
      </c>
      <c r="H98" s="121">
        <f>T.Hồ!P463</f>
        <v>10</v>
      </c>
      <c r="I98" s="121">
        <f>T.Hồ!Q463</f>
        <v>3</v>
      </c>
      <c r="J98" s="121">
        <f>T.Hồ!R463</f>
        <v>0</v>
      </c>
      <c r="K98" s="121">
        <f>T.Hồ!S463</f>
        <v>26</v>
      </c>
      <c r="L98" s="120"/>
      <c r="M98" s="8"/>
      <c r="N98" s="8"/>
      <c r="O98" s="8"/>
      <c r="P98" s="8"/>
      <c r="Q98" s="8"/>
      <c r="R98" s="8"/>
      <c r="S98" s="8"/>
      <c r="T98" s="8"/>
      <c r="U98" s="8"/>
      <c r="V98" s="8"/>
      <c r="W98" s="8"/>
      <c r="X98" s="8"/>
      <c r="Y98" s="8"/>
      <c r="Z98" s="8"/>
    </row>
    <row r="99" spans="1:26" ht="18.75" customHeight="1">
      <c r="A99" s="1152"/>
      <c r="B99" s="1152"/>
      <c r="C99" s="1159"/>
      <c r="D99" s="121" t="s">
        <v>597</v>
      </c>
      <c r="E99" s="121">
        <f>T.Hồ!M464</f>
        <v>23</v>
      </c>
      <c r="F99" s="121">
        <f>T.Hồ!N464</f>
        <v>21</v>
      </c>
      <c r="G99" s="121">
        <f>T.Hồ!O464</f>
        <v>15</v>
      </c>
      <c r="H99" s="121">
        <f>T.Hồ!P464</f>
        <v>21</v>
      </c>
      <c r="I99" s="121">
        <f>T.Hồ!Q464</f>
        <v>18</v>
      </c>
      <c r="J99" s="121">
        <f>T.Hồ!R464</f>
        <v>0</v>
      </c>
      <c r="K99" s="121">
        <f>T.Hồ!S464</f>
        <v>98</v>
      </c>
      <c r="L99" s="120"/>
      <c r="M99" s="8"/>
      <c r="N99" s="8"/>
      <c r="O99" s="8"/>
      <c r="P99" s="8"/>
      <c r="Q99" s="8"/>
      <c r="R99" s="8"/>
      <c r="S99" s="8"/>
      <c r="T99" s="8"/>
      <c r="U99" s="8"/>
      <c r="V99" s="8"/>
      <c r="W99" s="8"/>
      <c r="X99" s="8"/>
      <c r="Y99" s="8"/>
      <c r="Z99" s="8"/>
    </row>
    <row r="100" spans="1:26" ht="18.75" customHeight="1">
      <c r="A100" s="1152"/>
      <c r="B100" s="1152"/>
      <c r="C100" s="1159"/>
      <c r="D100" s="121" t="s">
        <v>598</v>
      </c>
      <c r="E100" s="121">
        <f>T.Hồ!M465</f>
        <v>3</v>
      </c>
      <c r="F100" s="121">
        <f>T.Hồ!N465</f>
        <v>4</v>
      </c>
      <c r="G100" s="121">
        <f>T.Hồ!O465</f>
        <v>3</v>
      </c>
      <c r="H100" s="121">
        <f>T.Hồ!P465</f>
        <v>4</v>
      </c>
      <c r="I100" s="121">
        <f>T.Hồ!Q465</f>
        <v>5</v>
      </c>
      <c r="J100" s="121">
        <f>T.Hồ!R465</f>
        <v>0</v>
      </c>
      <c r="K100" s="121">
        <f>T.Hồ!S465</f>
        <v>19</v>
      </c>
      <c r="L100" s="120"/>
      <c r="M100" s="8"/>
      <c r="N100" s="8"/>
      <c r="O100" s="8"/>
      <c r="P100" s="8"/>
      <c r="Q100" s="8"/>
      <c r="R100" s="8"/>
      <c r="S100" s="8"/>
      <c r="T100" s="8"/>
      <c r="U100" s="8"/>
      <c r="V100" s="8"/>
      <c r="W100" s="8"/>
      <c r="X100" s="8"/>
      <c r="Y100" s="8"/>
      <c r="Z100" s="8"/>
    </row>
    <row r="101" spans="1:26" ht="18.75" customHeight="1">
      <c r="A101" s="1152"/>
      <c r="B101" s="1152"/>
      <c r="C101" s="1159"/>
      <c r="D101" s="122" t="s">
        <v>599</v>
      </c>
      <c r="E101" s="122">
        <f>T.Hồ!M466</f>
        <v>30</v>
      </c>
      <c r="F101" s="122">
        <f>T.Hồ!N466</f>
        <v>16</v>
      </c>
      <c r="G101" s="122">
        <f>T.Hồ!O466</f>
        <v>21</v>
      </c>
      <c r="H101" s="122">
        <f>T.Hồ!P466</f>
        <v>23</v>
      </c>
      <c r="I101" s="122">
        <f>T.Hồ!Q466</f>
        <v>18</v>
      </c>
      <c r="J101" s="122">
        <f>T.Hồ!R466</f>
        <v>0</v>
      </c>
      <c r="K101" s="122">
        <f>T.Hồ!S466</f>
        <v>108</v>
      </c>
      <c r="L101" s="120"/>
      <c r="M101" s="8"/>
      <c r="N101" s="8"/>
      <c r="O101" s="8"/>
      <c r="P101" s="8"/>
      <c r="Q101" s="8"/>
      <c r="R101" s="8"/>
      <c r="S101" s="8"/>
      <c r="T101" s="8"/>
      <c r="U101" s="8"/>
      <c r="V101" s="8"/>
      <c r="W101" s="8"/>
      <c r="X101" s="8"/>
      <c r="Y101" s="8"/>
      <c r="Z101" s="8"/>
    </row>
    <row r="102" spans="1:26" ht="18.75" customHeight="1">
      <c r="A102" s="1155"/>
      <c r="B102" s="1155"/>
      <c r="C102" s="1160"/>
      <c r="D102" s="128" t="s">
        <v>600</v>
      </c>
      <c r="E102" s="128">
        <f>T.Hồ!M467</f>
        <v>30</v>
      </c>
      <c r="F102" s="128">
        <f>T.Hồ!N467</f>
        <v>16</v>
      </c>
      <c r="G102" s="128">
        <f>T.Hồ!O467</f>
        <v>21</v>
      </c>
      <c r="H102" s="128">
        <f>T.Hồ!P467</f>
        <v>23</v>
      </c>
      <c r="I102" s="128">
        <f>T.Hồ!Q467</f>
        <v>18</v>
      </c>
      <c r="J102" s="128">
        <f>T.Hồ!R467</f>
        <v>0</v>
      </c>
      <c r="K102" s="128">
        <f>T.Hồ!S467</f>
        <v>108</v>
      </c>
      <c r="L102" s="129"/>
    </row>
    <row r="103" spans="1:26" ht="18.75" customHeight="1">
      <c r="A103" s="1151">
        <v>7</v>
      </c>
      <c r="B103" s="1153" t="s">
        <v>606</v>
      </c>
      <c r="C103" s="1157" t="s">
        <v>592</v>
      </c>
      <c r="D103" s="130" t="s">
        <v>593</v>
      </c>
      <c r="E103" s="131">
        <f>T.Trì!M535</f>
        <v>46</v>
      </c>
      <c r="F103" s="131">
        <f>T.Trì!N535</f>
        <v>54</v>
      </c>
      <c r="G103" s="131">
        <f>T.Trì!O535</f>
        <v>43</v>
      </c>
      <c r="H103" s="131">
        <f>T.Trì!P535</f>
        <v>54</v>
      </c>
      <c r="I103" s="131">
        <f>T.Trì!Q535</f>
        <v>36</v>
      </c>
      <c r="J103" s="131">
        <f>T.Trì!R535</f>
        <v>0</v>
      </c>
      <c r="K103" s="131">
        <f>T.Trì!S535</f>
        <v>233</v>
      </c>
      <c r="L103" s="132"/>
    </row>
    <row r="104" spans="1:26" ht="18.75" customHeight="1">
      <c r="A104" s="1152"/>
      <c r="B104" s="1152"/>
      <c r="C104" s="1152"/>
      <c r="D104" s="112" t="s">
        <v>594</v>
      </c>
      <c r="E104" s="113">
        <f>T.Trì!M536</f>
        <v>18</v>
      </c>
      <c r="F104" s="113">
        <f>T.Trì!N536</f>
        <v>46</v>
      </c>
      <c r="G104" s="113">
        <f>T.Trì!O536</f>
        <v>25</v>
      </c>
      <c r="H104" s="113">
        <f>T.Trì!P536</f>
        <v>44</v>
      </c>
      <c r="I104" s="113">
        <f>T.Trì!Q536</f>
        <v>32</v>
      </c>
      <c r="J104" s="113">
        <f>T.Trì!R536</f>
        <v>0</v>
      </c>
      <c r="K104" s="113">
        <f>T.Trì!S536</f>
        <v>165</v>
      </c>
      <c r="L104" s="114"/>
    </row>
    <row r="105" spans="1:26" ht="18.75" customHeight="1">
      <c r="A105" s="1152"/>
      <c r="B105" s="1152"/>
      <c r="C105" s="1152"/>
      <c r="D105" s="112" t="s">
        <v>595</v>
      </c>
      <c r="E105" s="113">
        <f>T.Trì!M537</f>
        <v>28</v>
      </c>
      <c r="F105" s="113">
        <f>T.Trì!N537</f>
        <v>8</v>
      </c>
      <c r="G105" s="113">
        <f>T.Trì!O537</f>
        <v>18</v>
      </c>
      <c r="H105" s="113">
        <f>T.Trì!P537</f>
        <v>10</v>
      </c>
      <c r="I105" s="113">
        <f>T.Trì!Q537</f>
        <v>4</v>
      </c>
      <c r="J105" s="113">
        <f>T.Trì!R537</f>
        <v>0</v>
      </c>
      <c r="K105" s="113">
        <f>T.Trì!S537</f>
        <v>68</v>
      </c>
      <c r="L105" s="114"/>
    </row>
    <row r="106" spans="1:26" ht="18.75" customHeight="1">
      <c r="A106" s="1152"/>
      <c r="B106" s="1152"/>
      <c r="C106" s="1152"/>
      <c r="D106" s="115" t="s">
        <v>596</v>
      </c>
      <c r="E106" s="116">
        <f>T.Trì!M538</f>
        <v>23</v>
      </c>
      <c r="F106" s="116">
        <f>T.Trì!N538</f>
        <v>25</v>
      </c>
      <c r="G106" s="116">
        <f>T.Trì!O538</f>
        <v>27</v>
      </c>
      <c r="H106" s="116">
        <f>T.Trì!P538</f>
        <v>25</v>
      </c>
      <c r="I106" s="116">
        <f>T.Trì!Q538</f>
        <v>25</v>
      </c>
      <c r="J106" s="116">
        <f>T.Trì!R538</f>
        <v>0</v>
      </c>
      <c r="K106" s="116">
        <f>T.Trì!S538</f>
        <v>125</v>
      </c>
      <c r="L106" s="114"/>
    </row>
    <row r="107" spans="1:26" ht="18.75" customHeight="1">
      <c r="A107" s="1152"/>
      <c r="B107" s="1152"/>
      <c r="C107" s="1152"/>
      <c r="D107" s="115" t="s">
        <v>597</v>
      </c>
      <c r="E107" s="116">
        <f>T.Trì!M539</f>
        <v>0</v>
      </c>
      <c r="F107" s="116">
        <f>T.Trì!N539</f>
        <v>0</v>
      </c>
      <c r="G107" s="116">
        <f>T.Trì!O539</f>
        <v>1</v>
      </c>
      <c r="H107" s="116">
        <f>T.Trì!P539</f>
        <v>7</v>
      </c>
      <c r="I107" s="116">
        <f>T.Trì!Q539</f>
        <v>9</v>
      </c>
      <c r="J107" s="116">
        <f>T.Trì!R539</f>
        <v>0</v>
      </c>
      <c r="K107" s="116">
        <f>T.Trì!S539</f>
        <v>17</v>
      </c>
      <c r="L107" s="114"/>
      <c r="M107" s="8"/>
      <c r="N107" s="8"/>
      <c r="O107" s="8"/>
      <c r="P107" s="8"/>
      <c r="Q107" s="8"/>
      <c r="R107" s="8"/>
      <c r="S107" s="8"/>
      <c r="T107" s="8"/>
      <c r="U107" s="8"/>
      <c r="V107" s="8"/>
      <c r="W107" s="8"/>
      <c r="X107" s="8"/>
      <c r="Y107" s="8"/>
      <c r="Z107" s="8"/>
    </row>
    <row r="108" spans="1:26" ht="18.75" customHeight="1">
      <c r="A108" s="1152"/>
      <c r="B108" s="1152"/>
      <c r="C108" s="1152"/>
      <c r="D108" s="115" t="s">
        <v>598</v>
      </c>
      <c r="E108" s="116">
        <f>T.Trì!M540</f>
        <v>9</v>
      </c>
      <c r="F108" s="116">
        <f>T.Trì!N540</f>
        <v>8</v>
      </c>
      <c r="G108" s="116">
        <f>T.Trì!O540</f>
        <v>15</v>
      </c>
      <c r="H108" s="116">
        <f>T.Trì!P540</f>
        <v>8</v>
      </c>
      <c r="I108" s="116">
        <f>T.Trì!Q540</f>
        <v>11</v>
      </c>
      <c r="J108" s="116">
        <f>T.Trì!R540</f>
        <v>0</v>
      </c>
      <c r="K108" s="116">
        <f>T.Trì!S540</f>
        <v>51</v>
      </c>
      <c r="L108" s="114"/>
      <c r="M108" s="8"/>
      <c r="N108" s="8"/>
      <c r="O108" s="8"/>
      <c r="P108" s="8"/>
      <c r="Q108" s="8"/>
      <c r="R108" s="8"/>
      <c r="S108" s="8"/>
      <c r="T108" s="8"/>
      <c r="U108" s="8"/>
      <c r="V108" s="8"/>
      <c r="W108" s="8"/>
      <c r="X108" s="8"/>
      <c r="Y108" s="8"/>
      <c r="Z108" s="8"/>
    </row>
    <row r="109" spans="1:26" ht="18.75" customHeight="1">
      <c r="A109" s="1152"/>
      <c r="B109" s="1152"/>
      <c r="C109" s="1152"/>
      <c r="D109" s="117" t="s">
        <v>599</v>
      </c>
      <c r="E109" s="118">
        <f>T.Trì!M541</f>
        <v>0</v>
      </c>
      <c r="F109" s="118">
        <f>T.Trì!N541</f>
        <v>4</v>
      </c>
      <c r="G109" s="118">
        <f>T.Trì!O541</f>
        <v>0</v>
      </c>
      <c r="H109" s="118">
        <f>T.Trì!P541</f>
        <v>0</v>
      </c>
      <c r="I109" s="118">
        <f>T.Trì!Q541</f>
        <v>0</v>
      </c>
      <c r="J109" s="118">
        <f>T.Trì!R541</f>
        <v>0</v>
      </c>
      <c r="K109" s="118">
        <f>T.Trì!S541</f>
        <v>4</v>
      </c>
      <c r="L109" s="114"/>
      <c r="M109" s="8"/>
      <c r="N109" s="8"/>
      <c r="O109" s="8"/>
      <c r="P109" s="8"/>
      <c r="Q109" s="8"/>
      <c r="R109" s="8"/>
      <c r="S109" s="8"/>
      <c r="T109" s="8"/>
      <c r="U109" s="8"/>
      <c r="V109" s="8"/>
      <c r="W109" s="8"/>
      <c r="X109" s="8"/>
      <c r="Y109" s="8"/>
      <c r="Z109" s="8"/>
    </row>
    <row r="110" spans="1:26" ht="18.75" customHeight="1">
      <c r="A110" s="1152"/>
      <c r="B110" s="1152"/>
      <c r="C110" s="1152"/>
      <c r="D110" s="117" t="s">
        <v>600</v>
      </c>
      <c r="E110" s="118">
        <f>T.Trì!M542</f>
        <v>0</v>
      </c>
      <c r="F110" s="118">
        <f>T.Trì!N542</f>
        <v>0</v>
      </c>
      <c r="G110" s="118">
        <f>T.Trì!O542</f>
        <v>0</v>
      </c>
      <c r="H110" s="118">
        <f>T.Trì!P542</f>
        <v>0</v>
      </c>
      <c r="I110" s="118">
        <f>T.Trì!Q542</f>
        <v>0</v>
      </c>
      <c r="J110" s="118">
        <f>T.Trì!R542</f>
        <v>0</v>
      </c>
      <c r="K110" s="118">
        <f>T.Trì!S542</f>
        <v>0</v>
      </c>
      <c r="L110" s="114"/>
      <c r="M110" s="8"/>
      <c r="N110" s="8"/>
      <c r="O110" s="8"/>
      <c r="P110" s="8"/>
      <c r="Q110" s="8"/>
      <c r="R110" s="8"/>
      <c r="S110" s="8"/>
      <c r="T110" s="8"/>
      <c r="U110" s="8"/>
      <c r="V110" s="8"/>
      <c r="W110" s="8"/>
      <c r="X110" s="8"/>
      <c r="Y110" s="8"/>
      <c r="Z110" s="8"/>
    </row>
    <row r="111" spans="1:26" ht="18.75" customHeight="1">
      <c r="A111" s="1152"/>
      <c r="B111" s="1152"/>
      <c r="C111" s="1158" t="s">
        <v>601</v>
      </c>
      <c r="D111" s="119" t="s">
        <v>593</v>
      </c>
      <c r="E111" s="119">
        <f>T.Trì!M543</f>
        <v>17</v>
      </c>
      <c r="F111" s="119">
        <f>T.Trì!N543</f>
        <v>17</v>
      </c>
      <c r="G111" s="119">
        <f>T.Trì!O543</f>
        <v>10</v>
      </c>
      <c r="H111" s="119">
        <f>T.Trì!P543</f>
        <v>17</v>
      </c>
      <c r="I111" s="119">
        <f>T.Trì!Q543</f>
        <v>18</v>
      </c>
      <c r="J111" s="119">
        <f>T.Trì!R543</f>
        <v>0</v>
      </c>
      <c r="K111" s="119">
        <f>T.Trì!S543</f>
        <v>79</v>
      </c>
      <c r="L111" s="120"/>
    </row>
    <row r="112" spans="1:26" ht="18.75" customHeight="1">
      <c r="A112" s="1152"/>
      <c r="B112" s="1152"/>
      <c r="C112" s="1159"/>
      <c r="D112" s="119" t="s">
        <v>594</v>
      </c>
      <c r="E112" s="119">
        <f>T.Trì!M544</f>
        <v>17</v>
      </c>
      <c r="F112" s="119">
        <f>T.Trì!N544</f>
        <v>13</v>
      </c>
      <c r="G112" s="119">
        <f>T.Trì!O544</f>
        <v>7</v>
      </c>
      <c r="H112" s="119">
        <f>T.Trì!P544</f>
        <v>12</v>
      </c>
      <c r="I112" s="119">
        <f>T.Trì!Q544</f>
        <v>11</v>
      </c>
      <c r="J112" s="119">
        <f>T.Trì!R544</f>
        <v>0</v>
      </c>
      <c r="K112" s="119">
        <f>T.Trì!S544</f>
        <v>60</v>
      </c>
      <c r="L112" s="120"/>
    </row>
    <row r="113" spans="1:26" ht="18.75" customHeight="1">
      <c r="A113" s="1152"/>
      <c r="B113" s="1152"/>
      <c r="C113" s="1159"/>
      <c r="D113" s="119" t="s">
        <v>595</v>
      </c>
      <c r="E113" s="119">
        <f>T.Trì!M545</f>
        <v>0</v>
      </c>
      <c r="F113" s="119">
        <f>T.Trì!N545</f>
        <v>4</v>
      </c>
      <c r="G113" s="119">
        <f>T.Trì!O545</f>
        <v>3</v>
      </c>
      <c r="H113" s="119">
        <f>T.Trì!P545</f>
        <v>5</v>
      </c>
      <c r="I113" s="119">
        <f>T.Trì!Q545</f>
        <v>7</v>
      </c>
      <c r="J113" s="119">
        <f>T.Trì!R545</f>
        <v>0</v>
      </c>
      <c r="K113" s="119">
        <f>T.Trì!S545</f>
        <v>19</v>
      </c>
      <c r="L113" s="120"/>
    </row>
    <row r="114" spans="1:26" ht="18.75" customHeight="1">
      <c r="A114" s="1152"/>
      <c r="B114" s="1152"/>
      <c r="C114" s="1159"/>
      <c r="D114" s="121" t="s">
        <v>596</v>
      </c>
      <c r="E114" s="121">
        <f>T.Trì!M546</f>
        <v>18</v>
      </c>
      <c r="F114" s="121">
        <f>T.Trì!N546</f>
        <v>20</v>
      </c>
      <c r="G114" s="121">
        <f>T.Trì!O546</f>
        <v>25</v>
      </c>
      <c r="H114" s="121">
        <f>T.Trì!P546</f>
        <v>32</v>
      </c>
      <c r="I114" s="121">
        <f>T.Trì!Q546</f>
        <v>25</v>
      </c>
      <c r="J114" s="121">
        <f>T.Trì!R546</f>
        <v>0</v>
      </c>
      <c r="K114" s="121">
        <f>T.Trì!S546</f>
        <v>120</v>
      </c>
      <c r="L114" s="120"/>
      <c r="M114" s="8"/>
      <c r="N114" s="8"/>
      <c r="O114" s="8"/>
      <c r="P114" s="8"/>
      <c r="Q114" s="8"/>
      <c r="R114" s="8"/>
      <c r="S114" s="8"/>
      <c r="T114" s="8"/>
      <c r="U114" s="8"/>
      <c r="V114" s="8"/>
      <c r="W114" s="8"/>
      <c r="X114" s="8"/>
      <c r="Y114" s="8"/>
      <c r="Z114" s="8"/>
    </row>
    <row r="115" spans="1:26" ht="18.75" customHeight="1">
      <c r="A115" s="1152"/>
      <c r="B115" s="1152"/>
      <c r="C115" s="1159"/>
      <c r="D115" s="121" t="s">
        <v>597</v>
      </c>
      <c r="E115" s="121">
        <f>T.Trì!M547</f>
        <v>7</v>
      </c>
      <c r="F115" s="121">
        <f>T.Trì!N547</f>
        <v>3</v>
      </c>
      <c r="G115" s="121">
        <f>T.Trì!O547</f>
        <v>1</v>
      </c>
      <c r="H115" s="121">
        <f>T.Trì!P547</f>
        <v>7</v>
      </c>
      <c r="I115" s="121">
        <f>T.Trì!Q547</f>
        <v>6</v>
      </c>
      <c r="J115" s="121">
        <f>T.Trì!R547</f>
        <v>0</v>
      </c>
      <c r="K115" s="121">
        <f>T.Trì!S547</f>
        <v>24</v>
      </c>
      <c r="L115" s="120"/>
      <c r="M115" s="8"/>
      <c r="N115" s="8"/>
      <c r="O115" s="8"/>
      <c r="P115" s="8"/>
      <c r="Q115" s="8"/>
      <c r="R115" s="8"/>
      <c r="S115" s="8"/>
      <c r="T115" s="8"/>
      <c r="U115" s="8"/>
      <c r="V115" s="8"/>
      <c r="W115" s="8"/>
      <c r="X115" s="8"/>
      <c r="Y115" s="8"/>
      <c r="Z115" s="8"/>
    </row>
    <row r="116" spans="1:26" ht="18.75" customHeight="1">
      <c r="A116" s="1152"/>
      <c r="B116" s="1152"/>
      <c r="C116" s="1159"/>
      <c r="D116" s="121" t="s">
        <v>598</v>
      </c>
      <c r="E116" s="121">
        <f>T.Trì!M548</f>
        <v>16</v>
      </c>
      <c r="F116" s="121">
        <f>T.Trì!N548</f>
        <v>5</v>
      </c>
      <c r="G116" s="121">
        <f>T.Trì!O548</f>
        <v>12</v>
      </c>
      <c r="H116" s="121">
        <f>T.Trì!P548</f>
        <v>0</v>
      </c>
      <c r="I116" s="121">
        <f>T.Trì!Q548</f>
        <v>7</v>
      </c>
      <c r="J116" s="121">
        <f>T.Trì!R548</f>
        <v>0</v>
      </c>
      <c r="K116" s="121">
        <f>T.Trì!S548</f>
        <v>40</v>
      </c>
      <c r="L116" s="120"/>
      <c r="M116" s="8"/>
      <c r="N116" s="8"/>
      <c r="O116" s="8"/>
      <c r="P116" s="8"/>
      <c r="Q116" s="8"/>
      <c r="R116" s="8"/>
      <c r="S116" s="8"/>
      <c r="T116" s="8"/>
      <c r="U116" s="8"/>
      <c r="V116" s="8"/>
      <c r="W116" s="8"/>
      <c r="X116" s="8"/>
      <c r="Y116" s="8"/>
      <c r="Z116" s="8"/>
    </row>
    <row r="117" spans="1:26" ht="18.75" customHeight="1">
      <c r="A117" s="1152"/>
      <c r="B117" s="1152"/>
      <c r="C117" s="1159"/>
      <c r="D117" s="122" t="s">
        <v>599</v>
      </c>
      <c r="E117" s="122">
        <f>T.Trì!M549</f>
        <v>0</v>
      </c>
      <c r="F117" s="122">
        <f>T.Trì!N549</f>
        <v>0</v>
      </c>
      <c r="G117" s="122">
        <f>T.Trì!O549</f>
        <v>0</v>
      </c>
      <c r="H117" s="122">
        <f>T.Trì!P549</f>
        <v>0</v>
      </c>
      <c r="I117" s="122">
        <f>T.Trì!Q549</f>
        <v>0</v>
      </c>
      <c r="J117" s="122">
        <f>T.Trì!R549</f>
        <v>0</v>
      </c>
      <c r="K117" s="122">
        <f>T.Trì!S549</f>
        <v>0</v>
      </c>
      <c r="L117" s="120"/>
      <c r="M117" s="8"/>
      <c r="N117" s="8"/>
      <c r="O117" s="8"/>
      <c r="P117" s="8"/>
      <c r="Q117" s="8"/>
      <c r="R117" s="8"/>
      <c r="S117" s="8"/>
      <c r="T117" s="8"/>
      <c r="U117" s="8"/>
      <c r="V117" s="8"/>
      <c r="W117" s="8"/>
      <c r="X117" s="8"/>
      <c r="Y117" s="8"/>
      <c r="Z117" s="8"/>
    </row>
    <row r="118" spans="1:26" ht="18.75" customHeight="1">
      <c r="A118" s="1152"/>
      <c r="B118" s="1152"/>
      <c r="C118" s="1159"/>
      <c r="D118" s="123" t="s">
        <v>600</v>
      </c>
      <c r="E118" s="123">
        <f>T.Trì!M550</f>
        <v>0</v>
      </c>
      <c r="F118" s="123">
        <f>T.Trì!N550</f>
        <v>0</v>
      </c>
      <c r="G118" s="123">
        <f>T.Trì!O550</f>
        <v>0</v>
      </c>
      <c r="H118" s="123">
        <f>T.Trì!P550</f>
        <v>0</v>
      </c>
      <c r="I118" s="123">
        <f>T.Trì!Q550</f>
        <v>0</v>
      </c>
      <c r="J118" s="123">
        <f>T.Trì!R550</f>
        <v>0</v>
      </c>
      <c r="K118" s="123">
        <f>T.Trì!S550</f>
        <v>0</v>
      </c>
      <c r="L118" s="124"/>
    </row>
    <row r="119" spans="1:26" ht="18.75" customHeight="1">
      <c r="A119" s="1154">
        <v>8</v>
      </c>
      <c r="B119" s="1156" t="s">
        <v>607</v>
      </c>
      <c r="C119" s="1163" t="s">
        <v>592</v>
      </c>
      <c r="D119" s="125" t="s">
        <v>593</v>
      </c>
      <c r="E119" s="126">
        <f>'T. Xuân'!M395</f>
        <v>34</v>
      </c>
      <c r="F119" s="126">
        <f>'T. Xuân'!N395</f>
        <v>69</v>
      </c>
      <c r="G119" s="126">
        <f>'T. Xuân'!O395</f>
        <v>42</v>
      </c>
      <c r="H119" s="126">
        <f>'T. Xuân'!P395</f>
        <v>63</v>
      </c>
      <c r="I119" s="126">
        <f>'T. Xuân'!Q395</f>
        <v>55</v>
      </c>
      <c r="J119" s="126">
        <f>'T. Xuân'!R395</f>
        <v>0</v>
      </c>
      <c r="K119" s="126">
        <f>'T. Xuân'!S395</f>
        <v>263</v>
      </c>
      <c r="L119" s="127"/>
    </row>
    <row r="120" spans="1:26" ht="18.75" customHeight="1">
      <c r="A120" s="1152"/>
      <c r="B120" s="1152"/>
      <c r="C120" s="1152"/>
      <c r="D120" s="112" t="s">
        <v>594</v>
      </c>
      <c r="E120" s="113">
        <f>'T. Xuân'!M396</f>
        <v>30</v>
      </c>
      <c r="F120" s="113">
        <f>'T. Xuân'!N396</f>
        <v>69</v>
      </c>
      <c r="G120" s="113">
        <f>'T. Xuân'!O396</f>
        <v>37</v>
      </c>
      <c r="H120" s="113">
        <f>'T. Xuân'!P396</f>
        <v>59</v>
      </c>
      <c r="I120" s="113">
        <f>'T. Xuân'!Q396</f>
        <v>51</v>
      </c>
      <c r="J120" s="113">
        <f>'T. Xuân'!R396</f>
        <v>0</v>
      </c>
      <c r="K120" s="113">
        <f>'T. Xuân'!S396</f>
        <v>246</v>
      </c>
      <c r="L120" s="114"/>
    </row>
    <row r="121" spans="1:26" ht="18.75" customHeight="1">
      <c r="A121" s="1152"/>
      <c r="B121" s="1152"/>
      <c r="C121" s="1152"/>
      <c r="D121" s="112" t="s">
        <v>595</v>
      </c>
      <c r="E121" s="113">
        <f>'T. Xuân'!M397</f>
        <v>4</v>
      </c>
      <c r="F121" s="113">
        <f>'T. Xuân'!N397</f>
        <v>9</v>
      </c>
      <c r="G121" s="113">
        <f>'T. Xuân'!O397</f>
        <v>5</v>
      </c>
      <c r="H121" s="113">
        <f>'T. Xuân'!P397</f>
        <v>4</v>
      </c>
      <c r="I121" s="113">
        <f>'T. Xuân'!Q397</f>
        <v>4</v>
      </c>
      <c r="J121" s="113">
        <f>'T. Xuân'!R397</f>
        <v>0</v>
      </c>
      <c r="K121" s="113">
        <f>'T. Xuân'!S397</f>
        <v>26</v>
      </c>
      <c r="L121" s="114"/>
    </row>
    <row r="122" spans="1:26" ht="18.75" customHeight="1">
      <c r="A122" s="1152"/>
      <c r="B122" s="1152"/>
      <c r="C122" s="1152"/>
      <c r="D122" s="115" t="s">
        <v>596</v>
      </c>
      <c r="E122" s="116">
        <f>'T. Xuân'!M398</f>
        <v>22</v>
      </c>
      <c r="F122" s="116">
        <f>'T. Xuân'!N398</f>
        <v>30</v>
      </c>
      <c r="G122" s="116">
        <f>'T. Xuân'!O398</f>
        <v>52</v>
      </c>
      <c r="H122" s="116">
        <f>'T. Xuân'!P398</f>
        <v>43</v>
      </c>
      <c r="I122" s="116">
        <f>'T. Xuân'!Q398</f>
        <v>46</v>
      </c>
      <c r="J122" s="116">
        <f>'T. Xuân'!R398</f>
        <v>0</v>
      </c>
      <c r="K122" s="116">
        <f>'T. Xuân'!S398</f>
        <v>193</v>
      </c>
      <c r="L122" s="114"/>
    </row>
    <row r="123" spans="1:26" ht="18.75" customHeight="1">
      <c r="A123" s="1152"/>
      <c r="B123" s="1152"/>
      <c r="C123" s="1152"/>
      <c r="D123" s="115" t="s">
        <v>597</v>
      </c>
      <c r="E123" s="116">
        <f>'T. Xuân'!M399</f>
        <v>4</v>
      </c>
      <c r="F123" s="116">
        <f>'T. Xuân'!N399</f>
        <v>4</v>
      </c>
      <c r="G123" s="116">
        <f>'T. Xuân'!O399</f>
        <v>5</v>
      </c>
      <c r="H123" s="116">
        <f>'T. Xuân'!P399</f>
        <v>0</v>
      </c>
      <c r="I123" s="116">
        <f>'T. Xuân'!Q399</f>
        <v>0</v>
      </c>
      <c r="J123" s="116">
        <f>'T. Xuân'!R399</f>
        <v>0</v>
      </c>
      <c r="K123" s="116">
        <f>'T. Xuân'!S399</f>
        <v>13</v>
      </c>
      <c r="L123" s="114"/>
      <c r="M123" s="8"/>
      <c r="N123" s="8"/>
      <c r="O123" s="8"/>
      <c r="P123" s="8"/>
      <c r="Q123" s="8"/>
      <c r="R123" s="8"/>
      <c r="S123" s="8"/>
      <c r="T123" s="8"/>
      <c r="U123" s="8"/>
      <c r="V123" s="8"/>
      <c r="W123" s="8"/>
      <c r="X123" s="8"/>
      <c r="Y123" s="8"/>
      <c r="Z123" s="8"/>
    </row>
    <row r="124" spans="1:26" ht="18.75" customHeight="1">
      <c r="A124" s="1152"/>
      <c r="B124" s="1152"/>
      <c r="C124" s="1152"/>
      <c r="D124" s="115" t="s">
        <v>598</v>
      </c>
      <c r="E124" s="116">
        <f>'T. Xuân'!M400</f>
        <v>16</v>
      </c>
      <c r="F124" s="116">
        <f>'T. Xuân'!N400</f>
        <v>2</v>
      </c>
      <c r="G124" s="116">
        <f>'T. Xuân'!O400</f>
        <v>25</v>
      </c>
      <c r="H124" s="116">
        <f>'T. Xuân'!P400</f>
        <v>0</v>
      </c>
      <c r="I124" s="116">
        <f>'T. Xuân'!Q400</f>
        <v>12</v>
      </c>
      <c r="J124" s="116">
        <f>'T. Xuân'!R400</f>
        <v>0</v>
      </c>
      <c r="K124" s="116">
        <f>'T. Xuân'!S400</f>
        <v>55</v>
      </c>
      <c r="L124" s="114"/>
      <c r="M124" s="8"/>
      <c r="N124" s="8"/>
      <c r="O124" s="8"/>
      <c r="P124" s="8"/>
      <c r="Q124" s="8"/>
      <c r="R124" s="8"/>
      <c r="S124" s="8"/>
      <c r="T124" s="8"/>
      <c r="U124" s="8"/>
      <c r="V124" s="8"/>
      <c r="W124" s="8"/>
      <c r="X124" s="8"/>
      <c r="Y124" s="8"/>
      <c r="Z124" s="8"/>
    </row>
    <row r="125" spans="1:26" ht="18.75" customHeight="1">
      <c r="A125" s="1152"/>
      <c r="B125" s="1152"/>
      <c r="C125" s="1152"/>
      <c r="D125" s="117" t="s">
        <v>599</v>
      </c>
      <c r="E125" s="118">
        <f>'T. Xuân'!M401</f>
        <v>0</v>
      </c>
      <c r="F125" s="118">
        <f>'T. Xuân'!N401</f>
        <v>0</v>
      </c>
      <c r="G125" s="118">
        <f>'T. Xuân'!O401</f>
        <v>5</v>
      </c>
      <c r="H125" s="118">
        <f>'T. Xuân'!P401</f>
        <v>0</v>
      </c>
      <c r="I125" s="118">
        <f>'T. Xuân'!Q401</f>
        <v>0</v>
      </c>
      <c r="J125" s="118">
        <f>'T. Xuân'!R401</f>
        <v>0</v>
      </c>
      <c r="K125" s="118">
        <f>'T. Xuân'!S401</f>
        <v>5</v>
      </c>
      <c r="L125" s="114"/>
      <c r="M125" s="8"/>
      <c r="N125" s="8"/>
      <c r="O125" s="8"/>
      <c r="P125" s="8"/>
      <c r="Q125" s="8"/>
      <c r="R125" s="8"/>
      <c r="S125" s="8"/>
      <c r="T125" s="8"/>
      <c r="U125" s="8"/>
      <c r="V125" s="8"/>
      <c r="W125" s="8"/>
      <c r="X125" s="8"/>
      <c r="Y125" s="8"/>
      <c r="Z125" s="8"/>
    </row>
    <row r="126" spans="1:26" ht="18.75" customHeight="1">
      <c r="A126" s="1152"/>
      <c r="B126" s="1152"/>
      <c r="C126" s="1152"/>
      <c r="D126" s="117" t="s">
        <v>600</v>
      </c>
      <c r="E126" s="118">
        <f>'T. Xuân'!M402</f>
        <v>0</v>
      </c>
      <c r="F126" s="118">
        <f>'T. Xuân'!N402</f>
        <v>0</v>
      </c>
      <c r="G126" s="118">
        <f>'T. Xuân'!O402</f>
        <v>5</v>
      </c>
      <c r="H126" s="118">
        <f>'T. Xuân'!P402</f>
        <v>0</v>
      </c>
      <c r="I126" s="118">
        <f>'T. Xuân'!Q402</f>
        <v>0</v>
      </c>
      <c r="J126" s="118">
        <f>'T. Xuân'!R402</f>
        <v>0</v>
      </c>
      <c r="K126" s="118">
        <f>'T. Xuân'!S402</f>
        <v>5</v>
      </c>
      <c r="L126" s="114"/>
      <c r="M126" s="8"/>
      <c r="N126" s="8"/>
      <c r="O126" s="8"/>
      <c r="P126" s="8"/>
      <c r="Q126" s="8"/>
      <c r="R126" s="8"/>
      <c r="S126" s="8"/>
      <c r="T126" s="8"/>
      <c r="U126" s="8"/>
      <c r="V126" s="8"/>
      <c r="W126" s="8"/>
      <c r="X126" s="8"/>
      <c r="Y126" s="8"/>
      <c r="Z126" s="8"/>
    </row>
    <row r="127" spans="1:26" ht="18.75" customHeight="1">
      <c r="A127" s="1152"/>
      <c r="B127" s="1152"/>
      <c r="C127" s="1158" t="s">
        <v>601</v>
      </c>
      <c r="D127" s="119" t="s">
        <v>593</v>
      </c>
      <c r="E127" s="119">
        <f>'T. Xuân'!M403</f>
        <v>22</v>
      </c>
      <c r="F127" s="119">
        <f>'T. Xuân'!N403</f>
        <v>22</v>
      </c>
      <c r="G127" s="119">
        <f>'T. Xuân'!O403</f>
        <v>25</v>
      </c>
      <c r="H127" s="119">
        <f>'T. Xuân'!P403</f>
        <v>27</v>
      </c>
      <c r="I127" s="119">
        <f>'T. Xuân'!Q403</f>
        <v>26</v>
      </c>
      <c r="J127" s="119">
        <f>'T. Xuân'!R403</f>
        <v>0</v>
      </c>
      <c r="K127" s="119">
        <f>'T. Xuân'!S403</f>
        <v>122</v>
      </c>
      <c r="L127" s="120"/>
    </row>
    <row r="128" spans="1:26" ht="18.75" customHeight="1">
      <c r="A128" s="1152"/>
      <c r="B128" s="1152"/>
      <c r="C128" s="1159"/>
      <c r="D128" s="119" t="s">
        <v>594</v>
      </c>
      <c r="E128" s="119">
        <f>'T. Xuân'!M404</f>
        <v>13</v>
      </c>
      <c r="F128" s="119">
        <f>'T. Xuân'!N404</f>
        <v>22</v>
      </c>
      <c r="G128" s="119">
        <f>'T. Xuân'!O404</f>
        <v>25</v>
      </c>
      <c r="H128" s="119">
        <f>'T. Xuân'!P404</f>
        <v>27</v>
      </c>
      <c r="I128" s="119">
        <f>'T. Xuân'!Q404</f>
        <v>26</v>
      </c>
      <c r="J128" s="119">
        <f>'T. Xuân'!R404</f>
        <v>0</v>
      </c>
      <c r="K128" s="119">
        <f>'T. Xuân'!S404</f>
        <v>113</v>
      </c>
      <c r="L128" s="120"/>
    </row>
    <row r="129" spans="1:26" ht="18.75" customHeight="1">
      <c r="A129" s="1152"/>
      <c r="B129" s="1152"/>
      <c r="C129" s="1159"/>
      <c r="D129" s="119" t="s">
        <v>595</v>
      </c>
      <c r="E129" s="119">
        <f>'T. Xuân'!M405</f>
        <v>9</v>
      </c>
      <c r="F129" s="119">
        <f>'T. Xuân'!N405</f>
        <v>0</v>
      </c>
      <c r="G129" s="119">
        <f>'T. Xuân'!O405</f>
        <v>0</v>
      </c>
      <c r="H129" s="119">
        <f>'T. Xuân'!P405</f>
        <v>0</v>
      </c>
      <c r="I129" s="119">
        <f>'T. Xuân'!Q405</f>
        <v>0</v>
      </c>
      <c r="J129" s="119">
        <f>'T. Xuân'!R405</f>
        <v>0</v>
      </c>
      <c r="K129" s="119">
        <f>'T. Xuân'!S405</f>
        <v>9</v>
      </c>
      <c r="L129" s="120"/>
    </row>
    <row r="130" spans="1:26" ht="18.75" customHeight="1">
      <c r="A130" s="1152"/>
      <c r="B130" s="1152"/>
      <c r="C130" s="1159"/>
      <c r="D130" s="121" t="s">
        <v>596</v>
      </c>
      <c r="E130" s="121">
        <f>'T. Xuân'!M406</f>
        <v>37</v>
      </c>
      <c r="F130" s="121">
        <f>'T. Xuân'!N406</f>
        <v>32</v>
      </c>
      <c r="G130" s="121">
        <f>'T. Xuân'!O406</f>
        <v>19</v>
      </c>
      <c r="H130" s="121">
        <f>'T. Xuân'!P406</f>
        <v>36</v>
      </c>
      <c r="I130" s="121">
        <f>'T. Xuân'!Q406</f>
        <v>14</v>
      </c>
      <c r="J130" s="121">
        <f>'T. Xuân'!R406</f>
        <v>0</v>
      </c>
      <c r="K130" s="121">
        <f>'T. Xuân'!S406</f>
        <v>138</v>
      </c>
      <c r="L130" s="120"/>
      <c r="M130" s="8"/>
      <c r="N130" s="8"/>
      <c r="O130" s="8"/>
      <c r="P130" s="8"/>
      <c r="Q130" s="8"/>
      <c r="R130" s="8"/>
      <c r="S130" s="8"/>
      <c r="T130" s="8"/>
      <c r="U130" s="8"/>
      <c r="V130" s="8"/>
      <c r="W130" s="8"/>
      <c r="X130" s="8"/>
      <c r="Y130" s="8"/>
      <c r="Z130" s="8"/>
    </row>
    <row r="131" spans="1:26" ht="18.75" customHeight="1">
      <c r="A131" s="1152"/>
      <c r="B131" s="1152"/>
      <c r="C131" s="1159"/>
      <c r="D131" s="121" t="s">
        <v>597</v>
      </c>
      <c r="E131" s="121">
        <f>'T. Xuân'!M407</f>
        <v>5</v>
      </c>
      <c r="F131" s="121">
        <f>'T. Xuân'!N407</f>
        <v>4</v>
      </c>
      <c r="G131" s="121">
        <f>'T. Xuân'!O407</f>
        <v>3</v>
      </c>
      <c r="H131" s="121">
        <f>'T. Xuân'!P407</f>
        <v>0</v>
      </c>
      <c r="I131" s="121">
        <f>'T. Xuân'!Q407</f>
        <v>2</v>
      </c>
      <c r="J131" s="121">
        <f>'T. Xuân'!R407</f>
        <v>0</v>
      </c>
      <c r="K131" s="121">
        <f>'T. Xuân'!S407</f>
        <v>14</v>
      </c>
      <c r="L131" s="120"/>
      <c r="M131" s="8"/>
      <c r="N131" s="8"/>
      <c r="O131" s="8"/>
      <c r="P131" s="8"/>
      <c r="Q131" s="8"/>
      <c r="R131" s="8"/>
      <c r="S131" s="8"/>
      <c r="T131" s="8"/>
      <c r="U131" s="8"/>
      <c r="V131" s="8"/>
      <c r="W131" s="8"/>
      <c r="X131" s="8"/>
      <c r="Y131" s="8"/>
      <c r="Z131" s="8"/>
    </row>
    <row r="132" spans="1:26" ht="18.75" customHeight="1">
      <c r="A132" s="1152"/>
      <c r="B132" s="1152"/>
      <c r="C132" s="1159"/>
      <c r="D132" s="121" t="s">
        <v>598</v>
      </c>
      <c r="E132" s="121">
        <f>'T. Xuân'!M408</f>
        <v>9</v>
      </c>
      <c r="F132" s="121">
        <f>'T. Xuân'!N408</f>
        <v>10</v>
      </c>
      <c r="G132" s="121">
        <f>'T. Xuân'!O408</f>
        <v>10</v>
      </c>
      <c r="H132" s="121">
        <f>'T. Xuân'!P408</f>
        <v>2</v>
      </c>
      <c r="I132" s="121">
        <f>'T. Xuân'!Q408</f>
        <v>10</v>
      </c>
      <c r="J132" s="121">
        <f>'T. Xuân'!R408</f>
        <v>0</v>
      </c>
      <c r="K132" s="121">
        <f>'T. Xuân'!S408</f>
        <v>41</v>
      </c>
      <c r="L132" s="120"/>
      <c r="M132" s="8"/>
      <c r="N132" s="8"/>
      <c r="O132" s="8"/>
      <c r="P132" s="8"/>
      <c r="Q132" s="8"/>
      <c r="R132" s="8"/>
      <c r="S132" s="8"/>
      <c r="T132" s="8"/>
      <c r="U132" s="8"/>
      <c r="V132" s="8"/>
      <c r="W132" s="8"/>
      <c r="X132" s="8"/>
      <c r="Y132" s="8"/>
      <c r="Z132" s="8"/>
    </row>
    <row r="133" spans="1:26" ht="18.75" customHeight="1">
      <c r="A133" s="1152"/>
      <c r="B133" s="1152"/>
      <c r="C133" s="1159"/>
      <c r="D133" s="122" t="s">
        <v>599</v>
      </c>
      <c r="E133" s="122">
        <f>'T. Xuân'!M409</f>
        <v>0</v>
      </c>
      <c r="F133" s="122">
        <f>'T. Xuân'!N409</f>
        <v>0</v>
      </c>
      <c r="G133" s="122">
        <f>'T. Xuân'!O409</f>
        <v>0</v>
      </c>
      <c r="H133" s="122">
        <f>'T. Xuân'!P409</f>
        <v>0</v>
      </c>
      <c r="I133" s="122">
        <f>'T. Xuân'!Q409</f>
        <v>0</v>
      </c>
      <c r="J133" s="122">
        <f>'T. Xuân'!R409</f>
        <v>0</v>
      </c>
      <c r="K133" s="122">
        <f>'T. Xuân'!S409</f>
        <v>0</v>
      </c>
      <c r="L133" s="120"/>
      <c r="M133" s="8"/>
      <c r="N133" s="8"/>
      <c r="O133" s="8"/>
      <c r="P133" s="8"/>
      <c r="Q133" s="8"/>
      <c r="R133" s="8"/>
      <c r="S133" s="8"/>
      <c r="T133" s="8"/>
      <c r="U133" s="8"/>
      <c r="V133" s="8"/>
      <c r="W133" s="8"/>
      <c r="X133" s="8"/>
      <c r="Y133" s="8"/>
      <c r="Z133" s="8"/>
    </row>
    <row r="134" spans="1:26" ht="18.75" customHeight="1">
      <c r="A134" s="1155"/>
      <c r="B134" s="1155"/>
      <c r="C134" s="1160"/>
      <c r="D134" s="128" t="s">
        <v>600</v>
      </c>
      <c r="E134" s="128">
        <f>'T. Xuân'!M410</f>
        <v>0</v>
      </c>
      <c r="F134" s="128">
        <f>'T. Xuân'!N410</f>
        <v>0</v>
      </c>
      <c r="G134" s="128">
        <f>'T. Xuân'!O410</f>
        <v>0</v>
      </c>
      <c r="H134" s="128">
        <f>'T. Xuân'!P410</f>
        <v>0</v>
      </c>
      <c r="I134" s="128">
        <f>'T. Xuân'!Q410</f>
        <v>0</v>
      </c>
      <c r="J134" s="128">
        <f>'T. Xuân'!R410</f>
        <v>0</v>
      </c>
      <c r="K134" s="128">
        <f>'T. Xuân'!S410</f>
        <v>0</v>
      </c>
      <c r="L134" s="129"/>
    </row>
    <row r="135" spans="1:26" ht="18.75" customHeight="1">
      <c r="A135" s="1151">
        <v>9</v>
      </c>
      <c r="B135" s="1153" t="s">
        <v>608</v>
      </c>
      <c r="C135" s="1157" t="s">
        <v>592</v>
      </c>
      <c r="D135" s="130" t="s">
        <v>593</v>
      </c>
      <c r="E135" s="131">
        <f>'Hà Đông'!M308</f>
        <v>0</v>
      </c>
      <c r="F135" s="131">
        <f>'Hà Đông'!N308</f>
        <v>0</v>
      </c>
      <c r="G135" s="131">
        <f>'Hà Đông'!O308</f>
        <v>0</v>
      </c>
      <c r="H135" s="131">
        <f>'Hà Đông'!P308</f>
        <v>0</v>
      </c>
      <c r="I135" s="131">
        <f>'Hà Đông'!Q308</f>
        <v>0</v>
      </c>
      <c r="J135" s="131">
        <f>'Hà Đông'!R308</f>
        <v>0</v>
      </c>
      <c r="K135" s="131">
        <f>'Hà Đông'!S308</f>
        <v>0</v>
      </c>
      <c r="L135" s="132"/>
    </row>
    <row r="136" spans="1:26" ht="18.75" customHeight="1">
      <c r="A136" s="1152"/>
      <c r="B136" s="1152"/>
      <c r="C136" s="1152"/>
      <c r="D136" s="112" t="s">
        <v>594</v>
      </c>
      <c r="E136" s="113">
        <f>'Hà Đông'!M309</f>
        <v>0</v>
      </c>
      <c r="F136" s="113">
        <f>'Hà Đông'!N309</f>
        <v>0</v>
      </c>
      <c r="G136" s="113">
        <f>'Hà Đông'!O309</f>
        <v>0</v>
      </c>
      <c r="H136" s="113">
        <f>'Hà Đông'!P309</f>
        <v>0</v>
      </c>
      <c r="I136" s="113">
        <f>'Hà Đông'!Q309</f>
        <v>0</v>
      </c>
      <c r="J136" s="113">
        <f>'Hà Đông'!R309</f>
        <v>0</v>
      </c>
      <c r="K136" s="113">
        <f>'Hà Đông'!S309</f>
        <v>0</v>
      </c>
      <c r="L136" s="114"/>
    </row>
    <row r="137" spans="1:26" ht="18.75" customHeight="1">
      <c r="A137" s="1152"/>
      <c r="B137" s="1152"/>
      <c r="C137" s="1152"/>
      <c r="D137" s="112" t="s">
        <v>595</v>
      </c>
      <c r="E137" s="113">
        <f>'Hà Đông'!M310</f>
        <v>0</v>
      </c>
      <c r="F137" s="113">
        <f>'Hà Đông'!N310</f>
        <v>0</v>
      </c>
      <c r="G137" s="113">
        <f>'Hà Đông'!O310</f>
        <v>0</v>
      </c>
      <c r="H137" s="113">
        <f>'Hà Đông'!P310</f>
        <v>0</v>
      </c>
      <c r="I137" s="113">
        <f>'Hà Đông'!Q310</f>
        <v>0</v>
      </c>
      <c r="J137" s="113">
        <f>'Hà Đông'!R310</f>
        <v>0</v>
      </c>
      <c r="K137" s="113">
        <f>'Hà Đông'!S310</f>
        <v>0</v>
      </c>
      <c r="L137" s="114"/>
    </row>
    <row r="138" spans="1:26" ht="18.75" customHeight="1">
      <c r="A138" s="1152"/>
      <c r="B138" s="1152"/>
      <c r="C138" s="1152"/>
      <c r="D138" s="115" t="s">
        <v>596</v>
      </c>
      <c r="E138" s="116">
        <f>'Hà Đông'!M311</f>
        <v>0</v>
      </c>
      <c r="F138" s="116">
        <f>'Hà Đông'!N311</f>
        <v>4</v>
      </c>
      <c r="G138" s="116">
        <f>'Hà Đông'!O311</f>
        <v>0</v>
      </c>
      <c r="H138" s="116">
        <f>'Hà Đông'!P311</f>
        <v>0</v>
      </c>
      <c r="I138" s="116">
        <f>'Hà Đông'!Q311</f>
        <v>0</v>
      </c>
      <c r="J138" s="116">
        <f>'Hà Đông'!R311</f>
        <v>0</v>
      </c>
      <c r="K138" s="116">
        <f>'Hà Đông'!S311</f>
        <v>4</v>
      </c>
      <c r="L138" s="114"/>
    </row>
    <row r="139" spans="1:26" ht="18.75" customHeight="1">
      <c r="A139" s="1152"/>
      <c r="B139" s="1152"/>
      <c r="C139" s="1152"/>
      <c r="D139" s="115" t="s">
        <v>597</v>
      </c>
      <c r="E139" s="116">
        <f>'Hà Đông'!M312</f>
        <v>0</v>
      </c>
      <c r="F139" s="116">
        <f>'Hà Đông'!N312</f>
        <v>0</v>
      </c>
      <c r="G139" s="116">
        <f>'Hà Đông'!O312</f>
        <v>0</v>
      </c>
      <c r="H139" s="116">
        <f>'Hà Đông'!P312</f>
        <v>0</v>
      </c>
      <c r="I139" s="116">
        <f>'Hà Đông'!Q312</f>
        <v>0</v>
      </c>
      <c r="J139" s="116">
        <f>'Hà Đông'!R312</f>
        <v>0</v>
      </c>
      <c r="K139" s="116">
        <f>'Hà Đông'!S312</f>
        <v>0</v>
      </c>
      <c r="L139" s="114"/>
      <c r="M139" s="8"/>
      <c r="N139" s="8"/>
      <c r="O139" s="8"/>
      <c r="P139" s="8"/>
      <c r="Q139" s="8"/>
      <c r="R139" s="8"/>
      <c r="S139" s="8"/>
      <c r="T139" s="8"/>
      <c r="U139" s="8"/>
      <c r="V139" s="8"/>
      <c r="W139" s="8"/>
      <c r="X139" s="8"/>
      <c r="Y139" s="8"/>
      <c r="Z139" s="8"/>
    </row>
    <row r="140" spans="1:26" ht="18.75" customHeight="1">
      <c r="A140" s="1152"/>
      <c r="B140" s="1152"/>
      <c r="C140" s="1152"/>
      <c r="D140" s="115" t="s">
        <v>598</v>
      </c>
      <c r="E140" s="116">
        <f>'Hà Đông'!M313</f>
        <v>6</v>
      </c>
      <c r="F140" s="116">
        <f>'Hà Đông'!N313</f>
        <v>4</v>
      </c>
      <c r="G140" s="116">
        <f>'Hà Đông'!O313</f>
        <v>3</v>
      </c>
      <c r="H140" s="116">
        <f>'Hà Đông'!P313</f>
        <v>3</v>
      </c>
      <c r="I140" s="116">
        <f>'Hà Đông'!Q313</f>
        <v>0</v>
      </c>
      <c r="J140" s="116">
        <f>'Hà Đông'!R313</f>
        <v>0</v>
      </c>
      <c r="K140" s="116">
        <f>'Hà Đông'!S313</f>
        <v>16</v>
      </c>
      <c r="L140" s="114"/>
      <c r="M140" s="8"/>
      <c r="N140" s="8"/>
      <c r="O140" s="8"/>
      <c r="P140" s="8"/>
      <c r="Q140" s="8"/>
      <c r="R140" s="8"/>
      <c r="S140" s="8"/>
      <c r="T140" s="8"/>
      <c r="U140" s="8"/>
      <c r="V140" s="8"/>
      <c r="W140" s="8"/>
      <c r="X140" s="8"/>
      <c r="Y140" s="8"/>
      <c r="Z140" s="8"/>
    </row>
    <row r="141" spans="1:26" ht="18.75" customHeight="1">
      <c r="A141" s="1152"/>
      <c r="B141" s="1152"/>
      <c r="C141" s="1152"/>
      <c r="D141" s="117" t="s">
        <v>599</v>
      </c>
      <c r="E141" s="118">
        <f>'Hà Đông'!M314</f>
        <v>0</v>
      </c>
      <c r="F141" s="118">
        <f>'Hà Đông'!N314</f>
        <v>0</v>
      </c>
      <c r="G141" s="118">
        <f>'Hà Đông'!O314</f>
        <v>0</v>
      </c>
      <c r="H141" s="118">
        <f>'Hà Đông'!P314</f>
        <v>0</v>
      </c>
      <c r="I141" s="118">
        <f>'Hà Đông'!Q314</f>
        <v>0</v>
      </c>
      <c r="J141" s="118">
        <f>'Hà Đông'!R314</f>
        <v>0</v>
      </c>
      <c r="K141" s="118">
        <f>'Hà Đông'!S314</f>
        <v>0</v>
      </c>
      <c r="L141" s="114"/>
      <c r="M141" s="8"/>
      <c r="N141" s="8"/>
      <c r="O141" s="8"/>
      <c r="P141" s="8"/>
      <c r="Q141" s="8"/>
      <c r="R141" s="8"/>
      <c r="S141" s="8"/>
      <c r="T141" s="8"/>
      <c r="U141" s="8"/>
      <c r="V141" s="8"/>
      <c r="W141" s="8"/>
      <c r="X141" s="8"/>
      <c r="Y141" s="8"/>
      <c r="Z141" s="8"/>
    </row>
    <row r="142" spans="1:26" ht="18.75" customHeight="1">
      <c r="A142" s="1152"/>
      <c r="B142" s="1152"/>
      <c r="C142" s="1152"/>
      <c r="D142" s="117" t="s">
        <v>600</v>
      </c>
      <c r="E142" s="118">
        <f>'Hà Đông'!M315</f>
        <v>0</v>
      </c>
      <c r="F142" s="118">
        <f>'Hà Đông'!N315</f>
        <v>0</v>
      </c>
      <c r="G142" s="118">
        <f>'Hà Đông'!O315</f>
        <v>0</v>
      </c>
      <c r="H142" s="118">
        <f>'Hà Đông'!P315</f>
        <v>0</v>
      </c>
      <c r="I142" s="118">
        <f>'Hà Đông'!Q315</f>
        <v>0</v>
      </c>
      <c r="J142" s="118">
        <f>'Hà Đông'!R315</f>
        <v>0</v>
      </c>
      <c r="K142" s="118">
        <f>'Hà Đông'!S315</f>
        <v>0</v>
      </c>
      <c r="L142" s="114"/>
      <c r="M142" s="8"/>
      <c r="N142" s="8"/>
      <c r="O142" s="8"/>
      <c r="P142" s="8"/>
      <c r="Q142" s="8"/>
      <c r="R142" s="8"/>
      <c r="S142" s="8"/>
      <c r="T142" s="8"/>
      <c r="U142" s="8"/>
      <c r="V142" s="8"/>
      <c r="W142" s="8"/>
      <c r="X142" s="8"/>
      <c r="Y142" s="8"/>
      <c r="Z142" s="8"/>
    </row>
    <row r="143" spans="1:26" ht="18.75" customHeight="1">
      <c r="A143" s="1152"/>
      <c r="B143" s="1152"/>
      <c r="C143" s="1158" t="s">
        <v>601</v>
      </c>
      <c r="D143" s="119" t="s">
        <v>593</v>
      </c>
      <c r="E143" s="119">
        <f>'Hà Đông'!M316</f>
        <v>33</v>
      </c>
      <c r="F143" s="119">
        <f>'Hà Đông'!N316</f>
        <v>39</v>
      </c>
      <c r="G143" s="119">
        <f>'Hà Đông'!O316</f>
        <v>13</v>
      </c>
      <c r="H143" s="119">
        <f>'Hà Đông'!P316</f>
        <v>27</v>
      </c>
      <c r="I143" s="119">
        <f>'Hà Đông'!Q316</f>
        <v>30</v>
      </c>
      <c r="J143" s="119">
        <f>'Hà Đông'!R316</f>
        <v>0</v>
      </c>
      <c r="K143" s="119">
        <f>'Hà Đông'!S316</f>
        <v>142</v>
      </c>
      <c r="L143" s="120"/>
    </row>
    <row r="144" spans="1:26" ht="18.75" customHeight="1">
      <c r="A144" s="1152"/>
      <c r="B144" s="1152"/>
      <c r="C144" s="1159"/>
      <c r="D144" s="119" t="s">
        <v>594</v>
      </c>
      <c r="E144" s="119">
        <f>'Hà Đông'!M317</f>
        <v>18</v>
      </c>
      <c r="F144" s="119">
        <f>'Hà Đông'!N317</f>
        <v>19</v>
      </c>
      <c r="G144" s="119">
        <f>'Hà Đông'!O317</f>
        <v>11</v>
      </c>
      <c r="H144" s="119">
        <f>'Hà Đông'!P317</f>
        <v>16</v>
      </c>
      <c r="I144" s="119">
        <f>'Hà Đông'!Q317</f>
        <v>11</v>
      </c>
      <c r="J144" s="119">
        <f>'Hà Đông'!R317</f>
        <v>0</v>
      </c>
      <c r="K144" s="119">
        <f>'Hà Đông'!S317</f>
        <v>75</v>
      </c>
      <c r="L144" s="120"/>
    </row>
    <row r="145" spans="1:26" ht="18.75" customHeight="1">
      <c r="A145" s="1152"/>
      <c r="B145" s="1152"/>
      <c r="C145" s="1159"/>
      <c r="D145" s="119" t="s">
        <v>595</v>
      </c>
      <c r="E145" s="119">
        <f>'Hà Đông'!M318</f>
        <v>15</v>
      </c>
      <c r="F145" s="119">
        <f>'Hà Đông'!N318</f>
        <v>20</v>
      </c>
      <c r="G145" s="119">
        <f>'Hà Đông'!O318</f>
        <v>2</v>
      </c>
      <c r="H145" s="119">
        <f>'Hà Đông'!P318</f>
        <v>4</v>
      </c>
      <c r="I145" s="119">
        <f>'Hà Đông'!Q318</f>
        <v>7</v>
      </c>
      <c r="J145" s="119">
        <f>'Hà Đông'!R318</f>
        <v>0</v>
      </c>
      <c r="K145" s="119">
        <f>'Hà Đông'!S318</f>
        <v>48</v>
      </c>
      <c r="L145" s="120"/>
    </row>
    <row r="146" spans="1:26" ht="18.75" customHeight="1">
      <c r="A146" s="1152"/>
      <c r="B146" s="1152"/>
      <c r="C146" s="1159"/>
      <c r="D146" s="121" t="s">
        <v>596</v>
      </c>
      <c r="E146" s="121">
        <f>'Hà Đông'!M319</f>
        <v>0</v>
      </c>
      <c r="F146" s="121">
        <f>'Hà Đông'!N319</f>
        <v>10</v>
      </c>
      <c r="G146" s="121">
        <f>'Hà Đông'!O319</f>
        <v>22</v>
      </c>
      <c r="H146" s="121">
        <f>'Hà Đông'!P319</f>
        <v>8</v>
      </c>
      <c r="I146" s="121">
        <f>'Hà Đông'!Q319</f>
        <v>13</v>
      </c>
      <c r="J146" s="121">
        <f>'Hà Đông'!R319</f>
        <v>0</v>
      </c>
      <c r="K146" s="121">
        <f>'Hà Đông'!S319</f>
        <v>53</v>
      </c>
      <c r="L146" s="120"/>
      <c r="M146" s="8"/>
      <c r="N146" s="8"/>
      <c r="O146" s="8"/>
      <c r="P146" s="8"/>
      <c r="Q146" s="8"/>
      <c r="R146" s="8"/>
      <c r="S146" s="8"/>
      <c r="T146" s="8"/>
      <c r="U146" s="8"/>
      <c r="V146" s="8"/>
      <c r="W146" s="8"/>
      <c r="X146" s="8"/>
      <c r="Y146" s="8"/>
      <c r="Z146" s="8"/>
    </row>
    <row r="147" spans="1:26" ht="18.75" customHeight="1">
      <c r="A147" s="1152"/>
      <c r="B147" s="1152"/>
      <c r="C147" s="1159"/>
      <c r="D147" s="121" t="s">
        <v>597</v>
      </c>
      <c r="E147" s="121">
        <f>'Hà Đông'!M320</f>
        <v>22</v>
      </c>
      <c r="F147" s="121">
        <f>'Hà Đông'!N320</f>
        <v>23</v>
      </c>
      <c r="G147" s="121">
        <f>'Hà Đông'!O320</f>
        <v>25</v>
      </c>
      <c r="H147" s="121">
        <f>'Hà Đông'!P320</f>
        <v>34</v>
      </c>
      <c r="I147" s="121">
        <f>'Hà Đông'!Q320</f>
        <v>26</v>
      </c>
      <c r="J147" s="121">
        <f>'Hà Đông'!R320</f>
        <v>0</v>
      </c>
      <c r="K147" s="121">
        <f>'Hà Đông'!S320</f>
        <v>130</v>
      </c>
      <c r="L147" s="120"/>
      <c r="M147" s="8"/>
      <c r="N147" s="8"/>
      <c r="O147" s="8"/>
      <c r="P147" s="8"/>
      <c r="Q147" s="8"/>
      <c r="R147" s="8"/>
      <c r="S147" s="8"/>
      <c r="T147" s="8"/>
      <c r="U147" s="8"/>
      <c r="V147" s="8"/>
      <c r="W147" s="8"/>
      <c r="X147" s="8"/>
      <c r="Y147" s="8"/>
      <c r="Z147" s="8"/>
    </row>
    <row r="148" spans="1:26" ht="18.75" customHeight="1">
      <c r="A148" s="1152"/>
      <c r="B148" s="1152"/>
      <c r="C148" s="1159"/>
      <c r="D148" s="121" t="s">
        <v>598</v>
      </c>
      <c r="E148" s="121">
        <f>'Hà Đông'!M321</f>
        <v>13</v>
      </c>
      <c r="F148" s="121">
        <f>'Hà Đông'!N321</f>
        <v>10</v>
      </c>
      <c r="G148" s="121">
        <f>'Hà Đông'!O321</f>
        <v>13</v>
      </c>
      <c r="H148" s="121">
        <f>'Hà Đông'!P321</f>
        <v>10</v>
      </c>
      <c r="I148" s="121">
        <f>'Hà Đông'!Q321</f>
        <v>10</v>
      </c>
      <c r="J148" s="121">
        <f>'Hà Đông'!R321</f>
        <v>0</v>
      </c>
      <c r="K148" s="121">
        <f>'Hà Đông'!S321</f>
        <v>56</v>
      </c>
      <c r="L148" s="120"/>
      <c r="M148" s="8"/>
      <c r="N148" s="8"/>
      <c r="O148" s="8"/>
      <c r="P148" s="8"/>
      <c r="Q148" s="8"/>
      <c r="R148" s="8"/>
      <c r="S148" s="8"/>
      <c r="T148" s="8"/>
      <c r="U148" s="8"/>
      <c r="V148" s="8"/>
      <c r="W148" s="8"/>
      <c r="X148" s="8"/>
      <c r="Y148" s="8"/>
      <c r="Z148" s="8"/>
    </row>
    <row r="149" spans="1:26" ht="18.75" customHeight="1">
      <c r="A149" s="1152"/>
      <c r="B149" s="1152"/>
      <c r="C149" s="1159"/>
      <c r="D149" s="122" t="s">
        <v>599</v>
      </c>
      <c r="E149" s="122">
        <f>'Hà Đông'!M322</f>
        <v>0</v>
      </c>
      <c r="F149" s="122">
        <f>'Hà Đông'!N322</f>
        <v>3</v>
      </c>
      <c r="G149" s="122">
        <f>'Hà Đông'!O322</f>
        <v>2</v>
      </c>
      <c r="H149" s="122">
        <f>'Hà Đông'!P322</f>
        <v>0</v>
      </c>
      <c r="I149" s="122">
        <f>'Hà Đông'!Q322</f>
        <v>0</v>
      </c>
      <c r="J149" s="122">
        <f>'Hà Đông'!R322</f>
        <v>0</v>
      </c>
      <c r="K149" s="122">
        <f>'Hà Đông'!S322</f>
        <v>5</v>
      </c>
      <c r="L149" s="120"/>
      <c r="M149" s="8"/>
      <c r="N149" s="8"/>
      <c r="O149" s="8"/>
      <c r="P149" s="8"/>
      <c r="Q149" s="8"/>
      <c r="R149" s="8"/>
      <c r="S149" s="8"/>
      <c r="T149" s="8"/>
      <c r="U149" s="8"/>
      <c r="V149" s="8"/>
      <c r="W149" s="8"/>
      <c r="X149" s="8"/>
      <c r="Y149" s="8"/>
      <c r="Z149" s="8"/>
    </row>
    <row r="150" spans="1:26" ht="18.75" customHeight="1">
      <c r="A150" s="1152"/>
      <c r="B150" s="1152"/>
      <c r="C150" s="1159"/>
      <c r="D150" s="123" t="s">
        <v>600</v>
      </c>
      <c r="E150" s="123">
        <f>'Hà Đông'!M323</f>
        <v>0</v>
      </c>
      <c r="F150" s="123">
        <f>'Hà Đông'!N323</f>
        <v>3</v>
      </c>
      <c r="G150" s="123">
        <f>'Hà Đông'!O323</f>
        <v>2</v>
      </c>
      <c r="H150" s="123">
        <f>'Hà Đông'!P323</f>
        <v>0</v>
      </c>
      <c r="I150" s="123">
        <f>'Hà Đông'!Q323</f>
        <v>0</v>
      </c>
      <c r="J150" s="123">
        <f>'Hà Đông'!R323</f>
        <v>0</v>
      </c>
      <c r="K150" s="123">
        <f>'Hà Đông'!S323</f>
        <v>5</v>
      </c>
      <c r="L150" s="124"/>
    </row>
    <row r="151" spans="1:26" ht="18.75" customHeight="1">
      <c r="A151" s="1154">
        <v>10</v>
      </c>
      <c r="B151" s="1156" t="s">
        <v>609</v>
      </c>
      <c r="C151" s="1163" t="s">
        <v>592</v>
      </c>
      <c r="D151" s="125" t="s">
        <v>593</v>
      </c>
      <c r="E151" s="126">
        <f>C.Giấy!M357</f>
        <v>12</v>
      </c>
      <c r="F151" s="126">
        <f>C.Giấy!N357</f>
        <v>18</v>
      </c>
      <c r="G151" s="126">
        <f>C.Giấy!O357</f>
        <v>11</v>
      </c>
      <c r="H151" s="126">
        <f>C.Giấy!P357</f>
        <v>19</v>
      </c>
      <c r="I151" s="126">
        <f>C.Giấy!Q357</f>
        <v>12</v>
      </c>
      <c r="J151" s="126">
        <f>C.Giấy!R357</f>
        <v>0</v>
      </c>
      <c r="K151" s="126">
        <f>C.Giấy!S357</f>
        <v>72</v>
      </c>
      <c r="L151" s="127"/>
    </row>
    <row r="152" spans="1:26" ht="18.75" customHeight="1">
      <c r="A152" s="1152"/>
      <c r="B152" s="1152"/>
      <c r="C152" s="1152"/>
      <c r="D152" s="112" t="s">
        <v>594</v>
      </c>
      <c r="E152" s="113">
        <f>C.Giấy!M358</f>
        <v>3</v>
      </c>
      <c r="F152" s="113">
        <f>C.Giấy!N358</f>
        <v>14</v>
      </c>
      <c r="G152" s="113">
        <f>C.Giấy!O358</f>
        <v>7</v>
      </c>
      <c r="H152" s="113">
        <f>C.Giấy!P358</f>
        <v>15</v>
      </c>
      <c r="I152" s="113">
        <f>C.Giấy!Q358</f>
        <v>8</v>
      </c>
      <c r="J152" s="113">
        <f>C.Giấy!R358</f>
        <v>0</v>
      </c>
      <c r="K152" s="113">
        <f>C.Giấy!S358</f>
        <v>47</v>
      </c>
      <c r="L152" s="114"/>
    </row>
    <row r="153" spans="1:26" ht="18.75" customHeight="1">
      <c r="A153" s="1152"/>
      <c r="B153" s="1152"/>
      <c r="C153" s="1152"/>
      <c r="D153" s="112" t="s">
        <v>595</v>
      </c>
      <c r="E153" s="113">
        <f>C.Giấy!M359</f>
        <v>9</v>
      </c>
      <c r="F153" s="113">
        <f>C.Giấy!N359</f>
        <v>4</v>
      </c>
      <c r="G153" s="113">
        <f>C.Giấy!O359</f>
        <v>4</v>
      </c>
      <c r="H153" s="113">
        <f>C.Giấy!P359</f>
        <v>4</v>
      </c>
      <c r="I153" s="113">
        <f>C.Giấy!Q359</f>
        <v>4</v>
      </c>
      <c r="J153" s="113">
        <f>C.Giấy!R359</f>
        <v>0</v>
      </c>
      <c r="K153" s="113">
        <f>C.Giấy!S359</f>
        <v>25</v>
      </c>
      <c r="L153" s="114"/>
    </row>
    <row r="154" spans="1:26" ht="18.75" customHeight="1">
      <c r="A154" s="1152"/>
      <c r="B154" s="1152"/>
      <c r="C154" s="1152"/>
      <c r="D154" s="115" t="s">
        <v>596</v>
      </c>
      <c r="E154" s="116">
        <f>C.Giấy!M360</f>
        <v>0</v>
      </c>
      <c r="F154" s="116">
        <f>C.Giấy!N360</f>
        <v>6</v>
      </c>
      <c r="G154" s="116">
        <f>C.Giấy!O360</f>
        <v>0</v>
      </c>
      <c r="H154" s="116">
        <f>C.Giấy!P360</f>
        <v>4</v>
      </c>
      <c r="I154" s="116">
        <f>C.Giấy!Q360</f>
        <v>2</v>
      </c>
      <c r="J154" s="116">
        <f>C.Giấy!R360</f>
        <v>0</v>
      </c>
      <c r="K154" s="116">
        <f>C.Giấy!S360</f>
        <v>12</v>
      </c>
      <c r="L154" s="114"/>
    </row>
    <row r="155" spans="1:26" ht="18.75" customHeight="1">
      <c r="A155" s="1152"/>
      <c r="B155" s="1152"/>
      <c r="C155" s="1152"/>
      <c r="D155" s="115" t="s">
        <v>597</v>
      </c>
      <c r="E155" s="116">
        <f>C.Giấy!M361</f>
        <v>0</v>
      </c>
      <c r="F155" s="116">
        <f>C.Giấy!N361</f>
        <v>0</v>
      </c>
      <c r="G155" s="116">
        <f>C.Giấy!O361</f>
        <v>0</v>
      </c>
      <c r="H155" s="116">
        <f>C.Giấy!P361</f>
        <v>0</v>
      </c>
      <c r="I155" s="116">
        <f>C.Giấy!Q361</f>
        <v>0</v>
      </c>
      <c r="J155" s="116">
        <f>C.Giấy!R361</f>
        <v>0</v>
      </c>
      <c r="K155" s="116">
        <f>C.Giấy!S361</f>
        <v>0</v>
      </c>
      <c r="L155" s="114"/>
      <c r="M155" s="8"/>
      <c r="N155" s="8"/>
      <c r="O155" s="8"/>
      <c r="P155" s="8"/>
      <c r="Q155" s="8"/>
      <c r="R155" s="8"/>
      <c r="S155" s="8"/>
      <c r="T155" s="8"/>
      <c r="U155" s="8"/>
      <c r="V155" s="8"/>
      <c r="W155" s="8"/>
      <c r="X155" s="8"/>
      <c r="Y155" s="8"/>
      <c r="Z155" s="8"/>
    </row>
    <row r="156" spans="1:26" ht="18.75" customHeight="1">
      <c r="A156" s="1152"/>
      <c r="B156" s="1152"/>
      <c r="C156" s="1152"/>
      <c r="D156" s="115" t="s">
        <v>598</v>
      </c>
      <c r="E156" s="116">
        <f>C.Giấy!M362</f>
        <v>0</v>
      </c>
      <c r="F156" s="116">
        <f>C.Giấy!N362</f>
        <v>7</v>
      </c>
      <c r="G156" s="116">
        <f>C.Giấy!O362</f>
        <v>3</v>
      </c>
      <c r="H156" s="116">
        <f>C.Giấy!P362</f>
        <v>4</v>
      </c>
      <c r="I156" s="116">
        <f>C.Giấy!Q362</f>
        <v>6</v>
      </c>
      <c r="J156" s="116">
        <f>C.Giấy!R362</f>
        <v>0</v>
      </c>
      <c r="K156" s="116">
        <f>C.Giấy!S362</f>
        <v>20</v>
      </c>
      <c r="L156" s="114"/>
      <c r="M156" s="8"/>
      <c r="N156" s="8"/>
      <c r="O156" s="8"/>
      <c r="P156" s="8"/>
      <c r="Q156" s="8"/>
      <c r="R156" s="8"/>
      <c r="S156" s="8"/>
      <c r="T156" s="8"/>
      <c r="U156" s="8"/>
      <c r="V156" s="8"/>
      <c r="W156" s="8"/>
      <c r="X156" s="8"/>
      <c r="Y156" s="8"/>
      <c r="Z156" s="8"/>
    </row>
    <row r="157" spans="1:26" ht="18.75" customHeight="1">
      <c r="A157" s="1152"/>
      <c r="B157" s="1152"/>
      <c r="C157" s="1152"/>
      <c r="D157" s="117" t="s">
        <v>599</v>
      </c>
      <c r="E157" s="118">
        <f>C.Giấy!M363</f>
        <v>0</v>
      </c>
      <c r="F157" s="118">
        <f>C.Giấy!N363</f>
        <v>0</v>
      </c>
      <c r="G157" s="118">
        <f>C.Giấy!O363</f>
        <v>0</v>
      </c>
      <c r="H157" s="118">
        <f>C.Giấy!P363</f>
        <v>0</v>
      </c>
      <c r="I157" s="118">
        <f>C.Giấy!Q363</f>
        <v>0</v>
      </c>
      <c r="J157" s="118">
        <f>C.Giấy!R363</f>
        <v>0</v>
      </c>
      <c r="K157" s="118">
        <f>C.Giấy!S363</f>
        <v>0</v>
      </c>
      <c r="L157" s="114"/>
      <c r="M157" s="8"/>
      <c r="N157" s="8"/>
      <c r="O157" s="8"/>
      <c r="P157" s="8"/>
      <c r="Q157" s="8"/>
      <c r="R157" s="8"/>
      <c r="S157" s="8"/>
      <c r="T157" s="8"/>
      <c r="U157" s="8"/>
      <c r="V157" s="8"/>
      <c r="W157" s="8"/>
      <c r="X157" s="8"/>
      <c r="Y157" s="8"/>
      <c r="Z157" s="8"/>
    </row>
    <row r="158" spans="1:26" ht="18.75" customHeight="1">
      <c r="A158" s="1152"/>
      <c r="B158" s="1152"/>
      <c r="C158" s="1152"/>
      <c r="D158" s="117" t="s">
        <v>600</v>
      </c>
      <c r="E158" s="118">
        <f>C.Giấy!M364</f>
        <v>0</v>
      </c>
      <c r="F158" s="118">
        <f>C.Giấy!N364</f>
        <v>0</v>
      </c>
      <c r="G158" s="118">
        <f>C.Giấy!O364</f>
        <v>0</v>
      </c>
      <c r="H158" s="118">
        <f>C.Giấy!P364</f>
        <v>0</v>
      </c>
      <c r="I158" s="118">
        <f>C.Giấy!Q364</f>
        <v>0</v>
      </c>
      <c r="J158" s="118">
        <f>C.Giấy!R364</f>
        <v>0</v>
      </c>
      <c r="K158" s="118">
        <f>C.Giấy!S364</f>
        <v>0</v>
      </c>
      <c r="L158" s="114"/>
      <c r="M158" s="8"/>
      <c r="N158" s="8"/>
      <c r="O158" s="8"/>
      <c r="P158" s="8"/>
      <c r="Q158" s="8"/>
      <c r="R158" s="8"/>
      <c r="S158" s="8"/>
      <c r="T158" s="8"/>
      <c r="U158" s="8"/>
      <c r="V158" s="8"/>
      <c r="W158" s="8"/>
      <c r="X158" s="8"/>
      <c r="Y158" s="8"/>
      <c r="Z158" s="8"/>
    </row>
    <row r="159" spans="1:26" ht="18.75" customHeight="1">
      <c r="A159" s="1152"/>
      <c r="B159" s="1152"/>
      <c r="C159" s="1158" t="s">
        <v>601</v>
      </c>
      <c r="D159" s="119" t="s">
        <v>593</v>
      </c>
      <c r="E159" s="119">
        <f>C.Giấy!M365</f>
        <v>71</v>
      </c>
      <c r="F159" s="119">
        <f>C.Giấy!N365</f>
        <v>67</v>
      </c>
      <c r="G159" s="119">
        <f>C.Giấy!O365</f>
        <v>69</v>
      </c>
      <c r="H159" s="119">
        <f>C.Giấy!P365</f>
        <v>68</v>
      </c>
      <c r="I159" s="119">
        <f>C.Giấy!Q365</f>
        <v>36</v>
      </c>
      <c r="J159" s="119">
        <f>C.Giấy!R365</f>
        <v>0</v>
      </c>
      <c r="K159" s="119">
        <f>C.Giấy!S365</f>
        <v>311</v>
      </c>
      <c r="L159" s="120"/>
    </row>
    <row r="160" spans="1:26" ht="18.75" customHeight="1">
      <c r="A160" s="1152"/>
      <c r="B160" s="1152"/>
      <c r="C160" s="1159"/>
      <c r="D160" s="119" t="s">
        <v>594</v>
      </c>
      <c r="E160" s="119">
        <f>C.Giấy!M366</f>
        <v>60</v>
      </c>
      <c r="F160" s="119">
        <f>C.Giấy!N366</f>
        <v>54</v>
      </c>
      <c r="G160" s="119">
        <f>C.Giấy!O366</f>
        <v>52</v>
      </c>
      <c r="H160" s="119">
        <f>C.Giấy!P366</f>
        <v>59</v>
      </c>
      <c r="I160" s="119">
        <f>C.Giấy!Q366</f>
        <v>33</v>
      </c>
      <c r="J160" s="119">
        <f>C.Giấy!R366</f>
        <v>0</v>
      </c>
      <c r="K160" s="119">
        <f>C.Giấy!S366</f>
        <v>258</v>
      </c>
      <c r="L160" s="120"/>
    </row>
    <row r="161" spans="1:26" ht="18.75" customHeight="1">
      <c r="A161" s="1152"/>
      <c r="B161" s="1152"/>
      <c r="C161" s="1159"/>
      <c r="D161" s="119" t="s">
        <v>595</v>
      </c>
      <c r="E161" s="119">
        <f>C.Giấy!M367</f>
        <v>11</v>
      </c>
      <c r="F161" s="119">
        <f>C.Giấy!N367</f>
        <v>13</v>
      </c>
      <c r="G161" s="119">
        <f>C.Giấy!O367</f>
        <v>17</v>
      </c>
      <c r="H161" s="119">
        <f>C.Giấy!P367</f>
        <v>9</v>
      </c>
      <c r="I161" s="119">
        <f>C.Giấy!Q367</f>
        <v>3</v>
      </c>
      <c r="J161" s="119">
        <f>C.Giấy!R367</f>
        <v>0</v>
      </c>
      <c r="K161" s="119">
        <f>C.Giấy!S367</f>
        <v>53</v>
      </c>
      <c r="L161" s="120"/>
    </row>
    <row r="162" spans="1:26" ht="18.75" customHeight="1">
      <c r="A162" s="1152"/>
      <c r="B162" s="1152"/>
      <c r="C162" s="1159"/>
      <c r="D162" s="121" t="s">
        <v>596</v>
      </c>
      <c r="E162" s="121">
        <f>C.Giấy!M368</f>
        <v>19</v>
      </c>
      <c r="F162" s="121">
        <f>C.Giấy!N368</f>
        <v>33</v>
      </c>
      <c r="G162" s="121">
        <f>C.Giấy!O368</f>
        <v>18</v>
      </c>
      <c r="H162" s="121">
        <f>C.Giấy!P368</f>
        <v>48</v>
      </c>
      <c r="I162" s="121">
        <f>C.Giấy!Q368</f>
        <v>25</v>
      </c>
      <c r="J162" s="121">
        <f>C.Giấy!R368</f>
        <v>0</v>
      </c>
      <c r="K162" s="121">
        <f>C.Giấy!S368</f>
        <v>143</v>
      </c>
      <c r="L162" s="120"/>
      <c r="M162" s="8"/>
      <c r="N162" s="8"/>
      <c r="O162" s="8"/>
      <c r="P162" s="8"/>
      <c r="Q162" s="8"/>
      <c r="R162" s="8"/>
      <c r="S162" s="8"/>
      <c r="T162" s="8"/>
      <c r="U162" s="8"/>
      <c r="V162" s="8"/>
      <c r="W162" s="8"/>
      <c r="X162" s="8"/>
      <c r="Y162" s="8"/>
      <c r="Z162" s="8"/>
    </row>
    <row r="163" spans="1:26" ht="18.75" customHeight="1">
      <c r="A163" s="1152"/>
      <c r="B163" s="1152"/>
      <c r="C163" s="1159"/>
      <c r="D163" s="121" t="s">
        <v>597</v>
      </c>
      <c r="E163" s="121">
        <f>C.Giấy!M369</f>
        <v>4</v>
      </c>
      <c r="F163" s="121">
        <f>C.Giấy!N369</f>
        <v>12</v>
      </c>
      <c r="G163" s="121">
        <f>C.Giấy!O369</f>
        <v>4</v>
      </c>
      <c r="H163" s="121">
        <f>C.Giấy!P369</f>
        <v>10</v>
      </c>
      <c r="I163" s="121">
        <f>C.Giấy!Q369</f>
        <v>6</v>
      </c>
      <c r="J163" s="121">
        <f>C.Giấy!R369</f>
        <v>0</v>
      </c>
      <c r="K163" s="121">
        <f>C.Giấy!S369</f>
        <v>36</v>
      </c>
      <c r="L163" s="120"/>
      <c r="M163" s="8"/>
      <c r="N163" s="8"/>
      <c r="O163" s="8"/>
      <c r="P163" s="8"/>
      <c r="Q163" s="8"/>
      <c r="R163" s="8"/>
      <c r="S163" s="8"/>
      <c r="T163" s="8"/>
      <c r="U163" s="8"/>
      <c r="V163" s="8"/>
      <c r="W163" s="8"/>
      <c r="X163" s="8"/>
      <c r="Y163" s="8"/>
      <c r="Z163" s="8"/>
    </row>
    <row r="164" spans="1:26" ht="18.75" customHeight="1">
      <c r="A164" s="1152"/>
      <c r="B164" s="1152"/>
      <c r="C164" s="1159"/>
      <c r="D164" s="121" t="s">
        <v>598</v>
      </c>
      <c r="E164" s="121">
        <f>C.Giấy!M370</f>
        <v>0</v>
      </c>
      <c r="F164" s="121">
        <f>C.Giấy!N370</f>
        <v>11</v>
      </c>
      <c r="G164" s="121">
        <f>C.Giấy!O370</f>
        <v>11</v>
      </c>
      <c r="H164" s="121">
        <f>C.Giấy!P370</f>
        <v>8</v>
      </c>
      <c r="I164" s="121">
        <f>C.Giấy!Q370</f>
        <v>10</v>
      </c>
      <c r="J164" s="121">
        <f>C.Giấy!R370</f>
        <v>0</v>
      </c>
      <c r="K164" s="121">
        <f>C.Giấy!S370</f>
        <v>40</v>
      </c>
      <c r="L164" s="120"/>
      <c r="M164" s="8"/>
      <c r="N164" s="8"/>
      <c r="O164" s="8"/>
      <c r="P164" s="8"/>
      <c r="Q164" s="8"/>
      <c r="R164" s="8"/>
      <c r="S164" s="8"/>
      <c r="T164" s="8"/>
      <c r="U164" s="8"/>
      <c r="V164" s="8"/>
      <c r="W164" s="8"/>
      <c r="X164" s="8"/>
      <c r="Y164" s="8"/>
      <c r="Z164" s="8"/>
    </row>
    <row r="165" spans="1:26" ht="18.75" customHeight="1">
      <c r="A165" s="1152"/>
      <c r="B165" s="1152"/>
      <c r="C165" s="1159"/>
      <c r="D165" s="122" t="s">
        <v>599</v>
      </c>
      <c r="E165" s="122">
        <f>C.Giấy!M371</f>
        <v>0</v>
      </c>
      <c r="F165" s="122">
        <f>C.Giấy!N371</f>
        <v>0</v>
      </c>
      <c r="G165" s="122">
        <f>C.Giấy!O371</f>
        <v>0</v>
      </c>
      <c r="H165" s="122">
        <f>C.Giấy!P371</f>
        <v>0</v>
      </c>
      <c r="I165" s="122">
        <f>C.Giấy!Q371</f>
        <v>0</v>
      </c>
      <c r="J165" s="122">
        <f>C.Giấy!R371</f>
        <v>0</v>
      </c>
      <c r="K165" s="122">
        <f>C.Giấy!S371</f>
        <v>0</v>
      </c>
      <c r="L165" s="120"/>
      <c r="M165" s="8"/>
      <c r="N165" s="8"/>
      <c r="O165" s="8"/>
      <c r="P165" s="8"/>
      <c r="Q165" s="8"/>
      <c r="R165" s="8"/>
      <c r="S165" s="8"/>
      <c r="T165" s="8"/>
      <c r="U165" s="8"/>
      <c r="V165" s="8"/>
      <c r="W165" s="8"/>
      <c r="X165" s="8"/>
      <c r="Y165" s="8"/>
      <c r="Z165" s="8"/>
    </row>
    <row r="166" spans="1:26" ht="18.75" customHeight="1">
      <c r="A166" s="1155"/>
      <c r="B166" s="1155"/>
      <c r="C166" s="1160"/>
      <c r="D166" s="128" t="s">
        <v>600</v>
      </c>
      <c r="E166" s="128">
        <f>C.Giấy!M372</f>
        <v>0</v>
      </c>
      <c r="F166" s="128">
        <f>C.Giấy!N372</f>
        <v>0</v>
      </c>
      <c r="G166" s="128">
        <f>C.Giấy!O372</f>
        <v>0</v>
      </c>
      <c r="H166" s="128">
        <f>C.Giấy!P372</f>
        <v>0</v>
      </c>
      <c r="I166" s="128">
        <f>C.Giấy!Q372</f>
        <v>0</v>
      </c>
      <c r="J166" s="128">
        <f>C.Giấy!R372</f>
        <v>0</v>
      </c>
      <c r="K166" s="128">
        <f>C.Giấy!S372</f>
        <v>0</v>
      </c>
      <c r="L166" s="129"/>
    </row>
    <row r="167" spans="1:26" ht="18.75" customHeight="1">
      <c r="A167" s="1151">
        <v>11</v>
      </c>
      <c r="B167" s="1153" t="s">
        <v>610</v>
      </c>
      <c r="C167" s="1157" t="s">
        <v>592</v>
      </c>
      <c r="D167" s="130" t="s">
        <v>593</v>
      </c>
      <c r="E167" s="131">
        <f>'Bắc TL'!M189</f>
        <v>6</v>
      </c>
      <c r="F167" s="131">
        <f>'Bắc TL'!N189</f>
        <v>11</v>
      </c>
      <c r="G167" s="131">
        <f>'Bắc TL'!O189</f>
        <v>24</v>
      </c>
      <c r="H167" s="131">
        <f>'Bắc TL'!P189</f>
        <v>7</v>
      </c>
      <c r="I167" s="131">
        <f>'Bắc TL'!Q189</f>
        <v>11</v>
      </c>
      <c r="J167" s="131">
        <f>'Bắc TL'!R189</f>
        <v>0</v>
      </c>
      <c r="K167" s="131">
        <f>'Bắc TL'!S189</f>
        <v>59</v>
      </c>
      <c r="L167" s="132"/>
    </row>
    <row r="168" spans="1:26" ht="18.75" customHeight="1">
      <c r="A168" s="1152"/>
      <c r="B168" s="1152"/>
      <c r="C168" s="1152"/>
      <c r="D168" s="112" t="s">
        <v>594</v>
      </c>
      <c r="E168" s="113">
        <f>'Bắc TL'!M190</f>
        <v>3</v>
      </c>
      <c r="F168" s="113">
        <f>'Bắc TL'!N190</f>
        <v>4</v>
      </c>
      <c r="G168" s="113">
        <f>'Bắc TL'!O190</f>
        <v>8</v>
      </c>
      <c r="H168" s="113">
        <f>'Bắc TL'!P190</f>
        <v>0</v>
      </c>
      <c r="I168" s="113">
        <f>'Bắc TL'!Q190</f>
        <v>4</v>
      </c>
      <c r="J168" s="113">
        <f>'Bắc TL'!R190</f>
        <v>0</v>
      </c>
      <c r="K168" s="113">
        <f>'Bắc TL'!S190</f>
        <v>19</v>
      </c>
      <c r="L168" s="114"/>
    </row>
    <row r="169" spans="1:26" ht="18.75" customHeight="1">
      <c r="A169" s="1152"/>
      <c r="B169" s="1152"/>
      <c r="C169" s="1152"/>
      <c r="D169" s="112" t="s">
        <v>595</v>
      </c>
      <c r="E169" s="113">
        <f>'Bắc TL'!M191</f>
        <v>3</v>
      </c>
      <c r="F169" s="113">
        <f>'Bắc TL'!N191</f>
        <v>7</v>
      </c>
      <c r="G169" s="113">
        <f>'Bắc TL'!O191</f>
        <v>16</v>
      </c>
      <c r="H169" s="113">
        <f>'Bắc TL'!P191</f>
        <v>7</v>
      </c>
      <c r="I169" s="113">
        <f>'Bắc TL'!Q191</f>
        <v>7</v>
      </c>
      <c r="J169" s="113">
        <f>'Bắc TL'!R191</f>
        <v>0</v>
      </c>
      <c r="K169" s="113">
        <f>'Bắc TL'!S191</f>
        <v>40</v>
      </c>
      <c r="L169" s="114"/>
    </row>
    <row r="170" spans="1:26" ht="18.75" customHeight="1">
      <c r="A170" s="1152"/>
      <c r="B170" s="1152"/>
      <c r="C170" s="1152"/>
      <c r="D170" s="115" t="s">
        <v>596</v>
      </c>
      <c r="E170" s="116">
        <f>'Bắc TL'!M192</f>
        <v>0</v>
      </c>
      <c r="F170" s="116">
        <f>'Bắc TL'!N192</f>
        <v>3</v>
      </c>
      <c r="G170" s="116">
        <f>'Bắc TL'!O192</f>
        <v>12</v>
      </c>
      <c r="H170" s="116">
        <f>'Bắc TL'!P192</f>
        <v>11</v>
      </c>
      <c r="I170" s="116">
        <f>'Bắc TL'!Q192</f>
        <v>16</v>
      </c>
      <c r="J170" s="116">
        <f>'Bắc TL'!R192</f>
        <v>0</v>
      </c>
      <c r="K170" s="116">
        <f>'Bắc TL'!S192</f>
        <v>42</v>
      </c>
      <c r="L170" s="114"/>
    </row>
    <row r="171" spans="1:26" ht="18.75" customHeight="1">
      <c r="A171" s="1152"/>
      <c r="B171" s="1152"/>
      <c r="C171" s="1152"/>
      <c r="D171" s="115" t="s">
        <v>597</v>
      </c>
      <c r="E171" s="116">
        <f>'Bắc TL'!M193</f>
        <v>4</v>
      </c>
      <c r="F171" s="116">
        <f>'Bắc TL'!N193</f>
        <v>5</v>
      </c>
      <c r="G171" s="116">
        <f>'Bắc TL'!O193</f>
        <v>10</v>
      </c>
      <c r="H171" s="116">
        <f>'Bắc TL'!P193</f>
        <v>12</v>
      </c>
      <c r="I171" s="116">
        <f>'Bắc TL'!Q193</f>
        <v>8</v>
      </c>
      <c r="J171" s="116">
        <f>'Bắc TL'!R193</f>
        <v>0</v>
      </c>
      <c r="K171" s="116">
        <f>'Bắc TL'!S193</f>
        <v>39</v>
      </c>
      <c r="L171" s="114"/>
      <c r="M171" s="8"/>
      <c r="N171" s="8"/>
      <c r="O171" s="8"/>
      <c r="P171" s="8"/>
      <c r="Q171" s="8"/>
      <c r="R171" s="8"/>
      <c r="S171" s="8"/>
      <c r="T171" s="8"/>
      <c r="U171" s="8"/>
      <c r="V171" s="8"/>
      <c r="W171" s="8"/>
      <c r="X171" s="8"/>
      <c r="Y171" s="8"/>
      <c r="Z171" s="8"/>
    </row>
    <row r="172" spans="1:26" ht="18.75" customHeight="1">
      <c r="A172" s="1152"/>
      <c r="B172" s="1152"/>
      <c r="C172" s="1152"/>
      <c r="D172" s="115" t="s">
        <v>598</v>
      </c>
      <c r="E172" s="116">
        <f>'Bắc TL'!M194</f>
        <v>0</v>
      </c>
      <c r="F172" s="116">
        <f>'Bắc TL'!N194</f>
        <v>0</v>
      </c>
      <c r="G172" s="116">
        <f>'Bắc TL'!O194</f>
        <v>0</v>
      </c>
      <c r="H172" s="116">
        <f>'Bắc TL'!P194</f>
        <v>0</v>
      </c>
      <c r="I172" s="116">
        <f>'Bắc TL'!Q194</f>
        <v>0</v>
      </c>
      <c r="J172" s="116">
        <f>'Bắc TL'!R194</f>
        <v>0</v>
      </c>
      <c r="K172" s="116">
        <f>'Bắc TL'!S194</f>
        <v>0</v>
      </c>
      <c r="L172" s="114"/>
      <c r="M172" s="8"/>
      <c r="N172" s="8"/>
      <c r="O172" s="8"/>
      <c r="P172" s="8"/>
      <c r="Q172" s="8"/>
      <c r="R172" s="8"/>
      <c r="S172" s="8"/>
      <c r="T172" s="8"/>
      <c r="U172" s="8"/>
      <c r="V172" s="8"/>
      <c r="W172" s="8"/>
      <c r="X172" s="8"/>
      <c r="Y172" s="8"/>
      <c r="Z172" s="8"/>
    </row>
    <row r="173" spans="1:26" ht="18.75" customHeight="1">
      <c r="A173" s="1152"/>
      <c r="B173" s="1152"/>
      <c r="C173" s="1152"/>
      <c r="D173" s="117" t="s">
        <v>599</v>
      </c>
      <c r="E173" s="118">
        <f>'Bắc TL'!M195</f>
        <v>0</v>
      </c>
      <c r="F173" s="118">
        <f>'Bắc TL'!N195</f>
        <v>0</v>
      </c>
      <c r="G173" s="118">
        <f>'Bắc TL'!O195</f>
        <v>0</v>
      </c>
      <c r="H173" s="118">
        <f>'Bắc TL'!P195</f>
        <v>0</v>
      </c>
      <c r="I173" s="118">
        <f>'Bắc TL'!Q195</f>
        <v>0</v>
      </c>
      <c r="J173" s="118">
        <f>'Bắc TL'!R195</f>
        <v>0</v>
      </c>
      <c r="K173" s="118">
        <f>'Bắc TL'!S195</f>
        <v>0</v>
      </c>
      <c r="L173" s="114"/>
      <c r="M173" s="8"/>
      <c r="N173" s="8"/>
      <c r="O173" s="8"/>
      <c r="P173" s="8"/>
      <c r="Q173" s="8"/>
      <c r="R173" s="8"/>
      <c r="S173" s="8"/>
      <c r="T173" s="8"/>
      <c r="U173" s="8"/>
      <c r="V173" s="8"/>
      <c r="W173" s="8"/>
      <c r="X173" s="8"/>
      <c r="Y173" s="8"/>
      <c r="Z173" s="8"/>
    </row>
    <row r="174" spans="1:26" ht="18.75" customHeight="1">
      <c r="A174" s="1152"/>
      <c r="B174" s="1152"/>
      <c r="C174" s="1152"/>
      <c r="D174" s="117" t="s">
        <v>600</v>
      </c>
      <c r="E174" s="118">
        <f>'Bắc TL'!M196</f>
        <v>0</v>
      </c>
      <c r="F174" s="118">
        <f>'Bắc TL'!N196</f>
        <v>0</v>
      </c>
      <c r="G174" s="118">
        <f>'Bắc TL'!O196</f>
        <v>0</v>
      </c>
      <c r="H174" s="118">
        <f>'Bắc TL'!P196</f>
        <v>0</v>
      </c>
      <c r="I174" s="118">
        <f>'Bắc TL'!Q196</f>
        <v>0</v>
      </c>
      <c r="J174" s="118">
        <f>'Bắc TL'!R196</f>
        <v>0</v>
      </c>
      <c r="K174" s="118">
        <f>'Bắc TL'!S196</f>
        <v>0</v>
      </c>
      <c r="L174" s="114"/>
      <c r="M174" s="8"/>
      <c r="N174" s="8"/>
      <c r="O174" s="8"/>
      <c r="P174" s="8"/>
      <c r="Q174" s="8"/>
      <c r="R174" s="8"/>
      <c r="S174" s="8"/>
      <c r="T174" s="8"/>
      <c r="U174" s="8"/>
      <c r="V174" s="8"/>
      <c r="W174" s="8"/>
      <c r="X174" s="8"/>
      <c r="Y174" s="8"/>
      <c r="Z174" s="8"/>
    </row>
    <row r="175" spans="1:26" ht="18.75" customHeight="1">
      <c r="A175" s="1152"/>
      <c r="B175" s="1152"/>
      <c r="C175" s="1158" t="s">
        <v>601</v>
      </c>
      <c r="D175" s="119" t="s">
        <v>593</v>
      </c>
      <c r="E175" s="119">
        <f>'Bắc TL'!M197</f>
        <v>20</v>
      </c>
      <c r="F175" s="119">
        <f>'Bắc TL'!N197</f>
        <v>22</v>
      </c>
      <c r="G175" s="119">
        <f>'Bắc TL'!O197</f>
        <v>24</v>
      </c>
      <c r="H175" s="119">
        <f>'Bắc TL'!P197</f>
        <v>17</v>
      </c>
      <c r="I175" s="119">
        <f>'Bắc TL'!Q197</f>
        <v>17</v>
      </c>
      <c r="J175" s="119">
        <f>'Bắc TL'!R197</f>
        <v>0</v>
      </c>
      <c r="K175" s="119">
        <f>'Bắc TL'!S197</f>
        <v>100</v>
      </c>
      <c r="L175" s="120"/>
    </row>
    <row r="176" spans="1:26" ht="18.75" customHeight="1">
      <c r="A176" s="1152"/>
      <c r="B176" s="1152"/>
      <c r="C176" s="1159"/>
      <c r="D176" s="119" t="s">
        <v>594</v>
      </c>
      <c r="E176" s="119">
        <f>'Bắc TL'!M198</f>
        <v>2</v>
      </c>
      <c r="F176" s="119">
        <f>'Bắc TL'!N198</f>
        <v>12</v>
      </c>
      <c r="G176" s="119">
        <f>'Bắc TL'!O198</f>
        <v>6</v>
      </c>
      <c r="H176" s="119">
        <f>'Bắc TL'!P198</f>
        <v>8</v>
      </c>
      <c r="I176" s="119">
        <f>'Bắc TL'!Q198</f>
        <v>0</v>
      </c>
      <c r="J176" s="119">
        <f>'Bắc TL'!R198</f>
        <v>0</v>
      </c>
      <c r="K176" s="119">
        <f>'Bắc TL'!S198</f>
        <v>28</v>
      </c>
      <c r="L176" s="120"/>
    </row>
    <row r="177" spans="1:26" ht="18.75" customHeight="1">
      <c r="A177" s="1152"/>
      <c r="B177" s="1152"/>
      <c r="C177" s="1159"/>
      <c r="D177" s="119" t="s">
        <v>595</v>
      </c>
      <c r="E177" s="119">
        <f>'Bắc TL'!M199</f>
        <v>18</v>
      </c>
      <c r="F177" s="119">
        <f>'Bắc TL'!N199</f>
        <v>10</v>
      </c>
      <c r="G177" s="119">
        <f>'Bắc TL'!O199</f>
        <v>18</v>
      </c>
      <c r="H177" s="119">
        <f>'Bắc TL'!P199</f>
        <v>9</v>
      </c>
      <c r="I177" s="119">
        <f>'Bắc TL'!Q199</f>
        <v>17</v>
      </c>
      <c r="J177" s="119">
        <f>'Bắc TL'!R199</f>
        <v>0</v>
      </c>
      <c r="K177" s="119">
        <f>'Bắc TL'!S199</f>
        <v>72</v>
      </c>
      <c r="L177" s="120"/>
    </row>
    <row r="178" spans="1:26" ht="18.75" customHeight="1">
      <c r="A178" s="1152"/>
      <c r="B178" s="1152"/>
      <c r="C178" s="1159"/>
      <c r="D178" s="121" t="s">
        <v>596</v>
      </c>
      <c r="E178" s="121">
        <f>'Bắc TL'!M200</f>
        <v>12</v>
      </c>
      <c r="F178" s="121">
        <f>'Bắc TL'!N200</f>
        <v>14</v>
      </c>
      <c r="G178" s="121">
        <f>'Bắc TL'!O200</f>
        <v>12</v>
      </c>
      <c r="H178" s="121">
        <f>'Bắc TL'!P200</f>
        <v>23</v>
      </c>
      <c r="I178" s="121">
        <f>'Bắc TL'!Q200</f>
        <v>2</v>
      </c>
      <c r="J178" s="121">
        <f>'Bắc TL'!R200</f>
        <v>0</v>
      </c>
      <c r="K178" s="121">
        <f>'Bắc TL'!S200</f>
        <v>63</v>
      </c>
      <c r="L178" s="120"/>
      <c r="M178" s="8"/>
      <c r="N178" s="8"/>
      <c r="O178" s="8"/>
      <c r="P178" s="8"/>
      <c r="Q178" s="8"/>
      <c r="R178" s="8"/>
      <c r="S178" s="8"/>
      <c r="T178" s="8"/>
      <c r="U178" s="8"/>
      <c r="V178" s="8"/>
      <c r="W178" s="8"/>
      <c r="X178" s="8"/>
      <c r="Y178" s="8"/>
      <c r="Z178" s="8"/>
    </row>
    <row r="179" spans="1:26" ht="18.75" customHeight="1">
      <c r="A179" s="1152"/>
      <c r="B179" s="1152"/>
      <c r="C179" s="1159"/>
      <c r="D179" s="121" t="s">
        <v>597</v>
      </c>
      <c r="E179" s="121">
        <f>'Bắc TL'!M201</f>
        <v>13</v>
      </c>
      <c r="F179" s="121">
        <f>'Bắc TL'!N201</f>
        <v>24</v>
      </c>
      <c r="G179" s="121">
        <f>'Bắc TL'!O201</f>
        <v>13</v>
      </c>
      <c r="H179" s="121">
        <f>'Bắc TL'!P201</f>
        <v>18</v>
      </c>
      <c r="I179" s="121">
        <f>'Bắc TL'!Q201</f>
        <v>7</v>
      </c>
      <c r="J179" s="121">
        <f>'Bắc TL'!R201</f>
        <v>0</v>
      </c>
      <c r="K179" s="121">
        <f>'Bắc TL'!S201</f>
        <v>75</v>
      </c>
      <c r="L179" s="120"/>
      <c r="M179" s="8"/>
      <c r="N179" s="8"/>
      <c r="O179" s="8"/>
      <c r="P179" s="8"/>
      <c r="Q179" s="8"/>
      <c r="R179" s="8"/>
      <c r="S179" s="8"/>
      <c r="T179" s="8"/>
      <c r="U179" s="8"/>
      <c r="V179" s="8"/>
      <c r="W179" s="8"/>
      <c r="X179" s="8"/>
      <c r="Y179" s="8"/>
      <c r="Z179" s="8"/>
    </row>
    <row r="180" spans="1:26" ht="18.75" customHeight="1">
      <c r="A180" s="1152"/>
      <c r="B180" s="1152"/>
      <c r="C180" s="1159"/>
      <c r="D180" s="121" t="s">
        <v>598</v>
      </c>
      <c r="E180" s="121">
        <f>'Bắc TL'!M202</f>
        <v>0</v>
      </c>
      <c r="F180" s="121">
        <f>'Bắc TL'!N202</f>
        <v>0</v>
      </c>
      <c r="G180" s="121">
        <f>'Bắc TL'!O202</f>
        <v>0</v>
      </c>
      <c r="H180" s="121">
        <f>'Bắc TL'!P202</f>
        <v>0</v>
      </c>
      <c r="I180" s="121">
        <f>'Bắc TL'!Q202</f>
        <v>0</v>
      </c>
      <c r="J180" s="121">
        <f>'Bắc TL'!R202</f>
        <v>0</v>
      </c>
      <c r="K180" s="121">
        <f>'Bắc TL'!S202</f>
        <v>0</v>
      </c>
      <c r="L180" s="120"/>
      <c r="M180" s="8"/>
      <c r="N180" s="8"/>
      <c r="O180" s="8"/>
      <c r="P180" s="8"/>
      <c r="Q180" s="8"/>
      <c r="R180" s="8"/>
      <c r="S180" s="8"/>
      <c r="T180" s="8"/>
      <c r="U180" s="8"/>
      <c r="V180" s="8"/>
      <c r="W180" s="8"/>
      <c r="X180" s="8"/>
      <c r="Y180" s="8"/>
      <c r="Z180" s="8"/>
    </row>
    <row r="181" spans="1:26" ht="18.75" customHeight="1">
      <c r="A181" s="1152"/>
      <c r="B181" s="1152"/>
      <c r="C181" s="1159"/>
      <c r="D181" s="122" t="s">
        <v>599</v>
      </c>
      <c r="E181" s="122">
        <f>'Bắc TL'!M203</f>
        <v>0</v>
      </c>
      <c r="F181" s="122">
        <f>'Bắc TL'!N203</f>
        <v>0</v>
      </c>
      <c r="G181" s="122">
        <f>'Bắc TL'!O203</f>
        <v>0</v>
      </c>
      <c r="H181" s="122">
        <f>'Bắc TL'!P203</f>
        <v>0</v>
      </c>
      <c r="I181" s="122">
        <f>'Bắc TL'!Q203</f>
        <v>0</v>
      </c>
      <c r="J181" s="122">
        <f>'Bắc TL'!R203</f>
        <v>0</v>
      </c>
      <c r="K181" s="122">
        <f>'Bắc TL'!S203</f>
        <v>0</v>
      </c>
      <c r="L181" s="120"/>
      <c r="M181" s="8"/>
      <c r="N181" s="8"/>
      <c r="O181" s="8"/>
      <c r="P181" s="8"/>
      <c r="Q181" s="8"/>
      <c r="R181" s="8"/>
      <c r="S181" s="8"/>
      <c r="T181" s="8"/>
      <c r="U181" s="8"/>
      <c r="V181" s="8"/>
      <c r="W181" s="8"/>
      <c r="X181" s="8"/>
      <c r="Y181" s="8"/>
      <c r="Z181" s="8"/>
    </row>
    <row r="182" spans="1:26" ht="18.75" customHeight="1">
      <c r="A182" s="1152"/>
      <c r="B182" s="1152"/>
      <c r="C182" s="1159"/>
      <c r="D182" s="123" t="s">
        <v>600</v>
      </c>
      <c r="E182" s="123">
        <f>'Bắc TL'!M204</f>
        <v>0</v>
      </c>
      <c r="F182" s="123">
        <f>'Bắc TL'!N204</f>
        <v>0</v>
      </c>
      <c r="G182" s="123">
        <f>'Bắc TL'!O204</f>
        <v>0</v>
      </c>
      <c r="H182" s="123">
        <f>'Bắc TL'!P204</f>
        <v>0</v>
      </c>
      <c r="I182" s="123">
        <f>'Bắc TL'!Q204</f>
        <v>0</v>
      </c>
      <c r="J182" s="123">
        <f>'Bắc TL'!R204</f>
        <v>0</v>
      </c>
      <c r="K182" s="123">
        <f>'Bắc TL'!S204</f>
        <v>0</v>
      </c>
      <c r="L182" s="124"/>
    </row>
    <row r="183" spans="1:26" ht="18.75" customHeight="1">
      <c r="A183" s="1154">
        <v>12</v>
      </c>
      <c r="B183" s="1156" t="s">
        <v>210</v>
      </c>
      <c r="C183" s="1163" t="s">
        <v>592</v>
      </c>
      <c r="D183" s="125" t="s">
        <v>593</v>
      </c>
      <c r="E183" s="126">
        <f>'Nam TL'!M452</f>
        <v>29</v>
      </c>
      <c r="F183" s="126">
        <f>'Nam TL'!N452</f>
        <v>20</v>
      </c>
      <c r="G183" s="126">
        <f>'Nam TL'!O452</f>
        <v>32</v>
      </c>
      <c r="H183" s="126">
        <f>'Nam TL'!P452</f>
        <v>16</v>
      </c>
      <c r="I183" s="126">
        <f>'Nam TL'!Q452</f>
        <v>31</v>
      </c>
      <c r="J183" s="126">
        <f>'Nam TL'!R452</f>
        <v>0</v>
      </c>
      <c r="K183" s="126">
        <f>'Nam TL'!S452</f>
        <v>128</v>
      </c>
      <c r="L183" s="127"/>
    </row>
    <row r="184" spans="1:26" ht="18.75" customHeight="1">
      <c r="A184" s="1152"/>
      <c r="B184" s="1152"/>
      <c r="C184" s="1152"/>
      <c r="D184" s="112" t="s">
        <v>594</v>
      </c>
      <c r="E184" s="113">
        <f>'Nam TL'!M453</f>
        <v>12</v>
      </c>
      <c r="F184" s="113">
        <f>'Nam TL'!N453</f>
        <v>5</v>
      </c>
      <c r="G184" s="113">
        <f>'Nam TL'!O453</f>
        <v>16</v>
      </c>
      <c r="H184" s="113">
        <f>'Nam TL'!P453</f>
        <v>4</v>
      </c>
      <c r="I184" s="113">
        <f>'Nam TL'!Q453</f>
        <v>15</v>
      </c>
      <c r="J184" s="113">
        <f>'Nam TL'!R453</f>
        <v>0</v>
      </c>
      <c r="K184" s="113">
        <f>'Nam TL'!S453</f>
        <v>52</v>
      </c>
      <c r="L184" s="114"/>
    </row>
    <row r="185" spans="1:26" ht="18.75" customHeight="1">
      <c r="A185" s="1152"/>
      <c r="B185" s="1152"/>
      <c r="C185" s="1152"/>
      <c r="D185" s="112" t="s">
        <v>595</v>
      </c>
      <c r="E185" s="113">
        <f>'Nam TL'!M454</f>
        <v>17</v>
      </c>
      <c r="F185" s="113">
        <f>'Nam TL'!N454</f>
        <v>15</v>
      </c>
      <c r="G185" s="113">
        <f>'Nam TL'!O454</f>
        <v>16</v>
      </c>
      <c r="H185" s="113">
        <f>'Nam TL'!P454</f>
        <v>12</v>
      </c>
      <c r="I185" s="113">
        <f>'Nam TL'!Q454</f>
        <v>16</v>
      </c>
      <c r="J185" s="113">
        <f>'Nam TL'!R454</f>
        <v>0</v>
      </c>
      <c r="K185" s="113">
        <f>'Nam TL'!S454</f>
        <v>76</v>
      </c>
      <c r="L185" s="114"/>
    </row>
    <row r="186" spans="1:26" ht="18.75" customHeight="1">
      <c r="A186" s="1152"/>
      <c r="B186" s="1152"/>
      <c r="C186" s="1152"/>
      <c r="D186" s="115" t="s">
        <v>596</v>
      </c>
      <c r="E186" s="116">
        <f>'Nam TL'!M455</f>
        <v>0</v>
      </c>
      <c r="F186" s="116">
        <f>'Nam TL'!N455</f>
        <v>11</v>
      </c>
      <c r="G186" s="116">
        <f>'Nam TL'!O455</f>
        <v>4</v>
      </c>
      <c r="H186" s="116">
        <f>'Nam TL'!P455</f>
        <v>15</v>
      </c>
      <c r="I186" s="116">
        <f>'Nam TL'!Q455</f>
        <v>4</v>
      </c>
      <c r="J186" s="116">
        <f>'Nam TL'!R455</f>
        <v>0</v>
      </c>
      <c r="K186" s="116">
        <f>'Nam TL'!S455</f>
        <v>34</v>
      </c>
      <c r="L186" s="114"/>
    </row>
    <row r="187" spans="1:26" ht="18.75" customHeight="1">
      <c r="A187" s="1152"/>
      <c r="B187" s="1152"/>
      <c r="C187" s="1152"/>
      <c r="D187" s="115" t="s">
        <v>597</v>
      </c>
      <c r="E187" s="116">
        <f>'Nam TL'!M456</f>
        <v>3</v>
      </c>
      <c r="F187" s="116">
        <f>'Nam TL'!N456</f>
        <v>16</v>
      </c>
      <c r="G187" s="116">
        <f>'Nam TL'!O456</f>
        <v>9</v>
      </c>
      <c r="H187" s="116">
        <f>'Nam TL'!P456</f>
        <v>12</v>
      </c>
      <c r="I187" s="116">
        <f>'Nam TL'!Q456</f>
        <v>10</v>
      </c>
      <c r="J187" s="116">
        <f>'Nam TL'!R456</f>
        <v>0</v>
      </c>
      <c r="K187" s="116">
        <f>'Nam TL'!S456</f>
        <v>50</v>
      </c>
      <c r="L187" s="114"/>
      <c r="M187" s="8"/>
      <c r="N187" s="8"/>
      <c r="O187" s="8"/>
      <c r="P187" s="8"/>
      <c r="Q187" s="8"/>
      <c r="R187" s="8"/>
      <c r="S187" s="8"/>
      <c r="T187" s="8"/>
      <c r="U187" s="8"/>
      <c r="V187" s="8"/>
      <c r="W187" s="8"/>
      <c r="X187" s="8"/>
      <c r="Y187" s="8"/>
      <c r="Z187" s="8"/>
    </row>
    <row r="188" spans="1:26" ht="18.75" customHeight="1">
      <c r="A188" s="1152"/>
      <c r="B188" s="1152"/>
      <c r="C188" s="1152"/>
      <c r="D188" s="115" t="s">
        <v>598</v>
      </c>
      <c r="E188" s="116">
        <f>'Nam TL'!M457</f>
        <v>0</v>
      </c>
      <c r="F188" s="116">
        <f>'Nam TL'!N457</f>
        <v>0</v>
      </c>
      <c r="G188" s="116">
        <f>'Nam TL'!O457</f>
        <v>0</v>
      </c>
      <c r="H188" s="116">
        <f>'Nam TL'!P457</f>
        <v>3</v>
      </c>
      <c r="I188" s="116">
        <f>'Nam TL'!Q457</f>
        <v>7</v>
      </c>
      <c r="J188" s="116">
        <f>'Nam TL'!R457</f>
        <v>0</v>
      </c>
      <c r="K188" s="116">
        <f>'Nam TL'!S457</f>
        <v>10</v>
      </c>
      <c r="L188" s="114"/>
      <c r="M188" s="8"/>
      <c r="N188" s="8"/>
      <c r="O188" s="8"/>
      <c r="P188" s="8"/>
      <c r="Q188" s="8"/>
      <c r="R188" s="8"/>
      <c r="S188" s="8"/>
      <c r="T188" s="8"/>
      <c r="U188" s="8"/>
      <c r="V188" s="8"/>
      <c r="W188" s="8"/>
      <c r="X188" s="8"/>
      <c r="Y188" s="8"/>
      <c r="Z188" s="8"/>
    </row>
    <row r="189" spans="1:26" ht="18.75" customHeight="1">
      <c r="A189" s="1152"/>
      <c r="B189" s="1152"/>
      <c r="C189" s="1152"/>
      <c r="D189" s="117" t="s">
        <v>599</v>
      </c>
      <c r="E189" s="118">
        <f>'Nam TL'!M458</f>
        <v>3</v>
      </c>
      <c r="F189" s="118">
        <f>'Nam TL'!N458</f>
        <v>4</v>
      </c>
      <c r="G189" s="118">
        <f>'Nam TL'!O458</f>
        <v>3</v>
      </c>
      <c r="H189" s="118">
        <f>'Nam TL'!P458</f>
        <v>3</v>
      </c>
      <c r="I189" s="118">
        <f>'Nam TL'!Q458</f>
        <v>10</v>
      </c>
      <c r="J189" s="118">
        <f>'Nam TL'!R458</f>
        <v>0</v>
      </c>
      <c r="K189" s="118">
        <f>'Nam TL'!S458</f>
        <v>23</v>
      </c>
      <c r="L189" s="114"/>
      <c r="M189" s="8"/>
      <c r="N189" s="8"/>
      <c r="O189" s="8"/>
      <c r="P189" s="8"/>
      <c r="Q189" s="8"/>
      <c r="R189" s="8"/>
      <c r="S189" s="8"/>
      <c r="T189" s="8"/>
      <c r="U189" s="8"/>
      <c r="V189" s="8"/>
      <c r="W189" s="8"/>
      <c r="X189" s="8"/>
      <c r="Y189" s="8"/>
      <c r="Z189" s="8"/>
    </row>
    <row r="190" spans="1:26" ht="18.75" customHeight="1">
      <c r="A190" s="1152"/>
      <c r="B190" s="1152"/>
      <c r="C190" s="1152"/>
      <c r="D190" s="117" t="s">
        <v>600</v>
      </c>
      <c r="E190" s="118">
        <f>'Nam TL'!M459</f>
        <v>3</v>
      </c>
      <c r="F190" s="118">
        <f>'Nam TL'!N459</f>
        <v>4</v>
      </c>
      <c r="G190" s="118">
        <f>'Nam TL'!O459</f>
        <v>3</v>
      </c>
      <c r="H190" s="118">
        <f>'Nam TL'!P459</f>
        <v>3</v>
      </c>
      <c r="I190" s="118">
        <f>'Nam TL'!Q459</f>
        <v>10</v>
      </c>
      <c r="J190" s="118">
        <f>'Nam TL'!R459</f>
        <v>0</v>
      </c>
      <c r="K190" s="118">
        <f>'Nam TL'!S459</f>
        <v>23</v>
      </c>
      <c r="L190" s="114"/>
      <c r="M190" s="8"/>
      <c r="N190" s="8"/>
      <c r="O190" s="8"/>
      <c r="P190" s="8"/>
      <c r="Q190" s="8"/>
      <c r="R190" s="8"/>
      <c r="S190" s="8"/>
      <c r="T190" s="8"/>
      <c r="U190" s="8"/>
      <c r="V190" s="8"/>
      <c r="W190" s="8"/>
      <c r="X190" s="8"/>
      <c r="Y190" s="8"/>
      <c r="Z190" s="8"/>
    </row>
    <row r="191" spans="1:26" ht="18.75" customHeight="1">
      <c r="A191" s="1152"/>
      <c r="B191" s="1152"/>
      <c r="C191" s="1158" t="s">
        <v>601</v>
      </c>
      <c r="D191" s="119" t="s">
        <v>593</v>
      </c>
      <c r="E191" s="119">
        <f>'Nam TL'!M460</f>
        <v>36</v>
      </c>
      <c r="F191" s="119">
        <f>'Nam TL'!N460</f>
        <v>33</v>
      </c>
      <c r="G191" s="119">
        <f>'Nam TL'!O460</f>
        <v>26</v>
      </c>
      <c r="H191" s="119">
        <f>'Nam TL'!P460</f>
        <v>27</v>
      </c>
      <c r="I191" s="119">
        <f>'Nam TL'!Q460</f>
        <v>23</v>
      </c>
      <c r="J191" s="119">
        <f>'Nam TL'!R460</f>
        <v>0</v>
      </c>
      <c r="K191" s="119">
        <f>'Nam TL'!S460</f>
        <v>145</v>
      </c>
      <c r="L191" s="120"/>
    </row>
    <row r="192" spans="1:26" ht="18.75" customHeight="1">
      <c r="A192" s="1152"/>
      <c r="B192" s="1152"/>
      <c r="C192" s="1159"/>
      <c r="D192" s="119" t="s">
        <v>594</v>
      </c>
      <c r="E192" s="119">
        <f>'Nam TL'!M461</f>
        <v>28</v>
      </c>
      <c r="F192" s="119">
        <f>'Nam TL'!N461</f>
        <v>17</v>
      </c>
      <c r="G192" s="119">
        <f>'Nam TL'!O461</f>
        <v>14</v>
      </c>
      <c r="H192" s="119">
        <f>'Nam TL'!P461</f>
        <v>12</v>
      </c>
      <c r="I192" s="119">
        <f>'Nam TL'!Q461</f>
        <v>14</v>
      </c>
      <c r="J192" s="119">
        <f>'Nam TL'!R461</f>
        <v>0</v>
      </c>
      <c r="K192" s="119">
        <f>'Nam TL'!S461</f>
        <v>85</v>
      </c>
      <c r="L192" s="120"/>
    </row>
    <row r="193" spans="1:26" ht="18.75" customHeight="1">
      <c r="A193" s="1152"/>
      <c r="B193" s="1152"/>
      <c r="C193" s="1159"/>
      <c r="D193" s="119" t="s">
        <v>595</v>
      </c>
      <c r="E193" s="119">
        <f>'Nam TL'!M462</f>
        <v>8</v>
      </c>
      <c r="F193" s="119">
        <f>'Nam TL'!N462</f>
        <v>16</v>
      </c>
      <c r="G193" s="119">
        <f>'Nam TL'!O462</f>
        <v>12</v>
      </c>
      <c r="H193" s="119">
        <f>'Nam TL'!P462</f>
        <v>15</v>
      </c>
      <c r="I193" s="119">
        <f>'Nam TL'!Q462</f>
        <v>9</v>
      </c>
      <c r="J193" s="119">
        <f>'Nam TL'!R462</f>
        <v>0</v>
      </c>
      <c r="K193" s="119">
        <f>'Nam TL'!S462</f>
        <v>60</v>
      </c>
      <c r="L193" s="120"/>
    </row>
    <row r="194" spans="1:26" ht="18.75" customHeight="1">
      <c r="A194" s="1152"/>
      <c r="B194" s="1152"/>
      <c r="C194" s="1159"/>
      <c r="D194" s="121" t="s">
        <v>596</v>
      </c>
      <c r="E194" s="121">
        <f>'Nam TL'!M463</f>
        <v>2</v>
      </c>
      <c r="F194" s="121">
        <f>'Nam TL'!N463</f>
        <v>14</v>
      </c>
      <c r="G194" s="121">
        <f>'Nam TL'!O463</f>
        <v>6</v>
      </c>
      <c r="H194" s="121">
        <f>'Nam TL'!P463</f>
        <v>12</v>
      </c>
      <c r="I194" s="121">
        <f>'Nam TL'!Q463</f>
        <v>12</v>
      </c>
      <c r="J194" s="121">
        <f>'Nam TL'!R463</f>
        <v>0</v>
      </c>
      <c r="K194" s="121">
        <f>'Nam TL'!S463</f>
        <v>46</v>
      </c>
      <c r="L194" s="120"/>
      <c r="M194" s="8"/>
      <c r="N194" s="8"/>
      <c r="O194" s="8"/>
      <c r="P194" s="8"/>
      <c r="Q194" s="8"/>
      <c r="R194" s="8"/>
      <c r="S194" s="8"/>
      <c r="T194" s="8"/>
      <c r="U194" s="8"/>
      <c r="V194" s="8"/>
      <c r="W194" s="8"/>
      <c r="X194" s="8"/>
      <c r="Y194" s="8"/>
      <c r="Z194" s="8"/>
    </row>
    <row r="195" spans="1:26" ht="18.75" customHeight="1">
      <c r="A195" s="1152"/>
      <c r="B195" s="1152"/>
      <c r="C195" s="1159"/>
      <c r="D195" s="121" t="s">
        <v>597</v>
      </c>
      <c r="E195" s="121">
        <f>'Nam TL'!M464</f>
        <v>17</v>
      </c>
      <c r="F195" s="121">
        <f>'Nam TL'!N464</f>
        <v>21</v>
      </c>
      <c r="G195" s="121">
        <f>'Nam TL'!O464</f>
        <v>11</v>
      </c>
      <c r="H195" s="121">
        <f>'Nam TL'!P464</f>
        <v>25</v>
      </c>
      <c r="I195" s="121">
        <f>'Nam TL'!Q464</f>
        <v>12</v>
      </c>
      <c r="J195" s="121">
        <f>'Nam TL'!R464</f>
        <v>0</v>
      </c>
      <c r="K195" s="121">
        <f>'Nam TL'!S464</f>
        <v>86</v>
      </c>
      <c r="L195" s="120"/>
      <c r="M195" s="8"/>
      <c r="N195" s="8"/>
      <c r="O195" s="8"/>
      <c r="P195" s="8"/>
      <c r="Q195" s="8"/>
      <c r="R195" s="8"/>
      <c r="S195" s="8"/>
      <c r="T195" s="8"/>
      <c r="U195" s="8"/>
      <c r="V195" s="8"/>
      <c r="W195" s="8"/>
      <c r="X195" s="8"/>
      <c r="Y195" s="8"/>
      <c r="Z195" s="8"/>
    </row>
    <row r="196" spans="1:26" ht="18.75" customHeight="1">
      <c r="A196" s="1152"/>
      <c r="B196" s="1152"/>
      <c r="C196" s="1159"/>
      <c r="D196" s="121" t="s">
        <v>598</v>
      </c>
      <c r="E196" s="121">
        <f>'Nam TL'!M465</f>
        <v>11</v>
      </c>
      <c r="F196" s="121">
        <f>'Nam TL'!N465</f>
        <v>0</v>
      </c>
      <c r="G196" s="121">
        <f>'Nam TL'!O465</f>
        <v>0</v>
      </c>
      <c r="H196" s="121">
        <f>'Nam TL'!P465</f>
        <v>3</v>
      </c>
      <c r="I196" s="121">
        <f>'Nam TL'!Q465</f>
        <v>6</v>
      </c>
      <c r="J196" s="121">
        <f>'Nam TL'!R465</f>
        <v>0</v>
      </c>
      <c r="K196" s="121">
        <f>'Nam TL'!S465</f>
        <v>20</v>
      </c>
      <c r="L196" s="120"/>
      <c r="M196" s="8"/>
      <c r="N196" s="8"/>
      <c r="O196" s="8"/>
      <c r="P196" s="8"/>
      <c r="Q196" s="8"/>
      <c r="R196" s="8"/>
      <c r="S196" s="8"/>
      <c r="T196" s="8"/>
      <c r="U196" s="8"/>
      <c r="V196" s="8"/>
      <c r="W196" s="8"/>
      <c r="X196" s="8"/>
      <c r="Y196" s="8"/>
      <c r="Z196" s="8"/>
    </row>
    <row r="197" spans="1:26" ht="18.75" customHeight="1">
      <c r="A197" s="1152"/>
      <c r="B197" s="1152"/>
      <c r="C197" s="1159"/>
      <c r="D197" s="122" t="s">
        <v>599</v>
      </c>
      <c r="E197" s="122">
        <f>'Nam TL'!M466</f>
        <v>6</v>
      </c>
      <c r="F197" s="122">
        <f>'Nam TL'!N466</f>
        <v>4</v>
      </c>
      <c r="G197" s="122">
        <f>'Nam TL'!O466</f>
        <v>9</v>
      </c>
      <c r="H197" s="122">
        <f>'Nam TL'!P466</f>
        <v>4</v>
      </c>
      <c r="I197" s="122">
        <f>'Nam TL'!Q466</f>
        <v>6</v>
      </c>
      <c r="J197" s="122">
        <f>'Nam TL'!R466</f>
        <v>0</v>
      </c>
      <c r="K197" s="122">
        <f>'Nam TL'!S466</f>
        <v>29</v>
      </c>
      <c r="L197" s="120"/>
      <c r="M197" s="8"/>
      <c r="N197" s="8"/>
      <c r="O197" s="8"/>
      <c r="P197" s="8"/>
      <c r="Q197" s="8"/>
      <c r="R197" s="8"/>
      <c r="S197" s="8"/>
      <c r="T197" s="8"/>
      <c r="U197" s="8"/>
      <c r="V197" s="8"/>
      <c r="W197" s="8"/>
      <c r="X197" s="8"/>
      <c r="Y197" s="8"/>
      <c r="Z197" s="8"/>
    </row>
    <row r="198" spans="1:26" ht="18.75" customHeight="1">
      <c r="A198" s="1155"/>
      <c r="B198" s="1155"/>
      <c r="C198" s="1160"/>
      <c r="D198" s="128" t="s">
        <v>600</v>
      </c>
      <c r="E198" s="128">
        <f>'Nam TL'!M467</f>
        <v>6</v>
      </c>
      <c r="F198" s="128">
        <f>'Nam TL'!N467</f>
        <v>4</v>
      </c>
      <c r="G198" s="128">
        <f>'Nam TL'!O467</f>
        <v>9</v>
      </c>
      <c r="H198" s="128">
        <f>'Nam TL'!P467</f>
        <v>4</v>
      </c>
      <c r="I198" s="128">
        <f>'Nam TL'!Q467</f>
        <v>6</v>
      </c>
      <c r="J198" s="128">
        <f>'Nam TL'!R467</f>
        <v>0</v>
      </c>
      <c r="K198" s="128">
        <f>'Nam TL'!S467</f>
        <v>29</v>
      </c>
      <c r="L198" s="129"/>
    </row>
    <row r="199" spans="1:26" ht="18.75" customHeight="1">
      <c r="A199" s="1151">
        <v>13</v>
      </c>
      <c r="B199" s="1153" t="s">
        <v>611</v>
      </c>
      <c r="C199" s="1157" t="s">
        <v>592</v>
      </c>
      <c r="D199" s="130" t="s">
        <v>593</v>
      </c>
      <c r="E199" s="131">
        <f>H.Kiếm!M77</f>
        <v>0</v>
      </c>
      <c r="F199" s="131">
        <f>H.Kiếm!N77</f>
        <v>0</v>
      </c>
      <c r="G199" s="131">
        <f>H.Kiếm!O77</f>
        <v>0</v>
      </c>
      <c r="H199" s="131">
        <f>H.Kiếm!P77</f>
        <v>20</v>
      </c>
      <c r="I199" s="131">
        <f>H.Kiếm!Q77</f>
        <v>22</v>
      </c>
      <c r="J199" s="131">
        <f>H.Kiếm!R77</f>
        <v>0</v>
      </c>
      <c r="K199" s="131">
        <f>H.Kiếm!S77</f>
        <v>42</v>
      </c>
      <c r="L199" s="132"/>
    </row>
    <row r="200" spans="1:26" ht="18.75" customHeight="1">
      <c r="A200" s="1152"/>
      <c r="B200" s="1152"/>
      <c r="C200" s="1152"/>
      <c r="D200" s="112" t="s">
        <v>594</v>
      </c>
      <c r="E200" s="113">
        <f>H.Kiếm!M78</f>
        <v>0</v>
      </c>
      <c r="F200" s="113">
        <f>H.Kiếm!N78</f>
        <v>0</v>
      </c>
      <c r="G200" s="113">
        <f>H.Kiếm!O78</f>
        <v>0</v>
      </c>
      <c r="H200" s="113">
        <f>H.Kiếm!P78</f>
        <v>20</v>
      </c>
      <c r="I200" s="113">
        <f>H.Kiếm!Q78</f>
        <v>19</v>
      </c>
      <c r="J200" s="113">
        <f>H.Kiếm!R78</f>
        <v>0</v>
      </c>
      <c r="K200" s="113">
        <f>H.Kiếm!S78</f>
        <v>39</v>
      </c>
      <c r="L200" s="114"/>
    </row>
    <row r="201" spans="1:26" ht="18.75" customHeight="1">
      <c r="A201" s="1152"/>
      <c r="B201" s="1152"/>
      <c r="C201" s="1152"/>
      <c r="D201" s="112" t="s">
        <v>595</v>
      </c>
      <c r="E201" s="113">
        <f>H.Kiếm!M79</f>
        <v>0</v>
      </c>
      <c r="F201" s="113">
        <f>H.Kiếm!N79</f>
        <v>0</v>
      </c>
      <c r="G201" s="113">
        <f>H.Kiếm!O79</f>
        <v>0</v>
      </c>
      <c r="H201" s="113">
        <f>H.Kiếm!P79</f>
        <v>0</v>
      </c>
      <c r="I201" s="113">
        <f>H.Kiếm!Q79</f>
        <v>3</v>
      </c>
      <c r="J201" s="113">
        <f>H.Kiếm!R79</f>
        <v>0</v>
      </c>
      <c r="K201" s="113">
        <f>H.Kiếm!S79</f>
        <v>3</v>
      </c>
      <c r="L201" s="114"/>
    </row>
    <row r="202" spans="1:26" ht="18.75" customHeight="1">
      <c r="A202" s="1152"/>
      <c r="B202" s="1152"/>
      <c r="C202" s="1152"/>
      <c r="D202" s="115" t="s">
        <v>596</v>
      </c>
      <c r="E202" s="116">
        <f>H.Kiếm!M80</f>
        <v>0</v>
      </c>
      <c r="F202" s="116">
        <f>H.Kiếm!N80</f>
        <v>8</v>
      </c>
      <c r="G202" s="116">
        <f>H.Kiếm!O80</f>
        <v>8</v>
      </c>
      <c r="H202" s="116">
        <f>H.Kiếm!P80</f>
        <v>0</v>
      </c>
      <c r="I202" s="116">
        <f>H.Kiếm!Q80</f>
        <v>0</v>
      </c>
      <c r="J202" s="116">
        <f>H.Kiếm!R80</f>
        <v>0</v>
      </c>
      <c r="K202" s="116">
        <f>H.Kiếm!S80</f>
        <v>16</v>
      </c>
      <c r="L202" s="114"/>
    </row>
    <row r="203" spans="1:26" ht="18.75" customHeight="1">
      <c r="A203" s="1152"/>
      <c r="B203" s="1152"/>
      <c r="C203" s="1152"/>
      <c r="D203" s="115" t="s">
        <v>597</v>
      </c>
      <c r="E203" s="116">
        <f>H.Kiếm!M81</f>
        <v>0</v>
      </c>
      <c r="F203" s="116">
        <f>H.Kiếm!N81</f>
        <v>0</v>
      </c>
      <c r="G203" s="116">
        <f>H.Kiếm!O81</f>
        <v>0</v>
      </c>
      <c r="H203" s="116">
        <f>H.Kiếm!P81</f>
        <v>8</v>
      </c>
      <c r="I203" s="116">
        <f>H.Kiếm!Q81</f>
        <v>4</v>
      </c>
      <c r="J203" s="116">
        <f>H.Kiếm!R81</f>
        <v>0</v>
      </c>
      <c r="K203" s="116">
        <f>H.Kiếm!S81</f>
        <v>12</v>
      </c>
      <c r="L203" s="114"/>
      <c r="M203" s="8"/>
      <c r="N203" s="8"/>
      <c r="O203" s="8"/>
      <c r="P203" s="8"/>
      <c r="Q203" s="8"/>
      <c r="R203" s="8"/>
      <c r="S203" s="8"/>
      <c r="T203" s="8"/>
      <c r="U203" s="8"/>
      <c r="V203" s="8"/>
      <c r="W203" s="8"/>
      <c r="X203" s="8"/>
      <c r="Y203" s="8"/>
      <c r="Z203" s="8"/>
    </row>
    <row r="204" spans="1:26" ht="18.75" customHeight="1">
      <c r="A204" s="1152"/>
      <c r="B204" s="1152"/>
      <c r="C204" s="1152"/>
      <c r="D204" s="115" t="s">
        <v>598</v>
      </c>
      <c r="E204" s="116">
        <f>H.Kiếm!M82</f>
        <v>0</v>
      </c>
      <c r="F204" s="116">
        <f>H.Kiếm!N82</f>
        <v>0</v>
      </c>
      <c r="G204" s="116">
        <f>H.Kiếm!O82</f>
        <v>0</v>
      </c>
      <c r="H204" s="116">
        <f>H.Kiếm!P82</f>
        <v>0</v>
      </c>
      <c r="I204" s="116">
        <f>H.Kiếm!Q82</f>
        <v>0</v>
      </c>
      <c r="J204" s="116">
        <f>H.Kiếm!R82</f>
        <v>0</v>
      </c>
      <c r="K204" s="116">
        <f>H.Kiếm!S82</f>
        <v>0</v>
      </c>
      <c r="L204" s="114"/>
      <c r="M204" s="8"/>
      <c r="N204" s="8"/>
      <c r="O204" s="8"/>
      <c r="P204" s="8"/>
      <c r="Q204" s="8"/>
      <c r="R204" s="8"/>
      <c r="S204" s="8"/>
      <c r="T204" s="8"/>
      <c r="U204" s="8"/>
      <c r="V204" s="8"/>
      <c r="W204" s="8"/>
      <c r="X204" s="8"/>
      <c r="Y204" s="8"/>
      <c r="Z204" s="8"/>
    </row>
    <row r="205" spans="1:26" ht="18.75" customHeight="1">
      <c r="A205" s="1152"/>
      <c r="B205" s="1152"/>
      <c r="C205" s="1152"/>
      <c r="D205" s="117" t="s">
        <v>599</v>
      </c>
      <c r="E205" s="118">
        <f>H.Kiếm!M83</f>
        <v>0</v>
      </c>
      <c r="F205" s="118">
        <f>H.Kiếm!N83</f>
        <v>0</v>
      </c>
      <c r="G205" s="118">
        <f>H.Kiếm!O83</f>
        <v>0</v>
      </c>
      <c r="H205" s="118">
        <f>H.Kiếm!P83</f>
        <v>0</v>
      </c>
      <c r="I205" s="118">
        <f>H.Kiếm!Q83</f>
        <v>0</v>
      </c>
      <c r="J205" s="118">
        <f>H.Kiếm!R83</f>
        <v>0</v>
      </c>
      <c r="K205" s="118">
        <f>H.Kiếm!S83</f>
        <v>0</v>
      </c>
      <c r="L205" s="114"/>
      <c r="M205" s="8"/>
      <c r="N205" s="8"/>
      <c r="O205" s="8"/>
      <c r="P205" s="8"/>
      <c r="Q205" s="8"/>
      <c r="R205" s="8"/>
      <c r="S205" s="8"/>
      <c r="T205" s="8"/>
      <c r="U205" s="8"/>
      <c r="V205" s="8"/>
      <c r="W205" s="8"/>
      <c r="X205" s="8"/>
      <c r="Y205" s="8"/>
      <c r="Z205" s="8"/>
    </row>
    <row r="206" spans="1:26" ht="18.75" customHeight="1">
      <c r="A206" s="1152"/>
      <c r="B206" s="1152"/>
      <c r="C206" s="1152"/>
      <c r="D206" s="117" t="s">
        <v>600</v>
      </c>
      <c r="E206" s="118">
        <f>H.Kiếm!M84</f>
        <v>0</v>
      </c>
      <c r="F206" s="118">
        <f>H.Kiếm!N84</f>
        <v>0</v>
      </c>
      <c r="G206" s="118">
        <f>H.Kiếm!O84</f>
        <v>0</v>
      </c>
      <c r="H206" s="118">
        <f>H.Kiếm!P84</f>
        <v>0</v>
      </c>
      <c r="I206" s="118">
        <f>H.Kiếm!Q84</f>
        <v>0</v>
      </c>
      <c r="J206" s="118">
        <f>H.Kiếm!R84</f>
        <v>0</v>
      </c>
      <c r="K206" s="118">
        <f>H.Kiếm!S84</f>
        <v>0</v>
      </c>
      <c r="L206" s="114"/>
      <c r="M206" s="8"/>
      <c r="N206" s="8"/>
      <c r="O206" s="8"/>
      <c r="P206" s="8"/>
      <c r="Q206" s="8"/>
      <c r="R206" s="8"/>
      <c r="S206" s="8"/>
      <c r="T206" s="8"/>
      <c r="U206" s="8"/>
      <c r="V206" s="8"/>
      <c r="W206" s="8"/>
      <c r="X206" s="8"/>
      <c r="Y206" s="8"/>
      <c r="Z206" s="8"/>
    </row>
    <row r="207" spans="1:26" ht="18.75" customHeight="1">
      <c r="A207" s="1152"/>
      <c r="B207" s="1152"/>
      <c r="C207" s="1158" t="s">
        <v>601</v>
      </c>
      <c r="D207" s="119" t="s">
        <v>593</v>
      </c>
      <c r="E207" s="119">
        <f>H.Kiếm!M85</f>
        <v>3</v>
      </c>
      <c r="F207" s="119">
        <f>H.Kiếm!N85</f>
        <v>3</v>
      </c>
      <c r="G207" s="119">
        <f>H.Kiếm!O85</f>
        <v>9</v>
      </c>
      <c r="H207" s="119">
        <f>H.Kiếm!P85</f>
        <v>12</v>
      </c>
      <c r="I207" s="119">
        <f>H.Kiếm!Q85</f>
        <v>12</v>
      </c>
      <c r="J207" s="119">
        <f>H.Kiếm!R85</f>
        <v>0</v>
      </c>
      <c r="K207" s="119">
        <f>H.Kiếm!S85</f>
        <v>39</v>
      </c>
      <c r="L207" s="120"/>
    </row>
    <row r="208" spans="1:26" ht="18.75" customHeight="1">
      <c r="A208" s="1152"/>
      <c r="B208" s="1152"/>
      <c r="C208" s="1159"/>
      <c r="D208" s="119" t="s">
        <v>594</v>
      </c>
      <c r="E208" s="119">
        <f>H.Kiếm!M86</f>
        <v>3</v>
      </c>
      <c r="F208" s="119">
        <f>H.Kiếm!N86</f>
        <v>3</v>
      </c>
      <c r="G208" s="119">
        <f>H.Kiếm!O86</f>
        <v>9</v>
      </c>
      <c r="H208" s="119">
        <f>H.Kiếm!P86</f>
        <v>12</v>
      </c>
      <c r="I208" s="119">
        <f>H.Kiếm!Q86</f>
        <v>9</v>
      </c>
      <c r="J208" s="119">
        <f>H.Kiếm!R86</f>
        <v>0</v>
      </c>
      <c r="K208" s="119">
        <f>H.Kiếm!S86</f>
        <v>36</v>
      </c>
      <c r="L208" s="120"/>
      <c r="Q208" s="8" t="s">
        <v>612</v>
      </c>
    </row>
    <row r="209" spans="1:26" ht="18.75" customHeight="1">
      <c r="A209" s="1152"/>
      <c r="B209" s="1152"/>
      <c r="C209" s="1159"/>
      <c r="D209" s="119" t="s">
        <v>595</v>
      </c>
      <c r="E209" s="119">
        <f>H.Kiếm!M87</f>
        <v>0</v>
      </c>
      <c r="F209" s="119">
        <f>H.Kiếm!N87</f>
        <v>0</v>
      </c>
      <c r="G209" s="119">
        <f>H.Kiếm!O87</f>
        <v>0</v>
      </c>
      <c r="H209" s="119">
        <f>H.Kiếm!P87</f>
        <v>0</v>
      </c>
      <c r="I209" s="119">
        <f>H.Kiếm!Q87</f>
        <v>3</v>
      </c>
      <c r="J209" s="119">
        <f>H.Kiếm!R87</f>
        <v>0</v>
      </c>
      <c r="K209" s="119">
        <f>H.Kiếm!S87</f>
        <v>3</v>
      </c>
      <c r="L209" s="120"/>
    </row>
    <row r="210" spans="1:26" ht="18.75" customHeight="1">
      <c r="A210" s="1152"/>
      <c r="B210" s="1152"/>
      <c r="C210" s="1159"/>
      <c r="D210" s="121" t="s">
        <v>596</v>
      </c>
      <c r="E210" s="121">
        <f>H.Kiếm!M88</f>
        <v>9</v>
      </c>
      <c r="F210" s="121">
        <f>H.Kiếm!N88</f>
        <v>1</v>
      </c>
      <c r="G210" s="121">
        <f>H.Kiếm!O88</f>
        <v>0</v>
      </c>
      <c r="H210" s="121">
        <f>H.Kiếm!P88</f>
        <v>3</v>
      </c>
      <c r="I210" s="121">
        <f>H.Kiếm!Q88</f>
        <v>6</v>
      </c>
      <c r="J210" s="121">
        <f>H.Kiếm!R88</f>
        <v>0</v>
      </c>
      <c r="K210" s="121">
        <f>H.Kiếm!S88</f>
        <v>19</v>
      </c>
      <c r="L210" s="120"/>
      <c r="M210" s="8"/>
      <c r="N210" s="8"/>
      <c r="O210" s="8"/>
      <c r="P210" s="8"/>
      <c r="Q210" s="8"/>
      <c r="R210" s="8"/>
      <c r="S210" s="8"/>
      <c r="T210" s="8"/>
      <c r="U210" s="8"/>
      <c r="V210" s="8"/>
      <c r="W210" s="8"/>
      <c r="X210" s="8"/>
      <c r="Y210" s="8"/>
      <c r="Z210" s="8"/>
    </row>
    <row r="211" spans="1:26" ht="18.75" customHeight="1">
      <c r="A211" s="1152"/>
      <c r="B211" s="1152"/>
      <c r="C211" s="1159"/>
      <c r="D211" s="121" t="s">
        <v>597</v>
      </c>
      <c r="E211" s="121">
        <f>H.Kiếm!M89</f>
        <v>0</v>
      </c>
      <c r="F211" s="121">
        <f>H.Kiếm!N89</f>
        <v>6</v>
      </c>
      <c r="G211" s="121">
        <f>H.Kiếm!O89</f>
        <v>0</v>
      </c>
      <c r="H211" s="121">
        <f>H.Kiếm!P89</f>
        <v>0</v>
      </c>
      <c r="I211" s="121">
        <f>H.Kiếm!Q89</f>
        <v>0</v>
      </c>
      <c r="J211" s="121">
        <f>H.Kiếm!R89</f>
        <v>0</v>
      </c>
      <c r="K211" s="121">
        <f>H.Kiếm!S89</f>
        <v>6</v>
      </c>
      <c r="L211" s="120"/>
      <c r="M211" s="8"/>
      <c r="N211" s="8"/>
      <c r="O211" s="8"/>
      <c r="P211" s="8"/>
      <c r="Q211" s="8"/>
      <c r="R211" s="8"/>
      <c r="S211" s="8"/>
      <c r="T211" s="8"/>
      <c r="U211" s="8"/>
      <c r="V211" s="8"/>
      <c r="W211" s="8"/>
      <c r="X211" s="8"/>
      <c r="Y211" s="8"/>
      <c r="Z211" s="8"/>
    </row>
    <row r="212" spans="1:26" ht="18.75" customHeight="1">
      <c r="A212" s="1152"/>
      <c r="B212" s="1152"/>
      <c r="C212" s="1159"/>
      <c r="D212" s="121" t="s">
        <v>598</v>
      </c>
      <c r="E212" s="121">
        <f>H.Kiếm!M90</f>
        <v>0</v>
      </c>
      <c r="F212" s="121">
        <f>H.Kiếm!N90</f>
        <v>0</v>
      </c>
      <c r="G212" s="121">
        <f>H.Kiếm!O90</f>
        <v>0</v>
      </c>
      <c r="H212" s="121">
        <f>H.Kiếm!P90</f>
        <v>0</v>
      </c>
      <c r="I212" s="121">
        <f>H.Kiếm!Q90</f>
        <v>0</v>
      </c>
      <c r="J212" s="121">
        <f>H.Kiếm!R90</f>
        <v>0</v>
      </c>
      <c r="K212" s="121">
        <f>H.Kiếm!S90</f>
        <v>0</v>
      </c>
      <c r="L212" s="120"/>
      <c r="M212" s="8"/>
      <c r="N212" s="8"/>
      <c r="O212" s="8"/>
      <c r="P212" s="8"/>
      <c r="Q212" s="8"/>
      <c r="R212" s="8"/>
      <c r="S212" s="8"/>
      <c r="T212" s="8"/>
      <c r="U212" s="8"/>
      <c r="V212" s="8"/>
      <c r="W212" s="8"/>
      <c r="X212" s="8"/>
      <c r="Y212" s="8"/>
      <c r="Z212" s="8"/>
    </row>
    <row r="213" spans="1:26" ht="18.75" customHeight="1">
      <c r="A213" s="1152"/>
      <c r="B213" s="1152"/>
      <c r="C213" s="1159"/>
      <c r="D213" s="122" t="s">
        <v>599</v>
      </c>
      <c r="E213" s="122">
        <f>H.Kiếm!M91</f>
        <v>0</v>
      </c>
      <c r="F213" s="122">
        <f>H.Kiếm!N91</f>
        <v>0</v>
      </c>
      <c r="G213" s="122">
        <f>H.Kiếm!O91</f>
        <v>0</v>
      </c>
      <c r="H213" s="122">
        <f>H.Kiếm!P91</f>
        <v>0</v>
      </c>
      <c r="I213" s="122">
        <f>H.Kiếm!Q91</f>
        <v>0</v>
      </c>
      <c r="J213" s="122">
        <f>H.Kiếm!R91</f>
        <v>0</v>
      </c>
      <c r="K213" s="122">
        <f>H.Kiếm!S91</f>
        <v>0</v>
      </c>
      <c r="L213" s="120"/>
      <c r="M213" s="8"/>
      <c r="N213" s="8"/>
      <c r="O213" s="8"/>
      <c r="P213" s="8"/>
      <c r="Q213" s="8"/>
      <c r="R213" s="8"/>
      <c r="S213" s="8"/>
      <c r="T213" s="8"/>
      <c r="U213" s="8"/>
      <c r="V213" s="8"/>
      <c r="W213" s="8"/>
      <c r="X213" s="8"/>
      <c r="Y213" s="8"/>
      <c r="Z213" s="8"/>
    </row>
    <row r="214" spans="1:26" ht="18.75" customHeight="1">
      <c r="A214" s="1152"/>
      <c r="B214" s="1152"/>
      <c r="C214" s="1159"/>
      <c r="D214" s="123" t="s">
        <v>600</v>
      </c>
      <c r="E214" s="123">
        <f>H.Kiếm!M92</f>
        <v>0</v>
      </c>
      <c r="F214" s="123">
        <f>H.Kiếm!N92</f>
        <v>0</v>
      </c>
      <c r="G214" s="123">
        <f>H.Kiếm!O92</f>
        <v>0</v>
      </c>
      <c r="H214" s="123">
        <f>H.Kiếm!P92</f>
        <v>0</v>
      </c>
      <c r="I214" s="123">
        <f>H.Kiếm!Q92</f>
        <v>0</v>
      </c>
      <c r="J214" s="123">
        <f>H.Kiếm!R92</f>
        <v>0</v>
      </c>
      <c r="K214" s="123">
        <f>H.Kiếm!S92</f>
        <v>0</v>
      </c>
      <c r="L214" s="124"/>
    </row>
    <row r="215" spans="1:26" ht="18.75" customHeight="1">
      <c r="A215" s="1154">
        <v>14</v>
      </c>
      <c r="B215" s="1156" t="s">
        <v>613</v>
      </c>
      <c r="C215" s="1163" t="s">
        <v>592</v>
      </c>
      <c r="D215" s="125" t="s">
        <v>593</v>
      </c>
      <c r="E215" s="126">
        <f>'TT Sở'!M70</f>
        <v>3</v>
      </c>
      <c r="F215" s="126">
        <f>'TT Sở'!N70</f>
        <v>7</v>
      </c>
      <c r="G215" s="126">
        <f>'TT Sở'!O70</f>
        <v>14</v>
      </c>
      <c r="H215" s="126">
        <f>'TT Sở'!P70</f>
        <v>4</v>
      </c>
      <c r="I215" s="126">
        <f>'TT Sở'!Q70</f>
        <v>4</v>
      </c>
      <c r="J215" s="126">
        <f>'TT Sở'!R70</f>
        <v>0</v>
      </c>
      <c r="K215" s="126">
        <f>'TT Sở'!S70</f>
        <v>32</v>
      </c>
      <c r="L215" s="127"/>
    </row>
    <row r="216" spans="1:26" ht="18.75" customHeight="1">
      <c r="A216" s="1152"/>
      <c r="B216" s="1152"/>
      <c r="C216" s="1152"/>
      <c r="D216" s="112" t="s">
        <v>594</v>
      </c>
      <c r="E216" s="113">
        <f>'TT Sở'!M71</f>
        <v>3</v>
      </c>
      <c r="F216" s="113">
        <f>'TT Sở'!N71</f>
        <v>7</v>
      </c>
      <c r="G216" s="113">
        <f>'TT Sở'!O71</f>
        <v>14</v>
      </c>
      <c r="H216" s="113">
        <f>'TT Sở'!P71</f>
        <v>4</v>
      </c>
      <c r="I216" s="113">
        <f>'TT Sở'!Q71</f>
        <v>4</v>
      </c>
      <c r="J216" s="113">
        <f>'TT Sở'!R71</f>
        <v>0</v>
      </c>
      <c r="K216" s="113">
        <f>'TT Sở'!S71</f>
        <v>32</v>
      </c>
      <c r="L216" s="114"/>
    </row>
    <row r="217" spans="1:26" ht="18.75" customHeight="1">
      <c r="A217" s="1152"/>
      <c r="B217" s="1152"/>
      <c r="C217" s="1152"/>
      <c r="D217" s="112" t="s">
        <v>595</v>
      </c>
      <c r="E217" s="113">
        <f>'TT Sở'!M72</f>
        <v>0</v>
      </c>
      <c r="F217" s="113">
        <f>'TT Sở'!N72</f>
        <v>0</v>
      </c>
      <c r="G217" s="113">
        <f>'TT Sở'!O72</f>
        <v>0</v>
      </c>
      <c r="H217" s="113">
        <f>'TT Sở'!P72</f>
        <v>0</v>
      </c>
      <c r="I217" s="113">
        <f>'TT Sở'!Q72</f>
        <v>0</v>
      </c>
      <c r="J217" s="113">
        <f>'TT Sở'!R72</f>
        <v>0</v>
      </c>
      <c r="K217" s="113">
        <f>'TT Sở'!S72</f>
        <v>0</v>
      </c>
      <c r="L217" s="114"/>
    </row>
    <row r="218" spans="1:26" ht="18.75" customHeight="1">
      <c r="A218" s="1152"/>
      <c r="B218" s="1152"/>
      <c r="C218" s="1152"/>
      <c r="D218" s="115" t="s">
        <v>596</v>
      </c>
      <c r="E218" s="116">
        <f>'TT Sở'!M73</f>
        <v>2</v>
      </c>
      <c r="F218" s="116">
        <f>'TT Sở'!N73</f>
        <v>4</v>
      </c>
      <c r="G218" s="116">
        <f>'TT Sở'!O73</f>
        <v>2</v>
      </c>
      <c r="H218" s="116">
        <f>'TT Sở'!P73</f>
        <v>0</v>
      </c>
      <c r="I218" s="116">
        <f>'TT Sở'!Q73</f>
        <v>0</v>
      </c>
      <c r="J218" s="116">
        <f>'TT Sở'!R73</f>
        <v>0</v>
      </c>
      <c r="K218" s="116">
        <f>'TT Sở'!S73</f>
        <v>8</v>
      </c>
      <c r="L218" s="114"/>
    </row>
    <row r="219" spans="1:26" ht="18.75" customHeight="1">
      <c r="A219" s="1152"/>
      <c r="B219" s="1152"/>
      <c r="C219" s="1152"/>
      <c r="D219" s="115" t="s">
        <v>597</v>
      </c>
      <c r="E219" s="116">
        <f>'TT Sở'!M74</f>
        <v>0</v>
      </c>
      <c r="F219" s="116">
        <f>'TT Sở'!N74</f>
        <v>0</v>
      </c>
      <c r="G219" s="116">
        <f>'TT Sở'!O74</f>
        <v>0</v>
      </c>
      <c r="H219" s="116">
        <f>'TT Sở'!P74</f>
        <v>0</v>
      </c>
      <c r="I219" s="116">
        <f>'TT Sở'!Q74</f>
        <v>0</v>
      </c>
      <c r="J219" s="116">
        <f>'TT Sở'!R74</f>
        <v>0</v>
      </c>
      <c r="K219" s="116">
        <f>'TT Sở'!S74</f>
        <v>0</v>
      </c>
      <c r="L219" s="114"/>
      <c r="M219" s="8"/>
      <c r="N219" s="8"/>
      <c r="O219" s="8"/>
      <c r="P219" s="8"/>
      <c r="Q219" s="8"/>
      <c r="R219" s="8"/>
      <c r="S219" s="8"/>
      <c r="T219" s="8"/>
      <c r="U219" s="8"/>
      <c r="V219" s="8"/>
      <c r="W219" s="8"/>
      <c r="X219" s="8"/>
      <c r="Y219" s="8"/>
      <c r="Z219" s="8"/>
    </row>
    <row r="220" spans="1:26" ht="18.75" customHeight="1">
      <c r="A220" s="1152"/>
      <c r="B220" s="1152"/>
      <c r="C220" s="1152"/>
      <c r="D220" s="115" t="s">
        <v>598</v>
      </c>
      <c r="E220" s="116">
        <f>'TT Sở'!M75</f>
        <v>6</v>
      </c>
      <c r="F220" s="116">
        <f>'TT Sở'!N75</f>
        <v>0</v>
      </c>
      <c r="G220" s="116">
        <f>'TT Sở'!O75</f>
        <v>4</v>
      </c>
      <c r="H220" s="116">
        <f>'TT Sở'!P75</f>
        <v>0</v>
      </c>
      <c r="I220" s="116">
        <f>'TT Sở'!Q75</f>
        <v>0</v>
      </c>
      <c r="J220" s="116">
        <f>'TT Sở'!R75</f>
        <v>0</v>
      </c>
      <c r="K220" s="116">
        <f>'TT Sở'!S75</f>
        <v>10</v>
      </c>
      <c r="L220" s="114"/>
      <c r="M220" s="8"/>
      <c r="N220" s="8"/>
      <c r="O220" s="8"/>
      <c r="P220" s="8"/>
      <c r="Q220" s="8"/>
      <c r="R220" s="8"/>
      <c r="S220" s="8"/>
      <c r="T220" s="8"/>
      <c r="U220" s="8"/>
      <c r="V220" s="8"/>
      <c r="W220" s="8"/>
      <c r="X220" s="8"/>
      <c r="Y220" s="8"/>
      <c r="Z220" s="8"/>
    </row>
    <row r="221" spans="1:26" ht="18.75" customHeight="1">
      <c r="A221" s="1152"/>
      <c r="B221" s="1152"/>
      <c r="C221" s="1152"/>
      <c r="D221" s="117" t="s">
        <v>599</v>
      </c>
      <c r="E221" s="118">
        <f>'TT Sở'!M76</f>
        <v>0</v>
      </c>
      <c r="F221" s="118">
        <f>'TT Sở'!N76</f>
        <v>0</v>
      </c>
      <c r="G221" s="118">
        <f>'TT Sở'!O76</f>
        <v>0</v>
      </c>
      <c r="H221" s="118">
        <f>'TT Sở'!P76</f>
        <v>0</v>
      </c>
      <c r="I221" s="118">
        <f>'TT Sở'!Q76</f>
        <v>0</v>
      </c>
      <c r="J221" s="118">
        <f>'TT Sở'!R76</f>
        <v>0</v>
      </c>
      <c r="K221" s="118">
        <f>'TT Sở'!S76</f>
        <v>0</v>
      </c>
      <c r="L221" s="114"/>
      <c r="M221" s="8"/>
      <c r="N221" s="8"/>
      <c r="O221" s="8"/>
      <c r="P221" s="8"/>
      <c r="Q221" s="8"/>
      <c r="R221" s="8"/>
      <c r="S221" s="8"/>
      <c r="T221" s="8"/>
      <c r="U221" s="8"/>
      <c r="V221" s="8"/>
      <c r="W221" s="8"/>
      <c r="X221" s="8"/>
      <c r="Y221" s="8"/>
      <c r="Z221" s="8"/>
    </row>
    <row r="222" spans="1:26" ht="18.75" customHeight="1">
      <c r="A222" s="1152"/>
      <c r="B222" s="1152"/>
      <c r="C222" s="1152"/>
      <c r="D222" s="117" t="s">
        <v>600</v>
      </c>
      <c r="E222" s="118">
        <f>'TT Sở'!M77</f>
        <v>0</v>
      </c>
      <c r="F222" s="118">
        <f>'TT Sở'!N77</f>
        <v>0</v>
      </c>
      <c r="G222" s="118">
        <f>'TT Sở'!O77</f>
        <v>0</v>
      </c>
      <c r="H222" s="118">
        <f>'TT Sở'!P77</f>
        <v>0</v>
      </c>
      <c r="I222" s="118">
        <f>'TT Sở'!Q77</f>
        <v>0</v>
      </c>
      <c r="J222" s="118">
        <f>'TT Sở'!R77</f>
        <v>0</v>
      </c>
      <c r="K222" s="118">
        <f>'TT Sở'!S77</f>
        <v>0</v>
      </c>
      <c r="L222" s="114"/>
      <c r="M222" s="8"/>
      <c r="N222" s="8"/>
      <c r="O222" s="8"/>
      <c r="P222" s="8"/>
      <c r="Q222" s="8"/>
      <c r="R222" s="8"/>
      <c r="S222" s="8"/>
      <c r="T222" s="8"/>
      <c r="U222" s="8"/>
      <c r="V222" s="8"/>
      <c r="W222" s="8"/>
      <c r="X222" s="8"/>
      <c r="Y222" s="8"/>
      <c r="Z222" s="8"/>
    </row>
    <row r="223" spans="1:26" ht="18.75" customHeight="1">
      <c r="A223" s="1152"/>
      <c r="B223" s="1152"/>
      <c r="C223" s="1158" t="s">
        <v>601</v>
      </c>
      <c r="D223" s="119" t="s">
        <v>593</v>
      </c>
      <c r="E223" s="119">
        <f>'TT Sở'!M78</f>
        <v>6</v>
      </c>
      <c r="F223" s="119">
        <f>'TT Sở'!N78</f>
        <v>0</v>
      </c>
      <c r="G223" s="119">
        <f>'TT Sở'!O78</f>
        <v>3</v>
      </c>
      <c r="H223" s="119">
        <f>'TT Sở'!P78</f>
        <v>0</v>
      </c>
      <c r="I223" s="119">
        <f>'TT Sở'!Q78</f>
        <v>3</v>
      </c>
      <c r="J223" s="119">
        <f>'TT Sở'!R78</f>
        <v>0</v>
      </c>
      <c r="K223" s="119">
        <f>'TT Sở'!S78</f>
        <v>12</v>
      </c>
      <c r="L223" s="120"/>
    </row>
    <row r="224" spans="1:26" ht="18.75" customHeight="1">
      <c r="A224" s="1152"/>
      <c r="B224" s="1152"/>
      <c r="C224" s="1159"/>
      <c r="D224" s="119" t="s">
        <v>594</v>
      </c>
      <c r="E224" s="119">
        <f>'TT Sở'!M79</f>
        <v>6</v>
      </c>
      <c r="F224" s="119">
        <f>'TT Sở'!N79</f>
        <v>0</v>
      </c>
      <c r="G224" s="119">
        <f>'TT Sở'!O79</f>
        <v>3</v>
      </c>
      <c r="H224" s="119">
        <f>'TT Sở'!P79</f>
        <v>0</v>
      </c>
      <c r="I224" s="119">
        <f>'TT Sở'!Q79</f>
        <v>3</v>
      </c>
      <c r="J224" s="119">
        <f>'TT Sở'!R79</f>
        <v>0</v>
      </c>
      <c r="K224" s="119">
        <f>'TT Sở'!S79</f>
        <v>12</v>
      </c>
      <c r="L224" s="120"/>
    </row>
    <row r="225" spans="1:26" ht="18.75" customHeight="1">
      <c r="A225" s="1152"/>
      <c r="B225" s="1152"/>
      <c r="C225" s="1159"/>
      <c r="D225" s="119" t="s">
        <v>595</v>
      </c>
      <c r="E225" s="119">
        <f>'TT Sở'!M80</f>
        <v>0</v>
      </c>
      <c r="F225" s="119">
        <f>'TT Sở'!N80</f>
        <v>0</v>
      </c>
      <c r="G225" s="119">
        <f>'TT Sở'!O80</f>
        <v>0</v>
      </c>
      <c r="H225" s="119">
        <f>'TT Sở'!P80</f>
        <v>0</v>
      </c>
      <c r="I225" s="119">
        <f>'TT Sở'!Q80</f>
        <v>0</v>
      </c>
      <c r="J225" s="119">
        <f>'TT Sở'!R80</f>
        <v>0</v>
      </c>
      <c r="K225" s="119">
        <f>'TT Sở'!S80</f>
        <v>0</v>
      </c>
      <c r="L225" s="120"/>
    </row>
    <row r="226" spans="1:26" ht="18.75" customHeight="1">
      <c r="A226" s="1152"/>
      <c r="B226" s="1152"/>
      <c r="C226" s="1159"/>
      <c r="D226" s="121" t="s">
        <v>596</v>
      </c>
      <c r="E226" s="121">
        <f>'TT Sở'!M81</f>
        <v>3</v>
      </c>
      <c r="F226" s="121">
        <f>'TT Sở'!N81</f>
        <v>3</v>
      </c>
      <c r="G226" s="121">
        <f>'TT Sở'!O81</f>
        <v>0</v>
      </c>
      <c r="H226" s="121">
        <f>'TT Sở'!P81</f>
        <v>3</v>
      </c>
      <c r="I226" s="121">
        <f>'TT Sở'!Q81</f>
        <v>0</v>
      </c>
      <c r="J226" s="121">
        <f>'TT Sở'!R81</f>
        <v>0</v>
      </c>
      <c r="K226" s="121">
        <f>'TT Sở'!S81</f>
        <v>9</v>
      </c>
      <c r="L226" s="120"/>
      <c r="M226" s="8"/>
      <c r="N226" s="8"/>
      <c r="O226" s="8"/>
      <c r="P226" s="8"/>
      <c r="Q226" s="8"/>
      <c r="R226" s="8"/>
      <c r="S226" s="8"/>
      <c r="T226" s="8"/>
      <c r="U226" s="8"/>
      <c r="V226" s="8"/>
      <c r="W226" s="8"/>
      <c r="X226" s="8"/>
      <c r="Y226" s="8"/>
      <c r="Z226" s="8"/>
    </row>
    <row r="227" spans="1:26" ht="18.75" customHeight="1">
      <c r="A227" s="1152"/>
      <c r="B227" s="1152"/>
      <c r="C227" s="1159"/>
      <c r="D227" s="121" t="s">
        <v>597</v>
      </c>
      <c r="E227" s="121">
        <f>'TT Sở'!M82</f>
        <v>0</v>
      </c>
      <c r="F227" s="121">
        <f>'TT Sở'!N82</f>
        <v>0</v>
      </c>
      <c r="G227" s="121">
        <f>'TT Sở'!O82</f>
        <v>0</v>
      </c>
      <c r="H227" s="121">
        <f>'TT Sở'!P82</f>
        <v>0</v>
      </c>
      <c r="I227" s="121">
        <f>'TT Sở'!Q82</f>
        <v>0</v>
      </c>
      <c r="J227" s="121">
        <f>'TT Sở'!R82</f>
        <v>0</v>
      </c>
      <c r="K227" s="121">
        <f>'TT Sở'!S82</f>
        <v>0</v>
      </c>
      <c r="L227" s="120"/>
      <c r="M227" s="8"/>
      <c r="N227" s="8"/>
      <c r="O227" s="8"/>
      <c r="P227" s="8"/>
      <c r="Q227" s="8"/>
      <c r="R227" s="8"/>
      <c r="S227" s="8"/>
      <c r="T227" s="8"/>
      <c r="U227" s="8"/>
      <c r="V227" s="8"/>
      <c r="W227" s="8"/>
      <c r="X227" s="8"/>
      <c r="Y227" s="8"/>
      <c r="Z227" s="8"/>
    </row>
    <row r="228" spans="1:26" ht="18.75" customHeight="1">
      <c r="A228" s="1152"/>
      <c r="B228" s="1152"/>
      <c r="C228" s="1159"/>
      <c r="D228" s="121" t="s">
        <v>598</v>
      </c>
      <c r="E228" s="121">
        <f>'TT Sở'!M83</f>
        <v>0</v>
      </c>
      <c r="F228" s="121">
        <f>'TT Sở'!N83</f>
        <v>0</v>
      </c>
      <c r="G228" s="121">
        <f>'TT Sở'!O83</f>
        <v>3</v>
      </c>
      <c r="H228" s="121">
        <f>'TT Sở'!P83</f>
        <v>0</v>
      </c>
      <c r="I228" s="121">
        <f>'TT Sở'!Q83</f>
        <v>0</v>
      </c>
      <c r="J228" s="121">
        <f>'TT Sở'!R83</f>
        <v>0</v>
      </c>
      <c r="K228" s="121">
        <f>'TT Sở'!S83</f>
        <v>3</v>
      </c>
      <c r="L228" s="120"/>
      <c r="M228" s="8"/>
      <c r="N228" s="8"/>
      <c r="O228" s="8"/>
      <c r="P228" s="8"/>
      <c r="Q228" s="8"/>
      <c r="R228" s="8"/>
      <c r="S228" s="8"/>
      <c r="T228" s="8"/>
      <c r="U228" s="8"/>
      <c r="V228" s="8"/>
      <c r="W228" s="8"/>
      <c r="X228" s="8"/>
      <c r="Y228" s="8"/>
      <c r="Z228" s="8"/>
    </row>
    <row r="229" spans="1:26" ht="18.75" customHeight="1">
      <c r="A229" s="1152"/>
      <c r="B229" s="1152"/>
      <c r="C229" s="1159"/>
      <c r="D229" s="122" t="s">
        <v>599</v>
      </c>
      <c r="E229" s="122">
        <f>'TT Sở'!M84</f>
        <v>0</v>
      </c>
      <c r="F229" s="122">
        <f>'TT Sở'!N84</f>
        <v>0</v>
      </c>
      <c r="G229" s="122">
        <f>'TT Sở'!O84</f>
        <v>0</v>
      </c>
      <c r="H229" s="122">
        <f>'TT Sở'!P84</f>
        <v>0</v>
      </c>
      <c r="I229" s="122">
        <f>'TT Sở'!Q84</f>
        <v>0</v>
      </c>
      <c r="J229" s="122">
        <f>'TT Sở'!R84</f>
        <v>0</v>
      </c>
      <c r="K229" s="122">
        <f>'TT Sở'!S84</f>
        <v>0</v>
      </c>
      <c r="L229" s="120"/>
      <c r="M229" s="8"/>
      <c r="N229" s="8"/>
      <c r="O229" s="8"/>
      <c r="P229" s="8"/>
      <c r="Q229" s="8"/>
      <c r="R229" s="8"/>
      <c r="S229" s="8"/>
      <c r="T229" s="8"/>
      <c r="U229" s="8"/>
      <c r="V229" s="8"/>
      <c r="W229" s="8"/>
      <c r="X229" s="8"/>
      <c r="Y229" s="8"/>
      <c r="Z229" s="8"/>
    </row>
    <row r="230" spans="1:26" ht="18.75" customHeight="1">
      <c r="A230" s="1155"/>
      <c r="B230" s="1155"/>
      <c r="C230" s="1160"/>
      <c r="D230" s="128" t="s">
        <v>600</v>
      </c>
      <c r="E230" s="128">
        <f>'TT Sở'!M85</f>
        <v>0</v>
      </c>
      <c r="F230" s="128">
        <f>'TT Sở'!N85</f>
        <v>0</v>
      </c>
      <c r="G230" s="128">
        <f>'TT Sở'!O85</f>
        <v>0</v>
      </c>
      <c r="H230" s="128">
        <f>'TT Sở'!P85</f>
        <v>0</v>
      </c>
      <c r="I230" s="128">
        <f>'TT Sở'!Q85</f>
        <v>0</v>
      </c>
      <c r="J230" s="128">
        <f>'TT Sở'!R85</f>
        <v>0</v>
      </c>
      <c r="K230" s="128">
        <f>'TT Sở'!S85</f>
        <v>0</v>
      </c>
      <c r="L230" s="129"/>
    </row>
    <row r="231" spans="1:26" ht="18.75" customHeight="1">
      <c r="A231" s="1151">
        <v>15</v>
      </c>
      <c r="B231" s="1153" t="s">
        <v>614</v>
      </c>
      <c r="C231" s="1157" t="s">
        <v>592</v>
      </c>
      <c r="D231" s="130" t="s">
        <v>593</v>
      </c>
      <c r="E231" s="131">
        <f>H.Đức!M459</f>
        <v>9</v>
      </c>
      <c r="F231" s="131">
        <f>H.Đức!N459</f>
        <v>7</v>
      </c>
      <c r="G231" s="131">
        <f>H.Đức!O459</f>
        <v>11</v>
      </c>
      <c r="H231" s="131">
        <f>H.Đức!P459</f>
        <v>13</v>
      </c>
      <c r="I231" s="131">
        <f>H.Đức!Q459</f>
        <v>12</v>
      </c>
      <c r="J231" s="131">
        <f>H.Đức!R459</f>
        <v>0</v>
      </c>
      <c r="K231" s="131">
        <f>H.Đức!S459</f>
        <v>52</v>
      </c>
      <c r="L231" s="132"/>
    </row>
    <row r="232" spans="1:26" ht="18.75" customHeight="1">
      <c r="A232" s="1152"/>
      <c r="B232" s="1152"/>
      <c r="C232" s="1152"/>
      <c r="D232" s="112" t="s">
        <v>594</v>
      </c>
      <c r="E232" s="113">
        <f>H.Đức!M460</f>
        <v>3</v>
      </c>
      <c r="F232" s="113">
        <f>H.Đức!N460</f>
        <v>3</v>
      </c>
      <c r="G232" s="113">
        <f>H.Đức!O460</f>
        <v>3</v>
      </c>
      <c r="H232" s="113">
        <f>H.Đức!P460</f>
        <v>6</v>
      </c>
      <c r="I232" s="113">
        <f>H.Đức!Q460</f>
        <v>0</v>
      </c>
      <c r="J232" s="113">
        <f>H.Đức!R460</f>
        <v>0</v>
      </c>
      <c r="K232" s="113">
        <f>H.Đức!S460</f>
        <v>15</v>
      </c>
      <c r="L232" s="114"/>
    </row>
    <row r="233" spans="1:26" ht="18.75" customHeight="1">
      <c r="A233" s="1152"/>
      <c r="B233" s="1152"/>
      <c r="C233" s="1152"/>
      <c r="D233" s="112" t="s">
        <v>595</v>
      </c>
      <c r="E233" s="113">
        <f>H.Đức!M461</f>
        <v>6</v>
      </c>
      <c r="F233" s="113">
        <f>H.Đức!N461</f>
        <v>4</v>
      </c>
      <c r="G233" s="113">
        <f>H.Đức!O461</f>
        <v>8</v>
      </c>
      <c r="H233" s="113">
        <f>H.Đức!P461</f>
        <v>7</v>
      </c>
      <c r="I233" s="113">
        <f>H.Đức!Q461</f>
        <v>12</v>
      </c>
      <c r="J233" s="113">
        <f>H.Đức!R461</f>
        <v>0</v>
      </c>
      <c r="K233" s="113">
        <f>H.Đức!S461</f>
        <v>37</v>
      </c>
      <c r="L233" s="114"/>
    </row>
    <row r="234" spans="1:26" ht="18.75" customHeight="1">
      <c r="A234" s="1152"/>
      <c r="B234" s="1152"/>
      <c r="C234" s="1152"/>
      <c r="D234" s="115" t="s">
        <v>596</v>
      </c>
      <c r="E234" s="116">
        <f>H.Đức!M462</f>
        <v>0</v>
      </c>
      <c r="F234" s="116">
        <f>H.Đức!N462</f>
        <v>4</v>
      </c>
      <c r="G234" s="116">
        <f>H.Đức!O462</f>
        <v>0</v>
      </c>
      <c r="H234" s="116">
        <f>H.Đức!P462</f>
        <v>4</v>
      </c>
      <c r="I234" s="116">
        <f>H.Đức!Q462</f>
        <v>4</v>
      </c>
      <c r="J234" s="116">
        <f>H.Đức!R462</f>
        <v>0</v>
      </c>
      <c r="K234" s="116">
        <f>H.Đức!S462</f>
        <v>12</v>
      </c>
      <c r="L234" s="114"/>
    </row>
    <row r="235" spans="1:26" ht="18.75" customHeight="1">
      <c r="A235" s="1152"/>
      <c r="B235" s="1152"/>
      <c r="C235" s="1152"/>
      <c r="D235" s="115" t="s">
        <v>597</v>
      </c>
      <c r="E235" s="116">
        <f>H.Đức!M463</f>
        <v>4</v>
      </c>
      <c r="F235" s="116">
        <f>H.Đức!N463</f>
        <v>12</v>
      </c>
      <c r="G235" s="116">
        <f>H.Đức!O463</f>
        <v>8</v>
      </c>
      <c r="H235" s="116">
        <f>H.Đức!P463</f>
        <v>16</v>
      </c>
      <c r="I235" s="116">
        <f>H.Đức!Q463</f>
        <v>4</v>
      </c>
      <c r="J235" s="116">
        <f>H.Đức!R463</f>
        <v>0</v>
      </c>
      <c r="K235" s="116">
        <f>H.Đức!S463</f>
        <v>44</v>
      </c>
      <c r="L235" s="114"/>
      <c r="M235" s="8"/>
      <c r="N235" s="8"/>
      <c r="O235" s="8"/>
      <c r="P235" s="8"/>
      <c r="Q235" s="8"/>
      <c r="R235" s="8"/>
      <c r="S235" s="8"/>
      <c r="T235" s="8"/>
      <c r="U235" s="8"/>
      <c r="V235" s="8"/>
      <c r="W235" s="8"/>
      <c r="X235" s="8"/>
      <c r="Y235" s="8"/>
      <c r="Z235" s="8"/>
    </row>
    <row r="236" spans="1:26" ht="18.75" customHeight="1">
      <c r="A236" s="1152"/>
      <c r="B236" s="1152"/>
      <c r="C236" s="1152"/>
      <c r="D236" s="115" t="s">
        <v>598</v>
      </c>
      <c r="E236" s="116">
        <f>H.Đức!M464</f>
        <v>0</v>
      </c>
      <c r="F236" s="116">
        <f>H.Đức!N464</f>
        <v>0</v>
      </c>
      <c r="G236" s="116">
        <f>H.Đức!O464</f>
        <v>0</v>
      </c>
      <c r="H236" s="116">
        <f>H.Đức!P464</f>
        <v>0</v>
      </c>
      <c r="I236" s="116">
        <f>H.Đức!Q464</f>
        <v>0</v>
      </c>
      <c r="J236" s="116">
        <f>H.Đức!R464</f>
        <v>0</v>
      </c>
      <c r="K236" s="116">
        <f>H.Đức!S464</f>
        <v>0</v>
      </c>
      <c r="L236" s="114"/>
      <c r="M236" s="8"/>
      <c r="N236" s="8"/>
      <c r="O236" s="8"/>
      <c r="P236" s="8"/>
      <c r="Q236" s="8"/>
      <c r="R236" s="8"/>
      <c r="S236" s="8"/>
      <c r="T236" s="8"/>
      <c r="U236" s="8"/>
      <c r="V236" s="8"/>
      <c r="W236" s="8"/>
      <c r="X236" s="8"/>
      <c r="Y236" s="8"/>
      <c r="Z236" s="8"/>
    </row>
    <row r="237" spans="1:26" ht="18.75" customHeight="1">
      <c r="A237" s="1152"/>
      <c r="B237" s="1152"/>
      <c r="C237" s="1152"/>
      <c r="D237" s="117" t="s">
        <v>599</v>
      </c>
      <c r="E237" s="118">
        <f>H.Đức!M465</f>
        <v>0</v>
      </c>
      <c r="F237" s="118">
        <f>H.Đức!N465</f>
        <v>0</v>
      </c>
      <c r="G237" s="118">
        <f>H.Đức!O465</f>
        <v>0</v>
      </c>
      <c r="H237" s="118">
        <f>H.Đức!P465</f>
        <v>0</v>
      </c>
      <c r="I237" s="118">
        <f>H.Đức!Q465</f>
        <v>0</v>
      </c>
      <c r="J237" s="118">
        <f>H.Đức!R465</f>
        <v>0</v>
      </c>
      <c r="K237" s="118">
        <f>H.Đức!S465</f>
        <v>0</v>
      </c>
      <c r="L237" s="114"/>
      <c r="M237" s="8"/>
      <c r="N237" s="8"/>
      <c r="O237" s="8"/>
      <c r="P237" s="8"/>
      <c r="Q237" s="8"/>
      <c r="R237" s="8"/>
      <c r="S237" s="8"/>
      <c r="T237" s="8"/>
      <c r="U237" s="8"/>
      <c r="V237" s="8"/>
      <c r="W237" s="8"/>
      <c r="X237" s="8"/>
      <c r="Y237" s="8"/>
      <c r="Z237" s="8"/>
    </row>
    <row r="238" spans="1:26" ht="18.75" customHeight="1">
      <c r="A238" s="1152"/>
      <c r="B238" s="1152"/>
      <c r="C238" s="1147"/>
      <c r="D238" s="117" t="s">
        <v>600</v>
      </c>
      <c r="E238" s="118">
        <f>H.Đức!M466</f>
        <v>0</v>
      </c>
      <c r="F238" s="118">
        <f>H.Đức!N466</f>
        <v>0</v>
      </c>
      <c r="G238" s="118">
        <f>H.Đức!O466</f>
        <v>0</v>
      </c>
      <c r="H238" s="118">
        <f>H.Đức!P466</f>
        <v>0</v>
      </c>
      <c r="I238" s="118">
        <f>H.Đức!Q466</f>
        <v>0</v>
      </c>
      <c r="J238" s="118">
        <f>H.Đức!R466</f>
        <v>0</v>
      </c>
      <c r="K238" s="118">
        <f>H.Đức!S466</f>
        <v>0</v>
      </c>
      <c r="L238" s="114"/>
      <c r="M238" s="8"/>
      <c r="N238" s="8"/>
      <c r="O238" s="8"/>
      <c r="P238" s="8"/>
      <c r="Q238" s="8"/>
      <c r="R238" s="8"/>
      <c r="S238" s="8"/>
      <c r="T238" s="8"/>
      <c r="U238" s="8"/>
      <c r="V238" s="8"/>
      <c r="W238" s="8"/>
      <c r="X238" s="8"/>
      <c r="Y238" s="8"/>
      <c r="Z238" s="8"/>
    </row>
    <row r="239" spans="1:26" ht="18.75" customHeight="1">
      <c r="A239" s="1152"/>
      <c r="B239" s="1152"/>
      <c r="C239" s="1158" t="s">
        <v>601</v>
      </c>
      <c r="D239" s="119" t="s">
        <v>593</v>
      </c>
      <c r="E239" s="119">
        <f>H.Đức!M467</f>
        <v>3</v>
      </c>
      <c r="F239" s="119">
        <f>H.Đức!N467</f>
        <v>0</v>
      </c>
      <c r="G239" s="119">
        <f>H.Đức!O467</f>
        <v>7</v>
      </c>
      <c r="H239" s="119">
        <f>H.Đức!P467</f>
        <v>3</v>
      </c>
      <c r="I239" s="119">
        <f>H.Đức!Q467</f>
        <v>3</v>
      </c>
      <c r="J239" s="119">
        <f>H.Đức!R467</f>
        <v>0</v>
      </c>
      <c r="K239" s="119">
        <f>H.Đức!S467</f>
        <v>16</v>
      </c>
      <c r="L239" s="120"/>
    </row>
    <row r="240" spans="1:26" ht="18.75" customHeight="1">
      <c r="A240" s="1152"/>
      <c r="B240" s="1152"/>
      <c r="C240" s="1159"/>
      <c r="D240" s="119" t="s">
        <v>594</v>
      </c>
      <c r="E240" s="119">
        <f>H.Đức!M468</f>
        <v>0</v>
      </c>
      <c r="F240" s="119">
        <f>H.Đức!N468</f>
        <v>0</v>
      </c>
      <c r="G240" s="119">
        <f>H.Đức!O468</f>
        <v>0</v>
      </c>
      <c r="H240" s="119">
        <f>H.Đức!P468</f>
        <v>3</v>
      </c>
      <c r="I240" s="119">
        <f>H.Đức!Q468</f>
        <v>0</v>
      </c>
      <c r="J240" s="119">
        <f>H.Đức!R468</f>
        <v>0</v>
      </c>
      <c r="K240" s="119">
        <f>H.Đức!S468</f>
        <v>3</v>
      </c>
      <c r="L240" s="120"/>
    </row>
    <row r="241" spans="1:26" ht="18.75" customHeight="1">
      <c r="A241" s="1152"/>
      <c r="B241" s="1152"/>
      <c r="C241" s="1159"/>
      <c r="D241" s="119" t="s">
        <v>595</v>
      </c>
      <c r="E241" s="119">
        <f>H.Đức!M469</f>
        <v>3</v>
      </c>
      <c r="F241" s="119">
        <f>H.Đức!N469</f>
        <v>0</v>
      </c>
      <c r="G241" s="119">
        <f>H.Đức!O469</f>
        <v>7</v>
      </c>
      <c r="H241" s="119">
        <f>H.Đức!P469</f>
        <v>0</v>
      </c>
      <c r="I241" s="119">
        <f>H.Đức!Q469</f>
        <v>3</v>
      </c>
      <c r="J241" s="119">
        <f>H.Đức!R469</f>
        <v>0</v>
      </c>
      <c r="K241" s="119">
        <f>H.Đức!S469</f>
        <v>13</v>
      </c>
      <c r="L241" s="120"/>
      <c r="R241" s="133" t="s">
        <v>615</v>
      </c>
    </row>
    <row r="242" spans="1:26" ht="18.75" customHeight="1">
      <c r="A242" s="1152"/>
      <c r="B242" s="1152"/>
      <c r="C242" s="1159"/>
      <c r="D242" s="121" t="s">
        <v>596</v>
      </c>
      <c r="E242" s="121">
        <f>H.Đức!M470</f>
        <v>6</v>
      </c>
      <c r="F242" s="121">
        <f>H.Đức!N470</f>
        <v>7</v>
      </c>
      <c r="G242" s="121">
        <f>H.Đức!O470</f>
        <v>7</v>
      </c>
      <c r="H242" s="121">
        <f>H.Đức!P470</f>
        <v>10</v>
      </c>
      <c r="I242" s="121">
        <f>H.Đức!Q470</f>
        <v>0</v>
      </c>
      <c r="J242" s="121">
        <f>H.Đức!R470</f>
        <v>0</v>
      </c>
      <c r="K242" s="121">
        <f>H.Đức!S470</f>
        <v>30</v>
      </c>
      <c r="L242" s="120"/>
      <c r="M242" s="8"/>
      <c r="N242" s="8"/>
      <c r="O242" s="8"/>
      <c r="P242" s="8"/>
      <c r="Q242" s="8"/>
      <c r="R242" s="133"/>
      <c r="S242" s="8"/>
      <c r="T242" s="8"/>
      <c r="U242" s="8"/>
      <c r="V242" s="8"/>
      <c r="W242" s="8"/>
      <c r="X242" s="8"/>
      <c r="Y242" s="8"/>
      <c r="Z242" s="8"/>
    </row>
    <row r="243" spans="1:26" ht="18.75" customHeight="1">
      <c r="A243" s="1152"/>
      <c r="B243" s="1152"/>
      <c r="C243" s="1159"/>
      <c r="D243" s="121" t="s">
        <v>597</v>
      </c>
      <c r="E243" s="121">
        <f>H.Đức!M471</f>
        <v>12</v>
      </c>
      <c r="F243" s="121">
        <f>H.Đức!N471</f>
        <v>15</v>
      </c>
      <c r="G243" s="121">
        <f>H.Đức!O471</f>
        <v>17</v>
      </c>
      <c r="H243" s="121">
        <f>H.Đức!P471</f>
        <v>33</v>
      </c>
      <c r="I243" s="121">
        <f>H.Đức!Q471</f>
        <v>11</v>
      </c>
      <c r="J243" s="121">
        <f>H.Đức!R471</f>
        <v>0</v>
      </c>
      <c r="K243" s="121">
        <f>H.Đức!S471</f>
        <v>88</v>
      </c>
      <c r="L243" s="120"/>
      <c r="M243" s="8"/>
      <c r="N243" s="8"/>
      <c r="O243" s="8"/>
      <c r="P243" s="8"/>
      <c r="Q243" s="8"/>
      <c r="R243" s="133"/>
      <c r="S243" s="8"/>
      <c r="T243" s="8"/>
      <c r="U243" s="8"/>
      <c r="V243" s="8"/>
      <c r="W243" s="8"/>
      <c r="X243" s="8"/>
      <c r="Y243" s="8"/>
      <c r="Z243" s="8"/>
    </row>
    <row r="244" spans="1:26" ht="18.75" customHeight="1">
      <c r="A244" s="1152"/>
      <c r="B244" s="1152"/>
      <c r="C244" s="1159"/>
      <c r="D244" s="121" t="s">
        <v>598</v>
      </c>
      <c r="E244" s="121">
        <f>H.Đức!M472</f>
        <v>0</v>
      </c>
      <c r="F244" s="121">
        <f>H.Đức!N472</f>
        <v>0</v>
      </c>
      <c r="G244" s="121">
        <f>H.Đức!O472</f>
        <v>0</v>
      </c>
      <c r="H244" s="121">
        <f>H.Đức!P472</f>
        <v>0</v>
      </c>
      <c r="I244" s="121">
        <f>H.Đức!Q472</f>
        <v>0</v>
      </c>
      <c r="J244" s="121">
        <f>H.Đức!R472</f>
        <v>0</v>
      </c>
      <c r="K244" s="121">
        <f>H.Đức!S472</f>
        <v>0</v>
      </c>
      <c r="L244" s="120"/>
      <c r="M244" s="8"/>
      <c r="N244" s="8"/>
      <c r="O244" s="8"/>
      <c r="P244" s="8"/>
      <c r="Q244" s="8"/>
      <c r="R244" s="133"/>
      <c r="S244" s="8"/>
      <c r="T244" s="8"/>
      <c r="U244" s="8"/>
      <c r="V244" s="8"/>
      <c r="W244" s="8"/>
      <c r="X244" s="8"/>
      <c r="Y244" s="8"/>
      <c r="Z244" s="8"/>
    </row>
    <row r="245" spans="1:26" ht="18.75" customHeight="1">
      <c r="A245" s="1152"/>
      <c r="B245" s="1152"/>
      <c r="C245" s="1159"/>
      <c r="D245" s="122" t="s">
        <v>599</v>
      </c>
      <c r="E245" s="122">
        <f>H.Đức!M473</f>
        <v>0</v>
      </c>
      <c r="F245" s="122">
        <f>H.Đức!N473</f>
        <v>0</v>
      </c>
      <c r="G245" s="122">
        <f>H.Đức!O473</f>
        <v>0</v>
      </c>
      <c r="H245" s="122">
        <f>H.Đức!P473</f>
        <v>0</v>
      </c>
      <c r="I245" s="122">
        <f>H.Đức!Q473</f>
        <v>0</v>
      </c>
      <c r="J245" s="122">
        <f>H.Đức!R473</f>
        <v>0</v>
      </c>
      <c r="K245" s="122">
        <f>H.Đức!S473</f>
        <v>0</v>
      </c>
      <c r="L245" s="120"/>
      <c r="M245" s="8"/>
      <c r="N245" s="8"/>
      <c r="O245" s="8"/>
      <c r="P245" s="8"/>
      <c r="Q245" s="8"/>
      <c r="R245" s="133"/>
      <c r="S245" s="8"/>
      <c r="T245" s="8"/>
      <c r="U245" s="8"/>
      <c r="V245" s="8"/>
      <c r="W245" s="8"/>
      <c r="X245" s="8"/>
      <c r="Y245" s="8"/>
      <c r="Z245" s="8"/>
    </row>
    <row r="246" spans="1:26" ht="18.75" customHeight="1">
      <c r="A246" s="1152"/>
      <c r="B246" s="1152"/>
      <c r="C246" s="1159"/>
      <c r="D246" s="123" t="s">
        <v>600</v>
      </c>
      <c r="E246" s="123">
        <f>H.Đức!M474</f>
        <v>0</v>
      </c>
      <c r="F246" s="123">
        <f>H.Đức!N474</f>
        <v>0</v>
      </c>
      <c r="G246" s="123">
        <f>H.Đức!O474</f>
        <v>0</v>
      </c>
      <c r="H246" s="123">
        <f>H.Đức!P474</f>
        <v>0</v>
      </c>
      <c r="I246" s="123">
        <f>H.Đức!Q474</f>
        <v>0</v>
      </c>
      <c r="J246" s="123">
        <f>H.Đức!R474</f>
        <v>0</v>
      </c>
      <c r="K246" s="123">
        <f>H.Đức!S474</f>
        <v>0</v>
      </c>
      <c r="L246" s="124"/>
    </row>
    <row r="247" spans="1:26" ht="18.75" customHeight="1">
      <c r="A247" s="1176" t="s">
        <v>616</v>
      </c>
      <c r="B247" s="1177"/>
      <c r="C247" s="1174" t="s">
        <v>592</v>
      </c>
      <c r="D247" s="134" t="s">
        <v>593</v>
      </c>
      <c r="E247" s="134">
        <f t="shared" ref="E247:K247" si="0">E7+E23+E39+E55+E71+E87+E103+E119+E135+E151+E167+E183+E199+E215+E231</f>
        <v>304</v>
      </c>
      <c r="F247" s="134">
        <f t="shared" si="0"/>
        <v>491</v>
      </c>
      <c r="G247" s="134">
        <f t="shared" si="0"/>
        <v>480</v>
      </c>
      <c r="H247" s="134">
        <f t="shared" si="0"/>
        <v>464</v>
      </c>
      <c r="I247" s="134">
        <f t="shared" si="0"/>
        <v>462</v>
      </c>
      <c r="J247" s="134">
        <f t="shared" si="0"/>
        <v>0</v>
      </c>
      <c r="K247" s="134">
        <f t="shared" si="0"/>
        <v>2201</v>
      </c>
      <c r="L247" s="135"/>
    </row>
    <row r="248" spans="1:26" ht="18.75" customHeight="1">
      <c r="A248" s="1178"/>
      <c r="B248" s="1179"/>
      <c r="C248" s="1152"/>
      <c r="D248" s="136" t="s">
        <v>594</v>
      </c>
      <c r="E248" s="136">
        <f t="shared" ref="E248:K248" si="1">E8+E24+E40+E56+E72+E88+E104+E120+E136+E152+E168+E184+E200+E216+E232</f>
        <v>155</v>
      </c>
      <c r="F248" s="136">
        <f t="shared" si="1"/>
        <v>299</v>
      </c>
      <c r="G248" s="136">
        <f t="shared" si="1"/>
        <v>250</v>
      </c>
      <c r="H248" s="136">
        <f t="shared" si="1"/>
        <v>293</v>
      </c>
      <c r="I248" s="136">
        <f t="shared" si="1"/>
        <v>285</v>
      </c>
      <c r="J248" s="136">
        <f t="shared" si="1"/>
        <v>0</v>
      </c>
      <c r="K248" s="136">
        <f t="shared" si="1"/>
        <v>1282</v>
      </c>
      <c r="L248" s="137"/>
    </row>
    <row r="249" spans="1:26" ht="18.75" customHeight="1">
      <c r="A249" s="1178"/>
      <c r="B249" s="1179"/>
      <c r="C249" s="1152"/>
      <c r="D249" s="136" t="s">
        <v>595</v>
      </c>
      <c r="E249" s="136">
        <f t="shared" ref="E249:K249" si="2">E9+E25+E41+E57+E73+E89+E105+E121+E137+E153+E169+E185+E201+E217+E233</f>
        <v>149</v>
      </c>
      <c r="F249" s="136">
        <f t="shared" si="2"/>
        <v>201</v>
      </c>
      <c r="G249" s="136">
        <f t="shared" si="2"/>
        <v>222</v>
      </c>
      <c r="H249" s="136">
        <f t="shared" si="2"/>
        <v>167</v>
      </c>
      <c r="I249" s="136">
        <f t="shared" si="2"/>
        <v>177</v>
      </c>
      <c r="J249" s="136">
        <f t="shared" si="2"/>
        <v>0</v>
      </c>
      <c r="K249" s="136">
        <f t="shared" si="2"/>
        <v>916</v>
      </c>
      <c r="L249" s="137"/>
    </row>
    <row r="250" spans="1:26" ht="18.75" customHeight="1">
      <c r="A250" s="1178"/>
      <c r="B250" s="1179"/>
      <c r="C250" s="1152"/>
      <c r="D250" s="138" t="s">
        <v>596</v>
      </c>
      <c r="E250" s="138">
        <f t="shared" ref="E250:K250" si="3">E10+E26+E42+E58+E74+E90+E106+E122+E138+E154+E170+E186+E202+E218+E234</f>
        <v>55</v>
      </c>
      <c r="F250" s="138">
        <f t="shared" si="3"/>
        <v>182</v>
      </c>
      <c r="G250" s="138">
        <f t="shared" si="3"/>
        <v>161</v>
      </c>
      <c r="H250" s="138">
        <f t="shared" si="3"/>
        <v>150</v>
      </c>
      <c r="I250" s="138">
        <f t="shared" si="3"/>
        <v>156</v>
      </c>
      <c r="J250" s="138">
        <f t="shared" si="3"/>
        <v>35</v>
      </c>
      <c r="K250" s="138">
        <f t="shared" si="3"/>
        <v>739</v>
      </c>
      <c r="L250" s="137"/>
    </row>
    <row r="251" spans="1:26" ht="18.75" customHeight="1">
      <c r="A251" s="1178"/>
      <c r="B251" s="1179"/>
      <c r="C251" s="1152"/>
      <c r="D251" s="138" t="s">
        <v>597</v>
      </c>
      <c r="E251" s="138">
        <f t="shared" ref="E251:K251" si="4">E11+E27+E43+E59+E75+E91+E107+E123+E139+E155+E171+E187+E203+E219+E235</f>
        <v>37</v>
      </c>
      <c r="F251" s="138">
        <f t="shared" si="4"/>
        <v>106</v>
      </c>
      <c r="G251" s="138">
        <f t="shared" si="4"/>
        <v>97</v>
      </c>
      <c r="H251" s="138">
        <f t="shared" si="4"/>
        <v>113</v>
      </c>
      <c r="I251" s="138">
        <f t="shared" si="4"/>
        <v>83</v>
      </c>
      <c r="J251" s="138">
        <f t="shared" si="4"/>
        <v>0</v>
      </c>
      <c r="K251" s="138">
        <f t="shared" si="4"/>
        <v>436</v>
      </c>
      <c r="L251" s="137"/>
    </row>
    <row r="252" spans="1:26" ht="18.75" customHeight="1">
      <c r="A252" s="1178"/>
      <c r="B252" s="1179"/>
      <c r="C252" s="1152"/>
      <c r="D252" s="138" t="s">
        <v>598</v>
      </c>
      <c r="E252" s="138">
        <f t="shared" ref="E252:K252" si="5">E12+E28+E44+E60+E76+E92+E108+E124+E140+E156+E172+E188+E204+E220+E236</f>
        <v>68</v>
      </c>
      <c r="F252" s="138">
        <f t="shared" si="5"/>
        <v>65</v>
      </c>
      <c r="G252" s="138">
        <f t="shared" si="5"/>
        <v>102</v>
      </c>
      <c r="H252" s="138">
        <f t="shared" si="5"/>
        <v>71</v>
      </c>
      <c r="I252" s="138">
        <f t="shared" si="5"/>
        <v>81</v>
      </c>
      <c r="J252" s="138">
        <f t="shared" si="5"/>
        <v>0</v>
      </c>
      <c r="K252" s="138">
        <f t="shared" si="5"/>
        <v>387</v>
      </c>
      <c r="L252" s="137"/>
      <c r="M252" s="8"/>
      <c r="N252" s="8"/>
      <c r="O252" s="8"/>
      <c r="P252" s="8"/>
      <c r="Q252" s="8"/>
      <c r="R252" s="8"/>
      <c r="S252" s="8"/>
      <c r="T252" s="8"/>
      <c r="U252" s="8"/>
      <c r="V252" s="8"/>
      <c r="W252" s="8"/>
      <c r="X252" s="8"/>
      <c r="Y252" s="8"/>
      <c r="Z252" s="8"/>
    </row>
    <row r="253" spans="1:26" ht="18.75" customHeight="1">
      <c r="A253" s="1178"/>
      <c r="B253" s="1179"/>
      <c r="C253" s="1152"/>
      <c r="D253" s="139" t="s">
        <v>599</v>
      </c>
      <c r="E253" s="139">
        <f t="shared" ref="E253:K253" si="6">E13+E29+E45+E61+E77+E93+E109+E125+E141+E157+E173+E189+E205+E221+E237</f>
        <v>31</v>
      </c>
      <c r="F253" s="139">
        <f t="shared" si="6"/>
        <v>50</v>
      </c>
      <c r="G253" s="139">
        <f t="shared" si="6"/>
        <v>49</v>
      </c>
      <c r="H253" s="139">
        <f t="shared" si="6"/>
        <v>52</v>
      </c>
      <c r="I253" s="139">
        <f t="shared" si="6"/>
        <v>63</v>
      </c>
      <c r="J253" s="139">
        <f t="shared" si="6"/>
        <v>0</v>
      </c>
      <c r="K253" s="139">
        <f t="shared" si="6"/>
        <v>245</v>
      </c>
      <c r="L253" s="137"/>
      <c r="M253" s="8"/>
      <c r="N253" s="8"/>
      <c r="O253" s="8"/>
      <c r="P253" s="8"/>
      <c r="Q253" s="8"/>
      <c r="R253" s="8"/>
      <c r="S253" s="8"/>
      <c r="T253" s="8"/>
      <c r="U253" s="8"/>
      <c r="V253" s="8"/>
      <c r="W253" s="8"/>
      <c r="X253" s="8"/>
      <c r="Y253" s="8"/>
      <c r="Z253" s="8"/>
    </row>
    <row r="254" spans="1:26" ht="18.75" customHeight="1">
      <c r="A254" s="1178"/>
      <c r="B254" s="1179"/>
      <c r="C254" s="1147"/>
      <c r="D254" s="139" t="s">
        <v>600</v>
      </c>
      <c r="E254" s="139">
        <f t="shared" ref="E254:K254" si="7">E14+E30+E46+E62+E78+E94+E110+E126+E142+E158+E174+E190+E206+E222+E238</f>
        <v>31</v>
      </c>
      <c r="F254" s="139">
        <f t="shared" si="7"/>
        <v>46</v>
      </c>
      <c r="G254" s="139">
        <f t="shared" si="7"/>
        <v>49</v>
      </c>
      <c r="H254" s="139">
        <f t="shared" si="7"/>
        <v>52</v>
      </c>
      <c r="I254" s="139">
        <f t="shared" si="7"/>
        <v>63</v>
      </c>
      <c r="J254" s="139">
        <f t="shared" si="7"/>
        <v>0</v>
      </c>
      <c r="K254" s="139">
        <f t="shared" si="7"/>
        <v>241</v>
      </c>
      <c r="L254" s="137"/>
      <c r="M254" s="8"/>
      <c r="N254" s="8"/>
      <c r="O254" s="8"/>
      <c r="P254" s="8"/>
      <c r="Q254" s="8"/>
      <c r="R254" s="8"/>
      <c r="S254" s="8"/>
      <c r="T254" s="8"/>
      <c r="U254" s="8"/>
      <c r="V254" s="8"/>
      <c r="W254" s="8"/>
      <c r="X254" s="8"/>
      <c r="Y254" s="8"/>
      <c r="Z254" s="8"/>
    </row>
    <row r="255" spans="1:26" ht="18.75" customHeight="1">
      <c r="A255" s="1178"/>
      <c r="B255" s="1179"/>
      <c r="C255" s="1175" t="s">
        <v>601</v>
      </c>
      <c r="D255" s="140" t="s">
        <v>593</v>
      </c>
      <c r="E255" s="140">
        <f t="shared" ref="E255:K255" si="8">E15+E31+E47+E63+E79+E95+E111+E127+E143+E159+E175+E191+E207+E223+E239</f>
        <v>442</v>
      </c>
      <c r="F255" s="140">
        <f t="shared" si="8"/>
        <v>407</v>
      </c>
      <c r="G255" s="140">
        <f t="shared" si="8"/>
        <v>392</v>
      </c>
      <c r="H255" s="140">
        <f t="shared" si="8"/>
        <v>382</v>
      </c>
      <c r="I255" s="140">
        <f t="shared" si="8"/>
        <v>367</v>
      </c>
      <c r="J255" s="140">
        <f t="shared" si="8"/>
        <v>0</v>
      </c>
      <c r="K255" s="140">
        <f t="shared" si="8"/>
        <v>1990</v>
      </c>
      <c r="L255" s="141"/>
      <c r="M255" s="8"/>
      <c r="N255" s="8"/>
      <c r="O255" s="8"/>
      <c r="P255" s="8"/>
      <c r="Q255" s="8"/>
      <c r="R255" s="8"/>
      <c r="S255" s="8"/>
      <c r="T255" s="8"/>
      <c r="U255" s="8"/>
      <c r="V255" s="8"/>
      <c r="W255" s="8"/>
      <c r="X255" s="8"/>
      <c r="Y255" s="8"/>
      <c r="Z255" s="8"/>
    </row>
    <row r="256" spans="1:26" ht="18.75" customHeight="1">
      <c r="A256" s="1178"/>
      <c r="B256" s="1179"/>
      <c r="C256" s="1152"/>
      <c r="D256" s="140" t="s">
        <v>594</v>
      </c>
      <c r="E256" s="140">
        <f t="shared" ref="E256:K256" si="9">E16+E32+E48+E64+E80+E96+E112+E128+E144+E160+E176+E192+E208+E224+E240</f>
        <v>284</v>
      </c>
      <c r="F256" s="140">
        <f t="shared" si="9"/>
        <v>257</v>
      </c>
      <c r="G256" s="140">
        <f t="shared" si="9"/>
        <v>256</v>
      </c>
      <c r="H256" s="140">
        <f t="shared" si="9"/>
        <v>247</v>
      </c>
      <c r="I256" s="140">
        <f t="shared" si="9"/>
        <v>203</v>
      </c>
      <c r="J256" s="140">
        <f t="shared" si="9"/>
        <v>0</v>
      </c>
      <c r="K256" s="140">
        <f t="shared" si="9"/>
        <v>1247</v>
      </c>
      <c r="L256" s="141"/>
      <c r="M256" s="8"/>
      <c r="N256" s="8"/>
      <c r="O256" s="8"/>
      <c r="P256" s="8"/>
      <c r="Q256" s="8"/>
      <c r="R256" s="8"/>
      <c r="S256" s="8"/>
      <c r="T256" s="8"/>
      <c r="U256" s="8"/>
      <c r="V256" s="8"/>
      <c r="W256" s="8"/>
      <c r="X256" s="8"/>
      <c r="Y256" s="8"/>
      <c r="Z256" s="8"/>
    </row>
    <row r="257" spans="1:26" ht="18.75" customHeight="1">
      <c r="A257" s="1178"/>
      <c r="B257" s="1179"/>
      <c r="C257" s="1152"/>
      <c r="D257" s="140" t="s">
        <v>595</v>
      </c>
      <c r="E257" s="140">
        <f t="shared" ref="E257:K257" si="10">E17+E33+E49+E65+E81+E97+E113+E129+E145+E161+E177+E193+E209+E225+E241</f>
        <v>158</v>
      </c>
      <c r="F257" s="140">
        <f t="shared" si="10"/>
        <v>147</v>
      </c>
      <c r="G257" s="140">
        <f t="shared" si="10"/>
        <v>131</v>
      </c>
      <c r="H257" s="140">
        <f t="shared" si="10"/>
        <v>119</v>
      </c>
      <c r="I257" s="140">
        <f t="shared" si="10"/>
        <v>145</v>
      </c>
      <c r="J257" s="140">
        <f t="shared" si="10"/>
        <v>0</v>
      </c>
      <c r="K257" s="140">
        <f t="shared" si="10"/>
        <v>700</v>
      </c>
      <c r="L257" s="141"/>
    </row>
    <row r="258" spans="1:26" ht="18.75" customHeight="1">
      <c r="A258" s="1178"/>
      <c r="B258" s="1179"/>
      <c r="C258" s="1152"/>
      <c r="D258" s="142" t="s">
        <v>596</v>
      </c>
      <c r="E258" s="142">
        <f t="shared" ref="E258:K258" si="11">E18+E34+E50+E66+E82+E98+E114+E130+E146+E162+E178+E194+E210+E226+E242</f>
        <v>197</v>
      </c>
      <c r="F258" s="142">
        <f t="shared" si="11"/>
        <v>219</v>
      </c>
      <c r="G258" s="142">
        <f t="shared" si="11"/>
        <v>214</v>
      </c>
      <c r="H258" s="142">
        <f t="shared" si="11"/>
        <v>302</v>
      </c>
      <c r="I258" s="142">
        <f t="shared" si="11"/>
        <v>179</v>
      </c>
      <c r="J258" s="142">
        <f t="shared" si="11"/>
        <v>55</v>
      </c>
      <c r="K258" s="142">
        <f t="shared" si="11"/>
        <v>1166</v>
      </c>
      <c r="L258" s="141"/>
    </row>
    <row r="259" spans="1:26" ht="18.75" customHeight="1">
      <c r="A259" s="1178"/>
      <c r="B259" s="1179"/>
      <c r="C259" s="1152"/>
      <c r="D259" s="142" t="s">
        <v>597</v>
      </c>
      <c r="E259" s="142">
        <f t="shared" ref="E259:K259" si="12">E19+E35+E51+E67+E83+E99+E115+E131+E147+E163+E179+E195+E211+E227+E243</f>
        <v>155</v>
      </c>
      <c r="F259" s="142">
        <f t="shared" si="12"/>
        <v>183</v>
      </c>
      <c r="G259" s="142">
        <f t="shared" si="12"/>
        <v>144</v>
      </c>
      <c r="H259" s="142">
        <f t="shared" si="12"/>
        <v>207</v>
      </c>
      <c r="I259" s="142">
        <f t="shared" si="12"/>
        <v>125</v>
      </c>
      <c r="J259" s="142">
        <f t="shared" si="12"/>
        <v>8</v>
      </c>
      <c r="K259" s="142">
        <f t="shared" si="12"/>
        <v>822</v>
      </c>
      <c r="L259" s="141"/>
    </row>
    <row r="260" spans="1:26" ht="18.75" customHeight="1">
      <c r="A260" s="1178"/>
      <c r="B260" s="1179"/>
      <c r="C260" s="1152"/>
      <c r="D260" s="142" t="s">
        <v>598</v>
      </c>
      <c r="E260" s="142">
        <f t="shared" ref="E260:K260" si="13">E20+E36+E52+E68+E84+E100+E116+E132+E148+E164+E180+E196+E212+E228+E244</f>
        <v>104</v>
      </c>
      <c r="F260" s="142">
        <f t="shared" si="13"/>
        <v>77</v>
      </c>
      <c r="G260" s="142">
        <f t="shared" si="13"/>
        <v>84</v>
      </c>
      <c r="H260" s="142">
        <f t="shared" si="13"/>
        <v>70</v>
      </c>
      <c r="I260" s="142">
        <f t="shared" si="13"/>
        <v>79</v>
      </c>
      <c r="J260" s="142">
        <f t="shared" si="13"/>
        <v>3</v>
      </c>
      <c r="K260" s="142">
        <f t="shared" si="13"/>
        <v>417</v>
      </c>
      <c r="L260" s="143"/>
    </row>
    <row r="261" spans="1:26" ht="18.75" customHeight="1">
      <c r="A261" s="1178"/>
      <c r="B261" s="1179"/>
      <c r="C261" s="1152"/>
      <c r="D261" s="144" t="s">
        <v>599</v>
      </c>
      <c r="E261" s="144">
        <f t="shared" ref="E261:K261" si="14">E21+E37+E53+E69+E85+E101+E117+E133+E149+E165+E181+E197+E213+E229+E245</f>
        <v>56</v>
      </c>
      <c r="F261" s="144">
        <f t="shared" si="14"/>
        <v>51</v>
      </c>
      <c r="G261" s="144">
        <f t="shared" si="14"/>
        <v>62</v>
      </c>
      <c r="H261" s="144">
        <f t="shared" si="14"/>
        <v>54</v>
      </c>
      <c r="I261" s="144">
        <f t="shared" si="14"/>
        <v>50</v>
      </c>
      <c r="J261" s="144">
        <f t="shared" si="14"/>
        <v>0</v>
      </c>
      <c r="K261" s="144">
        <f t="shared" si="14"/>
        <v>335</v>
      </c>
      <c r="L261" s="143"/>
      <c r="M261" s="8"/>
      <c r="N261" s="8"/>
      <c r="O261" s="8"/>
      <c r="P261" s="8"/>
      <c r="Q261" s="8"/>
      <c r="R261" s="8"/>
      <c r="S261" s="8"/>
      <c r="T261" s="8"/>
      <c r="U261" s="8"/>
      <c r="V261" s="8"/>
      <c r="W261" s="8"/>
      <c r="X261" s="8"/>
      <c r="Y261" s="8"/>
      <c r="Z261" s="8"/>
    </row>
    <row r="262" spans="1:26" ht="18.75" customHeight="1">
      <c r="A262" s="1178"/>
      <c r="B262" s="1179"/>
      <c r="C262" s="1147"/>
      <c r="D262" s="144" t="s">
        <v>600</v>
      </c>
      <c r="E262" s="144">
        <f t="shared" ref="E262:K262" si="15">E22+E38+E54+E70+E86+E102+E118+E134+E150+E166+E182+E198+E214+E230+E246</f>
        <v>56</v>
      </c>
      <c r="F262" s="144">
        <f t="shared" si="15"/>
        <v>51</v>
      </c>
      <c r="G262" s="144">
        <f t="shared" si="15"/>
        <v>62</v>
      </c>
      <c r="H262" s="144">
        <f t="shared" si="15"/>
        <v>54</v>
      </c>
      <c r="I262" s="144">
        <f t="shared" si="15"/>
        <v>50</v>
      </c>
      <c r="J262" s="144">
        <f t="shared" si="15"/>
        <v>0</v>
      </c>
      <c r="K262" s="144">
        <f t="shared" si="15"/>
        <v>287</v>
      </c>
      <c r="L262" s="143"/>
      <c r="M262" s="8"/>
      <c r="N262" s="8"/>
      <c r="O262" s="8"/>
      <c r="P262" s="8"/>
      <c r="Q262" s="8"/>
      <c r="R262" s="8"/>
      <c r="S262" s="8"/>
      <c r="T262" s="8"/>
      <c r="U262" s="8"/>
      <c r="V262" s="8"/>
      <c r="W262" s="8"/>
      <c r="X262" s="8"/>
      <c r="Y262" s="8"/>
      <c r="Z262" s="8"/>
    </row>
    <row r="263" spans="1:26" ht="18.75" customHeight="1">
      <c r="A263" s="1180" t="s">
        <v>617</v>
      </c>
      <c r="B263" s="1181"/>
      <c r="C263" s="145" t="s">
        <v>592</v>
      </c>
      <c r="D263" s="140" t="s">
        <v>618</v>
      </c>
      <c r="E263" s="146"/>
      <c r="F263" s="146"/>
      <c r="G263" s="146"/>
      <c r="H263" s="146"/>
      <c r="I263" s="146"/>
      <c r="J263" s="146"/>
      <c r="K263" s="146">
        <f t="shared" ref="K263:K264" si="16">SUM(E263:J263)</f>
        <v>0</v>
      </c>
      <c r="L263" s="141"/>
    </row>
    <row r="264" spans="1:26" ht="18.75" customHeight="1">
      <c r="A264" s="1182"/>
      <c r="B264" s="1183"/>
      <c r="C264" s="147" t="s">
        <v>601</v>
      </c>
      <c r="D264" s="147" t="s">
        <v>618</v>
      </c>
      <c r="E264" s="148"/>
      <c r="F264" s="148"/>
      <c r="G264" s="148"/>
      <c r="H264" s="148"/>
      <c r="I264" s="148"/>
      <c r="J264" s="148"/>
      <c r="K264" s="148">
        <f t="shared" si="16"/>
        <v>0</v>
      </c>
      <c r="L264" s="149"/>
    </row>
    <row r="265" spans="1:26" ht="15.75" customHeight="1">
      <c r="A265" s="150"/>
      <c r="B265" s="150"/>
      <c r="C265" s="1168" t="s">
        <v>592</v>
      </c>
      <c r="D265" s="151" t="s">
        <v>593</v>
      </c>
      <c r="E265" s="152">
        <f t="shared" ref="E265:J265" si="17">E247/3.5</f>
        <v>86.857142857142861</v>
      </c>
      <c r="F265" s="152">
        <f t="shared" si="17"/>
        <v>140.28571428571428</v>
      </c>
      <c r="G265" s="152">
        <f t="shared" si="17"/>
        <v>137.14285714285714</v>
      </c>
      <c r="H265" s="152">
        <f t="shared" si="17"/>
        <v>132.57142857142858</v>
      </c>
      <c r="I265" s="152">
        <f t="shared" si="17"/>
        <v>132</v>
      </c>
      <c r="J265" s="152">
        <f t="shared" si="17"/>
        <v>0</v>
      </c>
      <c r="K265" s="152"/>
      <c r="L265" s="153"/>
    </row>
    <row r="266" spans="1:26" ht="15.75" customHeight="1">
      <c r="A266" s="150"/>
      <c r="B266" s="150"/>
      <c r="C266" s="1169"/>
      <c r="D266" s="154" t="s">
        <v>619</v>
      </c>
      <c r="E266" s="155">
        <f t="shared" ref="E266:J266" si="18">E249/3</f>
        <v>49.666666666666664</v>
      </c>
      <c r="F266" s="155">
        <f t="shared" si="18"/>
        <v>67</v>
      </c>
      <c r="G266" s="155">
        <f t="shared" si="18"/>
        <v>74</v>
      </c>
      <c r="H266" s="155">
        <f t="shared" si="18"/>
        <v>55.666666666666664</v>
      </c>
      <c r="I266" s="155">
        <f t="shared" si="18"/>
        <v>59</v>
      </c>
      <c r="J266" s="155">
        <f t="shared" si="18"/>
        <v>0</v>
      </c>
      <c r="K266" s="155"/>
      <c r="L266" s="156"/>
    </row>
    <row r="267" spans="1:26" ht="15.75" customHeight="1">
      <c r="A267" s="150"/>
      <c r="B267" s="150"/>
      <c r="C267" s="1169"/>
      <c r="D267" s="154" t="s">
        <v>620</v>
      </c>
      <c r="E267" s="155">
        <f t="shared" ref="E267:J267" si="19">E248/3</f>
        <v>51.666666666666664</v>
      </c>
      <c r="F267" s="155">
        <f t="shared" si="19"/>
        <v>99.666666666666671</v>
      </c>
      <c r="G267" s="155">
        <f t="shared" si="19"/>
        <v>83.333333333333329</v>
      </c>
      <c r="H267" s="155">
        <f t="shared" si="19"/>
        <v>97.666666666666671</v>
      </c>
      <c r="I267" s="155">
        <f t="shared" si="19"/>
        <v>95</v>
      </c>
      <c r="J267" s="155">
        <f t="shared" si="19"/>
        <v>0</v>
      </c>
      <c r="K267" s="155"/>
      <c r="L267" s="156"/>
    </row>
    <row r="268" spans="1:26" ht="15.75" customHeight="1">
      <c r="A268" s="150"/>
      <c r="B268" s="150"/>
      <c r="C268" s="1169"/>
      <c r="D268" s="154" t="s">
        <v>618</v>
      </c>
      <c r="E268" s="155">
        <f t="shared" ref="E268:J268" si="20">E250/3.5</f>
        <v>15.714285714285714</v>
      </c>
      <c r="F268" s="155">
        <f t="shared" si="20"/>
        <v>52</v>
      </c>
      <c r="G268" s="155">
        <f t="shared" si="20"/>
        <v>46</v>
      </c>
      <c r="H268" s="155">
        <f t="shared" si="20"/>
        <v>42.857142857142854</v>
      </c>
      <c r="I268" s="155">
        <f t="shared" si="20"/>
        <v>44.571428571428569</v>
      </c>
      <c r="J268" s="155">
        <f t="shared" si="20"/>
        <v>10</v>
      </c>
      <c r="K268" s="157"/>
      <c r="L268" s="156"/>
    </row>
    <row r="269" spans="1:26" ht="15.75" customHeight="1">
      <c r="A269" s="150"/>
      <c r="B269" s="150"/>
      <c r="C269" s="1169"/>
      <c r="D269" s="154" t="s">
        <v>621</v>
      </c>
      <c r="E269" s="155">
        <f t="shared" ref="E269:J269" si="21">E251/3</f>
        <v>12.333333333333334</v>
      </c>
      <c r="F269" s="155">
        <f t="shared" si="21"/>
        <v>35.333333333333336</v>
      </c>
      <c r="G269" s="155">
        <f t="shared" si="21"/>
        <v>32.333333333333336</v>
      </c>
      <c r="H269" s="155">
        <f t="shared" si="21"/>
        <v>37.666666666666664</v>
      </c>
      <c r="I269" s="155">
        <f t="shared" si="21"/>
        <v>27.666666666666668</v>
      </c>
      <c r="J269" s="155">
        <f t="shared" si="21"/>
        <v>0</v>
      </c>
      <c r="K269" s="157"/>
      <c r="L269" s="156"/>
    </row>
    <row r="270" spans="1:26" ht="15.75" customHeight="1">
      <c r="A270" s="150"/>
      <c r="B270" s="150"/>
      <c r="C270" s="1169"/>
      <c r="D270" s="158" t="s">
        <v>598</v>
      </c>
      <c r="E270" s="155">
        <f t="shared" ref="E270:J270" si="22">E252/3</f>
        <v>22.666666666666668</v>
      </c>
      <c r="F270" s="155">
        <f t="shared" si="22"/>
        <v>21.666666666666668</v>
      </c>
      <c r="G270" s="155">
        <f t="shared" si="22"/>
        <v>34</v>
      </c>
      <c r="H270" s="155">
        <f t="shared" si="22"/>
        <v>23.666666666666668</v>
      </c>
      <c r="I270" s="155">
        <f t="shared" si="22"/>
        <v>27</v>
      </c>
      <c r="J270" s="155">
        <f t="shared" si="22"/>
        <v>0</v>
      </c>
      <c r="K270" s="157"/>
      <c r="L270" s="156"/>
      <c r="M270" s="8"/>
      <c r="N270" s="8"/>
      <c r="O270" s="8"/>
      <c r="P270" s="8"/>
      <c r="Q270" s="8"/>
      <c r="R270" s="8"/>
      <c r="S270" s="8"/>
      <c r="T270" s="8"/>
      <c r="U270" s="8"/>
      <c r="V270" s="8"/>
      <c r="W270" s="8"/>
      <c r="X270" s="8"/>
      <c r="Y270" s="8"/>
      <c r="Z270" s="8"/>
    </row>
    <row r="271" spans="1:26" ht="15.75" customHeight="1">
      <c r="A271" s="150"/>
      <c r="B271" s="150"/>
      <c r="C271" s="1169"/>
      <c r="D271" s="159" t="s">
        <v>599</v>
      </c>
      <c r="E271" s="155">
        <f t="shared" ref="E271:J271" si="23">E253/3.5</f>
        <v>8.8571428571428577</v>
      </c>
      <c r="F271" s="155">
        <f t="shared" si="23"/>
        <v>14.285714285714286</v>
      </c>
      <c r="G271" s="155">
        <f t="shared" si="23"/>
        <v>14</v>
      </c>
      <c r="H271" s="155">
        <f t="shared" si="23"/>
        <v>14.857142857142858</v>
      </c>
      <c r="I271" s="155">
        <f t="shared" si="23"/>
        <v>18</v>
      </c>
      <c r="J271" s="155">
        <f t="shared" si="23"/>
        <v>0</v>
      </c>
      <c r="K271" s="157"/>
      <c r="L271" s="156"/>
      <c r="M271" s="8"/>
      <c r="N271" s="8"/>
      <c r="O271" s="8"/>
      <c r="P271" s="8"/>
      <c r="Q271" s="8"/>
      <c r="R271" s="8"/>
      <c r="S271" s="8"/>
      <c r="T271" s="8"/>
      <c r="U271" s="8"/>
      <c r="V271" s="8"/>
      <c r="W271" s="8"/>
      <c r="X271" s="8"/>
      <c r="Y271" s="8"/>
      <c r="Z271" s="8"/>
    </row>
    <row r="272" spans="1:26" ht="15.75" customHeight="1">
      <c r="A272" s="150"/>
      <c r="B272" s="150"/>
      <c r="C272" s="1170"/>
      <c r="D272" s="159" t="s">
        <v>600</v>
      </c>
      <c r="E272" s="155">
        <f t="shared" ref="E272:J272" si="24">E254/3.5</f>
        <v>8.8571428571428577</v>
      </c>
      <c r="F272" s="155">
        <f t="shared" si="24"/>
        <v>13.142857142857142</v>
      </c>
      <c r="G272" s="155">
        <f t="shared" si="24"/>
        <v>14</v>
      </c>
      <c r="H272" s="155">
        <f t="shared" si="24"/>
        <v>14.857142857142858</v>
      </c>
      <c r="I272" s="155">
        <f t="shared" si="24"/>
        <v>18</v>
      </c>
      <c r="J272" s="155">
        <f t="shared" si="24"/>
        <v>0</v>
      </c>
      <c r="K272" s="157"/>
      <c r="L272" s="156"/>
      <c r="M272" s="8"/>
      <c r="N272" s="8"/>
      <c r="O272" s="8"/>
      <c r="P272" s="8"/>
      <c r="Q272" s="8"/>
      <c r="R272" s="8"/>
      <c r="S272" s="8"/>
      <c r="T272" s="8"/>
      <c r="U272" s="8"/>
      <c r="V272" s="8"/>
      <c r="W272" s="8"/>
      <c r="X272" s="8"/>
      <c r="Y272" s="8"/>
      <c r="Z272" s="8"/>
    </row>
    <row r="273" spans="1:26" ht="15.75" customHeight="1">
      <c r="A273" s="150"/>
      <c r="B273" s="150"/>
      <c r="C273" s="1171" t="s">
        <v>601</v>
      </c>
      <c r="D273" s="160" t="s">
        <v>593</v>
      </c>
      <c r="E273" s="161">
        <f t="shared" ref="E273:J273" si="25">E255/3.5</f>
        <v>126.28571428571429</v>
      </c>
      <c r="F273" s="161">
        <f t="shared" si="25"/>
        <v>116.28571428571429</v>
      </c>
      <c r="G273" s="161">
        <f t="shared" si="25"/>
        <v>112</v>
      </c>
      <c r="H273" s="161">
        <f t="shared" si="25"/>
        <v>109.14285714285714</v>
      </c>
      <c r="I273" s="161">
        <f t="shared" si="25"/>
        <v>104.85714285714286</v>
      </c>
      <c r="J273" s="161">
        <f t="shared" si="25"/>
        <v>0</v>
      </c>
      <c r="K273" s="162"/>
      <c r="L273" s="163"/>
    </row>
    <row r="274" spans="1:26" ht="15.75" customHeight="1">
      <c r="A274" s="150"/>
      <c r="B274" s="150"/>
      <c r="C274" s="1169"/>
      <c r="D274" s="160" t="s">
        <v>619</v>
      </c>
      <c r="E274" s="161">
        <f t="shared" ref="E274:J274" si="26">E257/3</f>
        <v>52.666666666666664</v>
      </c>
      <c r="F274" s="161">
        <f t="shared" si="26"/>
        <v>49</v>
      </c>
      <c r="G274" s="161">
        <f t="shared" si="26"/>
        <v>43.666666666666664</v>
      </c>
      <c r="H274" s="161">
        <f t="shared" si="26"/>
        <v>39.666666666666664</v>
      </c>
      <c r="I274" s="161">
        <f t="shared" si="26"/>
        <v>48.333333333333336</v>
      </c>
      <c r="J274" s="161">
        <f t="shared" si="26"/>
        <v>0</v>
      </c>
      <c r="K274" s="162"/>
      <c r="L274" s="163"/>
    </row>
    <row r="275" spans="1:26" ht="15.75" customHeight="1">
      <c r="A275" s="150"/>
      <c r="B275" s="150"/>
      <c r="C275" s="1169"/>
      <c r="D275" s="160" t="s">
        <v>620</v>
      </c>
      <c r="E275" s="161">
        <f t="shared" ref="E275:J275" si="27">E256/3</f>
        <v>94.666666666666671</v>
      </c>
      <c r="F275" s="161">
        <f t="shared" si="27"/>
        <v>85.666666666666671</v>
      </c>
      <c r="G275" s="161">
        <f t="shared" si="27"/>
        <v>85.333333333333329</v>
      </c>
      <c r="H275" s="161">
        <f t="shared" si="27"/>
        <v>82.333333333333329</v>
      </c>
      <c r="I275" s="161">
        <f t="shared" si="27"/>
        <v>67.666666666666671</v>
      </c>
      <c r="J275" s="161">
        <f t="shared" si="27"/>
        <v>0</v>
      </c>
      <c r="K275" s="162"/>
      <c r="L275" s="163"/>
    </row>
    <row r="276" spans="1:26" ht="15.75" customHeight="1">
      <c r="A276" s="150"/>
      <c r="B276" s="150"/>
      <c r="C276" s="1169"/>
      <c r="D276" s="160" t="s">
        <v>618</v>
      </c>
      <c r="E276" s="161">
        <f t="shared" ref="E276:I276" si="28">E258/3</f>
        <v>65.666666666666671</v>
      </c>
      <c r="F276" s="161">
        <f t="shared" si="28"/>
        <v>73</v>
      </c>
      <c r="G276" s="161">
        <f t="shared" si="28"/>
        <v>71.333333333333329</v>
      </c>
      <c r="H276" s="161">
        <f t="shared" si="28"/>
        <v>100.66666666666667</v>
      </c>
      <c r="I276" s="161">
        <f t="shared" si="28"/>
        <v>59.666666666666664</v>
      </c>
      <c r="J276" s="161">
        <f>J260/3</f>
        <v>1</v>
      </c>
      <c r="K276" s="162"/>
      <c r="L276" s="163"/>
    </row>
    <row r="277" spans="1:26" ht="15.75" customHeight="1">
      <c r="A277" s="150"/>
      <c r="B277" s="150"/>
      <c r="C277" s="1169"/>
      <c r="D277" s="160" t="s">
        <v>621</v>
      </c>
      <c r="E277" s="161">
        <f t="shared" ref="E277:J277" si="29">E259/3</f>
        <v>51.666666666666664</v>
      </c>
      <c r="F277" s="161">
        <f t="shared" si="29"/>
        <v>61</v>
      </c>
      <c r="G277" s="161">
        <f t="shared" si="29"/>
        <v>48</v>
      </c>
      <c r="H277" s="161">
        <f t="shared" si="29"/>
        <v>69</v>
      </c>
      <c r="I277" s="161">
        <f t="shared" si="29"/>
        <v>41.666666666666664</v>
      </c>
      <c r="J277" s="161">
        <f t="shared" si="29"/>
        <v>2.6666666666666665</v>
      </c>
      <c r="K277" s="162"/>
      <c r="L277" s="163"/>
    </row>
    <row r="278" spans="1:26" ht="15.75" customHeight="1">
      <c r="A278" s="150"/>
      <c r="B278" s="150"/>
      <c r="C278" s="1169"/>
      <c r="D278" s="164" t="s">
        <v>598</v>
      </c>
      <c r="E278" s="161">
        <f t="shared" ref="E278:J278" si="30">E260/3</f>
        <v>34.666666666666664</v>
      </c>
      <c r="F278" s="161">
        <f t="shared" si="30"/>
        <v>25.666666666666668</v>
      </c>
      <c r="G278" s="161">
        <f t="shared" si="30"/>
        <v>28</v>
      </c>
      <c r="H278" s="161">
        <f t="shared" si="30"/>
        <v>23.333333333333332</v>
      </c>
      <c r="I278" s="161">
        <f t="shared" si="30"/>
        <v>26.333333333333332</v>
      </c>
      <c r="J278" s="161">
        <f t="shared" si="30"/>
        <v>1</v>
      </c>
      <c r="K278" s="162"/>
      <c r="L278" s="163"/>
      <c r="M278" s="8"/>
      <c r="N278" s="8"/>
      <c r="O278" s="8"/>
      <c r="P278" s="8"/>
      <c r="Q278" s="8"/>
      <c r="R278" s="8"/>
      <c r="S278" s="8"/>
      <c r="T278" s="8"/>
      <c r="U278" s="8"/>
      <c r="V278" s="8"/>
      <c r="W278" s="8"/>
      <c r="X278" s="8"/>
      <c r="Y278" s="8"/>
      <c r="Z278" s="8"/>
    </row>
    <row r="279" spans="1:26" ht="15.75" customHeight="1">
      <c r="A279" s="150"/>
      <c r="B279" s="150"/>
      <c r="C279" s="1169"/>
      <c r="D279" s="165" t="s">
        <v>599</v>
      </c>
      <c r="E279" s="161">
        <f t="shared" ref="E279:J279" si="31">E261/3</f>
        <v>18.666666666666668</v>
      </c>
      <c r="F279" s="161">
        <f t="shared" si="31"/>
        <v>17</v>
      </c>
      <c r="G279" s="161">
        <f t="shared" si="31"/>
        <v>20.666666666666668</v>
      </c>
      <c r="H279" s="161">
        <f t="shared" si="31"/>
        <v>18</v>
      </c>
      <c r="I279" s="161">
        <f t="shared" si="31"/>
        <v>16.666666666666668</v>
      </c>
      <c r="J279" s="161">
        <f t="shared" si="31"/>
        <v>0</v>
      </c>
      <c r="K279" s="162"/>
      <c r="L279" s="163"/>
      <c r="M279" s="8"/>
      <c r="N279" s="8"/>
      <c r="O279" s="8"/>
      <c r="P279" s="8"/>
      <c r="Q279" s="8"/>
      <c r="R279" s="8"/>
      <c r="S279" s="8"/>
      <c r="T279" s="8"/>
      <c r="U279" s="8"/>
      <c r="V279" s="8"/>
      <c r="W279" s="8"/>
      <c r="X279" s="8"/>
      <c r="Y279" s="8"/>
      <c r="Z279" s="8"/>
    </row>
    <row r="280" spans="1:26" ht="15.75" customHeight="1">
      <c r="A280" s="150"/>
      <c r="B280" s="150"/>
      <c r="C280" s="1170"/>
      <c r="D280" s="165" t="s">
        <v>600</v>
      </c>
      <c r="E280" s="161">
        <f t="shared" ref="E280:J280" si="32">E262/3</f>
        <v>18.666666666666668</v>
      </c>
      <c r="F280" s="161">
        <f t="shared" si="32"/>
        <v>17</v>
      </c>
      <c r="G280" s="161">
        <f t="shared" si="32"/>
        <v>20.666666666666668</v>
      </c>
      <c r="H280" s="161">
        <f t="shared" si="32"/>
        <v>18</v>
      </c>
      <c r="I280" s="161">
        <f t="shared" si="32"/>
        <v>16.666666666666668</v>
      </c>
      <c r="J280" s="161">
        <f t="shared" si="32"/>
        <v>0</v>
      </c>
      <c r="K280" s="162"/>
      <c r="L280" s="163"/>
      <c r="M280" s="8"/>
      <c r="N280" s="8"/>
      <c r="O280" s="8"/>
      <c r="P280" s="8"/>
      <c r="Q280" s="8"/>
      <c r="R280" s="8"/>
      <c r="S280" s="8"/>
      <c r="T280" s="8"/>
      <c r="U280" s="8"/>
      <c r="V280" s="8"/>
      <c r="W280" s="8"/>
      <c r="X280" s="8"/>
      <c r="Y280" s="8"/>
      <c r="Z280" s="8"/>
    </row>
    <row r="281" spans="1:26" ht="15.75" customHeight="1">
      <c r="A281" s="150"/>
      <c r="B281" s="150"/>
      <c r="C281" s="1172" t="s">
        <v>622</v>
      </c>
      <c r="D281" s="166" t="s">
        <v>623</v>
      </c>
      <c r="E281" s="167">
        <f t="shared" ref="E281:J281" si="33">E267+E268+E270+E271+E272</f>
        <v>107.76190476190477</v>
      </c>
      <c r="F281" s="167">
        <f t="shared" si="33"/>
        <v>200.76190476190476</v>
      </c>
      <c r="G281" s="167">
        <f t="shared" si="33"/>
        <v>191.33333333333331</v>
      </c>
      <c r="H281" s="167">
        <f t="shared" si="33"/>
        <v>193.9047619047619</v>
      </c>
      <c r="I281" s="167">
        <f t="shared" si="33"/>
        <v>202.57142857142856</v>
      </c>
      <c r="J281" s="167">
        <f t="shared" si="33"/>
        <v>10</v>
      </c>
      <c r="K281" s="120"/>
      <c r="L281" s="168"/>
    </row>
    <row r="282" spans="1:26" ht="15.75" customHeight="1">
      <c r="A282" s="150"/>
      <c r="B282" s="150"/>
      <c r="C282" s="1173"/>
      <c r="D282" s="169" t="s">
        <v>624</v>
      </c>
      <c r="E282" s="170">
        <f t="shared" ref="E282:J282" si="34">E275+E276+E278+E279+E280</f>
        <v>232.33333333333331</v>
      </c>
      <c r="F282" s="170">
        <f t="shared" si="34"/>
        <v>218.33333333333334</v>
      </c>
      <c r="G282" s="170">
        <f t="shared" si="34"/>
        <v>225.99999999999997</v>
      </c>
      <c r="H282" s="170">
        <f t="shared" si="34"/>
        <v>242.33333333333334</v>
      </c>
      <c r="I282" s="170">
        <f t="shared" si="34"/>
        <v>187</v>
      </c>
      <c r="J282" s="170">
        <f t="shared" si="34"/>
        <v>2</v>
      </c>
      <c r="K282" s="129"/>
      <c r="L282" s="171"/>
    </row>
    <row r="283" spans="1:26" ht="15.75" customHeight="1">
      <c r="A283" s="150"/>
      <c r="B283" s="150"/>
      <c r="C283" s="150"/>
      <c r="D283" s="150"/>
      <c r="E283" s="150"/>
      <c r="F283" s="150"/>
      <c r="G283" s="150"/>
      <c r="H283" s="150"/>
      <c r="I283" s="150"/>
      <c r="J283" s="150"/>
      <c r="K283" s="150"/>
      <c r="L283" s="150"/>
    </row>
    <row r="284" spans="1:26" ht="15.75" customHeight="1">
      <c r="A284" s="150"/>
      <c r="B284" s="150"/>
      <c r="C284" s="150"/>
      <c r="D284" s="150"/>
      <c r="E284" s="150"/>
      <c r="F284" s="150"/>
      <c r="G284" s="150"/>
      <c r="H284" s="150"/>
      <c r="I284" s="150"/>
      <c r="J284" s="150"/>
      <c r="K284" s="150"/>
      <c r="L284" s="150"/>
    </row>
    <row r="285" spans="1:26" ht="15.75" customHeight="1">
      <c r="A285" s="150"/>
      <c r="B285" s="150"/>
      <c r="C285" s="150"/>
      <c r="D285" s="150"/>
      <c r="E285" s="172"/>
      <c r="F285" s="172"/>
      <c r="G285" s="172"/>
      <c r="H285" s="172"/>
      <c r="I285" s="172"/>
      <c r="J285" s="172"/>
      <c r="K285" s="150"/>
      <c r="L285" s="150"/>
    </row>
    <row r="286" spans="1:26" ht="15.75" customHeight="1">
      <c r="A286" s="150"/>
      <c r="B286" s="150"/>
      <c r="C286" s="150"/>
      <c r="D286" s="150"/>
      <c r="E286" s="150"/>
      <c r="F286" s="150"/>
      <c r="G286" s="150"/>
      <c r="H286" s="150"/>
      <c r="I286" s="150"/>
      <c r="J286" s="150"/>
      <c r="K286" s="150"/>
      <c r="L286" s="150"/>
    </row>
    <row r="287" spans="1:26" ht="15.75" customHeight="1">
      <c r="A287" s="150"/>
      <c r="B287" s="150"/>
      <c r="C287" s="150"/>
      <c r="D287" s="150"/>
      <c r="E287" s="150"/>
      <c r="F287" s="150"/>
      <c r="G287" s="150"/>
      <c r="H287" s="150"/>
      <c r="I287" s="150"/>
      <c r="J287" s="150"/>
      <c r="K287" s="150"/>
      <c r="L287" s="150"/>
    </row>
    <row r="288" spans="1:26" ht="15.75" customHeight="1">
      <c r="A288" s="150"/>
      <c r="B288" s="150"/>
      <c r="C288" s="150"/>
      <c r="D288" s="150"/>
      <c r="E288" s="150"/>
      <c r="F288" s="150"/>
      <c r="G288" s="150"/>
      <c r="H288" s="150"/>
      <c r="I288" s="150"/>
      <c r="J288" s="150"/>
      <c r="K288" s="150"/>
      <c r="L288" s="150"/>
    </row>
    <row r="289" spans="1:12" ht="15.75" customHeight="1">
      <c r="A289" s="150"/>
      <c r="B289" s="150"/>
      <c r="C289" s="150"/>
      <c r="D289" s="150"/>
      <c r="E289" s="150"/>
      <c r="F289" s="150"/>
      <c r="G289" s="150"/>
      <c r="H289" s="150"/>
      <c r="I289" s="150"/>
      <c r="J289" s="150"/>
      <c r="K289" s="150"/>
      <c r="L289" s="150"/>
    </row>
    <row r="290" spans="1:12" ht="15.75" customHeight="1">
      <c r="A290" s="150"/>
      <c r="B290" s="150"/>
      <c r="C290" s="150"/>
      <c r="D290" s="150"/>
      <c r="E290" s="150"/>
      <c r="F290" s="150"/>
      <c r="G290" s="150"/>
      <c r="H290" s="150"/>
      <c r="I290" s="150"/>
      <c r="J290" s="150"/>
      <c r="K290" s="150"/>
      <c r="L290" s="150"/>
    </row>
    <row r="291" spans="1:12" ht="15.75" customHeight="1">
      <c r="A291" s="150"/>
      <c r="B291" s="150"/>
      <c r="C291" s="150"/>
      <c r="D291" s="150"/>
      <c r="E291" s="150"/>
      <c r="F291" s="150"/>
      <c r="G291" s="150"/>
      <c r="H291" s="150"/>
      <c r="I291" s="150"/>
      <c r="J291" s="150"/>
      <c r="K291" s="150"/>
      <c r="L291" s="150"/>
    </row>
    <row r="292" spans="1:12" ht="15.75" customHeight="1">
      <c r="A292" s="150"/>
      <c r="B292" s="150"/>
      <c r="C292" s="150"/>
      <c r="D292" s="150"/>
      <c r="E292" s="150"/>
      <c r="F292" s="150"/>
      <c r="G292" s="150"/>
      <c r="H292" s="150"/>
      <c r="I292" s="150"/>
      <c r="J292" s="150"/>
      <c r="K292" s="150"/>
      <c r="L292" s="150"/>
    </row>
    <row r="293" spans="1:12" ht="15.75" customHeight="1">
      <c r="A293" s="150"/>
      <c r="B293" s="150"/>
      <c r="C293" s="150"/>
      <c r="D293" s="150"/>
      <c r="E293" s="150"/>
      <c r="F293" s="150"/>
      <c r="G293" s="150"/>
      <c r="H293" s="150"/>
      <c r="I293" s="150"/>
      <c r="J293" s="150"/>
      <c r="K293" s="150"/>
      <c r="L293" s="150"/>
    </row>
    <row r="294" spans="1:12" ht="15.75" customHeight="1">
      <c r="A294" s="150"/>
      <c r="B294" s="150"/>
      <c r="C294" s="150"/>
      <c r="D294" s="150"/>
      <c r="E294" s="150"/>
      <c r="F294" s="150"/>
      <c r="G294" s="150"/>
      <c r="H294" s="150"/>
      <c r="I294" s="150"/>
      <c r="J294" s="150"/>
      <c r="K294" s="150"/>
      <c r="L294" s="150"/>
    </row>
    <row r="295" spans="1:12" ht="15.75" customHeight="1">
      <c r="A295" s="150"/>
      <c r="B295" s="150"/>
      <c r="C295" s="150"/>
      <c r="D295" s="150"/>
      <c r="E295" s="150"/>
      <c r="F295" s="150"/>
      <c r="G295" s="150"/>
      <c r="H295" s="150"/>
      <c r="I295" s="150"/>
      <c r="J295" s="150"/>
      <c r="K295" s="150"/>
      <c r="L295" s="150"/>
    </row>
    <row r="296" spans="1:12" ht="15.75" customHeight="1">
      <c r="A296" s="150"/>
      <c r="B296" s="150"/>
      <c r="C296" s="150"/>
      <c r="D296" s="150"/>
      <c r="E296" s="150"/>
      <c r="F296" s="150"/>
      <c r="G296" s="150"/>
      <c r="H296" s="150"/>
      <c r="I296" s="150"/>
      <c r="J296" s="150"/>
      <c r="K296" s="150"/>
      <c r="L296" s="150"/>
    </row>
    <row r="297" spans="1:12" ht="15.75" customHeight="1">
      <c r="A297" s="150"/>
      <c r="B297" s="150"/>
      <c r="C297" s="150"/>
      <c r="D297" s="150"/>
      <c r="E297" s="150"/>
      <c r="F297" s="150"/>
      <c r="G297" s="150"/>
      <c r="H297" s="150"/>
      <c r="I297" s="150"/>
      <c r="J297" s="150"/>
      <c r="K297" s="150"/>
      <c r="L297" s="150"/>
    </row>
    <row r="298" spans="1:12" ht="15.75" customHeight="1">
      <c r="A298" s="150"/>
      <c r="B298" s="150"/>
      <c r="C298" s="150"/>
      <c r="D298" s="150"/>
      <c r="E298" s="150"/>
      <c r="F298" s="150"/>
      <c r="G298" s="150"/>
      <c r="H298" s="150"/>
      <c r="I298" s="150"/>
      <c r="J298" s="150"/>
      <c r="K298" s="150"/>
      <c r="L298" s="150"/>
    </row>
    <row r="299" spans="1:12" ht="15.75" customHeight="1">
      <c r="A299" s="150"/>
      <c r="B299" s="150"/>
      <c r="C299" s="150"/>
      <c r="D299" s="150"/>
      <c r="E299" s="150"/>
      <c r="F299" s="150"/>
      <c r="G299" s="150"/>
      <c r="H299" s="150"/>
      <c r="I299" s="150"/>
      <c r="J299" s="150"/>
      <c r="K299" s="150"/>
      <c r="L299" s="150"/>
    </row>
    <row r="300" spans="1:12" ht="15.75" customHeight="1">
      <c r="A300" s="150"/>
      <c r="B300" s="150"/>
      <c r="C300" s="150"/>
      <c r="D300" s="150"/>
      <c r="E300" s="150"/>
      <c r="F300" s="150"/>
      <c r="G300" s="150"/>
      <c r="H300" s="150"/>
      <c r="I300" s="150"/>
      <c r="J300" s="150"/>
      <c r="K300" s="150"/>
      <c r="L300" s="150"/>
    </row>
    <row r="301" spans="1:12" ht="15.75" customHeight="1">
      <c r="A301" s="150"/>
      <c r="B301" s="150"/>
      <c r="C301" s="150"/>
      <c r="D301" s="150"/>
      <c r="E301" s="150"/>
      <c r="F301" s="150"/>
      <c r="G301" s="150"/>
      <c r="H301" s="150"/>
      <c r="I301" s="150"/>
      <c r="J301" s="150"/>
      <c r="K301" s="150"/>
      <c r="L301" s="150"/>
    </row>
    <row r="302" spans="1:12" ht="15.75" customHeight="1">
      <c r="A302" s="150"/>
      <c r="B302" s="150"/>
      <c r="C302" s="150"/>
      <c r="D302" s="150"/>
      <c r="E302" s="150"/>
      <c r="F302" s="150"/>
      <c r="G302" s="150"/>
      <c r="H302" s="150"/>
      <c r="I302" s="150"/>
      <c r="J302" s="150"/>
      <c r="K302" s="150"/>
      <c r="L302" s="150"/>
    </row>
    <row r="303" spans="1:12" ht="15.75" customHeight="1">
      <c r="A303" s="150"/>
      <c r="B303" s="150"/>
      <c r="C303" s="150"/>
      <c r="D303" s="150"/>
      <c r="E303" s="150"/>
      <c r="F303" s="150"/>
      <c r="G303" s="150"/>
      <c r="H303" s="150"/>
      <c r="I303" s="150"/>
      <c r="J303" s="150"/>
      <c r="K303" s="150"/>
      <c r="L303" s="150"/>
    </row>
    <row r="304" spans="1:12" ht="15.75" customHeight="1">
      <c r="A304" s="150"/>
      <c r="B304" s="150"/>
      <c r="C304" s="150"/>
      <c r="D304" s="150"/>
      <c r="E304" s="150"/>
      <c r="F304" s="150"/>
      <c r="G304" s="150"/>
      <c r="H304" s="150"/>
      <c r="I304" s="150"/>
      <c r="J304" s="150"/>
      <c r="K304" s="150"/>
      <c r="L304" s="150"/>
    </row>
    <row r="305" spans="1:12" ht="15.75" customHeight="1">
      <c r="A305" s="150"/>
      <c r="B305" s="150"/>
      <c r="C305" s="150"/>
      <c r="D305" s="150"/>
      <c r="E305" s="150"/>
      <c r="F305" s="150"/>
      <c r="G305" s="150"/>
      <c r="H305" s="150"/>
      <c r="I305" s="150"/>
      <c r="J305" s="150"/>
      <c r="K305" s="150"/>
      <c r="L305" s="150"/>
    </row>
    <row r="306" spans="1:12" ht="15.75" customHeight="1">
      <c r="A306" s="150"/>
      <c r="B306" s="150"/>
      <c r="C306" s="150"/>
      <c r="D306" s="150"/>
      <c r="E306" s="150"/>
      <c r="F306" s="150"/>
      <c r="G306" s="150"/>
      <c r="H306" s="150"/>
      <c r="I306" s="150"/>
      <c r="J306" s="150"/>
      <c r="K306" s="150"/>
      <c r="L306" s="150"/>
    </row>
    <row r="307" spans="1:12" ht="15.75" customHeight="1">
      <c r="A307" s="150"/>
      <c r="B307" s="150"/>
      <c r="C307" s="150"/>
      <c r="D307" s="150"/>
      <c r="E307" s="150"/>
      <c r="F307" s="150"/>
      <c r="G307" s="150"/>
      <c r="H307" s="150"/>
      <c r="I307" s="150"/>
      <c r="J307" s="150"/>
      <c r="K307" s="150"/>
      <c r="L307" s="150"/>
    </row>
    <row r="308" spans="1:12" ht="15.75" customHeight="1">
      <c r="A308" s="150"/>
      <c r="B308" s="150"/>
      <c r="C308" s="150"/>
      <c r="D308" s="150"/>
      <c r="E308" s="150"/>
      <c r="F308" s="150"/>
      <c r="G308" s="150"/>
      <c r="H308" s="150"/>
      <c r="I308" s="150"/>
      <c r="J308" s="150"/>
      <c r="K308" s="150"/>
      <c r="L308" s="150"/>
    </row>
    <row r="309" spans="1:12" ht="15.75" customHeight="1">
      <c r="A309" s="150"/>
      <c r="B309" s="150"/>
      <c r="C309" s="150"/>
      <c r="D309" s="150"/>
      <c r="E309" s="150"/>
      <c r="F309" s="150"/>
      <c r="G309" s="150"/>
      <c r="H309" s="150"/>
      <c r="I309" s="150"/>
      <c r="J309" s="150"/>
      <c r="K309" s="150"/>
      <c r="L309" s="150"/>
    </row>
    <row r="310" spans="1:12" ht="15.75" customHeight="1">
      <c r="A310" s="150"/>
      <c r="B310" s="150"/>
      <c r="C310" s="150"/>
      <c r="D310" s="150"/>
      <c r="E310" s="150"/>
      <c r="F310" s="150"/>
      <c r="G310" s="150"/>
      <c r="H310" s="150"/>
      <c r="I310" s="150"/>
      <c r="J310" s="150"/>
      <c r="K310" s="150"/>
      <c r="L310" s="150"/>
    </row>
    <row r="311" spans="1:12" ht="15.75" customHeight="1">
      <c r="A311" s="150"/>
      <c r="B311" s="150"/>
      <c r="C311" s="150"/>
      <c r="D311" s="150"/>
      <c r="E311" s="150"/>
      <c r="F311" s="150"/>
      <c r="G311" s="150"/>
      <c r="H311" s="150"/>
      <c r="I311" s="150"/>
      <c r="J311" s="150"/>
      <c r="K311" s="150"/>
      <c r="L311" s="150"/>
    </row>
    <row r="312" spans="1:12" ht="15.75" customHeight="1">
      <c r="A312" s="150"/>
      <c r="B312" s="150"/>
      <c r="C312" s="150"/>
      <c r="D312" s="150"/>
      <c r="E312" s="150"/>
      <c r="F312" s="150"/>
      <c r="G312" s="150"/>
      <c r="H312" s="150"/>
      <c r="I312" s="150"/>
      <c r="J312" s="150"/>
      <c r="K312" s="150"/>
      <c r="L312" s="150"/>
    </row>
    <row r="313" spans="1:12" ht="15.75" customHeight="1">
      <c r="A313" s="150"/>
      <c r="B313" s="150"/>
      <c r="C313" s="150"/>
      <c r="D313" s="150"/>
      <c r="E313" s="150"/>
      <c r="F313" s="150"/>
      <c r="G313" s="150"/>
      <c r="H313" s="150"/>
      <c r="I313" s="150"/>
      <c r="J313" s="150"/>
      <c r="K313" s="150"/>
      <c r="L313" s="150"/>
    </row>
    <row r="314" spans="1:12" ht="15.75" customHeight="1">
      <c r="A314" s="150"/>
      <c r="B314" s="150"/>
      <c r="C314" s="150"/>
      <c r="D314" s="150"/>
      <c r="E314" s="150"/>
      <c r="F314" s="150"/>
      <c r="G314" s="150"/>
      <c r="H314" s="150"/>
      <c r="I314" s="150"/>
      <c r="J314" s="150"/>
      <c r="K314" s="150"/>
      <c r="L314" s="150"/>
    </row>
    <row r="315" spans="1:12" ht="15.75" customHeight="1">
      <c r="A315" s="150"/>
      <c r="B315" s="150"/>
      <c r="C315" s="150"/>
      <c r="D315" s="150"/>
      <c r="E315" s="150"/>
      <c r="F315" s="150"/>
      <c r="G315" s="150"/>
      <c r="H315" s="150"/>
      <c r="I315" s="150"/>
      <c r="J315" s="150"/>
      <c r="K315" s="150"/>
      <c r="L315" s="150"/>
    </row>
    <row r="316" spans="1:12" ht="15.75" customHeight="1">
      <c r="A316" s="150"/>
      <c r="B316" s="150"/>
      <c r="C316" s="150"/>
      <c r="D316" s="150"/>
      <c r="E316" s="150"/>
      <c r="F316" s="150"/>
      <c r="G316" s="150"/>
      <c r="H316" s="150"/>
      <c r="I316" s="150"/>
      <c r="J316" s="150"/>
      <c r="K316" s="150"/>
      <c r="L316" s="150"/>
    </row>
    <row r="317" spans="1:12" ht="15.75" customHeight="1">
      <c r="A317" s="150"/>
      <c r="B317" s="150"/>
      <c r="C317" s="150"/>
      <c r="D317" s="150"/>
      <c r="E317" s="150"/>
      <c r="F317" s="150"/>
      <c r="G317" s="150"/>
      <c r="H317" s="150"/>
      <c r="I317" s="150"/>
      <c r="J317" s="150"/>
      <c r="K317" s="150"/>
      <c r="L317" s="150"/>
    </row>
    <row r="318" spans="1:12" ht="15.75" customHeight="1">
      <c r="A318" s="150"/>
      <c r="B318" s="150"/>
      <c r="C318" s="150"/>
      <c r="D318" s="150"/>
      <c r="E318" s="150"/>
      <c r="F318" s="150"/>
      <c r="G318" s="150"/>
      <c r="H318" s="150"/>
      <c r="I318" s="150"/>
      <c r="J318" s="150"/>
      <c r="K318" s="150"/>
      <c r="L318" s="150"/>
    </row>
    <row r="319" spans="1:12" ht="15.75" customHeight="1">
      <c r="A319" s="150"/>
      <c r="B319" s="150"/>
      <c r="C319" s="150"/>
      <c r="D319" s="150"/>
      <c r="E319" s="150"/>
      <c r="F319" s="150"/>
      <c r="G319" s="150"/>
      <c r="H319" s="150"/>
      <c r="I319" s="150"/>
      <c r="J319" s="150"/>
      <c r="K319" s="150"/>
      <c r="L319" s="150"/>
    </row>
    <row r="320" spans="1:12" ht="15.75" customHeight="1">
      <c r="A320" s="150"/>
      <c r="B320" s="150"/>
      <c r="C320" s="150"/>
      <c r="D320" s="150"/>
      <c r="E320" s="150"/>
      <c r="F320" s="150"/>
      <c r="G320" s="150"/>
      <c r="H320" s="150"/>
      <c r="I320" s="150"/>
      <c r="J320" s="150"/>
      <c r="K320" s="150"/>
      <c r="L320" s="150"/>
    </row>
    <row r="321" spans="1:12" ht="15.75" customHeight="1">
      <c r="A321" s="150"/>
      <c r="B321" s="150"/>
      <c r="C321" s="150"/>
      <c r="D321" s="150"/>
      <c r="E321" s="150"/>
      <c r="F321" s="150"/>
      <c r="G321" s="150"/>
      <c r="H321" s="150"/>
      <c r="I321" s="150"/>
      <c r="J321" s="150"/>
      <c r="K321" s="150"/>
      <c r="L321" s="150"/>
    </row>
    <row r="322" spans="1:12" ht="15.75" customHeight="1">
      <c r="A322" s="150"/>
      <c r="B322" s="150"/>
      <c r="C322" s="150"/>
      <c r="D322" s="150"/>
      <c r="E322" s="150"/>
      <c r="F322" s="150"/>
      <c r="G322" s="150"/>
      <c r="H322" s="150"/>
      <c r="I322" s="150"/>
      <c r="J322" s="150"/>
      <c r="K322" s="150"/>
      <c r="L322" s="150"/>
    </row>
    <row r="323" spans="1:12" ht="15.75" customHeight="1">
      <c r="A323" s="150"/>
      <c r="B323" s="150"/>
      <c r="C323" s="150"/>
      <c r="D323" s="150"/>
      <c r="E323" s="150"/>
      <c r="F323" s="150"/>
      <c r="G323" s="150"/>
      <c r="H323" s="150"/>
      <c r="I323" s="150"/>
      <c r="J323" s="150"/>
      <c r="K323" s="150"/>
      <c r="L323" s="150"/>
    </row>
    <row r="324" spans="1:12" ht="15.75" customHeight="1">
      <c r="A324" s="150"/>
      <c r="B324" s="150"/>
      <c r="C324" s="150"/>
      <c r="D324" s="150"/>
      <c r="E324" s="150"/>
      <c r="F324" s="150"/>
      <c r="G324" s="150"/>
      <c r="H324" s="150"/>
      <c r="I324" s="150"/>
      <c r="J324" s="150"/>
      <c r="K324" s="150"/>
      <c r="L324" s="150"/>
    </row>
    <row r="325" spans="1:12" ht="15.75" customHeight="1">
      <c r="A325" s="150"/>
      <c r="B325" s="150"/>
      <c r="C325" s="150"/>
      <c r="D325" s="150"/>
      <c r="E325" s="150"/>
      <c r="F325" s="150"/>
      <c r="G325" s="150"/>
      <c r="H325" s="150"/>
      <c r="I325" s="150"/>
      <c r="J325" s="150"/>
      <c r="K325" s="150"/>
      <c r="L325" s="150"/>
    </row>
    <row r="326" spans="1:12" ht="15.75" customHeight="1">
      <c r="A326" s="150"/>
      <c r="B326" s="150"/>
      <c r="C326" s="150"/>
      <c r="D326" s="150"/>
      <c r="E326" s="150"/>
      <c r="F326" s="150"/>
      <c r="G326" s="150"/>
      <c r="H326" s="150"/>
      <c r="I326" s="150"/>
      <c r="J326" s="150"/>
      <c r="K326" s="150"/>
      <c r="L326" s="150"/>
    </row>
    <row r="327" spans="1:12" ht="15.75" customHeight="1">
      <c r="A327" s="150"/>
      <c r="B327" s="150"/>
      <c r="C327" s="150"/>
      <c r="D327" s="150"/>
      <c r="E327" s="150"/>
      <c r="F327" s="150"/>
      <c r="G327" s="150"/>
      <c r="H327" s="150"/>
      <c r="I327" s="150"/>
      <c r="J327" s="150"/>
      <c r="K327" s="150"/>
      <c r="L327" s="150"/>
    </row>
    <row r="328" spans="1:12" ht="15.75" customHeight="1">
      <c r="A328" s="150"/>
      <c r="B328" s="150"/>
      <c r="C328" s="150"/>
      <c r="D328" s="150"/>
      <c r="E328" s="150"/>
      <c r="F328" s="150"/>
      <c r="G328" s="150"/>
      <c r="H328" s="150"/>
      <c r="I328" s="150"/>
      <c r="J328" s="150"/>
      <c r="K328" s="150"/>
      <c r="L328" s="150"/>
    </row>
    <row r="329" spans="1:12" ht="15.75" customHeight="1">
      <c r="A329" s="150"/>
      <c r="B329" s="150"/>
      <c r="C329" s="150"/>
      <c r="D329" s="150"/>
      <c r="E329" s="150"/>
      <c r="F329" s="150"/>
      <c r="G329" s="150"/>
      <c r="H329" s="150"/>
      <c r="I329" s="150"/>
      <c r="J329" s="150"/>
      <c r="K329" s="150"/>
      <c r="L329" s="150"/>
    </row>
    <row r="330" spans="1:12" ht="15.75" customHeight="1">
      <c r="A330" s="150"/>
      <c r="B330" s="150"/>
      <c r="C330" s="150"/>
      <c r="D330" s="150"/>
      <c r="E330" s="150"/>
      <c r="F330" s="150"/>
      <c r="G330" s="150"/>
      <c r="H330" s="150"/>
      <c r="I330" s="150"/>
      <c r="J330" s="150"/>
      <c r="K330" s="150"/>
      <c r="L330" s="150"/>
    </row>
    <row r="331" spans="1:12" ht="15.75" customHeight="1">
      <c r="A331" s="150"/>
      <c r="B331" s="150"/>
      <c r="C331" s="150"/>
      <c r="D331" s="150"/>
      <c r="E331" s="150"/>
      <c r="F331" s="150"/>
      <c r="G331" s="150"/>
      <c r="H331" s="150"/>
      <c r="I331" s="150"/>
      <c r="J331" s="150"/>
      <c r="K331" s="150"/>
      <c r="L331" s="150"/>
    </row>
    <row r="332" spans="1:12" ht="15.75" customHeight="1">
      <c r="A332" s="150"/>
      <c r="B332" s="150"/>
      <c r="C332" s="150"/>
      <c r="D332" s="150"/>
      <c r="E332" s="150"/>
      <c r="F332" s="150"/>
      <c r="G332" s="150"/>
      <c r="H332" s="150"/>
      <c r="I332" s="150"/>
      <c r="J332" s="150"/>
      <c r="K332" s="150"/>
      <c r="L332" s="150"/>
    </row>
    <row r="333" spans="1:12" ht="15.75" customHeight="1">
      <c r="A333" s="150"/>
      <c r="B333" s="150"/>
      <c r="C333" s="150"/>
      <c r="D333" s="150"/>
      <c r="E333" s="150"/>
      <c r="F333" s="150"/>
      <c r="G333" s="150"/>
      <c r="H333" s="150"/>
      <c r="I333" s="150"/>
      <c r="J333" s="150"/>
      <c r="K333" s="150"/>
      <c r="L333" s="150"/>
    </row>
    <row r="334" spans="1:12" ht="15.75" customHeight="1">
      <c r="A334" s="150"/>
      <c r="B334" s="150"/>
      <c r="C334" s="150"/>
      <c r="D334" s="150"/>
      <c r="E334" s="150"/>
      <c r="F334" s="150"/>
      <c r="G334" s="150"/>
      <c r="H334" s="150"/>
      <c r="I334" s="150"/>
      <c r="J334" s="150"/>
      <c r="K334" s="150"/>
      <c r="L334" s="150"/>
    </row>
    <row r="335" spans="1:12" ht="15.75" customHeight="1">
      <c r="A335" s="150"/>
      <c r="B335" s="150"/>
      <c r="C335" s="150"/>
      <c r="D335" s="150"/>
      <c r="E335" s="150"/>
      <c r="F335" s="150"/>
      <c r="G335" s="150"/>
      <c r="H335" s="150"/>
      <c r="I335" s="150"/>
      <c r="J335" s="150"/>
      <c r="K335" s="150"/>
      <c r="L335" s="150"/>
    </row>
    <row r="336" spans="1:12" ht="15.75" customHeight="1">
      <c r="A336" s="150"/>
      <c r="B336" s="150"/>
      <c r="C336" s="150"/>
      <c r="D336" s="150"/>
      <c r="E336" s="150"/>
      <c r="F336" s="150"/>
      <c r="G336" s="150"/>
      <c r="H336" s="150"/>
      <c r="I336" s="150"/>
      <c r="J336" s="150"/>
      <c r="K336" s="150"/>
      <c r="L336" s="150"/>
    </row>
    <row r="337" spans="1:12" ht="15.75" customHeight="1">
      <c r="A337" s="150"/>
      <c r="B337" s="150"/>
      <c r="C337" s="150"/>
      <c r="D337" s="150"/>
      <c r="E337" s="150"/>
      <c r="F337" s="150"/>
      <c r="G337" s="150"/>
      <c r="H337" s="150"/>
      <c r="I337" s="150"/>
      <c r="J337" s="150"/>
      <c r="K337" s="150"/>
      <c r="L337" s="150"/>
    </row>
    <row r="338" spans="1:12" ht="15.75" customHeight="1">
      <c r="A338" s="150"/>
      <c r="B338" s="150"/>
      <c r="C338" s="150"/>
      <c r="D338" s="150"/>
      <c r="E338" s="150"/>
      <c r="F338" s="150"/>
      <c r="G338" s="150"/>
      <c r="H338" s="150"/>
      <c r="I338" s="150"/>
      <c r="J338" s="150"/>
      <c r="K338" s="150"/>
      <c r="L338" s="150"/>
    </row>
    <row r="339" spans="1:12" ht="15.75" customHeight="1">
      <c r="A339" s="150"/>
      <c r="B339" s="150"/>
      <c r="C339" s="150"/>
      <c r="D339" s="150"/>
      <c r="E339" s="150"/>
      <c r="F339" s="150"/>
      <c r="G339" s="150"/>
      <c r="H339" s="150"/>
      <c r="I339" s="150"/>
      <c r="J339" s="150"/>
      <c r="K339" s="150"/>
      <c r="L339" s="150"/>
    </row>
    <row r="340" spans="1:12" ht="15.75" customHeight="1">
      <c r="A340" s="150"/>
      <c r="B340" s="150"/>
      <c r="C340" s="150"/>
      <c r="D340" s="150"/>
      <c r="E340" s="150"/>
      <c r="F340" s="150"/>
      <c r="G340" s="150"/>
      <c r="H340" s="150"/>
      <c r="I340" s="150"/>
      <c r="J340" s="150"/>
      <c r="K340" s="150"/>
      <c r="L340" s="150"/>
    </row>
    <row r="341" spans="1:12" ht="15.75" customHeight="1">
      <c r="A341" s="150"/>
      <c r="B341" s="150"/>
      <c r="C341" s="150"/>
      <c r="D341" s="150"/>
      <c r="E341" s="150"/>
      <c r="F341" s="150"/>
      <c r="G341" s="150"/>
      <c r="H341" s="150"/>
      <c r="I341" s="150"/>
      <c r="J341" s="150"/>
      <c r="K341" s="150"/>
      <c r="L341" s="150"/>
    </row>
    <row r="342" spans="1:12" ht="15.75" customHeight="1">
      <c r="A342" s="150"/>
      <c r="B342" s="150"/>
      <c r="C342" s="150"/>
      <c r="D342" s="150"/>
      <c r="E342" s="150"/>
      <c r="F342" s="150"/>
      <c r="G342" s="150"/>
      <c r="H342" s="150"/>
      <c r="I342" s="150"/>
      <c r="J342" s="150"/>
      <c r="K342" s="150"/>
      <c r="L342" s="150"/>
    </row>
    <row r="343" spans="1:12" ht="15.75" customHeight="1">
      <c r="A343" s="150"/>
      <c r="B343" s="150"/>
      <c r="C343" s="150"/>
      <c r="D343" s="150"/>
      <c r="E343" s="150"/>
      <c r="F343" s="150"/>
      <c r="G343" s="150"/>
      <c r="H343" s="150"/>
      <c r="I343" s="150"/>
      <c r="J343" s="150"/>
      <c r="K343" s="150"/>
      <c r="L343" s="150"/>
    </row>
    <row r="344" spans="1:12" ht="15.75" customHeight="1">
      <c r="A344" s="150"/>
      <c r="B344" s="150"/>
      <c r="C344" s="150"/>
      <c r="D344" s="150"/>
      <c r="E344" s="150"/>
      <c r="F344" s="150"/>
      <c r="G344" s="150"/>
      <c r="H344" s="150"/>
      <c r="I344" s="150"/>
      <c r="J344" s="150"/>
      <c r="K344" s="150"/>
      <c r="L344" s="150"/>
    </row>
    <row r="345" spans="1:12" ht="15.75" customHeight="1">
      <c r="A345" s="150"/>
      <c r="B345" s="150"/>
      <c r="C345" s="150"/>
      <c r="D345" s="150"/>
      <c r="E345" s="150"/>
      <c r="F345" s="150"/>
      <c r="G345" s="150"/>
      <c r="H345" s="150"/>
      <c r="I345" s="150"/>
      <c r="J345" s="150"/>
      <c r="K345" s="150"/>
      <c r="L345" s="150"/>
    </row>
    <row r="346" spans="1:12" ht="15.75" customHeight="1">
      <c r="A346" s="150"/>
      <c r="B346" s="150"/>
      <c r="C346" s="150"/>
      <c r="D346" s="150"/>
      <c r="E346" s="150"/>
      <c r="F346" s="150"/>
      <c r="G346" s="150"/>
      <c r="H346" s="150"/>
      <c r="I346" s="150"/>
      <c r="J346" s="150"/>
      <c r="K346" s="150"/>
      <c r="L346" s="150"/>
    </row>
    <row r="347" spans="1:12" ht="15.75" customHeight="1">
      <c r="A347" s="150"/>
      <c r="B347" s="150"/>
      <c r="C347" s="150"/>
      <c r="D347" s="150"/>
      <c r="E347" s="150"/>
      <c r="F347" s="150"/>
      <c r="G347" s="150"/>
      <c r="H347" s="150"/>
      <c r="I347" s="150"/>
      <c r="J347" s="150"/>
      <c r="K347" s="150"/>
      <c r="L347" s="150"/>
    </row>
    <row r="348" spans="1:12" ht="15.75" customHeight="1">
      <c r="A348" s="150"/>
      <c r="B348" s="150"/>
      <c r="C348" s="150"/>
      <c r="D348" s="150"/>
      <c r="E348" s="150"/>
      <c r="F348" s="150"/>
      <c r="G348" s="150"/>
      <c r="H348" s="150"/>
      <c r="I348" s="150"/>
      <c r="J348" s="150"/>
      <c r="K348" s="150"/>
      <c r="L348" s="150"/>
    </row>
    <row r="349" spans="1:12" ht="15.75" customHeight="1">
      <c r="A349" s="150"/>
      <c r="B349" s="150"/>
      <c r="C349" s="150"/>
      <c r="D349" s="150"/>
      <c r="E349" s="150"/>
      <c r="F349" s="150"/>
      <c r="G349" s="150"/>
      <c r="H349" s="150"/>
      <c r="I349" s="150"/>
      <c r="J349" s="150"/>
      <c r="K349" s="150"/>
      <c r="L349" s="150"/>
    </row>
    <row r="350" spans="1:12" ht="15.75" customHeight="1">
      <c r="A350" s="150"/>
      <c r="B350" s="150"/>
      <c r="C350" s="150"/>
      <c r="D350" s="150"/>
      <c r="E350" s="150"/>
      <c r="F350" s="150"/>
      <c r="G350" s="150"/>
      <c r="H350" s="150"/>
      <c r="I350" s="150"/>
      <c r="J350" s="150"/>
      <c r="K350" s="150"/>
      <c r="L350" s="150"/>
    </row>
    <row r="351" spans="1:12" ht="15.75" customHeight="1">
      <c r="A351" s="150"/>
      <c r="B351" s="150"/>
      <c r="C351" s="150"/>
      <c r="D351" s="150"/>
      <c r="E351" s="150"/>
      <c r="F351" s="150"/>
      <c r="G351" s="150"/>
      <c r="H351" s="150"/>
      <c r="I351" s="150"/>
      <c r="J351" s="150"/>
      <c r="K351" s="150"/>
      <c r="L351" s="150"/>
    </row>
    <row r="352" spans="1:12" ht="15.75" customHeight="1">
      <c r="A352" s="150"/>
      <c r="B352" s="150"/>
      <c r="C352" s="150"/>
      <c r="D352" s="150"/>
      <c r="E352" s="150"/>
      <c r="F352" s="150"/>
      <c r="G352" s="150"/>
      <c r="H352" s="150"/>
      <c r="I352" s="150"/>
      <c r="J352" s="150"/>
      <c r="K352" s="150"/>
      <c r="L352" s="150"/>
    </row>
    <row r="353" spans="1:12" ht="15.75" customHeight="1">
      <c r="A353" s="150"/>
      <c r="B353" s="150"/>
      <c r="C353" s="150"/>
      <c r="D353" s="150"/>
      <c r="E353" s="150"/>
      <c r="F353" s="150"/>
      <c r="G353" s="150"/>
      <c r="H353" s="150"/>
      <c r="I353" s="150"/>
      <c r="J353" s="150"/>
      <c r="K353" s="150"/>
      <c r="L353" s="150"/>
    </row>
    <row r="354" spans="1:12" ht="15.75" customHeight="1">
      <c r="A354" s="150"/>
      <c r="B354" s="150"/>
      <c r="C354" s="150"/>
      <c r="D354" s="150"/>
      <c r="E354" s="150"/>
      <c r="F354" s="150"/>
      <c r="G354" s="150"/>
      <c r="H354" s="150"/>
      <c r="I354" s="150"/>
      <c r="J354" s="150"/>
      <c r="K354" s="150"/>
      <c r="L354" s="150"/>
    </row>
    <row r="355" spans="1:12" ht="15.75" customHeight="1">
      <c r="A355" s="150"/>
      <c r="B355" s="150"/>
      <c r="C355" s="150"/>
      <c r="D355" s="150"/>
      <c r="E355" s="150"/>
      <c r="F355" s="150"/>
      <c r="G355" s="150"/>
      <c r="H355" s="150"/>
      <c r="I355" s="150"/>
      <c r="J355" s="150"/>
      <c r="K355" s="150"/>
      <c r="L355" s="150"/>
    </row>
    <row r="356" spans="1:12" ht="15.75" customHeight="1">
      <c r="A356" s="150"/>
      <c r="B356" s="150"/>
      <c r="C356" s="150"/>
      <c r="D356" s="150"/>
      <c r="E356" s="150"/>
      <c r="F356" s="150"/>
      <c r="G356" s="150"/>
      <c r="H356" s="150"/>
      <c r="I356" s="150"/>
      <c r="J356" s="150"/>
      <c r="K356" s="150"/>
      <c r="L356" s="150"/>
    </row>
    <row r="357" spans="1:12" ht="15.75" customHeight="1">
      <c r="A357" s="150"/>
      <c r="B357" s="150"/>
      <c r="C357" s="150"/>
      <c r="D357" s="150"/>
      <c r="E357" s="150"/>
      <c r="F357" s="150"/>
      <c r="G357" s="150"/>
      <c r="H357" s="150"/>
      <c r="I357" s="150"/>
      <c r="J357" s="150"/>
      <c r="K357" s="150"/>
      <c r="L357" s="150"/>
    </row>
    <row r="358" spans="1:12" ht="15.75" customHeight="1">
      <c r="A358" s="150"/>
      <c r="B358" s="150"/>
      <c r="C358" s="150"/>
      <c r="D358" s="150"/>
      <c r="E358" s="150"/>
      <c r="F358" s="150"/>
      <c r="G358" s="150"/>
      <c r="H358" s="150"/>
      <c r="I358" s="150"/>
      <c r="J358" s="150"/>
      <c r="K358" s="150"/>
      <c r="L358" s="150"/>
    </row>
    <row r="359" spans="1:12" ht="15.75" customHeight="1">
      <c r="A359" s="150"/>
      <c r="B359" s="150"/>
      <c r="C359" s="150"/>
      <c r="D359" s="150"/>
      <c r="E359" s="150"/>
      <c r="F359" s="150"/>
      <c r="G359" s="150"/>
      <c r="H359" s="150"/>
      <c r="I359" s="150"/>
      <c r="J359" s="150"/>
      <c r="K359" s="150"/>
      <c r="L359" s="150"/>
    </row>
    <row r="360" spans="1:12" ht="15.75" customHeight="1">
      <c r="A360" s="150"/>
      <c r="B360" s="150"/>
      <c r="C360" s="150"/>
      <c r="D360" s="150"/>
      <c r="E360" s="150"/>
      <c r="F360" s="150"/>
      <c r="G360" s="150"/>
      <c r="H360" s="150"/>
      <c r="I360" s="150"/>
      <c r="J360" s="150"/>
      <c r="K360" s="150"/>
      <c r="L360" s="150"/>
    </row>
    <row r="361" spans="1:12" ht="15.75" customHeight="1">
      <c r="A361" s="150"/>
      <c r="B361" s="150"/>
      <c r="C361" s="150"/>
      <c r="D361" s="150"/>
      <c r="E361" s="150"/>
      <c r="F361" s="150"/>
      <c r="G361" s="150"/>
      <c r="H361" s="150"/>
      <c r="I361" s="150"/>
      <c r="J361" s="150"/>
      <c r="K361" s="150"/>
      <c r="L361" s="150"/>
    </row>
    <row r="362" spans="1:12" ht="15.75" customHeight="1">
      <c r="A362" s="150"/>
      <c r="B362" s="150"/>
      <c r="C362" s="150"/>
      <c r="D362" s="150"/>
      <c r="E362" s="150"/>
      <c r="F362" s="150"/>
      <c r="G362" s="150"/>
      <c r="H362" s="150"/>
      <c r="I362" s="150"/>
      <c r="J362" s="150"/>
      <c r="K362" s="150"/>
      <c r="L362" s="150"/>
    </row>
    <row r="363" spans="1:12" ht="15.75" customHeight="1">
      <c r="A363" s="150"/>
      <c r="B363" s="150"/>
      <c r="C363" s="150"/>
      <c r="D363" s="150"/>
      <c r="E363" s="150"/>
      <c r="F363" s="150"/>
      <c r="G363" s="150"/>
      <c r="H363" s="150"/>
      <c r="I363" s="150"/>
      <c r="J363" s="150"/>
      <c r="K363" s="150"/>
      <c r="L363" s="150"/>
    </row>
    <row r="364" spans="1:12" ht="15.75" customHeight="1">
      <c r="A364" s="150"/>
      <c r="B364" s="150"/>
      <c r="C364" s="150"/>
      <c r="D364" s="150"/>
      <c r="E364" s="150"/>
      <c r="F364" s="150"/>
      <c r="G364" s="150"/>
      <c r="H364" s="150"/>
      <c r="I364" s="150"/>
      <c r="J364" s="150"/>
      <c r="K364" s="150"/>
      <c r="L364" s="150"/>
    </row>
    <row r="365" spans="1:12" ht="15.75" customHeight="1">
      <c r="A365" s="150"/>
      <c r="B365" s="150"/>
      <c r="C365" s="150"/>
      <c r="D365" s="150"/>
      <c r="E365" s="150"/>
      <c r="F365" s="150"/>
      <c r="G365" s="150"/>
      <c r="H365" s="150"/>
      <c r="I365" s="150"/>
      <c r="J365" s="150"/>
      <c r="K365" s="150"/>
      <c r="L365" s="150"/>
    </row>
    <row r="366" spans="1:12" ht="15.75" customHeight="1">
      <c r="A366" s="150"/>
      <c r="B366" s="150"/>
      <c r="C366" s="150"/>
      <c r="D366" s="150"/>
      <c r="E366" s="150"/>
      <c r="F366" s="150"/>
      <c r="G366" s="150"/>
      <c r="H366" s="150"/>
      <c r="I366" s="150"/>
      <c r="J366" s="150"/>
      <c r="K366" s="150"/>
      <c r="L366" s="150"/>
    </row>
    <row r="367" spans="1:12" ht="15.75" customHeight="1">
      <c r="A367" s="150"/>
      <c r="B367" s="150"/>
      <c r="C367" s="150"/>
      <c r="D367" s="150"/>
      <c r="E367" s="150"/>
      <c r="F367" s="150"/>
      <c r="G367" s="150"/>
      <c r="H367" s="150"/>
      <c r="I367" s="150"/>
      <c r="J367" s="150"/>
      <c r="K367" s="150"/>
      <c r="L367" s="150"/>
    </row>
    <row r="368" spans="1:12" ht="15.75" customHeight="1">
      <c r="A368" s="150"/>
      <c r="B368" s="150"/>
      <c r="C368" s="150"/>
      <c r="D368" s="150"/>
      <c r="E368" s="150"/>
      <c r="F368" s="150"/>
      <c r="G368" s="150"/>
      <c r="H368" s="150"/>
      <c r="I368" s="150"/>
      <c r="J368" s="150"/>
      <c r="K368" s="150"/>
      <c r="L368" s="150"/>
    </row>
    <row r="369" spans="1:12" ht="15.75" customHeight="1">
      <c r="A369" s="150"/>
      <c r="B369" s="150"/>
      <c r="C369" s="150"/>
      <c r="D369" s="150"/>
      <c r="E369" s="150"/>
      <c r="F369" s="150"/>
      <c r="G369" s="150"/>
      <c r="H369" s="150"/>
      <c r="I369" s="150"/>
      <c r="J369" s="150"/>
      <c r="K369" s="150"/>
      <c r="L369" s="150"/>
    </row>
    <row r="370" spans="1:12" ht="15.75" customHeight="1">
      <c r="A370" s="150"/>
      <c r="B370" s="150"/>
      <c r="C370" s="150"/>
      <c r="D370" s="150"/>
      <c r="E370" s="150"/>
      <c r="F370" s="150"/>
      <c r="G370" s="150"/>
      <c r="H370" s="150"/>
      <c r="I370" s="150"/>
      <c r="J370" s="150"/>
      <c r="K370" s="150"/>
      <c r="L370" s="150"/>
    </row>
    <row r="371" spans="1:12" ht="15.75" customHeight="1">
      <c r="A371" s="150"/>
      <c r="B371" s="150"/>
      <c r="C371" s="150"/>
      <c r="D371" s="150"/>
      <c r="E371" s="150"/>
      <c r="F371" s="150"/>
      <c r="G371" s="150"/>
      <c r="H371" s="150"/>
      <c r="I371" s="150"/>
      <c r="J371" s="150"/>
      <c r="K371" s="150"/>
      <c r="L371" s="150"/>
    </row>
    <row r="372" spans="1:12" ht="15.75" customHeight="1">
      <c r="A372" s="150"/>
      <c r="B372" s="150"/>
      <c r="C372" s="150"/>
      <c r="D372" s="150"/>
      <c r="E372" s="150"/>
      <c r="F372" s="150"/>
      <c r="G372" s="150"/>
      <c r="H372" s="150"/>
      <c r="I372" s="150"/>
      <c r="J372" s="150"/>
      <c r="K372" s="150"/>
      <c r="L372" s="150"/>
    </row>
    <row r="373" spans="1:12" ht="15.75" customHeight="1">
      <c r="A373" s="150"/>
      <c r="B373" s="150"/>
      <c r="C373" s="150"/>
      <c r="D373" s="150"/>
      <c r="E373" s="150"/>
      <c r="F373" s="150"/>
      <c r="G373" s="150"/>
      <c r="H373" s="150"/>
      <c r="I373" s="150"/>
      <c r="J373" s="150"/>
      <c r="K373" s="150"/>
      <c r="L373" s="150"/>
    </row>
    <row r="374" spans="1:12" ht="15.75" customHeight="1">
      <c r="A374" s="150"/>
      <c r="B374" s="150"/>
      <c r="C374" s="150"/>
      <c r="D374" s="150"/>
      <c r="E374" s="150"/>
      <c r="F374" s="150"/>
      <c r="G374" s="150"/>
      <c r="H374" s="150"/>
      <c r="I374" s="150"/>
      <c r="J374" s="150"/>
      <c r="K374" s="150"/>
      <c r="L374" s="150"/>
    </row>
    <row r="375" spans="1:12" ht="15.75" customHeight="1">
      <c r="A375" s="150"/>
      <c r="B375" s="150"/>
      <c r="C375" s="150"/>
      <c r="D375" s="150"/>
      <c r="E375" s="150"/>
      <c r="F375" s="150"/>
      <c r="G375" s="150"/>
      <c r="H375" s="150"/>
      <c r="I375" s="150"/>
      <c r="J375" s="150"/>
      <c r="K375" s="150"/>
      <c r="L375" s="150"/>
    </row>
    <row r="376" spans="1:12" ht="15.75" customHeight="1">
      <c r="A376" s="150"/>
      <c r="B376" s="150"/>
      <c r="C376" s="150"/>
      <c r="D376" s="150"/>
      <c r="E376" s="150"/>
      <c r="F376" s="150"/>
      <c r="G376" s="150"/>
      <c r="H376" s="150"/>
      <c r="I376" s="150"/>
      <c r="J376" s="150"/>
      <c r="K376" s="150"/>
      <c r="L376" s="150"/>
    </row>
    <row r="377" spans="1:12" ht="15.75" customHeight="1">
      <c r="A377" s="150"/>
      <c r="B377" s="150"/>
      <c r="C377" s="150"/>
      <c r="D377" s="150"/>
      <c r="E377" s="150"/>
      <c r="F377" s="150"/>
      <c r="G377" s="150"/>
      <c r="H377" s="150"/>
      <c r="I377" s="150"/>
      <c r="J377" s="150"/>
      <c r="K377" s="150"/>
      <c r="L377" s="150"/>
    </row>
    <row r="378" spans="1:12" ht="15.75" customHeight="1">
      <c r="A378" s="150"/>
      <c r="B378" s="150"/>
      <c r="C378" s="150"/>
      <c r="D378" s="150"/>
      <c r="E378" s="150"/>
      <c r="F378" s="150"/>
      <c r="G378" s="150"/>
      <c r="H378" s="150"/>
      <c r="I378" s="150"/>
      <c r="J378" s="150"/>
      <c r="K378" s="150"/>
      <c r="L378" s="150"/>
    </row>
    <row r="379" spans="1:12" ht="15.75" customHeight="1">
      <c r="A379" s="150"/>
      <c r="B379" s="150"/>
      <c r="C379" s="150"/>
      <c r="D379" s="150"/>
      <c r="E379" s="150"/>
      <c r="F379" s="150"/>
      <c r="G379" s="150"/>
      <c r="H379" s="150"/>
      <c r="I379" s="150"/>
      <c r="J379" s="150"/>
      <c r="K379" s="150"/>
      <c r="L379" s="150"/>
    </row>
    <row r="380" spans="1:12" ht="15.75" customHeight="1">
      <c r="A380" s="150"/>
      <c r="B380" s="150"/>
      <c r="C380" s="150"/>
      <c r="D380" s="150"/>
      <c r="E380" s="150"/>
      <c r="F380" s="150"/>
      <c r="G380" s="150"/>
      <c r="H380" s="150"/>
      <c r="I380" s="150"/>
      <c r="J380" s="150"/>
      <c r="K380" s="150"/>
      <c r="L380" s="150"/>
    </row>
    <row r="381" spans="1:12" ht="15.75" customHeight="1">
      <c r="A381" s="150"/>
      <c r="B381" s="150"/>
      <c r="C381" s="150"/>
      <c r="D381" s="150"/>
      <c r="E381" s="150"/>
      <c r="F381" s="150"/>
      <c r="G381" s="150"/>
      <c r="H381" s="150"/>
      <c r="I381" s="150"/>
      <c r="J381" s="150"/>
      <c r="K381" s="150"/>
      <c r="L381" s="150"/>
    </row>
    <row r="382" spans="1:12" ht="15.75" customHeight="1">
      <c r="A382" s="150"/>
      <c r="B382" s="150"/>
      <c r="C382" s="150"/>
      <c r="D382" s="150"/>
      <c r="E382" s="150"/>
      <c r="F382" s="150"/>
      <c r="G382" s="150"/>
      <c r="H382" s="150"/>
      <c r="I382" s="150"/>
      <c r="J382" s="150"/>
      <c r="K382" s="150"/>
      <c r="L382" s="150"/>
    </row>
    <row r="383" spans="1:12" ht="15.75" customHeight="1">
      <c r="A383" s="150"/>
      <c r="B383" s="150"/>
      <c r="C383" s="150"/>
      <c r="D383" s="150"/>
      <c r="E383" s="150"/>
      <c r="F383" s="150"/>
      <c r="G383" s="150"/>
      <c r="H383" s="150"/>
      <c r="I383" s="150"/>
      <c r="J383" s="150"/>
      <c r="K383" s="150"/>
      <c r="L383" s="150"/>
    </row>
    <row r="384" spans="1:12" ht="15.75" customHeight="1">
      <c r="A384" s="150"/>
      <c r="B384" s="150"/>
      <c r="C384" s="150"/>
      <c r="D384" s="150"/>
      <c r="E384" s="150"/>
      <c r="F384" s="150"/>
      <c r="G384" s="150"/>
      <c r="H384" s="150"/>
      <c r="I384" s="150"/>
      <c r="J384" s="150"/>
      <c r="K384" s="150"/>
      <c r="L384" s="150"/>
    </row>
    <row r="385" spans="1:12" ht="15.75" customHeight="1">
      <c r="A385" s="150"/>
      <c r="B385" s="150"/>
      <c r="C385" s="150"/>
      <c r="D385" s="150"/>
      <c r="E385" s="150"/>
      <c r="F385" s="150"/>
      <c r="G385" s="150"/>
      <c r="H385" s="150"/>
      <c r="I385" s="150"/>
      <c r="J385" s="150"/>
      <c r="K385" s="150"/>
      <c r="L385" s="150"/>
    </row>
    <row r="386" spans="1:12" ht="15.75" customHeight="1">
      <c r="A386" s="150"/>
      <c r="B386" s="150"/>
      <c r="C386" s="150"/>
      <c r="D386" s="150"/>
      <c r="E386" s="150"/>
      <c r="F386" s="150"/>
      <c r="G386" s="150"/>
      <c r="H386" s="150"/>
      <c r="I386" s="150"/>
      <c r="J386" s="150"/>
      <c r="K386" s="150"/>
      <c r="L386" s="150"/>
    </row>
    <row r="387" spans="1:12" ht="15.75" customHeight="1">
      <c r="A387" s="150"/>
      <c r="B387" s="150"/>
      <c r="C387" s="150"/>
      <c r="D387" s="150"/>
      <c r="E387" s="150"/>
      <c r="F387" s="150"/>
      <c r="G387" s="150"/>
      <c r="H387" s="150"/>
      <c r="I387" s="150"/>
      <c r="J387" s="150"/>
      <c r="K387" s="150"/>
      <c r="L387" s="150"/>
    </row>
    <row r="388" spans="1:12" ht="15.75" customHeight="1">
      <c r="A388" s="150"/>
      <c r="B388" s="150"/>
      <c r="C388" s="150"/>
      <c r="D388" s="150"/>
      <c r="E388" s="150"/>
      <c r="F388" s="150"/>
      <c r="G388" s="150"/>
      <c r="H388" s="150"/>
      <c r="I388" s="150"/>
      <c r="J388" s="150"/>
      <c r="K388" s="150"/>
      <c r="L388" s="150"/>
    </row>
    <row r="389" spans="1:12" ht="15.75" customHeight="1">
      <c r="A389" s="150"/>
      <c r="B389" s="150"/>
      <c r="C389" s="150"/>
      <c r="D389" s="150"/>
      <c r="E389" s="150"/>
      <c r="F389" s="150"/>
      <c r="G389" s="150"/>
      <c r="H389" s="150"/>
      <c r="I389" s="150"/>
      <c r="J389" s="150"/>
      <c r="K389" s="150"/>
      <c r="L389" s="150"/>
    </row>
    <row r="390" spans="1:12" ht="15.75" customHeight="1">
      <c r="A390" s="150"/>
      <c r="B390" s="150"/>
      <c r="C390" s="150"/>
      <c r="D390" s="150"/>
      <c r="E390" s="150"/>
      <c r="F390" s="150"/>
      <c r="G390" s="150"/>
      <c r="H390" s="150"/>
      <c r="I390" s="150"/>
      <c r="J390" s="150"/>
      <c r="K390" s="150"/>
      <c r="L390" s="150"/>
    </row>
    <row r="391" spans="1:12" ht="15.75" customHeight="1">
      <c r="A391" s="150"/>
      <c r="B391" s="150"/>
      <c r="C391" s="150"/>
      <c r="D391" s="150"/>
      <c r="E391" s="150"/>
      <c r="F391" s="150"/>
      <c r="G391" s="150"/>
      <c r="H391" s="150"/>
      <c r="I391" s="150"/>
      <c r="J391" s="150"/>
      <c r="K391" s="150"/>
      <c r="L391" s="150"/>
    </row>
    <row r="392" spans="1:12" ht="15.75" customHeight="1">
      <c r="A392" s="150"/>
      <c r="B392" s="150"/>
      <c r="C392" s="150"/>
      <c r="D392" s="150"/>
      <c r="E392" s="150"/>
      <c r="F392" s="150"/>
      <c r="G392" s="150"/>
      <c r="H392" s="150"/>
      <c r="I392" s="150"/>
      <c r="J392" s="150"/>
      <c r="K392" s="150"/>
      <c r="L392" s="150"/>
    </row>
    <row r="393" spans="1:12" ht="15.75" customHeight="1">
      <c r="A393" s="150"/>
      <c r="B393" s="150"/>
      <c r="C393" s="150"/>
      <c r="D393" s="150"/>
      <c r="E393" s="150"/>
      <c r="F393" s="150"/>
      <c r="G393" s="150"/>
      <c r="H393" s="150"/>
      <c r="I393" s="150"/>
      <c r="J393" s="150"/>
      <c r="K393" s="150"/>
      <c r="L393" s="150"/>
    </row>
    <row r="394" spans="1:12" ht="15.75" customHeight="1">
      <c r="A394" s="150"/>
      <c r="B394" s="150"/>
      <c r="C394" s="150"/>
      <c r="D394" s="150"/>
      <c r="E394" s="150"/>
      <c r="F394" s="150"/>
      <c r="G394" s="150"/>
      <c r="H394" s="150"/>
      <c r="I394" s="150"/>
      <c r="J394" s="150"/>
      <c r="K394" s="150"/>
      <c r="L394" s="150"/>
    </row>
    <row r="395" spans="1:12" ht="15.75" customHeight="1">
      <c r="A395" s="150"/>
      <c r="B395" s="150"/>
      <c r="C395" s="150"/>
      <c r="D395" s="150"/>
      <c r="E395" s="150"/>
      <c r="F395" s="150"/>
      <c r="G395" s="150"/>
      <c r="H395" s="150"/>
      <c r="I395" s="150"/>
      <c r="J395" s="150"/>
      <c r="K395" s="150"/>
      <c r="L395" s="150"/>
    </row>
    <row r="396" spans="1:12" ht="15.75" customHeight="1">
      <c r="A396" s="150"/>
      <c r="B396" s="150"/>
      <c r="C396" s="150"/>
      <c r="D396" s="150"/>
      <c r="E396" s="150"/>
      <c r="F396" s="150"/>
      <c r="G396" s="150"/>
      <c r="H396" s="150"/>
      <c r="I396" s="150"/>
      <c r="J396" s="150"/>
      <c r="K396" s="150"/>
      <c r="L396" s="150"/>
    </row>
    <row r="397" spans="1:12" ht="15.75" customHeight="1">
      <c r="A397" s="150"/>
      <c r="B397" s="150"/>
      <c r="C397" s="150"/>
      <c r="D397" s="150"/>
      <c r="E397" s="150"/>
      <c r="F397" s="150"/>
      <c r="G397" s="150"/>
      <c r="H397" s="150"/>
      <c r="I397" s="150"/>
      <c r="J397" s="150"/>
      <c r="K397" s="150"/>
      <c r="L397" s="150"/>
    </row>
    <row r="398" spans="1:12" ht="15.75" customHeight="1">
      <c r="A398" s="150"/>
      <c r="B398" s="150"/>
      <c r="C398" s="150"/>
      <c r="D398" s="150"/>
      <c r="E398" s="150"/>
      <c r="F398" s="150"/>
      <c r="G398" s="150"/>
      <c r="H398" s="150"/>
      <c r="I398" s="150"/>
      <c r="J398" s="150"/>
      <c r="K398" s="150"/>
      <c r="L398" s="150"/>
    </row>
    <row r="399" spans="1:12" ht="15.75" customHeight="1">
      <c r="A399" s="150"/>
      <c r="B399" s="150"/>
      <c r="C399" s="150"/>
      <c r="D399" s="150"/>
      <c r="E399" s="150"/>
      <c r="F399" s="150"/>
      <c r="G399" s="150"/>
      <c r="H399" s="150"/>
      <c r="I399" s="150"/>
      <c r="J399" s="150"/>
      <c r="K399" s="150"/>
      <c r="L399" s="150"/>
    </row>
    <row r="400" spans="1:12" ht="15.75" customHeight="1">
      <c r="A400" s="150"/>
      <c r="B400" s="150"/>
      <c r="C400" s="150"/>
      <c r="D400" s="150"/>
      <c r="E400" s="150"/>
      <c r="F400" s="150"/>
      <c r="G400" s="150"/>
      <c r="H400" s="150"/>
      <c r="I400" s="150"/>
      <c r="J400" s="150"/>
      <c r="K400" s="150"/>
      <c r="L400" s="150"/>
    </row>
    <row r="401" spans="1:12" ht="15.75" customHeight="1">
      <c r="A401" s="150"/>
      <c r="B401" s="150"/>
      <c r="C401" s="150"/>
      <c r="D401" s="150"/>
      <c r="E401" s="150"/>
      <c r="F401" s="150"/>
      <c r="G401" s="150"/>
      <c r="H401" s="150"/>
      <c r="I401" s="150"/>
      <c r="J401" s="150"/>
      <c r="K401" s="150"/>
      <c r="L401" s="150"/>
    </row>
    <row r="402" spans="1:12" ht="15.75" customHeight="1">
      <c r="A402" s="150"/>
      <c r="B402" s="150"/>
      <c r="C402" s="150"/>
      <c r="D402" s="150"/>
      <c r="E402" s="150"/>
      <c r="F402" s="150"/>
      <c r="G402" s="150"/>
      <c r="H402" s="150"/>
      <c r="I402" s="150"/>
      <c r="J402" s="150"/>
      <c r="K402" s="150"/>
      <c r="L402" s="150"/>
    </row>
    <row r="403" spans="1:12" ht="15.75" customHeight="1">
      <c r="A403" s="150"/>
      <c r="B403" s="150"/>
      <c r="C403" s="150"/>
      <c r="D403" s="150"/>
      <c r="E403" s="150"/>
      <c r="F403" s="150"/>
      <c r="G403" s="150"/>
      <c r="H403" s="150"/>
      <c r="I403" s="150"/>
      <c r="J403" s="150"/>
      <c r="K403" s="150"/>
      <c r="L403" s="150"/>
    </row>
    <row r="404" spans="1:12" ht="15.75" customHeight="1">
      <c r="A404" s="150"/>
      <c r="B404" s="150"/>
      <c r="C404" s="150"/>
      <c r="D404" s="150"/>
      <c r="E404" s="150"/>
      <c r="F404" s="150"/>
      <c r="G404" s="150"/>
      <c r="H404" s="150"/>
      <c r="I404" s="150"/>
      <c r="J404" s="150"/>
      <c r="K404" s="150"/>
      <c r="L404" s="150"/>
    </row>
    <row r="405" spans="1:12" ht="15.75" customHeight="1">
      <c r="A405" s="150"/>
      <c r="B405" s="150"/>
      <c r="C405" s="150"/>
      <c r="D405" s="150"/>
      <c r="E405" s="150"/>
      <c r="F405" s="150"/>
      <c r="G405" s="150"/>
      <c r="H405" s="150"/>
      <c r="I405" s="150"/>
      <c r="J405" s="150"/>
      <c r="K405" s="150"/>
      <c r="L405" s="150"/>
    </row>
    <row r="406" spans="1:12" ht="15.75" customHeight="1">
      <c r="A406" s="150"/>
      <c r="B406" s="150"/>
      <c r="C406" s="150"/>
      <c r="D406" s="150"/>
      <c r="E406" s="150"/>
      <c r="F406" s="150"/>
      <c r="G406" s="150"/>
      <c r="H406" s="150"/>
      <c r="I406" s="150"/>
      <c r="J406" s="150"/>
      <c r="K406" s="150"/>
      <c r="L406" s="150"/>
    </row>
    <row r="407" spans="1:12" ht="15.75" customHeight="1">
      <c r="A407" s="150"/>
      <c r="B407" s="150"/>
      <c r="C407" s="150"/>
      <c r="D407" s="150"/>
      <c r="E407" s="150"/>
      <c r="F407" s="150"/>
      <c r="G407" s="150"/>
      <c r="H407" s="150"/>
      <c r="I407" s="150"/>
      <c r="J407" s="150"/>
      <c r="K407" s="150"/>
      <c r="L407" s="150"/>
    </row>
    <row r="408" spans="1:12" ht="15.75" customHeight="1">
      <c r="A408" s="150"/>
      <c r="B408" s="150"/>
      <c r="C408" s="150"/>
      <c r="D408" s="150"/>
      <c r="E408" s="150"/>
      <c r="F408" s="150"/>
      <c r="G408" s="150"/>
      <c r="H408" s="150"/>
      <c r="I408" s="150"/>
      <c r="J408" s="150"/>
      <c r="K408" s="150"/>
      <c r="L408" s="150"/>
    </row>
    <row r="409" spans="1:12" ht="15.75" customHeight="1">
      <c r="A409" s="150"/>
      <c r="B409" s="150"/>
      <c r="C409" s="150"/>
      <c r="D409" s="150"/>
      <c r="E409" s="150"/>
      <c r="F409" s="150"/>
      <c r="G409" s="150"/>
      <c r="H409" s="150"/>
      <c r="I409" s="150"/>
      <c r="J409" s="150"/>
      <c r="K409" s="150"/>
      <c r="L409" s="150"/>
    </row>
    <row r="410" spans="1:12" ht="15.75" customHeight="1">
      <c r="A410" s="150"/>
      <c r="B410" s="150"/>
      <c r="C410" s="150"/>
      <c r="D410" s="150"/>
      <c r="E410" s="150"/>
      <c r="F410" s="150"/>
      <c r="G410" s="150"/>
      <c r="H410" s="150"/>
      <c r="I410" s="150"/>
      <c r="J410" s="150"/>
      <c r="K410" s="150"/>
      <c r="L410" s="150"/>
    </row>
    <row r="411" spans="1:12" ht="15.75" customHeight="1">
      <c r="A411" s="150"/>
      <c r="B411" s="150"/>
      <c r="C411" s="150"/>
      <c r="D411" s="150"/>
      <c r="E411" s="150"/>
      <c r="F411" s="150"/>
      <c r="G411" s="150"/>
      <c r="H411" s="150"/>
      <c r="I411" s="150"/>
      <c r="J411" s="150"/>
      <c r="K411" s="150"/>
      <c r="L411" s="150"/>
    </row>
    <row r="412" spans="1:12" ht="15.75" customHeight="1">
      <c r="A412" s="150"/>
      <c r="B412" s="150"/>
      <c r="C412" s="150"/>
      <c r="D412" s="150"/>
      <c r="E412" s="150"/>
      <c r="F412" s="150"/>
      <c r="G412" s="150"/>
      <c r="H412" s="150"/>
      <c r="I412" s="150"/>
      <c r="J412" s="150"/>
      <c r="K412" s="150"/>
      <c r="L412" s="150"/>
    </row>
    <row r="413" spans="1:12" ht="15.75" customHeight="1">
      <c r="A413" s="150"/>
      <c r="B413" s="150"/>
      <c r="C413" s="150"/>
      <c r="D413" s="150"/>
      <c r="E413" s="150"/>
      <c r="F413" s="150"/>
      <c r="G413" s="150"/>
      <c r="H413" s="150"/>
      <c r="I413" s="150"/>
      <c r="J413" s="150"/>
      <c r="K413" s="150"/>
      <c r="L413" s="150"/>
    </row>
    <row r="414" spans="1:12" ht="15.75" customHeight="1">
      <c r="A414" s="150"/>
      <c r="B414" s="150"/>
      <c r="C414" s="150"/>
      <c r="D414" s="150"/>
      <c r="E414" s="150"/>
      <c r="F414" s="150"/>
      <c r="G414" s="150"/>
      <c r="H414" s="150"/>
      <c r="I414" s="150"/>
      <c r="J414" s="150"/>
      <c r="K414" s="150"/>
      <c r="L414" s="150"/>
    </row>
    <row r="415" spans="1:12" ht="15.75" customHeight="1">
      <c r="A415" s="150"/>
      <c r="B415" s="150"/>
      <c r="C415" s="150"/>
      <c r="D415" s="150"/>
      <c r="E415" s="150"/>
      <c r="F415" s="150"/>
      <c r="G415" s="150"/>
      <c r="H415" s="150"/>
      <c r="I415" s="150"/>
      <c r="J415" s="150"/>
      <c r="K415" s="150"/>
      <c r="L415" s="150"/>
    </row>
    <row r="416" spans="1:12" ht="15.75" customHeight="1">
      <c r="A416" s="150"/>
      <c r="B416" s="150"/>
      <c r="C416" s="150"/>
      <c r="D416" s="150"/>
      <c r="E416" s="150"/>
      <c r="F416" s="150"/>
      <c r="G416" s="150"/>
      <c r="H416" s="150"/>
      <c r="I416" s="150"/>
      <c r="J416" s="150"/>
      <c r="K416" s="150"/>
      <c r="L416" s="150"/>
    </row>
    <row r="417" spans="1:12" ht="15.75" customHeight="1">
      <c r="A417" s="150"/>
      <c r="B417" s="150"/>
      <c r="C417" s="150"/>
      <c r="D417" s="150"/>
      <c r="E417" s="150"/>
      <c r="F417" s="150"/>
      <c r="G417" s="150"/>
      <c r="H417" s="150"/>
      <c r="I417" s="150"/>
      <c r="J417" s="150"/>
      <c r="K417" s="150"/>
      <c r="L417" s="150"/>
    </row>
    <row r="418" spans="1:12" ht="15.75" customHeight="1">
      <c r="A418" s="150"/>
      <c r="B418" s="150"/>
      <c r="C418" s="150"/>
      <c r="D418" s="150"/>
      <c r="E418" s="150"/>
      <c r="F418" s="150"/>
      <c r="G418" s="150"/>
      <c r="H418" s="150"/>
      <c r="I418" s="150"/>
      <c r="J418" s="150"/>
      <c r="K418" s="150"/>
      <c r="L418" s="150"/>
    </row>
    <row r="419" spans="1:12" ht="15.75" customHeight="1">
      <c r="A419" s="150"/>
      <c r="B419" s="150"/>
      <c r="C419" s="150"/>
      <c r="D419" s="150"/>
      <c r="E419" s="150"/>
      <c r="F419" s="150"/>
      <c r="G419" s="150"/>
      <c r="H419" s="150"/>
      <c r="I419" s="150"/>
      <c r="J419" s="150"/>
      <c r="K419" s="150"/>
      <c r="L419" s="150"/>
    </row>
    <row r="420" spans="1:12" ht="15.75" customHeight="1">
      <c r="A420" s="150"/>
      <c r="B420" s="150"/>
      <c r="C420" s="150"/>
      <c r="D420" s="150"/>
      <c r="E420" s="150"/>
      <c r="F420" s="150"/>
      <c r="G420" s="150"/>
      <c r="H420" s="150"/>
      <c r="I420" s="150"/>
      <c r="J420" s="150"/>
      <c r="K420" s="150"/>
      <c r="L420" s="150"/>
    </row>
    <row r="421" spans="1:12" ht="15.75" customHeight="1">
      <c r="A421" s="150"/>
      <c r="B421" s="150"/>
      <c r="C421" s="150"/>
      <c r="D421" s="150"/>
      <c r="E421" s="150"/>
      <c r="F421" s="150"/>
      <c r="G421" s="150"/>
      <c r="H421" s="150"/>
      <c r="I421" s="150"/>
      <c r="J421" s="150"/>
      <c r="K421" s="150"/>
      <c r="L421" s="150"/>
    </row>
    <row r="422" spans="1:12" ht="15.75" customHeight="1">
      <c r="A422" s="150"/>
      <c r="B422" s="150"/>
      <c r="C422" s="150"/>
      <c r="D422" s="150"/>
      <c r="E422" s="150"/>
      <c r="F422" s="150"/>
      <c r="G422" s="150"/>
      <c r="H422" s="150"/>
      <c r="I422" s="150"/>
      <c r="J422" s="150"/>
      <c r="K422" s="150"/>
      <c r="L422" s="150"/>
    </row>
    <row r="423" spans="1:12" ht="15.75" customHeight="1">
      <c r="A423" s="150"/>
      <c r="B423" s="150"/>
      <c r="C423" s="150"/>
      <c r="D423" s="150"/>
      <c r="E423" s="150"/>
      <c r="F423" s="150"/>
      <c r="G423" s="150"/>
      <c r="H423" s="150"/>
      <c r="I423" s="150"/>
      <c r="J423" s="150"/>
      <c r="K423" s="150"/>
      <c r="L423" s="150"/>
    </row>
    <row r="424" spans="1:12" ht="15.75" customHeight="1">
      <c r="A424" s="150"/>
      <c r="B424" s="150"/>
      <c r="C424" s="150"/>
      <c r="D424" s="150"/>
      <c r="E424" s="150"/>
      <c r="F424" s="150"/>
      <c r="G424" s="150"/>
      <c r="H424" s="150"/>
      <c r="I424" s="150"/>
      <c r="J424" s="150"/>
      <c r="K424" s="150"/>
      <c r="L424" s="150"/>
    </row>
    <row r="425" spans="1:12" ht="15.75" customHeight="1">
      <c r="A425" s="150"/>
      <c r="B425" s="150"/>
      <c r="C425" s="150"/>
      <c r="D425" s="150"/>
      <c r="E425" s="150"/>
      <c r="F425" s="150"/>
      <c r="G425" s="150"/>
      <c r="H425" s="150"/>
      <c r="I425" s="150"/>
      <c r="J425" s="150"/>
      <c r="K425" s="150"/>
      <c r="L425" s="150"/>
    </row>
    <row r="426" spans="1:12" ht="15.75" customHeight="1">
      <c r="A426" s="150"/>
      <c r="B426" s="150"/>
      <c r="C426" s="150"/>
      <c r="D426" s="150"/>
      <c r="E426" s="150"/>
      <c r="F426" s="150"/>
      <c r="G426" s="150"/>
      <c r="H426" s="150"/>
      <c r="I426" s="150"/>
      <c r="J426" s="150"/>
      <c r="K426" s="150"/>
      <c r="L426" s="150"/>
    </row>
    <row r="427" spans="1:12" ht="15.75" customHeight="1">
      <c r="A427" s="150"/>
      <c r="B427" s="150"/>
      <c r="C427" s="150"/>
      <c r="D427" s="150"/>
      <c r="E427" s="150"/>
      <c r="F427" s="150"/>
      <c r="G427" s="150"/>
      <c r="H427" s="150"/>
      <c r="I427" s="150"/>
      <c r="J427" s="150"/>
      <c r="K427" s="150"/>
      <c r="L427" s="150"/>
    </row>
    <row r="428" spans="1:12" ht="15.75" customHeight="1">
      <c r="A428" s="150"/>
      <c r="B428" s="150"/>
      <c r="C428" s="150"/>
      <c r="D428" s="150"/>
      <c r="E428" s="150"/>
      <c r="F428" s="150"/>
      <c r="G428" s="150"/>
      <c r="H428" s="150"/>
      <c r="I428" s="150"/>
      <c r="J428" s="150"/>
      <c r="K428" s="150"/>
      <c r="L428" s="150"/>
    </row>
    <row r="429" spans="1:12" ht="15.75" customHeight="1">
      <c r="A429" s="150"/>
      <c r="B429" s="150"/>
      <c r="C429" s="150"/>
      <c r="D429" s="150"/>
      <c r="E429" s="150"/>
      <c r="F429" s="150"/>
      <c r="G429" s="150"/>
      <c r="H429" s="150"/>
      <c r="I429" s="150"/>
      <c r="J429" s="150"/>
      <c r="K429" s="150"/>
      <c r="L429" s="150"/>
    </row>
    <row r="430" spans="1:12" ht="15.75" customHeight="1">
      <c r="A430" s="150"/>
      <c r="B430" s="150"/>
      <c r="C430" s="150"/>
      <c r="D430" s="150"/>
      <c r="E430" s="150"/>
      <c r="F430" s="150"/>
      <c r="G430" s="150"/>
      <c r="H430" s="150"/>
      <c r="I430" s="150"/>
      <c r="J430" s="150"/>
      <c r="K430" s="150"/>
      <c r="L430" s="150"/>
    </row>
    <row r="431" spans="1:12" ht="15.75" customHeight="1">
      <c r="A431" s="150"/>
      <c r="B431" s="150"/>
      <c r="C431" s="150"/>
      <c r="D431" s="150"/>
      <c r="E431" s="150"/>
      <c r="F431" s="150"/>
      <c r="G431" s="150"/>
      <c r="H431" s="150"/>
      <c r="I431" s="150"/>
      <c r="J431" s="150"/>
      <c r="K431" s="150"/>
      <c r="L431" s="150"/>
    </row>
    <row r="432" spans="1:12" ht="15.75" customHeight="1">
      <c r="A432" s="150"/>
      <c r="B432" s="150"/>
      <c r="C432" s="150"/>
      <c r="D432" s="150"/>
      <c r="E432" s="150"/>
      <c r="F432" s="150"/>
      <c r="G432" s="150"/>
      <c r="H432" s="150"/>
      <c r="I432" s="150"/>
      <c r="J432" s="150"/>
      <c r="K432" s="150"/>
      <c r="L432" s="150"/>
    </row>
    <row r="433" spans="1:12" ht="15.75" customHeight="1">
      <c r="A433" s="150"/>
      <c r="B433" s="150"/>
      <c r="C433" s="150"/>
      <c r="D433" s="150"/>
      <c r="E433" s="150"/>
      <c r="F433" s="150"/>
      <c r="G433" s="150"/>
      <c r="H433" s="150"/>
      <c r="I433" s="150"/>
      <c r="J433" s="150"/>
      <c r="K433" s="150"/>
      <c r="L433" s="150"/>
    </row>
    <row r="434" spans="1:12" ht="15.75" customHeight="1">
      <c r="A434" s="150"/>
      <c r="B434" s="150"/>
      <c r="C434" s="150"/>
      <c r="D434" s="150"/>
      <c r="E434" s="150"/>
      <c r="F434" s="150"/>
      <c r="G434" s="150"/>
      <c r="H434" s="150"/>
      <c r="I434" s="150"/>
      <c r="J434" s="150"/>
      <c r="K434" s="150"/>
      <c r="L434" s="150"/>
    </row>
    <row r="435" spans="1:12" ht="15.75" customHeight="1">
      <c r="A435" s="150"/>
      <c r="B435" s="150"/>
      <c r="C435" s="150"/>
      <c r="D435" s="150"/>
      <c r="E435" s="150"/>
      <c r="F435" s="150"/>
      <c r="G435" s="150"/>
      <c r="H435" s="150"/>
      <c r="I435" s="150"/>
      <c r="J435" s="150"/>
      <c r="K435" s="150"/>
      <c r="L435" s="150"/>
    </row>
    <row r="436" spans="1:12" ht="15.75" customHeight="1">
      <c r="A436" s="150"/>
      <c r="B436" s="150"/>
      <c r="C436" s="150"/>
      <c r="D436" s="150"/>
      <c r="E436" s="150"/>
      <c r="F436" s="150"/>
      <c r="G436" s="150"/>
      <c r="H436" s="150"/>
      <c r="I436" s="150"/>
      <c r="J436" s="150"/>
      <c r="K436" s="150"/>
      <c r="L436" s="150"/>
    </row>
    <row r="437" spans="1:12" ht="15.75" customHeight="1">
      <c r="A437" s="150"/>
      <c r="B437" s="150"/>
      <c r="C437" s="150"/>
      <c r="D437" s="150"/>
      <c r="E437" s="150"/>
      <c r="F437" s="150"/>
      <c r="G437" s="150"/>
      <c r="H437" s="150"/>
      <c r="I437" s="150"/>
      <c r="J437" s="150"/>
      <c r="K437" s="150"/>
      <c r="L437" s="150"/>
    </row>
    <row r="438" spans="1:12" ht="15.75" customHeight="1">
      <c r="A438" s="150"/>
      <c r="B438" s="150"/>
      <c r="C438" s="150"/>
      <c r="D438" s="150"/>
      <c r="E438" s="150"/>
      <c r="F438" s="150"/>
      <c r="G438" s="150"/>
      <c r="H438" s="150"/>
      <c r="I438" s="150"/>
      <c r="J438" s="150"/>
      <c r="K438" s="150"/>
      <c r="L438" s="150"/>
    </row>
    <row r="439" spans="1:12" ht="15.75" customHeight="1">
      <c r="A439" s="150"/>
      <c r="B439" s="150"/>
      <c r="C439" s="150"/>
      <c r="D439" s="150"/>
      <c r="E439" s="150"/>
      <c r="F439" s="150"/>
      <c r="G439" s="150"/>
      <c r="H439" s="150"/>
      <c r="I439" s="150"/>
      <c r="J439" s="150"/>
      <c r="K439" s="150"/>
      <c r="L439" s="150"/>
    </row>
    <row r="440" spans="1:12" ht="15.75" customHeight="1">
      <c r="A440" s="150"/>
      <c r="B440" s="150"/>
      <c r="C440" s="150"/>
      <c r="D440" s="150"/>
      <c r="E440" s="150"/>
      <c r="F440" s="150"/>
      <c r="G440" s="150"/>
      <c r="H440" s="150"/>
      <c r="I440" s="150"/>
      <c r="J440" s="150"/>
      <c r="K440" s="150"/>
      <c r="L440" s="150"/>
    </row>
    <row r="441" spans="1:12" ht="15.75" customHeight="1">
      <c r="A441" s="150"/>
      <c r="B441" s="150"/>
      <c r="C441" s="150"/>
      <c r="D441" s="150"/>
      <c r="E441" s="150"/>
      <c r="F441" s="150"/>
      <c r="G441" s="150"/>
      <c r="H441" s="150"/>
      <c r="I441" s="150"/>
      <c r="J441" s="150"/>
      <c r="K441" s="150"/>
      <c r="L441" s="150"/>
    </row>
    <row r="442" spans="1:12" ht="15.75" customHeight="1">
      <c r="A442" s="150"/>
      <c r="B442" s="150"/>
      <c r="C442" s="150"/>
      <c r="D442" s="150"/>
      <c r="E442" s="150"/>
      <c r="F442" s="150"/>
      <c r="G442" s="150"/>
      <c r="H442" s="150"/>
      <c r="I442" s="150"/>
      <c r="J442" s="150"/>
      <c r="K442" s="150"/>
      <c r="L442" s="150"/>
    </row>
    <row r="443" spans="1:12" ht="15.75" customHeight="1">
      <c r="A443" s="150"/>
      <c r="B443" s="150"/>
      <c r="C443" s="150"/>
      <c r="D443" s="150"/>
      <c r="E443" s="150"/>
      <c r="F443" s="150"/>
      <c r="G443" s="150"/>
      <c r="H443" s="150"/>
      <c r="I443" s="150"/>
      <c r="J443" s="150"/>
      <c r="K443" s="150"/>
      <c r="L443" s="150"/>
    </row>
    <row r="444" spans="1:12" ht="15.75" customHeight="1">
      <c r="A444" s="150"/>
      <c r="B444" s="150"/>
      <c r="C444" s="150"/>
      <c r="D444" s="150"/>
      <c r="E444" s="150"/>
      <c r="F444" s="150"/>
      <c r="G444" s="150"/>
      <c r="H444" s="150"/>
      <c r="I444" s="150"/>
      <c r="J444" s="150"/>
      <c r="K444" s="150"/>
      <c r="L444" s="150"/>
    </row>
    <row r="445" spans="1:12" ht="15.75" customHeight="1">
      <c r="A445" s="150"/>
      <c r="B445" s="150"/>
      <c r="C445" s="150"/>
      <c r="D445" s="150"/>
      <c r="E445" s="150"/>
      <c r="F445" s="150"/>
      <c r="G445" s="150"/>
      <c r="H445" s="150"/>
      <c r="I445" s="150"/>
      <c r="J445" s="150"/>
      <c r="K445" s="150"/>
      <c r="L445" s="150"/>
    </row>
    <row r="446" spans="1:12" ht="15.75" customHeight="1">
      <c r="A446" s="150"/>
      <c r="B446" s="150"/>
      <c r="C446" s="150"/>
      <c r="D446" s="150"/>
      <c r="E446" s="150"/>
      <c r="F446" s="150"/>
      <c r="G446" s="150"/>
      <c r="H446" s="150"/>
      <c r="I446" s="150"/>
      <c r="J446" s="150"/>
      <c r="K446" s="150"/>
      <c r="L446" s="150"/>
    </row>
    <row r="447" spans="1:12" ht="15.75" customHeight="1">
      <c r="A447" s="150"/>
      <c r="B447" s="150"/>
      <c r="C447" s="150"/>
      <c r="D447" s="150"/>
      <c r="E447" s="150"/>
      <c r="F447" s="150"/>
      <c r="G447" s="150"/>
      <c r="H447" s="150"/>
      <c r="I447" s="150"/>
      <c r="J447" s="150"/>
      <c r="K447" s="150"/>
      <c r="L447" s="150"/>
    </row>
    <row r="448" spans="1:12" ht="15.75" customHeight="1">
      <c r="A448" s="150"/>
      <c r="B448" s="150"/>
      <c r="C448" s="150"/>
      <c r="D448" s="150"/>
      <c r="E448" s="150"/>
      <c r="F448" s="150"/>
      <c r="G448" s="150"/>
      <c r="H448" s="150"/>
      <c r="I448" s="150"/>
      <c r="J448" s="150"/>
      <c r="K448" s="150"/>
      <c r="L448" s="150"/>
    </row>
    <row r="449" spans="1:12" ht="15.75" customHeight="1">
      <c r="A449" s="150"/>
      <c r="B449" s="150"/>
      <c r="C449" s="150"/>
      <c r="D449" s="150"/>
      <c r="E449" s="150"/>
      <c r="F449" s="150"/>
      <c r="G449" s="150"/>
      <c r="H449" s="150"/>
      <c r="I449" s="150"/>
      <c r="J449" s="150"/>
      <c r="K449" s="150"/>
      <c r="L449" s="150"/>
    </row>
    <row r="450" spans="1:12" ht="15.75" customHeight="1">
      <c r="A450" s="150"/>
      <c r="B450" s="150"/>
      <c r="C450" s="150"/>
      <c r="D450" s="150"/>
      <c r="E450" s="150"/>
      <c r="F450" s="150"/>
      <c r="G450" s="150"/>
      <c r="H450" s="150"/>
      <c r="I450" s="150"/>
      <c r="J450" s="150"/>
      <c r="K450" s="150"/>
      <c r="L450" s="150"/>
    </row>
    <row r="451" spans="1:12" ht="15.75" customHeight="1">
      <c r="A451" s="150"/>
      <c r="B451" s="150"/>
      <c r="C451" s="150"/>
      <c r="D451" s="150"/>
      <c r="E451" s="150"/>
      <c r="F451" s="150"/>
      <c r="G451" s="150"/>
      <c r="H451" s="150"/>
      <c r="I451" s="150"/>
      <c r="J451" s="150"/>
      <c r="K451" s="150"/>
      <c r="L451" s="150"/>
    </row>
    <row r="452" spans="1:12" ht="15.75" customHeight="1">
      <c r="A452" s="150"/>
      <c r="B452" s="150"/>
      <c r="C452" s="150"/>
      <c r="D452" s="150"/>
      <c r="E452" s="150"/>
      <c r="F452" s="150"/>
      <c r="G452" s="150"/>
      <c r="H452" s="150"/>
      <c r="I452" s="150"/>
      <c r="J452" s="150"/>
      <c r="K452" s="150"/>
      <c r="L452" s="150"/>
    </row>
    <row r="453" spans="1:12" ht="15.75" customHeight="1">
      <c r="A453" s="150"/>
      <c r="B453" s="150"/>
      <c r="C453" s="150"/>
      <c r="D453" s="150"/>
      <c r="E453" s="150"/>
      <c r="F453" s="150"/>
      <c r="G453" s="150"/>
      <c r="H453" s="150"/>
      <c r="I453" s="150"/>
      <c r="J453" s="150"/>
      <c r="K453" s="150"/>
      <c r="L453" s="150"/>
    </row>
    <row r="454" spans="1:12" ht="15.75" customHeight="1">
      <c r="A454" s="150"/>
      <c r="B454" s="150"/>
      <c r="C454" s="150"/>
      <c r="D454" s="150"/>
      <c r="E454" s="150"/>
      <c r="F454" s="150"/>
      <c r="G454" s="150"/>
      <c r="H454" s="150"/>
      <c r="I454" s="150"/>
      <c r="J454" s="150"/>
      <c r="K454" s="150"/>
      <c r="L454" s="150"/>
    </row>
    <row r="455" spans="1:12" ht="15.75" customHeight="1">
      <c r="A455" s="150"/>
      <c r="B455" s="150"/>
      <c r="C455" s="150"/>
      <c r="D455" s="150"/>
      <c r="E455" s="150"/>
      <c r="F455" s="150"/>
      <c r="G455" s="150"/>
      <c r="H455" s="150"/>
      <c r="I455" s="150"/>
      <c r="J455" s="150"/>
      <c r="K455" s="150"/>
      <c r="L455" s="150"/>
    </row>
    <row r="456" spans="1:12" ht="15.75" customHeight="1">
      <c r="A456" s="150"/>
      <c r="B456" s="150"/>
      <c r="C456" s="150"/>
      <c r="D456" s="150"/>
      <c r="E456" s="150"/>
      <c r="F456" s="150"/>
      <c r="G456" s="150"/>
      <c r="H456" s="150"/>
      <c r="I456" s="150"/>
      <c r="J456" s="150"/>
      <c r="K456" s="150"/>
      <c r="L456" s="150"/>
    </row>
    <row r="457" spans="1:12" ht="15.75" customHeight="1">
      <c r="A457" s="150"/>
      <c r="B457" s="150"/>
      <c r="C457" s="150"/>
      <c r="D457" s="150"/>
      <c r="E457" s="150"/>
      <c r="F457" s="150"/>
      <c r="G457" s="150"/>
      <c r="H457" s="150"/>
      <c r="I457" s="150"/>
      <c r="J457" s="150"/>
      <c r="K457" s="150"/>
      <c r="L457" s="150"/>
    </row>
    <row r="458" spans="1:12" ht="15.75" customHeight="1">
      <c r="A458" s="150"/>
      <c r="B458" s="150"/>
      <c r="C458" s="150"/>
      <c r="D458" s="150"/>
      <c r="E458" s="150"/>
      <c r="F458" s="150"/>
      <c r="G458" s="150"/>
      <c r="H458" s="150"/>
      <c r="I458" s="150"/>
      <c r="J458" s="150"/>
      <c r="K458" s="150"/>
      <c r="L458" s="150"/>
    </row>
    <row r="459" spans="1:12" ht="15.75" customHeight="1">
      <c r="A459" s="150"/>
      <c r="B459" s="150"/>
      <c r="C459" s="150"/>
      <c r="D459" s="150"/>
      <c r="E459" s="150"/>
      <c r="F459" s="150"/>
      <c r="G459" s="150"/>
      <c r="H459" s="150"/>
      <c r="I459" s="150"/>
      <c r="J459" s="150"/>
      <c r="K459" s="150"/>
      <c r="L459" s="150"/>
    </row>
    <row r="460" spans="1:12" ht="15.75" customHeight="1">
      <c r="A460" s="150"/>
      <c r="B460" s="150"/>
      <c r="C460" s="150"/>
      <c r="D460" s="150"/>
      <c r="E460" s="150"/>
      <c r="F460" s="150"/>
      <c r="G460" s="150"/>
      <c r="H460" s="150"/>
      <c r="I460" s="150"/>
      <c r="J460" s="150"/>
      <c r="K460" s="150"/>
      <c r="L460" s="150"/>
    </row>
    <row r="461" spans="1:12" ht="15.75" customHeight="1">
      <c r="A461" s="150"/>
      <c r="B461" s="150"/>
      <c r="C461" s="150"/>
      <c r="D461" s="150"/>
      <c r="E461" s="150"/>
      <c r="F461" s="150"/>
      <c r="G461" s="150"/>
      <c r="H461" s="150"/>
      <c r="I461" s="150"/>
      <c r="J461" s="150"/>
      <c r="K461" s="150"/>
      <c r="L461" s="150"/>
    </row>
    <row r="462" spans="1:12" ht="15.75" customHeight="1">
      <c r="A462" s="150"/>
      <c r="B462" s="150"/>
      <c r="C462" s="150"/>
      <c r="D462" s="150"/>
      <c r="E462" s="150"/>
      <c r="F462" s="150"/>
      <c r="G462" s="150"/>
      <c r="H462" s="150"/>
      <c r="I462" s="150"/>
      <c r="J462" s="150"/>
      <c r="K462" s="150"/>
      <c r="L462" s="150"/>
    </row>
    <row r="463" spans="1:12" ht="15.75" customHeight="1">
      <c r="A463" s="150"/>
      <c r="B463" s="150"/>
      <c r="C463" s="150"/>
      <c r="D463" s="150"/>
      <c r="E463" s="150"/>
      <c r="F463" s="150"/>
      <c r="G463" s="150"/>
      <c r="H463" s="150"/>
      <c r="I463" s="150"/>
      <c r="J463" s="150"/>
      <c r="K463" s="150"/>
      <c r="L463" s="150"/>
    </row>
    <row r="464" spans="1:12" ht="15.75" customHeight="1">
      <c r="A464" s="150"/>
      <c r="B464" s="150"/>
      <c r="C464" s="150"/>
      <c r="D464" s="150"/>
      <c r="E464" s="150"/>
      <c r="F464" s="150"/>
      <c r="G464" s="150"/>
      <c r="H464" s="150"/>
      <c r="I464" s="150"/>
      <c r="J464" s="150"/>
      <c r="K464" s="150"/>
      <c r="L464" s="150"/>
    </row>
    <row r="465" spans="1:12" ht="15.75" customHeight="1">
      <c r="A465" s="150"/>
      <c r="B465" s="150"/>
      <c r="C465" s="150"/>
      <c r="D465" s="150"/>
      <c r="E465" s="150"/>
      <c r="F465" s="150"/>
      <c r="G465" s="150"/>
      <c r="H465" s="150"/>
      <c r="I465" s="150"/>
      <c r="J465" s="150"/>
      <c r="K465" s="150"/>
      <c r="L465" s="150"/>
    </row>
    <row r="466" spans="1:12" ht="15.75" customHeight="1">
      <c r="A466" s="150"/>
      <c r="B466" s="150"/>
      <c r="C466" s="150"/>
      <c r="D466" s="150"/>
      <c r="E466" s="150"/>
      <c r="F466" s="150"/>
      <c r="G466" s="150"/>
      <c r="H466" s="150"/>
      <c r="I466" s="150"/>
      <c r="J466" s="150"/>
      <c r="K466" s="150"/>
      <c r="L466" s="150"/>
    </row>
    <row r="467" spans="1:12" ht="15.75" customHeight="1">
      <c r="A467" s="150"/>
      <c r="B467" s="150"/>
      <c r="C467" s="150"/>
      <c r="D467" s="150"/>
      <c r="E467" s="150"/>
      <c r="F467" s="150"/>
      <c r="G467" s="150"/>
      <c r="H467" s="150"/>
      <c r="I467" s="150"/>
      <c r="J467" s="150"/>
      <c r="K467" s="150"/>
      <c r="L467" s="150"/>
    </row>
    <row r="468" spans="1:12" ht="15.75" customHeight="1">
      <c r="A468" s="150"/>
      <c r="B468" s="150"/>
      <c r="C468" s="150"/>
      <c r="D468" s="150"/>
      <c r="E468" s="150"/>
      <c r="F468" s="150"/>
      <c r="G468" s="150"/>
      <c r="H468" s="150"/>
      <c r="I468" s="150"/>
      <c r="J468" s="150"/>
      <c r="K468" s="150"/>
      <c r="L468" s="150"/>
    </row>
    <row r="469" spans="1:12" ht="15.75" customHeight="1">
      <c r="A469" s="150"/>
      <c r="B469" s="150"/>
      <c r="C469" s="150"/>
      <c r="D469" s="150"/>
      <c r="E469" s="150"/>
      <c r="F469" s="150"/>
      <c r="G469" s="150"/>
      <c r="H469" s="150"/>
      <c r="I469" s="150"/>
      <c r="J469" s="150"/>
      <c r="K469" s="150"/>
      <c r="L469" s="150"/>
    </row>
    <row r="470" spans="1:12" ht="15.75" customHeight="1">
      <c r="A470" s="150"/>
      <c r="B470" s="150"/>
      <c r="C470" s="150"/>
      <c r="D470" s="150"/>
      <c r="E470" s="150"/>
      <c r="F470" s="150"/>
      <c r="G470" s="150"/>
      <c r="H470" s="150"/>
      <c r="I470" s="150"/>
      <c r="J470" s="150"/>
      <c r="K470" s="150"/>
      <c r="L470" s="150"/>
    </row>
    <row r="471" spans="1:12" ht="15.75" customHeight="1">
      <c r="A471" s="150"/>
      <c r="B471" s="150"/>
      <c r="C471" s="150"/>
      <c r="D471" s="150"/>
      <c r="E471" s="150"/>
      <c r="F471" s="150"/>
      <c r="G471" s="150"/>
      <c r="H471" s="150"/>
      <c r="I471" s="150"/>
      <c r="J471" s="150"/>
      <c r="K471" s="150"/>
      <c r="L471" s="150"/>
    </row>
    <row r="472" spans="1:12" ht="15.75" customHeight="1">
      <c r="A472" s="150"/>
      <c r="B472" s="150"/>
      <c r="C472" s="150"/>
      <c r="D472" s="150"/>
      <c r="E472" s="150"/>
      <c r="F472" s="150"/>
      <c r="G472" s="150"/>
      <c r="H472" s="150"/>
      <c r="I472" s="150"/>
      <c r="J472" s="150"/>
      <c r="K472" s="150"/>
      <c r="L472" s="150"/>
    </row>
    <row r="473" spans="1:12" ht="15.75" customHeight="1">
      <c r="A473" s="150"/>
      <c r="B473" s="150"/>
      <c r="C473" s="150"/>
      <c r="D473" s="150"/>
      <c r="E473" s="150"/>
      <c r="F473" s="150"/>
      <c r="G473" s="150"/>
      <c r="H473" s="150"/>
      <c r="I473" s="150"/>
      <c r="J473" s="150"/>
      <c r="K473" s="150"/>
      <c r="L473" s="150"/>
    </row>
    <row r="474" spans="1:12" ht="15.75" customHeight="1">
      <c r="A474" s="150"/>
      <c r="B474" s="150"/>
      <c r="C474" s="150"/>
      <c r="D474" s="150"/>
      <c r="E474" s="150"/>
      <c r="F474" s="150"/>
      <c r="G474" s="150"/>
      <c r="H474" s="150"/>
      <c r="I474" s="150"/>
      <c r="J474" s="150"/>
      <c r="K474" s="150"/>
      <c r="L474" s="150"/>
    </row>
    <row r="475" spans="1:12" ht="15.75" customHeight="1">
      <c r="A475" s="150"/>
      <c r="B475" s="150"/>
      <c r="C475" s="150"/>
      <c r="D475" s="150"/>
      <c r="E475" s="150"/>
      <c r="F475" s="150"/>
      <c r="G475" s="150"/>
      <c r="H475" s="150"/>
      <c r="I475" s="150"/>
      <c r="J475" s="150"/>
      <c r="K475" s="150"/>
      <c r="L475" s="150"/>
    </row>
    <row r="476" spans="1:12" ht="15.75" customHeight="1">
      <c r="A476" s="150"/>
      <c r="B476" s="150"/>
      <c r="C476" s="150"/>
      <c r="D476" s="150"/>
      <c r="E476" s="150"/>
      <c r="F476" s="150"/>
      <c r="G476" s="150"/>
      <c r="H476" s="150"/>
      <c r="I476" s="150"/>
      <c r="J476" s="150"/>
      <c r="K476" s="150"/>
      <c r="L476" s="150"/>
    </row>
    <row r="477" spans="1:12" ht="15.75" customHeight="1">
      <c r="A477" s="150"/>
      <c r="B477" s="150"/>
      <c r="C477" s="150"/>
      <c r="D477" s="150"/>
      <c r="E477" s="150"/>
      <c r="F477" s="150"/>
      <c r="G477" s="150"/>
      <c r="H477" s="150"/>
      <c r="I477" s="150"/>
      <c r="J477" s="150"/>
      <c r="K477" s="150"/>
      <c r="L477" s="150"/>
    </row>
    <row r="478" spans="1:12" ht="15.75" customHeight="1">
      <c r="A478" s="150"/>
      <c r="B478" s="150"/>
      <c r="C478" s="150"/>
      <c r="D478" s="150"/>
      <c r="E478" s="150"/>
      <c r="F478" s="150"/>
      <c r="G478" s="150"/>
      <c r="H478" s="150"/>
      <c r="I478" s="150"/>
      <c r="J478" s="150"/>
      <c r="K478" s="150"/>
      <c r="L478" s="150"/>
    </row>
    <row r="479" spans="1:12" ht="15.75" customHeight="1">
      <c r="A479" s="150"/>
      <c r="B479" s="150"/>
      <c r="C479" s="150"/>
      <c r="D479" s="150"/>
      <c r="E479" s="150"/>
      <c r="F479" s="150"/>
      <c r="G479" s="150"/>
      <c r="H479" s="150"/>
      <c r="I479" s="150"/>
      <c r="J479" s="150"/>
      <c r="K479" s="150"/>
      <c r="L479" s="150"/>
    </row>
    <row r="480" spans="1:12" ht="15.75" customHeight="1">
      <c r="A480" s="150"/>
      <c r="B480" s="150"/>
      <c r="C480" s="150"/>
      <c r="D480" s="150"/>
      <c r="E480" s="150"/>
      <c r="F480" s="150"/>
      <c r="G480" s="150"/>
      <c r="H480" s="150"/>
      <c r="I480" s="150"/>
      <c r="J480" s="150"/>
      <c r="K480" s="150"/>
      <c r="L480" s="150"/>
    </row>
    <row r="481" spans="1:12" ht="15.75" customHeight="1">
      <c r="A481" s="150"/>
      <c r="B481" s="150"/>
      <c r="C481" s="150"/>
      <c r="D481" s="150"/>
      <c r="E481" s="150"/>
      <c r="F481" s="150"/>
      <c r="G481" s="150"/>
      <c r="H481" s="150"/>
      <c r="I481" s="150"/>
      <c r="J481" s="150"/>
      <c r="K481" s="150"/>
      <c r="L481" s="150"/>
    </row>
    <row r="482" spans="1:12" ht="15.75" customHeight="1">
      <c r="A482" s="150"/>
      <c r="B482" s="150"/>
      <c r="C482" s="150"/>
      <c r="D482" s="150"/>
      <c r="E482" s="150"/>
      <c r="F482" s="150"/>
      <c r="G482" s="150"/>
      <c r="H482" s="150"/>
      <c r="I482" s="150"/>
      <c r="J482" s="150"/>
      <c r="K482" s="150"/>
      <c r="L482" s="150"/>
    </row>
    <row r="483" spans="1:12" ht="15.75" customHeight="1"/>
    <row r="484" spans="1:12" ht="15.75" customHeight="1"/>
    <row r="485" spans="1:12" ht="15.75" customHeight="1"/>
    <row r="486" spans="1:12" ht="15.75" customHeight="1"/>
    <row r="487" spans="1:12" ht="15.75" customHeight="1"/>
    <row r="488" spans="1:12" ht="15.75" customHeight="1"/>
    <row r="489" spans="1:12" ht="15.75" customHeight="1"/>
    <row r="490" spans="1:12" ht="15.75" customHeight="1"/>
    <row r="491" spans="1:12" ht="15.75" customHeight="1"/>
    <row r="492" spans="1:12" ht="15.75" customHeight="1"/>
    <row r="493" spans="1:12" ht="15.75" customHeight="1"/>
    <row r="494" spans="1:12" ht="15.75" customHeight="1"/>
    <row r="495" spans="1:12" ht="15.75" customHeight="1"/>
    <row r="496" spans="1:12"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81">
    <mergeCell ref="C71:C78"/>
    <mergeCell ref="C79:C86"/>
    <mergeCell ref="C87:C94"/>
    <mergeCell ref="C95:C102"/>
    <mergeCell ref="C103:C110"/>
    <mergeCell ref="C111:C118"/>
    <mergeCell ref="C119:C126"/>
    <mergeCell ref="A135:A150"/>
    <mergeCell ref="B135:B150"/>
    <mergeCell ref="C135:C142"/>
    <mergeCell ref="C143:C150"/>
    <mergeCell ref="A119:A134"/>
    <mergeCell ref="B119:B134"/>
    <mergeCell ref="C127:C134"/>
    <mergeCell ref="C151:C158"/>
    <mergeCell ref="C167:C174"/>
    <mergeCell ref="C175:C182"/>
    <mergeCell ref="C183:C190"/>
    <mergeCell ref="C191:C198"/>
    <mergeCell ref="C159:C166"/>
    <mergeCell ref="A215:A230"/>
    <mergeCell ref="B215:B230"/>
    <mergeCell ref="A231:A246"/>
    <mergeCell ref="B231:B246"/>
    <mergeCell ref="C199:C206"/>
    <mergeCell ref="A247:B262"/>
    <mergeCell ref="A263:B264"/>
    <mergeCell ref="A151:A166"/>
    <mergeCell ref="A167:A182"/>
    <mergeCell ref="B167:B182"/>
    <mergeCell ref="A183:A198"/>
    <mergeCell ref="B183:B198"/>
    <mergeCell ref="A199:A214"/>
    <mergeCell ref="B199:B214"/>
    <mergeCell ref="B151:B166"/>
    <mergeCell ref="C265:C272"/>
    <mergeCell ref="C273:C280"/>
    <mergeCell ref="C281:C282"/>
    <mergeCell ref="C207:C214"/>
    <mergeCell ref="C215:C222"/>
    <mergeCell ref="C223:C230"/>
    <mergeCell ref="C231:C238"/>
    <mergeCell ref="C239:C246"/>
    <mergeCell ref="C247:C254"/>
    <mergeCell ref="C255:C262"/>
    <mergeCell ref="H5:H6"/>
    <mergeCell ref="I5:I6"/>
    <mergeCell ref="J5:J6"/>
    <mergeCell ref="K5:K6"/>
    <mergeCell ref="A1:R1"/>
    <mergeCell ref="A2:R2"/>
    <mergeCell ref="A5:A6"/>
    <mergeCell ref="B5:B6"/>
    <mergeCell ref="C5:C6"/>
    <mergeCell ref="D5:D6"/>
    <mergeCell ref="E5:E6"/>
    <mergeCell ref="L5:L6"/>
    <mergeCell ref="F5:F6"/>
    <mergeCell ref="G5:G6"/>
    <mergeCell ref="A7:A22"/>
    <mergeCell ref="B7:B22"/>
    <mergeCell ref="C7:C14"/>
    <mergeCell ref="A23:A38"/>
    <mergeCell ref="B23:B38"/>
    <mergeCell ref="C31:C38"/>
    <mergeCell ref="C15:C22"/>
    <mergeCell ref="C23:C30"/>
    <mergeCell ref="A39:A54"/>
    <mergeCell ref="B39:B54"/>
    <mergeCell ref="C39:C46"/>
    <mergeCell ref="B55:B70"/>
    <mergeCell ref="C63:C70"/>
    <mergeCell ref="A55:A70"/>
    <mergeCell ref="C47:C54"/>
    <mergeCell ref="C55:C62"/>
    <mergeCell ref="A71:A86"/>
    <mergeCell ref="B71:B86"/>
    <mergeCell ref="A87:A102"/>
    <mergeCell ref="B87:B102"/>
    <mergeCell ref="A103:A118"/>
    <mergeCell ref="B103:B118"/>
  </mergeCells>
  <pageMargins left="0.7" right="0.7" top="0.75" bottom="0.75" header="0" footer="0"/>
  <pageSetup paperSize="9"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2F2F2"/>
  </sheetPr>
  <dimension ref="A1:AC1011"/>
  <sheetViews>
    <sheetView tabSelected="1" workbookViewId="0">
      <pane xSplit="12" ySplit="6" topLeftCell="M7" activePane="bottomRight" state="frozen"/>
      <selection pane="topRight" activeCell="M1" sqref="M1"/>
      <selection pane="bottomLeft" activeCell="A7" sqref="A7"/>
      <selection pane="bottomRight" activeCell="M7" sqref="M7"/>
    </sheetView>
  </sheetViews>
  <sheetFormatPr defaultColWidth="14.44140625" defaultRowHeight="15" customHeight="1"/>
  <cols>
    <col min="1" max="1" width="4" customWidth="1"/>
    <col min="2" max="2" width="8.5546875" customWidth="1"/>
    <col min="3" max="3" width="7.5546875" hidden="1" customWidth="1"/>
    <col min="4" max="4" width="7.44140625" hidden="1" customWidth="1"/>
    <col min="5" max="5" width="11.44140625" hidden="1" customWidth="1"/>
    <col min="6" max="6" width="10.44140625" hidden="1" customWidth="1"/>
    <col min="7" max="7" width="5.6640625" hidden="1" customWidth="1"/>
    <col min="8" max="8" width="9.33203125" customWidth="1"/>
    <col min="9" max="9" width="11.44140625" customWidth="1"/>
    <col min="10" max="10" width="17.88671875" customWidth="1"/>
    <col min="11" max="11" width="11.33203125" customWidth="1"/>
    <col min="12" max="12" width="15.88671875" customWidth="1"/>
    <col min="13" max="13" width="24" customWidth="1"/>
    <col min="14" max="14" width="23.6640625" customWidth="1"/>
    <col min="15" max="15" width="22.6640625" customWidth="1"/>
    <col min="16" max="16" width="23" customWidth="1"/>
    <col min="17" max="17" width="23.6640625" customWidth="1"/>
    <col min="18" max="18" width="10.109375" customWidth="1"/>
    <col min="19" max="19" width="13.5546875" customWidth="1"/>
    <col min="20" max="20" width="22.109375" customWidth="1"/>
    <col min="21" max="21" width="9.109375" customWidth="1"/>
    <col min="22" max="22" width="7.5546875" customWidth="1"/>
    <col min="23" max="23" width="7.88671875" customWidth="1"/>
    <col min="24" max="29" width="8.6640625" customWidth="1"/>
  </cols>
  <sheetData>
    <row r="1" spans="1:29" ht="19.5" customHeight="1">
      <c r="A1" s="1205" t="s">
        <v>625</v>
      </c>
      <c r="B1" s="1166"/>
      <c r="C1" s="1166"/>
      <c r="D1" s="1166"/>
      <c r="E1" s="1166"/>
      <c r="F1" s="1166"/>
      <c r="G1" s="1166"/>
      <c r="H1" s="1166"/>
      <c r="I1" s="1166"/>
      <c r="J1" s="1166"/>
      <c r="K1" s="1166"/>
      <c r="L1" s="1166"/>
      <c r="M1" s="1166"/>
      <c r="N1" s="1166"/>
      <c r="O1" s="1166"/>
      <c r="P1" s="1166"/>
      <c r="Q1" s="1166"/>
      <c r="R1" s="1166"/>
      <c r="S1" s="1166"/>
      <c r="T1" s="1166"/>
      <c r="U1" s="104"/>
      <c r="V1" s="104"/>
      <c r="W1" s="104"/>
      <c r="X1" s="104"/>
      <c r="Y1" s="104"/>
      <c r="Z1" s="104"/>
      <c r="AA1" s="104"/>
      <c r="AB1" s="104"/>
      <c r="AC1" s="104"/>
    </row>
    <row r="2" spans="1:29" ht="15" customHeight="1">
      <c r="A2" s="1206" t="s">
        <v>626</v>
      </c>
      <c r="B2" s="1166"/>
      <c r="C2" s="1166"/>
      <c r="D2" s="1166"/>
      <c r="E2" s="1166"/>
      <c r="F2" s="1166"/>
      <c r="G2" s="1166"/>
      <c r="H2" s="1166"/>
      <c r="I2" s="1166"/>
      <c r="J2" s="1166"/>
      <c r="K2" s="1166"/>
      <c r="L2" s="1166"/>
      <c r="M2" s="1166"/>
      <c r="N2" s="1166"/>
      <c r="O2" s="1166"/>
      <c r="P2" s="1166"/>
      <c r="Q2" s="1166"/>
      <c r="R2" s="1166"/>
      <c r="S2" s="1166"/>
      <c r="T2" s="1166"/>
      <c r="U2" s="104"/>
      <c r="V2" s="104"/>
      <c r="W2" s="104"/>
      <c r="X2" s="104"/>
      <c r="Y2" s="104"/>
      <c r="Z2" s="104"/>
      <c r="AA2" s="104"/>
      <c r="AB2" s="104"/>
      <c r="AC2" s="104"/>
    </row>
    <row r="3" spans="1:29" ht="9" customHeight="1">
      <c r="A3" s="173"/>
      <c r="B3" s="174"/>
      <c r="C3" s="175"/>
      <c r="D3" s="175"/>
      <c r="E3" s="175"/>
      <c r="F3" s="175"/>
      <c r="G3" s="175"/>
      <c r="H3" s="175"/>
      <c r="I3" s="175"/>
      <c r="J3" s="175"/>
      <c r="K3" s="175"/>
      <c r="L3" s="175"/>
      <c r="M3" s="176"/>
      <c r="N3" s="176"/>
      <c r="O3" s="176"/>
      <c r="P3" s="177"/>
      <c r="Q3" s="177"/>
      <c r="R3" s="177"/>
      <c r="S3" s="178"/>
      <c r="T3" s="178"/>
      <c r="U3" s="8"/>
      <c r="V3" s="8"/>
      <c r="W3" s="8"/>
      <c r="X3" s="8"/>
      <c r="Y3" s="8"/>
      <c r="Z3" s="8"/>
      <c r="AA3" s="8"/>
      <c r="AB3" s="8"/>
      <c r="AC3" s="8"/>
    </row>
    <row r="4" spans="1:29" ht="24" customHeight="1">
      <c r="A4" s="173"/>
      <c r="B4" s="179"/>
      <c r="C4" s="106"/>
      <c r="D4" s="1207" t="s">
        <v>627</v>
      </c>
      <c r="E4" s="1208"/>
      <c r="F4" s="1208"/>
      <c r="G4" s="1209"/>
      <c r="H4" s="1210" t="s">
        <v>628</v>
      </c>
      <c r="I4" s="1208"/>
      <c r="J4" s="1208"/>
      <c r="K4" s="1209"/>
      <c r="L4" s="106"/>
      <c r="M4" s="180"/>
      <c r="N4" s="180"/>
      <c r="O4" s="180"/>
      <c r="P4" s="180"/>
      <c r="Q4" s="180"/>
      <c r="R4" s="180"/>
      <c r="S4" s="106"/>
      <c r="T4" s="175"/>
      <c r="U4" s="109"/>
      <c r="V4" s="109"/>
      <c r="W4" s="109"/>
      <c r="X4" s="109"/>
      <c r="Y4" s="109"/>
      <c r="Z4" s="109"/>
      <c r="AA4" s="109"/>
      <c r="AB4" s="109"/>
      <c r="AC4" s="109"/>
    </row>
    <row r="5" spans="1:29" ht="18.75" customHeight="1">
      <c r="A5" s="1184" t="s">
        <v>629</v>
      </c>
      <c r="B5" s="1184" t="s">
        <v>630</v>
      </c>
      <c r="C5" s="1184" t="s">
        <v>631</v>
      </c>
      <c r="D5" s="1204" t="s">
        <v>632</v>
      </c>
      <c r="E5" s="1204" t="s">
        <v>633</v>
      </c>
      <c r="F5" s="1204" t="s">
        <v>634</v>
      </c>
      <c r="G5" s="1204" t="s">
        <v>635</v>
      </c>
      <c r="H5" s="1184" t="s">
        <v>631</v>
      </c>
      <c r="I5" s="1184" t="s">
        <v>636</v>
      </c>
      <c r="J5" s="1184" t="s">
        <v>633</v>
      </c>
      <c r="K5" s="1184" t="s">
        <v>634</v>
      </c>
      <c r="L5" s="1184" t="s">
        <v>582</v>
      </c>
      <c r="M5" s="1184" t="s">
        <v>637</v>
      </c>
      <c r="N5" s="1184" t="s">
        <v>638</v>
      </c>
      <c r="O5" s="1184" t="s">
        <v>639</v>
      </c>
      <c r="P5" s="1184" t="s">
        <v>640</v>
      </c>
      <c r="Q5" s="1184" t="s">
        <v>641</v>
      </c>
      <c r="R5" s="1184" t="s">
        <v>642</v>
      </c>
      <c r="S5" s="1184" t="s">
        <v>590</v>
      </c>
      <c r="T5" s="1184" t="s">
        <v>591</v>
      </c>
      <c r="U5" s="8"/>
      <c r="V5" s="8"/>
      <c r="W5" s="8"/>
      <c r="X5" s="8"/>
      <c r="Y5" s="8"/>
      <c r="Z5" s="8"/>
      <c r="AA5" s="8"/>
      <c r="AB5" s="8"/>
      <c r="AC5" s="8"/>
    </row>
    <row r="6" spans="1:29" ht="18.75" customHeight="1">
      <c r="A6" s="1147"/>
      <c r="B6" s="1147"/>
      <c r="C6" s="1147"/>
      <c r="D6" s="1152"/>
      <c r="E6" s="1152"/>
      <c r="F6" s="1152"/>
      <c r="G6" s="1152"/>
      <c r="H6" s="1152"/>
      <c r="I6" s="1152"/>
      <c r="J6" s="1147"/>
      <c r="K6" s="1147"/>
      <c r="L6" s="1147"/>
      <c r="M6" s="1147"/>
      <c r="N6" s="1147"/>
      <c r="O6" s="1147"/>
      <c r="P6" s="1147"/>
      <c r="Q6" s="1147"/>
      <c r="R6" s="1147"/>
      <c r="S6" s="1147"/>
      <c r="T6" s="1147"/>
      <c r="U6" s="8"/>
      <c r="V6" s="8"/>
      <c r="W6" s="8"/>
      <c r="X6" s="8"/>
      <c r="Y6" s="8"/>
      <c r="Z6" s="8"/>
      <c r="AA6" s="8"/>
      <c r="AB6" s="8"/>
      <c r="AC6" s="8"/>
    </row>
    <row r="7" spans="1:29" ht="36.75" customHeight="1">
      <c r="A7" s="1196">
        <v>1</v>
      </c>
      <c r="B7" s="1197" t="s">
        <v>384</v>
      </c>
      <c r="C7" s="181" t="s">
        <v>643</v>
      </c>
      <c r="D7" s="9">
        <v>5</v>
      </c>
      <c r="E7" s="9" t="s">
        <v>644</v>
      </c>
      <c r="F7" s="9" t="s">
        <v>645</v>
      </c>
      <c r="G7" s="182"/>
      <c r="H7" s="9">
        <v>1</v>
      </c>
      <c r="I7" s="9">
        <v>5</v>
      </c>
      <c r="J7" s="9" t="s">
        <v>644</v>
      </c>
      <c r="K7" s="182" t="s">
        <v>645</v>
      </c>
      <c r="L7" s="1192" t="s">
        <v>592</v>
      </c>
      <c r="M7" s="183"/>
      <c r="N7" s="18"/>
      <c r="O7" s="29"/>
      <c r="P7" s="29"/>
      <c r="Q7" s="29"/>
      <c r="R7" s="184"/>
      <c r="S7" s="184"/>
      <c r="T7" s="29"/>
      <c r="U7" s="185"/>
      <c r="V7" s="185"/>
      <c r="W7" s="185"/>
      <c r="X7" s="185"/>
      <c r="Y7" s="185"/>
      <c r="Z7" s="185"/>
      <c r="AA7" s="185"/>
      <c r="AB7" s="185"/>
      <c r="AC7" s="185"/>
    </row>
    <row r="8" spans="1:29" ht="59.25" customHeight="1">
      <c r="A8" s="1152"/>
      <c r="B8" s="1152"/>
      <c r="C8" s="186" t="s">
        <v>646</v>
      </c>
      <c r="D8" s="9">
        <v>6</v>
      </c>
      <c r="E8" s="9" t="s">
        <v>647</v>
      </c>
      <c r="F8" s="9" t="s">
        <v>645</v>
      </c>
      <c r="G8" s="182"/>
      <c r="H8" s="9">
        <v>2</v>
      </c>
      <c r="I8" s="9">
        <v>5</v>
      </c>
      <c r="J8" s="9" t="s">
        <v>647</v>
      </c>
      <c r="K8" s="182" t="s">
        <v>645</v>
      </c>
      <c r="L8" s="1193"/>
      <c r="M8" s="29"/>
      <c r="N8" s="187" t="s">
        <v>648</v>
      </c>
      <c r="O8" s="188" t="s">
        <v>649</v>
      </c>
      <c r="P8" s="189"/>
      <c r="Q8" s="29"/>
      <c r="R8" s="29"/>
      <c r="S8" s="29"/>
      <c r="T8" s="29"/>
      <c r="U8" s="185"/>
      <c r="V8" s="185"/>
      <c r="W8" s="185"/>
      <c r="X8" s="185"/>
      <c r="Y8" s="185"/>
      <c r="Z8" s="185"/>
      <c r="AA8" s="185"/>
      <c r="AB8" s="185"/>
      <c r="AC8" s="185"/>
    </row>
    <row r="9" spans="1:29" ht="68.25" customHeight="1">
      <c r="A9" s="1152"/>
      <c r="B9" s="1152"/>
      <c r="C9" s="186"/>
      <c r="D9" s="9"/>
      <c r="E9" s="33"/>
      <c r="F9" s="9"/>
      <c r="G9" s="182"/>
      <c r="H9" s="9">
        <v>3</v>
      </c>
      <c r="I9" s="33">
        <v>6</v>
      </c>
      <c r="J9" s="9" t="s">
        <v>650</v>
      </c>
      <c r="K9" s="182" t="s">
        <v>651</v>
      </c>
      <c r="L9" s="1193"/>
      <c r="M9" s="29"/>
      <c r="N9" s="18"/>
      <c r="O9" s="29"/>
      <c r="P9" s="29"/>
      <c r="Q9" s="50" t="s">
        <v>652</v>
      </c>
      <c r="R9" s="29"/>
      <c r="S9" s="29"/>
      <c r="T9" s="29"/>
      <c r="U9" s="185"/>
      <c r="V9" s="185"/>
      <c r="W9" s="185"/>
      <c r="X9" s="185"/>
      <c r="Y9" s="185"/>
      <c r="Z9" s="185"/>
      <c r="AA9" s="185"/>
      <c r="AB9" s="185"/>
      <c r="AC9" s="185"/>
    </row>
    <row r="10" spans="1:29" ht="54.75" customHeight="1">
      <c r="A10" s="1152"/>
      <c r="B10" s="1152"/>
      <c r="C10" s="186"/>
      <c r="D10" s="9"/>
      <c r="E10" s="33"/>
      <c r="F10" s="9"/>
      <c r="G10" s="182"/>
      <c r="H10" s="9">
        <v>4</v>
      </c>
      <c r="I10" s="33">
        <v>5</v>
      </c>
      <c r="J10" s="9" t="s">
        <v>653</v>
      </c>
      <c r="K10" s="182" t="s">
        <v>651</v>
      </c>
      <c r="L10" s="1193"/>
      <c r="M10" s="29"/>
      <c r="N10" s="18"/>
      <c r="O10" s="29"/>
      <c r="P10" s="50" t="s">
        <v>654</v>
      </c>
      <c r="Q10" s="29"/>
      <c r="R10" s="29"/>
      <c r="S10" s="29"/>
      <c r="T10" s="29"/>
      <c r="U10" s="185"/>
      <c r="V10" s="185"/>
      <c r="W10" s="185"/>
      <c r="X10" s="185"/>
      <c r="Y10" s="185"/>
      <c r="Z10" s="185"/>
      <c r="AA10" s="185"/>
      <c r="AB10" s="185"/>
      <c r="AC10" s="185"/>
    </row>
    <row r="11" spans="1:29" ht="36" customHeight="1">
      <c r="A11" s="1152"/>
      <c r="B11" s="1152"/>
      <c r="C11" s="186"/>
      <c r="D11" s="9"/>
      <c r="E11" s="33"/>
      <c r="F11" s="9"/>
      <c r="G11" s="182"/>
      <c r="H11" s="9">
        <v>5</v>
      </c>
      <c r="I11" s="47">
        <v>4</v>
      </c>
      <c r="J11" s="9" t="s">
        <v>655</v>
      </c>
      <c r="K11" s="182" t="s">
        <v>651</v>
      </c>
      <c r="L11" s="1193"/>
      <c r="M11" s="29"/>
      <c r="N11" s="18"/>
      <c r="O11" s="29"/>
      <c r="P11" s="190"/>
      <c r="Q11" s="29"/>
      <c r="R11" s="29"/>
      <c r="S11" s="29"/>
      <c r="T11" s="29"/>
      <c r="U11" s="185"/>
      <c r="V11" s="185"/>
      <c r="W11" s="185"/>
      <c r="X11" s="185"/>
      <c r="Y11" s="185"/>
      <c r="Z11" s="185"/>
      <c r="AA11" s="185"/>
      <c r="AB11" s="185"/>
      <c r="AC11" s="185"/>
    </row>
    <row r="12" spans="1:29" ht="21" customHeight="1">
      <c r="A12" s="1152"/>
      <c r="B12" s="1152"/>
      <c r="C12" s="186" t="s">
        <v>656</v>
      </c>
      <c r="D12" s="9">
        <v>5</v>
      </c>
      <c r="E12" s="33" t="s">
        <v>650</v>
      </c>
      <c r="F12" s="9" t="s">
        <v>651</v>
      </c>
      <c r="G12" s="182"/>
      <c r="H12" s="33"/>
      <c r="I12" s="191">
        <v>25</v>
      </c>
      <c r="J12" s="33"/>
      <c r="K12" s="33"/>
      <c r="L12" s="1194"/>
      <c r="M12" s="29"/>
      <c r="N12" s="18"/>
      <c r="O12" s="29"/>
      <c r="P12" s="18"/>
      <c r="Q12" s="29"/>
      <c r="R12" s="29"/>
      <c r="S12" s="29"/>
      <c r="T12" s="29"/>
      <c r="U12" s="185"/>
      <c r="V12" s="185"/>
      <c r="W12" s="185"/>
      <c r="X12" s="185"/>
      <c r="Y12" s="185"/>
      <c r="Z12" s="185"/>
      <c r="AA12" s="185"/>
      <c r="AB12" s="185"/>
      <c r="AC12" s="185"/>
    </row>
    <row r="13" spans="1:29" ht="21" customHeight="1">
      <c r="A13" s="1152"/>
      <c r="B13" s="1152"/>
      <c r="C13" s="186" t="s">
        <v>657</v>
      </c>
      <c r="D13" s="9">
        <v>5</v>
      </c>
      <c r="E13" s="33" t="s">
        <v>653</v>
      </c>
      <c r="F13" s="9" t="s">
        <v>651</v>
      </c>
      <c r="G13" s="182"/>
      <c r="H13" s="9"/>
      <c r="I13" s="33"/>
      <c r="J13" s="9"/>
      <c r="K13" s="182"/>
      <c r="L13" s="186" t="s">
        <v>593</v>
      </c>
      <c r="M13" s="192"/>
      <c r="N13" s="193">
        <v>4</v>
      </c>
      <c r="O13" s="193"/>
      <c r="P13" s="193">
        <v>4</v>
      </c>
      <c r="Q13" s="192">
        <v>4</v>
      </c>
      <c r="R13" s="194"/>
      <c r="S13" s="4">
        <f t="shared" ref="S13:S20" si="0">SUM(M13:R13)</f>
        <v>12</v>
      </c>
      <c r="T13" s="29"/>
      <c r="U13" s="185"/>
      <c r="V13" s="185"/>
      <c r="W13" s="185"/>
      <c r="X13" s="185"/>
      <c r="Y13" s="185"/>
      <c r="Z13" s="185"/>
      <c r="AA13" s="185"/>
      <c r="AB13" s="185"/>
      <c r="AC13" s="185"/>
    </row>
    <row r="14" spans="1:29" ht="21" customHeight="1">
      <c r="A14" s="1152"/>
      <c r="B14" s="1152"/>
      <c r="C14" s="186" t="s">
        <v>658</v>
      </c>
      <c r="D14" s="9">
        <v>4</v>
      </c>
      <c r="E14" s="33" t="s">
        <v>655</v>
      </c>
      <c r="F14" s="9" t="s">
        <v>651</v>
      </c>
      <c r="G14" s="182"/>
      <c r="H14" s="9">
        <v>1</v>
      </c>
      <c r="I14" s="22">
        <v>5</v>
      </c>
      <c r="J14" s="182" t="s">
        <v>659</v>
      </c>
      <c r="K14" s="33" t="s">
        <v>651</v>
      </c>
      <c r="L14" s="195" t="s">
        <v>594</v>
      </c>
      <c r="M14" s="196"/>
      <c r="N14" s="197">
        <v>4</v>
      </c>
      <c r="O14" s="197"/>
      <c r="P14" s="197">
        <v>4</v>
      </c>
      <c r="Q14" s="196">
        <v>4</v>
      </c>
      <c r="R14" s="29"/>
      <c r="S14" s="33">
        <f t="shared" si="0"/>
        <v>12</v>
      </c>
      <c r="T14" s="29"/>
      <c r="U14" s="185"/>
      <c r="V14" s="185"/>
      <c r="W14" s="185"/>
      <c r="X14" s="185"/>
      <c r="Y14" s="185"/>
      <c r="Z14" s="185"/>
      <c r="AA14" s="185"/>
      <c r="AB14" s="185"/>
      <c r="AC14" s="185"/>
    </row>
    <row r="15" spans="1:29" ht="21" customHeight="1">
      <c r="A15" s="1152"/>
      <c r="B15" s="1152"/>
      <c r="C15" s="186"/>
      <c r="D15" s="33"/>
      <c r="E15" s="33"/>
      <c r="F15" s="33"/>
      <c r="G15" s="33"/>
      <c r="H15" s="9">
        <v>2</v>
      </c>
      <c r="I15" s="22">
        <v>3</v>
      </c>
      <c r="J15" s="182" t="s">
        <v>660</v>
      </c>
      <c r="K15" s="33" t="s">
        <v>651</v>
      </c>
      <c r="L15" s="195" t="s">
        <v>595</v>
      </c>
      <c r="M15" s="198"/>
      <c r="N15" s="198"/>
      <c r="O15" s="198"/>
      <c r="P15" s="198"/>
      <c r="Q15" s="198"/>
      <c r="R15" s="29"/>
      <c r="S15" s="33">
        <f t="shared" si="0"/>
        <v>0</v>
      </c>
      <c r="T15" s="29"/>
      <c r="U15" s="185"/>
      <c r="V15" s="185"/>
      <c r="W15" s="185"/>
      <c r="X15" s="185"/>
      <c r="Y15" s="185"/>
      <c r="Z15" s="185"/>
      <c r="AA15" s="185"/>
      <c r="AB15" s="185"/>
      <c r="AC15" s="185"/>
    </row>
    <row r="16" spans="1:29" ht="21" customHeight="1">
      <c r="A16" s="1152"/>
      <c r="B16" s="1152"/>
      <c r="C16" s="186"/>
      <c r="D16" s="33"/>
      <c r="E16" s="33"/>
      <c r="F16" s="33"/>
      <c r="G16" s="33"/>
      <c r="H16" s="33"/>
      <c r="I16" s="33"/>
      <c r="J16" s="33"/>
      <c r="K16" s="33"/>
      <c r="L16" s="199" t="s">
        <v>596</v>
      </c>
      <c r="M16" s="200"/>
      <c r="N16" s="200"/>
      <c r="O16" s="201"/>
      <c r="P16" s="200"/>
      <c r="Q16" s="200"/>
      <c r="R16" s="202"/>
      <c r="S16" s="203">
        <f t="shared" si="0"/>
        <v>0</v>
      </c>
      <c r="T16" s="29"/>
      <c r="U16" s="185"/>
      <c r="V16" s="185"/>
      <c r="W16" s="185"/>
      <c r="X16" s="185"/>
      <c r="Y16" s="185"/>
      <c r="Z16" s="185"/>
      <c r="AA16" s="185"/>
      <c r="AB16" s="185"/>
      <c r="AC16" s="185"/>
    </row>
    <row r="17" spans="1:29" ht="21" customHeight="1">
      <c r="A17" s="1152"/>
      <c r="B17" s="1152"/>
      <c r="C17" s="204"/>
      <c r="D17" s="33"/>
      <c r="E17" s="33"/>
      <c r="F17" s="33"/>
      <c r="G17" s="33"/>
      <c r="H17" s="47">
        <v>1</v>
      </c>
      <c r="I17" s="205">
        <v>5</v>
      </c>
      <c r="J17" s="206" t="s">
        <v>659</v>
      </c>
      <c r="K17" s="207" t="s">
        <v>651</v>
      </c>
      <c r="L17" s="199" t="s">
        <v>597</v>
      </c>
      <c r="M17" s="200"/>
      <c r="N17" s="200"/>
      <c r="O17" s="200"/>
      <c r="P17" s="200"/>
      <c r="Q17" s="200"/>
      <c r="R17" s="202"/>
      <c r="S17" s="203">
        <f t="shared" si="0"/>
        <v>0</v>
      </c>
      <c r="T17" s="29"/>
      <c r="U17" s="185"/>
      <c r="V17" s="185"/>
      <c r="W17" s="185"/>
      <c r="X17" s="185"/>
      <c r="Y17" s="185"/>
      <c r="Z17" s="185"/>
      <c r="AA17" s="185"/>
      <c r="AB17" s="185"/>
      <c r="AC17" s="185"/>
    </row>
    <row r="18" spans="1:29" ht="29.25" customHeight="1">
      <c r="A18" s="1152"/>
      <c r="B18" s="1152"/>
      <c r="C18" s="204"/>
      <c r="D18" s="33"/>
      <c r="E18" s="33"/>
      <c r="F18" s="33"/>
      <c r="G18" s="33"/>
      <c r="H18" s="47">
        <v>2</v>
      </c>
      <c r="I18" s="205">
        <v>5</v>
      </c>
      <c r="J18" s="206" t="s">
        <v>660</v>
      </c>
      <c r="K18" s="207" t="s">
        <v>651</v>
      </c>
      <c r="L18" s="208" t="s">
        <v>598</v>
      </c>
      <c r="M18" s="200"/>
      <c r="N18" s="200"/>
      <c r="O18" s="200"/>
      <c r="P18" s="200"/>
      <c r="Q18" s="200"/>
      <c r="R18" s="202"/>
      <c r="S18" s="203">
        <f t="shared" si="0"/>
        <v>0</v>
      </c>
      <c r="T18" s="29"/>
      <c r="U18" s="185"/>
      <c r="V18" s="185"/>
      <c r="W18" s="185"/>
      <c r="X18" s="185"/>
      <c r="Y18" s="185"/>
      <c r="Z18" s="185"/>
      <c r="AA18" s="185"/>
      <c r="AB18" s="185"/>
      <c r="AC18" s="185"/>
    </row>
    <row r="19" spans="1:29" ht="21" customHeight="1">
      <c r="A19" s="1152"/>
      <c r="B19" s="1152"/>
      <c r="C19" s="204"/>
      <c r="D19" s="33"/>
      <c r="E19" s="33"/>
      <c r="F19" s="33"/>
      <c r="G19" s="33"/>
      <c r="H19" s="47">
        <v>3</v>
      </c>
      <c r="I19" s="205">
        <v>6</v>
      </c>
      <c r="J19" s="206" t="s">
        <v>661</v>
      </c>
      <c r="K19" s="207" t="s">
        <v>651</v>
      </c>
      <c r="L19" s="209" t="s">
        <v>599</v>
      </c>
      <c r="M19" s="210"/>
      <c r="N19" s="210"/>
      <c r="O19" s="210"/>
      <c r="P19" s="210"/>
      <c r="Q19" s="210"/>
      <c r="R19" s="211"/>
      <c r="S19" s="212">
        <f t="shared" si="0"/>
        <v>0</v>
      </c>
      <c r="T19" s="29"/>
      <c r="U19" s="185"/>
      <c r="V19" s="185"/>
      <c r="W19" s="185"/>
      <c r="X19" s="185"/>
      <c r="Y19" s="185"/>
      <c r="Z19" s="185"/>
      <c r="AA19" s="185"/>
      <c r="AB19" s="185"/>
      <c r="AC19" s="185"/>
    </row>
    <row r="20" spans="1:29" ht="21" customHeight="1">
      <c r="A20" s="1152"/>
      <c r="B20" s="1152"/>
      <c r="C20" s="204"/>
      <c r="D20" s="33"/>
      <c r="E20" s="33"/>
      <c r="F20" s="33"/>
      <c r="G20" s="33"/>
      <c r="H20" s="47">
        <v>4</v>
      </c>
      <c r="I20" s="205">
        <v>5</v>
      </c>
      <c r="J20" s="206" t="s">
        <v>662</v>
      </c>
      <c r="K20" s="207" t="s">
        <v>651</v>
      </c>
      <c r="L20" s="209" t="s">
        <v>600</v>
      </c>
      <c r="M20" s="213"/>
      <c r="N20" s="213"/>
      <c r="O20" s="213"/>
      <c r="P20" s="213"/>
      <c r="Q20" s="213"/>
      <c r="R20" s="214"/>
      <c r="S20" s="215">
        <f t="shared" si="0"/>
        <v>0</v>
      </c>
      <c r="T20" s="29"/>
      <c r="U20" s="185"/>
      <c r="V20" s="185"/>
      <c r="W20" s="185"/>
      <c r="X20" s="185"/>
      <c r="Y20" s="185"/>
      <c r="Z20" s="185"/>
      <c r="AA20" s="185"/>
      <c r="AB20" s="185"/>
      <c r="AC20" s="185"/>
    </row>
    <row r="21" spans="1:29" ht="21" customHeight="1">
      <c r="A21" s="1152"/>
      <c r="B21" s="1152"/>
      <c r="C21" s="216"/>
      <c r="D21" s="217"/>
      <c r="E21" s="217"/>
      <c r="F21" s="217"/>
      <c r="G21" s="217"/>
      <c r="H21" s="218" t="s">
        <v>663</v>
      </c>
      <c r="I21" s="219" t="s">
        <v>664</v>
      </c>
      <c r="J21" s="220" t="s">
        <v>665</v>
      </c>
      <c r="K21" s="221" t="s">
        <v>651</v>
      </c>
      <c r="L21" s="222"/>
      <c r="M21" s="223"/>
      <c r="N21" s="223"/>
      <c r="O21" s="223"/>
      <c r="P21" s="223"/>
      <c r="Q21" s="223"/>
      <c r="R21" s="224"/>
      <c r="S21" s="225"/>
      <c r="T21" s="226">
        <v>44418</v>
      </c>
      <c r="U21" s="185"/>
      <c r="V21" s="185"/>
      <c r="W21" s="185"/>
      <c r="X21" s="185"/>
      <c r="Y21" s="185"/>
      <c r="Z21" s="185"/>
      <c r="AA21" s="185"/>
      <c r="AB21" s="185"/>
      <c r="AC21" s="185"/>
    </row>
    <row r="22" spans="1:29" ht="31.2">
      <c r="A22" s="1152"/>
      <c r="B22" s="1152"/>
      <c r="C22" s="186"/>
      <c r="D22" s="33"/>
      <c r="E22" s="33"/>
      <c r="F22" s="33"/>
      <c r="G22" s="33"/>
      <c r="H22" s="33"/>
      <c r="I22" s="47">
        <v>25</v>
      </c>
      <c r="J22" s="33"/>
      <c r="K22" s="33"/>
      <c r="L22" s="1195" t="s">
        <v>601</v>
      </c>
      <c r="M22" s="227" t="s">
        <v>666</v>
      </c>
      <c r="N22" s="228"/>
      <c r="O22" s="229" t="s">
        <v>667</v>
      </c>
      <c r="P22" s="50" t="s">
        <v>668</v>
      </c>
      <c r="Q22" s="229" t="s">
        <v>669</v>
      </c>
      <c r="R22" s="228"/>
      <c r="S22" s="228"/>
      <c r="T22" s="29"/>
      <c r="U22" s="185"/>
      <c r="V22" s="185"/>
      <c r="W22" s="185"/>
      <c r="X22" s="185"/>
      <c r="Y22" s="185"/>
      <c r="Z22" s="185"/>
      <c r="AA22" s="185"/>
      <c r="AB22" s="185"/>
      <c r="AC22" s="185"/>
    </row>
    <row r="23" spans="1:29" ht="48" customHeight="1">
      <c r="A23" s="1152"/>
      <c r="B23" s="1152"/>
      <c r="C23" s="186"/>
      <c r="D23" s="33"/>
      <c r="E23" s="33"/>
      <c r="F23" s="33"/>
      <c r="G23" s="33"/>
      <c r="H23" s="33"/>
      <c r="I23" s="33"/>
      <c r="J23" s="33"/>
      <c r="K23" s="33"/>
      <c r="L23" s="1193"/>
      <c r="M23" s="228"/>
      <c r="N23" s="227" t="s">
        <v>670</v>
      </c>
      <c r="O23" s="230"/>
      <c r="P23" s="229" t="s">
        <v>671</v>
      </c>
      <c r="Q23" s="229" t="s">
        <v>672</v>
      </c>
      <c r="R23" s="228"/>
      <c r="S23" s="228"/>
      <c r="T23" s="29"/>
      <c r="U23" s="185"/>
      <c r="V23" s="185"/>
      <c r="W23" s="185"/>
      <c r="X23" s="185"/>
      <c r="Y23" s="185"/>
      <c r="Z23" s="185"/>
      <c r="AA23" s="185"/>
      <c r="AB23" s="185"/>
      <c r="AC23" s="185"/>
    </row>
    <row r="24" spans="1:29" ht="51.75" customHeight="1">
      <c r="A24" s="1152"/>
      <c r="B24" s="1152"/>
      <c r="C24" s="186"/>
      <c r="D24" s="29"/>
      <c r="E24" s="29"/>
      <c r="F24" s="29"/>
      <c r="G24" s="29"/>
      <c r="H24" s="29"/>
      <c r="I24" s="29"/>
      <c r="J24" s="29"/>
      <c r="K24" s="29"/>
      <c r="L24" s="1193"/>
      <c r="M24" s="229" t="s">
        <v>673</v>
      </c>
      <c r="N24" s="229" t="s">
        <v>674</v>
      </c>
      <c r="O24" s="229" t="s">
        <v>675</v>
      </c>
      <c r="P24" s="229" t="s">
        <v>676</v>
      </c>
      <c r="Q24" s="227" t="s">
        <v>677</v>
      </c>
      <c r="R24" s="228"/>
      <c r="S24" s="228"/>
      <c r="T24" s="29"/>
      <c r="U24" s="185"/>
      <c r="V24" s="185"/>
      <c r="W24" s="185"/>
      <c r="X24" s="185"/>
      <c r="Y24" s="185"/>
      <c r="Z24" s="185"/>
      <c r="AA24" s="185"/>
      <c r="AB24" s="185"/>
      <c r="AC24" s="185"/>
    </row>
    <row r="25" spans="1:29" ht="59.25" customHeight="1">
      <c r="A25" s="1152"/>
      <c r="B25" s="1152"/>
      <c r="C25" s="186"/>
      <c r="D25" s="29"/>
      <c r="E25" s="29"/>
      <c r="F25" s="29"/>
      <c r="G25" s="29"/>
      <c r="H25" s="29"/>
      <c r="I25" s="29"/>
      <c r="J25" s="29"/>
      <c r="K25" s="29"/>
      <c r="L25" s="1194"/>
      <c r="M25" s="229" t="s">
        <v>678</v>
      </c>
      <c r="N25" s="229" t="s">
        <v>679</v>
      </c>
      <c r="O25" s="228"/>
      <c r="P25" s="229" t="s">
        <v>680</v>
      </c>
      <c r="Q25" s="231"/>
      <c r="R25" s="228"/>
      <c r="S25" s="228"/>
      <c r="T25" s="29"/>
      <c r="U25" s="185"/>
      <c r="V25" s="185"/>
      <c r="W25" s="185"/>
      <c r="X25" s="185"/>
      <c r="Y25" s="185"/>
      <c r="Z25" s="185"/>
      <c r="AA25" s="185"/>
      <c r="AB25" s="185"/>
      <c r="AC25" s="185"/>
    </row>
    <row r="26" spans="1:29" ht="41.25" customHeight="1">
      <c r="A26" s="1152"/>
      <c r="B26" s="1152"/>
      <c r="C26" s="186"/>
      <c r="D26" s="29"/>
      <c r="E26" s="29"/>
      <c r="F26" s="29"/>
      <c r="G26" s="29"/>
      <c r="H26" s="29"/>
      <c r="I26" s="29"/>
      <c r="J26" s="29"/>
      <c r="K26" s="29"/>
      <c r="L26" s="232"/>
      <c r="M26" s="233"/>
      <c r="N26" s="234"/>
      <c r="O26" s="229"/>
      <c r="P26" s="235"/>
      <c r="Q26" s="233"/>
      <c r="R26" s="236"/>
      <c r="S26" s="237"/>
      <c r="T26" s="29"/>
      <c r="U26" s="185"/>
      <c r="V26" s="185"/>
      <c r="W26" s="185"/>
      <c r="X26" s="185"/>
      <c r="Y26" s="185"/>
      <c r="Z26" s="185"/>
      <c r="AA26" s="185"/>
      <c r="AB26" s="185"/>
      <c r="AC26" s="185"/>
    </row>
    <row r="27" spans="1:29" ht="18" customHeight="1">
      <c r="A27" s="1152"/>
      <c r="B27" s="1152"/>
      <c r="C27" s="186"/>
      <c r="D27" s="29"/>
      <c r="E27" s="29"/>
      <c r="F27" s="29"/>
      <c r="G27" s="29"/>
      <c r="H27" s="29"/>
      <c r="I27" s="29"/>
      <c r="J27" s="29"/>
      <c r="K27" s="29"/>
      <c r="L27" s="238" t="s">
        <v>593</v>
      </c>
      <c r="M27" s="239">
        <v>3</v>
      </c>
      <c r="N27" s="239">
        <v>3</v>
      </c>
      <c r="O27" s="239"/>
      <c r="P27" s="239">
        <v>3</v>
      </c>
      <c r="Q27" s="239">
        <v>4</v>
      </c>
      <c r="R27" s="236"/>
      <c r="S27" s="237">
        <f t="shared" ref="S27:S38" si="1">SUM(M27:R27)</f>
        <v>13</v>
      </c>
      <c r="T27" s="29"/>
      <c r="U27" s="185"/>
      <c r="V27" s="185"/>
      <c r="W27" s="185"/>
      <c r="X27" s="185"/>
      <c r="Y27" s="185"/>
      <c r="Z27" s="185"/>
      <c r="AA27" s="185"/>
      <c r="AB27" s="185"/>
      <c r="AC27" s="185"/>
    </row>
    <row r="28" spans="1:29" ht="18" customHeight="1">
      <c r="A28" s="1152"/>
      <c r="B28" s="1152"/>
      <c r="C28" s="186"/>
      <c r="D28" s="29"/>
      <c r="E28" s="29"/>
      <c r="F28" s="29"/>
      <c r="G28" s="29"/>
      <c r="H28" s="29"/>
      <c r="I28" s="29"/>
      <c r="J28" s="29"/>
      <c r="K28" s="29"/>
      <c r="L28" s="240" t="s">
        <v>594</v>
      </c>
      <c r="M28" s="241">
        <v>3</v>
      </c>
      <c r="N28" s="241">
        <v>3</v>
      </c>
      <c r="O28" s="241"/>
      <c r="P28" s="241">
        <v>3</v>
      </c>
      <c r="Q28" s="241">
        <v>4</v>
      </c>
      <c r="R28" s="228"/>
      <c r="S28" s="242">
        <f t="shared" si="1"/>
        <v>13</v>
      </c>
      <c r="T28" s="29"/>
      <c r="U28" s="185"/>
      <c r="V28" s="185"/>
      <c r="W28" s="185"/>
      <c r="X28" s="185"/>
      <c r="Y28" s="185"/>
      <c r="Z28" s="185"/>
      <c r="AA28" s="185"/>
      <c r="AB28" s="185"/>
      <c r="AC28" s="185"/>
    </row>
    <row r="29" spans="1:29" ht="18" customHeight="1">
      <c r="A29" s="1152"/>
      <c r="B29" s="1152"/>
      <c r="C29" s="186"/>
      <c r="D29" s="29"/>
      <c r="E29" s="29"/>
      <c r="F29" s="29"/>
      <c r="G29" s="29"/>
      <c r="H29" s="29"/>
      <c r="I29" s="29"/>
      <c r="J29" s="29"/>
      <c r="K29" s="29"/>
      <c r="L29" s="240" t="s">
        <v>595</v>
      </c>
      <c r="M29" s="243"/>
      <c r="N29" s="243"/>
      <c r="O29" s="243"/>
      <c r="P29" s="243"/>
      <c r="Q29" s="243"/>
      <c r="R29" s="228"/>
      <c r="S29" s="242">
        <f t="shared" si="1"/>
        <v>0</v>
      </c>
      <c r="T29" s="29"/>
      <c r="U29" s="185"/>
      <c r="V29" s="185"/>
      <c r="W29" s="185"/>
      <c r="X29" s="185"/>
      <c r="Y29" s="185"/>
      <c r="Z29" s="185"/>
      <c r="AA29" s="185"/>
      <c r="AB29" s="185"/>
      <c r="AC29" s="185"/>
    </row>
    <row r="30" spans="1:29" ht="18" customHeight="1">
      <c r="A30" s="1152"/>
      <c r="B30" s="1152"/>
      <c r="C30" s="186"/>
      <c r="D30" s="29"/>
      <c r="E30" s="29"/>
      <c r="F30" s="29"/>
      <c r="G30" s="29"/>
      <c r="H30" s="29"/>
      <c r="I30" s="29"/>
      <c r="J30" s="29"/>
      <c r="K30" s="29"/>
      <c r="L30" s="244" t="s">
        <v>596</v>
      </c>
      <c r="M30" s="245"/>
      <c r="N30" s="245"/>
      <c r="O30" s="246"/>
      <c r="P30" s="245">
        <v>3</v>
      </c>
      <c r="Q30" s="246"/>
      <c r="R30" s="247"/>
      <c r="S30" s="248">
        <f t="shared" si="1"/>
        <v>3</v>
      </c>
      <c r="T30" s="29"/>
      <c r="U30" s="185"/>
      <c r="V30" s="185"/>
      <c r="W30" s="185"/>
      <c r="X30" s="185"/>
      <c r="Y30" s="185"/>
      <c r="Z30" s="185"/>
      <c r="AA30" s="185"/>
      <c r="AB30" s="185"/>
      <c r="AC30" s="185"/>
    </row>
    <row r="31" spans="1:29" ht="18" customHeight="1">
      <c r="A31" s="1152"/>
      <c r="B31" s="1152"/>
      <c r="C31" s="204"/>
      <c r="D31" s="29"/>
      <c r="E31" s="29"/>
      <c r="F31" s="29"/>
      <c r="G31" s="29"/>
      <c r="H31" s="29"/>
      <c r="I31" s="29"/>
      <c r="J31" s="29"/>
      <c r="K31" s="29"/>
      <c r="L31" s="244" t="s">
        <v>597</v>
      </c>
      <c r="M31" s="245"/>
      <c r="N31" s="246"/>
      <c r="O31" s="245"/>
      <c r="P31" s="245"/>
      <c r="Q31" s="245"/>
      <c r="R31" s="247"/>
      <c r="S31" s="248">
        <f t="shared" si="1"/>
        <v>0</v>
      </c>
      <c r="T31" s="29"/>
      <c r="U31" s="185"/>
      <c r="V31" s="185"/>
      <c r="W31" s="185"/>
      <c r="X31" s="185"/>
      <c r="Y31" s="185"/>
      <c r="Z31" s="185"/>
      <c r="AA31" s="185"/>
      <c r="AB31" s="185"/>
      <c r="AC31" s="185"/>
    </row>
    <row r="32" spans="1:29" ht="18" customHeight="1">
      <c r="A32" s="1152"/>
      <c r="B32" s="1152"/>
      <c r="C32" s="204"/>
      <c r="D32" s="29"/>
      <c r="E32" s="29"/>
      <c r="F32" s="29"/>
      <c r="G32" s="29"/>
      <c r="H32" s="29"/>
      <c r="I32" s="29"/>
      <c r="J32" s="29"/>
      <c r="K32" s="29"/>
      <c r="L32" s="249" t="s">
        <v>598</v>
      </c>
      <c r="M32" s="245">
        <v>6</v>
      </c>
      <c r="N32" s="245">
        <v>5</v>
      </c>
      <c r="O32" s="245">
        <v>4</v>
      </c>
      <c r="P32" s="245">
        <v>6</v>
      </c>
      <c r="Q32" s="245">
        <v>4</v>
      </c>
      <c r="R32" s="247"/>
      <c r="S32" s="248">
        <f t="shared" si="1"/>
        <v>25</v>
      </c>
      <c r="T32" s="29"/>
      <c r="U32" s="185"/>
      <c r="V32" s="185"/>
      <c r="W32" s="185"/>
      <c r="X32" s="185"/>
      <c r="Y32" s="185"/>
      <c r="Z32" s="185"/>
      <c r="AA32" s="185"/>
      <c r="AB32" s="185"/>
      <c r="AC32" s="185"/>
    </row>
    <row r="33" spans="1:29" ht="18" customHeight="1">
      <c r="A33" s="1152"/>
      <c r="B33" s="1152"/>
      <c r="C33" s="204"/>
      <c r="D33" s="29"/>
      <c r="E33" s="29"/>
      <c r="F33" s="29"/>
      <c r="G33" s="29"/>
      <c r="H33" s="29"/>
      <c r="I33" s="29"/>
      <c r="J33" s="29"/>
      <c r="K33" s="29"/>
      <c r="L33" s="250" t="s">
        <v>599</v>
      </c>
      <c r="M33" s="251"/>
      <c r="N33" s="251"/>
      <c r="O33" s="251"/>
      <c r="P33" s="251"/>
      <c r="Q33" s="251"/>
      <c r="R33" s="252"/>
      <c r="S33" s="253">
        <f t="shared" si="1"/>
        <v>0</v>
      </c>
      <c r="T33" s="29"/>
      <c r="U33" s="185"/>
      <c r="V33" s="185"/>
      <c r="W33" s="185"/>
      <c r="X33" s="185"/>
      <c r="Y33" s="185"/>
      <c r="Z33" s="185"/>
      <c r="AA33" s="185"/>
      <c r="AB33" s="185"/>
      <c r="AC33" s="185"/>
    </row>
    <row r="34" spans="1:29" ht="18" customHeight="1">
      <c r="A34" s="1152"/>
      <c r="B34" s="1152"/>
      <c r="C34" s="204"/>
      <c r="D34" s="29"/>
      <c r="E34" s="29"/>
      <c r="F34" s="29"/>
      <c r="G34" s="29"/>
      <c r="H34" s="29"/>
      <c r="I34" s="29"/>
      <c r="J34" s="29"/>
      <c r="K34" s="29"/>
      <c r="L34" s="250" t="s">
        <v>600</v>
      </c>
      <c r="M34" s="254"/>
      <c r="N34" s="254"/>
      <c r="O34" s="254"/>
      <c r="P34" s="254"/>
      <c r="Q34" s="254"/>
      <c r="R34" s="255"/>
      <c r="S34" s="256">
        <f t="shared" si="1"/>
        <v>0</v>
      </c>
      <c r="T34" s="29"/>
      <c r="U34" s="185"/>
      <c r="V34" s="185"/>
      <c r="W34" s="185"/>
      <c r="X34" s="185"/>
      <c r="Y34" s="185"/>
      <c r="Z34" s="185"/>
      <c r="AA34" s="185"/>
      <c r="AB34" s="185"/>
      <c r="AC34" s="185"/>
    </row>
    <row r="35" spans="1:29" ht="18" customHeight="1">
      <c r="A35" s="1152"/>
      <c r="B35" s="1152"/>
      <c r="C35" s="1200"/>
      <c r="D35" s="186"/>
      <c r="E35" s="186"/>
      <c r="F35" s="186"/>
      <c r="G35" s="186"/>
      <c r="H35" s="186"/>
      <c r="I35" s="186"/>
      <c r="J35" s="186"/>
      <c r="K35" s="186"/>
      <c r="L35" s="222" t="s">
        <v>681</v>
      </c>
      <c r="M35" s="223">
        <f t="shared" ref="M35:R35" si="2">M13+M27</f>
        <v>3</v>
      </c>
      <c r="N35" s="223">
        <f t="shared" si="2"/>
        <v>7</v>
      </c>
      <c r="O35" s="223">
        <f t="shared" si="2"/>
        <v>0</v>
      </c>
      <c r="P35" s="223">
        <f t="shared" si="2"/>
        <v>7</v>
      </c>
      <c r="Q35" s="223">
        <f t="shared" si="2"/>
        <v>8</v>
      </c>
      <c r="R35" s="223">
        <f t="shared" si="2"/>
        <v>0</v>
      </c>
      <c r="S35" s="224">
        <f t="shared" si="1"/>
        <v>25</v>
      </c>
      <c r="T35" s="29"/>
      <c r="U35" s="185"/>
      <c r="V35" s="185"/>
      <c r="W35" s="185"/>
      <c r="X35" s="185"/>
      <c r="Y35" s="185"/>
      <c r="Z35" s="185"/>
      <c r="AA35" s="185"/>
      <c r="AB35" s="185"/>
      <c r="AC35" s="185"/>
    </row>
    <row r="36" spans="1:29" ht="18" customHeight="1">
      <c r="A36" s="1152"/>
      <c r="B36" s="1152"/>
      <c r="C36" s="1159"/>
      <c r="D36" s="186"/>
      <c r="E36" s="186"/>
      <c r="F36" s="186"/>
      <c r="G36" s="186"/>
      <c r="H36" s="186"/>
      <c r="I36" s="186"/>
      <c r="J36" s="186"/>
      <c r="K36" s="186"/>
      <c r="L36" s="257" t="s">
        <v>682</v>
      </c>
      <c r="M36" s="258">
        <f t="shared" ref="M36:R36" si="3">M16+M17+M30+M31</f>
        <v>0</v>
      </c>
      <c r="N36" s="258">
        <f t="shared" si="3"/>
        <v>0</v>
      </c>
      <c r="O36" s="258">
        <f t="shared" si="3"/>
        <v>0</v>
      </c>
      <c r="P36" s="258">
        <f t="shared" si="3"/>
        <v>3</v>
      </c>
      <c r="Q36" s="258">
        <f t="shared" si="3"/>
        <v>0</v>
      </c>
      <c r="R36" s="258">
        <f t="shared" si="3"/>
        <v>0</v>
      </c>
      <c r="S36" s="259">
        <f t="shared" si="1"/>
        <v>3</v>
      </c>
      <c r="T36" s="29"/>
      <c r="U36" s="185"/>
      <c r="V36" s="185"/>
      <c r="W36" s="185"/>
      <c r="X36" s="185"/>
      <c r="Y36" s="185"/>
      <c r="Z36" s="185"/>
      <c r="AA36" s="185"/>
      <c r="AB36" s="185"/>
      <c r="AC36" s="185"/>
    </row>
    <row r="37" spans="1:29" ht="18" customHeight="1">
      <c r="A37" s="1152"/>
      <c r="B37" s="1152"/>
      <c r="C37" s="1159"/>
      <c r="D37" s="186"/>
      <c r="E37" s="186"/>
      <c r="F37" s="186"/>
      <c r="G37" s="186"/>
      <c r="H37" s="186"/>
      <c r="I37" s="186"/>
      <c r="J37" s="186"/>
      <c r="K37" s="186"/>
      <c r="L37" s="257" t="s">
        <v>683</v>
      </c>
      <c r="M37" s="258">
        <f t="shared" ref="M37:R37" si="4">M32+M18</f>
        <v>6</v>
      </c>
      <c r="N37" s="258">
        <f t="shared" si="4"/>
        <v>5</v>
      </c>
      <c r="O37" s="258">
        <f t="shared" si="4"/>
        <v>4</v>
      </c>
      <c r="P37" s="258">
        <f t="shared" si="4"/>
        <v>6</v>
      </c>
      <c r="Q37" s="258">
        <f t="shared" si="4"/>
        <v>4</v>
      </c>
      <c r="R37" s="258">
        <f t="shared" si="4"/>
        <v>0</v>
      </c>
      <c r="S37" s="259">
        <f t="shared" si="1"/>
        <v>25</v>
      </c>
      <c r="T37" s="29"/>
      <c r="U37" s="185"/>
      <c r="V37" s="185"/>
      <c r="W37" s="185"/>
      <c r="X37" s="185"/>
      <c r="Y37" s="185"/>
      <c r="Z37" s="185"/>
      <c r="AA37" s="185"/>
      <c r="AB37" s="185"/>
      <c r="AC37" s="185"/>
    </row>
    <row r="38" spans="1:29" ht="18" customHeight="1">
      <c r="A38" s="1152"/>
      <c r="B38" s="1152"/>
      <c r="C38" s="1201"/>
      <c r="D38" s="186"/>
      <c r="E38" s="186"/>
      <c r="F38" s="186"/>
      <c r="G38" s="186"/>
      <c r="H38" s="186"/>
      <c r="I38" s="186"/>
      <c r="J38" s="186"/>
      <c r="K38" s="186"/>
      <c r="L38" s="260" t="s">
        <v>684</v>
      </c>
      <c r="M38" s="261">
        <f t="shared" ref="M38:R38" si="5">M19+M33</f>
        <v>0</v>
      </c>
      <c r="N38" s="261">
        <f t="shared" si="5"/>
        <v>0</v>
      </c>
      <c r="O38" s="261">
        <f t="shared" si="5"/>
        <v>0</v>
      </c>
      <c r="P38" s="261">
        <f t="shared" si="5"/>
        <v>0</v>
      </c>
      <c r="Q38" s="261">
        <f t="shared" si="5"/>
        <v>0</v>
      </c>
      <c r="R38" s="261">
        <f t="shared" si="5"/>
        <v>0</v>
      </c>
      <c r="S38" s="262">
        <f t="shared" si="1"/>
        <v>0</v>
      </c>
      <c r="T38" s="29"/>
      <c r="U38" s="185"/>
      <c r="V38" s="185"/>
      <c r="W38" s="185"/>
      <c r="X38" s="185"/>
      <c r="Y38" s="185"/>
      <c r="Z38" s="185"/>
      <c r="AA38" s="185"/>
      <c r="AB38" s="185"/>
      <c r="AC38" s="185"/>
    </row>
    <row r="39" spans="1:29" ht="21" customHeight="1">
      <c r="A39" s="1198"/>
      <c r="B39" s="1138"/>
      <c r="C39" s="263"/>
      <c r="D39" s="264"/>
      <c r="E39" s="264"/>
      <c r="F39" s="264"/>
      <c r="G39" s="264"/>
      <c r="H39" s="264"/>
      <c r="I39" s="264"/>
      <c r="J39" s="264"/>
      <c r="K39" s="264"/>
      <c r="L39" s="265"/>
      <c r="M39" s="264"/>
      <c r="N39" s="264"/>
      <c r="O39" s="264"/>
      <c r="P39" s="264"/>
      <c r="Q39" s="264"/>
      <c r="R39" s="264"/>
      <c r="S39" s="264"/>
      <c r="T39" s="263"/>
      <c r="U39" s="185"/>
      <c r="V39" s="185"/>
      <c r="W39" s="185"/>
      <c r="X39" s="185"/>
      <c r="Y39" s="185"/>
      <c r="Z39" s="185"/>
      <c r="AA39" s="185"/>
      <c r="AB39" s="185"/>
      <c r="AC39" s="185"/>
    </row>
    <row r="40" spans="1:29" ht="42" customHeight="1">
      <c r="A40" s="1196">
        <v>2</v>
      </c>
      <c r="B40" s="1197" t="s">
        <v>406</v>
      </c>
      <c r="C40" s="1185" t="s">
        <v>643</v>
      </c>
      <c r="D40" s="182">
        <v>7</v>
      </c>
      <c r="E40" s="9" t="s">
        <v>685</v>
      </c>
      <c r="F40" s="9" t="s">
        <v>645</v>
      </c>
      <c r="G40" s="182"/>
      <c r="H40" s="182">
        <v>1</v>
      </c>
      <c r="I40" s="22">
        <v>8</v>
      </c>
      <c r="J40" s="9" t="s">
        <v>685</v>
      </c>
      <c r="K40" s="9" t="s">
        <v>645</v>
      </c>
      <c r="L40" s="1192" t="s">
        <v>592</v>
      </c>
      <c r="M40" s="50" t="s">
        <v>686</v>
      </c>
      <c r="N40" s="188" t="s">
        <v>687</v>
      </c>
      <c r="O40" s="267"/>
      <c r="P40" s="268" t="s">
        <v>688</v>
      </c>
      <c r="Q40" s="188" t="s">
        <v>689</v>
      </c>
      <c r="R40" s="29"/>
      <c r="S40" s="29"/>
      <c r="T40" s="269" t="s">
        <v>690</v>
      </c>
      <c r="U40" s="185"/>
      <c r="V40" s="185"/>
      <c r="W40" s="185"/>
      <c r="X40" s="185"/>
      <c r="Y40" s="185"/>
      <c r="Z40" s="185"/>
      <c r="AA40" s="185"/>
      <c r="AB40" s="185"/>
      <c r="AC40" s="185"/>
    </row>
    <row r="41" spans="1:29" ht="42.75" customHeight="1">
      <c r="A41" s="1152"/>
      <c r="B41" s="1152"/>
      <c r="C41" s="1147"/>
      <c r="D41" s="182">
        <v>7</v>
      </c>
      <c r="E41" s="9" t="s">
        <v>659</v>
      </c>
      <c r="F41" s="9" t="s">
        <v>651</v>
      </c>
      <c r="G41" s="182"/>
      <c r="H41" s="182">
        <v>2</v>
      </c>
      <c r="I41" s="9">
        <v>9</v>
      </c>
      <c r="J41" s="9" t="s">
        <v>691</v>
      </c>
      <c r="K41" s="9" t="s">
        <v>645</v>
      </c>
      <c r="L41" s="1193"/>
      <c r="M41" s="50" t="s">
        <v>692</v>
      </c>
      <c r="N41" s="268" t="s">
        <v>693</v>
      </c>
      <c r="O41" s="188" t="s">
        <v>694</v>
      </c>
      <c r="P41" s="270" t="s">
        <v>695</v>
      </c>
      <c r="Q41" s="29"/>
      <c r="R41" s="29"/>
      <c r="S41" s="29"/>
      <c r="T41" s="29"/>
      <c r="U41" s="185"/>
      <c r="V41" s="185"/>
      <c r="W41" s="185"/>
      <c r="X41" s="185"/>
      <c r="Y41" s="185"/>
      <c r="Z41" s="185"/>
      <c r="AA41" s="185"/>
      <c r="AB41" s="185"/>
      <c r="AC41" s="185"/>
    </row>
    <row r="42" spans="1:29" ht="41.25" customHeight="1">
      <c r="A42" s="1152"/>
      <c r="B42" s="1152"/>
      <c r="C42" s="186"/>
      <c r="D42" s="182"/>
      <c r="E42" s="9"/>
      <c r="F42" s="9"/>
      <c r="G42" s="182"/>
      <c r="H42" s="182">
        <v>3</v>
      </c>
      <c r="I42" s="9">
        <v>7</v>
      </c>
      <c r="J42" s="9" t="s">
        <v>650</v>
      </c>
      <c r="K42" s="9" t="s">
        <v>696</v>
      </c>
      <c r="L42" s="1193"/>
      <c r="M42" s="188" t="s">
        <v>697</v>
      </c>
      <c r="N42" s="18"/>
      <c r="O42" s="18" t="s">
        <v>698</v>
      </c>
      <c r="P42" s="188" t="s">
        <v>699</v>
      </c>
      <c r="Q42" s="18"/>
      <c r="R42" s="29"/>
      <c r="S42" s="29"/>
      <c r="T42" s="29"/>
      <c r="U42" s="185"/>
      <c r="V42" s="185"/>
      <c r="W42" s="185"/>
      <c r="X42" s="185"/>
      <c r="Y42" s="185"/>
      <c r="Z42" s="185"/>
      <c r="AA42" s="185"/>
      <c r="AB42" s="185"/>
      <c r="AC42" s="185"/>
    </row>
    <row r="43" spans="1:29" ht="41.25" customHeight="1">
      <c r="A43" s="1152"/>
      <c r="B43" s="1152"/>
      <c r="C43" s="186"/>
      <c r="D43" s="182"/>
      <c r="E43" s="9"/>
      <c r="F43" s="9"/>
      <c r="G43" s="182"/>
      <c r="H43" s="182">
        <v>4</v>
      </c>
      <c r="I43" s="9">
        <v>8</v>
      </c>
      <c r="J43" s="9" t="s">
        <v>653</v>
      </c>
      <c r="K43" s="9" t="s">
        <v>696</v>
      </c>
      <c r="L43" s="1193"/>
      <c r="M43" s="18"/>
      <c r="N43" s="18"/>
      <c r="O43" s="50" t="s">
        <v>700</v>
      </c>
      <c r="P43" s="29"/>
      <c r="Q43" s="18"/>
      <c r="R43" s="29"/>
      <c r="S43" s="29"/>
      <c r="T43" s="29"/>
      <c r="U43" s="185"/>
      <c r="V43" s="185"/>
      <c r="W43" s="185"/>
      <c r="X43" s="185"/>
      <c r="Y43" s="185"/>
      <c r="Z43" s="185"/>
      <c r="AA43" s="185"/>
      <c r="AB43" s="185"/>
      <c r="AC43" s="185"/>
    </row>
    <row r="44" spans="1:29" ht="41.25" customHeight="1">
      <c r="A44" s="1152"/>
      <c r="B44" s="1152"/>
      <c r="C44" s="1185" t="s">
        <v>646</v>
      </c>
      <c r="D44" s="182">
        <v>7</v>
      </c>
      <c r="E44" s="9" t="s">
        <v>701</v>
      </c>
      <c r="F44" s="9" t="s">
        <v>645</v>
      </c>
      <c r="G44" s="182"/>
      <c r="H44" s="182">
        <v>5</v>
      </c>
      <c r="I44" s="9">
        <v>6</v>
      </c>
      <c r="J44" s="9" t="s">
        <v>655</v>
      </c>
      <c r="K44" s="9" t="s">
        <v>696</v>
      </c>
      <c r="L44" s="1194"/>
      <c r="M44" s="18"/>
      <c r="N44" s="18"/>
      <c r="O44" s="29"/>
      <c r="P44" s="268" t="s">
        <v>702</v>
      </c>
      <c r="Q44" s="50" t="s">
        <v>703</v>
      </c>
      <c r="R44" s="29"/>
      <c r="S44" s="29"/>
      <c r="T44" s="29"/>
      <c r="U44" s="185"/>
      <c r="V44" s="185"/>
      <c r="W44" s="185"/>
      <c r="X44" s="185"/>
      <c r="Y44" s="185"/>
      <c r="Z44" s="185"/>
      <c r="AA44" s="185"/>
      <c r="AB44" s="185"/>
      <c r="AC44" s="185"/>
    </row>
    <row r="45" spans="1:29" ht="20.25" customHeight="1">
      <c r="A45" s="1152"/>
      <c r="B45" s="1152"/>
      <c r="C45" s="1147"/>
      <c r="D45" s="182">
        <v>7</v>
      </c>
      <c r="E45" s="9" t="s">
        <v>660</v>
      </c>
      <c r="F45" s="9" t="s">
        <v>651</v>
      </c>
      <c r="G45" s="182"/>
      <c r="H45" s="182"/>
      <c r="I45" s="271">
        <v>38</v>
      </c>
      <c r="J45" s="272"/>
      <c r="K45" s="182"/>
      <c r="L45" s="186" t="s">
        <v>593</v>
      </c>
      <c r="M45" s="193">
        <v>6</v>
      </c>
      <c r="N45" s="193">
        <v>3</v>
      </c>
      <c r="O45" s="193">
        <v>3</v>
      </c>
      <c r="P45" s="193">
        <v>6</v>
      </c>
      <c r="Q45" s="192">
        <v>3</v>
      </c>
      <c r="R45" s="194"/>
      <c r="S45" s="4">
        <f t="shared" ref="S45:S52" si="6">SUM(M45:R45)</f>
        <v>21</v>
      </c>
      <c r="T45" s="29"/>
      <c r="U45" s="185"/>
      <c r="V45" s="185"/>
      <c r="W45" s="185"/>
      <c r="X45" s="185"/>
      <c r="Y45" s="185"/>
      <c r="Z45" s="185"/>
      <c r="AA45" s="185"/>
      <c r="AB45" s="185"/>
      <c r="AC45" s="185"/>
    </row>
    <row r="46" spans="1:29" ht="20.25" customHeight="1">
      <c r="A46" s="1152"/>
      <c r="B46" s="1152"/>
      <c r="C46" s="1185" t="s">
        <v>656</v>
      </c>
      <c r="D46" s="182">
        <v>7</v>
      </c>
      <c r="E46" s="9" t="s">
        <v>650</v>
      </c>
      <c r="F46" s="9" t="s">
        <v>696</v>
      </c>
      <c r="G46" s="182"/>
      <c r="H46" s="182"/>
      <c r="I46" s="9"/>
      <c r="J46" s="9"/>
      <c r="K46" s="9"/>
      <c r="L46" s="195" t="s">
        <v>594</v>
      </c>
      <c r="M46" s="196"/>
      <c r="N46" s="196"/>
      <c r="O46" s="196"/>
      <c r="P46" s="196"/>
      <c r="Q46" s="196"/>
      <c r="R46" s="29"/>
      <c r="S46" s="33">
        <f t="shared" si="6"/>
        <v>0</v>
      </c>
      <c r="T46" s="29"/>
      <c r="U46" s="185"/>
      <c r="V46" s="185"/>
      <c r="W46" s="185"/>
      <c r="X46" s="185"/>
      <c r="Y46" s="185"/>
      <c r="Z46" s="185"/>
      <c r="AA46" s="185"/>
      <c r="AB46" s="185"/>
      <c r="AC46" s="185"/>
    </row>
    <row r="47" spans="1:29" ht="20.25" customHeight="1">
      <c r="A47" s="1152"/>
      <c r="B47" s="1152"/>
      <c r="C47" s="1147"/>
      <c r="D47" s="182"/>
      <c r="E47" s="272"/>
      <c r="F47" s="272"/>
      <c r="G47" s="182"/>
      <c r="H47" s="182"/>
      <c r="I47" s="271"/>
      <c r="J47" s="272"/>
      <c r="K47" s="182"/>
      <c r="L47" s="195" t="s">
        <v>595</v>
      </c>
      <c r="M47" s="273">
        <v>6</v>
      </c>
      <c r="N47" s="273">
        <v>3</v>
      </c>
      <c r="O47" s="273">
        <v>3</v>
      </c>
      <c r="P47" s="273">
        <v>6</v>
      </c>
      <c r="Q47" s="198">
        <v>3</v>
      </c>
      <c r="R47" s="29"/>
      <c r="S47" s="33">
        <f t="shared" si="6"/>
        <v>21</v>
      </c>
      <c r="T47" s="29"/>
      <c r="U47" s="185"/>
      <c r="V47" s="185"/>
      <c r="W47" s="185"/>
      <c r="X47" s="185"/>
      <c r="Y47" s="185"/>
      <c r="Z47" s="185"/>
      <c r="AA47" s="185"/>
      <c r="AB47" s="185"/>
      <c r="AC47" s="185"/>
    </row>
    <row r="48" spans="1:29" ht="20.25" customHeight="1">
      <c r="A48" s="1152"/>
      <c r="B48" s="1152"/>
      <c r="C48" s="1185" t="s">
        <v>657</v>
      </c>
      <c r="D48" s="182">
        <v>6</v>
      </c>
      <c r="E48" s="9" t="s">
        <v>653</v>
      </c>
      <c r="F48" s="9" t="s">
        <v>696</v>
      </c>
      <c r="G48" s="182"/>
      <c r="H48" s="182"/>
      <c r="I48" s="9"/>
      <c r="J48" s="9"/>
      <c r="K48" s="182"/>
      <c r="L48" s="199" t="s">
        <v>596</v>
      </c>
      <c r="M48" s="200"/>
      <c r="N48" s="200"/>
      <c r="O48" s="200"/>
      <c r="P48" s="200"/>
      <c r="Q48" s="200"/>
      <c r="R48" s="202"/>
      <c r="S48" s="203">
        <f t="shared" si="6"/>
        <v>0</v>
      </c>
      <c r="T48" s="29"/>
      <c r="U48" s="185"/>
      <c r="V48" s="185"/>
      <c r="W48" s="185"/>
      <c r="X48" s="185"/>
      <c r="Y48" s="185"/>
      <c r="Z48" s="185"/>
      <c r="AA48" s="185"/>
      <c r="AB48" s="185"/>
      <c r="AC48" s="185"/>
    </row>
    <row r="49" spans="1:29" ht="20.25" customHeight="1">
      <c r="A49" s="1152"/>
      <c r="B49" s="1152"/>
      <c r="C49" s="1152"/>
      <c r="D49" s="182"/>
      <c r="E49" s="272"/>
      <c r="F49" s="272"/>
      <c r="G49" s="182"/>
      <c r="H49" s="182">
        <v>1</v>
      </c>
      <c r="I49" s="274">
        <v>8</v>
      </c>
      <c r="J49" s="272" t="s">
        <v>659</v>
      </c>
      <c r="K49" s="182" t="s">
        <v>651</v>
      </c>
      <c r="L49" s="199" t="s">
        <v>597</v>
      </c>
      <c r="M49" s="201"/>
      <c r="N49" s="200">
        <v>3</v>
      </c>
      <c r="O49" s="201">
        <v>3</v>
      </c>
      <c r="P49" s="201">
        <v>3</v>
      </c>
      <c r="Q49" s="200"/>
      <c r="R49" s="202"/>
      <c r="S49" s="203">
        <f t="shared" si="6"/>
        <v>9</v>
      </c>
      <c r="T49" s="29"/>
      <c r="U49" s="185"/>
      <c r="V49" s="185"/>
      <c r="W49" s="185"/>
      <c r="X49" s="185"/>
      <c r="Y49" s="185"/>
      <c r="Z49" s="185"/>
      <c r="AA49" s="185"/>
      <c r="AB49" s="185"/>
      <c r="AC49" s="185"/>
    </row>
    <row r="50" spans="1:29" ht="20.25" customHeight="1">
      <c r="A50" s="1152"/>
      <c r="B50" s="1152"/>
      <c r="C50" s="1152"/>
      <c r="D50" s="182"/>
      <c r="E50" s="272"/>
      <c r="F50" s="272"/>
      <c r="G50" s="182"/>
      <c r="H50" s="182">
        <v>2</v>
      </c>
      <c r="I50" s="274">
        <v>9</v>
      </c>
      <c r="J50" s="272" t="s">
        <v>660</v>
      </c>
      <c r="K50" s="182" t="s">
        <v>651</v>
      </c>
      <c r="L50" s="208" t="s">
        <v>598</v>
      </c>
      <c r="M50" s="200">
        <v>3</v>
      </c>
      <c r="N50" s="200"/>
      <c r="O50" s="200">
        <v>3</v>
      </c>
      <c r="P50" s="201">
        <v>3</v>
      </c>
      <c r="Q50" s="201">
        <v>3</v>
      </c>
      <c r="R50" s="202"/>
      <c r="S50" s="203">
        <f t="shared" si="6"/>
        <v>12</v>
      </c>
      <c r="T50" s="29"/>
      <c r="U50" s="185"/>
      <c r="V50" s="185"/>
      <c r="W50" s="185"/>
      <c r="X50" s="185"/>
      <c r="Y50" s="185"/>
      <c r="Z50" s="185"/>
      <c r="AA50" s="185"/>
      <c r="AB50" s="185"/>
      <c r="AC50" s="185"/>
    </row>
    <row r="51" spans="1:29" ht="20.25" customHeight="1">
      <c r="A51" s="1152"/>
      <c r="B51" s="1152"/>
      <c r="C51" s="1152"/>
      <c r="D51" s="182"/>
      <c r="E51" s="272"/>
      <c r="F51" s="272"/>
      <c r="G51" s="182"/>
      <c r="H51" s="182">
        <v>3</v>
      </c>
      <c r="I51" s="272">
        <v>7</v>
      </c>
      <c r="J51" s="272" t="s">
        <v>661</v>
      </c>
      <c r="K51" s="182" t="s">
        <v>651</v>
      </c>
      <c r="L51" s="209" t="s">
        <v>599</v>
      </c>
      <c r="M51" s="210"/>
      <c r="N51" s="210"/>
      <c r="O51" s="210"/>
      <c r="P51" s="210"/>
      <c r="Q51" s="210"/>
      <c r="R51" s="211"/>
      <c r="S51" s="212">
        <f t="shared" si="6"/>
        <v>0</v>
      </c>
      <c r="T51" s="29"/>
      <c r="U51" s="185"/>
      <c r="V51" s="185"/>
      <c r="W51" s="185"/>
      <c r="X51" s="185"/>
      <c r="Y51" s="185"/>
      <c r="Z51" s="185"/>
      <c r="AA51" s="185"/>
      <c r="AB51" s="185"/>
      <c r="AC51" s="185"/>
    </row>
    <row r="52" spans="1:29" ht="20.25" customHeight="1">
      <c r="A52" s="1152"/>
      <c r="B52" s="1152"/>
      <c r="C52" s="1152"/>
      <c r="D52" s="182"/>
      <c r="E52" s="272"/>
      <c r="F52" s="272"/>
      <c r="G52" s="182"/>
      <c r="H52" s="182"/>
      <c r="I52" s="275">
        <v>24</v>
      </c>
      <c r="J52" s="272"/>
      <c r="K52" s="182"/>
      <c r="L52" s="209" t="s">
        <v>600</v>
      </c>
      <c r="M52" s="213"/>
      <c r="N52" s="213"/>
      <c r="O52" s="213"/>
      <c r="P52" s="213"/>
      <c r="Q52" s="213"/>
      <c r="R52" s="214"/>
      <c r="S52" s="215">
        <f t="shared" si="6"/>
        <v>0</v>
      </c>
      <c r="T52" s="29"/>
      <c r="U52" s="185"/>
      <c r="V52" s="185"/>
      <c r="W52" s="185"/>
      <c r="X52" s="185"/>
      <c r="Y52" s="185"/>
      <c r="Z52" s="185"/>
      <c r="AA52" s="185"/>
      <c r="AB52" s="185"/>
      <c r="AC52" s="185"/>
    </row>
    <row r="53" spans="1:29" ht="18" customHeight="1">
      <c r="A53" s="1152"/>
      <c r="B53" s="1152"/>
      <c r="C53" s="1147"/>
      <c r="D53" s="182"/>
      <c r="E53" s="272"/>
      <c r="F53" s="272"/>
      <c r="G53" s="182"/>
      <c r="H53" s="182"/>
      <c r="I53" s="272"/>
      <c r="J53" s="272"/>
      <c r="K53" s="182"/>
      <c r="L53" s="222"/>
      <c r="M53" s="223"/>
      <c r="N53" s="223"/>
      <c r="O53" s="223"/>
      <c r="P53" s="223"/>
      <c r="Q53" s="223"/>
      <c r="R53" s="224"/>
      <c r="S53" s="225"/>
      <c r="T53" s="29"/>
      <c r="U53" s="185"/>
      <c r="V53" s="185"/>
      <c r="W53" s="185"/>
      <c r="X53" s="185"/>
      <c r="Y53" s="185"/>
      <c r="Z53" s="185"/>
      <c r="AA53" s="185"/>
      <c r="AB53" s="185"/>
      <c r="AC53" s="185"/>
    </row>
    <row r="54" spans="1:29" ht="47.25" customHeight="1">
      <c r="A54" s="1152"/>
      <c r="B54" s="1152"/>
      <c r="C54" s="216" t="s">
        <v>658</v>
      </c>
      <c r="D54" s="182">
        <v>6</v>
      </c>
      <c r="E54" s="9" t="s">
        <v>655</v>
      </c>
      <c r="F54" s="9" t="s">
        <v>651</v>
      </c>
      <c r="G54" s="182"/>
      <c r="H54" s="182"/>
      <c r="I54" s="9"/>
      <c r="J54" s="9"/>
      <c r="K54" s="182"/>
      <c r="L54" s="1195" t="s">
        <v>601</v>
      </c>
      <c r="M54" s="229" t="s">
        <v>704</v>
      </c>
      <c r="N54" s="276" t="s">
        <v>705</v>
      </c>
      <c r="O54" s="230" t="s">
        <v>706</v>
      </c>
      <c r="P54" s="277"/>
      <c r="Q54" s="229" t="s">
        <v>707</v>
      </c>
      <c r="R54" s="228"/>
      <c r="S54" s="228"/>
      <c r="T54" s="29"/>
      <c r="U54" s="185"/>
      <c r="V54" s="185"/>
      <c r="W54" s="185"/>
      <c r="X54" s="185"/>
      <c r="Y54" s="185"/>
      <c r="Z54" s="185"/>
      <c r="AA54" s="185"/>
      <c r="AB54" s="185"/>
      <c r="AC54" s="185"/>
    </row>
    <row r="55" spans="1:29" ht="43.5" customHeight="1">
      <c r="A55" s="1152"/>
      <c r="B55" s="1152"/>
      <c r="C55" s="278"/>
      <c r="D55" s="182"/>
      <c r="E55" s="272"/>
      <c r="F55" s="272"/>
      <c r="G55" s="182"/>
      <c r="H55" s="182"/>
      <c r="I55" s="272"/>
      <c r="J55" s="272"/>
      <c r="K55" s="182"/>
      <c r="L55" s="1193"/>
      <c r="M55" s="229" t="s">
        <v>708</v>
      </c>
      <c r="N55" s="228"/>
      <c r="O55" s="230"/>
      <c r="P55" s="229" t="s">
        <v>709</v>
      </c>
      <c r="Q55" s="229" t="s">
        <v>710</v>
      </c>
      <c r="R55" s="228"/>
      <c r="S55" s="228"/>
      <c r="T55" s="29"/>
      <c r="U55" s="185"/>
      <c r="V55" s="185"/>
      <c r="W55" s="185"/>
      <c r="X55" s="185"/>
      <c r="Y55" s="185"/>
      <c r="Z55" s="185"/>
      <c r="AA55" s="185"/>
      <c r="AB55" s="185"/>
      <c r="AC55" s="185"/>
    </row>
    <row r="56" spans="1:29" ht="41.25" customHeight="1">
      <c r="A56" s="1152"/>
      <c r="B56" s="1152"/>
      <c r="C56" s="186"/>
      <c r="D56" s="33"/>
      <c r="E56" s="33"/>
      <c r="F56" s="33"/>
      <c r="G56" s="33"/>
      <c r="H56" s="33"/>
      <c r="I56" s="33"/>
      <c r="J56" s="33"/>
      <c r="K56" s="33"/>
      <c r="L56" s="1193"/>
      <c r="M56" s="230" t="s">
        <v>711</v>
      </c>
      <c r="N56" s="276" t="s">
        <v>712</v>
      </c>
      <c r="O56" s="279" t="s">
        <v>713</v>
      </c>
      <c r="P56" s="276" t="s">
        <v>714</v>
      </c>
      <c r="Q56" s="230"/>
      <c r="R56" s="228"/>
      <c r="S56" s="228"/>
      <c r="T56" s="12"/>
      <c r="U56" s="185"/>
      <c r="V56" s="185"/>
      <c r="W56" s="185"/>
      <c r="X56" s="185"/>
      <c r="Y56" s="185"/>
      <c r="Z56" s="185"/>
      <c r="AA56" s="185"/>
      <c r="AB56" s="185"/>
      <c r="AC56" s="185"/>
    </row>
    <row r="57" spans="1:29" ht="30" customHeight="1">
      <c r="A57" s="1152"/>
      <c r="B57" s="1152"/>
      <c r="C57" s="186"/>
      <c r="D57" s="29"/>
      <c r="E57" s="29"/>
      <c r="F57" s="29"/>
      <c r="G57" s="29"/>
      <c r="H57" s="29"/>
      <c r="I57" s="29"/>
      <c r="J57" s="29"/>
      <c r="K57" s="29"/>
      <c r="L57" s="1193"/>
      <c r="M57" s="276" t="s">
        <v>715</v>
      </c>
      <c r="N57" s="276" t="s">
        <v>716</v>
      </c>
      <c r="O57" s="230"/>
      <c r="P57" s="276" t="s">
        <v>715</v>
      </c>
      <c r="Q57" s="277"/>
      <c r="R57" s="228"/>
      <c r="S57" s="228"/>
      <c r="T57" s="12"/>
      <c r="U57" s="185"/>
      <c r="V57" s="185"/>
      <c r="W57" s="185"/>
      <c r="X57" s="185"/>
      <c r="Y57" s="185"/>
      <c r="Z57" s="185"/>
      <c r="AA57" s="185"/>
      <c r="AB57" s="185"/>
      <c r="AC57" s="185"/>
    </row>
    <row r="58" spans="1:29" ht="43.5" customHeight="1">
      <c r="A58" s="1152"/>
      <c r="B58" s="1152"/>
      <c r="C58" s="186"/>
      <c r="D58" s="29"/>
      <c r="E58" s="29"/>
      <c r="F58" s="29"/>
      <c r="G58" s="29"/>
      <c r="H58" s="29"/>
      <c r="I58" s="29"/>
      <c r="J58" s="29"/>
      <c r="K58" s="29"/>
      <c r="L58" s="1194"/>
      <c r="M58" s="277" t="s">
        <v>717</v>
      </c>
      <c r="N58" s="230"/>
      <c r="O58" s="279" t="s">
        <v>718</v>
      </c>
      <c r="P58" s="276" t="s">
        <v>719</v>
      </c>
      <c r="Q58" s="228"/>
      <c r="R58" s="228"/>
      <c r="S58" s="228"/>
      <c r="T58" s="12"/>
      <c r="U58" s="185"/>
      <c r="V58" s="185"/>
      <c r="W58" s="185"/>
      <c r="X58" s="185"/>
      <c r="Y58" s="185"/>
      <c r="Z58" s="185"/>
      <c r="AA58" s="185"/>
      <c r="AB58" s="185"/>
      <c r="AC58" s="185"/>
    </row>
    <row r="59" spans="1:29" ht="21" customHeight="1">
      <c r="A59" s="1152"/>
      <c r="B59" s="1152"/>
      <c r="C59" s="186"/>
      <c r="D59" s="29"/>
      <c r="E59" s="29"/>
      <c r="F59" s="29"/>
      <c r="G59" s="29"/>
      <c r="H59" s="29"/>
      <c r="I59" s="29"/>
      <c r="J59" s="29"/>
      <c r="K59" s="29"/>
      <c r="L59" s="238" t="s">
        <v>593</v>
      </c>
      <c r="M59" s="239">
        <v>7</v>
      </c>
      <c r="N59" s="239">
        <v>12</v>
      </c>
      <c r="O59" s="280">
        <v>7</v>
      </c>
      <c r="P59" s="239">
        <v>12</v>
      </c>
      <c r="Q59" s="280"/>
      <c r="R59" s="236"/>
      <c r="S59" s="237">
        <f t="shared" ref="S59:S70" si="7">SUM(M59:R59)</f>
        <v>38</v>
      </c>
      <c r="T59" s="12"/>
      <c r="U59" s="185"/>
      <c r="V59" s="185"/>
      <c r="W59" s="185"/>
      <c r="X59" s="185"/>
      <c r="Y59" s="185"/>
      <c r="Z59" s="185"/>
      <c r="AA59" s="185"/>
      <c r="AB59" s="185"/>
      <c r="AC59" s="185"/>
    </row>
    <row r="60" spans="1:29" ht="21" customHeight="1">
      <c r="A60" s="1152"/>
      <c r="B60" s="1152"/>
      <c r="C60" s="186"/>
      <c r="D60" s="29"/>
      <c r="E60" s="29"/>
      <c r="F60" s="29"/>
      <c r="G60" s="29"/>
      <c r="H60" s="29"/>
      <c r="I60" s="29"/>
      <c r="J60" s="29"/>
      <c r="K60" s="29"/>
      <c r="L60" s="240" t="s">
        <v>594</v>
      </c>
      <c r="M60" s="281"/>
      <c r="N60" s="281"/>
      <c r="O60" s="281"/>
      <c r="P60" s="281"/>
      <c r="Q60" s="281"/>
      <c r="R60" s="228"/>
      <c r="S60" s="242">
        <f t="shared" si="7"/>
        <v>0</v>
      </c>
      <c r="T60" s="12"/>
      <c r="U60" s="185"/>
      <c r="V60" s="185"/>
      <c r="W60" s="185"/>
      <c r="X60" s="185"/>
      <c r="Y60" s="185"/>
      <c r="Z60" s="185"/>
      <c r="AA60" s="185"/>
      <c r="AB60" s="185"/>
      <c r="AC60" s="185"/>
    </row>
    <row r="61" spans="1:29" ht="21" customHeight="1">
      <c r="A61" s="1152"/>
      <c r="B61" s="1152"/>
      <c r="C61" s="181"/>
      <c r="D61" s="29"/>
      <c r="E61" s="29"/>
      <c r="F61" s="29"/>
      <c r="G61" s="29"/>
      <c r="H61" s="29"/>
      <c r="I61" s="29"/>
      <c r="J61" s="29"/>
      <c r="K61" s="29"/>
      <c r="L61" s="240" t="s">
        <v>595</v>
      </c>
      <c r="M61" s="282">
        <v>7</v>
      </c>
      <c r="N61" s="282">
        <v>12</v>
      </c>
      <c r="O61" s="243">
        <v>7</v>
      </c>
      <c r="P61" s="282">
        <v>12</v>
      </c>
      <c r="Q61" s="243"/>
      <c r="R61" s="228"/>
      <c r="S61" s="242">
        <f t="shared" si="7"/>
        <v>38</v>
      </c>
      <c r="T61" s="12"/>
      <c r="U61" s="185"/>
      <c r="V61" s="185"/>
      <c r="W61" s="185"/>
      <c r="X61" s="185"/>
      <c r="Y61" s="185"/>
      <c r="Z61" s="185"/>
      <c r="AA61" s="185"/>
      <c r="AB61" s="185"/>
      <c r="AC61" s="185"/>
    </row>
    <row r="62" spans="1:29" ht="21" customHeight="1">
      <c r="A62" s="1152"/>
      <c r="B62" s="1152"/>
      <c r="C62" s="186"/>
      <c r="D62" s="29"/>
      <c r="E62" s="29"/>
      <c r="F62" s="29"/>
      <c r="G62" s="29"/>
      <c r="H62" s="29"/>
      <c r="I62" s="29"/>
      <c r="J62" s="29"/>
      <c r="K62" s="29"/>
      <c r="L62" s="244" t="s">
        <v>596</v>
      </c>
      <c r="M62" s="246"/>
      <c r="N62" s="246"/>
      <c r="O62" s="246"/>
      <c r="P62" s="246"/>
      <c r="Q62" s="246"/>
      <c r="R62" s="247"/>
      <c r="S62" s="248">
        <f t="shared" si="7"/>
        <v>0</v>
      </c>
      <c r="T62" s="12"/>
      <c r="U62" s="185"/>
      <c r="V62" s="185"/>
      <c r="W62" s="185"/>
      <c r="X62" s="185"/>
      <c r="Y62" s="185"/>
      <c r="Z62" s="185"/>
      <c r="AA62" s="185"/>
      <c r="AB62" s="185"/>
      <c r="AC62" s="185"/>
    </row>
    <row r="63" spans="1:29" ht="21" customHeight="1">
      <c r="A63" s="1152"/>
      <c r="B63" s="1152"/>
      <c r="C63" s="204"/>
      <c r="D63" s="29"/>
      <c r="E63" s="29"/>
      <c r="F63" s="29"/>
      <c r="G63" s="29"/>
      <c r="H63" s="29"/>
      <c r="I63" s="29"/>
      <c r="J63" s="29"/>
      <c r="K63" s="29"/>
      <c r="L63" s="244" t="s">
        <v>597</v>
      </c>
      <c r="M63" s="245">
        <v>3</v>
      </c>
      <c r="N63" s="246"/>
      <c r="O63" s="246"/>
      <c r="P63" s="246"/>
      <c r="Q63" s="245">
        <v>5</v>
      </c>
      <c r="R63" s="247"/>
      <c r="S63" s="248">
        <f t="shared" si="7"/>
        <v>8</v>
      </c>
      <c r="T63" s="12"/>
      <c r="U63" s="185"/>
      <c r="V63" s="185"/>
      <c r="W63" s="185"/>
      <c r="X63" s="185"/>
      <c r="Y63" s="185"/>
      <c r="Z63" s="185"/>
      <c r="AA63" s="185"/>
      <c r="AB63" s="185"/>
      <c r="AC63" s="185"/>
    </row>
    <row r="64" spans="1:29" ht="21" customHeight="1">
      <c r="A64" s="1152"/>
      <c r="B64" s="1152"/>
      <c r="C64" s="204"/>
      <c r="D64" s="29"/>
      <c r="E64" s="29"/>
      <c r="F64" s="29"/>
      <c r="G64" s="29"/>
      <c r="H64" s="29"/>
      <c r="I64" s="29"/>
      <c r="J64" s="29"/>
      <c r="K64" s="29"/>
      <c r="L64" s="249" t="s">
        <v>598</v>
      </c>
      <c r="M64" s="245">
        <v>6</v>
      </c>
      <c r="N64" s="246"/>
      <c r="O64" s="246">
        <v>3</v>
      </c>
      <c r="P64" s="245">
        <v>3</v>
      </c>
      <c r="Q64" s="246"/>
      <c r="R64" s="247"/>
      <c r="S64" s="248">
        <f t="shared" si="7"/>
        <v>12</v>
      </c>
      <c r="T64" s="12"/>
      <c r="U64" s="185"/>
      <c r="V64" s="185"/>
      <c r="W64" s="185"/>
      <c r="X64" s="185"/>
      <c r="Y64" s="185"/>
      <c r="Z64" s="185"/>
      <c r="AA64" s="185"/>
      <c r="AB64" s="185"/>
      <c r="AC64" s="185"/>
    </row>
    <row r="65" spans="1:29" ht="21" customHeight="1">
      <c r="A65" s="1152"/>
      <c r="B65" s="1152"/>
      <c r="C65" s="204"/>
      <c r="D65" s="29"/>
      <c r="E65" s="29"/>
      <c r="F65" s="29"/>
      <c r="G65" s="29"/>
      <c r="H65" s="29"/>
      <c r="I65" s="29"/>
      <c r="J65" s="29"/>
      <c r="K65" s="29"/>
      <c r="L65" s="250" t="s">
        <v>599</v>
      </c>
      <c r="M65" s="251"/>
      <c r="N65" s="251"/>
      <c r="O65" s="251"/>
      <c r="P65" s="251"/>
      <c r="Q65" s="251"/>
      <c r="R65" s="252"/>
      <c r="S65" s="253">
        <f t="shared" si="7"/>
        <v>0</v>
      </c>
      <c r="T65" s="12"/>
      <c r="U65" s="185"/>
      <c r="V65" s="185"/>
      <c r="W65" s="185"/>
      <c r="X65" s="185"/>
      <c r="Y65" s="185"/>
      <c r="Z65" s="185"/>
      <c r="AA65" s="185"/>
      <c r="AB65" s="185"/>
      <c r="AC65" s="185"/>
    </row>
    <row r="66" spans="1:29" ht="21" customHeight="1">
      <c r="A66" s="1152"/>
      <c r="B66" s="1152"/>
      <c r="C66" s="204"/>
      <c r="D66" s="29"/>
      <c r="E66" s="29"/>
      <c r="F66" s="29"/>
      <c r="G66" s="29"/>
      <c r="H66" s="29"/>
      <c r="I66" s="29"/>
      <c r="J66" s="29"/>
      <c r="K66" s="29"/>
      <c r="L66" s="250" t="s">
        <v>600</v>
      </c>
      <c r="M66" s="254"/>
      <c r="N66" s="254"/>
      <c r="O66" s="254"/>
      <c r="P66" s="254"/>
      <c r="Q66" s="254"/>
      <c r="R66" s="255"/>
      <c r="S66" s="256">
        <f t="shared" si="7"/>
        <v>0</v>
      </c>
      <c r="T66" s="12"/>
      <c r="U66" s="185"/>
      <c r="V66" s="185"/>
      <c r="W66" s="185"/>
      <c r="X66" s="185"/>
      <c r="Y66" s="185"/>
      <c r="Z66" s="185"/>
      <c r="AA66" s="185"/>
      <c r="AB66" s="185"/>
      <c r="AC66" s="185"/>
    </row>
    <row r="67" spans="1:29" ht="18" customHeight="1">
      <c r="A67" s="1152"/>
      <c r="B67" s="1152"/>
      <c r="C67" s="1200"/>
      <c r="D67" s="186"/>
      <c r="E67" s="186"/>
      <c r="F67" s="186"/>
      <c r="G67" s="186"/>
      <c r="H67" s="186"/>
      <c r="I67" s="186"/>
      <c r="J67" s="186"/>
      <c r="K67" s="186"/>
      <c r="L67" s="222" t="s">
        <v>681</v>
      </c>
      <c r="M67" s="223">
        <f t="shared" ref="M67:R67" si="8">M59+M45</f>
        <v>13</v>
      </c>
      <c r="N67" s="223">
        <f t="shared" si="8"/>
        <v>15</v>
      </c>
      <c r="O67" s="223">
        <f t="shared" si="8"/>
        <v>10</v>
      </c>
      <c r="P67" s="223">
        <f t="shared" si="8"/>
        <v>18</v>
      </c>
      <c r="Q67" s="223">
        <f t="shared" si="8"/>
        <v>3</v>
      </c>
      <c r="R67" s="223">
        <f t="shared" si="8"/>
        <v>0</v>
      </c>
      <c r="S67" s="224">
        <f t="shared" si="7"/>
        <v>59</v>
      </c>
      <c r="T67" s="29"/>
      <c r="U67" s="185"/>
      <c r="V67" s="185"/>
      <c r="W67" s="185"/>
      <c r="X67" s="185"/>
      <c r="Y67" s="185"/>
      <c r="Z67" s="185"/>
      <c r="AA67" s="185"/>
      <c r="AB67" s="185"/>
      <c r="AC67" s="185"/>
    </row>
    <row r="68" spans="1:29" ht="18" customHeight="1">
      <c r="A68" s="1152"/>
      <c r="B68" s="1152"/>
      <c r="C68" s="1159"/>
      <c r="D68" s="186"/>
      <c r="E68" s="186"/>
      <c r="F68" s="186"/>
      <c r="G68" s="186"/>
      <c r="H68" s="186"/>
      <c r="I68" s="186"/>
      <c r="J68" s="186"/>
      <c r="K68" s="186"/>
      <c r="L68" s="257" t="s">
        <v>682</v>
      </c>
      <c r="M68" s="258">
        <f t="shared" ref="M68:R68" si="9">M48+M49+M62+M63</f>
        <v>3</v>
      </c>
      <c r="N68" s="258">
        <f t="shared" si="9"/>
        <v>3</v>
      </c>
      <c r="O68" s="258">
        <f t="shared" si="9"/>
        <v>3</v>
      </c>
      <c r="P68" s="258">
        <f t="shared" si="9"/>
        <v>3</v>
      </c>
      <c r="Q68" s="258">
        <f t="shared" si="9"/>
        <v>5</v>
      </c>
      <c r="R68" s="258">
        <f t="shared" si="9"/>
        <v>0</v>
      </c>
      <c r="S68" s="259">
        <f t="shared" si="7"/>
        <v>17</v>
      </c>
      <c r="T68" s="29"/>
      <c r="U68" s="185"/>
      <c r="V68" s="185"/>
      <c r="W68" s="185"/>
      <c r="X68" s="185"/>
      <c r="Y68" s="185"/>
      <c r="Z68" s="185"/>
      <c r="AA68" s="185"/>
      <c r="AB68" s="185"/>
      <c r="AC68" s="185"/>
    </row>
    <row r="69" spans="1:29" ht="18" customHeight="1">
      <c r="A69" s="1152"/>
      <c r="B69" s="1152"/>
      <c r="C69" s="1159"/>
      <c r="D69" s="186"/>
      <c r="E69" s="186"/>
      <c r="F69" s="186"/>
      <c r="G69" s="186"/>
      <c r="H69" s="186"/>
      <c r="I69" s="186"/>
      <c r="J69" s="186"/>
      <c r="K69" s="186"/>
      <c r="L69" s="257" t="s">
        <v>683</v>
      </c>
      <c r="M69" s="258">
        <f t="shared" ref="M69:R69" si="10">M64+M50</f>
        <v>9</v>
      </c>
      <c r="N69" s="258">
        <f t="shared" si="10"/>
        <v>0</v>
      </c>
      <c r="O69" s="258">
        <f t="shared" si="10"/>
        <v>6</v>
      </c>
      <c r="P69" s="258">
        <f t="shared" si="10"/>
        <v>6</v>
      </c>
      <c r="Q69" s="258">
        <f t="shared" si="10"/>
        <v>3</v>
      </c>
      <c r="R69" s="258">
        <f t="shared" si="10"/>
        <v>0</v>
      </c>
      <c r="S69" s="259">
        <f t="shared" si="7"/>
        <v>24</v>
      </c>
      <c r="T69" s="29"/>
      <c r="U69" s="185"/>
      <c r="V69" s="185"/>
      <c r="W69" s="185"/>
      <c r="X69" s="185"/>
      <c r="Y69" s="185"/>
      <c r="Z69" s="185"/>
      <c r="AA69" s="185"/>
      <c r="AB69" s="185"/>
      <c r="AC69" s="185"/>
    </row>
    <row r="70" spans="1:29" ht="18" customHeight="1">
      <c r="A70" s="1152"/>
      <c r="B70" s="1152"/>
      <c r="C70" s="1201"/>
      <c r="D70" s="186"/>
      <c r="E70" s="186"/>
      <c r="F70" s="186"/>
      <c r="G70" s="186"/>
      <c r="H70" s="186"/>
      <c r="I70" s="186"/>
      <c r="J70" s="186"/>
      <c r="K70" s="186"/>
      <c r="L70" s="260" t="s">
        <v>684</v>
      </c>
      <c r="M70" s="261">
        <f t="shared" ref="M70:R70" si="11">M65+M51</f>
        <v>0</v>
      </c>
      <c r="N70" s="261">
        <f t="shared" si="11"/>
        <v>0</v>
      </c>
      <c r="O70" s="261">
        <f t="shared" si="11"/>
        <v>0</v>
      </c>
      <c r="P70" s="261">
        <f t="shared" si="11"/>
        <v>0</v>
      </c>
      <c r="Q70" s="261">
        <f t="shared" si="11"/>
        <v>0</v>
      </c>
      <c r="R70" s="261">
        <f t="shared" si="11"/>
        <v>0</v>
      </c>
      <c r="S70" s="262">
        <f t="shared" si="7"/>
        <v>0</v>
      </c>
      <c r="T70" s="29"/>
      <c r="U70" s="185"/>
      <c r="V70" s="185"/>
      <c r="W70" s="185"/>
      <c r="X70" s="185"/>
      <c r="Y70" s="185"/>
      <c r="Z70" s="185"/>
      <c r="AA70" s="185"/>
      <c r="AB70" s="185"/>
      <c r="AC70" s="185"/>
    </row>
    <row r="71" spans="1:29" ht="21" customHeight="1">
      <c r="A71" s="1198"/>
      <c r="B71" s="1138"/>
      <c r="C71" s="263"/>
      <c r="D71" s="264"/>
      <c r="E71" s="264"/>
      <c r="F71" s="264"/>
      <c r="G71" s="264"/>
      <c r="H71" s="264"/>
      <c r="I71" s="264"/>
      <c r="J71" s="264"/>
      <c r="K71" s="264"/>
      <c r="L71" s="265"/>
      <c r="M71" s="264"/>
      <c r="N71" s="264"/>
      <c r="O71" s="264"/>
      <c r="P71" s="264"/>
      <c r="Q71" s="264"/>
      <c r="R71" s="264"/>
      <c r="S71" s="264"/>
      <c r="T71" s="263"/>
      <c r="U71" s="185"/>
      <c r="V71" s="185"/>
      <c r="W71" s="185"/>
      <c r="X71" s="185"/>
      <c r="Y71" s="185"/>
      <c r="Z71" s="185"/>
      <c r="AA71" s="185"/>
      <c r="AB71" s="185"/>
      <c r="AC71" s="185"/>
    </row>
    <row r="72" spans="1:29" ht="42" customHeight="1">
      <c r="A72" s="1196">
        <v>3</v>
      </c>
      <c r="B72" s="1197" t="s">
        <v>388</v>
      </c>
      <c r="C72" s="1185" t="s">
        <v>643</v>
      </c>
      <c r="D72" s="182">
        <v>2</v>
      </c>
      <c r="E72" s="9" t="s">
        <v>685</v>
      </c>
      <c r="F72" s="9" t="s">
        <v>696</v>
      </c>
      <c r="G72" s="9"/>
      <c r="H72" s="182">
        <v>1</v>
      </c>
      <c r="I72" s="22">
        <v>1</v>
      </c>
      <c r="J72" s="9" t="s">
        <v>685</v>
      </c>
      <c r="K72" s="9" t="s">
        <v>696</v>
      </c>
      <c r="L72" s="1192" t="s">
        <v>592</v>
      </c>
      <c r="M72" s="29"/>
      <c r="N72" s="29"/>
      <c r="O72" s="29"/>
      <c r="P72" s="283"/>
      <c r="Q72" s="279"/>
      <c r="R72" s="29"/>
      <c r="S72" s="29"/>
      <c r="T72" s="269"/>
      <c r="U72" s="185"/>
      <c r="V72" s="185"/>
      <c r="W72" s="185"/>
      <c r="X72" s="185"/>
      <c r="Y72" s="185"/>
      <c r="Z72" s="185"/>
      <c r="AA72" s="185"/>
      <c r="AB72" s="185"/>
      <c r="AC72" s="185"/>
    </row>
    <row r="73" spans="1:29" ht="54.75" customHeight="1">
      <c r="A73" s="1152"/>
      <c r="B73" s="1152"/>
      <c r="C73" s="1147"/>
      <c r="D73" s="182">
        <v>2</v>
      </c>
      <c r="E73" s="9" t="s">
        <v>659</v>
      </c>
      <c r="F73" s="9" t="s">
        <v>651</v>
      </c>
      <c r="G73" s="182"/>
      <c r="H73" s="182">
        <v>2</v>
      </c>
      <c r="I73" s="9">
        <v>2</v>
      </c>
      <c r="J73" s="9" t="s">
        <v>691</v>
      </c>
      <c r="K73" s="9" t="s">
        <v>696</v>
      </c>
      <c r="L73" s="1193"/>
      <c r="M73" s="29"/>
      <c r="N73" s="188" t="s">
        <v>720</v>
      </c>
      <c r="O73" s="18"/>
      <c r="P73" s="29"/>
      <c r="Q73" s="50" t="s">
        <v>721</v>
      </c>
      <c r="R73" s="29"/>
      <c r="S73" s="29"/>
      <c r="T73" s="29"/>
      <c r="U73" s="185"/>
      <c r="V73" s="185"/>
      <c r="W73" s="185"/>
      <c r="X73" s="185"/>
      <c r="Y73" s="185"/>
      <c r="Z73" s="185"/>
      <c r="AA73" s="185"/>
      <c r="AB73" s="185"/>
      <c r="AC73" s="185"/>
    </row>
    <row r="74" spans="1:29" ht="29.25" customHeight="1">
      <c r="A74" s="1152"/>
      <c r="B74" s="1152"/>
      <c r="C74" s="1185" t="s">
        <v>646</v>
      </c>
      <c r="D74" s="182">
        <v>2</v>
      </c>
      <c r="E74" s="9" t="s">
        <v>701</v>
      </c>
      <c r="F74" s="9" t="s">
        <v>696</v>
      </c>
      <c r="G74" s="9"/>
      <c r="H74" s="182">
        <v>3</v>
      </c>
      <c r="I74" s="9">
        <v>2</v>
      </c>
      <c r="J74" s="9" t="s">
        <v>650</v>
      </c>
      <c r="K74" s="9" t="s">
        <v>696</v>
      </c>
      <c r="L74" s="1193"/>
      <c r="M74" s="29"/>
      <c r="N74" s="284"/>
      <c r="O74" s="285"/>
      <c r="P74" s="286"/>
      <c r="Q74" s="189"/>
      <c r="R74" s="29"/>
      <c r="S74" s="29"/>
      <c r="T74" s="29"/>
      <c r="U74" s="185"/>
      <c r="V74" s="185"/>
      <c r="W74" s="185"/>
      <c r="X74" s="185"/>
      <c r="Y74" s="185"/>
      <c r="Z74" s="185"/>
      <c r="AA74" s="185"/>
      <c r="AB74" s="185"/>
      <c r="AC74" s="185"/>
    </row>
    <row r="75" spans="1:29" ht="47.25" customHeight="1">
      <c r="A75" s="1152"/>
      <c r="B75" s="1152"/>
      <c r="C75" s="1147"/>
      <c r="D75" s="182">
        <v>2</v>
      </c>
      <c r="E75" s="9" t="s">
        <v>660</v>
      </c>
      <c r="F75" s="9" t="s">
        <v>651</v>
      </c>
      <c r="G75" s="9"/>
      <c r="H75" s="182">
        <v>4</v>
      </c>
      <c r="I75" s="9">
        <v>3</v>
      </c>
      <c r="J75" s="9" t="s">
        <v>653</v>
      </c>
      <c r="K75" s="9" t="s">
        <v>696</v>
      </c>
      <c r="L75" s="1194"/>
      <c r="M75" s="29"/>
      <c r="N75" s="50" t="s">
        <v>722</v>
      </c>
      <c r="O75" s="29"/>
      <c r="P75" s="29"/>
      <c r="Q75" s="50" t="s">
        <v>722</v>
      </c>
      <c r="R75" s="29"/>
      <c r="S75" s="29"/>
      <c r="T75" s="29"/>
      <c r="U75" s="185"/>
      <c r="V75" s="185"/>
      <c r="W75" s="185"/>
      <c r="X75" s="185"/>
      <c r="Y75" s="185"/>
      <c r="Z75" s="185"/>
      <c r="AA75" s="185"/>
      <c r="AB75" s="185"/>
      <c r="AC75" s="185"/>
    </row>
    <row r="76" spans="1:29" ht="45.75" customHeight="1">
      <c r="A76" s="1152"/>
      <c r="B76" s="1152"/>
      <c r="C76" s="186"/>
      <c r="D76" s="182"/>
      <c r="E76" s="9"/>
      <c r="F76" s="9"/>
      <c r="G76" s="9" t="s">
        <v>696</v>
      </c>
      <c r="H76" s="182">
        <v>5</v>
      </c>
      <c r="I76" s="9">
        <v>3</v>
      </c>
      <c r="J76" s="9" t="s">
        <v>655</v>
      </c>
      <c r="K76" s="9" t="s">
        <v>696</v>
      </c>
      <c r="L76" s="287"/>
      <c r="M76" s="288"/>
      <c r="N76" s="288"/>
      <c r="O76" s="50" t="s">
        <v>723</v>
      </c>
      <c r="P76" s="288"/>
      <c r="Q76" s="288"/>
      <c r="R76" s="194"/>
      <c r="S76" s="4"/>
      <c r="T76" s="29"/>
      <c r="U76" s="185"/>
      <c r="V76" s="185"/>
      <c r="W76" s="185"/>
      <c r="X76" s="185"/>
      <c r="Y76" s="185"/>
      <c r="Z76" s="185"/>
      <c r="AA76" s="185"/>
      <c r="AB76" s="185"/>
      <c r="AC76" s="185"/>
    </row>
    <row r="77" spans="1:29" ht="21" customHeight="1">
      <c r="A77" s="1152"/>
      <c r="B77" s="1152"/>
      <c r="C77" s="186" t="s">
        <v>656</v>
      </c>
      <c r="D77" s="182">
        <v>3</v>
      </c>
      <c r="E77" s="9" t="s">
        <v>650</v>
      </c>
      <c r="F77" s="9" t="s">
        <v>696</v>
      </c>
      <c r="G77" s="9"/>
      <c r="H77" s="182"/>
      <c r="I77" s="275">
        <v>11</v>
      </c>
      <c r="J77" s="9"/>
      <c r="L77" s="186" t="s">
        <v>593</v>
      </c>
      <c r="M77" s="192"/>
      <c r="N77" s="193">
        <v>4</v>
      </c>
      <c r="O77" s="193">
        <v>4</v>
      </c>
      <c r="P77" s="192"/>
      <c r="Q77" s="193">
        <v>7</v>
      </c>
      <c r="R77" s="194"/>
      <c r="S77" s="4">
        <f t="shared" ref="S77:S84" si="12">SUM(M77:R77)</f>
        <v>15</v>
      </c>
      <c r="T77" s="50" t="s">
        <v>724</v>
      </c>
      <c r="U77" s="185"/>
      <c r="V77" s="185"/>
      <c r="W77" s="185"/>
      <c r="X77" s="185"/>
      <c r="Y77" s="185"/>
      <c r="Z77" s="185"/>
      <c r="AA77" s="185"/>
      <c r="AB77" s="185"/>
      <c r="AC77" s="185"/>
    </row>
    <row r="78" spans="1:29" ht="21" customHeight="1">
      <c r="A78" s="1152"/>
      <c r="B78" s="1152"/>
      <c r="C78" s="186" t="s">
        <v>657</v>
      </c>
      <c r="D78" s="182">
        <v>3</v>
      </c>
      <c r="E78" s="9" t="s">
        <v>653</v>
      </c>
      <c r="F78" s="9" t="s">
        <v>696</v>
      </c>
      <c r="G78" s="9"/>
      <c r="H78" s="182"/>
      <c r="I78" s="289"/>
      <c r="J78" s="9"/>
      <c r="K78" s="9"/>
      <c r="L78" s="195" t="s">
        <v>594</v>
      </c>
      <c r="M78" s="196"/>
      <c r="N78" s="196"/>
      <c r="O78" s="196"/>
      <c r="P78" s="196"/>
      <c r="Q78" s="196"/>
      <c r="R78" s="29"/>
      <c r="S78" s="33">
        <f t="shared" si="12"/>
        <v>0</v>
      </c>
      <c r="T78" s="29"/>
      <c r="U78" s="185"/>
      <c r="V78" s="185"/>
      <c r="W78" s="185"/>
      <c r="X78" s="185"/>
      <c r="Y78" s="185"/>
      <c r="Z78" s="185"/>
      <c r="AA78" s="185"/>
      <c r="AB78" s="185"/>
      <c r="AC78" s="185"/>
    </row>
    <row r="79" spans="1:29" ht="21" customHeight="1">
      <c r="A79" s="1152"/>
      <c r="B79" s="1152"/>
      <c r="C79" s="186" t="s">
        <v>658</v>
      </c>
      <c r="D79" s="182">
        <v>8</v>
      </c>
      <c r="E79" s="9" t="s">
        <v>655</v>
      </c>
      <c r="F79" s="9" t="s">
        <v>696</v>
      </c>
      <c r="G79" s="9"/>
      <c r="H79" s="182"/>
      <c r="I79" s="9"/>
      <c r="J79" s="9"/>
      <c r="K79" s="9"/>
      <c r="L79" s="195" t="s">
        <v>595</v>
      </c>
      <c r="M79" s="198"/>
      <c r="N79" s="273">
        <v>4</v>
      </c>
      <c r="O79" s="273">
        <v>4</v>
      </c>
      <c r="P79" s="198"/>
      <c r="Q79" s="273">
        <v>7</v>
      </c>
      <c r="R79" s="29"/>
      <c r="S79" s="33">
        <f t="shared" si="12"/>
        <v>15</v>
      </c>
      <c r="T79" s="29"/>
      <c r="U79" s="185"/>
      <c r="V79" s="185"/>
      <c r="W79" s="185"/>
      <c r="X79" s="185"/>
      <c r="Y79" s="185"/>
      <c r="Z79" s="185"/>
      <c r="AA79" s="185"/>
      <c r="AB79" s="185"/>
      <c r="AC79" s="185"/>
    </row>
    <row r="80" spans="1:29" ht="21" customHeight="1">
      <c r="A80" s="1152"/>
      <c r="B80" s="1152"/>
      <c r="C80" s="186"/>
      <c r="D80" s="33"/>
      <c r="E80" s="33"/>
      <c r="F80" s="33"/>
      <c r="G80" s="33"/>
      <c r="H80" s="33" t="s">
        <v>725</v>
      </c>
      <c r="I80" s="47">
        <v>1</v>
      </c>
      <c r="J80" s="33" t="s">
        <v>659</v>
      </c>
      <c r="K80" s="33" t="s">
        <v>726</v>
      </c>
      <c r="L80" s="199" t="s">
        <v>596</v>
      </c>
      <c r="M80" s="200"/>
      <c r="N80" s="200"/>
      <c r="O80" s="200"/>
      <c r="P80" s="200"/>
      <c r="Q80" s="200"/>
      <c r="R80" s="202"/>
      <c r="S80" s="203">
        <f t="shared" si="12"/>
        <v>0</v>
      </c>
      <c r="T80" s="29"/>
      <c r="U80" s="185"/>
      <c r="V80" s="185"/>
      <c r="W80" s="185"/>
      <c r="X80" s="185"/>
      <c r="Y80" s="185"/>
      <c r="Z80" s="185"/>
      <c r="AA80" s="185"/>
      <c r="AB80" s="185"/>
      <c r="AC80" s="185"/>
    </row>
    <row r="81" spans="1:29" ht="21" customHeight="1">
      <c r="A81" s="1152"/>
      <c r="B81" s="1152"/>
      <c r="C81" s="204"/>
      <c r="D81" s="33"/>
      <c r="E81" s="33"/>
      <c r="F81" s="33"/>
      <c r="G81" s="33"/>
      <c r="H81" s="33" t="s">
        <v>727</v>
      </c>
      <c r="I81" s="33">
        <v>2</v>
      </c>
      <c r="J81" s="33" t="s">
        <v>660</v>
      </c>
      <c r="K81" s="33" t="s">
        <v>726</v>
      </c>
      <c r="L81" s="199" t="s">
        <v>597</v>
      </c>
      <c r="M81" s="200"/>
      <c r="N81" s="200"/>
      <c r="O81" s="200"/>
      <c r="P81" s="200"/>
      <c r="Q81" s="200"/>
      <c r="R81" s="202"/>
      <c r="S81" s="203">
        <f t="shared" si="12"/>
        <v>0</v>
      </c>
      <c r="T81" s="29"/>
      <c r="U81" s="185"/>
      <c r="V81" s="185"/>
      <c r="W81" s="185"/>
      <c r="X81" s="185"/>
      <c r="Y81" s="185"/>
      <c r="Z81" s="185"/>
      <c r="AA81" s="185"/>
      <c r="AB81" s="185"/>
      <c r="AC81" s="185"/>
    </row>
    <row r="82" spans="1:29" ht="21" customHeight="1">
      <c r="A82" s="1152"/>
      <c r="B82" s="1152"/>
      <c r="C82" s="204"/>
      <c r="D82" s="33"/>
      <c r="E82" s="33"/>
      <c r="F82" s="33"/>
      <c r="G82" s="33"/>
      <c r="H82" s="33">
        <v>3</v>
      </c>
      <c r="I82" s="33">
        <v>1</v>
      </c>
      <c r="J82" s="33" t="s">
        <v>661</v>
      </c>
      <c r="K82" s="33" t="s">
        <v>651</v>
      </c>
      <c r="L82" s="208" t="s">
        <v>598</v>
      </c>
      <c r="M82" s="200"/>
      <c r="N82" s="201">
        <v>4</v>
      </c>
      <c r="O82" s="200"/>
      <c r="P82" s="200"/>
      <c r="Q82" s="200"/>
      <c r="R82" s="202"/>
      <c r="S82" s="203">
        <f t="shared" si="12"/>
        <v>4</v>
      </c>
      <c r="T82" s="29"/>
      <c r="U82" s="185"/>
      <c r="V82" s="185"/>
      <c r="W82" s="185"/>
      <c r="X82" s="185"/>
      <c r="Y82" s="185"/>
      <c r="Z82" s="185"/>
      <c r="AA82" s="185"/>
      <c r="AB82" s="185"/>
      <c r="AC82" s="185"/>
    </row>
    <row r="83" spans="1:29" ht="21" customHeight="1">
      <c r="A83" s="1152"/>
      <c r="B83" s="1152"/>
      <c r="C83" s="204"/>
      <c r="D83" s="33"/>
      <c r="E83" s="33"/>
      <c r="F83" s="33"/>
      <c r="G83" s="33"/>
      <c r="H83" s="33"/>
      <c r="I83" s="290" t="s">
        <v>664</v>
      </c>
      <c r="J83" s="33"/>
      <c r="K83" s="33"/>
      <c r="L83" s="209" t="s">
        <v>599</v>
      </c>
      <c r="M83" s="210"/>
      <c r="N83" s="210"/>
      <c r="O83" s="210"/>
      <c r="P83" s="210"/>
      <c r="Q83" s="210"/>
      <c r="R83" s="211"/>
      <c r="S83" s="212">
        <f t="shared" si="12"/>
        <v>0</v>
      </c>
      <c r="T83" s="29"/>
      <c r="U83" s="185"/>
      <c r="V83" s="185"/>
      <c r="W83" s="185"/>
      <c r="X83" s="185"/>
      <c r="Y83" s="185"/>
      <c r="Z83" s="185"/>
      <c r="AA83" s="185"/>
      <c r="AB83" s="185"/>
      <c r="AC83" s="185"/>
    </row>
    <row r="84" spans="1:29" ht="21" customHeight="1">
      <c r="A84" s="1152"/>
      <c r="B84" s="1152"/>
      <c r="C84" s="204"/>
      <c r="D84" s="33"/>
      <c r="E84" s="33"/>
      <c r="F84" s="33"/>
      <c r="G84" s="33"/>
      <c r="H84" s="33"/>
      <c r="I84" s="33"/>
      <c r="J84" s="33"/>
      <c r="K84" s="33"/>
      <c r="L84" s="209" t="s">
        <v>600</v>
      </c>
      <c r="M84" s="213"/>
      <c r="N84" s="213"/>
      <c r="O84" s="213"/>
      <c r="P84" s="213"/>
      <c r="Q84" s="213"/>
      <c r="R84" s="214"/>
      <c r="S84" s="215">
        <f t="shared" si="12"/>
        <v>0</v>
      </c>
      <c r="T84" s="29"/>
      <c r="U84" s="185"/>
      <c r="V84" s="185"/>
      <c r="W84" s="185"/>
      <c r="X84" s="185"/>
      <c r="Y84" s="185"/>
      <c r="Z84" s="185"/>
      <c r="AA84" s="185"/>
      <c r="AB84" s="185"/>
      <c r="AC84" s="185"/>
    </row>
    <row r="85" spans="1:29" ht="21" customHeight="1">
      <c r="A85" s="1152"/>
      <c r="B85" s="1152"/>
      <c r="C85" s="216"/>
      <c r="D85" s="217"/>
      <c r="E85" s="217"/>
      <c r="F85" s="217"/>
      <c r="G85" s="217"/>
      <c r="H85" s="291" t="s">
        <v>728</v>
      </c>
      <c r="I85" s="292" t="s">
        <v>728</v>
      </c>
      <c r="J85" s="293" t="s">
        <v>729</v>
      </c>
      <c r="K85" s="33" t="s">
        <v>651</v>
      </c>
      <c r="L85" s="222"/>
      <c r="M85" s="223"/>
      <c r="N85" s="223"/>
      <c r="O85" s="223"/>
      <c r="P85" s="223"/>
      <c r="Q85" s="223"/>
      <c r="R85" s="224"/>
      <c r="S85" s="225"/>
      <c r="T85" s="29"/>
      <c r="U85" s="185"/>
      <c r="V85" s="185"/>
      <c r="W85" s="185"/>
      <c r="X85" s="185"/>
      <c r="Y85" s="185"/>
      <c r="Z85" s="185"/>
      <c r="AA85" s="185"/>
      <c r="AB85" s="185"/>
      <c r="AC85" s="185"/>
    </row>
    <row r="86" spans="1:29" ht="48.75" customHeight="1">
      <c r="A86" s="1152"/>
      <c r="B86" s="1152"/>
      <c r="C86" s="186"/>
      <c r="D86" s="33"/>
      <c r="E86" s="33"/>
      <c r="F86" s="33"/>
      <c r="G86" s="114"/>
      <c r="H86" s="291" t="s">
        <v>730</v>
      </c>
      <c r="I86" s="33">
        <v>2</v>
      </c>
      <c r="J86" s="293" t="s">
        <v>731</v>
      </c>
      <c r="K86" s="33" t="s">
        <v>651</v>
      </c>
      <c r="L86" s="1189" t="s">
        <v>601</v>
      </c>
      <c r="M86" s="230"/>
      <c r="N86" s="229" t="s">
        <v>732</v>
      </c>
      <c r="O86" s="228"/>
      <c r="P86" s="228"/>
      <c r="Q86" s="228"/>
      <c r="R86" s="228"/>
      <c r="S86" s="228"/>
      <c r="T86" s="29"/>
      <c r="U86" s="185"/>
      <c r="V86" s="185"/>
      <c r="W86" s="185"/>
      <c r="X86" s="185"/>
      <c r="Y86" s="185"/>
      <c r="Z86" s="185"/>
      <c r="AA86" s="185"/>
      <c r="AB86" s="185"/>
      <c r="AC86" s="185"/>
    </row>
    <row r="87" spans="1:29" ht="45.75" customHeight="1">
      <c r="A87" s="1152"/>
      <c r="B87" s="1152"/>
      <c r="C87" s="186"/>
      <c r="D87" s="33"/>
      <c r="E87" s="33"/>
      <c r="F87" s="33"/>
      <c r="G87" s="33"/>
      <c r="H87" s="291" t="s">
        <v>733</v>
      </c>
      <c r="I87" s="33">
        <v>1</v>
      </c>
      <c r="J87" s="293" t="s">
        <v>734</v>
      </c>
      <c r="K87" s="33" t="s">
        <v>651</v>
      </c>
      <c r="L87" s="1190"/>
      <c r="M87" s="228"/>
      <c r="N87" s="228"/>
      <c r="O87" s="279" t="s">
        <v>735</v>
      </c>
      <c r="P87" s="228"/>
      <c r="Q87" s="230"/>
      <c r="R87" s="228"/>
      <c r="S87" s="228"/>
      <c r="T87" s="29"/>
      <c r="U87" s="185"/>
      <c r="V87" s="185"/>
      <c r="W87" s="185"/>
      <c r="X87" s="185"/>
      <c r="Y87" s="185"/>
      <c r="Z87" s="185"/>
      <c r="AA87" s="185"/>
      <c r="AB87" s="185"/>
      <c r="AC87" s="185"/>
    </row>
    <row r="88" spans="1:29" ht="26.25" customHeight="1">
      <c r="A88" s="1152"/>
      <c r="B88" s="1152"/>
      <c r="C88" s="186"/>
      <c r="D88" s="33"/>
      <c r="E88" s="33"/>
      <c r="F88" s="33"/>
      <c r="G88" s="33"/>
      <c r="H88" s="33"/>
      <c r="I88" s="294">
        <v>4</v>
      </c>
      <c r="J88" s="33"/>
      <c r="K88" s="33"/>
      <c r="L88" s="1190"/>
      <c r="M88" s="228"/>
      <c r="N88" s="231"/>
      <c r="O88" s="295"/>
      <c r="P88" s="228"/>
      <c r="Q88" s="228"/>
      <c r="R88" s="228"/>
      <c r="S88" s="228"/>
      <c r="T88" s="29"/>
      <c r="U88" s="185"/>
      <c r="V88" s="185"/>
      <c r="W88" s="185"/>
      <c r="X88" s="185"/>
      <c r="Y88" s="185"/>
      <c r="Z88" s="185"/>
      <c r="AA88" s="185"/>
      <c r="AB88" s="185"/>
      <c r="AC88" s="185"/>
    </row>
    <row r="89" spans="1:29" ht="27.75" customHeight="1">
      <c r="A89" s="1152"/>
      <c r="B89" s="1152"/>
      <c r="C89" s="186"/>
      <c r="D89" s="217"/>
      <c r="E89" s="217"/>
      <c r="F89" s="217"/>
      <c r="G89" s="33"/>
      <c r="H89" s="33"/>
      <c r="I89" s="33"/>
      <c r="J89" s="33"/>
      <c r="K89" s="33"/>
      <c r="L89" s="1190"/>
      <c r="M89" s="296"/>
      <c r="N89" s="297"/>
      <c r="O89" s="298"/>
      <c r="P89" s="296"/>
      <c r="Q89" s="296"/>
      <c r="R89" s="228"/>
      <c r="S89" s="228"/>
      <c r="T89" s="29"/>
      <c r="U89" s="185"/>
      <c r="V89" s="185"/>
      <c r="W89" s="185"/>
      <c r="X89" s="185"/>
      <c r="Y89" s="185"/>
      <c r="Z89" s="185"/>
      <c r="AA89" s="185"/>
      <c r="AB89" s="185"/>
      <c r="AC89" s="185"/>
    </row>
    <row r="90" spans="1:29" ht="46.5" customHeight="1">
      <c r="A90" s="1152"/>
      <c r="B90" s="1152"/>
      <c r="C90" s="186"/>
      <c r="D90" s="33"/>
      <c r="E90" s="33"/>
      <c r="F90" s="33"/>
      <c r="G90" s="33"/>
      <c r="H90" s="33"/>
      <c r="I90" s="33"/>
      <c r="J90" s="33"/>
      <c r="K90" s="33"/>
      <c r="L90" s="1191"/>
      <c r="M90" s="279" t="s">
        <v>736</v>
      </c>
      <c r="N90" s="228"/>
      <c r="O90" s="231"/>
      <c r="P90" s="228"/>
      <c r="Q90" s="228"/>
      <c r="R90" s="228"/>
      <c r="S90" s="228"/>
      <c r="T90" s="29"/>
      <c r="U90" s="185"/>
      <c r="V90" s="185"/>
      <c r="W90" s="185"/>
      <c r="X90" s="185"/>
      <c r="Y90" s="185"/>
      <c r="Z90" s="185"/>
      <c r="AA90" s="185"/>
      <c r="AB90" s="185"/>
      <c r="AC90" s="185"/>
    </row>
    <row r="91" spans="1:29" ht="18" customHeight="1">
      <c r="A91" s="1152"/>
      <c r="B91" s="1152"/>
      <c r="C91" s="181"/>
      <c r="D91" s="33"/>
      <c r="E91" s="33"/>
      <c r="F91" s="33"/>
      <c r="G91" s="33"/>
      <c r="H91" s="33"/>
      <c r="I91" s="33"/>
      <c r="J91" s="33"/>
      <c r="K91" s="33"/>
      <c r="L91" s="238" t="s">
        <v>593</v>
      </c>
      <c r="M91" s="239">
        <v>4</v>
      </c>
      <c r="N91" s="280"/>
      <c r="O91" s="239">
        <v>3</v>
      </c>
      <c r="P91" s="280"/>
      <c r="Q91" s="280"/>
      <c r="R91" s="236"/>
      <c r="S91" s="237">
        <f t="shared" ref="S91:S102" si="13">SUM(M91:R91)</f>
        <v>7</v>
      </c>
      <c r="T91" s="29"/>
      <c r="U91" s="185"/>
      <c r="V91" s="185"/>
      <c r="W91" s="185"/>
      <c r="X91" s="185"/>
      <c r="Y91" s="185"/>
      <c r="Z91" s="185"/>
      <c r="AA91" s="185"/>
      <c r="AB91" s="185"/>
      <c r="AC91" s="185"/>
    </row>
    <row r="92" spans="1:29" ht="18" customHeight="1">
      <c r="A92" s="1152"/>
      <c r="B92" s="1152"/>
      <c r="C92" s="186"/>
      <c r="D92" s="33"/>
      <c r="E92" s="33"/>
      <c r="F92" s="33"/>
      <c r="G92" s="33"/>
      <c r="H92" s="33"/>
      <c r="I92" s="33"/>
      <c r="J92" s="33"/>
      <c r="K92" s="33"/>
      <c r="L92" s="240" t="s">
        <v>594</v>
      </c>
      <c r="M92" s="281"/>
      <c r="N92" s="281"/>
      <c r="O92" s="281"/>
      <c r="P92" s="281"/>
      <c r="Q92" s="281"/>
      <c r="R92" s="228"/>
      <c r="S92" s="242">
        <f t="shared" si="13"/>
        <v>0</v>
      </c>
      <c r="T92" s="29"/>
      <c r="U92" s="185"/>
      <c r="V92" s="185"/>
      <c r="W92" s="185"/>
      <c r="X92" s="185"/>
      <c r="Y92" s="185"/>
      <c r="Z92" s="185"/>
      <c r="AA92" s="185"/>
      <c r="AB92" s="185"/>
      <c r="AC92" s="185"/>
    </row>
    <row r="93" spans="1:29" ht="18" customHeight="1">
      <c r="A93" s="1152"/>
      <c r="B93" s="1152"/>
      <c r="C93" s="186"/>
      <c r="D93" s="33"/>
      <c r="E93" s="33"/>
      <c r="F93" s="33"/>
      <c r="G93" s="33"/>
      <c r="H93" s="33"/>
      <c r="I93" s="33"/>
      <c r="J93" s="33"/>
      <c r="K93" s="33"/>
      <c r="L93" s="240" t="s">
        <v>595</v>
      </c>
      <c r="M93" s="282">
        <v>4</v>
      </c>
      <c r="N93" s="243"/>
      <c r="O93" s="282">
        <v>3</v>
      </c>
      <c r="P93" s="243"/>
      <c r="Q93" s="243"/>
      <c r="R93" s="228"/>
      <c r="S93" s="242">
        <f t="shared" si="13"/>
        <v>7</v>
      </c>
      <c r="T93" s="29"/>
      <c r="U93" s="185"/>
      <c r="V93" s="185"/>
      <c r="W93" s="185"/>
      <c r="X93" s="185"/>
      <c r="Y93" s="185"/>
      <c r="Z93" s="185"/>
      <c r="AA93" s="185"/>
      <c r="AB93" s="185"/>
      <c r="AC93" s="185"/>
    </row>
    <row r="94" spans="1:29" ht="18" customHeight="1">
      <c r="A94" s="1152"/>
      <c r="B94" s="1152"/>
      <c r="C94" s="186"/>
      <c r="D94" s="33"/>
      <c r="E94" s="33"/>
      <c r="F94" s="33"/>
      <c r="G94" s="33"/>
      <c r="H94" s="33"/>
      <c r="I94" s="33"/>
      <c r="J94" s="33"/>
      <c r="K94" s="33"/>
      <c r="L94" s="244" t="s">
        <v>596</v>
      </c>
      <c r="M94" s="246"/>
      <c r="N94" s="246"/>
      <c r="O94" s="246"/>
      <c r="P94" s="246"/>
      <c r="Q94" s="246"/>
      <c r="R94" s="247"/>
      <c r="S94" s="248">
        <f t="shared" si="13"/>
        <v>0</v>
      </c>
      <c r="T94" s="29"/>
      <c r="U94" s="185"/>
      <c r="V94" s="185"/>
      <c r="W94" s="185"/>
      <c r="X94" s="185"/>
      <c r="Y94" s="185"/>
      <c r="Z94" s="185"/>
      <c r="AA94" s="185"/>
      <c r="AB94" s="185"/>
      <c r="AC94" s="185"/>
    </row>
    <row r="95" spans="1:29" ht="18" customHeight="1">
      <c r="A95" s="1152"/>
      <c r="B95" s="1152"/>
      <c r="C95" s="204"/>
      <c r="D95" s="33"/>
      <c r="E95" s="33"/>
      <c r="F95" s="33"/>
      <c r="G95" s="33"/>
      <c r="H95" s="33"/>
      <c r="I95" s="33"/>
      <c r="J95" s="33"/>
      <c r="K95" s="33"/>
      <c r="L95" s="244" t="s">
        <v>597</v>
      </c>
      <c r="M95" s="246"/>
      <c r="N95" s="246"/>
      <c r="O95" s="246"/>
      <c r="P95" s="246"/>
      <c r="Q95" s="246"/>
      <c r="R95" s="247"/>
      <c r="S95" s="248">
        <f t="shared" si="13"/>
        <v>0</v>
      </c>
      <c r="T95" s="29"/>
      <c r="U95" s="185"/>
      <c r="V95" s="185"/>
      <c r="W95" s="185"/>
      <c r="X95" s="185"/>
      <c r="Y95" s="185"/>
      <c r="Z95" s="185"/>
      <c r="AA95" s="185"/>
      <c r="AB95" s="185"/>
      <c r="AC95" s="185"/>
    </row>
    <row r="96" spans="1:29" ht="18" customHeight="1">
      <c r="A96" s="1152"/>
      <c r="B96" s="1152"/>
      <c r="C96" s="204"/>
      <c r="D96" s="33"/>
      <c r="E96" s="33"/>
      <c r="F96" s="33"/>
      <c r="G96" s="33"/>
      <c r="H96" s="33"/>
      <c r="I96" s="33"/>
      <c r="J96" s="33"/>
      <c r="K96" s="33"/>
      <c r="L96" s="249" t="s">
        <v>598</v>
      </c>
      <c r="M96" s="246"/>
      <c r="N96" s="245">
        <v>4</v>
      </c>
      <c r="O96" s="246"/>
      <c r="P96" s="246"/>
      <c r="Q96" s="246"/>
      <c r="R96" s="247"/>
      <c r="S96" s="248">
        <f t="shared" si="13"/>
        <v>4</v>
      </c>
      <c r="T96" s="29"/>
      <c r="U96" s="185"/>
      <c r="V96" s="185"/>
      <c r="W96" s="185"/>
      <c r="X96" s="185"/>
      <c r="Y96" s="185"/>
      <c r="Z96" s="185"/>
      <c r="AA96" s="185"/>
      <c r="AB96" s="185"/>
      <c r="AC96" s="185"/>
    </row>
    <row r="97" spans="1:29" ht="18" customHeight="1">
      <c r="A97" s="1152"/>
      <c r="B97" s="1152"/>
      <c r="C97" s="204"/>
      <c r="D97" s="33"/>
      <c r="E97" s="33"/>
      <c r="F97" s="33"/>
      <c r="G97" s="33"/>
      <c r="H97" s="33"/>
      <c r="I97" s="33"/>
      <c r="J97" s="33"/>
      <c r="K97" s="33"/>
      <c r="L97" s="250" t="s">
        <v>599</v>
      </c>
      <c r="M97" s="251"/>
      <c r="N97" s="251"/>
      <c r="O97" s="251"/>
      <c r="P97" s="251"/>
      <c r="Q97" s="251"/>
      <c r="R97" s="252"/>
      <c r="S97" s="253">
        <f t="shared" si="13"/>
        <v>0</v>
      </c>
      <c r="T97" s="29"/>
      <c r="U97" s="185"/>
      <c r="V97" s="185"/>
      <c r="W97" s="185"/>
      <c r="X97" s="185"/>
      <c r="Y97" s="185"/>
      <c r="Z97" s="185"/>
      <c r="AA97" s="185"/>
      <c r="AB97" s="185"/>
      <c r="AC97" s="185"/>
    </row>
    <row r="98" spans="1:29" ht="18" customHeight="1">
      <c r="A98" s="1152"/>
      <c r="B98" s="1152"/>
      <c r="C98" s="204"/>
      <c r="D98" s="33"/>
      <c r="E98" s="33"/>
      <c r="F98" s="33"/>
      <c r="G98" s="33"/>
      <c r="H98" s="33"/>
      <c r="I98" s="33"/>
      <c r="J98" s="33"/>
      <c r="K98" s="33"/>
      <c r="L98" s="250" t="s">
        <v>600</v>
      </c>
      <c r="M98" s="254"/>
      <c r="N98" s="254"/>
      <c r="O98" s="254"/>
      <c r="P98" s="254"/>
      <c r="Q98" s="254"/>
      <c r="R98" s="255"/>
      <c r="S98" s="256">
        <f t="shared" si="13"/>
        <v>0</v>
      </c>
      <c r="T98" s="29"/>
      <c r="U98" s="185"/>
      <c r="V98" s="185"/>
      <c r="W98" s="185"/>
      <c r="X98" s="185"/>
      <c r="Y98" s="185"/>
      <c r="Z98" s="185"/>
      <c r="AA98" s="185"/>
      <c r="AB98" s="185"/>
      <c r="AC98" s="185"/>
    </row>
    <row r="99" spans="1:29" ht="18" customHeight="1">
      <c r="A99" s="1152"/>
      <c r="B99" s="1152"/>
      <c r="C99" s="1200"/>
      <c r="D99" s="186"/>
      <c r="E99" s="186"/>
      <c r="F99" s="186"/>
      <c r="G99" s="186"/>
      <c r="H99" s="186"/>
      <c r="I99" s="186"/>
      <c r="J99" s="186"/>
      <c r="K99" s="186"/>
      <c r="L99" s="222" t="s">
        <v>681</v>
      </c>
      <c r="M99" s="223">
        <f t="shared" ref="M99:R99" si="14">M91+M77</f>
        <v>4</v>
      </c>
      <c r="N99" s="223">
        <f t="shared" si="14"/>
        <v>4</v>
      </c>
      <c r="O99" s="223">
        <f t="shared" si="14"/>
        <v>7</v>
      </c>
      <c r="P99" s="223">
        <f t="shared" si="14"/>
        <v>0</v>
      </c>
      <c r="Q99" s="223">
        <f t="shared" si="14"/>
        <v>7</v>
      </c>
      <c r="R99" s="223">
        <f t="shared" si="14"/>
        <v>0</v>
      </c>
      <c r="S99" s="224">
        <f t="shared" si="13"/>
        <v>22</v>
      </c>
      <c r="T99" s="29"/>
      <c r="U99" s="185"/>
      <c r="V99" s="185"/>
      <c r="W99" s="185"/>
      <c r="X99" s="185"/>
      <c r="Y99" s="185"/>
      <c r="Z99" s="185"/>
      <c r="AA99" s="185"/>
      <c r="AB99" s="185"/>
      <c r="AC99" s="185"/>
    </row>
    <row r="100" spans="1:29" ht="18" customHeight="1">
      <c r="A100" s="1152"/>
      <c r="B100" s="1152"/>
      <c r="C100" s="1159"/>
      <c r="D100" s="186"/>
      <c r="E100" s="186"/>
      <c r="F100" s="186"/>
      <c r="G100" s="186"/>
      <c r="H100" s="186"/>
      <c r="I100" s="186"/>
      <c r="J100" s="186"/>
      <c r="K100" s="186"/>
      <c r="L100" s="257" t="s">
        <v>682</v>
      </c>
      <c r="M100" s="258">
        <f t="shared" ref="M100:R100" si="15">M95+M94+M81+M80</f>
        <v>0</v>
      </c>
      <c r="N100" s="258">
        <f t="shared" si="15"/>
        <v>0</v>
      </c>
      <c r="O100" s="258">
        <f t="shared" si="15"/>
        <v>0</v>
      </c>
      <c r="P100" s="258">
        <f t="shared" si="15"/>
        <v>0</v>
      </c>
      <c r="Q100" s="258">
        <f t="shared" si="15"/>
        <v>0</v>
      </c>
      <c r="R100" s="258">
        <f t="shared" si="15"/>
        <v>0</v>
      </c>
      <c r="S100" s="259">
        <f t="shared" si="13"/>
        <v>0</v>
      </c>
      <c r="T100" s="29"/>
      <c r="U100" s="185"/>
      <c r="V100" s="185"/>
      <c r="W100" s="185"/>
      <c r="X100" s="185"/>
      <c r="Y100" s="185"/>
      <c r="Z100" s="185"/>
      <c r="AA100" s="185"/>
      <c r="AB100" s="185"/>
      <c r="AC100" s="185"/>
    </row>
    <row r="101" spans="1:29" ht="18" customHeight="1">
      <c r="A101" s="1152"/>
      <c r="B101" s="1152"/>
      <c r="C101" s="1159"/>
      <c r="D101" s="186"/>
      <c r="E101" s="186"/>
      <c r="F101" s="186"/>
      <c r="G101" s="186"/>
      <c r="H101" s="186"/>
      <c r="I101" s="186"/>
      <c r="J101" s="186"/>
      <c r="K101" s="186"/>
      <c r="L101" s="257" t="s">
        <v>683</v>
      </c>
      <c r="M101" s="258">
        <f t="shared" ref="M101:R101" si="16">M96+M82</f>
        <v>0</v>
      </c>
      <c r="N101" s="258">
        <f t="shared" si="16"/>
        <v>8</v>
      </c>
      <c r="O101" s="258">
        <f t="shared" si="16"/>
        <v>0</v>
      </c>
      <c r="P101" s="258">
        <f t="shared" si="16"/>
        <v>0</v>
      </c>
      <c r="Q101" s="258">
        <f t="shared" si="16"/>
        <v>0</v>
      </c>
      <c r="R101" s="258">
        <f t="shared" si="16"/>
        <v>0</v>
      </c>
      <c r="S101" s="259">
        <f t="shared" si="13"/>
        <v>8</v>
      </c>
      <c r="T101" s="29"/>
      <c r="U101" s="185"/>
      <c r="V101" s="185"/>
      <c r="W101" s="185"/>
      <c r="X101" s="185"/>
      <c r="Y101" s="185"/>
      <c r="Z101" s="185"/>
      <c r="AA101" s="185"/>
      <c r="AB101" s="185"/>
      <c r="AC101" s="185"/>
    </row>
    <row r="102" spans="1:29" ht="18" customHeight="1">
      <c r="A102" s="1152"/>
      <c r="B102" s="1152"/>
      <c r="C102" s="1201"/>
      <c r="D102" s="186"/>
      <c r="E102" s="186"/>
      <c r="F102" s="186"/>
      <c r="G102" s="186"/>
      <c r="H102" s="186"/>
      <c r="I102" s="186"/>
      <c r="J102" s="186"/>
      <c r="K102" s="186"/>
      <c r="L102" s="260" t="s">
        <v>684</v>
      </c>
      <c r="M102" s="261">
        <f t="shared" ref="M102:R102" si="17">M97+M83</f>
        <v>0</v>
      </c>
      <c r="N102" s="261">
        <f t="shared" si="17"/>
        <v>0</v>
      </c>
      <c r="O102" s="261">
        <f t="shared" si="17"/>
        <v>0</v>
      </c>
      <c r="P102" s="261">
        <f t="shared" si="17"/>
        <v>0</v>
      </c>
      <c r="Q102" s="261">
        <f t="shared" si="17"/>
        <v>0</v>
      </c>
      <c r="R102" s="261">
        <f t="shared" si="17"/>
        <v>0</v>
      </c>
      <c r="S102" s="262">
        <f t="shared" si="13"/>
        <v>0</v>
      </c>
      <c r="T102" s="29"/>
      <c r="U102" s="185"/>
      <c r="V102" s="185"/>
      <c r="W102" s="185"/>
      <c r="X102" s="185"/>
      <c r="Y102" s="185"/>
      <c r="Z102" s="185"/>
      <c r="AA102" s="185"/>
      <c r="AB102" s="185"/>
      <c r="AC102" s="185"/>
    </row>
    <row r="103" spans="1:29" ht="21" customHeight="1">
      <c r="A103" s="1202"/>
      <c r="B103" s="1203"/>
      <c r="C103" s="299"/>
      <c r="D103" s="264"/>
      <c r="E103" s="264"/>
      <c r="F103" s="264"/>
      <c r="G103" s="264"/>
      <c r="H103" s="264"/>
      <c r="I103" s="264"/>
      <c r="J103" s="264"/>
      <c r="K103" s="264"/>
      <c r="L103" s="265"/>
      <c r="M103" s="264"/>
      <c r="N103" s="264"/>
      <c r="O103" s="264"/>
      <c r="P103" s="264"/>
      <c r="Q103" s="264"/>
      <c r="R103" s="264"/>
      <c r="S103" s="264"/>
      <c r="T103" s="263"/>
      <c r="U103" s="185"/>
      <c r="V103" s="185"/>
      <c r="W103" s="185"/>
      <c r="X103" s="185"/>
      <c r="Y103" s="185"/>
      <c r="Z103" s="185"/>
      <c r="AA103" s="185"/>
      <c r="AB103" s="185"/>
      <c r="AC103" s="185"/>
    </row>
    <row r="104" spans="1:29" ht="42.75" customHeight="1">
      <c r="A104" s="1199">
        <v>4</v>
      </c>
      <c r="B104" s="1197" t="s">
        <v>392</v>
      </c>
      <c r="C104" s="186" t="s">
        <v>643</v>
      </c>
      <c r="D104" s="33">
        <v>4</v>
      </c>
      <c r="E104" s="9" t="s">
        <v>685</v>
      </c>
      <c r="F104" s="9" t="s">
        <v>645</v>
      </c>
      <c r="G104" s="33"/>
      <c r="H104" s="33">
        <v>1</v>
      </c>
      <c r="I104" s="9">
        <v>4</v>
      </c>
      <c r="J104" s="9" t="s">
        <v>685</v>
      </c>
      <c r="K104" s="33" t="s">
        <v>645</v>
      </c>
      <c r="L104" s="1192" t="s">
        <v>592</v>
      </c>
      <c r="M104" s="29"/>
      <c r="N104" s="202" t="s">
        <v>737</v>
      </c>
      <c r="O104" s="202" t="s">
        <v>738</v>
      </c>
      <c r="P104" s="29" t="s">
        <v>739</v>
      </c>
      <c r="Q104" s="29"/>
      <c r="R104" s="29"/>
      <c r="S104" s="29"/>
      <c r="T104" s="29"/>
      <c r="U104" s="185"/>
      <c r="V104" s="185"/>
      <c r="W104" s="185"/>
      <c r="X104" s="185"/>
      <c r="Y104" s="185"/>
      <c r="Z104" s="185"/>
      <c r="AA104" s="185"/>
      <c r="AB104" s="185"/>
      <c r="AC104" s="185"/>
    </row>
    <row r="105" spans="1:29" ht="44.25" customHeight="1">
      <c r="A105" s="1159"/>
      <c r="B105" s="1152"/>
      <c r="C105" s="186" t="s">
        <v>646</v>
      </c>
      <c r="D105" s="33">
        <v>4</v>
      </c>
      <c r="E105" s="9" t="s">
        <v>647</v>
      </c>
      <c r="F105" s="9" t="s">
        <v>645</v>
      </c>
      <c r="G105" s="33"/>
      <c r="H105" s="33">
        <v>2</v>
      </c>
      <c r="I105" s="9">
        <v>4</v>
      </c>
      <c r="J105" s="9" t="s">
        <v>691</v>
      </c>
      <c r="K105" s="33" t="s">
        <v>645</v>
      </c>
      <c r="L105" s="1193"/>
      <c r="M105" s="202"/>
      <c r="N105" s="18" t="s">
        <v>740</v>
      </c>
      <c r="O105" s="300" t="s">
        <v>741</v>
      </c>
      <c r="P105" s="301" t="s">
        <v>742</v>
      </c>
      <c r="Q105" s="29" t="s">
        <v>743</v>
      </c>
      <c r="R105" s="29"/>
      <c r="S105" s="29"/>
      <c r="T105" s="269"/>
      <c r="U105" s="185"/>
      <c r="V105" s="185"/>
      <c r="W105" s="185"/>
      <c r="X105" s="185"/>
      <c r="Y105" s="185"/>
      <c r="Z105" s="185"/>
      <c r="AA105" s="185"/>
      <c r="AB105" s="185"/>
      <c r="AC105" s="185"/>
    </row>
    <row r="106" spans="1:29" ht="21" customHeight="1">
      <c r="A106" s="1159"/>
      <c r="B106" s="1152"/>
      <c r="C106" s="186"/>
      <c r="D106" s="33"/>
      <c r="E106" s="9"/>
      <c r="F106" s="9"/>
      <c r="G106" s="33"/>
      <c r="H106" s="33"/>
      <c r="I106" s="9"/>
      <c r="J106" s="9"/>
      <c r="K106" s="33"/>
      <c r="L106" s="1193"/>
      <c r="M106" s="29"/>
      <c r="N106" s="202"/>
      <c r="O106" s="29"/>
      <c r="P106" s="29"/>
      <c r="Q106" s="18"/>
      <c r="R106" s="29"/>
      <c r="S106" s="29"/>
      <c r="T106" s="29"/>
      <c r="U106" s="185"/>
      <c r="V106" s="185"/>
      <c r="W106" s="185"/>
      <c r="X106" s="185"/>
      <c r="Y106" s="185"/>
      <c r="Z106" s="185"/>
      <c r="AA106" s="185"/>
      <c r="AB106" s="185"/>
      <c r="AC106" s="185"/>
    </row>
    <row r="107" spans="1:29" ht="43.5" customHeight="1">
      <c r="A107" s="1159"/>
      <c r="B107" s="1152"/>
      <c r="C107" s="186"/>
      <c r="D107" s="33"/>
      <c r="E107" s="9"/>
      <c r="F107" s="9"/>
      <c r="G107" s="33"/>
      <c r="H107" s="33"/>
      <c r="I107" s="9"/>
      <c r="J107" s="9"/>
      <c r="K107" s="33"/>
      <c r="L107" s="1193"/>
      <c r="M107" s="29" t="s">
        <v>744</v>
      </c>
      <c r="N107" s="29"/>
      <c r="O107" s="29"/>
      <c r="P107" s="302"/>
      <c r="Q107" s="18"/>
      <c r="R107" s="29"/>
      <c r="S107" s="29"/>
      <c r="T107" s="29"/>
      <c r="U107" s="185"/>
      <c r="V107" s="185"/>
      <c r="W107" s="185"/>
      <c r="X107" s="185"/>
      <c r="Y107" s="185"/>
      <c r="Z107" s="185"/>
      <c r="AA107" s="185"/>
      <c r="AB107" s="185"/>
      <c r="AC107" s="185"/>
    </row>
    <row r="108" spans="1:29" ht="39.75" customHeight="1">
      <c r="A108" s="1159"/>
      <c r="B108" s="1152"/>
      <c r="C108" s="186"/>
      <c r="D108" s="33"/>
      <c r="E108" s="9"/>
      <c r="F108" s="9"/>
      <c r="G108" s="33"/>
      <c r="H108" s="33"/>
      <c r="I108" s="9"/>
      <c r="J108" s="9"/>
      <c r="K108" s="33"/>
      <c r="L108" s="1193"/>
      <c r="M108" s="29"/>
      <c r="N108" s="29"/>
      <c r="O108" s="29"/>
      <c r="P108" s="29" t="s">
        <v>745</v>
      </c>
      <c r="Q108" s="18"/>
      <c r="R108" s="29"/>
      <c r="S108" s="29"/>
      <c r="T108" s="29"/>
      <c r="U108" s="185"/>
      <c r="V108" s="185"/>
      <c r="W108" s="185"/>
      <c r="X108" s="185"/>
      <c r="Y108" s="185"/>
      <c r="Z108" s="185"/>
      <c r="AA108" s="185"/>
      <c r="AB108" s="185"/>
      <c r="AC108" s="185"/>
    </row>
    <row r="109" spans="1:29" ht="21" customHeight="1">
      <c r="A109" s="1159"/>
      <c r="B109" s="1152"/>
      <c r="C109" s="186" t="s">
        <v>656</v>
      </c>
      <c r="D109" s="33">
        <v>4</v>
      </c>
      <c r="E109" s="9" t="s">
        <v>650</v>
      </c>
      <c r="F109" s="9" t="s">
        <v>651</v>
      </c>
      <c r="G109" s="33"/>
      <c r="H109" s="33">
        <v>3</v>
      </c>
      <c r="I109" s="9">
        <v>4</v>
      </c>
      <c r="J109" s="9" t="s">
        <v>650</v>
      </c>
      <c r="K109" s="33" t="s">
        <v>651</v>
      </c>
      <c r="L109" s="1194"/>
      <c r="M109" s="29"/>
      <c r="N109" s="29"/>
      <c r="O109" s="29"/>
      <c r="P109" s="29"/>
      <c r="Q109" s="18"/>
      <c r="R109" s="29"/>
      <c r="S109" s="29"/>
      <c r="T109" s="29"/>
      <c r="U109" s="185"/>
      <c r="V109" s="185"/>
      <c r="W109" s="185"/>
      <c r="X109" s="185"/>
      <c r="Y109" s="185"/>
      <c r="Z109" s="185"/>
      <c r="AA109" s="185"/>
      <c r="AB109" s="185"/>
      <c r="AC109" s="185"/>
    </row>
    <row r="110" spans="1:29" ht="21" customHeight="1">
      <c r="A110" s="1159"/>
      <c r="B110" s="1152"/>
      <c r="C110" s="186" t="s">
        <v>657</v>
      </c>
      <c r="D110" s="33">
        <v>4</v>
      </c>
      <c r="E110" s="9" t="s">
        <v>653</v>
      </c>
      <c r="F110" s="9" t="s">
        <v>651</v>
      </c>
      <c r="G110" s="33"/>
      <c r="H110" s="33">
        <v>4</v>
      </c>
      <c r="I110" s="9">
        <v>4</v>
      </c>
      <c r="J110" s="9" t="s">
        <v>653</v>
      </c>
      <c r="K110" s="33" t="s">
        <v>651</v>
      </c>
      <c r="L110" s="186" t="s">
        <v>593</v>
      </c>
      <c r="M110" s="192">
        <v>3</v>
      </c>
      <c r="N110" s="192"/>
      <c r="O110" s="192"/>
      <c r="P110" s="192">
        <v>5</v>
      </c>
      <c r="Q110" s="192">
        <v>3</v>
      </c>
      <c r="R110" s="194"/>
      <c r="S110" s="4">
        <f t="shared" ref="S110:S117" si="18">SUM(M110:R110)</f>
        <v>11</v>
      </c>
      <c r="T110" s="29"/>
      <c r="U110" s="185"/>
      <c r="V110" s="185"/>
      <c r="W110" s="185"/>
      <c r="X110" s="185"/>
      <c r="Y110" s="185"/>
      <c r="Z110" s="185"/>
      <c r="AA110" s="185"/>
      <c r="AB110" s="185"/>
      <c r="AC110" s="185"/>
    </row>
    <row r="111" spans="1:29" ht="21" customHeight="1">
      <c r="A111" s="1159"/>
      <c r="B111" s="1152"/>
      <c r="C111" s="186" t="s">
        <v>658</v>
      </c>
      <c r="D111" s="33">
        <v>4</v>
      </c>
      <c r="E111" s="9" t="s">
        <v>655</v>
      </c>
      <c r="F111" s="9" t="s">
        <v>651</v>
      </c>
      <c r="G111" s="33"/>
      <c r="H111" s="33">
        <v>5</v>
      </c>
      <c r="I111" s="9">
        <v>4</v>
      </c>
      <c r="J111" s="9" t="s">
        <v>655</v>
      </c>
      <c r="K111" s="33" t="s">
        <v>651</v>
      </c>
      <c r="L111" s="195" t="s">
        <v>594</v>
      </c>
      <c r="M111" s="196">
        <v>3</v>
      </c>
      <c r="N111" s="196"/>
      <c r="O111" s="196"/>
      <c r="P111" s="196">
        <v>5</v>
      </c>
      <c r="Q111" s="196">
        <v>3</v>
      </c>
      <c r="R111" s="29"/>
      <c r="S111" s="33">
        <f t="shared" si="18"/>
        <v>11</v>
      </c>
      <c r="T111" s="29"/>
      <c r="U111" s="185"/>
      <c r="V111" s="185"/>
      <c r="W111" s="185"/>
      <c r="X111" s="185"/>
      <c r="Y111" s="185"/>
      <c r="Z111" s="185"/>
      <c r="AA111" s="185"/>
      <c r="AB111" s="185"/>
      <c r="AC111" s="185"/>
    </row>
    <row r="112" spans="1:29" ht="21" customHeight="1">
      <c r="A112" s="1159"/>
      <c r="B112" s="1152"/>
      <c r="C112" s="186"/>
      <c r="D112" s="33"/>
      <c r="E112" s="33"/>
      <c r="F112" s="33"/>
      <c r="G112" s="33"/>
      <c r="H112" s="33"/>
      <c r="I112" s="203">
        <v>20</v>
      </c>
      <c r="J112" s="33"/>
      <c r="K112" s="33"/>
      <c r="L112" s="195" t="s">
        <v>595</v>
      </c>
      <c r="M112" s="198"/>
      <c r="N112" s="198"/>
      <c r="O112" s="198"/>
      <c r="P112" s="198"/>
      <c r="Q112" s="198"/>
      <c r="R112" s="29"/>
      <c r="S112" s="33">
        <f t="shared" si="18"/>
        <v>0</v>
      </c>
      <c r="T112" s="29"/>
      <c r="U112" s="185"/>
      <c r="V112" s="185"/>
      <c r="W112" s="185"/>
      <c r="X112" s="185"/>
      <c r="Y112" s="185"/>
      <c r="Z112" s="185"/>
      <c r="AA112" s="185"/>
      <c r="AB112" s="185"/>
      <c r="AC112" s="185"/>
    </row>
    <row r="113" spans="1:29" ht="21" customHeight="1">
      <c r="A113" s="1159"/>
      <c r="B113" s="1152"/>
      <c r="C113" s="186"/>
      <c r="D113" s="33"/>
      <c r="E113" s="33"/>
      <c r="F113" s="33"/>
      <c r="G113" s="33"/>
      <c r="H113" s="33"/>
      <c r="I113" s="33"/>
      <c r="J113" s="33"/>
      <c r="K113" s="33"/>
      <c r="L113" s="199" t="s">
        <v>596</v>
      </c>
      <c r="M113" s="200"/>
      <c r="N113" s="200">
        <v>3</v>
      </c>
      <c r="O113" s="200">
        <v>3</v>
      </c>
      <c r="P113" s="200">
        <v>1</v>
      </c>
      <c r="Q113" s="200"/>
      <c r="R113" s="202"/>
      <c r="S113" s="203">
        <f t="shared" si="18"/>
        <v>7</v>
      </c>
      <c r="T113" s="29"/>
      <c r="U113" s="185"/>
      <c r="V113" s="185"/>
      <c r="W113" s="185"/>
      <c r="X113" s="185"/>
      <c r="Y113" s="185"/>
      <c r="Z113" s="185"/>
      <c r="AA113" s="185"/>
      <c r="AB113" s="185"/>
      <c r="AC113" s="185"/>
    </row>
    <row r="114" spans="1:29" ht="21" customHeight="1">
      <c r="A114" s="1159"/>
      <c r="B114" s="1152"/>
      <c r="C114" s="204"/>
      <c r="D114" s="33"/>
      <c r="E114" s="33"/>
      <c r="F114" s="33"/>
      <c r="G114" s="33"/>
      <c r="H114" s="33">
        <v>1</v>
      </c>
      <c r="I114" s="33">
        <v>4</v>
      </c>
      <c r="J114" s="33" t="s">
        <v>659</v>
      </c>
      <c r="K114" s="33" t="s">
        <v>651</v>
      </c>
      <c r="L114" s="199" t="s">
        <v>597</v>
      </c>
      <c r="M114" s="200"/>
      <c r="N114" s="200"/>
      <c r="O114" s="200"/>
      <c r="P114" s="200"/>
      <c r="Q114" s="200"/>
      <c r="R114" s="202"/>
      <c r="S114" s="203">
        <f t="shared" si="18"/>
        <v>0</v>
      </c>
      <c r="T114" s="29"/>
      <c r="U114" s="185"/>
      <c r="V114" s="185"/>
      <c r="W114" s="185"/>
      <c r="X114" s="185"/>
      <c r="Y114" s="185"/>
      <c r="Z114" s="185"/>
      <c r="AA114" s="185"/>
      <c r="AB114" s="185"/>
      <c r="AC114" s="185"/>
    </row>
    <row r="115" spans="1:29" ht="21" customHeight="1">
      <c r="A115" s="1159"/>
      <c r="B115" s="1152"/>
      <c r="C115" s="204"/>
      <c r="D115" s="33"/>
      <c r="E115" s="33"/>
      <c r="F115" s="33"/>
      <c r="G115" s="33"/>
      <c r="H115" s="33">
        <v>2</v>
      </c>
      <c r="I115" s="33">
        <v>4</v>
      </c>
      <c r="J115" s="33" t="s">
        <v>660</v>
      </c>
      <c r="K115" s="33" t="s">
        <v>651</v>
      </c>
      <c r="L115" s="208" t="s">
        <v>598</v>
      </c>
      <c r="M115" s="200"/>
      <c r="N115" s="200">
        <v>4</v>
      </c>
      <c r="O115" s="200">
        <v>4</v>
      </c>
      <c r="P115" s="200">
        <v>4</v>
      </c>
      <c r="Q115" s="200"/>
      <c r="R115" s="202"/>
      <c r="S115" s="203">
        <f t="shared" si="18"/>
        <v>12</v>
      </c>
      <c r="T115" s="29"/>
      <c r="U115" s="185"/>
      <c r="V115" s="185"/>
      <c r="W115" s="185"/>
      <c r="X115" s="185"/>
      <c r="Y115" s="185"/>
      <c r="Z115" s="185"/>
      <c r="AA115" s="185"/>
      <c r="AB115" s="185"/>
      <c r="AC115" s="185"/>
    </row>
    <row r="116" spans="1:29" ht="21" customHeight="1">
      <c r="A116" s="1159"/>
      <c r="B116" s="1152"/>
      <c r="C116" s="204"/>
      <c r="D116" s="33"/>
      <c r="E116" s="33"/>
      <c r="F116" s="33"/>
      <c r="G116" s="33"/>
      <c r="H116" s="33"/>
      <c r="I116" s="303">
        <v>8</v>
      </c>
      <c r="J116" s="33"/>
      <c r="K116" s="33"/>
      <c r="L116" s="209" t="s">
        <v>599</v>
      </c>
      <c r="M116" s="210"/>
      <c r="N116" s="210"/>
      <c r="O116" s="210"/>
      <c r="P116" s="210"/>
      <c r="Q116" s="210"/>
      <c r="R116" s="211"/>
      <c r="S116" s="212">
        <f t="shared" si="18"/>
        <v>0</v>
      </c>
      <c r="T116" s="29"/>
      <c r="U116" s="185"/>
      <c r="V116" s="185"/>
      <c r="W116" s="185"/>
      <c r="X116" s="185"/>
      <c r="Y116" s="185"/>
      <c r="Z116" s="185"/>
      <c r="AA116" s="185"/>
      <c r="AB116" s="185"/>
      <c r="AC116" s="185"/>
    </row>
    <row r="117" spans="1:29" ht="21" customHeight="1">
      <c r="A117" s="1159"/>
      <c r="B117" s="1152"/>
      <c r="C117" s="204"/>
      <c r="D117" s="33"/>
      <c r="E117" s="33"/>
      <c r="F117" s="33"/>
      <c r="G117" s="33"/>
      <c r="H117" s="33"/>
      <c r="I117" s="33"/>
      <c r="J117" s="33"/>
      <c r="K117" s="33"/>
      <c r="L117" s="209" t="s">
        <v>600</v>
      </c>
      <c r="M117" s="213"/>
      <c r="N117" s="213"/>
      <c r="O117" s="213"/>
      <c r="P117" s="213"/>
      <c r="Q117" s="213"/>
      <c r="R117" s="214"/>
      <c r="S117" s="215">
        <f t="shared" si="18"/>
        <v>0</v>
      </c>
      <c r="T117" s="29"/>
      <c r="U117" s="185"/>
      <c r="V117" s="185"/>
      <c r="W117" s="185"/>
      <c r="X117" s="185"/>
      <c r="Y117" s="185"/>
      <c r="Z117" s="185"/>
      <c r="AA117" s="185"/>
      <c r="AB117" s="185"/>
      <c r="AC117" s="185"/>
    </row>
    <row r="118" spans="1:29" ht="21" customHeight="1">
      <c r="A118" s="1159"/>
      <c r="B118" s="1152"/>
      <c r="C118" s="216"/>
      <c r="D118" s="217"/>
      <c r="E118" s="217"/>
      <c r="F118" s="217"/>
      <c r="G118" s="217"/>
      <c r="H118" s="195" t="s">
        <v>728</v>
      </c>
      <c r="I118" s="195" t="s">
        <v>730</v>
      </c>
      <c r="J118" s="293" t="s">
        <v>729</v>
      </c>
      <c r="K118" s="293" t="s">
        <v>651</v>
      </c>
      <c r="L118" s="222"/>
      <c r="M118" s="223"/>
      <c r="N118" s="223"/>
      <c r="O118" s="223"/>
      <c r="P118" s="223"/>
      <c r="Q118" s="223"/>
      <c r="R118" s="224"/>
      <c r="S118" s="225"/>
      <c r="T118" s="29">
        <v>22.08</v>
      </c>
      <c r="U118" s="185"/>
      <c r="V118" s="185"/>
      <c r="W118" s="185"/>
      <c r="X118" s="185"/>
      <c r="Y118" s="185"/>
      <c r="Z118" s="185"/>
      <c r="AA118" s="185"/>
      <c r="AB118" s="185"/>
      <c r="AC118" s="185"/>
    </row>
    <row r="119" spans="1:29" ht="45" customHeight="1">
      <c r="A119" s="1159"/>
      <c r="B119" s="1152"/>
      <c r="C119" s="114"/>
      <c r="D119" s="114"/>
      <c r="E119" s="114"/>
      <c r="F119" s="114"/>
      <c r="G119" s="114"/>
      <c r="H119" s="114"/>
      <c r="I119" s="114"/>
      <c r="J119" s="114"/>
      <c r="K119" s="114"/>
      <c r="L119" s="1195" t="s">
        <v>601</v>
      </c>
      <c r="M119" s="277" t="s">
        <v>746</v>
      </c>
      <c r="N119" s="228" t="s">
        <v>747</v>
      </c>
      <c r="O119" s="230" t="s">
        <v>748</v>
      </c>
      <c r="P119" s="228"/>
      <c r="Q119" s="230" t="s">
        <v>749</v>
      </c>
      <c r="R119" s="228"/>
      <c r="S119" s="228"/>
      <c r="T119" s="29"/>
      <c r="U119" s="185"/>
      <c r="V119" s="185"/>
      <c r="W119" s="185"/>
      <c r="X119" s="185"/>
      <c r="Y119" s="185"/>
      <c r="Z119" s="185"/>
      <c r="AA119" s="185"/>
      <c r="AB119" s="185"/>
      <c r="AC119" s="185"/>
    </row>
    <row r="120" spans="1:29" ht="35.25" customHeight="1">
      <c r="A120" s="1159"/>
      <c r="B120" s="1152"/>
      <c r="C120" s="114"/>
      <c r="D120" s="114"/>
      <c r="E120" s="114"/>
      <c r="F120" s="114"/>
      <c r="G120" s="114"/>
      <c r="H120" s="114"/>
      <c r="I120" s="114"/>
      <c r="J120" s="114"/>
      <c r="K120" s="114"/>
      <c r="L120" s="1193"/>
      <c r="M120" s="228" t="s">
        <v>612</v>
      </c>
      <c r="N120" s="228"/>
      <c r="O120" s="230"/>
      <c r="P120" s="228" t="s">
        <v>750</v>
      </c>
      <c r="Q120" s="228" t="s">
        <v>612</v>
      </c>
      <c r="R120" s="228"/>
      <c r="S120" s="228"/>
      <c r="T120" s="29"/>
      <c r="U120" s="185"/>
      <c r="V120" s="185"/>
      <c r="W120" s="185"/>
      <c r="X120" s="185"/>
      <c r="Y120" s="185"/>
      <c r="Z120" s="185"/>
      <c r="AA120" s="185"/>
      <c r="AB120" s="185"/>
      <c r="AC120" s="185"/>
    </row>
    <row r="121" spans="1:29" ht="34.5" customHeight="1">
      <c r="A121" s="1159"/>
      <c r="B121" s="1152"/>
      <c r="C121" s="114"/>
      <c r="D121" s="114"/>
      <c r="E121" s="114"/>
      <c r="F121" s="114"/>
      <c r="G121" s="114"/>
      <c r="H121" s="114"/>
      <c r="I121" s="114"/>
      <c r="J121" s="114"/>
      <c r="K121" s="114"/>
      <c r="L121" s="1194"/>
      <c r="M121" s="228" t="s">
        <v>612</v>
      </c>
      <c r="N121" s="230"/>
      <c r="O121" s="230"/>
      <c r="P121" s="228" t="s">
        <v>751</v>
      </c>
      <c r="Q121" s="228" t="s">
        <v>612</v>
      </c>
      <c r="R121" s="228"/>
      <c r="S121" s="228"/>
      <c r="T121" s="29"/>
      <c r="U121" s="185"/>
      <c r="V121" s="185"/>
      <c r="W121" s="185"/>
      <c r="X121" s="185"/>
      <c r="Y121" s="185"/>
      <c r="Z121" s="185"/>
      <c r="AA121" s="185"/>
      <c r="AB121" s="185"/>
      <c r="AC121" s="185"/>
    </row>
    <row r="122" spans="1:29" ht="33.75" customHeight="1">
      <c r="A122" s="1159"/>
      <c r="B122" s="1152"/>
      <c r="C122" s="186"/>
      <c r="D122" s="33"/>
      <c r="E122" s="33"/>
      <c r="F122" s="33"/>
      <c r="G122" s="33"/>
      <c r="H122" s="33"/>
      <c r="I122" s="33"/>
      <c r="J122" s="33"/>
      <c r="K122" s="33"/>
      <c r="L122" s="232"/>
      <c r="M122" s="233"/>
      <c r="N122" s="228" t="s">
        <v>752</v>
      </c>
      <c r="O122" s="233"/>
      <c r="P122" s="233"/>
      <c r="Q122" s="233"/>
      <c r="R122" s="236"/>
      <c r="S122" s="237"/>
      <c r="T122" s="29"/>
      <c r="U122" s="185"/>
      <c r="V122" s="185"/>
      <c r="W122" s="185"/>
      <c r="X122" s="185"/>
      <c r="Y122" s="185"/>
      <c r="Z122" s="185"/>
      <c r="AA122" s="185"/>
      <c r="AB122" s="185"/>
      <c r="AC122" s="185"/>
    </row>
    <row r="123" spans="1:29" ht="16.5" customHeight="1">
      <c r="A123" s="1159"/>
      <c r="B123" s="1152"/>
      <c r="C123" s="186"/>
      <c r="D123" s="33"/>
      <c r="E123" s="33"/>
      <c r="F123" s="33"/>
      <c r="G123" s="33"/>
      <c r="H123" s="33"/>
      <c r="I123" s="33"/>
      <c r="J123" s="33"/>
      <c r="K123" s="33"/>
      <c r="L123" s="232"/>
      <c r="M123" s="233"/>
      <c r="N123" s="233"/>
      <c r="O123" s="233"/>
      <c r="P123" s="233"/>
      <c r="Q123" s="233"/>
      <c r="R123" s="236"/>
      <c r="S123" s="237"/>
      <c r="T123" s="29"/>
      <c r="U123" s="185"/>
      <c r="V123" s="185"/>
      <c r="W123" s="185"/>
      <c r="X123" s="185"/>
      <c r="Y123" s="185"/>
      <c r="Z123" s="185"/>
      <c r="AA123" s="185"/>
      <c r="AB123" s="185"/>
      <c r="AC123" s="185"/>
    </row>
    <row r="124" spans="1:29" ht="16.5" customHeight="1">
      <c r="A124" s="1159"/>
      <c r="B124" s="1152"/>
      <c r="C124" s="186"/>
      <c r="D124" s="33"/>
      <c r="E124" s="33"/>
      <c r="F124" s="33"/>
      <c r="G124" s="33"/>
      <c r="H124" s="33"/>
      <c r="I124" s="33"/>
      <c r="J124" s="33"/>
      <c r="K124" s="33"/>
      <c r="L124" s="238" t="s">
        <v>593</v>
      </c>
      <c r="M124" s="280">
        <v>3</v>
      </c>
      <c r="N124" s="280">
        <v>3</v>
      </c>
      <c r="O124" s="280"/>
      <c r="P124" s="280">
        <v>3</v>
      </c>
      <c r="Q124" s="280"/>
      <c r="R124" s="236"/>
      <c r="S124" s="237">
        <f t="shared" ref="S124:S135" si="19">SUM(M124:R124)</f>
        <v>9</v>
      </c>
      <c r="T124" s="29"/>
      <c r="U124" s="185"/>
      <c r="V124" s="185"/>
      <c r="W124" s="185"/>
      <c r="X124" s="185"/>
      <c r="Y124" s="185"/>
      <c r="Z124" s="185"/>
      <c r="AA124" s="185"/>
      <c r="AB124" s="185"/>
      <c r="AC124" s="185"/>
    </row>
    <row r="125" spans="1:29" ht="16.5" customHeight="1">
      <c r="A125" s="1159"/>
      <c r="B125" s="1152"/>
      <c r="C125" s="186"/>
      <c r="D125" s="33"/>
      <c r="E125" s="33"/>
      <c r="F125" s="33"/>
      <c r="G125" s="33"/>
      <c r="H125" s="33"/>
      <c r="I125" s="33"/>
      <c r="J125" s="33"/>
      <c r="K125" s="33"/>
      <c r="L125" s="240" t="s">
        <v>594</v>
      </c>
      <c r="M125" s="281">
        <v>3</v>
      </c>
      <c r="N125" s="281"/>
      <c r="O125" s="281"/>
      <c r="P125" s="281"/>
      <c r="Q125" s="281"/>
      <c r="R125" s="228"/>
      <c r="S125" s="242">
        <f t="shared" si="19"/>
        <v>3</v>
      </c>
      <c r="T125" s="29"/>
      <c r="U125" s="185"/>
      <c r="V125" s="185"/>
      <c r="W125" s="185"/>
      <c r="X125" s="185"/>
      <c r="Y125" s="185"/>
      <c r="Z125" s="185"/>
      <c r="AA125" s="185"/>
      <c r="AB125" s="185"/>
      <c r="AC125" s="185"/>
    </row>
    <row r="126" spans="1:29" ht="16.5" customHeight="1">
      <c r="A126" s="1159"/>
      <c r="B126" s="1152"/>
      <c r="C126" s="186"/>
      <c r="D126" s="33"/>
      <c r="E126" s="33"/>
      <c r="F126" s="33"/>
      <c r="G126" s="33"/>
      <c r="H126" s="33"/>
      <c r="I126" s="33"/>
      <c r="J126" s="33"/>
      <c r="K126" s="33"/>
      <c r="L126" s="240" t="s">
        <v>595</v>
      </c>
      <c r="M126" s="243"/>
      <c r="N126" s="243">
        <v>3</v>
      </c>
      <c r="O126" s="243"/>
      <c r="P126" s="243">
        <v>3</v>
      </c>
      <c r="Q126" s="243"/>
      <c r="R126" s="228"/>
      <c r="S126" s="242">
        <f t="shared" si="19"/>
        <v>6</v>
      </c>
      <c r="T126" s="29"/>
      <c r="U126" s="185"/>
      <c r="V126" s="185"/>
      <c r="W126" s="185"/>
      <c r="X126" s="185"/>
      <c r="Y126" s="185"/>
      <c r="Z126" s="185"/>
      <c r="AA126" s="185"/>
      <c r="AB126" s="185"/>
      <c r="AC126" s="185"/>
    </row>
    <row r="127" spans="1:29" ht="16.5" customHeight="1">
      <c r="A127" s="1159"/>
      <c r="B127" s="1152"/>
      <c r="C127" s="186"/>
      <c r="D127" s="33"/>
      <c r="E127" s="33"/>
      <c r="F127" s="33"/>
      <c r="G127" s="33"/>
      <c r="H127" s="33"/>
      <c r="I127" s="33"/>
      <c r="J127" s="33"/>
      <c r="K127" s="33"/>
      <c r="L127" s="244" t="s">
        <v>596</v>
      </c>
      <c r="M127" s="246"/>
      <c r="N127" s="246"/>
      <c r="O127" s="246"/>
      <c r="P127" s="246"/>
      <c r="Q127" s="246">
        <v>3</v>
      </c>
      <c r="R127" s="247"/>
      <c r="S127" s="248">
        <f t="shared" si="19"/>
        <v>3</v>
      </c>
      <c r="T127" s="29"/>
      <c r="U127" s="185"/>
      <c r="V127" s="185"/>
      <c r="W127" s="185"/>
      <c r="X127" s="185"/>
      <c r="Y127" s="185"/>
      <c r="Z127" s="185"/>
      <c r="AA127" s="185"/>
      <c r="AB127" s="185"/>
      <c r="AC127" s="185"/>
    </row>
    <row r="128" spans="1:29" ht="16.5" customHeight="1">
      <c r="A128" s="1159"/>
      <c r="B128" s="1152"/>
      <c r="C128" s="204"/>
      <c r="D128" s="33"/>
      <c r="E128" s="33"/>
      <c r="F128" s="33"/>
      <c r="G128" s="33"/>
      <c r="H128" s="33"/>
      <c r="I128" s="33"/>
      <c r="J128" s="33"/>
      <c r="K128" s="33"/>
      <c r="L128" s="244" t="s">
        <v>597</v>
      </c>
      <c r="M128" s="246"/>
      <c r="N128" s="246"/>
      <c r="O128" s="246">
        <v>3</v>
      </c>
      <c r="P128" s="246"/>
      <c r="Q128" s="246"/>
      <c r="R128" s="247"/>
      <c r="S128" s="248">
        <f t="shared" si="19"/>
        <v>3</v>
      </c>
      <c r="T128" s="29"/>
      <c r="U128" s="185"/>
      <c r="V128" s="185"/>
      <c r="W128" s="185"/>
      <c r="X128" s="185"/>
      <c r="Y128" s="185"/>
      <c r="Z128" s="185"/>
      <c r="AA128" s="185"/>
      <c r="AB128" s="185"/>
      <c r="AC128" s="185"/>
    </row>
    <row r="129" spans="1:29" ht="16.5" customHeight="1">
      <c r="A129" s="1159"/>
      <c r="B129" s="1152"/>
      <c r="C129" s="204"/>
      <c r="D129" s="33"/>
      <c r="E129" s="33"/>
      <c r="F129" s="33"/>
      <c r="G129" s="33"/>
      <c r="H129" s="33"/>
      <c r="I129" s="33"/>
      <c r="J129" s="33"/>
      <c r="K129" s="33"/>
      <c r="L129" s="249" t="s">
        <v>598</v>
      </c>
      <c r="M129" s="246"/>
      <c r="N129" s="246"/>
      <c r="O129" s="246"/>
      <c r="P129" s="246"/>
      <c r="Q129" s="246"/>
      <c r="R129" s="247"/>
      <c r="S129" s="248">
        <f t="shared" si="19"/>
        <v>0</v>
      </c>
      <c r="T129" s="29"/>
      <c r="U129" s="185"/>
      <c r="V129" s="185"/>
      <c r="W129" s="185"/>
      <c r="X129" s="185"/>
      <c r="Y129" s="185"/>
      <c r="Z129" s="185"/>
      <c r="AA129" s="185"/>
      <c r="AB129" s="185"/>
      <c r="AC129" s="185"/>
    </row>
    <row r="130" spans="1:29" ht="16.5" customHeight="1">
      <c r="A130" s="1159"/>
      <c r="B130" s="1152"/>
      <c r="C130" s="204"/>
      <c r="D130" s="33"/>
      <c r="E130" s="33"/>
      <c r="F130" s="33"/>
      <c r="G130" s="33"/>
      <c r="H130" s="33"/>
      <c r="I130" s="33"/>
      <c r="J130" s="33"/>
      <c r="K130" s="33"/>
      <c r="L130" s="250" t="s">
        <v>599</v>
      </c>
      <c r="M130" s="251"/>
      <c r="N130" s="251"/>
      <c r="O130" s="251"/>
      <c r="P130" s="251"/>
      <c r="Q130" s="251"/>
      <c r="R130" s="252"/>
      <c r="S130" s="253">
        <f t="shared" si="19"/>
        <v>0</v>
      </c>
      <c r="T130" s="29"/>
      <c r="U130" s="185"/>
      <c r="V130" s="185"/>
      <c r="W130" s="185"/>
      <c r="X130" s="185"/>
      <c r="Y130" s="185"/>
      <c r="Z130" s="185"/>
      <c r="AA130" s="185"/>
      <c r="AB130" s="185"/>
      <c r="AC130" s="185"/>
    </row>
    <row r="131" spans="1:29" ht="16.5" customHeight="1">
      <c r="A131" s="1159"/>
      <c r="B131" s="1152"/>
      <c r="C131" s="204"/>
      <c r="D131" s="33"/>
      <c r="E131" s="33"/>
      <c r="F131" s="33"/>
      <c r="G131" s="33"/>
      <c r="H131" s="33"/>
      <c r="I131" s="33"/>
      <c r="J131" s="33"/>
      <c r="K131" s="33"/>
      <c r="L131" s="250" t="s">
        <v>600</v>
      </c>
      <c r="M131" s="254"/>
      <c r="N131" s="254"/>
      <c r="O131" s="254"/>
      <c r="P131" s="254"/>
      <c r="Q131" s="254"/>
      <c r="R131" s="255"/>
      <c r="S131" s="256">
        <f t="shared" si="19"/>
        <v>0</v>
      </c>
      <c r="T131" s="29"/>
      <c r="U131" s="185"/>
      <c r="V131" s="185"/>
      <c r="W131" s="185"/>
      <c r="X131" s="185"/>
      <c r="Y131" s="185"/>
      <c r="Z131" s="185"/>
      <c r="AA131" s="185"/>
      <c r="AB131" s="185"/>
      <c r="AC131" s="185"/>
    </row>
    <row r="132" spans="1:29" ht="16.5" customHeight="1">
      <c r="A132" s="1159"/>
      <c r="B132" s="1152"/>
      <c r="C132" s="1200"/>
      <c r="D132" s="186"/>
      <c r="E132" s="186"/>
      <c r="F132" s="186"/>
      <c r="G132" s="186"/>
      <c r="H132" s="186"/>
      <c r="I132" s="186"/>
      <c r="J132" s="186"/>
      <c r="K132" s="186"/>
      <c r="L132" s="222" t="s">
        <v>681</v>
      </c>
      <c r="M132" s="223">
        <f t="shared" ref="M132:R132" si="20">M124+M110</f>
        <v>6</v>
      </c>
      <c r="N132" s="223">
        <f t="shared" si="20"/>
        <v>3</v>
      </c>
      <c r="O132" s="223">
        <f t="shared" si="20"/>
        <v>0</v>
      </c>
      <c r="P132" s="223">
        <f t="shared" si="20"/>
        <v>8</v>
      </c>
      <c r="Q132" s="223">
        <f t="shared" si="20"/>
        <v>3</v>
      </c>
      <c r="R132" s="223">
        <f t="shared" si="20"/>
        <v>0</v>
      </c>
      <c r="S132" s="224">
        <f t="shared" si="19"/>
        <v>20</v>
      </c>
      <c r="T132" s="29"/>
      <c r="U132" s="185"/>
      <c r="V132" s="185"/>
      <c r="W132" s="185"/>
      <c r="X132" s="185"/>
      <c r="Y132" s="185"/>
      <c r="Z132" s="185"/>
      <c r="AA132" s="185"/>
      <c r="AB132" s="185"/>
      <c r="AC132" s="185"/>
    </row>
    <row r="133" spans="1:29" ht="16.5" customHeight="1">
      <c r="A133" s="1159"/>
      <c r="B133" s="1152"/>
      <c r="C133" s="1159"/>
      <c r="D133" s="186"/>
      <c r="E133" s="186"/>
      <c r="F133" s="186"/>
      <c r="G133" s="186"/>
      <c r="H133" s="186"/>
      <c r="I133" s="186"/>
      <c r="J133" s="186"/>
      <c r="K133" s="186"/>
      <c r="L133" s="257" t="s">
        <v>682</v>
      </c>
      <c r="M133" s="258">
        <f t="shared" ref="M133:R133" si="21">M127+M128+M113+M114</f>
        <v>0</v>
      </c>
      <c r="N133" s="258">
        <f t="shared" si="21"/>
        <v>3</v>
      </c>
      <c r="O133" s="258">
        <f t="shared" si="21"/>
        <v>6</v>
      </c>
      <c r="P133" s="258">
        <f t="shared" si="21"/>
        <v>1</v>
      </c>
      <c r="Q133" s="258">
        <f t="shared" si="21"/>
        <v>3</v>
      </c>
      <c r="R133" s="258">
        <f t="shared" si="21"/>
        <v>0</v>
      </c>
      <c r="S133" s="259">
        <f t="shared" si="19"/>
        <v>13</v>
      </c>
      <c r="T133" s="29"/>
      <c r="U133" s="185"/>
      <c r="V133" s="185"/>
      <c r="W133" s="185"/>
      <c r="X133" s="185"/>
      <c r="Y133" s="185"/>
      <c r="Z133" s="185"/>
      <c r="AA133" s="185"/>
      <c r="AB133" s="185"/>
      <c r="AC133" s="185"/>
    </row>
    <row r="134" spans="1:29" ht="16.5" customHeight="1">
      <c r="A134" s="1159"/>
      <c r="B134" s="1152"/>
      <c r="C134" s="1159"/>
      <c r="D134" s="186"/>
      <c r="E134" s="186"/>
      <c r="F134" s="186"/>
      <c r="G134" s="186"/>
      <c r="H134" s="186"/>
      <c r="I134" s="186"/>
      <c r="J134" s="186"/>
      <c r="K134" s="186"/>
      <c r="L134" s="257" t="s">
        <v>683</v>
      </c>
      <c r="M134" s="258">
        <f t="shared" ref="M134:R134" si="22">M129+M115</f>
        <v>0</v>
      </c>
      <c r="N134" s="258">
        <f t="shared" si="22"/>
        <v>4</v>
      </c>
      <c r="O134" s="258">
        <f t="shared" si="22"/>
        <v>4</v>
      </c>
      <c r="P134" s="258">
        <f t="shared" si="22"/>
        <v>4</v>
      </c>
      <c r="Q134" s="258">
        <f t="shared" si="22"/>
        <v>0</v>
      </c>
      <c r="R134" s="258">
        <f t="shared" si="22"/>
        <v>0</v>
      </c>
      <c r="S134" s="259">
        <f t="shared" si="19"/>
        <v>12</v>
      </c>
      <c r="T134" s="29"/>
      <c r="U134" s="185"/>
      <c r="V134" s="185"/>
      <c r="W134" s="185"/>
      <c r="X134" s="185"/>
      <c r="Y134" s="185"/>
      <c r="Z134" s="185"/>
      <c r="AA134" s="185"/>
      <c r="AB134" s="185"/>
      <c r="AC134" s="185"/>
    </row>
    <row r="135" spans="1:29" ht="16.5" customHeight="1">
      <c r="A135" s="1159"/>
      <c r="B135" s="1147"/>
      <c r="C135" s="1201"/>
      <c r="D135" s="186"/>
      <c r="E135" s="186"/>
      <c r="F135" s="186"/>
      <c r="G135" s="186"/>
      <c r="H135" s="186"/>
      <c r="I135" s="186"/>
      <c r="J135" s="186"/>
      <c r="K135" s="186"/>
      <c r="L135" s="260" t="s">
        <v>684</v>
      </c>
      <c r="M135" s="261">
        <f t="shared" ref="M135:R135" si="23">M130+M116</f>
        <v>0</v>
      </c>
      <c r="N135" s="261">
        <f t="shared" si="23"/>
        <v>0</v>
      </c>
      <c r="O135" s="261">
        <f t="shared" si="23"/>
        <v>0</v>
      </c>
      <c r="P135" s="261">
        <f t="shared" si="23"/>
        <v>0</v>
      </c>
      <c r="Q135" s="261">
        <f t="shared" si="23"/>
        <v>0</v>
      </c>
      <c r="R135" s="261">
        <f t="shared" si="23"/>
        <v>0</v>
      </c>
      <c r="S135" s="262">
        <f t="shared" si="19"/>
        <v>0</v>
      </c>
      <c r="T135" s="29"/>
      <c r="U135" s="185"/>
      <c r="V135" s="185"/>
      <c r="W135" s="185"/>
      <c r="X135" s="185"/>
      <c r="Y135" s="185"/>
      <c r="Z135" s="185"/>
      <c r="AA135" s="185"/>
      <c r="AB135" s="185"/>
      <c r="AC135" s="185"/>
    </row>
    <row r="136" spans="1:29" ht="21" customHeight="1">
      <c r="A136" s="1198"/>
      <c r="B136" s="1138"/>
      <c r="C136" s="304"/>
      <c r="D136" s="264"/>
      <c r="E136" s="264"/>
      <c r="F136" s="264"/>
      <c r="G136" s="264"/>
      <c r="H136" s="264"/>
      <c r="I136" s="264"/>
      <c r="J136" s="264"/>
      <c r="K136" s="264"/>
      <c r="L136" s="265"/>
      <c r="M136" s="264"/>
      <c r="N136" s="264"/>
      <c r="O136" s="264"/>
      <c r="P136" s="264"/>
      <c r="Q136" s="264"/>
      <c r="R136" s="264"/>
      <c r="S136" s="264"/>
      <c r="T136" s="263"/>
      <c r="U136" s="185"/>
      <c r="V136" s="185"/>
      <c r="W136" s="185"/>
      <c r="X136" s="185"/>
      <c r="Y136" s="185"/>
      <c r="Z136" s="185"/>
      <c r="AA136" s="185"/>
      <c r="AB136" s="185"/>
      <c r="AC136" s="185"/>
    </row>
    <row r="137" spans="1:29" ht="37.5" customHeight="1">
      <c r="A137" s="1196">
        <v>5</v>
      </c>
      <c r="B137" s="1197" t="s">
        <v>397</v>
      </c>
      <c r="C137" s="1185" t="s">
        <v>643</v>
      </c>
      <c r="D137" s="33">
        <v>4</v>
      </c>
      <c r="E137" s="9" t="s">
        <v>753</v>
      </c>
      <c r="F137" s="9" t="s">
        <v>645</v>
      </c>
      <c r="G137" s="33"/>
      <c r="H137" s="33">
        <v>1</v>
      </c>
      <c r="I137" s="9">
        <v>4</v>
      </c>
      <c r="J137" s="9" t="s">
        <v>754</v>
      </c>
      <c r="K137" s="33" t="s">
        <v>645</v>
      </c>
      <c r="L137" s="1192" t="s">
        <v>592</v>
      </c>
      <c r="M137" s="29"/>
      <c r="N137" s="29"/>
      <c r="O137" s="29"/>
      <c r="P137" s="18"/>
      <c r="Q137" s="188" t="s">
        <v>755</v>
      </c>
      <c r="R137" s="29"/>
      <c r="S137" s="29"/>
      <c r="T137" s="29"/>
      <c r="U137" s="185"/>
      <c r="V137" s="185"/>
      <c r="W137" s="185"/>
      <c r="X137" s="185"/>
      <c r="Y137" s="185"/>
      <c r="Z137" s="185"/>
      <c r="AA137" s="185"/>
      <c r="AB137" s="185"/>
      <c r="AC137" s="185"/>
    </row>
    <row r="138" spans="1:29" ht="38.25" customHeight="1">
      <c r="A138" s="1152"/>
      <c r="B138" s="1152"/>
      <c r="C138" s="1147"/>
      <c r="D138" s="305">
        <v>4</v>
      </c>
      <c r="E138" s="9" t="s">
        <v>659</v>
      </c>
      <c r="F138" s="9" t="s">
        <v>651</v>
      </c>
      <c r="G138" s="33"/>
      <c r="H138" s="306">
        <v>2</v>
      </c>
      <c r="I138" s="9">
        <v>4</v>
      </c>
      <c r="J138" s="9" t="s">
        <v>756</v>
      </c>
      <c r="K138" s="33" t="s">
        <v>645</v>
      </c>
      <c r="L138" s="1193"/>
      <c r="M138" s="50" t="s">
        <v>757</v>
      </c>
      <c r="N138" s="188" t="s">
        <v>758</v>
      </c>
      <c r="O138" s="188" t="s">
        <v>759</v>
      </c>
      <c r="P138" s="18"/>
      <c r="Q138" s="29"/>
      <c r="R138" s="29"/>
      <c r="S138" s="29"/>
      <c r="T138" s="29"/>
      <c r="U138" s="185"/>
      <c r="V138" s="185"/>
      <c r="W138" s="185"/>
      <c r="X138" s="185"/>
      <c r="Y138" s="185"/>
      <c r="Z138" s="185"/>
      <c r="AA138" s="185"/>
      <c r="AB138" s="185"/>
      <c r="AC138" s="185"/>
    </row>
    <row r="139" spans="1:29" ht="42.75" customHeight="1">
      <c r="A139" s="1152"/>
      <c r="B139" s="1152"/>
      <c r="C139" s="186"/>
      <c r="D139" s="33"/>
      <c r="E139" s="9"/>
      <c r="F139" s="9"/>
      <c r="G139" s="33"/>
      <c r="H139" s="33">
        <v>3</v>
      </c>
      <c r="I139" s="9">
        <v>4</v>
      </c>
      <c r="J139" s="9" t="s">
        <v>760</v>
      </c>
      <c r="K139" s="33" t="s">
        <v>651</v>
      </c>
      <c r="L139" s="1193"/>
      <c r="M139" s="29"/>
      <c r="N139" s="188" t="s">
        <v>761</v>
      </c>
      <c r="O139" s="18"/>
      <c r="P139" s="214"/>
      <c r="Q139" s="214"/>
      <c r="R139" s="29"/>
      <c r="S139" s="29"/>
      <c r="T139" s="29"/>
      <c r="U139" s="185"/>
      <c r="V139" s="185"/>
      <c r="W139" s="185"/>
      <c r="X139" s="185"/>
      <c r="Y139" s="185"/>
      <c r="Z139" s="185"/>
      <c r="AA139" s="185"/>
      <c r="AB139" s="185"/>
      <c r="AC139" s="185"/>
    </row>
    <row r="140" spans="1:29" ht="42.75" customHeight="1">
      <c r="A140" s="1152"/>
      <c r="B140" s="1152"/>
      <c r="C140" s="186"/>
      <c r="D140" s="33"/>
      <c r="E140" s="9"/>
      <c r="F140" s="9"/>
      <c r="G140" s="33"/>
      <c r="H140" s="305">
        <v>4</v>
      </c>
      <c r="I140" s="9">
        <v>6</v>
      </c>
      <c r="J140" s="9" t="s">
        <v>762</v>
      </c>
      <c r="K140" s="33" t="s">
        <v>651</v>
      </c>
      <c r="L140" s="1193"/>
      <c r="M140" s="29"/>
      <c r="N140" s="29"/>
      <c r="O140" s="18"/>
      <c r="P140" s="50" t="s">
        <v>763</v>
      </c>
      <c r="Q140" s="214"/>
      <c r="R140" s="29"/>
      <c r="S140" s="29"/>
      <c r="T140" s="29"/>
      <c r="U140" s="185"/>
      <c r="V140" s="185"/>
      <c r="W140" s="185"/>
      <c r="X140" s="185"/>
      <c r="Y140" s="185"/>
      <c r="Z140" s="185"/>
      <c r="AA140" s="185"/>
      <c r="AB140" s="185"/>
      <c r="AC140" s="185"/>
    </row>
    <row r="141" spans="1:29" ht="21" customHeight="1">
      <c r="A141" s="1152"/>
      <c r="B141" s="1152"/>
      <c r="C141" s="186"/>
      <c r="D141" s="33"/>
      <c r="E141" s="9"/>
      <c r="F141" s="9"/>
      <c r="G141" s="33"/>
      <c r="H141" s="33">
        <v>5</v>
      </c>
      <c r="I141" s="9">
        <v>5</v>
      </c>
      <c r="J141" s="9" t="s">
        <v>764</v>
      </c>
      <c r="K141" s="33" t="s">
        <v>651</v>
      </c>
      <c r="L141" s="1193"/>
      <c r="M141" s="29"/>
      <c r="N141" s="29"/>
      <c r="O141" s="18"/>
      <c r="P141" s="214"/>
      <c r="Q141" s="214"/>
      <c r="R141" s="29"/>
      <c r="S141" s="29"/>
      <c r="T141" s="29"/>
      <c r="U141" s="185"/>
      <c r="V141" s="185"/>
      <c r="W141" s="185"/>
      <c r="X141" s="185"/>
      <c r="Y141" s="185"/>
      <c r="Z141" s="185"/>
      <c r="AA141" s="185"/>
      <c r="AB141" s="185"/>
      <c r="AC141" s="185"/>
    </row>
    <row r="142" spans="1:29" ht="21" customHeight="1">
      <c r="A142" s="1152"/>
      <c r="B142" s="1152"/>
      <c r="C142" s="1185" t="s">
        <v>646</v>
      </c>
      <c r="D142" s="33">
        <v>4</v>
      </c>
      <c r="E142" s="9" t="s">
        <v>701</v>
      </c>
      <c r="F142" s="9" t="s">
        <v>645</v>
      </c>
      <c r="G142" s="33"/>
      <c r="H142" s="306"/>
      <c r="I142" s="271">
        <v>23</v>
      </c>
      <c r="J142" s="111"/>
      <c r="K142" s="306"/>
      <c r="L142" s="1194"/>
      <c r="M142" s="29"/>
      <c r="N142" s="29"/>
      <c r="O142" s="18"/>
      <c r="P142" s="214"/>
      <c r="Q142" s="214"/>
      <c r="R142" s="29"/>
      <c r="S142" s="29"/>
      <c r="T142" s="29"/>
      <c r="U142" s="185"/>
      <c r="V142" s="185"/>
      <c r="W142" s="185"/>
      <c r="X142" s="185"/>
      <c r="Y142" s="185"/>
      <c r="Z142" s="185"/>
      <c r="AA142" s="185"/>
      <c r="AB142" s="185"/>
      <c r="AC142" s="185"/>
    </row>
    <row r="143" spans="1:29" ht="21" customHeight="1">
      <c r="A143" s="1152"/>
      <c r="B143" s="1152"/>
      <c r="C143" s="1147"/>
      <c r="D143" s="305">
        <v>4</v>
      </c>
      <c r="E143" s="9" t="s">
        <v>660</v>
      </c>
      <c r="F143" s="9" t="s">
        <v>651</v>
      </c>
      <c r="G143" s="33"/>
      <c r="H143" s="305"/>
      <c r="I143" s="9"/>
      <c r="J143" s="9"/>
      <c r="K143" s="33"/>
      <c r="L143" s="186" t="s">
        <v>593</v>
      </c>
      <c r="M143" s="193">
        <v>2</v>
      </c>
      <c r="N143" s="192"/>
      <c r="O143" s="192"/>
      <c r="P143" s="193">
        <v>3</v>
      </c>
      <c r="Q143" s="192"/>
      <c r="R143" s="194"/>
      <c r="S143" s="4">
        <f t="shared" ref="S143:S150" si="24">SUM(M143:R143)</f>
        <v>5</v>
      </c>
      <c r="T143" s="29"/>
      <c r="U143" s="185"/>
      <c r="V143" s="185"/>
      <c r="W143" s="185"/>
      <c r="X143" s="185"/>
      <c r="Y143" s="185"/>
      <c r="Z143" s="185"/>
      <c r="AA143" s="185"/>
      <c r="AB143" s="185"/>
      <c r="AC143" s="185"/>
    </row>
    <row r="144" spans="1:29" ht="21" customHeight="1">
      <c r="A144" s="1152"/>
      <c r="B144" s="1152"/>
      <c r="C144" s="1185" t="s">
        <v>656</v>
      </c>
      <c r="D144" s="33">
        <v>6</v>
      </c>
      <c r="E144" s="9" t="s">
        <v>760</v>
      </c>
      <c r="F144" s="9" t="s">
        <v>651</v>
      </c>
      <c r="G144" s="33"/>
      <c r="H144" s="33"/>
      <c r="I144" s="9"/>
      <c r="J144" s="9"/>
      <c r="K144" s="33"/>
      <c r="L144" s="195" t="s">
        <v>594</v>
      </c>
      <c r="M144" s="196"/>
      <c r="N144" s="196"/>
      <c r="O144" s="196"/>
      <c r="P144" s="197">
        <v>3</v>
      </c>
      <c r="Q144" s="196"/>
      <c r="R144" s="29"/>
      <c r="S144" s="33">
        <f t="shared" si="24"/>
        <v>3</v>
      </c>
      <c r="T144" s="269"/>
      <c r="U144" s="185"/>
      <c r="V144" s="185"/>
      <c r="W144" s="185"/>
      <c r="X144" s="185"/>
      <c r="Y144" s="185"/>
      <c r="Z144" s="185"/>
      <c r="AA144" s="185"/>
      <c r="AB144" s="185"/>
      <c r="AC144" s="185"/>
    </row>
    <row r="145" spans="1:29" ht="21" customHeight="1">
      <c r="A145" s="1152"/>
      <c r="B145" s="1152"/>
      <c r="C145" s="1147"/>
      <c r="D145" s="306">
        <v>6</v>
      </c>
      <c r="E145" s="272" t="s">
        <v>765</v>
      </c>
      <c r="F145" s="111" t="s">
        <v>651</v>
      </c>
      <c r="G145" s="306"/>
      <c r="H145" s="306"/>
      <c r="I145" s="271"/>
      <c r="J145" s="111"/>
      <c r="K145" s="306"/>
      <c r="L145" s="195" t="s">
        <v>595</v>
      </c>
      <c r="M145" s="273">
        <v>2</v>
      </c>
      <c r="N145" s="198"/>
      <c r="O145" s="198"/>
      <c r="P145" s="198"/>
      <c r="Q145" s="198"/>
      <c r="R145" s="29"/>
      <c r="S145" s="33">
        <f t="shared" si="24"/>
        <v>2</v>
      </c>
      <c r="T145" s="29"/>
      <c r="U145" s="185"/>
      <c r="V145" s="185"/>
      <c r="W145" s="185"/>
      <c r="X145" s="185"/>
      <c r="Y145" s="185"/>
      <c r="Z145" s="185"/>
      <c r="AA145" s="185"/>
      <c r="AB145" s="185"/>
      <c r="AC145" s="185"/>
    </row>
    <row r="146" spans="1:29" ht="21" customHeight="1">
      <c r="A146" s="1152"/>
      <c r="B146" s="1152"/>
      <c r="C146" s="307" t="s">
        <v>657</v>
      </c>
      <c r="D146" s="33">
        <v>5</v>
      </c>
      <c r="E146" s="9" t="s">
        <v>762</v>
      </c>
      <c r="F146" s="9" t="s">
        <v>651</v>
      </c>
      <c r="G146" s="33"/>
      <c r="H146" s="33"/>
      <c r="I146" s="9"/>
      <c r="J146" s="9"/>
      <c r="K146" s="33"/>
      <c r="L146" s="199" t="s">
        <v>596</v>
      </c>
      <c r="M146" s="200"/>
      <c r="N146" s="201">
        <v>1</v>
      </c>
      <c r="O146" s="200"/>
      <c r="P146" s="200"/>
      <c r="Q146" s="201">
        <v>2</v>
      </c>
      <c r="R146" s="202"/>
      <c r="S146" s="203">
        <f t="shared" si="24"/>
        <v>3</v>
      </c>
      <c r="T146" s="29"/>
      <c r="U146" s="185"/>
      <c r="V146" s="185"/>
      <c r="W146" s="185"/>
      <c r="X146" s="185"/>
      <c r="Y146" s="185"/>
      <c r="Z146" s="185"/>
      <c r="AA146" s="185"/>
      <c r="AB146" s="185"/>
      <c r="AC146" s="185"/>
    </row>
    <row r="147" spans="1:29" ht="21" customHeight="1">
      <c r="A147" s="1152"/>
      <c r="B147" s="1152"/>
      <c r="C147" s="308"/>
      <c r="D147" s="306">
        <v>5</v>
      </c>
      <c r="E147" s="272" t="s">
        <v>766</v>
      </c>
      <c r="F147" s="111" t="s">
        <v>651</v>
      </c>
      <c r="G147" s="33"/>
      <c r="H147" s="306">
        <v>1</v>
      </c>
      <c r="I147" s="272">
        <v>4</v>
      </c>
      <c r="J147" s="111" t="s">
        <v>659</v>
      </c>
      <c r="K147" s="33" t="s">
        <v>651</v>
      </c>
      <c r="L147" s="199" t="s">
        <v>597</v>
      </c>
      <c r="M147" s="200"/>
      <c r="N147" s="201">
        <v>3</v>
      </c>
      <c r="O147" s="200"/>
      <c r="P147" s="200"/>
      <c r="Q147" s="200"/>
      <c r="R147" s="202"/>
      <c r="S147" s="203">
        <f t="shared" si="24"/>
        <v>3</v>
      </c>
      <c r="T147" s="29"/>
      <c r="U147" s="185"/>
      <c r="V147" s="185"/>
      <c r="W147" s="185"/>
      <c r="X147" s="185"/>
      <c r="Y147" s="185"/>
      <c r="Z147" s="185"/>
      <c r="AA147" s="185"/>
      <c r="AB147" s="185"/>
      <c r="AC147" s="185"/>
    </row>
    <row r="148" spans="1:29" ht="21" customHeight="1">
      <c r="A148" s="1152"/>
      <c r="B148" s="1152"/>
      <c r="C148" s="309" t="s">
        <v>658</v>
      </c>
      <c r="D148" s="33">
        <v>4</v>
      </c>
      <c r="E148" s="9" t="s">
        <v>764</v>
      </c>
      <c r="F148" s="9" t="s">
        <v>651</v>
      </c>
      <c r="G148" s="33"/>
      <c r="H148" s="33">
        <v>2</v>
      </c>
      <c r="I148" s="9">
        <v>4</v>
      </c>
      <c r="J148" s="9" t="s">
        <v>660</v>
      </c>
      <c r="K148" s="33" t="s">
        <v>651</v>
      </c>
      <c r="L148" s="208" t="s">
        <v>598</v>
      </c>
      <c r="M148" s="200"/>
      <c r="N148" s="201">
        <v>1</v>
      </c>
      <c r="O148" s="201">
        <v>3</v>
      </c>
      <c r="P148" s="200"/>
      <c r="Q148" s="200"/>
      <c r="R148" s="202"/>
      <c r="S148" s="203">
        <f t="shared" si="24"/>
        <v>4</v>
      </c>
      <c r="T148" s="29"/>
      <c r="U148" s="185"/>
      <c r="V148" s="185"/>
      <c r="W148" s="185"/>
      <c r="X148" s="185"/>
      <c r="Y148" s="185"/>
      <c r="Z148" s="185"/>
      <c r="AA148" s="185"/>
      <c r="AB148" s="185"/>
      <c r="AC148" s="185"/>
    </row>
    <row r="149" spans="1:29" ht="21" customHeight="1">
      <c r="A149" s="1152"/>
      <c r="B149" s="1152"/>
      <c r="C149" s="310"/>
      <c r="D149" s="306">
        <v>4</v>
      </c>
      <c r="E149" s="272" t="s">
        <v>767</v>
      </c>
      <c r="F149" s="111" t="s">
        <v>651</v>
      </c>
      <c r="G149" s="33"/>
      <c r="H149" s="306">
        <v>3</v>
      </c>
      <c r="I149" s="272">
        <v>4</v>
      </c>
      <c r="J149" s="111" t="s">
        <v>661</v>
      </c>
      <c r="K149" s="33" t="s">
        <v>651</v>
      </c>
      <c r="L149" s="209" t="s">
        <v>599</v>
      </c>
      <c r="M149" s="210"/>
      <c r="N149" s="210"/>
      <c r="O149" s="210"/>
      <c r="P149" s="210"/>
      <c r="Q149" s="210"/>
      <c r="R149" s="211"/>
      <c r="S149" s="212">
        <f t="shared" si="24"/>
        <v>0</v>
      </c>
      <c r="T149" s="29"/>
      <c r="U149" s="185"/>
      <c r="V149" s="185"/>
      <c r="W149" s="185"/>
      <c r="X149" s="185"/>
      <c r="Y149" s="185"/>
      <c r="Z149" s="185"/>
      <c r="AA149" s="185"/>
      <c r="AB149" s="185"/>
      <c r="AC149" s="185"/>
    </row>
    <row r="150" spans="1:29" ht="21" customHeight="1">
      <c r="A150" s="1152"/>
      <c r="B150" s="1152"/>
      <c r="C150" s="311"/>
      <c r="D150" s="33"/>
      <c r="E150" s="272"/>
      <c r="F150" s="272"/>
      <c r="G150" s="33"/>
      <c r="H150" s="33"/>
      <c r="I150" s="271">
        <v>12</v>
      </c>
      <c r="J150" s="272"/>
      <c r="K150" s="33"/>
      <c r="L150" s="209" t="s">
        <v>600</v>
      </c>
      <c r="M150" s="213"/>
      <c r="N150" s="213"/>
      <c r="O150" s="213"/>
      <c r="P150" s="213"/>
      <c r="Q150" s="213"/>
      <c r="R150" s="214"/>
      <c r="S150" s="215">
        <f t="shared" si="24"/>
        <v>0</v>
      </c>
      <c r="T150" s="29"/>
      <c r="U150" s="185"/>
      <c r="V150" s="185"/>
      <c r="W150" s="185"/>
      <c r="X150" s="185"/>
      <c r="Y150" s="185"/>
      <c r="Z150" s="185"/>
      <c r="AA150" s="185"/>
      <c r="AB150" s="185"/>
      <c r="AC150" s="185"/>
    </row>
    <row r="151" spans="1:29" ht="21" customHeight="1">
      <c r="A151" s="1152"/>
      <c r="B151" s="1152"/>
      <c r="C151" s="308"/>
      <c r="D151" s="306"/>
      <c r="E151" s="272"/>
      <c r="F151" s="111"/>
      <c r="G151" s="306"/>
      <c r="H151" s="306"/>
      <c r="I151" s="272"/>
      <c r="J151" s="111"/>
      <c r="K151" s="306"/>
      <c r="L151" s="222"/>
      <c r="M151" s="223"/>
      <c r="N151" s="223"/>
      <c r="O151" s="223"/>
      <c r="P151" s="223"/>
      <c r="Q151" s="223"/>
      <c r="R151" s="224"/>
      <c r="S151" s="225"/>
      <c r="T151" s="50">
        <v>28.09</v>
      </c>
      <c r="U151" s="185"/>
      <c r="V151" s="185"/>
      <c r="W151" s="185"/>
      <c r="X151" s="185"/>
      <c r="Y151" s="185"/>
      <c r="Z151" s="185"/>
      <c r="AA151" s="185"/>
      <c r="AB151" s="185"/>
      <c r="AC151" s="185"/>
    </row>
    <row r="152" spans="1:29" ht="42.75" customHeight="1">
      <c r="A152" s="1152"/>
      <c r="B152" s="1152"/>
      <c r="C152" s="309"/>
      <c r="D152" s="33"/>
      <c r="E152" s="9"/>
      <c r="F152" s="9"/>
      <c r="G152" s="306"/>
      <c r="H152" s="33">
        <v>3</v>
      </c>
      <c r="I152" s="289">
        <v>4</v>
      </c>
      <c r="J152" s="111" t="s">
        <v>765</v>
      </c>
      <c r="K152" s="312" t="s">
        <v>651</v>
      </c>
      <c r="L152" s="1195" t="s">
        <v>601</v>
      </c>
      <c r="M152" s="313"/>
      <c r="N152" s="279" t="s">
        <v>768</v>
      </c>
      <c r="O152" s="279" t="s">
        <v>769</v>
      </c>
      <c r="P152" s="229" t="s">
        <v>770</v>
      </c>
      <c r="Q152" s="229" t="s">
        <v>771</v>
      </c>
      <c r="R152" s="228"/>
      <c r="S152" s="228"/>
      <c r="T152" s="29"/>
      <c r="U152" s="185"/>
      <c r="V152" s="185"/>
      <c r="W152" s="185"/>
      <c r="X152" s="185"/>
      <c r="Y152" s="185"/>
      <c r="Z152" s="185"/>
      <c r="AA152" s="185"/>
      <c r="AB152" s="185"/>
      <c r="AC152" s="185"/>
    </row>
    <row r="153" spans="1:29" ht="38.25" customHeight="1">
      <c r="A153" s="1152"/>
      <c r="B153" s="1152"/>
      <c r="C153" s="310"/>
      <c r="D153" s="306"/>
      <c r="E153" s="272"/>
      <c r="F153" s="111"/>
      <c r="G153" s="114"/>
      <c r="H153" s="306">
        <v>4</v>
      </c>
      <c r="I153" s="272">
        <v>6</v>
      </c>
      <c r="J153" s="111" t="s">
        <v>766</v>
      </c>
      <c r="K153" s="312" t="s">
        <v>651</v>
      </c>
      <c r="L153" s="1193"/>
      <c r="M153" s="228"/>
      <c r="N153" s="230"/>
      <c r="O153" s="230"/>
      <c r="P153" s="255"/>
      <c r="Q153" s="279" t="s">
        <v>772</v>
      </c>
      <c r="R153" s="228"/>
      <c r="S153" s="228"/>
      <c r="T153" s="29"/>
      <c r="U153" s="185"/>
      <c r="V153" s="185"/>
      <c r="W153" s="185"/>
      <c r="X153" s="185"/>
      <c r="Y153" s="185"/>
      <c r="Z153" s="185"/>
      <c r="AA153" s="185"/>
      <c r="AB153" s="185"/>
      <c r="AC153" s="185"/>
    </row>
    <row r="154" spans="1:29" ht="31.5" customHeight="1">
      <c r="A154" s="1152"/>
      <c r="B154" s="1152"/>
      <c r="C154" s="114"/>
      <c r="D154" s="182"/>
      <c r="E154" s="114"/>
      <c r="F154" s="114"/>
      <c r="G154" s="114"/>
      <c r="H154" s="182">
        <v>5</v>
      </c>
      <c r="I154" s="312">
        <v>5</v>
      </c>
      <c r="J154" s="312" t="s">
        <v>767</v>
      </c>
      <c r="K154" s="312" t="s">
        <v>651</v>
      </c>
      <c r="L154" s="1193"/>
      <c r="M154" s="229" t="s">
        <v>773</v>
      </c>
      <c r="N154" s="228"/>
      <c r="O154" s="314"/>
      <c r="P154" s="315"/>
      <c r="Q154" s="255"/>
      <c r="R154" s="228"/>
      <c r="S154" s="228"/>
      <c r="T154" s="29"/>
      <c r="U154" s="185"/>
      <c r="V154" s="185"/>
      <c r="W154" s="185"/>
      <c r="X154" s="185"/>
      <c r="Y154" s="185"/>
      <c r="Z154" s="185"/>
      <c r="AA154" s="185"/>
      <c r="AB154" s="185"/>
      <c r="AC154" s="185"/>
    </row>
    <row r="155" spans="1:29" ht="36.75" customHeight="1">
      <c r="A155" s="1152"/>
      <c r="B155" s="1152"/>
      <c r="C155" s="114"/>
      <c r="D155" s="182"/>
      <c r="E155" s="316"/>
      <c r="F155" s="114"/>
      <c r="G155" s="114"/>
      <c r="H155" s="182"/>
      <c r="I155" s="116"/>
      <c r="J155" s="312"/>
      <c r="K155" s="312"/>
      <c r="L155" s="1193"/>
      <c r="M155" s="228"/>
      <c r="N155" s="228"/>
      <c r="O155" s="228"/>
      <c r="P155" s="279" t="s">
        <v>774</v>
      </c>
      <c r="Q155" s="228"/>
      <c r="R155" s="228"/>
      <c r="S155" s="228"/>
      <c r="T155" s="29"/>
      <c r="U155" s="185"/>
      <c r="V155" s="185"/>
      <c r="W155" s="185"/>
      <c r="X155" s="185"/>
      <c r="Y155" s="185"/>
      <c r="Z155" s="185"/>
      <c r="AA155" s="185"/>
      <c r="AB155" s="185"/>
      <c r="AC155" s="185"/>
    </row>
    <row r="156" spans="1:29" ht="56.25" customHeight="1">
      <c r="A156" s="1152"/>
      <c r="B156" s="1152"/>
      <c r="C156" s="114"/>
      <c r="D156" s="182"/>
      <c r="E156" s="316"/>
      <c r="F156" s="114"/>
      <c r="G156" s="114"/>
      <c r="H156" s="182"/>
      <c r="I156" s="116">
        <v>15</v>
      </c>
      <c r="J156" s="312"/>
      <c r="K156" s="312"/>
      <c r="L156" s="1194"/>
      <c r="M156" s="279" t="s">
        <v>775</v>
      </c>
      <c r="N156" s="279" t="s">
        <v>776</v>
      </c>
      <c r="O156" s="279" t="s">
        <v>777</v>
      </c>
      <c r="P156" s="228"/>
      <c r="Q156" s="228"/>
      <c r="R156" s="228"/>
      <c r="S156" s="228"/>
      <c r="T156" s="29"/>
      <c r="U156" s="185"/>
      <c r="V156" s="185"/>
      <c r="W156" s="185"/>
      <c r="X156" s="185"/>
      <c r="Y156" s="185"/>
      <c r="Z156" s="185"/>
      <c r="AA156" s="185"/>
      <c r="AB156" s="185"/>
      <c r="AC156" s="185"/>
    </row>
    <row r="157" spans="1:29" ht="18" customHeight="1">
      <c r="A157" s="1152"/>
      <c r="B157" s="1152"/>
      <c r="C157" s="186"/>
      <c r="D157" s="317"/>
      <c r="E157" s="318"/>
      <c r="F157" s="319"/>
      <c r="G157" s="33"/>
      <c r="H157" s="317"/>
      <c r="I157" s="318"/>
      <c r="J157" s="319"/>
      <c r="K157" s="33"/>
      <c r="L157" s="238" t="s">
        <v>593</v>
      </c>
      <c r="M157" s="239">
        <v>3</v>
      </c>
      <c r="N157" s="239">
        <v>5</v>
      </c>
      <c r="O157" s="239">
        <v>5</v>
      </c>
      <c r="P157" s="239">
        <v>3</v>
      </c>
      <c r="Q157" s="239">
        <v>2</v>
      </c>
      <c r="R157" s="236"/>
      <c r="S157" s="237">
        <f t="shared" ref="S157:S168" si="25">SUM(M157:R157)</f>
        <v>18</v>
      </c>
      <c r="T157" s="29"/>
      <c r="U157" s="185"/>
      <c r="V157" s="185"/>
      <c r="W157" s="185"/>
      <c r="X157" s="185"/>
      <c r="Y157" s="185"/>
      <c r="Z157" s="185"/>
      <c r="AA157" s="185"/>
      <c r="AB157" s="185"/>
      <c r="AC157" s="185"/>
    </row>
    <row r="158" spans="1:29" ht="18" customHeight="1">
      <c r="A158" s="1152"/>
      <c r="B158" s="1152"/>
      <c r="C158" s="186"/>
      <c r="D158" s="317"/>
      <c r="E158" s="308"/>
      <c r="F158" s="319"/>
      <c r="G158" s="33"/>
      <c r="H158" s="317"/>
      <c r="I158" s="308"/>
      <c r="J158" s="319"/>
      <c r="K158" s="33"/>
      <c r="L158" s="240" t="s">
        <v>594</v>
      </c>
      <c r="M158" s="281"/>
      <c r="N158" s="241">
        <v>2</v>
      </c>
      <c r="O158" s="241">
        <v>5</v>
      </c>
      <c r="P158" s="241">
        <v>3</v>
      </c>
      <c r="Q158" s="281"/>
      <c r="R158" s="228"/>
      <c r="S158" s="242">
        <f t="shared" si="25"/>
        <v>10</v>
      </c>
      <c r="T158" s="29"/>
      <c r="U158" s="185"/>
      <c r="V158" s="185"/>
      <c r="W158" s="185"/>
      <c r="X158" s="185"/>
      <c r="Y158" s="185"/>
      <c r="Z158" s="185"/>
      <c r="AA158" s="185"/>
      <c r="AB158" s="185"/>
      <c r="AC158" s="185"/>
    </row>
    <row r="159" spans="1:29" ht="18" customHeight="1">
      <c r="A159" s="1152"/>
      <c r="B159" s="1152"/>
      <c r="C159" s="181"/>
      <c r="D159" s="317"/>
      <c r="E159" s="308"/>
      <c r="F159" s="319"/>
      <c r="G159" s="33"/>
      <c r="H159" s="317"/>
      <c r="I159" s="308"/>
      <c r="J159" s="319"/>
      <c r="K159" s="33"/>
      <c r="L159" s="240" t="s">
        <v>595</v>
      </c>
      <c r="M159" s="243">
        <v>3</v>
      </c>
      <c r="N159" s="282">
        <v>3</v>
      </c>
      <c r="O159" s="243"/>
      <c r="P159" s="243"/>
      <c r="Q159" s="282">
        <v>2</v>
      </c>
      <c r="R159" s="228"/>
      <c r="S159" s="242">
        <f t="shared" si="25"/>
        <v>8</v>
      </c>
      <c r="T159" s="29"/>
      <c r="U159" s="185"/>
      <c r="V159" s="185"/>
      <c r="W159" s="185"/>
      <c r="X159" s="185"/>
      <c r="Y159" s="185"/>
      <c r="Z159" s="185"/>
      <c r="AA159" s="185"/>
      <c r="AB159" s="185"/>
      <c r="AC159" s="185"/>
    </row>
    <row r="160" spans="1:29" ht="18" customHeight="1">
      <c r="A160" s="1152"/>
      <c r="B160" s="1152"/>
      <c r="C160" s="186"/>
      <c r="D160" s="317"/>
      <c r="E160" s="308"/>
      <c r="F160" s="319"/>
      <c r="G160" s="33"/>
      <c r="H160" s="317"/>
      <c r="I160" s="308"/>
      <c r="J160" s="319"/>
      <c r="K160" s="33"/>
      <c r="L160" s="244" t="s">
        <v>596</v>
      </c>
      <c r="M160" s="246"/>
      <c r="N160" s="246"/>
      <c r="O160" s="246"/>
      <c r="P160" s="246"/>
      <c r="Q160" s="245">
        <v>2</v>
      </c>
      <c r="R160" s="247"/>
      <c r="S160" s="248">
        <f t="shared" si="25"/>
        <v>2</v>
      </c>
      <c r="T160" s="29"/>
      <c r="U160" s="185"/>
      <c r="V160" s="185"/>
      <c r="W160" s="185"/>
      <c r="X160" s="185"/>
      <c r="Y160" s="185"/>
      <c r="Z160" s="185"/>
      <c r="AA160" s="185"/>
      <c r="AB160" s="185"/>
      <c r="AC160" s="185"/>
    </row>
    <row r="161" spans="1:29" ht="18" customHeight="1">
      <c r="A161" s="1152"/>
      <c r="B161" s="1152"/>
      <c r="C161" s="204"/>
      <c r="D161" s="317"/>
      <c r="E161" s="318"/>
      <c r="F161" s="319"/>
      <c r="G161" s="33"/>
      <c r="H161" s="317"/>
      <c r="I161" s="318"/>
      <c r="J161" s="319"/>
      <c r="K161" s="33"/>
      <c r="L161" s="244" t="s">
        <v>597</v>
      </c>
      <c r="M161" s="246"/>
      <c r="N161" s="246"/>
      <c r="O161" s="246"/>
      <c r="P161" s="246"/>
      <c r="Q161" s="246"/>
      <c r="R161" s="247"/>
      <c r="S161" s="248">
        <f t="shared" si="25"/>
        <v>0</v>
      </c>
      <c r="T161" s="29"/>
      <c r="U161" s="185"/>
      <c r="V161" s="185"/>
      <c r="W161" s="185"/>
      <c r="X161" s="185"/>
      <c r="Y161" s="185"/>
      <c r="Z161" s="185"/>
      <c r="AA161" s="185"/>
      <c r="AB161" s="185"/>
      <c r="AC161" s="185"/>
    </row>
    <row r="162" spans="1:29" ht="18" customHeight="1">
      <c r="A162" s="1152"/>
      <c r="B162" s="1152"/>
      <c r="C162" s="204"/>
      <c r="D162" s="317"/>
      <c r="E162" s="308"/>
      <c r="F162" s="319"/>
      <c r="G162" s="33"/>
      <c r="H162" s="317"/>
      <c r="I162" s="308"/>
      <c r="J162" s="319"/>
      <c r="K162" s="33"/>
      <c r="L162" s="249" t="s">
        <v>598</v>
      </c>
      <c r="M162" s="245">
        <v>3</v>
      </c>
      <c r="N162" s="245">
        <v>1</v>
      </c>
      <c r="O162" s="245">
        <v>1</v>
      </c>
      <c r="P162" s="245">
        <v>3</v>
      </c>
      <c r="Q162" s="246"/>
      <c r="R162" s="247"/>
      <c r="S162" s="248">
        <f t="shared" si="25"/>
        <v>8</v>
      </c>
      <c r="T162" s="29"/>
      <c r="U162" s="185"/>
      <c r="V162" s="185"/>
      <c r="W162" s="185"/>
      <c r="X162" s="185"/>
      <c r="Y162" s="185"/>
      <c r="Z162" s="185"/>
      <c r="AA162" s="185"/>
      <c r="AB162" s="185"/>
      <c r="AC162" s="185"/>
    </row>
    <row r="163" spans="1:29" ht="18" customHeight="1">
      <c r="A163" s="1152"/>
      <c r="B163" s="1152"/>
      <c r="C163" s="204"/>
      <c r="D163" s="317"/>
      <c r="E163" s="308"/>
      <c r="F163" s="319"/>
      <c r="G163" s="33"/>
      <c r="H163" s="317"/>
      <c r="I163" s="308"/>
      <c r="J163" s="319"/>
      <c r="K163" s="33"/>
      <c r="L163" s="250" t="s">
        <v>599</v>
      </c>
      <c r="M163" s="251"/>
      <c r="N163" s="251"/>
      <c r="O163" s="251"/>
      <c r="P163" s="251"/>
      <c r="Q163" s="251"/>
      <c r="R163" s="252"/>
      <c r="S163" s="253">
        <f t="shared" si="25"/>
        <v>0</v>
      </c>
      <c r="T163" s="29"/>
      <c r="U163" s="185"/>
      <c r="V163" s="185"/>
      <c r="W163" s="185"/>
      <c r="X163" s="185"/>
      <c r="Y163" s="185"/>
      <c r="Z163" s="185"/>
      <c r="AA163" s="185"/>
      <c r="AB163" s="185"/>
      <c r="AC163" s="185"/>
    </row>
    <row r="164" spans="1:29" ht="18" customHeight="1">
      <c r="A164" s="1152"/>
      <c r="B164" s="1152"/>
      <c r="C164" s="204"/>
      <c r="D164" s="317"/>
      <c r="E164" s="308"/>
      <c r="F164" s="319"/>
      <c r="G164" s="33"/>
      <c r="H164" s="317"/>
      <c r="I164" s="308"/>
      <c r="J164" s="319"/>
      <c r="K164" s="33"/>
      <c r="L164" s="250" t="s">
        <v>600</v>
      </c>
      <c r="M164" s="254"/>
      <c r="N164" s="254"/>
      <c r="O164" s="254"/>
      <c r="P164" s="254"/>
      <c r="Q164" s="254"/>
      <c r="R164" s="255"/>
      <c r="S164" s="256">
        <f t="shared" si="25"/>
        <v>0</v>
      </c>
      <c r="T164" s="29"/>
      <c r="U164" s="185"/>
      <c r="V164" s="185"/>
      <c r="W164" s="185"/>
      <c r="X164" s="185"/>
      <c r="Y164" s="185"/>
      <c r="Z164" s="185"/>
      <c r="AA164" s="185"/>
      <c r="AB164" s="185"/>
      <c r="AC164" s="185"/>
    </row>
    <row r="165" spans="1:29" ht="18" customHeight="1">
      <c r="A165" s="1152"/>
      <c r="B165" s="1152"/>
      <c r="C165" s="1200"/>
      <c r="D165" s="320"/>
      <c r="E165" s="186"/>
      <c r="F165" s="321"/>
      <c r="G165" s="186"/>
      <c r="H165" s="320"/>
      <c r="I165" s="186"/>
      <c r="J165" s="321"/>
      <c r="K165" s="186"/>
      <c r="L165" s="222" t="s">
        <v>681</v>
      </c>
      <c r="M165" s="223">
        <f t="shared" ref="M165:R165" si="26">M143+M157</f>
        <v>5</v>
      </c>
      <c r="N165" s="223">
        <f t="shared" si="26"/>
        <v>5</v>
      </c>
      <c r="O165" s="223">
        <f t="shared" si="26"/>
        <v>5</v>
      </c>
      <c r="P165" s="223">
        <f t="shared" si="26"/>
        <v>6</v>
      </c>
      <c r="Q165" s="223">
        <f t="shared" si="26"/>
        <v>2</v>
      </c>
      <c r="R165" s="223">
        <f t="shared" si="26"/>
        <v>0</v>
      </c>
      <c r="S165" s="224">
        <f t="shared" si="25"/>
        <v>23</v>
      </c>
      <c r="T165" s="29"/>
      <c r="U165" s="185"/>
      <c r="V165" s="185"/>
      <c r="W165" s="185"/>
      <c r="X165" s="185"/>
      <c r="Y165" s="185"/>
      <c r="Z165" s="185"/>
      <c r="AA165" s="185"/>
      <c r="AB165" s="185"/>
      <c r="AC165" s="185"/>
    </row>
    <row r="166" spans="1:29" ht="18" customHeight="1">
      <c r="A166" s="1152"/>
      <c r="B166" s="1152"/>
      <c r="C166" s="1159"/>
      <c r="D166" s="320"/>
      <c r="E166" s="186"/>
      <c r="F166" s="321"/>
      <c r="G166" s="186"/>
      <c r="H166" s="320"/>
      <c r="I166" s="186"/>
      <c r="J166" s="321"/>
      <c r="K166" s="186"/>
      <c r="L166" s="257" t="s">
        <v>682</v>
      </c>
      <c r="M166" s="258">
        <f t="shared" ref="M166:R166" si="27">M146+M147+M160+M161</f>
        <v>0</v>
      </c>
      <c r="N166" s="258">
        <f t="shared" si="27"/>
        <v>4</v>
      </c>
      <c r="O166" s="258">
        <f t="shared" si="27"/>
        <v>0</v>
      </c>
      <c r="P166" s="258">
        <f t="shared" si="27"/>
        <v>0</v>
      </c>
      <c r="Q166" s="258">
        <f t="shared" si="27"/>
        <v>4</v>
      </c>
      <c r="R166" s="258">
        <f t="shared" si="27"/>
        <v>0</v>
      </c>
      <c r="S166" s="259">
        <f t="shared" si="25"/>
        <v>8</v>
      </c>
      <c r="T166" s="29"/>
      <c r="U166" s="185"/>
      <c r="V166" s="185"/>
      <c r="W166" s="185"/>
      <c r="X166" s="185"/>
      <c r="Y166" s="185"/>
      <c r="Z166" s="185"/>
      <c r="AA166" s="185"/>
      <c r="AB166" s="185"/>
      <c r="AC166" s="185"/>
    </row>
    <row r="167" spans="1:29" ht="18" customHeight="1">
      <c r="A167" s="1152"/>
      <c r="B167" s="1152"/>
      <c r="C167" s="1159"/>
      <c r="D167" s="186"/>
      <c r="E167" s="186"/>
      <c r="F167" s="186"/>
      <c r="G167" s="186"/>
      <c r="H167" s="186"/>
      <c r="I167" s="186"/>
      <c r="J167" s="186"/>
      <c r="K167" s="186"/>
      <c r="L167" s="257" t="s">
        <v>683</v>
      </c>
      <c r="M167" s="258">
        <f t="shared" ref="M167:R167" si="28">M162+M148</f>
        <v>3</v>
      </c>
      <c r="N167" s="258">
        <f t="shared" si="28"/>
        <v>2</v>
      </c>
      <c r="O167" s="258">
        <f t="shared" si="28"/>
        <v>4</v>
      </c>
      <c r="P167" s="258">
        <f t="shared" si="28"/>
        <v>3</v>
      </c>
      <c r="Q167" s="258">
        <f t="shared" si="28"/>
        <v>0</v>
      </c>
      <c r="R167" s="258">
        <f t="shared" si="28"/>
        <v>0</v>
      </c>
      <c r="S167" s="259">
        <f t="shared" si="25"/>
        <v>12</v>
      </c>
      <c r="T167" s="29"/>
      <c r="U167" s="185"/>
      <c r="V167" s="185"/>
      <c r="W167" s="185"/>
      <c r="X167" s="185"/>
      <c r="Y167" s="185"/>
      <c r="Z167" s="185"/>
      <c r="AA167" s="185"/>
      <c r="AB167" s="185"/>
      <c r="AC167" s="185"/>
    </row>
    <row r="168" spans="1:29" ht="18" customHeight="1">
      <c r="A168" s="1152"/>
      <c r="B168" s="1152"/>
      <c r="C168" s="1201"/>
      <c r="D168" s="186"/>
      <c r="E168" s="186"/>
      <c r="F168" s="186"/>
      <c r="G168" s="186"/>
      <c r="H168" s="186"/>
      <c r="I168" s="186"/>
      <c r="J168" s="186"/>
      <c r="K168" s="186"/>
      <c r="L168" s="260" t="s">
        <v>684</v>
      </c>
      <c r="M168" s="261">
        <f t="shared" ref="M168:P168" si="29">M149+M163</f>
        <v>0</v>
      </c>
      <c r="N168" s="261">
        <f t="shared" si="29"/>
        <v>0</v>
      </c>
      <c r="O168" s="261">
        <f t="shared" si="29"/>
        <v>0</v>
      </c>
      <c r="P168" s="261">
        <f t="shared" si="29"/>
        <v>0</v>
      </c>
      <c r="Q168" s="261"/>
      <c r="R168" s="261">
        <f>R149+R163</f>
        <v>0</v>
      </c>
      <c r="S168" s="262">
        <f t="shared" si="25"/>
        <v>0</v>
      </c>
      <c r="T168" s="29"/>
      <c r="U168" s="185"/>
      <c r="V168" s="185"/>
      <c r="W168" s="185"/>
      <c r="X168" s="185"/>
      <c r="Y168" s="185"/>
      <c r="Z168" s="185"/>
      <c r="AA168" s="185"/>
      <c r="AB168" s="185"/>
      <c r="AC168" s="185"/>
    </row>
    <row r="169" spans="1:29" ht="21" customHeight="1">
      <c r="A169" s="1198"/>
      <c r="B169" s="1138"/>
      <c r="C169" s="263"/>
      <c r="D169" s="264"/>
      <c r="E169" s="264"/>
      <c r="F169" s="264"/>
      <c r="G169" s="264"/>
      <c r="H169" s="264"/>
      <c r="I169" s="264"/>
      <c r="J169" s="264"/>
      <c r="K169" s="264"/>
      <c r="L169" s="265"/>
      <c r="M169" s="264"/>
      <c r="N169" s="264"/>
      <c r="O169" s="264"/>
      <c r="P169" s="264"/>
      <c r="Q169" s="264"/>
      <c r="R169" s="264"/>
      <c r="S169" s="264"/>
      <c r="T169" s="263"/>
      <c r="U169" s="185"/>
      <c r="V169" s="185"/>
      <c r="W169" s="185"/>
      <c r="X169" s="185"/>
      <c r="Y169" s="185"/>
      <c r="Z169" s="185"/>
      <c r="AA169" s="185"/>
      <c r="AB169" s="185"/>
      <c r="AC169" s="185"/>
    </row>
    <row r="170" spans="1:29" ht="30.75" customHeight="1">
      <c r="A170" s="1196">
        <v>6</v>
      </c>
      <c r="B170" s="1197" t="s">
        <v>401</v>
      </c>
      <c r="C170" s="307" t="s">
        <v>643</v>
      </c>
      <c r="D170" s="33">
        <v>4</v>
      </c>
      <c r="E170" s="9" t="s">
        <v>685</v>
      </c>
      <c r="F170" s="9" t="s">
        <v>645</v>
      </c>
      <c r="G170" s="33"/>
      <c r="H170" s="33">
        <v>1</v>
      </c>
      <c r="I170" s="9">
        <v>6</v>
      </c>
      <c r="J170" s="9" t="s">
        <v>685</v>
      </c>
      <c r="K170" s="33" t="s">
        <v>645</v>
      </c>
      <c r="L170" s="1192" t="s">
        <v>592</v>
      </c>
      <c r="M170" s="29"/>
      <c r="N170" s="18"/>
      <c r="O170" s="29"/>
      <c r="P170" s="322"/>
      <c r="Q170" s="29"/>
      <c r="R170" s="29"/>
      <c r="S170" s="29"/>
      <c r="T170" s="29"/>
      <c r="U170" s="185"/>
      <c r="V170" s="185"/>
      <c r="W170" s="185"/>
      <c r="X170" s="185"/>
      <c r="Y170" s="185"/>
      <c r="Z170" s="185"/>
      <c r="AA170" s="185"/>
      <c r="AB170" s="185"/>
      <c r="AC170" s="185"/>
    </row>
    <row r="171" spans="1:29" ht="35.25" customHeight="1">
      <c r="A171" s="1152"/>
      <c r="B171" s="1152"/>
      <c r="C171" s="307" t="s">
        <v>646</v>
      </c>
      <c r="D171" s="33">
        <v>6</v>
      </c>
      <c r="E171" s="9" t="s">
        <v>701</v>
      </c>
      <c r="F171" s="9" t="s">
        <v>645</v>
      </c>
      <c r="G171" s="33"/>
      <c r="H171" s="33">
        <v>2</v>
      </c>
      <c r="I171" s="9">
        <v>4</v>
      </c>
      <c r="J171" s="9" t="s">
        <v>691</v>
      </c>
      <c r="K171" s="33" t="s">
        <v>645</v>
      </c>
      <c r="L171" s="1193"/>
      <c r="M171" s="322"/>
      <c r="N171" s="18" t="s">
        <v>778</v>
      </c>
      <c r="O171" s="29"/>
      <c r="P171" s="18"/>
      <c r="Q171" s="29" t="s">
        <v>778</v>
      </c>
      <c r="R171" s="29"/>
      <c r="S171" s="29"/>
      <c r="T171" s="269"/>
      <c r="U171" s="185"/>
      <c r="V171" s="185"/>
      <c r="W171" s="185"/>
      <c r="X171" s="185"/>
      <c r="Y171" s="185"/>
      <c r="Z171" s="185"/>
      <c r="AA171" s="185"/>
      <c r="AB171" s="185"/>
      <c r="AC171" s="185"/>
    </row>
    <row r="172" spans="1:29" ht="35.25" customHeight="1">
      <c r="A172" s="1152"/>
      <c r="B172" s="1152"/>
      <c r="C172" s="266"/>
      <c r="D172" s="33"/>
      <c r="E172" s="9"/>
      <c r="F172" s="9"/>
      <c r="G172" s="33"/>
      <c r="H172" s="33"/>
      <c r="I172" s="9"/>
      <c r="J172" s="9"/>
      <c r="K172" s="33"/>
      <c r="L172" s="1193"/>
      <c r="M172" s="29"/>
      <c r="N172" s="29"/>
      <c r="O172" s="29"/>
      <c r="P172" s="322" t="s">
        <v>779</v>
      </c>
      <c r="Q172" s="29"/>
      <c r="R172" s="29"/>
      <c r="S172" s="29"/>
      <c r="T172" s="29"/>
      <c r="U172" s="185"/>
      <c r="V172" s="185"/>
      <c r="W172" s="185"/>
      <c r="X172" s="185"/>
      <c r="Y172" s="185"/>
      <c r="Z172" s="185"/>
      <c r="AA172" s="185"/>
      <c r="AB172" s="185"/>
      <c r="AC172" s="185"/>
    </row>
    <row r="173" spans="1:29" ht="35.25" customHeight="1">
      <c r="A173" s="1152"/>
      <c r="B173" s="1152"/>
      <c r="C173" s="266"/>
      <c r="D173" s="33"/>
      <c r="E173" s="9"/>
      <c r="F173" s="9"/>
      <c r="G173" s="33"/>
      <c r="H173" s="33"/>
      <c r="I173" s="9"/>
      <c r="J173" s="9"/>
      <c r="K173" s="33"/>
      <c r="L173" s="1193"/>
      <c r="M173" s="29" t="s">
        <v>780</v>
      </c>
      <c r="N173" s="29"/>
      <c r="O173" s="29" t="s">
        <v>781</v>
      </c>
      <c r="P173" s="322" t="s">
        <v>782</v>
      </c>
      <c r="Q173" s="322" t="s">
        <v>783</v>
      </c>
      <c r="R173" s="29"/>
      <c r="S173" s="29"/>
      <c r="T173" s="29"/>
      <c r="U173" s="185"/>
      <c r="V173" s="185"/>
      <c r="W173" s="185"/>
      <c r="X173" s="185"/>
      <c r="Y173" s="185"/>
      <c r="Z173" s="185"/>
      <c r="AA173" s="185"/>
      <c r="AB173" s="185"/>
      <c r="AC173" s="185"/>
    </row>
    <row r="174" spans="1:29" ht="35.25" customHeight="1">
      <c r="A174" s="1152"/>
      <c r="B174" s="1152"/>
      <c r="C174" s="186" t="s">
        <v>656</v>
      </c>
      <c r="D174" s="33">
        <v>5</v>
      </c>
      <c r="E174" s="9" t="s">
        <v>650</v>
      </c>
      <c r="F174" s="9" t="s">
        <v>651</v>
      </c>
      <c r="G174" s="33"/>
      <c r="H174" s="33">
        <v>3</v>
      </c>
      <c r="I174" s="9">
        <v>4</v>
      </c>
      <c r="J174" s="9" t="s">
        <v>650</v>
      </c>
      <c r="K174" s="33" t="s">
        <v>651</v>
      </c>
      <c r="L174" s="1194"/>
      <c r="M174" s="29" t="s">
        <v>784</v>
      </c>
      <c r="N174" s="29"/>
      <c r="O174" s="29"/>
      <c r="P174" s="29"/>
      <c r="Q174" s="29"/>
      <c r="R174" s="29"/>
      <c r="S174" s="29"/>
      <c r="T174" s="29"/>
      <c r="U174" s="185"/>
      <c r="V174" s="185"/>
      <c r="W174" s="185"/>
      <c r="X174" s="185"/>
      <c r="Y174" s="185"/>
      <c r="Z174" s="185"/>
      <c r="AA174" s="185"/>
      <c r="AB174" s="185"/>
      <c r="AC174" s="185"/>
    </row>
    <row r="175" spans="1:29" ht="18" customHeight="1">
      <c r="A175" s="1152"/>
      <c r="B175" s="1152"/>
      <c r="C175" s="186" t="s">
        <v>657</v>
      </c>
      <c r="D175" s="306">
        <v>4</v>
      </c>
      <c r="E175" s="9" t="s">
        <v>762</v>
      </c>
      <c r="F175" s="9" t="s">
        <v>651</v>
      </c>
      <c r="G175" s="33"/>
      <c r="H175" s="306">
        <v>4</v>
      </c>
      <c r="I175" s="9">
        <v>6</v>
      </c>
      <c r="J175" s="9" t="s">
        <v>653</v>
      </c>
      <c r="K175" s="33" t="s">
        <v>651</v>
      </c>
      <c r="L175" s="186" t="s">
        <v>593</v>
      </c>
      <c r="M175" s="192">
        <v>6</v>
      </c>
      <c r="N175" s="192"/>
      <c r="O175" s="192">
        <v>4</v>
      </c>
      <c r="P175" s="192">
        <v>4</v>
      </c>
      <c r="Q175" s="192">
        <v>4</v>
      </c>
      <c r="R175" s="194"/>
      <c r="S175" s="4">
        <f t="shared" ref="S175:S182" si="30">SUM(M175:R175)</f>
        <v>18</v>
      </c>
      <c r="T175" s="29"/>
      <c r="U175" s="185"/>
      <c r="V175" s="185"/>
      <c r="W175" s="185"/>
      <c r="X175" s="185"/>
      <c r="Y175" s="185"/>
      <c r="Z175" s="185"/>
      <c r="AA175" s="185"/>
      <c r="AB175" s="185"/>
      <c r="AC175" s="185"/>
    </row>
    <row r="176" spans="1:29" ht="18" customHeight="1">
      <c r="A176" s="1152"/>
      <c r="B176" s="1152"/>
      <c r="C176" s="186" t="s">
        <v>658</v>
      </c>
      <c r="D176" s="33">
        <v>4</v>
      </c>
      <c r="E176" s="9" t="s">
        <v>764</v>
      </c>
      <c r="F176" s="9" t="s">
        <v>651</v>
      </c>
      <c r="G176" s="33"/>
      <c r="H176" s="33">
        <v>5</v>
      </c>
      <c r="I176" s="9">
        <v>5</v>
      </c>
      <c r="J176" s="9" t="s">
        <v>764</v>
      </c>
      <c r="K176" s="33" t="s">
        <v>651</v>
      </c>
      <c r="L176" s="195" t="s">
        <v>594</v>
      </c>
      <c r="M176" s="196">
        <v>6</v>
      </c>
      <c r="N176" s="196"/>
      <c r="O176" s="196">
        <v>4</v>
      </c>
      <c r="P176" s="196">
        <v>4</v>
      </c>
      <c r="Q176" s="196">
        <v>4</v>
      </c>
      <c r="R176" s="29"/>
      <c r="S176" s="33">
        <f t="shared" si="30"/>
        <v>18</v>
      </c>
      <c r="T176" s="29"/>
      <c r="U176" s="185"/>
      <c r="V176" s="185"/>
      <c r="W176" s="185"/>
      <c r="X176" s="185"/>
      <c r="Y176" s="185"/>
      <c r="Z176" s="185"/>
      <c r="AA176" s="185"/>
      <c r="AB176" s="185"/>
      <c r="AC176" s="185"/>
    </row>
    <row r="177" spans="1:29" ht="18" customHeight="1">
      <c r="A177" s="1152"/>
      <c r="B177" s="1152"/>
      <c r="C177" s="216"/>
      <c r="D177" s="33"/>
      <c r="E177" s="33"/>
      <c r="F177" s="33"/>
      <c r="G177" s="33"/>
      <c r="H177" s="33"/>
      <c r="I177" s="203">
        <v>25</v>
      </c>
      <c r="J177" s="33"/>
      <c r="K177" s="33"/>
      <c r="L177" s="195" t="s">
        <v>595</v>
      </c>
      <c r="M177" s="198"/>
      <c r="N177" s="198"/>
      <c r="O177" s="198"/>
      <c r="P177" s="198"/>
      <c r="Q177" s="198"/>
      <c r="R177" s="29"/>
      <c r="S177" s="33">
        <f t="shared" si="30"/>
        <v>0</v>
      </c>
      <c r="T177" s="202"/>
      <c r="U177" s="185"/>
      <c r="V177" s="185"/>
      <c r="W177" s="185"/>
      <c r="X177" s="185"/>
      <c r="Y177" s="185"/>
      <c r="Z177" s="185"/>
      <c r="AA177" s="185"/>
      <c r="AB177" s="185"/>
      <c r="AC177" s="185"/>
    </row>
    <row r="178" spans="1:29" ht="18" customHeight="1">
      <c r="A178" s="1152"/>
      <c r="B178" s="1152"/>
      <c r="C178" s="216"/>
      <c r="D178" s="33"/>
      <c r="E178" s="33"/>
      <c r="F178" s="33"/>
      <c r="G178" s="33"/>
      <c r="H178" s="33"/>
      <c r="I178" s="33"/>
      <c r="J178" s="33"/>
      <c r="K178" s="33"/>
      <c r="L178" s="199" t="s">
        <v>596</v>
      </c>
      <c r="M178" s="200"/>
      <c r="N178" s="200">
        <v>4</v>
      </c>
      <c r="O178" s="200"/>
      <c r="P178" s="200"/>
      <c r="Q178" s="200"/>
      <c r="R178" s="202"/>
      <c r="S178" s="203">
        <f t="shared" si="30"/>
        <v>4</v>
      </c>
      <c r="T178" s="29"/>
      <c r="U178" s="185"/>
      <c r="V178" s="185"/>
      <c r="W178" s="185"/>
      <c r="X178" s="185"/>
      <c r="Y178" s="185"/>
      <c r="Z178" s="185"/>
      <c r="AA178" s="185"/>
      <c r="AB178" s="185"/>
      <c r="AC178" s="185"/>
    </row>
    <row r="179" spans="1:29" ht="18" customHeight="1">
      <c r="A179" s="1152"/>
      <c r="B179" s="1152"/>
      <c r="C179" s="216"/>
      <c r="D179" s="33"/>
      <c r="E179" s="33"/>
      <c r="F179" s="33"/>
      <c r="G179" s="33"/>
      <c r="H179" s="33"/>
      <c r="I179" s="33"/>
      <c r="J179" s="33"/>
      <c r="K179" s="33"/>
      <c r="L179" s="199" t="s">
        <v>597</v>
      </c>
      <c r="M179" s="200"/>
      <c r="N179" s="200"/>
      <c r="O179" s="200"/>
      <c r="P179" s="200"/>
      <c r="Q179" s="200"/>
      <c r="R179" s="202"/>
      <c r="S179" s="203">
        <f t="shared" si="30"/>
        <v>0</v>
      </c>
      <c r="T179" s="29"/>
      <c r="U179" s="185"/>
      <c r="V179" s="185"/>
      <c r="W179" s="185"/>
      <c r="X179" s="185"/>
      <c r="Y179" s="185"/>
      <c r="Z179" s="185"/>
      <c r="AA179" s="185"/>
      <c r="AB179" s="185"/>
      <c r="AC179" s="185"/>
    </row>
    <row r="180" spans="1:29" ht="18" customHeight="1">
      <c r="A180" s="1152"/>
      <c r="B180" s="1152"/>
      <c r="C180" s="216"/>
      <c r="D180" s="33"/>
      <c r="E180" s="33"/>
      <c r="F180" s="33"/>
      <c r="G180" s="33"/>
      <c r="H180" s="33"/>
      <c r="I180" s="33"/>
      <c r="J180" s="33"/>
      <c r="K180" s="33"/>
      <c r="L180" s="208" t="s">
        <v>598</v>
      </c>
      <c r="M180" s="200"/>
      <c r="N180" s="200"/>
      <c r="O180" s="200"/>
      <c r="P180" s="200"/>
      <c r="Q180" s="200"/>
      <c r="R180" s="202"/>
      <c r="S180" s="203">
        <f t="shared" si="30"/>
        <v>0</v>
      </c>
      <c r="T180" s="29"/>
      <c r="U180" s="185"/>
      <c r="V180" s="185"/>
      <c r="W180" s="185"/>
      <c r="X180" s="185"/>
      <c r="Y180" s="185"/>
      <c r="Z180" s="185"/>
      <c r="AA180" s="185"/>
      <c r="AB180" s="185"/>
      <c r="AC180" s="185"/>
    </row>
    <row r="181" spans="1:29" ht="18" customHeight="1">
      <c r="A181" s="1152"/>
      <c r="B181" s="1152"/>
      <c r="C181" s="216"/>
      <c r="D181" s="33"/>
      <c r="E181" s="33"/>
      <c r="F181" s="33"/>
      <c r="G181" s="33"/>
      <c r="H181" s="33"/>
      <c r="I181" s="33"/>
      <c r="J181" s="33"/>
      <c r="K181" s="33"/>
      <c r="L181" s="209" t="s">
        <v>599</v>
      </c>
      <c r="M181" s="210"/>
      <c r="N181" s="210"/>
      <c r="O181" s="210"/>
      <c r="P181" s="210"/>
      <c r="Q181" s="210"/>
      <c r="R181" s="211"/>
      <c r="S181" s="212">
        <f t="shared" si="30"/>
        <v>0</v>
      </c>
      <c r="T181" s="29"/>
      <c r="U181" s="185"/>
      <c r="V181" s="185"/>
      <c r="W181" s="185"/>
      <c r="X181" s="185"/>
      <c r="Y181" s="185"/>
      <c r="Z181" s="185"/>
      <c r="AA181" s="185"/>
      <c r="AB181" s="185"/>
      <c r="AC181" s="185"/>
    </row>
    <row r="182" spans="1:29" ht="18" customHeight="1">
      <c r="A182" s="1152"/>
      <c r="B182" s="1152"/>
      <c r="C182" s="216"/>
      <c r="D182" s="33"/>
      <c r="E182" s="33"/>
      <c r="F182" s="33"/>
      <c r="G182" s="33"/>
      <c r="H182" s="33"/>
      <c r="I182" s="33"/>
      <c r="J182" s="33"/>
      <c r="K182" s="33"/>
      <c r="L182" s="209" t="s">
        <v>600</v>
      </c>
      <c r="M182" s="213"/>
      <c r="N182" s="213"/>
      <c r="O182" s="213"/>
      <c r="P182" s="213"/>
      <c r="Q182" s="213"/>
      <c r="R182" s="214"/>
      <c r="S182" s="215">
        <f t="shared" si="30"/>
        <v>0</v>
      </c>
      <c r="T182" s="29"/>
      <c r="U182" s="185"/>
      <c r="V182" s="185"/>
      <c r="W182" s="185"/>
      <c r="X182" s="185"/>
      <c r="Y182" s="185"/>
      <c r="Z182" s="185"/>
      <c r="AA182" s="185"/>
      <c r="AB182" s="185"/>
      <c r="AC182" s="185"/>
    </row>
    <row r="183" spans="1:29" ht="18" customHeight="1">
      <c r="A183" s="1152"/>
      <c r="B183" s="1152"/>
      <c r="C183" s="216"/>
      <c r="D183" s="33"/>
      <c r="E183" s="33"/>
      <c r="F183" s="33"/>
      <c r="G183" s="33"/>
      <c r="H183" s="33"/>
      <c r="I183" s="33"/>
      <c r="J183" s="33"/>
      <c r="K183" s="33"/>
      <c r="L183" s="222"/>
      <c r="M183" s="223"/>
      <c r="N183" s="223"/>
      <c r="O183" s="223"/>
      <c r="P183" s="223"/>
      <c r="Q183" s="223"/>
      <c r="R183" s="224"/>
      <c r="S183" s="225"/>
      <c r="T183" s="29"/>
      <c r="U183" s="185"/>
      <c r="V183" s="185"/>
      <c r="W183" s="185"/>
      <c r="X183" s="185"/>
      <c r="Y183" s="185"/>
      <c r="Z183" s="185"/>
      <c r="AA183" s="185"/>
      <c r="AB183" s="185"/>
      <c r="AC183" s="185"/>
    </row>
    <row r="184" spans="1:29" ht="38.25" customHeight="1">
      <c r="A184" s="1152"/>
      <c r="B184" s="1152"/>
      <c r="C184" s="114"/>
      <c r="D184" s="33"/>
      <c r="E184" s="33"/>
      <c r="F184" s="33"/>
      <c r="G184" s="33"/>
      <c r="H184" s="33"/>
      <c r="I184" s="33"/>
      <c r="J184" s="33"/>
      <c r="K184" s="33"/>
      <c r="L184" s="1195" t="s">
        <v>601</v>
      </c>
      <c r="M184" s="323" t="s">
        <v>785</v>
      </c>
      <c r="N184" s="323"/>
      <c r="O184" s="323"/>
      <c r="P184" s="230"/>
      <c r="Q184" s="324" t="s">
        <v>786</v>
      </c>
      <c r="R184" s="228"/>
      <c r="S184" s="228"/>
      <c r="T184" s="29"/>
      <c r="U184" s="185"/>
      <c r="V184" s="185"/>
      <c r="W184" s="185"/>
      <c r="X184" s="185"/>
      <c r="Y184" s="185"/>
      <c r="Z184" s="185"/>
      <c r="AA184" s="185"/>
      <c r="AB184" s="185"/>
      <c r="AC184" s="185"/>
    </row>
    <row r="185" spans="1:29" ht="33.75" customHeight="1">
      <c r="A185" s="1152"/>
      <c r="B185" s="1152"/>
      <c r="C185" s="114"/>
      <c r="D185" s="33"/>
      <c r="E185" s="33"/>
      <c r="F185" s="33"/>
      <c r="G185" s="33"/>
      <c r="H185" s="33"/>
      <c r="I185" s="33"/>
      <c r="J185" s="33"/>
      <c r="K185" s="33"/>
      <c r="L185" s="1193"/>
      <c r="M185" s="324" t="s">
        <v>787</v>
      </c>
      <c r="N185" s="324" t="s">
        <v>612</v>
      </c>
      <c r="O185" s="323" t="s">
        <v>612</v>
      </c>
      <c r="P185" s="230" t="s">
        <v>612</v>
      </c>
      <c r="Q185" s="324"/>
      <c r="R185" s="228"/>
      <c r="S185" s="228"/>
      <c r="T185" s="29"/>
      <c r="U185" s="185"/>
      <c r="V185" s="185"/>
      <c r="W185" s="185"/>
      <c r="X185" s="185"/>
      <c r="Y185" s="185"/>
      <c r="Z185" s="185"/>
      <c r="AA185" s="185"/>
      <c r="AB185" s="185"/>
      <c r="AC185" s="185"/>
    </row>
    <row r="186" spans="1:29" ht="15.75" customHeight="1">
      <c r="A186" s="1152"/>
      <c r="B186" s="1152"/>
      <c r="C186" s="114"/>
      <c r="D186" s="33"/>
      <c r="E186" s="33"/>
      <c r="F186" s="33"/>
      <c r="G186" s="33"/>
      <c r="H186" s="33"/>
      <c r="I186" s="33"/>
      <c r="J186" s="33"/>
      <c r="K186" s="33"/>
      <c r="L186" s="1193"/>
      <c r="M186" s="325"/>
      <c r="N186" s="230"/>
      <c r="O186" s="323"/>
      <c r="P186" s="228"/>
      <c r="Q186" s="325" t="s">
        <v>612</v>
      </c>
      <c r="R186" s="228"/>
      <c r="S186" s="228"/>
      <c r="T186" s="29"/>
      <c r="U186" s="185"/>
      <c r="V186" s="185"/>
      <c r="W186" s="185"/>
      <c r="X186" s="185"/>
      <c r="Y186" s="185"/>
      <c r="Z186" s="185"/>
      <c r="AA186" s="185"/>
      <c r="AB186" s="185"/>
      <c r="AC186" s="185"/>
    </row>
    <row r="187" spans="1:29" ht="37.5" customHeight="1">
      <c r="A187" s="1152"/>
      <c r="B187" s="1152"/>
      <c r="C187" s="114"/>
      <c r="D187" s="33"/>
      <c r="E187" s="33"/>
      <c r="F187" s="33"/>
      <c r="G187" s="33"/>
      <c r="H187" s="33"/>
      <c r="I187" s="33"/>
      <c r="J187" s="33"/>
      <c r="K187" s="33"/>
      <c r="L187" s="1193"/>
      <c r="M187" s="230"/>
      <c r="N187" s="230"/>
      <c r="O187" s="323" t="s">
        <v>788</v>
      </c>
      <c r="P187" s="228"/>
      <c r="Q187" s="325"/>
      <c r="R187" s="228"/>
      <c r="S187" s="228"/>
      <c r="T187" s="29"/>
      <c r="U187" s="185"/>
      <c r="V187" s="185"/>
      <c r="W187" s="185"/>
      <c r="X187" s="185"/>
      <c r="Y187" s="185"/>
      <c r="Z187" s="185"/>
      <c r="AA187" s="185"/>
      <c r="AB187" s="185"/>
      <c r="AC187" s="185"/>
    </row>
    <row r="188" spans="1:29" ht="18" customHeight="1">
      <c r="A188" s="1152"/>
      <c r="B188" s="1152"/>
      <c r="C188" s="186"/>
      <c r="D188" s="33"/>
      <c r="E188" s="33"/>
      <c r="F188" s="33"/>
      <c r="G188" s="33"/>
      <c r="H188" s="33"/>
      <c r="I188" s="33"/>
      <c r="J188" s="33"/>
      <c r="K188" s="33"/>
      <c r="L188" s="238" t="s">
        <v>593</v>
      </c>
      <c r="M188" s="280">
        <v>3</v>
      </c>
      <c r="N188" s="280"/>
      <c r="O188" s="280">
        <v>3</v>
      </c>
      <c r="P188" s="280"/>
      <c r="Q188" s="280"/>
      <c r="R188" s="236"/>
      <c r="S188" s="237">
        <f t="shared" ref="S188:S199" si="31">SUM(M188:R188)</f>
        <v>6</v>
      </c>
      <c r="T188" s="29"/>
      <c r="U188" s="185"/>
      <c r="V188" s="185"/>
      <c r="W188" s="185"/>
      <c r="X188" s="185"/>
      <c r="Y188" s="185"/>
      <c r="Z188" s="185"/>
      <c r="AA188" s="185"/>
      <c r="AB188" s="185"/>
      <c r="AC188" s="185"/>
    </row>
    <row r="189" spans="1:29" ht="18" customHeight="1">
      <c r="A189" s="1152"/>
      <c r="B189" s="1152"/>
      <c r="C189" s="186"/>
      <c r="D189" s="33"/>
      <c r="E189" s="33"/>
      <c r="F189" s="33"/>
      <c r="G189" s="33"/>
      <c r="H189" s="33"/>
      <c r="I189" s="33"/>
      <c r="J189" s="33"/>
      <c r="K189" s="33"/>
      <c r="L189" s="240" t="s">
        <v>594</v>
      </c>
      <c r="M189" s="281">
        <v>3</v>
      </c>
      <c r="N189" s="281"/>
      <c r="O189" s="281">
        <v>3</v>
      </c>
      <c r="P189" s="281"/>
      <c r="Q189" s="281"/>
      <c r="R189" s="228"/>
      <c r="S189" s="242">
        <f t="shared" si="31"/>
        <v>6</v>
      </c>
      <c r="T189" s="29"/>
      <c r="U189" s="185"/>
      <c r="V189" s="185"/>
      <c r="W189" s="185"/>
      <c r="X189" s="185"/>
      <c r="Y189" s="185"/>
      <c r="Z189" s="185"/>
      <c r="AA189" s="185"/>
      <c r="AB189" s="185"/>
      <c r="AC189" s="185"/>
    </row>
    <row r="190" spans="1:29" ht="18" customHeight="1">
      <c r="A190" s="1152"/>
      <c r="B190" s="1152"/>
      <c r="C190" s="181"/>
      <c r="D190" s="33"/>
      <c r="E190" s="33"/>
      <c r="F190" s="33"/>
      <c r="G190" s="33"/>
      <c r="H190" s="33"/>
      <c r="I190" s="33"/>
      <c r="J190" s="33"/>
      <c r="K190" s="33"/>
      <c r="L190" s="240" t="s">
        <v>595</v>
      </c>
      <c r="M190" s="243"/>
      <c r="N190" s="243"/>
      <c r="O190" s="243"/>
      <c r="P190" s="243"/>
      <c r="Q190" s="243"/>
      <c r="R190" s="228"/>
      <c r="S190" s="242">
        <f t="shared" si="31"/>
        <v>0</v>
      </c>
      <c r="T190" s="29"/>
      <c r="U190" s="185"/>
      <c r="V190" s="185"/>
      <c r="W190" s="185"/>
      <c r="X190" s="185"/>
      <c r="Y190" s="185"/>
      <c r="Z190" s="185"/>
      <c r="AA190" s="185"/>
      <c r="AB190" s="185"/>
      <c r="AC190" s="185"/>
    </row>
    <row r="191" spans="1:29" ht="18" customHeight="1">
      <c r="A191" s="1152"/>
      <c r="B191" s="1152"/>
      <c r="C191" s="186"/>
      <c r="D191" s="33"/>
      <c r="E191" s="33"/>
      <c r="F191" s="33"/>
      <c r="G191" s="33"/>
      <c r="H191" s="33"/>
      <c r="I191" s="33"/>
      <c r="J191" s="33"/>
      <c r="K191" s="33"/>
      <c r="L191" s="244" t="s">
        <v>596</v>
      </c>
      <c r="M191" s="246">
        <v>2</v>
      </c>
      <c r="N191" s="246"/>
      <c r="O191" s="246"/>
      <c r="P191" s="246"/>
      <c r="Q191" s="246">
        <v>3</v>
      </c>
      <c r="R191" s="247"/>
      <c r="S191" s="248">
        <f t="shared" si="31"/>
        <v>5</v>
      </c>
      <c r="T191" s="29"/>
      <c r="U191" s="185"/>
      <c r="V191" s="185"/>
      <c r="W191" s="185"/>
      <c r="X191" s="185"/>
      <c r="Y191" s="185"/>
      <c r="Z191" s="185"/>
      <c r="AA191" s="185"/>
      <c r="AB191" s="185"/>
      <c r="AC191" s="185"/>
    </row>
    <row r="192" spans="1:29" ht="18" customHeight="1">
      <c r="A192" s="1152"/>
      <c r="B192" s="1152"/>
      <c r="C192" s="204"/>
      <c r="D192" s="33"/>
      <c r="E192" s="33"/>
      <c r="F192" s="33"/>
      <c r="G192" s="33"/>
      <c r="H192" s="33"/>
      <c r="I192" s="33"/>
      <c r="J192" s="33"/>
      <c r="K192" s="33"/>
      <c r="L192" s="244" t="s">
        <v>597</v>
      </c>
      <c r="M192" s="246"/>
      <c r="N192" s="246"/>
      <c r="O192" s="246"/>
      <c r="P192" s="246"/>
      <c r="Q192" s="246"/>
      <c r="R192" s="247"/>
      <c r="S192" s="248">
        <f t="shared" si="31"/>
        <v>0</v>
      </c>
      <c r="T192" s="29"/>
      <c r="U192" s="185"/>
      <c r="V192" s="185"/>
      <c r="W192" s="185"/>
      <c r="X192" s="185"/>
      <c r="Y192" s="185"/>
      <c r="Z192" s="185"/>
      <c r="AA192" s="185"/>
      <c r="AB192" s="185"/>
      <c r="AC192" s="185"/>
    </row>
    <row r="193" spans="1:29" ht="18" customHeight="1">
      <c r="A193" s="1152"/>
      <c r="B193" s="1152"/>
      <c r="C193" s="204"/>
      <c r="D193" s="33"/>
      <c r="E193" s="33"/>
      <c r="F193" s="33"/>
      <c r="G193" s="33"/>
      <c r="H193" s="33"/>
      <c r="I193" s="33"/>
      <c r="J193" s="33"/>
      <c r="K193" s="33"/>
      <c r="L193" s="249" t="s">
        <v>598</v>
      </c>
      <c r="M193" s="246"/>
      <c r="N193" s="246"/>
      <c r="O193" s="246"/>
      <c r="P193" s="246"/>
      <c r="Q193" s="246"/>
      <c r="R193" s="247"/>
      <c r="S193" s="248">
        <f t="shared" si="31"/>
        <v>0</v>
      </c>
      <c r="T193" s="29"/>
      <c r="U193" s="185"/>
      <c r="V193" s="185"/>
      <c r="W193" s="185"/>
      <c r="X193" s="185"/>
      <c r="Y193" s="185"/>
      <c r="Z193" s="185"/>
      <c r="AA193" s="185"/>
      <c r="AB193" s="185"/>
      <c r="AC193" s="185"/>
    </row>
    <row r="194" spans="1:29" ht="18" customHeight="1">
      <c r="A194" s="1152"/>
      <c r="B194" s="1152"/>
      <c r="C194" s="204"/>
      <c r="D194" s="33"/>
      <c r="E194" s="33"/>
      <c r="F194" s="33"/>
      <c r="G194" s="33"/>
      <c r="H194" s="33"/>
      <c r="I194" s="33"/>
      <c r="J194" s="33"/>
      <c r="K194" s="33"/>
      <c r="L194" s="250" t="s">
        <v>599</v>
      </c>
      <c r="M194" s="251"/>
      <c r="N194" s="251"/>
      <c r="O194" s="251"/>
      <c r="P194" s="251"/>
      <c r="Q194" s="251"/>
      <c r="R194" s="252"/>
      <c r="S194" s="253">
        <f t="shared" si="31"/>
        <v>0</v>
      </c>
      <c r="T194" s="29"/>
      <c r="U194" s="185"/>
      <c r="V194" s="185"/>
      <c r="W194" s="185"/>
      <c r="X194" s="185"/>
      <c r="Y194" s="185"/>
      <c r="Z194" s="185"/>
      <c r="AA194" s="185"/>
      <c r="AB194" s="185"/>
      <c r="AC194" s="185"/>
    </row>
    <row r="195" spans="1:29" ht="18" customHeight="1">
      <c r="A195" s="1152"/>
      <c r="B195" s="1152"/>
      <c r="C195" s="204"/>
      <c r="D195" s="33"/>
      <c r="E195" s="33"/>
      <c r="F195" s="33"/>
      <c r="G195" s="33"/>
      <c r="H195" s="33"/>
      <c r="I195" s="33"/>
      <c r="J195" s="33"/>
      <c r="K195" s="33"/>
      <c r="L195" s="250" t="s">
        <v>600</v>
      </c>
      <c r="M195" s="254"/>
      <c r="N195" s="254"/>
      <c r="O195" s="254"/>
      <c r="P195" s="254"/>
      <c r="Q195" s="254"/>
      <c r="R195" s="255"/>
      <c r="S195" s="256">
        <f t="shared" si="31"/>
        <v>0</v>
      </c>
      <c r="T195" s="29"/>
      <c r="U195" s="185"/>
      <c r="V195" s="185"/>
      <c r="W195" s="185"/>
      <c r="X195" s="185"/>
      <c r="Y195" s="185"/>
      <c r="Z195" s="185"/>
      <c r="AA195" s="185"/>
      <c r="AB195" s="185"/>
      <c r="AC195" s="185"/>
    </row>
    <row r="196" spans="1:29" ht="18" customHeight="1">
      <c r="A196" s="1152"/>
      <c r="B196" s="1152"/>
      <c r="C196" s="1200"/>
      <c r="D196" s="186"/>
      <c r="E196" s="186"/>
      <c r="F196" s="186"/>
      <c r="G196" s="186"/>
      <c r="H196" s="186"/>
      <c r="I196" s="186"/>
      <c r="J196" s="186"/>
      <c r="K196" s="186"/>
      <c r="L196" s="222" t="s">
        <v>681</v>
      </c>
      <c r="M196" s="223">
        <f t="shared" ref="M196:R196" si="32">M175+M188</f>
        <v>9</v>
      </c>
      <c r="N196" s="223">
        <f t="shared" si="32"/>
        <v>0</v>
      </c>
      <c r="O196" s="223">
        <f t="shared" si="32"/>
        <v>7</v>
      </c>
      <c r="P196" s="223">
        <f t="shared" si="32"/>
        <v>4</v>
      </c>
      <c r="Q196" s="223">
        <f t="shared" si="32"/>
        <v>4</v>
      </c>
      <c r="R196" s="223">
        <f t="shared" si="32"/>
        <v>0</v>
      </c>
      <c r="S196" s="224">
        <f t="shared" si="31"/>
        <v>24</v>
      </c>
      <c r="T196" s="29"/>
      <c r="U196" s="185"/>
      <c r="V196" s="185"/>
      <c r="W196" s="185"/>
      <c r="X196" s="185"/>
      <c r="Y196" s="185"/>
      <c r="Z196" s="185"/>
      <c r="AA196" s="185"/>
      <c r="AB196" s="185"/>
      <c r="AC196" s="185"/>
    </row>
    <row r="197" spans="1:29" ht="18" customHeight="1">
      <c r="A197" s="1152"/>
      <c r="B197" s="1152"/>
      <c r="C197" s="1159"/>
      <c r="D197" s="186"/>
      <c r="E197" s="186"/>
      <c r="F197" s="186"/>
      <c r="G197" s="186"/>
      <c r="H197" s="186"/>
      <c r="I197" s="186"/>
      <c r="J197" s="186"/>
      <c r="K197" s="186"/>
      <c r="L197" s="257" t="s">
        <v>682</v>
      </c>
      <c r="M197" s="258">
        <f t="shared" ref="M197:R197" si="33">M178+M179+M191+M192</f>
        <v>2</v>
      </c>
      <c r="N197" s="258">
        <f t="shared" si="33"/>
        <v>4</v>
      </c>
      <c r="O197" s="258">
        <f t="shared" si="33"/>
        <v>0</v>
      </c>
      <c r="P197" s="258">
        <f t="shared" si="33"/>
        <v>0</v>
      </c>
      <c r="Q197" s="258">
        <f t="shared" si="33"/>
        <v>3</v>
      </c>
      <c r="R197" s="258">
        <f t="shared" si="33"/>
        <v>0</v>
      </c>
      <c r="S197" s="259">
        <f t="shared" si="31"/>
        <v>9</v>
      </c>
      <c r="T197" s="29"/>
      <c r="U197" s="185"/>
      <c r="V197" s="185"/>
      <c r="W197" s="185"/>
      <c r="X197" s="185"/>
      <c r="Y197" s="185"/>
      <c r="Z197" s="185"/>
      <c r="AA197" s="185"/>
      <c r="AB197" s="185"/>
      <c r="AC197" s="185"/>
    </row>
    <row r="198" spans="1:29" ht="18" customHeight="1">
      <c r="A198" s="1152"/>
      <c r="B198" s="1152"/>
      <c r="C198" s="1159"/>
      <c r="D198" s="186"/>
      <c r="E198" s="186"/>
      <c r="F198" s="186"/>
      <c r="G198" s="186"/>
      <c r="H198" s="186"/>
      <c r="I198" s="186"/>
      <c r="J198" s="186"/>
      <c r="K198" s="186"/>
      <c r="L198" s="257" t="s">
        <v>683</v>
      </c>
      <c r="M198" s="258">
        <f t="shared" ref="M198:R198" si="34">M193+M180</f>
        <v>0</v>
      </c>
      <c r="N198" s="258">
        <f t="shared" si="34"/>
        <v>0</v>
      </c>
      <c r="O198" s="258">
        <f t="shared" si="34"/>
        <v>0</v>
      </c>
      <c r="P198" s="258">
        <f t="shared" si="34"/>
        <v>0</v>
      </c>
      <c r="Q198" s="258">
        <f t="shared" si="34"/>
        <v>0</v>
      </c>
      <c r="R198" s="258">
        <f t="shared" si="34"/>
        <v>0</v>
      </c>
      <c r="S198" s="259">
        <f t="shared" si="31"/>
        <v>0</v>
      </c>
      <c r="T198" s="29"/>
      <c r="U198" s="185"/>
      <c r="V198" s="185"/>
      <c r="W198" s="185"/>
      <c r="X198" s="185"/>
      <c r="Y198" s="185"/>
      <c r="Z198" s="185"/>
      <c r="AA198" s="185"/>
      <c r="AB198" s="185"/>
      <c r="AC198" s="185"/>
    </row>
    <row r="199" spans="1:29" ht="18" customHeight="1">
      <c r="A199" s="1152"/>
      <c r="B199" s="1152"/>
      <c r="C199" s="1201"/>
      <c r="D199" s="186"/>
      <c r="E199" s="186"/>
      <c r="F199" s="186"/>
      <c r="G199" s="186"/>
      <c r="H199" s="186"/>
      <c r="I199" s="186"/>
      <c r="J199" s="186"/>
      <c r="K199" s="186"/>
      <c r="L199" s="260" t="s">
        <v>684</v>
      </c>
      <c r="M199" s="261">
        <f t="shared" ref="M199:R199" si="35">M181+M194</f>
        <v>0</v>
      </c>
      <c r="N199" s="261">
        <f t="shared" si="35"/>
        <v>0</v>
      </c>
      <c r="O199" s="261">
        <f t="shared" si="35"/>
        <v>0</v>
      </c>
      <c r="P199" s="261">
        <f t="shared" si="35"/>
        <v>0</v>
      </c>
      <c r="Q199" s="261">
        <f t="shared" si="35"/>
        <v>0</v>
      </c>
      <c r="R199" s="261">
        <f t="shared" si="35"/>
        <v>0</v>
      </c>
      <c r="S199" s="262">
        <f t="shared" si="31"/>
        <v>0</v>
      </c>
      <c r="T199" s="29"/>
      <c r="U199" s="185"/>
      <c r="V199" s="185"/>
      <c r="W199" s="185"/>
      <c r="X199" s="185"/>
      <c r="Y199" s="185"/>
      <c r="Z199" s="185"/>
      <c r="AA199" s="185"/>
      <c r="AB199" s="185"/>
      <c r="AC199" s="185"/>
    </row>
    <row r="200" spans="1:29" ht="21" customHeight="1">
      <c r="A200" s="1198"/>
      <c r="B200" s="1138"/>
      <c r="C200" s="263"/>
      <c r="D200" s="264"/>
      <c r="E200" s="264"/>
      <c r="F200" s="264"/>
      <c r="G200" s="264"/>
      <c r="H200" s="264"/>
      <c r="I200" s="264"/>
      <c r="J200" s="264"/>
      <c r="K200" s="264"/>
      <c r="L200" s="265"/>
      <c r="M200" s="264"/>
      <c r="N200" s="264"/>
      <c r="O200" s="264"/>
      <c r="P200" s="264"/>
      <c r="Q200" s="264"/>
      <c r="R200" s="264"/>
      <c r="S200" s="264"/>
      <c r="T200" s="263"/>
      <c r="U200" s="185"/>
      <c r="V200" s="185"/>
      <c r="W200" s="185"/>
      <c r="X200" s="185"/>
      <c r="Y200" s="185"/>
      <c r="Z200" s="185"/>
      <c r="AA200" s="185"/>
      <c r="AB200" s="185"/>
      <c r="AC200" s="185"/>
    </row>
    <row r="201" spans="1:29" ht="30.75" customHeight="1">
      <c r="A201" s="1196">
        <v>7</v>
      </c>
      <c r="B201" s="1197" t="s">
        <v>411</v>
      </c>
      <c r="C201" s="307" t="s">
        <v>643</v>
      </c>
      <c r="D201" s="33">
        <v>4</v>
      </c>
      <c r="E201" s="9" t="s">
        <v>789</v>
      </c>
      <c r="F201" s="9" t="s">
        <v>645</v>
      </c>
      <c r="G201" s="33"/>
      <c r="H201" s="33">
        <v>1</v>
      </c>
      <c r="I201" s="9">
        <v>4</v>
      </c>
      <c r="J201" s="9" t="s">
        <v>790</v>
      </c>
      <c r="K201" s="33" t="s">
        <v>645</v>
      </c>
      <c r="L201" s="1192" t="s">
        <v>592</v>
      </c>
      <c r="M201" s="18"/>
      <c r="N201" s="289" t="s">
        <v>791</v>
      </c>
      <c r="O201" s="326"/>
      <c r="P201" s="18"/>
      <c r="Q201" s="326"/>
      <c r="R201" s="29"/>
      <c r="S201" s="29"/>
      <c r="T201" s="29"/>
      <c r="U201" s="185"/>
      <c r="V201" s="185"/>
      <c r="W201" s="185"/>
      <c r="X201" s="185"/>
      <c r="Y201" s="185"/>
      <c r="Z201" s="185"/>
      <c r="AA201" s="185"/>
      <c r="AB201" s="185"/>
      <c r="AC201" s="185"/>
    </row>
    <row r="202" spans="1:29" ht="46.5" customHeight="1">
      <c r="A202" s="1152"/>
      <c r="B202" s="1152"/>
      <c r="C202" s="307" t="s">
        <v>646</v>
      </c>
      <c r="D202" s="33"/>
      <c r="E202" s="9"/>
      <c r="F202" s="9"/>
      <c r="G202" s="33"/>
      <c r="H202" s="33">
        <v>2</v>
      </c>
      <c r="I202" s="9">
        <v>4</v>
      </c>
      <c r="J202" s="9" t="s">
        <v>792</v>
      </c>
      <c r="K202" s="33" t="s">
        <v>645</v>
      </c>
      <c r="L202" s="1193"/>
      <c r="M202" s="289" t="s">
        <v>793</v>
      </c>
      <c r="N202" s="29"/>
      <c r="O202" s="289" t="s">
        <v>794</v>
      </c>
      <c r="P202" s="18"/>
      <c r="Q202" s="29"/>
      <c r="R202" s="29"/>
      <c r="S202" s="29"/>
      <c r="T202" s="269"/>
      <c r="U202" s="185"/>
      <c r="V202" s="185"/>
      <c r="W202" s="185"/>
      <c r="X202" s="185"/>
      <c r="Y202" s="185"/>
      <c r="Z202" s="185"/>
      <c r="AA202" s="185"/>
      <c r="AB202" s="185"/>
      <c r="AC202" s="185"/>
    </row>
    <row r="203" spans="1:29" ht="35.25" customHeight="1">
      <c r="A203" s="1152"/>
      <c r="B203" s="1152"/>
      <c r="C203" s="186" t="s">
        <v>656</v>
      </c>
      <c r="D203" s="33"/>
      <c r="E203" s="9"/>
      <c r="F203" s="9"/>
      <c r="G203" s="33"/>
      <c r="H203" s="33"/>
      <c r="I203" s="289">
        <v>8</v>
      </c>
      <c r="J203" s="9"/>
      <c r="K203" s="33"/>
      <c r="L203" s="1194"/>
      <c r="M203" s="29"/>
      <c r="N203" s="29"/>
      <c r="O203" s="29"/>
      <c r="P203" s="29"/>
      <c r="Q203" s="29"/>
      <c r="R203" s="29"/>
      <c r="S203" s="29"/>
      <c r="T203" s="29"/>
      <c r="U203" s="185"/>
      <c r="V203" s="185"/>
      <c r="W203" s="185"/>
      <c r="X203" s="185"/>
      <c r="Y203" s="185"/>
      <c r="Z203" s="185"/>
      <c r="AA203" s="185"/>
      <c r="AB203" s="185"/>
      <c r="AC203" s="185"/>
    </row>
    <row r="204" spans="1:29" ht="17.25" customHeight="1">
      <c r="A204" s="1152"/>
      <c r="B204" s="1152"/>
      <c r="C204" s="186" t="s">
        <v>657</v>
      </c>
      <c r="D204" s="306"/>
      <c r="E204" s="9"/>
      <c r="F204" s="9"/>
      <c r="G204" s="33"/>
      <c r="H204" s="306"/>
      <c r="I204" s="9"/>
      <c r="J204" s="9"/>
      <c r="K204" s="33"/>
      <c r="L204" s="186" t="s">
        <v>593</v>
      </c>
      <c r="M204" s="192"/>
      <c r="N204" s="192"/>
      <c r="O204" s="192"/>
      <c r="P204" s="192"/>
      <c r="Q204" s="192"/>
      <c r="R204" s="194"/>
      <c r="S204" s="4">
        <f t="shared" ref="S204:S211" si="36">SUM(M204:R204)</f>
        <v>0</v>
      </c>
      <c r="T204" s="29"/>
      <c r="U204" s="185"/>
      <c r="V204" s="185"/>
      <c r="W204" s="185"/>
      <c r="X204" s="185"/>
      <c r="Y204" s="185"/>
      <c r="Z204" s="185"/>
      <c r="AA204" s="185"/>
      <c r="AB204" s="185"/>
      <c r="AC204" s="185"/>
    </row>
    <row r="205" spans="1:29" ht="17.25" customHeight="1">
      <c r="A205" s="1152"/>
      <c r="B205" s="1152"/>
      <c r="C205" s="186" t="s">
        <v>658</v>
      </c>
      <c r="D205" s="33"/>
      <c r="E205" s="9"/>
      <c r="F205" s="9"/>
      <c r="G205" s="33"/>
      <c r="H205" s="33"/>
      <c r="I205" s="9"/>
      <c r="J205" s="9"/>
      <c r="K205" s="33"/>
      <c r="L205" s="195" t="s">
        <v>594</v>
      </c>
      <c r="M205" s="196"/>
      <c r="N205" s="196"/>
      <c r="O205" s="196"/>
      <c r="P205" s="196"/>
      <c r="Q205" s="196"/>
      <c r="R205" s="29"/>
      <c r="S205" s="33">
        <f t="shared" si="36"/>
        <v>0</v>
      </c>
      <c r="T205" s="29"/>
      <c r="U205" s="185"/>
      <c r="V205" s="185"/>
      <c r="W205" s="185"/>
      <c r="X205" s="185"/>
      <c r="Y205" s="185"/>
      <c r="Z205" s="185"/>
      <c r="AA205" s="185"/>
      <c r="AB205" s="185"/>
      <c r="AC205" s="185"/>
    </row>
    <row r="206" spans="1:29" ht="17.25" customHeight="1">
      <c r="A206" s="1152"/>
      <c r="B206" s="1152"/>
      <c r="C206" s="216"/>
      <c r="D206" s="33"/>
      <c r="E206" s="33"/>
      <c r="F206" s="33"/>
      <c r="G206" s="33"/>
      <c r="H206" s="33"/>
      <c r="I206" s="33"/>
      <c r="J206" s="33"/>
      <c r="K206" s="33"/>
      <c r="L206" s="195" t="s">
        <v>595</v>
      </c>
      <c r="M206" s="198"/>
      <c r="N206" s="198"/>
      <c r="O206" s="198"/>
      <c r="P206" s="198"/>
      <c r="Q206" s="198"/>
      <c r="R206" s="29"/>
      <c r="S206" s="33">
        <f t="shared" si="36"/>
        <v>0</v>
      </c>
      <c r="T206" s="202"/>
      <c r="U206" s="185"/>
      <c r="V206" s="185"/>
      <c r="W206" s="185"/>
      <c r="X206" s="185"/>
      <c r="Y206" s="185"/>
      <c r="Z206" s="185"/>
      <c r="AA206" s="185"/>
      <c r="AB206" s="185"/>
      <c r="AC206" s="185"/>
    </row>
    <row r="207" spans="1:29" ht="17.25" customHeight="1">
      <c r="A207" s="1152"/>
      <c r="B207" s="1152"/>
      <c r="C207" s="216"/>
      <c r="D207" s="33"/>
      <c r="E207" s="33"/>
      <c r="F207" s="33"/>
      <c r="G207" s="33"/>
      <c r="H207" s="33"/>
      <c r="I207" s="33"/>
      <c r="J207" s="33"/>
      <c r="K207" s="33"/>
      <c r="L207" s="199" t="s">
        <v>596</v>
      </c>
      <c r="M207" s="200">
        <v>1</v>
      </c>
      <c r="N207" s="200">
        <v>3</v>
      </c>
      <c r="O207" s="200">
        <v>3</v>
      </c>
      <c r="P207" s="200"/>
      <c r="Q207" s="200"/>
      <c r="R207" s="202"/>
      <c r="S207" s="203">
        <f t="shared" si="36"/>
        <v>7</v>
      </c>
      <c r="T207" s="29"/>
      <c r="U207" s="185"/>
      <c r="V207" s="185"/>
      <c r="W207" s="185"/>
      <c r="X207" s="185"/>
      <c r="Y207" s="185"/>
      <c r="Z207" s="185"/>
      <c r="AA207" s="185"/>
      <c r="AB207" s="185"/>
      <c r="AC207" s="185"/>
    </row>
    <row r="208" spans="1:29" ht="17.25" customHeight="1">
      <c r="A208" s="1152"/>
      <c r="B208" s="1152"/>
      <c r="C208" s="216"/>
      <c r="D208" s="33"/>
      <c r="E208" s="33"/>
      <c r="F208" s="33"/>
      <c r="G208" s="33"/>
      <c r="H208" s="33"/>
      <c r="I208" s="33"/>
      <c r="J208" s="33"/>
      <c r="K208" s="33"/>
      <c r="L208" s="199" t="s">
        <v>597</v>
      </c>
      <c r="M208" s="200"/>
      <c r="N208" s="200"/>
      <c r="O208" s="200"/>
      <c r="P208" s="200"/>
      <c r="Q208" s="200"/>
      <c r="R208" s="202"/>
      <c r="S208" s="203">
        <f t="shared" si="36"/>
        <v>0</v>
      </c>
      <c r="T208" s="29"/>
      <c r="U208" s="185"/>
      <c r="V208" s="185"/>
      <c r="W208" s="185"/>
      <c r="X208" s="185"/>
      <c r="Y208" s="185"/>
      <c r="Z208" s="185"/>
      <c r="AA208" s="185"/>
      <c r="AB208" s="185"/>
      <c r="AC208" s="185"/>
    </row>
    <row r="209" spans="1:29" ht="17.25" customHeight="1">
      <c r="A209" s="1152"/>
      <c r="B209" s="1152"/>
      <c r="C209" s="216"/>
      <c r="D209" s="33"/>
      <c r="E209" s="33"/>
      <c r="F209" s="33"/>
      <c r="G209" s="33"/>
      <c r="H209" s="33"/>
      <c r="I209" s="33"/>
      <c r="J209" s="33"/>
      <c r="K209" s="33"/>
      <c r="L209" s="208" t="s">
        <v>598</v>
      </c>
      <c r="M209" s="200"/>
      <c r="N209" s="200"/>
      <c r="O209" s="200"/>
      <c r="P209" s="200"/>
      <c r="Q209" s="200"/>
      <c r="R209" s="202"/>
      <c r="S209" s="203">
        <f t="shared" si="36"/>
        <v>0</v>
      </c>
      <c r="T209" s="29"/>
      <c r="U209" s="185"/>
      <c r="V209" s="185"/>
      <c r="W209" s="185"/>
      <c r="X209" s="185"/>
      <c r="Y209" s="185"/>
      <c r="Z209" s="185"/>
      <c r="AA209" s="185"/>
      <c r="AB209" s="185"/>
      <c r="AC209" s="185"/>
    </row>
    <row r="210" spans="1:29" ht="17.25" customHeight="1">
      <c r="A210" s="1152"/>
      <c r="B210" s="1152"/>
      <c r="C210" s="216"/>
      <c r="D210" s="33"/>
      <c r="E210" s="33"/>
      <c r="F210" s="33"/>
      <c r="G210" s="33"/>
      <c r="H210" s="33"/>
      <c r="I210" s="33"/>
      <c r="J210" s="33"/>
      <c r="K210" s="33"/>
      <c r="L210" s="209" t="s">
        <v>599</v>
      </c>
      <c r="M210" s="210"/>
      <c r="N210" s="210"/>
      <c r="O210" s="210"/>
      <c r="P210" s="210"/>
      <c r="Q210" s="210"/>
      <c r="R210" s="211"/>
      <c r="S210" s="212">
        <f t="shared" si="36"/>
        <v>0</v>
      </c>
      <c r="T210" s="29"/>
      <c r="U210" s="185"/>
      <c r="V210" s="185"/>
      <c r="W210" s="185"/>
      <c r="X210" s="185"/>
      <c r="Y210" s="185"/>
      <c r="Z210" s="185"/>
      <c r="AA210" s="185"/>
      <c r="AB210" s="185"/>
      <c r="AC210" s="185"/>
    </row>
    <row r="211" spans="1:29" ht="17.25" customHeight="1">
      <c r="A211" s="1152"/>
      <c r="B211" s="1152"/>
      <c r="C211" s="216"/>
      <c r="D211" s="33"/>
      <c r="E211" s="33"/>
      <c r="F211" s="33"/>
      <c r="G211" s="33"/>
      <c r="H211" s="33"/>
      <c r="I211" s="33"/>
      <c r="J211" s="33"/>
      <c r="K211" s="33"/>
      <c r="L211" s="209" t="s">
        <v>600</v>
      </c>
      <c r="M211" s="213"/>
      <c r="N211" s="213"/>
      <c r="O211" s="213"/>
      <c r="P211" s="213"/>
      <c r="Q211" s="213"/>
      <c r="R211" s="214"/>
      <c r="S211" s="215">
        <f t="shared" si="36"/>
        <v>0</v>
      </c>
      <c r="T211" s="29"/>
      <c r="U211" s="185"/>
      <c r="V211" s="185"/>
      <c r="W211" s="185"/>
      <c r="X211" s="185"/>
      <c r="Y211" s="185"/>
      <c r="Z211" s="185"/>
      <c r="AA211" s="185"/>
      <c r="AB211" s="185"/>
      <c r="AC211" s="185"/>
    </row>
    <row r="212" spans="1:29" ht="17.25" customHeight="1">
      <c r="A212" s="1152"/>
      <c r="B212" s="1152"/>
      <c r="C212" s="216"/>
      <c r="D212" s="33"/>
      <c r="E212" s="33"/>
      <c r="F212" s="33"/>
      <c r="G212" s="33"/>
      <c r="H212" s="33"/>
      <c r="I212" s="33"/>
      <c r="J212" s="33"/>
      <c r="K212" s="33"/>
      <c r="L212" s="222"/>
      <c r="M212" s="223"/>
      <c r="N212" s="223"/>
      <c r="O212" s="223"/>
      <c r="P212" s="223"/>
      <c r="Q212" s="223"/>
      <c r="R212" s="224"/>
      <c r="S212" s="225"/>
      <c r="T212" s="29"/>
      <c r="U212" s="185"/>
      <c r="V212" s="185"/>
      <c r="W212" s="185"/>
      <c r="X212" s="185"/>
      <c r="Y212" s="185"/>
      <c r="Z212" s="185"/>
      <c r="AA212" s="185"/>
      <c r="AB212" s="185"/>
      <c r="AC212" s="185"/>
    </row>
    <row r="213" spans="1:29" ht="39" customHeight="1">
      <c r="A213" s="1152"/>
      <c r="B213" s="1152"/>
      <c r="C213" s="114"/>
      <c r="D213" s="1186"/>
      <c r="E213" s="1137"/>
      <c r="F213" s="1137"/>
      <c r="G213" s="1138"/>
      <c r="H213" s="1186"/>
      <c r="I213" s="1137"/>
      <c r="J213" s="1137"/>
      <c r="K213" s="1138"/>
      <c r="L213" s="1195" t="s">
        <v>601</v>
      </c>
      <c r="M213" s="327" t="s">
        <v>795</v>
      </c>
      <c r="N213" s="289"/>
      <c r="O213" s="327" t="s">
        <v>796</v>
      </c>
      <c r="P213" s="328"/>
      <c r="Q213" s="230"/>
      <c r="R213" s="228"/>
      <c r="S213" s="228"/>
      <c r="T213" s="29"/>
      <c r="U213" s="185"/>
      <c r="V213" s="185"/>
      <c r="W213" s="185"/>
      <c r="X213" s="185"/>
      <c r="Y213" s="185"/>
      <c r="Z213" s="185"/>
      <c r="AA213" s="185"/>
      <c r="AB213" s="185"/>
      <c r="AC213" s="185"/>
    </row>
    <row r="214" spans="1:29" ht="39.75" customHeight="1">
      <c r="A214" s="1152"/>
      <c r="B214" s="1152"/>
      <c r="C214" s="114"/>
      <c r="D214" s="1186"/>
      <c r="E214" s="1137"/>
      <c r="F214" s="1137"/>
      <c r="G214" s="1138"/>
      <c r="H214" s="1186"/>
      <c r="I214" s="1137"/>
      <c r="J214" s="1137"/>
      <c r="K214" s="1138"/>
      <c r="L214" s="1193"/>
      <c r="M214" s="289"/>
      <c r="N214" s="329" t="s">
        <v>612</v>
      </c>
      <c r="O214" s="327"/>
      <c r="P214" s="328" t="s">
        <v>612</v>
      </c>
      <c r="Q214" s="327" t="s">
        <v>797</v>
      </c>
      <c r="R214" s="228"/>
      <c r="S214" s="228"/>
      <c r="T214" s="29"/>
      <c r="U214" s="185"/>
      <c r="V214" s="185"/>
      <c r="W214" s="185"/>
      <c r="X214" s="185"/>
      <c r="Y214" s="185"/>
      <c r="Z214" s="185"/>
      <c r="AA214" s="185"/>
      <c r="AB214" s="185"/>
      <c r="AC214" s="185"/>
    </row>
    <row r="215" spans="1:29" ht="15.75" customHeight="1">
      <c r="A215" s="1152"/>
      <c r="B215" s="1152"/>
      <c r="C215" s="114"/>
      <c r="D215" s="330"/>
      <c r="E215" s="331"/>
      <c r="F215" s="332"/>
      <c r="G215" s="114"/>
      <c r="H215" s="330"/>
      <c r="I215" s="331"/>
      <c r="J215" s="332"/>
      <c r="K215" s="114"/>
      <c r="L215" s="1193"/>
      <c r="M215" s="325"/>
      <c r="N215" s="328"/>
      <c r="O215" s="242" t="s">
        <v>612</v>
      </c>
      <c r="P215" s="242"/>
      <c r="Q215" s="325" t="s">
        <v>612</v>
      </c>
      <c r="R215" s="228"/>
      <c r="S215" s="228"/>
      <c r="T215" s="29"/>
      <c r="U215" s="185"/>
      <c r="V215" s="185"/>
      <c r="W215" s="185"/>
      <c r="X215" s="185"/>
      <c r="Y215" s="185"/>
      <c r="Z215" s="185"/>
      <c r="AA215" s="185"/>
      <c r="AB215" s="185"/>
      <c r="AC215" s="185"/>
    </row>
    <row r="216" spans="1:29" ht="15.75" customHeight="1">
      <c r="A216" s="1152"/>
      <c r="B216" s="1152"/>
      <c r="C216" s="114"/>
      <c r="D216" s="330"/>
      <c r="E216" s="331"/>
      <c r="F216" s="332"/>
      <c r="G216" s="114"/>
      <c r="H216" s="330"/>
      <c r="I216" s="331"/>
      <c r="J216" s="332"/>
      <c r="K216" s="114"/>
      <c r="L216" s="1193"/>
      <c r="M216" s="230"/>
      <c r="N216" s="230"/>
      <c r="O216" s="228"/>
      <c r="P216" s="228"/>
      <c r="Q216" s="325"/>
      <c r="R216" s="228"/>
      <c r="S216" s="228"/>
      <c r="T216" s="29"/>
      <c r="U216" s="185"/>
      <c r="V216" s="185"/>
      <c r="W216" s="185"/>
      <c r="X216" s="185"/>
      <c r="Y216" s="185"/>
      <c r="Z216" s="185"/>
      <c r="AA216" s="185"/>
      <c r="AB216" s="185"/>
      <c r="AC216" s="185"/>
    </row>
    <row r="217" spans="1:29" ht="18" customHeight="1">
      <c r="A217" s="1152"/>
      <c r="B217" s="1152"/>
      <c r="C217" s="186"/>
      <c r="D217" s="33"/>
      <c r="E217" s="33"/>
      <c r="F217" s="33"/>
      <c r="G217" s="33"/>
      <c r="H217" s="33"/>
      <c r="I217" s="33"/>
      <c r="J217" s="33"/>
      <c r="K217" s="33"/>
      <c r="L217" s="238" t="s">
        <v>593</v>
      </c>
      <c r="M217" s="280">
        <v>3</v>
      </c>
      <c r="N217" s="280"/>
      <c r="O217" s="280">
        <v>2</v>
      </c>
      <c r="P217" s="280"/>
      <c r="Q217" s="280">
        <v>3</v>
      </c>
      <c r="R217" s="236"/>
      <c r="S217" s="237">
        <f t="shared" ref="S217:S228" si="37">SUM(M217:R217)</f>
        <v>8</v>
      </c>
      <c r="T217" s="29"/>
      <c r="U217" s="185"/>
      <c r="V217" s="185"/>
      <c r="W217" s="185"/>
      <c r="X217" s="185"/>
      <c r="Y217" s="185"/>
      <c r="Z217" s="185"/>
      <c r="AA217" s="185"/>
      <c r="AB217" s="185"/>
      <c r="AC217" s="185"/>
    </row>
    <row r="218" spans="1:29" ht="18" customHeight="1">
      <c r="A218" s="1152"/>
      <c r="B218" s="1152"/>
      <c r="C218" s="186"/>
      <c r="D218" s="33"/>
      <c r="E218" s="33"/>
      <c r="F218" s="33"/>
      <c r="G218" s="33"/>
      <c r="H218" s="33"/>
      <c r="I218" s="33"/>
      <c r="J218" s="33"/>
      <c r="K218" s="33"/>
      <c r="L218" s="240" t="s">
        <v>594</v>
      </c>
      <c r="M218" s="281">
        <v>3</v>
      </c>
      <c r="N218" s="281"/>
      <c r="O218" s="281">
        <v>2</v>
      </c>
      <c r="P218" s="281"/>
      <c r="Q218" s="281"/>
      <c r="R218" s="228"/>
      <c r="S218" s="242">
        <f t="shared" si="37"/>
        <v>5</v>
      </c>
      <c r="T218" s="29"/>
      <c r="U218" s="185"/>
      <c r="V218" s="185"/>
      <c r="W218" s="185"/>
      <c r="X218" s="185"/>
      <c r="Y218" s="185"/>
      <c r="Z218" s="185"/>
      <c r="AA218" s="185"/>
      <c r="AB218" s="185"/>
      <c r="AC218" s="185"/>
    </row>
    <row r="219" spans="1:29" ht="18" customHeight="1">
      <c r="A219" s="1152"/>
      <c r="B219" s="1152"/>
      <c r="C219" s="181"/>
      <c r="D219" s="33"/>
      <c r="E219" s="33"/>
      <c r="F219" s="33"/>
      <c r="G219" s="33"/>
      <c r="H219" s="33"/>
      <c r="I219" s="33"/>
      <c r="J219" s="33"/>
      <c r="K219" s="33"/>
      <c r="L219" s="240" t="s">
        <v>595</v>
      </c>
      <c r="M219" s="243"/>
      <c r="N219" s="243"/>
      <c r="O219" s="243"/>
      <c r="P219" s="243"/>
      <c r="Q219" s="243">
        <v>3</v>
      </c>
      <c r="R219" s="228"/>
      <c r="S219" s="242">
        <f t="shared" si="37"/>
        <v>3</v>
      </c>
      <c r="T219" s="29"/>
      <c r="U219" s="185"/>
      <c r="V219" s="185"/>
      <c r="W219" s="185"/>
      <c r="X219" s="185"/>
      <c r="Y219" s="185"/>
      <c r="Z219" s="185"/>
      <c r="AA219" s="185"/>
      <c r="AB219" s="185"/>
      <c r="AC219" s="185"/>
    </row>
    <row r="220" spans="1:29" ht="18" customHeight="1">
      <c r="A220" s="1152"/>
      <c r="B220" s="1152"/>
      <c r="C220" s="186"/>
      <c r="D220" s="33"/>
      <c r="E220" s="33"/>
      <c r="F220" s="33"/>
      <c r="G220" s="33"/>
      <c r="H220" s="33"/>
      <c r="I220" s="33"/>
      <c r="J220" s="33"/>
      <c r="K220" s="33"/>
      <c r="L220" s="244" t="s">
        <v>596</v>
      </c>
      <c r="M220" s="246"/>
      <c r="N220" s="246"/>
      <c r="O220" s="246">
        <v>1</v>
      </c>
      <c r="P220" s="246"/>
      <c r="Q220" s="246"/>
      <c r="R220" s="247"/>
      <c r="S220" s="248">
        <f t="shared" si="37"/>
        <v>1</v>
      </c>
      <c r="T220" s="29"/>
      <c r="U220" s="185"/>
      <c r="V220" s="185"/>
      <c r="W220" s="185"/>
      <c r="X220" s="185"/>
      <c r="Y220" s="185"/>
      <c r="Z220" s="185"/>
      <c r="AA220" s="185"/>
      <c r="AB220" s="185"/>
      <c r="AC220" s="185"/>
    </row>
    <row r="221" spans="1:29" ht="18" customHeight="1">
      <c r="A221" s="1152"/>
      <c r="B221" s="1152"/>
      <c r="C221" s="204"/>
      <c r="D221" s="33"/>
      <c r="E221" s="33"/>
      <c r="F221" s="33"/>
      <c r="G221" s="33"/>
      <c r="H221" s="33"/>
      <c r="I221" s="33"/>
      <c r="J221" s="33"/>
      <c r="K221" s="33"/>
      <c r="L221" s="244" t="s">
        <v>597</v>
      </c>
      <c r="M221" s="246"/>
      <c r="N221" s="246"/>
      <c r="O221" s="246"/>
      <c r="P221" s="246"/>
      <c r="Q221" s="246"/>
      <c r="R221" s="247"/>
      <c r="S221" s="248">
        <f t="shared" si="37"/>
        <v>0</v>
      </c>
      <c r="T221" s="29"/>
      <c r="U221" s="185"/>
      <c r="V221" s="185"/>
      <c r="W221" s="185"/>
      <c r="X221" s="185"/>
      <c r="Y221" s="185"/>
      <c r="Z221" s="185"/>
      <c r="AA221" s="185"/>
      <c r="AB221" s="185"/>
      <c r="AC221" s="185"/>
    </row>
    <row r="222" spans="1:29" ht="18" customHeight="1">
      <c r="A222" s="1152"/>
      <c r="B222" s="1152"/>
      <c r="C222" s="204"/>
      <c r="D222" s="33"/>
      <c r="E222" s="33"/>
      <c r="F222" s="33"/>
      <c r="G222" s="33"/>
      <c r="H222" s="33"/>
      <c r="I222" s="33"/>
      <c r="J222" s="33"/>
      <c r="K222" s="33"/>
      <c r="L222" s="249" t="s">
        <v>598</v>
      </c>
      <c r="M222" s="246"/>
      <c r="N222" s="246"/>
      <c r="O222" s="246"/>
      <c r="P222" s="246"/>
      <c r="Q222" s="246"/>
      <c r="R222" s="247"/>
      <c r="S222" s="248">
        <f t="shared" si="37"/>
        <v>0</v>
      </c>
      <c r="T222" s="29"/>
      <c r="U222" s="185"/>
      <c r="V222" s="185"/>
      <c r="W222" s="185"/>
      <c r="X222" s="185"/>
      <c r="Y222" s="185"/>
      <c r="Z222" s="185"/>
      <c r="AA222" s="185"/>
      <c r="AB222" s="185"/>
      <c r="AC222" s="185"/>
    </row>
    <row r="223" spans="1:29" ht="18" customHeight="1">
      <c r="A223" s="1152"/>
      <c r="B223" s="1152"/>
      <c r="C223" s="204"/>
      <c r="D223" s="33"/>
      <c r="E223" s="33"/>
      <c r="F223" s="33"/>
      <c r="G223" s="33"/>
      <c r="H223" s="33"/>
      <c r="I223" s="33"/>
      <c r="J223" s="33"/>
      <c r="K223" s="33"/>
      <c r="L223" s="250" t="s">
        <v>599</v>
      </c>
      <c r="M223" s="251"/>
      <c r="N223" s="251"/>
      <c r="O223" s="251"/>
      <c r="P223" s="251"/>
      <c r="Q223" s="251"/>
      <c r="R223" s="252"/>
      <c r="S223" s="253">
        <f t="shared" si="37"/>
        <v>0</v>
      </c>
      <c r="T223" s="29"/>
      <c r="U223" s="185"/>
      <c r="V223" s="185"/>
      <c r="W223" s="185"/>
      <c r="X223" s="185"/>
      <c r="Y223" s="185"/>
      <c r="Z223" s="185"/>
      <c r="AA223" s="185"/>
      <c r="AB223" s="185"/>
      <c r="AC223" s="185"/>
    </row>
    <row r="224" spans="1:29" ht="18" customHeight="1">
      <c r="A224" s="1152"/>
      <c r="B224" s="1152"/>
      <c r="C224" s="204"/>
      <c r="D224" s="33"/>
      <c r="E224" s="33"/>
      <c r="F224" s="33"/>
      <c r="G224" s="33"/>
      <c r="H224" s="33"/>
      <c r="I224" s="33"/>
      <c r="J224" s="33"/>
      <c r="K224" s="33"/>
      <c r="L224" s="250" t="s">
        <v>600</v>
      </c>
      <c r="M224" s="254"/>
      <c r="N224" s="254"/>
      <c r="O224" s="254"/>
      <c r="P224" s="254"/>
      <c r="Q224" s="254"/>
      <c r="R224" s="255"/>
      <c r="S224" s="256">
        <f t="shared" si="37"/>
        <v>0</v>
      </c>
      <c r="T224" s="29"/>
      <c r="U224" s="185"/>
      <c r="V224" s="185"/>
      <c r="W224" s="185"/>
      <c r="X224" s="185"/>
      <c r="Y224" s="185"/>
      <c r="Z224" s="185"/>
      <c r="AA224" s="185"/>
      <c r="AB224" s="185"/>
      <c r="AC224" s="185"/>
    </row>
    <row r="225" spans="1:29" ht="18" customHeight="1">
      <c r="A225" s="1152"/>
      <c r="B225" s="1152"/>
      <c r="C225" s="186"/>
      <c r="D225" s="186"/>
      <c r="E225" s="186"/>
      <c r="F225" s="186"/>
      <c r="G225" s="186"/>
      <c r="H225" s="186"/>
      <c r="I225" s="186"/>
      <c r="J225" s="186"/>
      <c r="K225" s="186"/>
      <c r="L225" s="222" t="s">
        <v>681</v>
      </c>
      <c r="M225" s="223">
        <f t="shared" ref="M225:R225" si="38">M217+M204</f>
        <v>3</v>
      </c>
      <c r="N225" s="223">
        <f t="shared" si="38"/>
        <v>0</v>
      </c>
      <c r="O225" s="223">
        <f t="shared" si="38"/>
        <v>2</v>
      </c>
      <c r="P225" s="223">
        <f t="shared" si="38"/>
        <v>0</v>
      </c>
      <c r="Q225" s="223">
        <f t="shared" si="38"/>
        <v>3</v>
      </c>
      <c r="R225" s="223">
        <f t="shared" si="38"/>
        <v>0</v>
      </c>
      <c r="S225" s="224">
        <f t="shared" si="37"/>
        <v>8</v>
      </c>
      <c r="T225" s="29"/>
      <c r="U225" s="185"/>
      <c r="V225" s="185"/>
      <c r="W225" s="185"/>
      <c r="X225" s="185"/>
      <c r="Y225" s="185"/>
      <c r="Z225" s="185"/>
      <c r="AA225" s="185"/>
      <c r="AB225" s="185"/>
      <c r="AC225" s="185"/>
    </row>
    <row r="226" spans="1:29" ht="18" customHeight="1">
      <c r="A226" s="1152"/>
      <c r="B226" s="1152"/>
      <c r="C226" s="186"/>
      <c r="D226" s="186"/>
      <c r="E226" s="186"/>
      <c r="F226" s="186"/>
      <c r="G226" s="186"/>
      <c r="H226" s="186"/>
      <c r="I226" s="186"/>
      <c r="J226" s="186"/>
      <c r="K226" s="186"/>
      <c r="L226" s="257" t="s">
        <v>682</v>
      </c>
      <c r="M226" s="258">
        <f t="shared" ref="M226:R226" si="39">M221+M220+M208+M207</f>
        <v>1</v>
      </c>
      <c r="N226" s="258">
        <f t="shared" si="39"/>
        <v>3</v>
      </c>
      <c r="O226" s="258">
        <f t="shared" si="39"/>
        <v>4</v>
      </c>
      <c r="P226" s="258">
        <f t="shared" si="39"/>
        <v>0</v>
      </c>
      <c r="Q226" s="258">
        <f t="shared" si="39"/>
        <v>0</v>
      </c>
      <c r="R226" s="258">
        <f t="shared" si="39"/>
        <v>0</v>
      </c>
      <c r="S226" s="259">
        <f t="shared" si="37"/>
        <v>8</v>
      </c>
      <c r="T226" s="29"/>
      <c r="U226" s="185"/>
      <c r="V226" s="185"/>
      <c r="W226" s="185"/>
      <c r="X226" s="185"/>
      <c r="Y226" s="185"/>
      <c r="Z226" s="185"/>
      <c r="AA226" s="185"/>
      <c r="AB226" s="185"/>
      <c r="AC226" s="185"/>
    </row>
    <row r="227" spans="1:29" ht="18" customHeight="1">
      <c r="A227" s="1152"/>
      <c r="B227" s="1152"/>
      <c r="C227" s="186"/>
      <c r="D227" s="186"/>
      <c r="E227" s="186"/>
      <c r="F227" s="186"/>
      <c r="G227" s="186"/>
      <c r="H227" s="186"/>
      <c r="I227" s="186"/>
      <c r="J227" s="186"/>
      <c r="K227" s="186"/>
      <c r="L227" s="257" t="s">
        <v>683</v>
      </c>
      <c r="M227" s="258">
        <f t="shared" ref="M227:R227" si="40">M222+M209</f>
        <v>0</v>
      </c>
      <c r="N227" s="258">
        <f t="shared" si="40"/>
        <v>0</v>
      </c>
      <c r="O227" s="258">
        <f t="shared" si="40"/>
        <v>0</v>
      </c>
      <c r="P227" s="258">
        <f t="shared" si="40"/>
        <v>0</v>
      </c>
      <c r="Q227" s="258">
        <f t="shared" si="40"/>
        <v>0</v>
      </c>
      <c r="R227" s="258">
        <f t="shared" si="40"/>
        <v>0</v>
      </c>
      <c r="S227" s="259">
        <f t="shared" si="37"/>
        <v>0</v>
      </c>
      <c r="T227" s="29"/>
      <c r="U227" s="185"/>
      <c r="V227" s="185"/>
      <c r="W227" s="185"/>
      <c r="X227" s="185"/>
      <c r="Y227" s="185"/>
      <c r="Z227" s="185"/>
      <c r="AA227" s="185"/>
      <c r="AB227" s="185"/>
      <c r="AC227" s="185"/>
    </row>
    <row r="228" spans="1:29" ht="18" customHeight="1">
      <c r="A228" s="1152"/>
      <c r="B228" s="1152"/>
      <c r="C228" s="186"/>
      <c r="D228" s="186"/>
      <c r="E228" s="186"/>
      <c r="F228" s="186"/>
      <c r="G228" s="186"/>
      <c r="H228" s="186"/>
      <c r="I228" s="186"/>
      <c r="J228" s="186"/>
      <c r="K228" s="186"/>
      <c r="L228" s="260" t="s">
        <v>684</v>
      </c>
      <c r="M228" s="261">
        <f t="shared" ref="M228:R228" si="41">M223+M210</f>
        <v>0</v>
      </c>
      <c r="N228" s="261">
        <f t="shared" si="41"/>
        <v>0</v>
      </c>
      <c r="O228" s="261">
        <f t="shared" si="41"/>
        <v>0</v>
      </c>
      <c r="P228" s="261">
        <f t="shared" si="41"/>
        <v>0</v>
      </c>
      <c r="Q228" s="261">
        <f t="shared" si="41"/>
        <v>0</v>
      </c>
      <c r="R228" s="261">
        <f t="shared" si="41"/>
        <v>0</v>
      </c>
      <c r="S228" s="262">
        <f t="shared" si="37"/>
        <v>0</v>
      </c>
      <c r="T228" s="29"/>
      <c r="U228" s="185"/>
      <c r="V228" s="185"/>
      <c r="W228" s="185"/>
      <c r="X228" s="185"/>
      <c r="Y228" s="185"/>
      <c r="Z228" s="185"/>
      <c r="AA228" s="185"/>
      <c r="AB228" s="185"/>
      <c r="AC228" s="185"/>
    </row>
    <row r="229" spans="1:29" ht="21" customHeight="1">
      <c r="A229" s="1198"/>
      <c r="B229" s="1138"/>
      <c r="C229" s="263"/>
      <c r="D229" s="264"/>
      <c r="E229" s="264"/>
      <c r="F229" s="264"/>
      <c r="G229" s="264"/>
      <c r="H229" s="264"/>
      <c r="I229" s="264"/>
      <c r="J229" s="264"/>
      <c r="K229" s="264"/>
      <c r="L229" s="265"/>
      <c r="M229" s="264"/>
      <c r="N229" s="264"/>
      <c r="O229" s="264"/>
      <c r="P229" s="264"/>
      <c r="Q229" s="264"/>
      <c r="R229" s="264"/>
      <c r="S229" s="264"/>
      <c r="T229" s="263"/>
      <c r="U229" s="185"/>
      <c r="V229" s="185"/>
      <c r="W229" s="185"/>
      <c r="X229" s="185"/>
      <c r="Y229" s="185"/>
      <c r="Z229" s="185"/>
      <c r="AA229" s="185"/>
      <c r="AB229" s="185"/>
      <c r="AC229" s="185"/>
    </row>
    <row r="230" spans="1:29" ht="16.5" customHeight="1">
      <c r="A230" s="173"/>
      <c r="B230" s="179"/>
      <c r="C230" s="106"/>
      <c r="D230" s="106"/>
      <c r="E230" s="106"/>
      <c r="F230" s="106"/>
      <c r="G230" s="106"/>
      <c r="H230" s="106"/>
      <c r="I230" s="106"/>
      <c r="J230" s="106"/>
      <c r="K230" s="106"/>
      <c r="L230" s="106"/>
      <c r="M230" s="180"/>
      <c r="N230" s="180"/>
      <c r="O230" s="180"/>
      <c r="P230" s="180"/>
      <c r="Q230" s="180"/>
      <c r="R230" s="180"/>
      <c r="S230" s="106"/>
      <c r="T230" s="175"/>
      <c r="U230" s="109"/>
      <c r="V230" s="109"/>
      <c r="W230" s="109"/>
      <c r="X230" s="333"/>
      <c r="Y230" s="333"/>
      <c r="Z230" s="333"/>
      <c r="AA230" s="333"/>
      <c r="AB230" s="333"/>
      <c r="AC230" s="333"/>
    </row>
    <row r="231" spans="1:29" ht="16.5" customHeight="1">
      <c r="A231" s="173"/>
      <c r="B231" s="179"/>
      <c r="C231" s="106"/>
      <c r="D231" s="106"/>
      <c r="E231" s="106"/>
      <c r="F231" s="106"/>
      <c r="G231" s="106"/>
      <c r="H231" s="106"/>
      <c r="I231" s="106"/>
      <c r="J231" s="106"/>
      <c r="K231" s="106"/>
      <c r="L231" s="106"/>
      <c r="M231" s="180"/>
      <c r="N231" s="180"/>
      <c r="O231" s="180"/>
      <c r="P231" s="180"/>
      <c r="Q231" s="180"/>
      <c r="R231" s="180"/>
      <c r="S231" s="106"/>
      <c r="T231" s="175"/>
      <c r="U231" s="109"/>
      <c r="V231" s="109"/>
      <c r="W231" s="109"/>
      <c r="X231" s="333"/>
      <c r="Y231" s="333"/>
      <c r="Z231" s="333"/>
      <c r="AA231" s="333"/>
      <c r="AB231" s="333"/>
      <c r="AC231" s="333"/>
    </row>
    <row r="232" spans="1:29" ht="16.5" customHeight="1">
      <c r="A232" s="173"/>
      <c r="B232" s="179"/>
      <c r="C232" s="106"/>
      <c r="D232" s="106"/>
      <c r="E232" s="106"/>
      <c r="F232" s="106"/>
      <c r="G232" s="106"/>
      <c r="H232" s="106"/>
      <c r="I232" s="106"/>
      <c r="J232" s="106"/>
      <c r="K232" s="106"/>
      <c r="L232" s="106"/>
      <c r="M232" s="180"/>
      <c r="N232" s="180"/>
      <c r="O232" s="180"/>
      <c r="P232" s="180"/>
      <c r="Q232" s="180"/>
      <c r="R232" s="180"/>
      <c r="S232" s="106"/>
      <c r="T232" s="175"/>
      <c r="U232" s="109"/>
      <c r="V232" s="333"/>
      <c r="W232" s="333"/>
      <c r="X232" s="333"/>
      <c r="Y232" s="333"/>
      <c r="Z232" s="333"/>
      <c r="AA232" s="333"/>
      <c r="AB232" s="333"/>
      <c r="AC232" s="333"/>
    </row>
    <row r="233" spans="1:29" ht="21" customHeight="1">
      <c r="A233" s="173"/>
      <c r="B233" s="179"/>
      <c r="C233" s="106"/>
      <c r="D233" s="175"/>
      <c r="E233" s="175"/>
      <c r="F233" s="175"/>
      <c r="G233" s="175"/>
      <c r="H233" s="175"/>
      <c r="I233" s="175"/>
      <c r="J233" s="175"/>
      <c r="K233" s="1187" t="s">
        <v>592</v>
      </c>
      <c r="L233" s="186" t="s">
        <v>593</v>
      </c>
      <c r="M233" s="192">
        <f t="shared" ref="M233:R233" si="42">M13+M45+M77+M110+M143+M175+M204</f>
        <v>17</v>
      </c>
      <c r="N233" s="192">
        <f t="shared" si="42"/>
        <v>11</v>
      </c>
      <c r="O233" s="192">
        <f t="shared" si="42"/>
        <v>11</v>
      </c>
      <c r="P233" s="192">
        <f t="shared" si="42"/>
        <v>22</v>
      </c>
      <c r="Q233" s="192">
        <f t="shared" si="42"/>
        <v>21</v>
      </c>
      <c r="R233" s="192">
        <f t="shared" si="42"/>
        <v>0</v>
      </c>
      <c r="S233" s="112">
        <f t="shared" ref="S233:S248" si="43">SUM(M233:R233)</f>
        <v>82</v>
      </c>
      <c r="T233" s="175"/>
      <c r="U233" s="109"/>
      <c r="V233" s="333"/>
      <c r="W233" s="333"/>
      <c r="X233" s="333"/>
      <c r="Y233" s="333"/>
      <c r="Z233" s="333"/>
      <c r="AA233" s="333"/>
      <c r="AB233" s="333"/>
      <c r="AC233" s="333"/>
    </row>
    <row r="234" spans="1:29" ht="21" customHeight="1">
      <c r="A234" s="173"/>
      <c r="B234" s="179"/>
      <c r="C234" s="106"/>
      <c r="D234" s="175"/>
      <c r="E234" s="175"/>
      <c r="F234" s="175"/>
      <c r="G234" s="175"/>
      <c r="H234" s="175"/>
      <c r="I234" s="175"/>
      <c r="J234" s="175"/>
      <c r="K234" s="1152"/>
      <c r="L234" s="195" t="s">
        <v>594</v>
      </c>
      <c r="M234" s="192">
        <f t="shared" ref="M234:R234" si="44">M14+M46+M78+M111+M144+M176+M205</f>
        <v>9</v>
      </c>
      <c r="N234" s="192">
        <f t="shared" si="44"/>
        <v>4</v>
      </c>
      <c r="O234" s="192">
        <f t="shared" si="44"/>
        <v>4</v>
      </c>
      <c r="P234" s="192">
        <f t="shared" si="44"/>
        <v>16</v>
      </c>
      <c r="Q234" s="192">
        <f t="shared" si="44"/>
        <v>11</v>
      </c>
      <c r="R234" s="192">
        <f t="shared" si="44"/>
        <v>0</v>
      </c>
      <c r="S234" s="112">
        <f t="shared" si="43"/>
        <v>44</v>
      </c>
      <c r="T234" s="175"/>
      <c r="U234" s="109"/>
      <c r="V234" s="333"/>
      <c r="W234" s="333"/>
      <c r="X234" s="333"/>
      <c r="Y234" s="333"/>
      <c r="Z234" s="333"/>
      <c r="AA234" s="333"/>
      <c r="AB234" s="333"/>
      <c r="AC234" s="333"/>
    </row>
    <row r="235" spans="1:29" ht="21" customHeight="1">
      <c r="A235" s="173"/>
      <c r="B235" s="179"/>
      <c r="C235" s="106"/>
      <c r="D235" s="175"/>
      <c r="E235" s="175"/>
      <c r="F235" s="175"/>
      <c r="G235" s="175"/>
      <c r="H235" s="175"/>
      <c r="I235" s="175"/>
      <c r="J235" s="175"/>
      <c r="K235" s="1152"/>
      <c r="L235" s="195" t="s">
        <v>595</v>
      </c>
      <c r="M235" s="192">
        <f t="shared" ref="M235:R235" si="45">M15+M47+M79+M112+M145+M177+M206</f>
        <v>8</v>
      </c>
      <c r="N235" s="192">
        <f t="shared" si="45"/>
        <v>7</v>
      </c>
      <c r="O235" s="192">
        <f t="shared" si="45"/>
        <v>7</v>
      </c>
      <c r="P235" s="192">
        <f t="shared" si="45"/>
        <v>6</v>
      </c>
      <c r="Q235" s="192">
        <f t="shared" si="45"/>
        <v>10</v>
      </c>
      <c r="R235" s="192">
        <f t="shared" si="45"/>
        <v>0</v>
      </c>
      <c r="S235" s="112">
        <f t="shared" si="43"/>
        <v>38</v>
      </c>
      <c r="T235" s="175"/>
      <c r="U235" s="109"/>
      <c r="V235" s="333"/>
      <c r="W235" s="333"/>
      <c r="X235" s="333"/>
      <c r="Y235" s="333"/>
      <c r="Z235" s="333"/>
      <c r="AA235" s="333"/>
      <c r="AB235" s="333"/>
      <c r="AC235" s="333"/>
    </row>
    <row r="236" spans="1:29" ht="21" customHeight="1">
      <c r="A236" s="173"/>
      <c r="B236" s="179"/>
      <c r="C236" s="106"/>
      <c r="D236" s="175"/>
      <c r="E236" s="175"/>
      <c r="F236" s="175"/>
      <c r="G236" s="175"/>
      <c r="H236" s="175"/>
      <c r="I236" s="175"/>
      <c r="J236" s="175"/>
      <c r="K236" s="1152"/>
      <c r="L236" s="199" t="s">
        <v>596</v>
      </c>
      <c r="M236" s="200">
        <f t="shared" ref="M236:R236" si="46">M16+M48+M80+M113+M146+M178+M207</f>
        <v>1</v>
      </c>
      <c r="N236" s="200">
        <f t="shared" si="46"/>
        <v>11</v>
      </c>
      <c r="O236" s="200">
        <f t="shared" si="46"/>
        <v>6</v>
      </c>
      <c r="P236" s="200">
        <f t="shared" si="46"/>
        <v>1</v>
      </c>
      <c r="Q236" s="200">
        <f t="shared" si="46"/>
        <v>2</v>
      </c>
      <c r="R236" s="200">
        <f t="shared" si="46"/>
        <v>0</v>
      </c>
      <c r="S236" s="115">
        <f t="shared" si="43"/>
        <v>21</v>
      </c>
      <c r="T236" s="175"/>
      <c r="U236" s="109"/>
      <c r="V236" s="333"/>
      <c r="W236" s="333"/>
      <c r="X236" s="333"/>
      <c r="Y236" s="333"/>
      <c r="Z236" s="333"/>
      <c r="AA236" s="333"/>
      <c r="AB236" s="333"/>
      <c r="AC236" s="333"/>
    </row>
    <row r="237" spans="1:29" ht="21" customHeight="1">
      <c r="A237" s="173"/>
      <c r="B237" s="179"/>
      <c r="C237" s="106"/>
      <c r="D237" s="175"/>
      <c r="E237" s="175"/>
      <c r="F237" s="175"/>
      <c r="G237" s="175"/>
      <c r="H237" s="175"/>
      <c r="I237" s="175"/>
      <c r="J237" s="175"/>
      <c r="K237" s="1152"/>
      <c r="L237" s="199" t="s">
        <v>597</v>
      </c>
      <c r="M237" s="200">
        <f t="shared" ref="M237:R237" si="47">M17+M49+M81+M114+M147+M179+M208</f>
        <v>0</v>
      </c>
      <c r="N237" s="200">
        <f t="shared" si="47"/>
        <v>6</v>
      </c>
      <c r="O237" s="200">
        <f t="shared" si="47"/>
        <v>3</v>
      </c>
      <c r="P237" s="200">
        <f t="shared" si="47"/>
        <v>3</v>
      </c>
      <c r="Q237" s="200">
        <f t="shared" si="47"/>
        <v>0</v>
      </c>
      <c r="R237" s="200">
        <f t="shared" si="47"/>
        <v>0</v>
      </c>
      <c r="S237" s="115">
        <f t="shared" si="43"/>
        <v>12</v>
      </c>
      <c r="T237" s="175"/>
      <c r="U237" s="109"/>
      <c r="V237" s="333"/>
      <c r="W237" s="333"/>
      <c r="X237" s="333"/>
      <c r="Y237" s="333"/>
      <c r="Z237" s="333"/>
      <c r="AA237" s="333"/>
      <c r="AB237" s="333"/>
      <c r="AC237" s="333"/>
    </row>
    <row r="238" spans="1:29" ht="21" customHeight="1">
      <c r="A238" s="173"/>
      <c r="B238" s="179"/>
      <c r="C238" s="106"/>
      <c r="D238" s="175"/>
      <c r="E238" s="175"/>
      <c r="F238" s="175"/>
      <c r="G238" s="175"/>
      <c r="H238" s="175"/>
      <c r="I238" s="175"/>
      <c r="J238" s="175"/>
      <c r="K238" s="1152"/>
      <c r="L238" s="208" t="s">
        <v>598</v>
      </c>
      <c r="M238" s="200">
        <f t="shared" ref="M238:R238" si="48">M18+M50+M82+M115+M148+M180+M209</f>
        <v>3</v>
      </c>
      <c r="N238" s="200">
        <f t="shared" si="48"/>
        <v>9</v>
      </c>
      <c r="O238" s="200">
        <f t="shared" si="48"/>
        <v>10</v>
      </c>
      <c r="P238" s="200">
        <f t="shared" si="48"/>
        <v>7</v>
      </c>
      <c r="Q238" s="200">
        <f t="shared" si="48"/>
        <v>3</v>
      </c>
      <c r="R238" s="200">
        <f t="shared" si="48"/>
        <v>0</v>
      </c>
      <c r="S238" s="115">
        <f t="shared" si="43"/>
        <v>32</v>
      </c>
      <c r="T238" s="175"/>
      <c r="U238" s="109"/>
      <c r="V238" s="333"/>
      <c r="W238" s="333"/>
      <c r="X238" s="333"/>
      <c r="Y238" s="333"/>
      <c r="Z238" s="333"/>
      <c r="AA238" s="333"/>
      <c r="AB238" s="333"/>
      <c r="AC238" s="333"/>
    </row>
    <row r="239" spans="1:29" ht="21" customHeight="1">
      <c r="A239" s="173"/>
      <c r="B239" s="179"/>
      <c r="C239" s="106"/>
      <c r="D239" s="175"/>
      <c r="E239" s="175"/>
      <c r="F239" s="175"/>
      <c r="G239" s="175"/>
      <c r="H239" s="175"/>
      <c r="I239" s="175"/>
      <c r="J239" s="175"/>
      <c r="K239" s="1152"/>
      <c r="L239" s="209" t="s">
        <v>599</v>
      </c>
      <c r="M239" s="210">
        <f t="shared" ref="M239:R239" si="49">M19+M51+M83+M116+M149+M181+M210</f>
        <v>0</v>
      </c>
      <c r="N239" s="210">
        <f t="shared" si="49"/>
        <v>0</v>
      </c>
      <c r="O239" s="210">
        <f t="shared" si="49"/>
        <v>0</v>
      </c>
      <c r="P239" s="210">
        <f t="shared" si="49"/>
        <v>0</v>
      </c>
      <c r="Q239" s="210">
        <f t="shared" si="49"/>
        <v>0</v>
      </c>
      <c r="R239" s="210">
        <f t="shared" si="49"/>
        <v>0</v>
      </c>
      <c r="S239" s="117">
        <f t="shared" si="43"/>
        <v>0</v>
      </c>
      <c r="T239" s="175"/>
      <c r="U239" s="109"/>
      <c r="V239" s="333"/>
      <c r="W239" s="333"/>
      <c r="X239" s="333"/>
      <c r="Y239" s="333"/>
      <c r="Z239" s="333"/>
      <c r="AA239" s="333"/>
      <c r="AB239" s="333"/>
      <c r="AC239" s="333"/>
    </row>
    <row r="240" spans="1:29" ht="21" customHeight="1">
      <c r="A240" s="173"/>
      <c r="B240" s="179"/>
      <c r="C240" s="106"/>
      <c r="D240" s="175"/>
      <c r="E240" s="175"/>
      <c r="F240" s="175"/>
      <c r="G240" s="175"/>
      <c r="H240" s="175"/>
      <c r="I240" s="175"/>
      <c r="J240" s="175"/>
      <c r="K240" s="1147"/>
      <c r="L240" s="209" t="s">
        <v>600</v>
      </c>
      <c r="M240" s="210">
        <f t="shared" ref="M240:R240" si="50">M20+M52+M84+M117+M150+M182+M211</f>
        <v>0</v>
      </c>
      <c r="N240" s="210">
        <f t="shared" si="50"/>
        <v>0</v>
      </c>
      <c r="O240" s="210">
        <f t="shared" si="50"/>
        <v>0</v>
      </c>
      <c r="P240" s="210">
        <f t="shared" si="50"/>
        <v>0</v>
      </c>
      <c r="Q240" s="210">
        <f t="shared" si="50"/>
        <v>0</v>
      </c>
      <c r="R240" s="210">
        <f t="shared" si="50"/>
        <v>0</v>
      </c>
      <c r="S240" s="117">
        <f t="shared" si="43"/>
        <v>0</v>
      </c>
      <c r="T240" s="175"/>
      <c r="U240" s="109"/>
      <c r="V240" s="333"/>
      <c r="W240" s="333"/>
      <c r="X240" s="333"/>
      <c r="Y240" s="333"/>
      <c r="Z240" s="333"/>
      <c r="AA240" s="333"/>
      <c r="AB240" s="333"/>
      <c r="AC240" s="333"/>
    </row>
    <row r="241" spans="1:29" ht="21" customHeight="1">
      <c r="A241" s="173"/>
      <c r="B241" s="179"/>
      <c r="C241" s="106"/>
      <c r="D241" s="175"/>
      <c r="E241" s="175"/>
      <c r="F241" s="175"/>
      <c r="G241" s="175"/>
      <c r="H241" s="175"/>
      <c r="I241" s="175"/>
      <c r="J241" s="175"/>
      <c r="K241" s="1188" t="s">
        <v>601</v>
      </c>
      <c r="L241" s="238" t="s">
        <v>593</v>
      </c>
      <c r="M241" s="280">
        <f t="shared" ref="M241:R241" si="51">M27+M59+M91+M124+M157+M188+M217</f>
        <v>26</v>
      </c>
      <c r="N241" s="280">
        <f t="shared" si="51"/>
        <v>23</v>
      </c>
      <c r="O241" s="280">
        <f t="shared" si="51"/>
        <v>20</v>
      </c>
      <c r="P241" s="280">
        <f t="shared" si="51"/>
        <v>21</v>
      </c>
      <c r="Q241" s="280">
        <f t="shared" si="51"/>
        <v>9</v>
      </c>
      <c r="R241" s="280">
        <f t="shared" si="51"/>
        <v>0</v>
      </c>
      <c r="S241" s="160">
        <f t="shared" si="43"/>
        <v>99</v>
      </c>
      <c r="T241" s="175"/>
      <c r="U241" s="109"/>
      <c r="V241" s="333"/>
      <c r="W241" s="333"/>
      <c r="X241" s="333"/>
      <c r="Y241" s="333"/>
      <c r="Z241" s="333"/>
      <c r="AA241" s="333"/>
      <c r="AB241" s="333"/>
      <c r="AC241" s="333"/>
    </row>
    <row r="242" spans="1:29" ht="21" customHeight="1">
      <c r="A242" s="173"/>
      <c r="B242" s="179"/>
      <c r="C242" s="106"/>
      <c r="D242" s="175"/>
      <c r="E242" s="175"/>
      <c r="F242" s="175"/>
      <c r="G242" s="175"/>
      <c r="H242" s="175"/>
      <c r="I242" s="175"/>
      <c r="J242" s="175"/>
      <c r="K242" s="1152"/>
      <c r="L242" s="240" t="s">
        <v>594</v>
      </c>
      <c r="M242" s="280">
        <f t="shared" ref="M242:R242" si="52">M28+M60+M92+M125+M158+M189+M218</f>
        <v>12</v>
      </c>
      <c r="N242" s="280">
        <f t="shared" si="52"/>
        <v>5</v>
      </c>
      <c r="O242" s="280">
        <f t="shared" si="52"/>
        <v>10</v>
      </c>
      <c r="P242" s="280">
        <f t="shared" si="52"/>
        <v>6</v>
      </c>
      <c r="Q242" s="280">
        <f t="shared" si="52"/>
        <v>4</v>
      </c>
      <c r="R242" s="280">
        <f t="shared" si="52"/>
        <v>0</v>
      </c>
      <c r="S242" s="160">
        <f t="shared" si="43"/>
        <v>37</v>
      </c>
      <c r="T242" s="175"/>
      <c r="U242" s="109"/>
      <c r="V242" s="333"/>
      <c r="W242" s="333"/>
      <c r="X242" s="333"/>
      <c r="Y242" s="333"/>
      <c r="Z242" s="333"/>
      <c r="AA242" s="333"/>
      <c r="AB242" s="333"/>
      <c r="AC242" s="333"/>
    </row>
    <row r="243" spans="1:29" ht="21" customHeight="1">
      <c r="A243" s="173"/>
      <c r="B243" s="179"/>
      <c r="C243" s="106"/>
      <c r="D243" s="175"/>
      <c r="E243" s="175"/>
      <c r="F243" s="175"/>
      <c r="G243" s="175"/>
      <c r="H243" s="175"/>
      <c r="I243" s="175"/>
      <c r="J243" s="175"/>
      <c r="K243" s="1152"/>
      <c r="L243" s="240" t="s">
        <v>595</v>
      </c>
      <c r="M243" s="280">
        <f t="shared" ref="M243:R243" si="53">M29+M61+M93+M126+M159+M190+M219</f>
        <v>14</v>
      </c>
      <c r="N243" s="280">
        <f t="shared" si="53"/>
        <v>18</v>
      </c>
      <c r="O243" s="280">
        <f t="shared" si="53"/>
        <v>10</v>
      </c>
      <c r="P243" s="280">
        <f t="shared" si="53"/>
        <v>15</v>
      </c>
      <c r="Q243" s="280">
        <f t="shared" si="53"/>
        <v>5</v>
      </c>
      <c r="R243" s="280">
        <f t="shared" si="53"/>
        <v>0</v>
      </c>
      <c r="S243" s="160">
        <f t="shared" si="43"/>
        <v>62</v>
      </c>
      <c r="T243" s="175"/>
      <c r="U243" s="109"/>
      <c r="V243" s="333"/>
      <c r="W243" s="333"/>
      <c r="X243" s="333"/>
      <c r="Y243" s="333"/>
      <c r="Z243" s="333"/>
      <c r="AA243" s="333"/>
      <c r="AB243" s="333"/>
      <c r="AC243" s="333"/>
    </row>
    <row r="244" spans="1:29" ht="21" customHeight="1">
      <c r="A244" s="173"/>
      <c r="B244" s="179"/>
      <c r="C244" s="106"/>
      <c r="D244" s="175"/>
      <c r="E244" s="175"/>
      <c r="F244" s="175"/>
      <c r="G244" s="175"/>
      <c r="H244" s="175"/>
      <c r="I244" s="175"/>
      <c r="J244" s="175"/>
      <c r="K244" s="1152"/>
      <c r="L244" s="244" t="s">
        <v>596</v>
      </c>
      <c r="M244" s="246">
        <f t="shared" ref="M244:R244" si="54">M30+M62+M94+M127+M160+M191+M220</f>
        <v>2</v>
      </c>
      <c r="N244" s="246">
        <f t="shared" si="54"/>
        <v>0</v>
      </c>
      <c r="O244" s="246">
        <f t="shared" si="54"/>
        <v>1</v>
      </c>
      <c r="P244" s="246">
        <f t="shared" si="54"/>
        <v>3</v>
      </c>
      <c r="Q244" s="246">
        <f t="shared" si="54"/>
        <v>8</v>
      </c>
      <c r="R244" s="246">
        <f t="shared" si="54"/>
        <v>0</v>
      </c>
      <c r="S244" s="164">
        <f t="shared" si="43"/>
        <v>14</v>
      </c>
      <c r="T244" s="175"/>
      <c r="U244" s="109"/>
      <c r="V244" s="333"/>
      <c r="W244" s="333"/>
      <c r="X244" s="333"/>
      <c r="Y244" s="333"/>
      <c r="Z244" s="333"/>
      <c r="AA244" s="333"/>
      <c r="AB244" s="333"/>
      <c r="AC244" s="333"/>
    </row>
    <row r="245" spans="1:29" ht="21" customHeight="1">
      <c r="A245" s="173"/>
      <c r="B245" s="179"/>
      <c r="C245" s="106"/>
      <c r="D245" s="175"/>
      <c r="E245" s="175"/>
      <c r="F245" s="175"/>
      <c r="G245" s="175"/>
      <c r="H245" s="175"/>
      <c r="I245" s="175"/>
      <c r="J245" s="175"/>
      <c r="K245" s="1152"/>
      <c r="L245" s="244" t="s">
        <v>597</v>
      </c>
      <c r="M245" s="246">
        <f t="shared" ref="M245:R245" si="55">M31+M63+M95+M128+M161+M192+M221</f>
        <v>3</v>
      </c>
      <c r="N245" s="246">
        <f t="shared" si="55"/>
        <v>0</v>
      </c>
      <c r="O245" s="246">
        <f t="shared" si="55"/>
        <v>3</v>
      </c>
      <c r="P245" s="246">
        <f t="shared" si="55"/>
        <v>0</v>
      </c>
      <c r="Q245" s="246">
        <f t="shared" si="55"/>
        <v>5</v>
      </c>
      <c r="R245" s="246">
        <f t="shared" si="55"/>
        <v>0</v>
      </c>
      <c r="S245" s="164">
        <f t="shared" si="43"/>
        <v>11</v>
      </c>
      <c r="T245" s="175"/>
      <c r="U245" s="109"/>
      <c r="V245" s="333"/>
      <c r="W245" s="333"/>
      <c r="X245" s="333"/>
      <c r="Y245" s="333"/>
      <c r="Z245" s="333"/>
      <c r="AA245" s="333"/>
      <c r="AB245" s="333"/>
      <c r="AC245" s="333"/>
    </row>
    <row r="246" spans="1:29" ht="21" customHeight="1">
      <c r="A246" s="173"/>
      <c r="B246" s="179"/>
      <c r="C246" s="106"/>
      <c r="D246" s="175"/>
      <c r="E246" s="175"/>
      <c r="F246" s="175"/>
      <c r="G246" s="175"/>
      <c r="H246" s="175"/>
      <c r="I246" s="175"/>
      <c r="J246" s="175"/>
      <c r="K246" s="1152"/>
      <c r="L246" s="249" t="s">
        <v>598</v>
      </c>
      <c r="M246" s="246">
        <f t="shared" ref="M246:R246" si="56">M32+M64+M96+M129+M162+M193+M222</f>
        <v>15</v>
      </c>
      <c r="N246" s="246">
        <f t="shared" si="56"/>
        <v>10</v>
      </c>
      <c r="O246" s="246">
        <f t="shared" si="56"/>
        <v>8</v>
      </c>
      <c r="P246" s="246">
        <f t="shared" si="56"/>
        <v>12</v>
      </c>
      <c r="Q246" s="246">
        <f t="shared" si="56"/>
        <v>4</v>
      </c>
      <c r="R246" s="246">
        <f t="shared" si="56"/>
        <v>0</v>
      </c>
      <c r="S246" s="164">
        <f t="shared" si="43"/>
        <v>49</v>
      </c>
      <c r="T246" s="175"/>
      <c r="U246" s="109"/>
      <c r="V246" s="333"/>
      <c r="W246" s="333"/>
      <c r="X246" s="333"/>
      <c r="Y246" s="333"/>
      <c r="Z246" s="333"/>
      <c r="AA246" s="333"/>
      <c r="AB246" s="333"/>
      <c r="AC246" s="333"/>
    </row>
    <row r="247" spans="1:29" ht="21" customHeight="1">
      <c r="A247" s="173"/>
      <c r="B247" s="179"/>
      <c r="C247" s="106"/>
      <c r="D247" s="175"/>
      <c r="E247" s="175"/>
      <c r="F247" s="175"/>
      <c r="G247" s="175"/>
      <c r="H247" s="175"/>
      <c r="I247" s="175"/>
      <c r="J247" s="175"/>
      <c r="K247" s="1152"/>
      <c r="L247" s="250" t="s">
        <v>599</v>
      </c>
      <c r="M247" s="251">
        <f t="shared" ref="M247:R247" si="57">M33+M65+M97+M130+M163+M194+M223</f>
        <v>0</v>
      </c>
      <c r="N247" s="251">
        <f t="shared" si="57"/>
        <v>0</v>
      </c>
      <c r="O247" s="251">
        <f t="shared" si="57"/>
        <v>0</v>
      </c>
      <c r="P247" s="251">
        <f t="shared" si="57"/>
        <v>0</v>
      </c>
      <c r="Q247" s="251">
        <f t="shared" si="57"/>
        <v>0</v>
      </c>
      <c r="R247" s="251">
        <f t="shared" si="57"/>
        <v>0</v>
      </c>
      <c r="S247" s="165">
        <f t="shared" si="43"/>
        <v>0</v>
      </c>
      <c r="T247" s="175"/>
      <c r="U247" s="109"/>
      <c r="V247" s="333"/>
      <c r="W247" s="333"/>
      <c r="X247" s="333"/>
      <c r="Y247" s="333"/>
      <c r="Z247" s="333"/>
      <c r="AA247" s="333"/>
      <c r="AB247" s="333"/>
      <c r="AC247" s="333"/>
    </row>
    <row r="248" spans="1:29" ht="21" customHeight="1">
      <c r="A248" s="173"/>
      <c r="B248" s="179"/>
      <c r="C248" s="106"/>
      <c r="D248" s="175"/>
      <c r="E248" s="175"/>
      <c r="F248" s="175"/>
      <c r="G248" s="175"/>
      <c r="H248" s="175"/>
      <c r="I248" s="175"/>
      <c r="J248" s="175"/>
      <c r="K248" s="1147"/>
      <c r="L248" s="250" t="s">
        <v>600</v>
      </c>
      <c r="M248" s="251">
        <f t="shared" ref="M248:R248" si="58">M34+M66+M98+M131+M164+M195+M224</f>
        <v>0</v>
      </c>
      <c r="N248" s="251">
        <f t="shared" si="58"/>
        <v>0</v>
      </c>
      <c r="O248" s="251">
        <f t="shared" si="58"/>
        <v>0</v>
      </c>
      <c r="P248" s="251">
        <f t="shared" si="58"/>
        <v>0</v>
      </c>
      <c r="Q248" s="251">
        <f t="shared" si="58"/>
        <v>0</v>
      </c>
      <c r="R248" s="251">
        <f t="shared" si="58"/>
        <v>0</v>
      </c>
      <c r="S248" s="165">
        <f t="shared" si="43"/>
        <v>0</v>
      </c>
      <c r="T248" s="175"/>
      <c r="U248" s="109"/>
      <c r="V248" s="333"/>
      <c r="W248" s="333"/>
      <c r="X248" s="333"/>
      <c r="Y248" s="333"/>
      <c r="Z248" s="333"/>
      <c r="AA248" s="333"/>
      <c r="AB248" s="333"/>
      <c r="AC248" s="333"/>
    </row>
    <row r="249" spans="1:29" ht="16.5" customHeight="1">
      <c r="A249" s="173"/>
      <c r="B249" s="179"/>
      <c r="C249" s="106"/>
      <c r="D249" s="106"/>
      <c r="E249" s="106"/>
      <c r="F249" s="106"/>
      <c r="G249" s="106"/>
      <c r="H249" s="106"/>
      <c r="I249" s="106"/>
      <c r="J249" s="106"/>
      <c r="K249" s="106"/>
      <c r="L249" s="106"/>
      <c r="M249" s="180"/>
      <c r="N249" s="180"/>
      <c r="O249" s="180"/>
      <c r="P249" s="180"/>
      <c r="Q249" s="180"/>
      <c r="R249" s="180"/>
      <c r="S249" s="106"/>
      <c r="T249" s="175"/>
      <c r="U249" s="109"/>
      <c r="V249" s="333"/>
      <c r="W249" s="333"/>
      <c r="X249" s="333"/>
      <c r="Y249" s="333"/>
      <c r="Z249" s="333"/>
      <c r="AA249" s="333"/>
      <c r="AB249" s="333"/>
      <c r="AC249" s="333"/>
    </row>
    <row r="250" spans="1:29" ht="16.5" customHeight="1">
      <c r="A250" s="173"/>
      <c r="B250" s="179"/>
      <c r="C250" s="106"/>
      <c r="D250" s="106"/>
      <c r="E250" s="106"/>
      <c r="F250" s="106"/>
      <c r="G250" s="106"/>
      <c r="H250" s="106"/>
      <c r="I250" s="106"/>
      <c r="J250" s="106"/>
      <c r="K250" s="106"/>
      <c r="L250" s="106"/>
      <c r="M250" s="180"/>
      <c r="N250" s="180"/>
      <c r="O250" s="180"/>
      <c r="P250" s="180"/>
      <c r="Q250" s="180"/>
      <c r="R250" s="180"/>
      <c r="S250" s="106"/>
      <c r="T250" s="175"/>
      <c r="U250" s="109"/>
      <c r="V250" s="333"/>
      <c r="W250" s="333"/>
      <c r="X250" s="333"/>
      <c r="Y250" s="333"/>
      <c r="Z250" s="333"/>
      <c r="AA250" s="333"/>
      <c r="AB250" s="333"/>
      <c r="AC250" s="333"/>
    </row>
    <row r="251" spans="1:29" ht="16.5" customHeight="1">
      <c r="A251" s="173"/>
      <c r="B251" s="179"/>
      <c r="C251" s="106"/>
      <c r="D251" s="106"/>
      <c r="E251" s="106"/>
      <c r="F251" s="106"/>
      <c r="G251" s="106"/>
      <c r="H251" s="106"/>
      <c r="I251" s="106"/>
      <c r="J251" s="106"/>
      <c r="K251" s="106"/>
      <c r="L251" s="106"/>
      <c r="M251" s="180"/>
      <c r="N251" s="180"/>
      <c r="O251" s="180"/>
      <c r="P251" s="180"/>
      <c r="Q251" s="180"/>
      <c r="R251" s="180"/>
      <c r="S251" s="106"/>
      <c r="T251" s="175"/>
      <c r="U251" s="109"/>
      <c r="V251" s="333"/>
      <c r="W251" s="333"/>
      <c r="X251" s="333"/>
      <c r="Y251" s="333"/>
      <c r="Z251" s="333"/>
      <c r="AA251" s="333"/>
      <c r="AB251" s="333"/>
      <c r="AC251" s="333"/>
    </row>
    <row r="252" spans="1:29" ht="16.5" customHeight="1">
      <c r="A252" s="173"/>
      <c r="B252" s="179"/>
      <c r="C252" s="106"/>
      <c r="D252" s="106"/>
      <c r="E252" s="106"/>
      <c r="F252" s="106"/>
      <c r="G252" s="106"/>
      <c r="H252" s="106"/>
      <c r="I252" s="106"/>
      <c r="J252" s="106"/>
      <c r="K252" s="106"/>
      <c r="L252" s="106"/>
      <c r="M252" s="180"/>
      <c r="N252" s="180"/>
      <c r="O252" s="180"/>
      <c r="P252" s="180"/>
      <c r="Q252" s="180"/>
      <c r="R252" s="180"/>
      <c r="S252" s="106"/>
      <c r="T252" s="175"/>
      <c r="U252" s="109"/>
      <c r="V252" s="333"/>
      <c r="W252" s="333"/>
      <c r="X252" s="333"/>
      <c r="Y252" s="333"/>
      <c r="Z252" s="333"/>
      <c r="AA252" s="333"/>
      <c r="AB252" s="333"/>
      <c r="AC252" s="333"/>
    </row>
    <row r="253" spans="1:29" ht="16.5" customHeight="1">
      <c r="A253" s="173"/>
      <c r="B253" s="179"/>
      <c r="C253" s="106"/>
      <c r="D253" s="106"/>
      <c r="E253" s="106"/>
      <c r="F253" s="106"/>
      <c r="G253" s="106"/>
      <c r="H253" s="106"/>
      <c r="I253" s="106"/>
      <c r="J253" s="106"/>
      <c r="K253" s="106"/>
      <c r="L253" s="106"/>
      <c r="M253" s="180"/>
      <c r="N253" s="180"/>
      <c r="O253" s="180"/>
      <c r="P253" s="180"/>
      <c r="Q253" s="180"/>
      <c r="R253" s="180"/>
      <c r="S253" s="106"/>
      <c r="T253" s="175"/>
      <c r="U253" s="109"/>
      <c r="V253" s="333"/>
      <c r="W253" s="333"/>
      <c r="X253" s="333"/>
      <c r="Y253" s="333"/>
      <c r="Z253" s="333"/>
      <c r="AA253" s="333"/>
      <c r="AB253" s="333"/>
      <c r="AC253" s="333"/>
    </row>
    <row r="254" spans="1:29" ht="16.5" customHeight="1">
      <c r="A254" s="173"/>
      <c r="B254" s="179"/>
      <c r="C254" s="106"/>
      <c r="D254" s="106"/>
      <c r="E254" s="106"/>
      <c r="F254" s="106"/>
      <c r="G254" s="106"/>
      <c r="H254" s="106"/>
      <c r="I254" s="106"/>
      <c r="J254" s="106"/>
      <c r="K254" s="106"/>
      <c r="L254" s="106"/>
      <c r="M254" s="180"/>
      <c r="N254" s="180"/>
      <c r="O254" s="180"/>
      <c r="P254" s="180"/>
      <c r="Q254" s="180"/>
      <c r="R254" s="180"/>
      <c r="S254" s="106"/>
      <c r="T254" s="175"/>
      <c r="U254" s="109"/>
      <c r="V254" s="333"/>
      <c r="W254" s="333"/>
      <c r="X254" s="333"/>
      <c r="Y254" s="333"/>
      <c r="Z254" s="333"/>
      <c r="AA254" s="333"/>
      <c r="AB254" s="333"/>
      <c r="AC254" s="333"/>
    </row>
    <row r="255" spans="1:29" ht="16.5" customHeight="1">
      <c r="A255" s="173"/>
      <c r="B255" s="179"/>
      <c r="C255" s="106"/>
      <c r="D255" s="106"/>
      <c r="E255" s="106"/>
      <c r="F255" s="106"/>
      <c r="G255" s="106"/>
      <c r="H255" s="106"/>
      <c r="I255" s="106"/>
      <c r="J255" s="106"/>
      <c r="K255" s="106"/>
      <c r="L255" s="106"/>
      <c r="M255" s="180"/>
      <c r="N255" s="180"/>
      <c r="O255" s="180"/>
      <c r="P255" s="180"/>
      <c r="Q255" s="180"/>
      <c r="R255" s="180"/>
      <c r="S255" s="106"/>
      <c r="T255" s="175"/>
      <c r="U255" s="109"/>
      <c r="V255" s="333"/>
      <c r="W255" s="333"/>
      <c r="X255" s="333"/>
      <c r="Y255" s="333"/>
      <c r="Z255" s="333"/>
      <c r="AA255" s="333"/>
      <c r="AB255" s="333"/>
      <c r="AC255" s="333"/>
    </row>
    <row r="256" spans="1:29" ht="16.5" customHeight="1">
      <c r="A256" s="173"/>
      <c r="B256" s="179"/>
      <c r="C256" s="106"/>
      <c r="D256" s="106"/>
      <c r="E256" s="106"/>
      <c r="F256" s="106"/>
      <c r="G256" s="106"/>
      <c r="H256" s="106"/>
      <c r="I256" s="106"/>
      <c r="J256" s="106"/>
      <c r="K256" s="106"/>
      <c r="L256" s="106"/>
      <c r="M256" s="180"/>
      <c r="N256" s="180"/>
      <c r="O256" s="180"/>
      <c r="P256" s="180"/>
      <c r="Q256" s="180"/>
      <c r="R256" s="180"/>
      <c r="S256" s="106"/>
      <c r="T256" s="175"/>
      <c r="U256" s="109"/>
      <c r="V256" s="333"/>
      <c r="W256" s="333"/>
      <c r="X256" s="333"/>
      <c r="Y256" s="333"/>
      <c r="Z256" s="333"/>
      <c r="AA256" s="333"/>
      <c r="AB256" s="333"/>
      <c r="AC256" s="333"/>
    </row>
    <row r="257" spans="1:29" ht="16.5" customHeight="1">
      <c r="A257" s="173"/>
      <c r="B257" s="179"/>
      <c r="C257" s="106"/>
      <c r="D257" s="106"/>
      <c r="E257" s="106"/>
      <c r="F257" s="106"/>
      <c r="G257" s="106"/>
      <c r="H257" s="106"/>
      <c r="I257" s="106"/>
      <c r="J257" s="106"/>
      <c r="K257" s="106"/>
      <c r="L257" s="106"/>
      <c r="M257" s="180"/>
      <c r="N257" s="180"/>
      <c r="O257" s="180"/>
      <c r="P257" s="180"/>
      <c r="Q257" s="180"/>
      <c r="R257" s="180"/>
      <c r="S257" s="106"/>
      <c r="T257" s="175"/>
      <c r="U257" s="109"/>
      <c r="V257" s="333"/>
      <c r="W257" s="333"/>
      <c r="X257" s="333"/>
      <c r="Y257" s="333"/>
      <c r="Z257" s="333"/>
      <c r="AA257" s="333"/>
      <c r="AB257" s="333"/>
      <c r="AC257" s="333"/>
    </row>
    <row r="258" spans="1:29" ht="16.5" customHeight="1">
      <c r="A258" s="173"/>
      <c r="B258" s="179"/>
      <c r="C258" s="106"/>
      <c r="D258" s="106"/>
      <c r="E258" s="106"/>
      <c r="F258" s="106"/>
      <c r="G258" s="106"/>
      <c r="H258" s="106"/>
      <c r="I258" s="106"/>
      <c r="J258" s="106"/>
      <c r="K258" s="106"/>
      <c r="L258" s="106"/>
      <c r="M258" s="180"/>
      <c r="N258" s="180"/>
      <c r="O258" s="180"/>
      <c r="P258" s="180"/>
      <c r="Q258" s="180"/>
      <c r="R258" s="180"/>
      <c r="S258" s="106"/>
      <c r="T258" s="175"/>
      <c r="U258" s="109"/>
      <c r="V258" s="333"/>
      <c r="W258" s="333"/>
      <c r="X258" s="333"/>
      <c r="Y258" s="333"/>
      <c r="Z258" s="333"/>
      <c r="AA258" s="333"/>
      <c r="AB258" s="333"/>
      <c r="AC258" s="333"/>
    </row>
    <row r="259" spans="1:29" ht="16.5" customHeight="1">
      <c r="A259" s="173"/>
      <c r="B259" s="179"/>
      <c r="C259" s="106"/>
      <c r="D259" s="106"/>
      <c r="E259" s="106"/>
      <c r="F259" s="106"/>
      <c r="G259" s="106"/>
      <c r="H259" s="106"/>
      <c r="I259" s="106"/>
      <c r="J259" s="106"/>
      <c r="K259" s="106"/>
      <c r="L259" s="106"/>
      <c r="M259" s="180"/>
      <c r="N259" s="180"/>
      <c r="O259" s="180"/>
      <c r="P259" s="180"/>
      <c r="Q259" s="180"/>
      <c r="R259" s="180"/>
      <c r="S259" s="106"/>
      <c r="T259" s="175"/>
      <c r="U259" s="109"/>
      <c r="V259" s="333"/>
      <c r="W259" s="333"/>
      <c r="X259" s="333"/>
      <c r="Y259" s="333"/>
      <c r="Z259" s="333"/>
      <c r="AA259" s="333"/>
      <c r="AB259" s="333"/>
      <c r="AC259" s="333"/>
    </row>
    <row r="260" spans="1:29" ht="16.5" customHeight="1">
      <c r="A260" s="173"/>
      <c r="B260" s="179"/>
      <c r="C260" s="106"/>
      <c r="D260" s="106"/>
      <c r="E260" s="106"/>
      <c r="F260" s="106"/>
      <c r="G260" s="106"/>
      <c r="H260" s="106"/>
      <c r="I260" s="106"/>
      <c r="J260" s="106"/>
      <c r="K260" s="106"/>
      <c r="L260" s="106"/>
      <c r="M260" s="180"/>
      <c r="N260" s="180"/>
      <c r="O260" s="180"/>
      <c r="P260" s="180"/>
      <c r="Q260" s="180"/>
      <c r="R260" s="180"/>
      <c r="S260" s="106"/>
      <c r="T260" s="175"/>
      <c r="U260" s="109"/>
      <c r="V260" s="333"/>
      <c r="W260" s="333"/>
      <c r="X260" s="333"/>
      <c r="Y260" s="333"/>
      <c r="Z260" s="333"/>
      <c r="AA260" s="333"/>
      <c r="AB260" s="333"/>
      <c r="AC260" s="333"/>
    </row>
    <row r="261" spans="1:29" ht="16.5" customHeight="1">
      <c r="A261" s="173"/>
      <c r="B261" s="179"/>
      <c r="C261" s="106"/>
      <c r="D261" s="106"/>
      <c r="E261" s="106"/>
      <c r="F261" s="106"/>
      <c r="G261" s="106"/>
      <c r="H261" s="106"/>
      <c r="I261" s="106"/>
      <c r="J261" s="106"/>
      <c r="K261" s="106"/>
      <c r="L261" s="106"/>
      <c r="M261" s="180"/>
      <c r="N261" s="180"/>
      <c r="O261" s="180"/>
      <c r="P261" s="180"/>
      <c r="Q261" s="180"/>
      <c r="R261" s="180"/>
      <c r="S261" s="106"/>
      <c r="T261" s="175"/>
      <c r="U261" s="109"/>
      <c r="V261" s="333"/>
      <c r="W261" s="333"/>
      <c r="X261" s="333"/>
      <c r="Y261" s="333"/>
      <c r="Z261" s="333"/>
      <c r="AA261" s="333"/>
      <c r="AB261" s="333"/>
      <c r="AC261" s="333"/>
    </row>
    <row r="262" spans="1:29" ht="16.5" customHeight="1">
      <c r="A262" s="173"/>
      <c r="B262" s="179"/>
      <c r="C262" s="106"/>
      <c r="D262" s="106"/>
      <c r="E262" s="106"/>
      <c r="F262" s="106"/>
      <c r="G262" s="106"/>
      <c r="H262" s="106"/>
      <c r="I262" s="106"/>
      <c r="J262" s="106"/>
      <c r="K262" s="106"/>
      <c r="L262" s="106"/>
      <c r="M262" s="180"/>
      <c r="N262" s="180"/>
      <c r="O262" s="180"/>
      <c r="P262" s="180"/>
      <c r="Q262" s="180"/>
      <c r="R262" s="180"/>
      <c r="S262" s="106"/>
      <c r="T262" s="175"/>
      <c r="U262" s="109"/>
      <c r="V262" s="333"/>
      <c r="W262" s="333"/>
      <c r="X262" s="333"/>
      <c r="Y262" s="333"/>
      <c r="Z262" s="333"/>
      <c r="AA262" s="333"/>
      <c r="AB262" s="333"/>
      <c r="AC262" s="333"/>
    </row>
    <row r="263" spans="1:29" ht="16.5" customHeight="1">
      <c r="A263" s="173"/>
      <c r="B263" s="179"/>
      <c r="C263" s="106"/>
      <c r="D263" s="106"/>
      <c r="E263" s="106"/>
      <c r="F263" s="106"/>
      <c r="G263" s="106"/>
      <c r="H263" s="106"/>
      <c r="I263" s="106"/>
      <c r="J263" s="106"/>
      <c r="K263" s="106"/>
      <c r="L263" s="106"/>
      <c r="M263" s="180"/>
      <c r="N263" s="180"/>
      <c r="O263" s="180"/>
      <c r="P263" s="180"/>
      <c r="Q263" s="180"/>
      <c r="R263" s="180"/>
      <c r="S263" s="106"/>
      <c r="T263" s="175"/>
      <c r="U263" s="109"/>
      <c r="V263" s="333"/>
      <c r="W263" s="333"/>
      <c r="X263" s="333"/>
      <c r="Y263" s="333"/>
      <c r="Z263" s="333"/>
      <c r="AA263" s="333"/>
      <c r="AB263" s="333"/>
      <c r="AC263" s="333"/>
    </row>
    <row r="264" spans="1:29" ht="16.5" customHeight="1">
      <c r="A264" s="173"/>
      <c r="B264" s="179"/>
      <c r="C264" s="106"/>
      <c r="D264" s="106"/>
      <c r="E264" s="106"/>
      <c r="F264" s="106"/>
      <c r="G264" s="106"/>
      <c r="H264" s="106"/>
      <c r="I264" s="106"/>
      <c r="J264" s="106"/>
      <c r="K264" s="106"/>
      <c r="L264" s="106"/>
      <c r="M264" s="180"/>
      <c r="N264" s="180"/>
      <c r="O264" s="180"/>
      <c r="P264" s="180"/>
      <c r="Q264" s="180"/>
      <c r="R264" s="180"/>
      <c r="S264" s="106"/>
      <c r="T264" s="175"/>
      <c r="U264" s="109"/>
      <c r="V264" s="333"/>
      <c r="W264" s="333"/>
      <c r="X264" s="333"/>
      <c r="Y264" s="333"/>
      <c r="Z264" s="333"/>
      <c r="AA264" s="333"/>
      <c r="AB264" s="333"/>
      <c r="AC264" s="333"/>
    </row>
    <row r="265" spans="1:29" ht="16.5" customHeight="1">
      <c r="A265" s="173"/>
      <c r="B265" s="179"/>
      <c r="C265" s="106"/>
      <c r="D265" s="106"/>
      <c r="E265" s="106"/>
      <c r="F265" s="106"/>
      <c r="G265" s="106"/>
      <c r="H265" s="106"/>
      <c r="I265" s="106"/>
      <c r="J265" s="106"/>
      <c r="K265" s="106"/>
      <c r="L265" s="106"/>
      <c r="M265" s="180"/>
      <c r="N265" s="180"/>
      <c r="O265" s="180"/>
      <c r="P265" s="180"/>
      <c r="Q265" s="180"/>
      <c r="R265" s="180"/>
      <c r="S265" s="106"/>
      <c r="T265" s="175"/>
      <c r="U265" s="109"/>
      <c r="V265" s="333"/>
      <c r="W265" s="333"/>
      <c r="X265" s="333"/>
      <c r="Y265" s="333"/>
      <c r="Z265" s="333"/>
      <c r="AA265" s="333"/>
      <c r="AB265" s="333"/>
      <c r="AC265" s="333"/>
    </row>
    <row r="266" spans="1:29" ht="16.5" customHeight="1">
      <c r="A266" s="173"/>
      <c r="B266" s="179"/>
      <c r="C266" s="106"/>
      <c r="D266" s="106"/>
      <c r="E266" s="106"/>
      <c r="F266" s="106"/>
      <c r="G266" s="106"/>
      <c r="H266" s="106"/>
      <c r="I266" s="106"/>
      <c r="J266" s="106"/>
      <c r="K266" s="106"/>
      <c r="L266" s="106"/>
      <c r="M266" s="180"/>
      <c r="N266" s="180"/>
      <c r="O266" s="180"/>
      <c r="P266" s="180"/>
      <c r="Q266" s="180"/>
      <c r="R266" s="180"/>
      <c r="S266" s="106"/>
      <c r="T266" s="175"/>
      <c r="U266" s="109"/>
      <c r="V266" s="333"/>
      <c r="W266" s="333"/>
      <c r="X266" s="333"/>
      <c r="Y266" s="333"/>
      <c r="Z266" s="333"/>
      <c r="AA266" s="333"/>
      <c r="AB266" s="333"/>
      <c r="AC266" s="333"/>
    </row>
    <row r="267" spans="1:29" ht="16.5" customHeight="1">
      <c r="A267" s="173"/>
      <c r="B267" s="179"/>
      <c r="C267" s="106"/>
      <c r="D267" s="106"/>
      <c r="E267" s="106"/>
      <c r="F267" s="106"/>
      <c r="G267" s="106"/>
      <c r="H267" s="106"/>
      <c r="I267" s="106"/>
      <c r="J267" s="106"/>
      <c r="K267" s="106"/>
      <c r="L267" s="106"/>
      <c r="M267" s="180"/>
      <c r="N267" s="180"/>
      <c r="O267" s="180"/>
      <c r="P267" s="180"/>
      <c r="Q267" s="180"/>
      <c r="R267" s="180"/>
      <c r="S267" s="106"/>
      <c r="T267" s="175"/>
      <c r="U267" s="109"/>
      <c r="V267" s="333"/>
      <c r="W267" s="333"/>
      <c r="X267" s="333"/>
      <c r="Y267" s="333"/>
      <c r="Z267" s="333"/>
      <c r="AA267" s="333"/>
      <c r="AB267" s="333"/>
      <c r="AC267" s="333"/>
    </row>
    <row r="268" spans="1:29" ht="16.5" customHeight="1">
      <c r="A268" s="173"/>
      <c r="B268" s="179"/>
      <c r="C268" s="106"/>
      <c r="D268" s="106"/>
      <c r="E268" s="106"/>
      <c r="F268" s="106"/>
      <c r="G268" s="106"/>
      <c r="H268" s="106"/>
      <c r="I268" s="106"/>
      <c r="J268" s="106"/>
      <c r="K268" s="106"/>
      <c r="L268" s="106"/>
      <c r="M268" s="180"/>
      <c r="N268" s="180"/>
      <c r="O268" s="180"/>
      <c r="P268" s="180"/>
      <c r="Q268" s="180"/>
      <c r="R268" s="180"/>
      <c r="S268" s="106"/>
      <c r="T268" s="175"/>
      <c r="U268" s="109"/>
      <c r="V268" s="333"/>
      <c r="W268" s="333"/>
      <c r="X268" s="333"/>
      <c r="Y268" s="333"/>
      <c r="Z268" s="333"/>
      <c r="AA268" s="333"/>
      <c r="AB268" s="333"/>
      <c r="AC268" s="333"/>
    </row>
    <row r="269" spans="1:29" ht="16.5" customHeight="1">
      <c r="A269" s="173"/>
      <c r="B269" s="179"/>
      <c r="C269" s="106"/>
      <c r="D269" s="106"/>
      <c r="E269" s="106"/>
      <c r="F269" s="106"/>
      <c r="G269" s="106"/>
      <c r="H269" s="106"/>
      <c r="I269" s="106"/>
      <c r="J269" s="106"/>
      <c r="K269" s="106"/>
      <c r="L269" s="106"/>
      <c r="M269" s="180"/>
      <c r="N269" s="180"/>
      <c r="O269" s="180"/>
      <c r="P269" s="180"/>
      <c r="Q269" s="180"/>
      <c r="R269" s="180"/>
      <c r="S269" s="106"/>
      <c r="T269" s="175"/>
      <c r="U269" s="109"/>
      <c r="V269" s="333"/>
      <c r="W269" s="333"/>
      <c r="X269" s="333"/>
      <c r="Y269" s="333"/>
      <c r="Z269" s="333"/>
      <c r="AA269" s="333"/>
      <c r="AB269" s="333"/>
      <c r="AC269" s="333"/>
    </row>
    <row r="270" spans="1:29" ht="16.5" customHeight="1">
      <c r="A270" s="173"/>
      <c r="B270" s="179"/>
      <c r="C270" s="106"/>
      <c r="D270" s="106"/>
      <c r="E270" s="106"/>
      <c r="F270" s="106"/>
      <c r="G270" s="106"/>
      <c r="H270" s="106"/>
      <c r="I270" s="106"/>
      <c r="J270" s="106"/>
      <c r="K270" s="106"/>
      <c r="L270" s="106"/>
      <c r="M270" s="180"/>
      <c r="N270" s="180"/>
      <c r="O270" s="180"/>
      <c r="P270" s="180"/>
      <c r="Q270" s="180"/>
      <c r="R270" s="180"/>
      <c r="S270" s="106"/>
      <c r="T270" s="175"/>
      <c r="U270" s="109"/>
      <c r="V270" s="333"/>
      <c r="W270" s="333"/>
      <c r="X270" s="333"/>
      <c r="Y270" s="333"/>
      <c r="Z270" s="333"/>
      <c r="AA270" s="333"/>
      <c r="AB270" s="333"/>
      <c r="AC270" s="333"/>
    </row>
    <row r="271" spans="1:29" ht="16.5" customHeight="1">
      <c r="A271" s="173"/>
      <c r="B271" s="179"/>
      <c r="C271" s="106"/>
      <c r="D271" s="106"/>
      <c r="E271" s="106"/>
      <c r="F271" s="106"/>
      <c r="G271" s="106"/>
      <c r="H271" s="106"/>
      <c r="I271" s="106"/>
      <c r="J271" s="106"/>
      <c r="K271" s="106"/>
      <c r="L271" s="106"/>
      <c r="M271" s="180"/>
      <c r="N271" s="180"/>
      <c r="O271" s="180"/>
      <c r="P271" s="180"/>
      <c r="Q271" s="180"/>
      <c r="R271" s="180"/>
      <c r="S271" s="106"/>
      <c r="T271" s="175"/>
      <c r="U271" s="109"/>
      <c r="V271" s="333"/>
      <c r="W271" s="333"/>
      <c r="X271" s="333"/>
      <c r="Y271" s="333"/>
      <c r="Z271" s="333"/>
      <c r="AA271" s="333"/>
      <c r="AB271" s="333"/>
      <c r="AC271" s="333"/>
    </row>
    <row r="272" spans="1:29" ht="16.5" customHeight="1">
      <c r="A272" s="173"/>
      <c r="B272" s="179"/>
      <c r="C272" s="106"/>
      <c r="D272" s="106"/>
      <c r="E272" s="106"/>
      <c r="F272" s="106"/>
      <c r="G272" s="106"/>
      <c r="H272" s="106"/>
      <c r="I272" s="106"/>
      <c r="J272" s="106"/>
      <c r="K272" s="106"/>
      <c r="L272" s="106"/>
      <c r="M272" s="180"/>
      <c r="N272" s="180"/>
      <c r="O272" s="180"/>
      <c r="P272" s="180"/>
      <c r="Q272" s="180"/>
      <c r="R272" s="180"/>
      <c r="S272" s="106"/>
      <c r="T272" s="175"/>
      <c r="U272" s="109"/>
      <c r="V272" s="333"/>
      <c r="W272" s="333"/>
      <c r="X272" s="333"/>
      <c r="Y272" s="333"/>
      <c r="Z272" s="333"/>
      <c r="AA272" s="333"/>
      <c r="AB272" s="333"/>
      <c r="AC272" s="333"/>
    </row>
    <row r="273" spans="1:29" ht="16.5" customHeight="1">
      <c r="A273" s="173"/>
      <c r="B273" s="179"/>
      <c r="C273" s="106"/>
      <c r="D273" s="106"/>
      <c r="E273" s="106"/>
      <c r="F273" s="106"/>
      <c r="G273" s="106"/>
      <c r="H273" s="106"/>
      <c r="I273" s="106"/>
      <c r="J273" s="106"/>
      <c r="K273" s="106"/>
      <c r="L273" s="106"/>
      <c r="M273" s="180"/>
      <c r="N273" s="180"/>
      <c r="O273" s="180"/>
      <c r="P273" s="180"/>
      <c r="Q273" s="180"/>
      <c r="R273" s="180"/>
      <c r="S273" s="106"/>
      <c r="T273" s="175"/>
      <c r="U273" s="109"/>
      <c r="V273" s="333"/>
      <c r="W273" s="333"/>
      <c r="X273" s="333"/>
      <c r="Y273" s="333"/>
      <c r="Z273" s="333"/>
      <c r="AA273" s="333"/>
      <c r="AB273" s="333"/>
      <c r="AC273" s="333"/>
    </row>
    <row r="274" spans="1:29" ht="16.5" customHeight="1">
      <c r="A274" s="173"/>
      <c r="B274" s="179"/>
      <c r="C274" s="106"/>
      <c r="D274" s="106"/>
      <c r="E274" s="106"/>
      <c r="F274" s="106"/>
      <c r="G274" s="106"/>
      <c r="H274" s="106"/>
      <c r="I274" s="106"/>
      <c r="J274" s="106"/>
      <c r="K274" s="106"/>
      <c r="L274" s="106"/>
      <c r="M274" s="180"/>
      <c r="N274" s="180"/>
      <c r="O274" s="180"/>
      <c r="P274" s="180"/>
      <c r="Q274" s="180"/>
      <c r="R274" s="180"/>
      <c r="S274" s="106"/>
      <c r="T274" s="175"/>
      <c r="U274" s="109"/>
      <c r="V274" s="333"/>
      <c r="W274" s="333"/>
      <c r="X274" s="333"/>
      <c r="Y274" s="333"/>
      <c r="Z274" s="333"/>
      <c r="AA274" s="333"/>
      <c r="AB274" s="333"/>
      <c r="AC274" s="333"/>
    </row>
    <row r="275" spans="1:29" ht="16.5" customHeight="1">
      <c r="A275" s="173"/>
      <c r="B275" s="179"/>
      <c r="C275" s="106"/>
      <c r="D275" s="106"/>
      <c r="E275" s="106"/>
      <c r="F275" s="106"/>
      <c r="G275" s="106"/>
      <c r="H275" s="106"/>
      <c r="I275" s="106"/>
      <c r="J275" s="106"/>
      <c r="K275" s="106"/>
      <c r="L275" s="106"/>
      <c r="M275" s="180"/>
      <c r="N275" s="180"/>
      <c r="O275" s="180"/>
      <c r="P275" s="180"/>
      <c r="Q275" s="180"/>
      <c r="R275" s="180"/>
      <c r="S275" s="106"/>
      <c r="T275" s="175"/>
      <c r="U275" s="109"/>
      <c r="V275" s="333"/>
      <c r="W275" s="333"/>
      <c r="X275" s="333"/>
      <c r="Y275" s="333"/>
      <c r="Z275" s="333"/>
      <c r="AA275" s="333"/>
      <c r="AB275" s="333"/>
      <c r="AC275" s="333"/>
    </row>
    <row r="276" spans="1:29" ht="16.5" customHeight="1">
      <c r="A276" s="173"/>
      <c r="B276" s="179"/>
      <c r="C276" s="106"/>
      <c r="D276" s="106"/>
      <c r="E276" s="106"/>
      <c r="F276" s="106"/>
      <c r="G276" s="106"/>
      <c r="H276" s="106"/>
      <c r="I276" s="106"/>
      <c r="J276" s="106"/>
      <c r="K276" s="106"/>
      <c r="L276" s="106"/>
      <c r="M276" s="180"/>
      <c r="N276" s="180"/>
      <c r="O276" s="180"/>
      <c r="P276" s="180"/>
      <c r="Q276" s="180"/>
      <c r="R276" s="180"/>
      <c r="S276" s="106"/>
      <c r="T276" s="175"/>
      <c r="U276" s="109"/>
      <c r="V276" s="333"/>
      <c r="W276" s="333"/>
      <c r="X276" s="333"/>
      <c r="Y276" s="333"/>
      <c r="Z276" s="333"/>
      <c r="AA276" s="333"/>
      <c r="AB276" s="333"/>
      <c r="AC276" s="333"/>
    </row>
    <row r="277" spans="1:29" ht="16.5" customHeight="1">
      <c r="A277" s="173"/>
      <c r="B277" s="179"/>
      <c r="C277" s="106"/>
      <c r="D277" s="106"/>
      <c r="E277" s="106"/>
      <c r="F277" s="106"/>
      <c r="G277" s="106"/>
      <c r="H277" s="106"/>
      <c r="I277" s="106"/>
      <c r="J277" s="106"/>
      <c r="K277" s="106"/>
      <c r="L277" s="106"/>
      <c r="M277" s="180"/>
      <c r="N277" s="180"/>
      <c r="O277" s="180"/>
      <c r="P277" s="180"/>
      <c r="Q277" s="180"/>
      <c r="R277" s="180"/>
      <c r="S277" s="106"/>
      <c r="T277" s="175"/>
      <c r="U277" s="109"/>
      <c r="V277" s="333"/>
      <c r="W277" s="333"/>
      <c r="X277" s="333"/>
      <c r="Y277" s="333"/>
      <c r="Z277" s="333"/>
      <c r="AA277" s="333"/>
      <c r="AB277" s="333"/>
      <c r="AC277" s="333"/>
    </row>
    <row r="278" spans="1:29" ht="16.5" customHeight="1">
      <c r="A278" s="173"/>
      <c r="B278" s="179"/>
      <c r="C278" s="106"/>
      <c r="D278" s="106"/>
      <c r="E278" s="106"/>
      <c r="F278" s="106"/>
      <c r="G278" s="106"/>
      <c r="H278" s="106"/>
      <c r="I278" s="106"/>
      <c r="J278" s="106"/>
      <c r="K278" s="106"/>
      <c r="L278" s="106"/>
      <c r="M278" s="180"/>
      <c r="N278" s="180"/>
      <c r="O278" s="180"/>
      <c r="P278" s="180"/>
      <c r="Q278" s="180"/>
      <c r="R278" s="180"/>
      <c r="S278" s="106"/>
      <c r="T278" s="175"/>
      <c r="U278" s="109"/>
      <c r="V278" s="333"/>
      <c r="W278" s="333"/>
      <c r="X278" s="333"/>
      <c r="Y278" s="333"/>
      <c r="Z278" s="333"/>
      <c r="AA278" s="333"/>
      <c r="AB278" s="333"/>
      <c r="AC278" s="333"/>
    </row>
    <row r="279" spans="1:29" ht="16.5" customHeight="1">
      <c r="A279" s="173"/>
      <c r="B279" s="179"/>
      <c r="C279" s="106"/>
      <c r="D279" s="106"/>
      <c r="E279" s="106"/>
      <c r="F279" s="106"/>
      <c r="G279" s="106"/>
      <c r="H279" s="106"/>
      <c r="I279" s="106"/>
      <c r="J279" s="106"/>
      <c r="K279" s="106"/>
      <c r="L279" s="106"/>
      <c r="M279" s="180"/>
      <c r="N279" s="180"/>
      <c r="O279" s="180"/>
      <c r="P279" s="180"/>
      <c r="Q279" s="180"/>
      <c r="R279" s="180"/>
      <c r="S279" s="106"/>
      <c r="T279" s="175"/>
      <c r="U279" s="109"/>
      <c r="V279" s="333"/>
      <c r="W279" s="333"/>
      <c r="X279" s="333"/>
      <c r="Y279" s="333"/>
      <c r="Z279" s="333"/>
      <c r="AA279" s="333"/>
      <c r="AB279" s="333"/>
      <c r="AC279" s="333"/>
    </row>
    <row r="280" spans="1:29" ht="16.5" customHeight="1">
      <c r="A280" s="173"/>
      <c r="B280" s="179"/>
      <c r="C280" s="106"/>
      <c r="D280" s="106"/>
      <c r="E280" s="106"/>
      <c r="F280" s="106"/>
      <c r="G280" s="106"/>
      <c r="H280" s="106"/>
      <c r="I280" s="106"/>
      <c r="J280" s="106"/>
      <c r="K280" s="106"/>
      <c r="L280" s="106"/>
      <c r="M280" s="180"/>
      <c r="N280" s="180"/>
      <c r="O280" s="180"/>
      <c r="P280" s="180"/>
      <c r="Q280" s="180"/>
      <c r="R280" s="180"/>
      <c r="S280" s="106"/>
      <c r="T280" s="175"/>
      <c r="U280" s="109"/>
      <c r="V280" s="333"/>
      <c r="W280" s="333"/>
      <c r="X280" s="333"/>
      <c r="Y280" s="333"/>
      <c r="Z280" s="333"/>
      <c r="AA280" s="333"/>
      <c r="AB280" s="333"/>
      <c r="AC280" s="333"/>
    </row>
    <row r="281" spans="1:29" ht="16.5" customHeight="1">
      <c r="A281" s="173"/>
      <c r="B281" s="179"/>
      <c r="C281" s="106"/>
      <c r="D281" s="106"/>
      <c r="E281" s="106"/>
      <c r="F281" s="106"/>
      <c r="G281" s="106"/>
      <c r="H281" s="106"/>
      <c r="I281" s="106"/>
      <c r="J281" s="106"/>
      <c r="K281" s="106"/>
      <c r="L281" s="106"/>
      <c r="M281" s="180"/>
      <c r="N281" s="180"/>
      <c r="O281" s="180"/>
      <c r="P281" s="180"/>
      <c r="Q281" s="180"/>
      <c r="R281" s="180"/>
      <c r="S281" s="106"/>
      <c r="T281" s="175"/>
      <c r="U281" s="109"/>
      <c r="V281" s="333"/>
      <c r="W281" s="333"/>
      <c r="X281" s="333"/>
      <c r="Y281" s="333"/>
      <c r="Z281" s="333"/>
      <c r="AA281" s="333"/>
      <c r="AB281" s="333"/>
      <c r="AC281" s="333"/>
    </row>
    <row r="282" spans="1:29" ht="16.5" customHeight="1">
      <c r="A282" s="173"/>
      <c r="B282" s="179"/>
      <c r="C282" s="106"/>
      <c r="D282" s="106"/>
      <c r="E282" s="106"/>
      <c r="F282" s="106"/>
      <c r="G282" s="106"/>
      <c r="H282" s="106"/>
      <c r="I282" s="106"/>
      <c r="J282" s="106"/>
      <c r="K282" s="106"/>
      <c r="L282" s="106"/>
      <c r="M282" s="180"/>
      <c r="N282" s="180"/>
      <c r="O282" s="180"/>
      <c r="P282" s="180"/>
      <c r="Q282" s="180"/>
      <c r="R282" s="180"/>
      <c r="S282" s="106"/>
      <c r="T282" s="175"/>
      <c r="U282" s="109"/>
      <c r="V282" s="333"/>
      <c r="W282" s="333"/>
      <c r="X282" s="333"/>
      <c r="Y282" s="333"/>
      <c r="Z282" s="333"/>
      <c r="AA282" s="333"/>
      <c r="AB282" s="333"/>
      <c r="AC282" s="333"/>
    </row>
    <row r="283" spans="1:29" ht="16.5" customHeight="1">
      <c r="A283" s="173"/>
      <c r="B283" s="179"/>
      <c r="C283" s="106"/>
      <c r="D283" s="106"/>
      <c r="E283" s="106"/>
      <c r="F283" s="106"/>
      <c r="G283" s="106"/>
      <c r="H283" s="106"/>
      <c r="I283" s="106"/>
      <c r="J283" s="106"/>
      <c r="K283" s="106"/>
      <c r="L283" s="106"/>
      <c r="M283" s="180"/>
      <c r="N283" s="180"/>
      <c r="O283" s="180"/>
      <c r="P283" s="180"/>
      <c r="Q283" s="180"/>
      <c r="R283" s="180"/>
      <c r="S283" s="106"/>
      <c r="T283" s="175"/>
      <c r="U283" s="109"/>
      <c r="V283" s="333"/>
      <c r="W283" s="333"/>
      <c r="X283" s="333"/>
      <c r="Y283" s="333"/>
      <c r="Z283" s="333"/>
      <c r="AA283" s="333"/>
      <c r="AB283" s="333"/>
      <c r="AC283" s="333"/>
    </row>
    <row r="284" spans="1:29" ht="16.5" customHeight="1">
      <c r="A284" s="173"/>
      <c r="B284" s="179"/>
      <c r="C284" s="106"/>
      <c r="D284" s="106"/>
      <c r="E284" s="106"/>
      <c r="F284" s="106"/>
      <c r="G284" s="106"/>
      <c r="H284" s="106"/>
      <c r="I284" s="106"/>
      <c r="J284" s="106"/>
      <c r="K284" s="106"/>
      <c r="L284" s="106"/>
      <c r="M284" s="180"/>
      <c r="N284" s="180"/>
      <c r="O284" s="180"/>
      <c r="P284" s="180"/>
      <c r="Q284" s="180"/>
      <c r="R284" s="180"/>
      <c r="S284" s="106"/>
      <c r="T284" s="175"/>
      <c r="U284" s="109"/>
      <c r="V284" s="333"/>
      <c r="W284" s="333"/>
      <c r="X284" s="333"/>
      <c r="Y284" s="333"/>
      <c r="Z284" s="333"/>
      <c r="AA284" s="333"/>
      <c r="AB284" s="333"/>
      <c r="AC284" s="333"/>
    </row>
    <row r="285" spans="1:29" ht="16.5" customHeight="1">
      <c r="A285" s="173"/>
      <c r="B285" s="179"/>
      <c r="C285" s="106"/>
      <c r="D285" s="106"/>
      <c r="E285" s="106"/>
      <c r="F285" s="106"/>
      <c r="G285" s="106"/>
      <c r="H285" s="106"/>
      <c r="I285" s="106"/>
      <c r="J285" s="106"/>
      <c r="K285" s="106"/>
      <c r="L285" s="106"/>
      <c r="M285" s="180"/>
      <c r="N285" s="180"/>
      <c r="O285" s="180"/>
      <c r="P285" s="180"/>
      <c r="Q285" s="180"/>
      <c r="R285" s="180"/>
      <c r="S285" s="106"/>
      <c r="T285" s="175"/>
      <c r="U285" s="109"/>
      <c r="V285" s="333"/>
      <c r="W285" s="333"/>
      <c r="X285" s="333"/>
      <c r="Y285" s="333"/>
      <c r="Z285" s="333"/>
      <c r="AA285" s="333"/>
      <c r="AB285" s="333"/>
      <c r="AC285" s="333"/>
    </row>
    <row r="286" spans="1:29" ht="16.5" customHeight="1">
      <c r="A286" s="173"/>
      <c r="B286" s="179"/>
      <c r="C286" s="106"/>
      <c r="D286" s="106"/>
      <c r="E286" s="106"/>
      <c r="F286" s="106"/>
      <c r="G286" s="106"/>
      <c r="H286" s="106"/>
      <c r="I286" s="106"/>
      <c r="J286" s="106"/>
      <c r="K286" s="106"/>
      <c r="L286" s="106"/>
      <c r="M286" s="180"/>
      <c r="N286" s="180"/>
      <c r="O286" s="180"/>
      <c r="P286" s="180"/>
      <c r="Q286" s="180"/>
      <c r="R286" s="180"/>
      <c r="S286" s="106"/>
      <c r="T286" s="175"/>
      <c r="U286" s="109"/>
      <c r="V286" s="333"/>
      <c r="W286" s="333"/>
      <c r="X286" s="333"/>
      <c r="Y286" s="333"/>
      <c r="Z286" s="333"/>
      <c r="AA286" s="333"/>
      <c r="AB286" s="333"/>
      <c r="AC286" s="333"/>
    </row>
    <row r="287" spans="1:29" ht="16.5" customHeight="1">
      <c r="A287" s="173"/>
      <c r="B287" s="179"/>
      <c r="C287" s="106"/>
      <c r="D287" s="106"/>
      <c r="E287" s="106"/>
      <c r="F287" s="106"/>
      <c r="G287" s="106"/>
      <c r="H287" s="106"/>
      <c r="I287" s="106"/>
      <c r="J287" s="106"/>
      <c r="K287" s="106"/>
      <c r="L287" s="106"/>
      <c r="M287" s="180"/>
      <c r="N287" s="180"/>
      <c r="O287" s="180"/>
      <c r="P287" s="180"/>
      <c r="Q287" s="180"/>
      <c r="R287" s="180"/>
      <c r="S287" s="106"/>
      <c r="T287" s="175"/>
      <c r="U287" s="109"/>
      <c r="V287" s="333"/>
      <c r="W287" s="333"/>
      <c r="X287" s="333"/>
      <c r="Y287" s="333"/>
      <c r="Z287" s="333"/>
      <c r="AA287" s="333"/>
      <c r="AB287" s="333"/>
      <c r="AC287" s="333"/>
    </row>
    <row r="288" spans="1:29" ht="16.5" customHeight="1">
      <c r="A288" s="173"/>
      <c r="B288" s="179"/>
      <c r="C288" s="106"/>
      <c r="D288" s="106"/>
      <c r="E288" s="106"/>
      <c r="F288" s="106"/>
      <c r="G288" s="106"/>
      <c r="H288" s="106"/>
      <c r="I288" s="106"/>
      <c r="J288" s="106"/>
      <c r="K288" s="106"/>
      <c r="L288" s="106"/>
      <c r="M288" s="180"/>
      <c r="N288" s="180"/>
      <c r="O288" s="180"/>
      <c r="P288" s="180"/>
      <c r="Q288" s="180"/>
      <c r="R288" s="180"/>
      <c r="S288" s="106"/>
      <c r="T288" s="175"/>
      <c r="U288" s="109"/>
      <c r="V288" s="333"/>
      <c r="W288" s="333"/>
      <c r="X288" s="333"/>
      <c r="Y288" s="333"/>
      <c r="Z288" s="333"/>
      <c r="AA288" s="333"/>
      <c r="AB288" s="333"/>
      <c r="AC288" s="333"/>
    </row>
    <row r="289" spans="1:29" ht="16.5" customHeight="1">
      <c r="A289" s="173"/>
      <c r="B289" s="179"/>
      <c r="C289" s="106"/>
      <c r="D289" s="106"/>
      <c r="E289" s="106"/>
      <c r="F289" s="106"/>
      <c r="G289" s="106"/>
      <c r="H289" s="106"/>
      <c r="I289" s="106"/>
      <c r="J289" s="106"/>
      <c r="K289" s="106"/>
      <c r="L289" s="106"/>
      <c r="M289" s="180"/>
      <c r="N289" s="180"/>
      <c r="O289" s="180"/>
      <c r="P289" s="180"/>
      <c r="Q289" s="180"/>
      <c r="R289" s="180"/>
      <c r="S289" s="106"/>
      <c r="T289" s="175"/>
      <c r="U289" s="109"/>
      <c r="V289" s="333"/>
      <c r="W289" s="333"/>
      <c r="X289" s="333"/>
      <c r="Y289" s="333"/>
      <c r="Z289" s="333"/>
      <c r="AA289" s="333"/>
      <c r="AB289" s="333"/>
      <c r="AC289" s="333"/>
    </row>
    <row r="290" spans="1:29" ht="16.5" customHeight="1">
      <c r="A290" s="173"/>
      <c r="B290" s="179"/>
      <c r="C290" s="106"/>
      <c r="D290" s="106"/>
      <c r="E290" s="106"/>
      <c r="F290" s="106"/>
      <c r="G290" s="106"/>
      <c r="H290" s="106"/>
      <c r="I290" s="106"/>
      <c r="J290" s="106"/>
      <c r="K290" s="106"/>
      <c r="L290" s="106"/>
      <c r="M290" s="180"/>
      <c r="N290" s="180"/>
      <c r="O290" s="180"/>
      <c r="P290" s="180"/>
      <c r="Q290" s="180"/>
      <c r="R290" s="180"/>
      <c r="S290" s="106"/>
      <c r="T290" s="175"/>
      <c r="U290" s="109"/>
      <c r="V290" s="333"/>
      <c r="W290" s="333"/>
      <c r="X290" s="333"/>
      <c r="Y290" s="333"/>
      <c r="Z290" s="333"/>
      <c r="AA290" s="333"/>
      <c r="AB290" s="333"/>
      <c r="AC290" s="333"/>
    </row>
    <row r="291" spans="1:29" ht="16.5" customHeight="1">
      <c r="A291" s="173"/>
      <c r="B291" s="179"/>
      <c r="C291" s="106"/>
      <c r="D291" s="106"/>
      <c r="E291" s="106"/>
      <c r="F291" s="106"/>
      <c r="G291" s="106"/>
      <c r="H291" s="106"/>
      <c r="I291" s="106"/>
      <c r="J291" s="106"/>
      <c r="K291" s="106"/>
      <c r="L291" s="106"/>
      <c r="M291" s="180"/>
      <c r="N291" s="180"/>
      <c r="O291" s="180"/>
      <c r="P291" s="180"/>
      <c r="Q291" s="180"/>
      <c r="R291" s="180"/>
      <c r="S291" s="106"/>
      <c r="T291" s="175"/>
      <c r="U291" s="109"/>
      <c r="V291" s="333"/>
      <c r="W291" s="333"/>
      <c r="X291" s="333"/>
      <c r="Y291" s="333"/>
      <c r="Z291" s="333"/>
      <c r="AA291" s="333"/>
      <c r="AB291" s="333"/>
      <c r="AC291" s="333"/>
    </row>
    <row r="292" spans="1:29" ht="16.5" customHeight="1">
      <c r="A292" s="173"/>
      <c r="B292" s="179"/>
      <c r="C292" s="106"/>
      <c r="D292" s="106"/>
      <c r="E292" s="106"/>
      <c r="F292" s="106"/>
      <c r="G292" s="106"/>
      <c r="H292" s="106"/>
      <c r="I292" s="106"/>
      <c r="J292" s="106"/>
      <c r="K292" s="106"/>
      <c r="L292" s="106"/>
      <c r="M292" s="180"/>
      <c r="N292" s="180"/>
      <c r="O292" s="180"/>
      <c r="P292" s="180"/>
      <c r="Q292" s="180"/>
      <c r="R292" s="180"/>
      <c r="S292" s="106"/>
      <c r="T292" s="175"/>
      <c r="U292" s="109"/>
      <c r="V292" s="333"/>
      <c r="W292" s="333"/>
      <c r="X292" s="333"/>
      <c r="Y292" s="333"/>
      <c r="Z292" s="333"/>
      <c r="AA292" s="333"/>
      <c r="AB292" s="333"/>
      <c r="AC292" s="333"/>
    </row>
    <row r="293" spans="1:29" ht="16.5" customHeight="1">
      <c r="A293" s="173"/>
      <c r="B293" s="179"/>
      <c r="C293" s="106"/>
      <c r="D293" s="106"/>
      <c r="E293" s="106"/>
      <c r="F293" s="106"/>
      <c r="G293" s="106"/>
      <c r="H293" s="106"/>
      <c r="I293" s="106"/>
      <c r="J293" s="106"/>
      <c r="K293" s="106"/>
      <c r="L293" s="106"/>
      <c r="M293" s="180"/>
      <c r="N293" s="180"/>
      <c r="O293" s="180"/>
      <c r="P293" s="180"/>
      <c r="Q293" s="180"/>
      <c r="R293" s="180"/>
      <c r="S293" s="106"/>
      <c r="T293" s="175"/>
      <c r="U293" s="109"/>
      <c r="V293" s="333"/>
      <c r="W293" s="333"/>
      <c r="X293" s="333"/>
      <c r="Y293" s="333"/>
      <c r="Z293" s="333"/>
      <c r="AA293" s="333"/>
      <c r="AB293" s="333"/>
      <c r="AC293" s="333"/>
    </row>
    <row r="294" spans="1:29" ht="16.5" customHeight="1">
      <c r="A294" s="173"/>
      <c r="B294" s="179"/>
      <c r="C294" s="106"/>
      <c r="D294" s="106"/>
      <c r="E294" s="106"/>
      <c r="F294" s="106"/>
      <c r="G294" s="106"/>
      <c r="H294" s="106"/>
      <c r="I294" s="106"/>
      <c r="J294" s="106"/>
      <c r="K294" s="106"/>
      <c r="L294" s="106"/>
      <c r="M294" s="180"/>
      <c r="N294" s="180"/>
      <c r="O294" s="180"/>
      <c r="P294" s="180"/>
      <c r="Q294" s="180"/>
      <c r="R294" s="180"/>
      <c r="S294" s="106"/>
      <c r="T294" s="175"/>
      <c r="U294" s="109"/>
      <c r="V294" s="333"/>
      <c r="W294" s="333"/>
      <c r="X294" s="333"/>
      <c r="Y294" s="333"/>
      <c r="Z294" s="333"/>
      <c r="AA294" s="333"/>
      <c r="AB294" s="333"/>
      <c r="AC294" s="333"/>
    </row>
    <row r="295" spans="1:29" ht="16.5" customHeight="1">
      <c r="A295" s="173"/>
      <c r="B295" s="179"/>
      <c r="C295" s="106"/>
      <c r="D295" s="106"/>
      <c r="E295" s="106"/>
      <c r="F295" s="106"/>
      <c r="G295" s="106"/>
      <c r="H295" s="106"/>
      <c r="I295" s="106"/>
      <c r="J295" s="106"/>
      <c r="K295" s="106"/>
      <c r="L295" s="106"/>
      <c r="M295" s="180"/>
      <c r="N295" s="180"/>
      <c r="O295" s="180"/>
      <c r="P295" s="180"/>
      <c r="Q295" s="180"/>
      <c r="R295" s="180"/>
      <c r="S295" s="106"/>
      <c r="T295" s="175"/>
      <c r="U295" s="109"/>
      <c r="V295" s="333"/>
      <c r="W295" s="333"/>
      <c r="X295" s="333"/>
      <c r="Y295" s="333"/>
      <c r="Z295" s="333"/>
      <c r="AA295" s="333"/>
      <c r="AB295" s="333"/>
      <c r="AC295" s="333"/>
    </row>
    <row r="296" spans="1:29" ht="16.5" customHeight="1">
      <c r="A296" s="173"/>
      <c r="B296" s="179"/>
      <c r="C296" s="106"/>
      <c r="D296" s="106"/>
      <c r="E296" s="106"/>
      <c r="F296" s="106"/>
      <c r="G296" s="106"/>
      <c r="H296" s="106"/>
      <c r="I296" s="106"/>
      <c r="J296" s="106"/>
      <c r="K296" s="106"/>
      <c r="L296" s="106"/>
      <c r="M296" s="180"/>
      <c r="N296" s="180"/>
      <c r="O296" s="180"/>
      <c r="P296" s="180"/>
      <c r="Q296" s="180"/>
      <c r="R296" s="180"/>
      <c r="S296" s="106"/>
      <c r="T296" s="175"/>
      <c r="U296" s="109"/>
      <c r="V296" s="333"/>
      <c r="W296" s="333"/>
      <c r="X296" s="333"/>
      <c r="Y296" s="333"/>
      <c r="Z296" s="333"/>
      <c r="AA296" s="333"/>
      <c r="AB296" s="333"/>
      <c r="AC296" s="333"/>
    </row>
    <row r="297" spans="1:29" ht="16.5" customHeight="1">
      <c r="A297" s="173"/>
      <c r="B297" s="179"/>
      <c r="C297" s="106"/>
      <c r="D297" s="106"/>
      <c r="E297" s="106"/>
      <c r="F297" s="106"/>
      <c r="G297" s="106"/>
      <c r="H297" s="106"/>
      <c r="I297" s="106"/>
      <c r="J297" s="106"/>
      <c r="K297" s="106"/>
      <c r="L297" s="106"/>
      <c r="M297" s="180"/>
      <c r="N297" s="180"/>
      <c r="O297" s="180"/>
      <c r="P297" s="180"/>
      <c r="Q297" s="180"/>
      <c r="R297" s="180"/>
      <c r="S297" s="106"/>
      <c r="T297" s="175"/>
      <c r="U297" s="109"/>
      <c r="V297" s="333"/>
      <c r="W297" s="333"/>
      <c r="X297" s="333"/>
      <c r="Y297" s="333"/>
      <c r="Z297" s="333"/>
      <c r="AA297" s="333"/>
      <c r="AB297" s="333"/>
      <c r="AC297" s="333"/>
    </row>
    <row r="298" spans="1:29" ht="16.5" customHeight="1">
      <c r="A298" s="173"/>
      <c r="B298" s="179"/>
      <c r="C298" s="106"/>
      <c r="D298" s="106"/>
      <c r="E298" s="106"/>
      <c r="F298" s="106"/>
      <c r="G298" s="106"/>
      <c r="H298" s="106"/>
      <c r="I298" s="106"/>
      <c r="J298" s="106"/>
      <c r="K298" s="106"/>
      <c r="L298" s="106"/>
      <c r="M298" s="180"/>
      <c r="N298" s="180"/>
      <c r="O298" s="180"/>
      <c r="P298" s="180"/>
      <c r="Q298" s="180"/>
      <c r="R298" s="180"/>
      <c r="S298" s="106"/>
      <c r="T298" s="175"/>
      <c r="U298" s="109"/>
      <c r="V298" s="333"/>
      <c r="W298" s="333"/>
      <c r="X298" s="333"/>
      <c r="Y298" s="333"/>
      <c r="Z298" s="333"/>
      <c r="AA298" s="333"/>
      <c r="AB298" s="333"/>
      <c r="AC298" s="333"/>
    </row>
    <row r="299" spans="1:29" ht="16.5" customHeight="1">
      <c r="A299" s="173"/>
      <c r="B299" s="179"/>
      <c r="C299" s="106"/>
      <c r="D299" s="106"/>
      <c r="E299" s="106"/>
      <c r="F299" s="106"/>
      <c r="G299" s="106"/>
      <c r="H299" s="106"/>
      <c r="I299" s="106"/>
      <c r="J299" s="106"/>
      <c r="K299" s="106"/>
      <c r="L299" s="106"/>
      <c r="M299" s="180"/>
      <c r="N299" s="180"/>
      <c r="O299" s="180"/>
      <c r="P299" s="180"/>
      <c r="Q299" s="180"/>
      <c r="R299" s="180"/>
      <c r="S299" s="106"/>
      <c r="T299" s="175"/>
      <c r="U299" s="109"/>
      <c r="V299" s="333"/>
      <c r="W299" s="333"/>
      <c r="X299" s="333"/>
      <c r="Y299" s="333"/>
      <c r="Z299" s="333"/>
      <c r="AA299" s="333"/>
      <c r="AB299" s="333"/>
      <c r="AC299" s="333"/>
    </row>
    <row r="300" spans="1:29" ht="16.5" customHeight="1">
      <c r="A300" s="173"/>
      <c r="B300" s="179"/>
      <c r="C300" s="106"/>
      <c r="D300" s="106"/>
      <c r="E300" s="106"/>
      <c r="F300" s="106"/>
      <c r="G300" s="106"/>
      <c r="H300" s="106"/>
      <c r="I300" s="106"/>
      <c r="J300" s="106"/>
      <c r="K300" s="106"/>
      <c r="L300" s="106"/>
      <c r="M300" s="180"/>
      <c r="N300" s="180"/>
      <c r="O300" s="180"/>
      <c r="P300" s="180"/>
      <c r="Q300" s="180"/>
      <c r="R300" s="180"/>
      <c r="S300" s="106"/>
      <c r="T300" s="175"/>
      <c r="U300" s="109"/>
      <c r="V300" s="333"/>
      <c r="W300" s="333"/>
      <c r="X300" s="333"/>
      <c r="Y300" s="333"/>
      <c r="Z300" s="333"/>
      <c r="AA300" s="333"/>
      <c r="AB300" s="333"/>
      <c r="AC300" s="333"/>
    </row>
    <row r="301" spans="1:29" ht="16.5" customHeight="1">
      <c r="A301" s="173"/>
      <c r="B301" s="179"/>
      <c r="C301" s="106"/>
      <c r="D301" s="106"/>
      <c r="E301" s="106"/>
      <c r="F301" s="106"/>
      <c r="G301" s="106"/>
      <c r="H301" s="106"/>
      <c r="I301" s="106"/>
      <c r="J301" s="106"/>
      <c r="K301" s="106"/>
      <c r="L301" s="106"/>
      <c r="M301" s="180"/>
      <c r="N301" s="180"/>
      <c r="O301" s="180"/>
      <c r="P301" s="180"/>
      <c r="Q301" s="180"/>
      <c r="R301" s="180"/>
      <c r="S301" s="106"/>
      <c r="T301" s="175"/>
      <c r="U301" s="109"/>
      <c r="V301" s="333"/>
      <c r="W301" s="333"/>
      <c r="X301" s="333"/>
      <c r="Y301" s="333"/>
      <c r="Z301" s="333"/>
      <c r="AA301" s="333"/>
      <c r="AB301" s="333"/>
      <c r="AC301" s="333"/>
    </row>
    <row r="302" spans="1:29" ht="16.5" customHeight="1">
      <c r="A302" s="173"/>
      <c r="B302" s="179"/>
      <c r="C302" s="106"/>
      <c r="D302" s="106"/>
      <c r="E302" s="106"/>
      <c r="F302" s="106"/>
      <c r="G302" s="106"/>
      <c r="H302" s="106"/>
      <c r="I302" s="106"/>
      <c r="J302" s="106"/>
      <c r="K302" s="106"/>
      <c r="L302" s="106"/>
      <c r="M302" s="180"/>
      <c r="N302" s="180"/>
      <c r="O302" s="180"/>
      <c r="P302" s="180"/>
      <c r="Q302" s="180"/>
      <c r="R302" s="180"/>
      <c r="S302" s="106"/>
      <c r="T302" s="175"/>
      <c r="U302" s="109"/>
      <c r="V302" s="333"/>
      <c r="W302" s="333"/>
      <c r="X302" s="333"/>
      <c r="Y302" s="333"/>
      <c r="Z302" s="333"/>
      <c r="AA302" s="333"/>
      <c r="AB302" s="333"/>
      <c r="AC302" s="333"/>
    </row>
    <row r="303" spans="1:29" ht="16.5" customHeight="1">
      <c r="A303" s="173"/>
      <c r="B303" s="179"/>
      <c r="C303" s="106"/>
      <c r="D303" s="106"/>
      <c r="E303" s="106"/>
      <c r="F303" s="106"/>
      <c r="G303" s="106"/>
      <c r="H303" s="106"/>
      <c r="I303" s="106"/>
      <c r="J303" s="106"/>
      <c r="K303" s="106"/>
      <c r="L303" s="106"/>
      <c r="M303" s="180"/>
      <c r="N303" s="180"/>
      <c r="O303" s="180"/>
      <c r="P303" s="180"/>
      <c r="Q303" s="180"/>
      <c r="R303" s="180"/>
      <c r="S303" s="106"/>
      <c r="T303" s="175"/>
      <c r="U303" s="109"/>
      <c r="V303" s="333"/>
      <c r="W303" s="333"/>
      <c r="X303" s="333"/>
      <c r="Y303" s="333"/>
      <c r="Z303" s="333"/>
      <c r="AA303" s="333"/>
      <c r="AB303" s="333"/>
      <c r="AC303" s="333"/>
    </row>
    <row r="304" spans="1:29" ht="16.5" customHeight="1">
      <c r="A304" s="173"/>
      <c r="B304" s="179"/>
      <c r="C304" s="106"/>
      <c r="D304" s="106"/>
      <c r="E304" s="106"/>
      <c r="F304" s="106"/>
      <c r="G304" s="106"/>
      <c r="H304" s="106"/>
      <c r="I304" s="106"/>
      <c r="J304" s="106"/>
      <c r="K304" s="106"/>
      <c r="L304" s="106"/>
      <c r="M304" s="180"/>
      <c r="N304" s="180"/>
      <c r="O304" s="180"/>
      <c r="P304" s="180"/>
      <c r="Q304" s="180"/>
      <c r="R304" s="180"/>
      <c r="S304" s="106"/>
      <c r="T304" s="175"/>
      <c r="U304" s="109"/>
      <c r="V304" s="333"/>
      <c r="W304" s="333"/>
      <c r="X304" s="333"/>
      <c r="Y304" s="333"/>
      <c r="Z304" s="333"/>
      <c r="AA304" s="333"/>
      <c r="AB304" s="333"/>
      <c r="AC304" s="333"/>
    </row>
    <row r="305" spans="1:29" ht="16.5" customHeight="1">
      <c r="A305" s="173"/>
      <c r="B305" s="179"/>
      <c r="C305" s="106"/>
      <c r="D305" s="106"/>
      <c r="E305" s="106"/>
      <c r="F305" s="106"/>
      <c r="G305" s="106"/>
      <c r="H305" s="106"/>
      <c r="I305" s="106"/>
      <c r="J305" s="106"/>
      <c r="K305" s="106"/>
      <c r="L305" s="106"/>
      <c r="M305" s="180"/>
      <c r="N305" s="180"/>
      <c r="O305" s="180"/>
      <c r="P305" s="180"/>
      <c r="Q305" s="180"/>
      <c r="R305" s="180"/>
      <c r="S305" s="106"/>
      <c r="T305" s="175"/>
      <c r="U305" s="109"/>
      <c r="V305" s="333"/>
      <c r="W305" s="333"/>
      <c r="X305" s="333"/>
      <c r="Y305" s="333"/>
      <c r="Z305" s="333"/>
      <c r="AA305" s="333"/>
      <c r="AB305" s="333"/>
      <c r="AC305" s="333"/>
    </row>
    <row r="306" spans="1:29" ht="16.5" customHeight="1">
      <c r="A306" s="173"/>
      <c r="B306" s="179"/>
      <c r="C306" s="106"/>
      <c r="D306" s="106"/>
      <c r="E306" s="106"/>
      <c r="F306" s="106"/>
      <c r="G306" s="106"/>
      <c r="H306" s="106"/>
      <c r="I306" s="106"/>
      <c r="J306" s="106"/>
      <c r="K306" s="106"/>
      <c r="L306" s="106"/>
      <c r="M306" s="180"/>
      <c r="N306" s="180"/>
      <c r="O306" s="180"/>
      <c r="P306" s="180"/>
      <c r="Q306" s="180"/>
      <c r="R306" s="180"/>
      <c r="S306" s="106"/>
      <c r="T306" s="175"/>
      <c r="U306" s="109"/>
      <c r="V306" s="333"/>
      <c r="W306" s="333"/>
      <c r="X306" s="333"/>
      <c r="Y306" s="333"/>
      <c r="Z306" s="333"/>
      <c r="AA306" s="333"/>
      <c r="AB306" s="333"/>
      <c r="AC306" s="333"/>
    </row>
    <row r="307" spans="1:29" ht="16.5" customHeight="1">
      <c r="A307" s="173"/>
      <c r="B307" s="179"/>
      <c r="C307" s="106"/>
      <c r="D307" s="106"/>
      <c r="E307" s="106"/>
      <c r="F307" s="106"/>
      <c r="G307" s="106"/>
      <c r="H307" s="106"/>
      <c r="I307" s="106"/>
      <c r="J307" s="106"/>
      <c r="K307" s="106"/>
      <c r="L307" s="106"/>
      <c r="M307" s="180"/>
      <c r="N307" s="180"/>
      <c r="O307" s="180"/>
      <c r="P307" s="180"/>
      <c r="Q307" s="180"/>
      <c r="R307" s="180"/>
      <c r="S307" s="106"/>
      <c r="T307" s="175"/>
      <c r="U307" s="109"/>
      <c r="V307" s="333"/>
      <c r="W307" s="333"/>
      <c r="X307" s="333"/>
      <c r="Y307" s="333"/>
      <c r="Z307" s="333"/>
      <c r="AA307" s="333"/>
      <c r="AB307" s="333"/>
      <c r="AC307" s="333"/>
    </row>
    <row r="308" spans="1:29" ht="16.5" customHeight="1">
      <c r="A308" s="173"/>
      <c r="B308" s="179"/>
      <c r="C308" s="106"/>
      <c r="D308" s="106"/>
      <c r="E308" s="106"/>
      <c r="F308" s="106"/>
      <c r="G308" s="106"/>
      <c r="H308" s="106"/>
      <c r="I308" s="106"/>
      <c r="J308" s="106"/>
      <c r="K308" s="106"/>
      <c r="L308" s="106"/>
      <c r="M308" s="180"/>
      <c r="N308" s="180"/>
      <c r="O308" s="180"/>
      <c r="P308" s="180"/>
      <c r="Q308" s="180"/>
      <c r="R308" s="180"/>
      <c r="S308" s="106"/>
      <c r="T308" s="175"/>
      <c r="U308" s="109"/>
      <c r="V308" s="333"/>
      <c r="W308" s="333"/>
      <c r="X308" s="333"/>
      <c r="Y308" s="333"/>
      <c r="Z308" s="333"/>
      <c r="AA308" s="333"/>
      <c r="AB308" s="333"/>
      <c r="AC308" s="333"/>
    </row>
    <row r="309" spans="1:29" ht="16.5" customHeight="1">
      <c r="A309" s="173"/>
      <c r="B309" s="179"/>
      <c r="C309" s="106"/>
      <c r="D309" s="106"/>
      <c r="E309" s="106"/>
      <c r="F309" s="106"/>
      <c r="G309" s="106"/>
      <c r="H309" s="106"/>
      <c r="I309" s="106"/>
      <c r="J309" s="106"/>
      <c r="K309" s="106"/>
      <c r="L309" s="106"/>
      <c r="M309" s="180"/>
      <c r="N309" s="180"/>
      <c r="O309" s="180"/>
      <c r="P309" s="180"/>
      <c r="Q309" s="180"/>
      <c r="R309" s="180"/>
      <c r="S309" s="106"/>
      <c r="T309" s="175"/>
      <c r="U309" s="109"/>
      <c r="V309" s="333"/>
      <c r="W309" s="333"/>
      <c r="X309" s="333"/>
      <c r="Y309" s="333"/>
      <c r="Z309" s="333"/>
      <c r="AA309" s="333"/>
      <c r="AB309" s="333"/>
      <c r="AC309" s="333"/>
    </row>
    <row r="310" spans="1:29" ht="16.5" customHeight="1">
      <c r="A310" s="173"/>
      <c r="B310" s="179"/>
      <c r="C310" s="106"/>
      <c r="D310" s="106"/>
      <c r="E310" s="106"/>
      <c r="F310" s="106"/>
      <c r="G310" s="106"/>
      <c r="H310" s="106"/>
      <c r="I310" s="106"/>
      <c r="J310" s="106"/>
      <c r="K310" s="106"/>
      <c r="L310" s="106"/>
      <c r="M310" s="180"/>
      <c r="N310" s="180"/>
      <c r="O310" s="180"/>
      <c r="P310" s="180"/>
      <c r="Q310" s="180"/>
      <c r="R310" s="180"/>
      <c r="S310" s="106"/>
      <c r="T310" s="175"/>
      <c r="U310" s="109"/>
      <c r="V310" s="333"/>
      <c r="W310" s="333"/>
      <c r="X310" s="333"/>
      <c r="Y310" s="333"/>
      <c r="Z310" s="333"/>
      <c r="AA310" s="333"/>
      <c r="AB310" s="333"/>
      <c r="AC310" s="333"/>
    </row>
    <row r="311" spans="1:29" ht="16.5" customHeight="1">
      <c r="A311" s="173"/>
      <c r="B311" s="179"/>
      <c r="C311" s="106"/>
      <c r="D311" s="106"/>
      <c r="E311" s="106"/>
      <c r="F311" s="106"/>
      <c r="G311" s="106"/>
      <c r="H311" s="106"/>
      <c r="I311" s="106"/>
      <c r="J311" s="106"/>
      <c r="K311" s="106"/>
      <c r="L311" s="106"/>
      <c r="M311" s="180"/>
      <c r="N311" s="180"/>
      <c r="O311" s="180"/>
      <c r="P311" s="180"/>
      <c r="Q311" s="180"/>
      <c r="R311" s="180"/>
      <c r="S311" s="106"/>
      <c r="T311" s="175"/>
      <c r="U311" s="109"/>
      <c r="V311" s="333"/>
      <c r="W311" s="333"/>
      <c r="X311" s="333"/>
      <c r="Y311" s="333"/>
      <c r="Z311" s="333"/>
      <c r="AA311" s="333"/>
      <c r="AB311" s="333"/>
      <c r="AC311" s="333"/>
    </row>
    <row r="312" spans="1:29" ht="16.5" customHeight="1">
      <c r="A312" s="173"/>
      <c r="B312" s="179"/>
      <c r="C312" s="106"/>
      <c r="D312" s="106"/>
      <c r="E312" s="106"/>
      <c r="F312" s="106"/>
      <c r="G312" s="106"/>
      <c r="H312" s="106"/>
      <c r="I312" s="106"/>
      <c r="J312" s="106"/>
      <c r="K312" s="106"/>
      <c r="L312" s="106"/>
      <c r="M312" s="180"/>
      <c r="N312" s="180"/>
      <c r="O312" s="180"/>
      <c r="P312" s="180"/>
      <c r="Q312" s="180"/>
      <c r="R312" s="180"/>
      <c r="S312" s="106"/>
      <c r="T312" s="175"/>
      <c r="U312" s="109"/>
      <c r="V312" s="333"/>
      <c r="W312" s="333"/>
      <c r="X312" s="333"/>
      <c r="Y312" s="333"/>
      <c r="Z312" s="333"/>
      <c r="AA312" s="333"/>
      <c r="AB312" s="333"/>
      <c r="AC312" s="333"/>
    </row>
    <row r="313" spans="1:29" ht="16.5" customHeight="1">
      <c r="A313" s="173"/>
      <c r="B313" s="179"/>
      <c r="C313" s="106"/>
      <c r="D313" s="106"/>
      <c r="E313" s="106"/>
      <c r="F313" s="106"/>
      <c r="G313" s="106"/>
      <c r="H313" s="106"/>
      <c r="I313" s="106"/>
      <c r="J313" s="106"/>
      <c r="K313" s="106"/>
      <c r="L313" s="106"/>
      <c r="M313" s="180"/>
      <c r="N313" s="180"/>
      <c r="O313" s="180"/>
      <c r="P313" s="180"/>
      <c r="Q313" s="180"/>
      <c r="R313" s="180"/>
      <c r="S313" s="106"/>
      <c r="T313" s="175"/>
      <c r="U313" s="109"/>
      <c r="V313" s="333"/>
      <c r="W313" s="333"/>
      <c r="X313" s="333"/>
      <c r="Y313" s="333"/>
      <c r="Z313" s="333"/>
      <c r="AA313" s="333"/>
      <c r="AB313" s="333"/>
      <c r="AC313" s="333"/>
    </row>
    <row r="314" spans="1:29" ht="16.5" customHeight="1">
      <c r="A314" s="173"/>
      <c r="B314" s="179"/>
      <c r="C314" s="106"/>
      <c r="D314" s="106"/>
      <c r="E314" s="106"/>
      <c r="F314" s="106"/>
      <c r="G314" s="106"/>
      <c r="H314" s="106"/>
      <c r="I314" s="106"/>
      <c r="J314" s="106"/>
      <c r="K314" s="106"/>
      <c r="L314" s="106"/>
      <c r="M314" s="180"/>
      <c r="N314" s="180"/>
      <c r="O314" s="180"/>
      <c r="P314" s="180"/>
      <c r="Q314" s="180"/>
      <c r="R314" s="180"/>
      <c r="S314" s="106"/>
      <c r="T314" s="175"/>
      <c r="U314" s="109"/>
      <c r="V314" s="333"/>
      <c r="W314" s="333"/>
      <c r="X314" s="333"/>
      <c r="Y314" s="333"/>
      <c r="Z314" s="333"/>
      <c r="AA314" s="333"/>
      <c r="AB314" s="333"/>
      <c r="AC314" s="333"/>
    </row>
    <row r="315" spans="1:29" ht="16.5" customHeight="1">
      <c r="A315" s="173"/>
      <c r="B315" s="179"/>
      <c r="C315" s="106"/>
      <c r="D315" s="106"/>
      <c r="E315" s="106"/>
      <c r="F315" s="106"/>
      <c r="G315" s="106"/>
      <c r="H315" s="106"/>
      <c r="I315" s="106"/>
      <c r="J315" s="106"/>
      <c r="K315" s="106"/>
      <c r="L315" s="106"/>
      <c r="M315" s="180"/>
      <c r="N315" s="180"/>
      <c r="O315" s="180"/>
      <c r="P315" s="180"/>
      <c r="Q315" s="180"/>
      <c r="R315" s="180"/>
      <c r="S315" s="106"/>
      <c r="T315" s="175"/>
      <c r="U315" s="109"/>
      <c r="V315" s="333"/>
      <c r="W315" s="333"/>
      <c r="X315" s="333"/>
      <c r="Y315" s="333"/>
      <c r="Z315" s="333"/>
      <c r="AA315" s="333"/>
      <c r="AB315" s="333"/>
      <c r="AC315" s="333"/>
    </row>
    <row r="316" spans="1:29" ht="16.5" customHeight="1">
      <c r="A316" s="173"/>
      <c r="B316" s="179"/>
      <c r="C316" s="106"/>
      <c r="D316" s="106"/>
      <c r="E316" s="106"/>
      <c r="F316" s="106"/>
      <c r="G316" s="106"/>
      <c r="H316" s="106"/>
      <c r="I316" s="106"/>
      <c r="J316" s="106"/>
      <c r="K316" s="106"/>
      <c r="L316" s="106"/>
      <c r="M316" s="180"/>
      <c r="N316" s="180"/>
      <c r="O316" s="180"/>
      <c r="P316" s="180"/>
      <c r="Q316" s="180"/>
      <c r="R316" s="180"/>
      <c r="S316" s="106"/>
      <c r="T316" s="175"/>
      <c r="U316" s="109"/>
      <c r="V316" s="333"/>
      <c r="W316" s="333"/>
      <c r="X316" s="333"/>
      <c r="Y316" s="333"/>
      <c r="Z316" s="333"/>
      <c r="AA316" s="333"/>
      <c r="AB316" s="333"/>
      <c r="AC316" s="333"/>
    </row>
    <row r="317" spans="1:29" ht="16.5" customHeight="1">
      <c r="A317" s="173"/>
      <c r="B317" s="179"/>
      <c r="C317" s="106"/>
      <c r="D317" s="106"/>
      <c r="E317" s="106"/>
      <c r="F317" s="106"/>
      <c r="G317" s="106"/>
      <c r="H317" s="106"/>
      <c r="I317" s="106"/>
      <c r="J317" s="106"/>
      <c r="K317" s="106"/>
      <c r="L317" s="106"/>
      <c r="M317" s="180"/>
      <c r="N317" s="180"/>
      <c r="O317" s="180"/>
      <c r="P317" s="180"/>
      <c r="Q317" s="180"/>
      <c r="R317" s="180"/>
      <c r="S317" s="106"/>
      <c r="T317" s="175"/>
      <c r="U317" s="109"/>
      <c r="V317" s="333"/>
      <c r="W317" s="333"/>
      <c r="X317" s="333"/>
      <c r="Y317" s="333"/>
      <c r="Z317" s="333"/>
      <c r="AA317" s="333"/>
      <c r="AB317" s="333"/>
      <c r="AC317" s="333"/>
    </row>
    <row r="318" spans="1:29" ht="16.5" customHeight="1">
      <c r="A318" s="173"/>
      <c r="B318" s="179"/>
      <c r="C318" s="106"/>
      <c r="D318" s="106"/>
      <c r="E318" s="106"/>
      <c r="F318" s="106"/>
      <c r="G318" s="106"/>
      <c r="H318" s="106"/>
      <c r="I318" s="106"/>
      <c r="J318" s="106"/>
      <c r="K318" s="106"/>
      <c r="L318" s="106"/>
      <c r="M318" s="180"/>
      <c r="N318" s="180"/>
      <c r="O318" s="180"/>
      <c r="P318" s="180"/>
      <c r="Q318" s="180"/>
      <c r="R318" s="180"/>
      <c r="S318" s="106"/>
      <c r="T318" s="175"/>
      <c r="U318" s="109"/>
      <c r="V318" s="333"/>
      <c r="W318" s="333"/>
      <c r="X318" s="333"/>
      <c r="Y318" s="333"/>
      <c r="Z318" s="333"/>
      <c r="AA318" s="333"/>
      <c r="AB318" s="333"/>
      <c r="AC318" s="333"/>
    </row>
    <row r="319" spans="1:29" ht="16.5" customHeight="1">
      <c r="A319" s="173"/>
      <c r="B319" s="179"/>
      <c r="C319" s="106"/>
      <c r="D319" s="106"/>
      <c r="E319" s="106"/>
      <c r="F319" s="106"/>
      <c r="G319" s="106"/>
      <c r="H319" s="106"/>
      <c r="I319" s="106"/>
      <c r="J319" s="106"/>
      <c r="K319" s="106"/>
      <c r="L319" s="106"/>
      <c r="M319" s="180"/>
      <c r="N319" s="180"/>
      <c r="O319" s="180"/>
      <c r="P319" s="180"/>
      <c r="Q319" s="180"/>
      <c r="R319" s="180"/>
      <c r="S319" s="106"/>
      <c r="T319" s="175"/>
      <c r="U319" s="109"/>
      <c r="V319" s="333"/>
      <c r="W319" s="333"/>
      <c r="X319" s="333"/>
      <c r="Y319" s="333"/>
      <c r="Z319" s="333"/>
      <c r="AA319" s="333"/>
      <c r="AB319" s="333"/>
      <c r="AC319" s="333"/>
    </row>
    <row r="320" spans="1:29" ht="16.5" customHeight="1">
      <c r="A320" s="173"/>
      <c r="B320" s="179"/>
      <c r="C320" s="106"/>
      <c r="D320" s="106"/>
      <c r="E320" s="106"/>
      <c r="F320" s="106"/>
      <c r="G320" s="106"/>
      <c r="H320" s="106"/>
      <c r="I320" s="106"/>
      <c r="J320" s="106"/>
      <c r="K320" s="106"/>
      <c r="L320" s="106"/>
      <c r="M320" s="180"/>
      <c r="N320" s="180"/>
      <c r="O320" s="180"/>
      <c r="P320" s="180"/>
      <c r="Q320" s="180"/>
      <c r="R320" s="180"/>
      <c r="S320" s="106"/>
      <c r="T320" s="175"/>
      <c r="U320" s="109"/>
      <c r="V320" s="333"/>
      <c r="W320" s="333"/>
      <c r="X320" s="333"/>
      <c r="Y320" s="333"/>
      <c r="Z320" s="333"/>
      <c r="AA320" s="333"/>
      <c r="AB320" s="333"/>
      <c r="AC320" s="333"/>
    </row>
    <row r="321" spans="1:29" ht="16.5" customHeight="1">
      <c r="A321" s="173"/>
      <c r="B321" s="179"/>
      <c r="C321" s="106"/>
      <c r="D321" s="106"/>
      <c r="E321" s="106"/>
      <c r="F321" s="106"/>
      <c r="G321" s="106"/>
      <c r="H321" s="106"/>
      <c r="I321" s="106"/>
      <c r="J321" s="106"/>
      <c r="K321" s="106"/>
      <c r="L321" s="106"/>
      <c r="M321" s="180"/>
      <c r="N321" s="180"/>
      <c r="O321" s="180"/>
      <c r="P321" s="180"/>
      <c r="Q321" s="180"/>
      <c r="R321" s="180"/>
      <c r="S321" s="106"/>
      <c r="T321" s="175"/>
      <c r="U321" s="109"/>
      <c r="V321" s="333"/>
      <c r="W321" s="333"/>
      <c r="X321" s="333"/>
      <c r="Y321" s="333"/>
      <c r="Z321" s="333"/>
      <c r="AA321" s="333"/>
      <c r="AB321" s="333"/>
      <c r="AC321" s="333"/>
    </row>
    <row r="322" spans="1:29" ht="16.5" customHeight="1">
      <c r="A322" s="173"/>
      <c r="B322" s="179"/>
      <c r="C322" s="106"/>
      <c r="D322" s="106"/>
      <c r="E322" s="106"/>
      <c r="F322" s="106"/>
      <c r="G322" s="106"/>
      <c r="H322" s="106"/>
      <c r="I322" s="106"/>
      <c r="J322" s="106"/>
      <c r="K322" s="106"/>
      <c r="L322" s="106"/>
      <c r="M322" s="180"/>
      <c r="N322" s="180"/>
      <c r="O322" s="180"/>
      <c r="P322" s="180"/>
      <c r="Q322" s="180"/>
      <c r="R322" s="180"/>
      <c r="S322" s="106"/>
      <c r="T322" s="175"/>
      <c r="U322" s="109"/>
      <c r="V322" s="333"/>
      <c r="W322" s="333"/>
      <c r="X322" s="333"/>
      <c r="Y322" s="333"/>
      <c r="Z322" s="333"/>
      <c r="AA322" s="333"/>
      <c r="AB322" s="333"/>
      <c r="AC322" s="333"/>
    </row>
    <row r="323" spans="1:29" ht="16.5" customHeight="1">
      <c r="A323" s="173"/>
      <c r="B323" s="179"/>
      <c r="C323" s="106"/>
      <c r="D323" s="106"/>
      <c r="E323" s="106"/>
      <c r="F323" s="106"/>
      <c r="G323" s="106"/>
      <c r="H323" s="106"/>
      <c r="I323" s="106"/>
      <c r="J323" s="106"/>
      <c r="K323" s="106"/>
      <c r="L323" s="106"/>
      <c r="M323" s="180"/>
      <c r="N323" s="180"/>
      <c r="O323" s="180"/>
      <c r="P323" s="180"/>
      <c r="Q323" s="180"/>
      <c r="R323" s="180"/>
      <c r="S323" s="106"/>
      <c r="T323" s="175"/>
      <c r="U323" s="109"/>
      <c r="V323" s="333"/>
      <c r="W323" s="333"/>
      <c r="X323" s="333"/>
      <c r="Y323" s="333"/>
      <c r="Z323" s="333"/>
      <c r="AA323" s="333"/>
      <c r="AB323" s="333"/>
      <c r="AC323" s="333"/>
    </row>
    <row r="324" spans="1:29" ht="16.5" customHeight="1">
      <c r="A324" s="173"/>
      <c r="B324" s="179"/>
      <c r="C324" s="106"/>
      <c r="D324" s="106"/>
      <c r="E324" s="106"/>
      <c r="F324" s="106"/>
      <c r="G324" s="106"/>
      <c r="H324" s="106"/>
      <c r="I324" s="106"/>
      <c r="J324" s="106"/>
      <c r="K324" s="106"/>
      <c r="L324" s="106"/>
      <c r="M324" s="180"/>
      <c r="N324" s="180"/>
      <c r="O324" s="180"/>
      <c r="P324" s="180"/>
      <c r="Q324" s="180"/>
      <c r="R324" s="180"/>
      <c r="S324" s="106"/>
      <c r="T324" s="175"/>
      <c r="U324" s="109"/>
      <c r="V324" s="333"/>
      <c r="W324" s="333"/>
      <c r="X324" s="333"/>
      <c r="Y324" s="333"/>
      <c r="Z324" s="333"/>
      <c r="AA324" s="333"/>
      <c r="AB324" s="333"/>
      <c r="AC324" s="333"/>
    </row>
    <row r="325" spans="1:29" ht="16.5" customHeight="1">
      <c r="A325" s="173"/>
      <c r="B325" s="179"/>
      <c r="C325" s="106"/>
      <c r="D325" s="106"/>
      <c r="E325" s="106"/>
      <c r="F325" s="106"/>
      <c r="G325" s="106"/>
      <c r="H325" s="106"/>
      <c r="I325" s="106"/>
      <c r="J325" s="106"/>
      <c r="K325" s="106"/>
      <c r="L325" s="106"/>
      <c r="M325" s="180"/>
      <c r="N325" s="180"/>
      <c r="O325" s="180"/>
      <c r="P325" s="180"/>
      <c r="Q325" s="180"/>
      <c r="R325" s="180"/>
      <c r="S325" s="106"/>
      <c r="T325" s="175"/>
      <c r="U325" s="109"/>
      <c r="V325" s="333"/>
      <c r="W325" s="333"/>
      <c r="X325" s="333"/>
      <c r="Y325" s="333"/>
      <c r="Z325" s="333"/>
      <c r="AA325" s="333"/>
      <c r="AB325" s="333"/>
      <c r="AC325" s="333"/>
    </row>
    <row r="326" spans="1:29" ht="16.5" customHeight="1">
      <c r="A326" s="173"/>
      <c r="B326" s="179"/>
      <c r="C326" s="106"/>
      <c r="D326" s="106"/>
      <c r="E326" s="106"/>
      <c r="F326" s="106"/>
      <c r="G326" s="106"/>
      <c r="H326" s="106"/>
      <c r="I326" s="106"/>
      <c r="J326" s="106"/>
      <c r="K326" s="106"/>
      <c r="L326" s="106"/>
      <c r="M326" s="180"/>
      <c r="N326" s="180"/>
      <c r="O326" s="180"/>
      <c r="P326" s="180"/>
      <c r="Q326" s="180"/>
      <c r="R326" s="180"/>
      <c r="S326" s="106"/>
      <c r="T326" s="175"/>
      <c r="U326" s="109"/>
      <c r="V326" s="333"/>
      <c r="W326" s="333"/>
      <c r="X326" s="333"/>
      <c r="Y326" s="333"/>
      <c r="Z326" s="333"/>
      <c r="AA326" s="333"/>
      <c r="AB326" s="333"/>
      <c r="AC326" s="333"/>
    </row>
    <row r="327" spans="1:29" ht="16.5" customHeight="1">
      <c r="A327" s="173"/>
      <c r="B327" s="179"/>
      <c r="C327" s="106"/>
      <c r="D327" s="106"/>
      <c r="E327" s="106"/>
      <c r="F327" s="106"/>
      <c r="G327" s="106"/>
      <c r="H327" s="106"/>
      <c r="I327" s="106"/>
      <c r="J327" s="106"/>
      <c r="K327" s="106"/>
      <c r="L327" s="106"/>
      <c r="M327" s="180"/>
      <c r="N327" s="180"/>
      <c r="O327" s="180"/>
      <c r="P327" s="180"/>
      <c r="Q327" s="180"/>
      <c r="R327" s="180"/>
      <c r="S327" s="106"/>
      <c r="T327" s="175"/>
      <c r="U327" s="109"/>
      <c r="V327" s="333"/>
      <c r="W327" s="333"/>
      <c r="X327" s="333"/>
      <c r="Y327" s="333"/>
      <c r="Z327" s="333"/>
      <c r="AA327" s="333"/>
      <c r="AB327" s="333"/>
      <c r="AC327" s="333"/>
    </row>
    <row r="328" spans="1:29" ht="16.5" customHeight="1">
      <c r="A328" s="173"/>
      <c r="B328" s="179"/>
      <c r="C328" s="106"/>
      <c r="D328" s="106"/>
      <c r="E328" s="106"/>
      <c r="F328" s="106"/>
      <c r="G328" s="106"/>
      <c r="H328" s="106"/>
      <c r="I328" s="106"/>
      <c r="J328" s="106"/>
      <c r="K328" s="106"/>
      <c r="L328" s="106"/>
      <c r="M328" s="180"/>
      <c r="N328" s="180"/>
      <c r="O328" s="180"/>
      <c r="P328" s="180"/>
      <c r="Q328" s="180"/>
      <c r="R328" s="180"/>
      <c r="S328" s="106"/>
      <c r="T328" s="175"/>
      <c r="U328" s="109"/>
      <c r="V328" s="333"/>
      <c r="W328" s="333"/>
      <c r="X328" s="333"/>
      <c r="Y328" s="333"/>
      <c r="Z328" s="333"/>
      <c r="AA328" s="333"/>
      <c r="AB328" s="333"/>
      <c r="AC328" s="333"/>
    </row>
    <row r="329" spans="1:29" ht="16.5" customHeight="1">
      <c r="A329" s="173"/>
      <c r="B329" s="179"/>
      <c r="C329" s="106"/>
      <c r="D329" s="106"/>
      <c r="E329" s="106"/>
      <c r="F329" s="106"/>
      <c r="G329" s="106"/>
      <c r="H329" s="106"/>
      <c r="I329" s="106"/>
      <c r="J329" s="106"/>
      <c r="K329" s="106"/>
      <c r="L329" s="106"/>
      <c r="M329" s="180"/>
      <c r="N329" s="180"/>
      <c r="O329" s="180"/>
      <c r="P329" s="180"/>
      <c r="Q329" s="180"/>
      <c r="R329" s="180"/>
      <c r="S329" s="106"/>
      <c r="T329" s="175"/>
      <c r="U329" s="109"/>
      <c r="V329" s="333"/>
      <c r="W329" s="333"/>
      <c r="X329" s="333"/>
      <c r="Y329" s="333"/>
      <c r="Z329" s="333"/>
      <c r="AA329" s="333"/>
      <c r="AB329" s="333"/>
      <c r="AC329" s="333"/>
    </row>
    <row r="330" spans="1:29" ht="16.5" customHeight="1">
      <c r="A330" s="173"/>
      <c r="B330" s="179"/>
      <c r="C330" s="106"/>
      <c r="D330" s="106"/>
      <c r="E330" s="106"/>
      <c r="F330" s="106"/>
      <c r="G330" s="106"/>
      <c r="H330" s="106"/>
      <c r="I330" s="106"/>
      <c r="J330" s="106"/>
      <c r="K330" s="106"/>
      <c r="L330" s="106"/>
      <c r="M330" s="180"/>
      <c r="N330" s="180"/>
      <c r="O330" s="180"/>
      <c r="P330" s="180"/>
      <c r="Q330" s="180"/>
      <c r="R330" s="180"/>
      <c r="S330" s="106"/>
      <c r="T330" s="175"/>
      <c r="U330" s="109"/>
      <c r="V330" s="333"/>
      <c r="W330" s="333"/>
      <c r="X330" s="333"/>
      <c r="Y330" s="333"/>
      <c r="Z330" s="333"/>
      <c r="AA330" s="333"/>
      <c r="AB330" s="333"/>
      <c r="AC330" s="333"/>
    </row>
    <row r="331" spans="1:29" ht="16.5" customHeight="1">
      <c r="A331" s="173"/>
      <c r="B331" s="179"/>
      <c r="C331" s="106"/>
      <c r="D331" s="106"/>
      <c r="E331" s="106"/>
      <c r="F331" s="106"/>
      <c r="G331" s="106"/>
      <c r="H331" s="106"/>
      <c r="I331" s="106"/>
      <c r="J331" s="106"/>
      <c r="K331" s="106"/>
      <c r="L331" s="106"/>
      <c r="M331" s="180"/>
      <c r="N331" s="180"/>
      <c r="O331" s="180"/>
      <c r="P331" s="180"/>
      <c r="Q331" s="180"/>
      <c r="R331" s="180"/>
      <c r="S331" s="106"/>
      <c r="T331" s="175"/>
      <c r="U331" s="109"/>
      <c r="V331" s="333"/>
      <c r="W331" s="333"/>
      <c r="X331" s="333"/>
      <c r="Y331" s="333"/>
      <c r="Z331" s="333"/>
      <c r="AA331" s="333"/>
      <c r="AB331" s="333"/>
      <c r="AC331" s="333"/>
    </row>
    <row r="332" spans="1:29" ht="16.5" customHeight="1">
      <c r="A332" s="173"/>
      <c r="B332" s="179"/>
      <c r="C332" s="106"/>
      <c r="D332" s="106"/>
      <c r="E332" s="106"/>
      <c r="F332" s="106"/>
      <c r="G332" s="106"/>
      <c r="H332" s="106"/>
      <c r="I332" s="106"/>
      <c r="J332" s="106"/>
      <c r="K332" s="106"/>
      <c r="L332" s="106"/>
      <c r="M332" s="180"/>
      <c r="N332" s="180"/>
      <c r="O332" s="180"/>
      <c r="P332" s="180"/>
      <c r="Q332" s="180"/>
      <c r="R332" s="180"/>
      <c r="S332" s="106"/>
      <c r="T332" s="175"/>
      <c r="U332" s="109"/>
      <c r="V332" s="333"/>
      <c r="W332" s="333"/>
      <c r="X332" s="333"/>
      <c r="Y332" s="333"/>
      <c r="Z332" s="333"/>
      <c r="AA332" s="333"/>
      <c r="AB332" s="333"/>
      <c r="AC332" s="333"/>
    </row>
    <row r="333" spans="1:29" ht="16.5" customHeight="1">
      <c r="A333" s="173"/>
      <c r="B333" s="179"/>
      <c r="C333" s="106"/>
      <c r="D333" s="106"/>
      <c r="E333" s="106"/>
      <c r="F333" s="106"/>
      <c r="G333" s="106"/>
      <c r="H333" s="106"/>
      <c r="I333" s="106"/>
      <c r="J333" s="106"/>
      <c r="K333" s="106"/>
      <c r="L333" s="106"/>
      <c r="M333" s="180"/>
      <c r="N333" s="180"/>
      <c r="O333" s="180"/>
      <c r="P333" s="180"/>
      <c r="Q333" s="180"/>
      <c r="R333" s="180"/>
      <c r="S333" s="106"/>
      <c r="T333" s="175"/>
      <c r="U333" s="109"/>
      <c r="V333" s="333"/>
      <c r="W333" s="333"/>
      <c r="X333" s="333"/>
      <c r="Y333" s="333"/>
      <c r="Z333" s="333"/>
      <c r="AA333" s="333"/>
      <c r="AB333" s="333"/>
      <c r="AC333" s="333"/>
    </row>
    <row r="334" spans="1:29" ht="16.5" customHeight="1">
      <c r="A334" s="173"/>
      <c r="B334" s="179"/>
      <c r="C334" s="106"/>
      <c r="D334" s="106"/>
      <c r="E334" s="106"/>
      <c r="F334" s="106"/>
      <c r="G334" s="106"/>
      <c r="H334" s="106"/>
      <c r="I334" s="106"/>
      <c r="J334" s="106"/>
      <c r="K334" s="106"/>
      <c r="L334" s="106"/>
      <c r="M334" s="180"/>
      <c r="N334" s="180"/>
      <c r="O334" s="180"/>
      <c r="P334" s="180"/>
      <c r="Q334" s="180"/>
      <c r="R334" s="180"/>
      <c r="S334" s="106"/>
      <c r="T334" s="175"/>
      <c r="U334" s="109"/>
      <c r="V334" s="333"/>
      <c r="W334" s="333"/>
      <c r="X334" s="333"/>
      <c r="Y334" s="333"/>
      <c r="Z334" s="333"/>
      <c r="AA334" s="333"/>
      <c r="AB334" s="333"/>
      <c r="AC334" s="333"/>
    </row>
    <row r="335" spans="1:29" ht="16.5" customHeight="1">
      <c r="A335" s="173"/>
      <c r="B335" s="179"/>
      <c r="C335" s="106"/>
      <c r="D335" s="106"/>
      <c r="E335" s="106"/>
      <c r="F335" s="106"/>
      <c r="G335" s="106"/>
      <c r="H335" s="106"/>
      <c r="I335" s="106"/>
      <c r="J335" s="106"/>
      <c r="K335" s="106"/>
      <c r="L335" s="106"/>
      <c r="M335" s="180"/>
      <c r="N335" s="180"/>
      <c r="O335" s="180"/>
      <c r="P335" s="180"/>
      <c r="Q335" s="180"/>
      <c r="R335" s="180"/>
      <c r="S335" s="106"/>
      <c r="T335" s="175"/>
      <c r="U335" s="109"/>
      <c r="V335" s="333"/>
      <c r="W335" s="333"/>
      <c r="X335" s="333"/>
      <c r="Y335" s="333"/>
      <c r="Z335" s="333"/>
      <c r="AA335" s="333"/>
      <c r="AB335" s="333"/>
      <c r="AC335" s="333"/>
    </row>
    <row r="336" spans="1:29" ht="16.5" customHeight="1">
      <c r="A336" s="173"/>
      <c r="B336" s="179"/>
      <c r="C336" s="106"/>
      <c r="D336" s="106"/>
      <c r="E336" s="106"/>
      <c r="F336" s="106"/>
      <c r="G336" s="106"/>
      <c r="H336" s="106"/>
      <c r="I336" s="106"/>
      <c r="J336" s="106"/>
      <c r="K336" s="106"/>
      <c r="L336" s="106"/>
      <c r="M336" s="180"/>
      <c r="N336" s="180"/>
      <c r="O336" s="180"/>
      <c r="P336" s="180"/>
      <c r="Q336" s="180"/>
      <c r="R336" s="180"/>
      <c r="S336" s="106"/>
      <c r="T336" s="175"/>
      <c r="U336" s="109"/>
      <c r="V336" s="333"/>
      <c r="W336" s="333"/>
      <c r="X336" s="333"/>
      <c r="Y336" s="333"/>
      <c r="Z336" s="333"/>
      <c r="AA336" s="333"/>
      <c r="AB336" s="333"/>
      <c r="AC336" s="333"/>
    </row>
    <row r="337" spans="1:29" ht="16.5" customHeight="1">
      <c r="A337" s="173"/>
      <c r="B337" s="179"/>
      <c r="C337" s="106"/>
      <c r="D337" s="106"/>
      <c r="E337" s="106"/>
      <c r="F337" s="106"/>
      <c r="G337" s="106"/>
      <c r="H337" s="106"/>
      <c r="I337" s="106"/>
      <c r="J337" s="106"/>
      <c r="K337" s="106"/>
      <c r="L337" s="106"/>
      <c r="M337" s="180"/>
      <c r="N337" s="180"/>
      <c r="O337" s="180"/>
      <c r="P337" s="180"/>
      <c r="Q337" s="180"/>
      <c r="R337" s="180"/>
      <c r="S337" s="106"/>
      <c r="T337" s="175"/>
      <c r="U337" s="109"/>
      <c r="V337" s="333"/>
      <c r="W337" s="333"/>
      <c r="X337" s="333"/>
      <c r="Y337" s="333"/>
      <c r="Z337" s="333"/>
      <c r="AA337" s="333"/>
      <c r="AB337" s="333"/>
      <c r="AC337" s="333"/>
    </row>
    <row r="338" spans="1:29" ht="16.5" customHeight="1">
      <c r="A338" s="173"/>
      <c r="B338" s="179"/>
      <c r="C338" s="106"/>
      <c r="D338" s="106"/>
      <c r="E338" s="106"/>
      <c r="F338" s="106"/>
      <c r="G338" s="106"/>
      <c r="H338" s="106"/>
      <c r="I338" s="106"/>
      <c r="J338" s="106"/>
      <c r="K338" s="106"/>
      <c r="L338" s="106"/>
      <c r="M338" s="180"/>
      <c r="N338" s="180"/>
      <c r="O338" s="180"/>
      <c r="P338" s="180"/>
      <c r="Q338" s="180"/>
      <c r="R338" s="180"/>
      <c r="S338" s="106"/>
      <c r="T338" s="175"/>
      <c r="U338" s="109"/>
      <c r="V338" s="333"/>
      <c r="W338" s="333"/>
      <c r="X338" s="333"/>
      <c r="Y338" s="333"/>
      <c r="Z338" s="333"/>
      <c r="AA338" s="333"/>
      <c r="AB338" s="333"/>
      <c r="AC338" s="333"/>
    </row>
    <row r="339" spans="1:29" ht="16.5" customHeight="1">
      <c r="A339" s="173"/>
      <c r="B339" s="179"/>
      <c r="C339" s="106"/>
      <c r="D339" s="106"/>
      <c r="E339" s="106"/>
      <c r="F339" s="106"/>
      <c r="G339" s="106"/>
      <c r="H339" s="106"/>
      <c r="I339" s="106"/>
      <c r="J339" s="106"/>
      <c r="K339" s="106"/>
      <c r="L339" s="106"/>
      <c r="M339" s="180"/>
      <c r="N339" s="180"/>
      <c r="O339" s="180"/>
      <c r="P339" s="180"/>
      <c r="Q339" s="180"/>
      <c r="R339" s="180"/>
      <c r="S339" s="106"/>
      <c r="T339" s="175"/>
      <c r="U339" s="109"/>
      <c r="V339" s="333"/>
      <c r="W339" s="333"/>
      <c r="X339" s="333"/>
      <c r="Y339" s="333"/>
      <c r="Z339" s="333"/>
      <c r="AA339" s="333"/>
      <c r="AB339" s="333"/>
      <c r="AC339" s="333"/>
    </row>
    <row r="340" spans="1:29" ht="16.5" customHeight="1">
      <c r="A340" s="173"/>
      <c r="B340" s="179"/>
      <c r="C340" s="106"/>
      <c r="D340" s="106"/>
      <c r="E340" s="106"/>
      <c r="F340" s="106"/>
      <c r="G340" s="106"/>
      <c r="H340" s="106"/>
      <c r="I340" s="106"/>
      <c r="J340" s="106"/>
      <c r="K340" s="106"/>
      <c r="L340" s="106"/>
      <c r="M340" s="180"/>
      <c r="N340" s="180"/>
      <c r="O340" s="180"/>
      <c r="P340" s="180"/>
      <c r="Q340" s="180"/>
      <c r="R340" s="180"/>
      <c r="S340" s="106"/>
      <c r="T340" s="175"/>
      <c r="U340" s="109"/>
      <c r="V340" s="333"/>
      <c r="W340" s="333"/>
      <c r="X340" s="333"/>
      <c r="Y340" s="333"/>
      <c r="Z340" s="333"/>
      <c r="AA340" s="333"/>
      <c r="AB340" s="333"/>
      <c r="AC340" s="333"/>
    </row>
    <row r="341" spans="1:29" ht="16.5" customHeight="1">
      <c r="A341" s="173"/>
      <c r="B341" s="179"/>
      <c r="C341" s="106"/>
      <c r="D341" s="106"/>
      <c r="E341" s="106"/>
      <c r="F341" s="106"/>
      <c r="G341" s="106"/>
      <c r="H341" s="106"/>
      <c r="I341" s="106"/>
      <c r="J341" s="106"/>
      <c r="K341" s="106"/>
      <c r="L341" s="106"/>
      <c r="M341" s="180"/>
      <c r="N341" s="180"/>
      <c r="O341" s="180"/>
      <c r="P341" s="180"/>
      <c r="Q341" s="180"/>
      <c r="R341" s="180"/>
      <c r="S341" s="106"/>
      <c r="T341" s="175"/>
      <c r="U341" s="109"/>
      <c r="V341" s="333"/>
      <c r="W341" s="333"/>
      <c r="X341" s="333"/>
      <c r="Y341" s="333"/>
      <c r="Z341" s="333"/>
      <c r="AA341" s="333"/>
      <c r="AB341" s="333"/>
      <c r="AC341" s="333"/>
    </row>
    <row r="342" spans="1:29" ht="16.5" customHeight="1">
      <c r="A342" s="173"/>
      <c r="B342" s="179"/>
      <c r="C342" s="106"/>
      <c r="D342" s="106"/>
      <c r="E342" s="106"/>
      <c r="F342" s="106"/>
      <c r="G342" s="106"/>
      <c r="H342" s="106"/>
      <c r="I342" s="106"/>
      <c r="J342" s="106"/>
      <c r="K342" s="106"/>
      <c r="L342" s="106"/>
      <c r="M342" s="180"/>
      <c r="N342" s="180"/>
      <c r="O342" s="180"/>
      <c r="P342" s="180"/>
      <c r="Q342" s="180"/>
      <c r="R342" s="180"/>
      <c r="S342" s="106"/>
      <c r="T342" s="175"/>
      <c r="U342" s="109"/>
      <c r="V342" s="333"/>
      <c r="W342" s="333"/>
      <c r="X342" s="333"/>
      <c r="Y342" s="333"/>
      <c r="Z342" s="333"/>
      <c r="AA342" s="333"/>
      <c r="AB342" s="333"/>
      <c r="AC342" s="333"/>
    </row>
    <row r="343" spans="1:29" ht="16.5" customHeight="1">
      <c r="A343" s="173"/>
      <c r="B343" s="179"/>
      <c r="C343" s="106"/>
      <c r="D343" s="106"/>
      <c r="E343" s="106"/>
      <c r="F343" s="106"/>
      <c r="G343" s="106"/>
      <c r="H343" s="106"/>
      <c r="I343" s="106"/>
      <c r="J343" s="106"/>
      <c r="K343" s="106"/>
      <c r="L343" s="106"/>
      <c r="M343" s="180"/>
      <c r="N343" s="180"/>
      <c r="O343" s="180"/>
      <c r="P343" s="180"/>
      <c r="Q343" s="180"/>
      <c r="R343" s="180"/>
      <c r="S343" s="106"/>
      <c r="T343" s="175"/>
      <c r="U343" s="109"/>
      <c r="V343" s="333"/>
      <c r="W343" s="333"/>
      <c r="X343" s="333"/>
      <c r="Y343" s="333"/>
      <c r="Z343" s="333"/>
      <c r="AA343" s="333"/>
      <c r="AB343" s="333"/>
      <c r="AC343" s="333"/>
    </row>
    <row r="344" spans="1:29" ht="16.5" customHeight="1">
      <c r="A344" s="173"/>
      <c r="B344" s="179"/>
      <c r="C344" s="106"/>
      <c r="D344" s="106"/>
      <c r="E344" s="106"/>
      <c r="F344" s="106"/>
      <c r="G344" s="106"/>
      <c r="H344" s="106"/>
      <c r="I344" s="106"/>
      <c r="J344" s="106"/>
      <c r="K344" s="106"/>
      <c r="L344" s="106"/>
      <c r="M344" s="180"/>
      <c r="N344" s="180"/>
      <c r="O344" s="180"/>
      <c r="P344" s="180"/>
      <c r="Q344" s="180"/>
      <c r="R344" s="180"/>
      <c r="S344" s="106"/>
      <c r="T344" s="175"/>
      <c r="U344" s="109"/>
      <c r="V344" s="333"/>
      <c r="W344" s="333"/>
      <c r="X344" s="333"/>
      <c r="Y344" s="333"/>
      <c r="Z344" s="333"/>
      <c r="AA344" s="333"/>
      <c r="AB344" s="333"/>
      <c r="AC344" s="333"/>
    </row>
    <row r="345" spans="1:29" ht="16.5" customHeight="1">
      <c r="A345" s="173"/>
      <c r="B345" s="179"/>
      <c r="C345" s="106"/>
      <c r="D345" s="106"/>
      <c r="E345" s="106"/>
      <c r="F345" s="106"/>
      <c r="G345" s="106"/>
      <c r="H345" s="106"/>
      <c r="I345" s="106"/>
      <c r="J345" s="106"/>
      <c r="K345" s="106"/>
      <c r="L345" s="106"/>
      <c r="M345" s="180"/>
      <c r="N345" s="180"/>
      <c r="O345" s="180"/>
      <c r="P345" s="180"/>
      <c r="Q345" s="180"/>
      <c r="R345" s="180"/>
      <c r="S345" s="106"/>
      <c r="T345" s="175"/>
      <c r="U345" s="109"/>
      <c r="V345" s="333"/>
      <c r="W345" s="333"/>
      <c r="X345" s="333"/>
      <c r="Y345" s="333"/>
      <c r="Z345" s="333"/>
      <c r="AA345" s="333"/>
      <c r="AB345" s="333"/>
      <c r="AC345" s="333"/>
    </row>
    <row r="346" spans="1:29" ht="16.5" customHeight="1">
      <c r="A346" s="173"/>
      <c r="B346" s="179"/>
      <c r="C346" s="106"/>
      <c r="D346" s="106"/>
      <c r="E346" s="106"/>
      <c r="F346" s="106"/>
      <c r="G346" s="106"/>
      <c r="H346" s="106"/>
      <c r="I346" s="106"/>
      <c r="J346" s="106"/>
      <c r="K346" s="106"/>
      <c r="L346" s="106"/>
      <c r="M346" s="180"/>
      <c r="N346" s="180"/>
      <c r="O346" s="180"/>
      <c r="P346" s="180"/>
      <c r="Q346" s="180"/>
      <c r="R346" s="180"/>
      <c r="S346" s="106"/>
      <c r="T346" s="175"/>
      <c r="U346" s="109"/>
      <c r="V346" s="333"/>
      <c r="W346" s="333"/>
      <c r="X346" s="333"/>
      <c r="Y346" s="333"/>
      <c r="Z346" s="333"/>
      <c r="AA346" s="333"/>
      <c r="AB346" s="333"/>
      <c r="AC346" s="333"/>
    </row>
    <row r="347" spans="1:29" ht="16.5" customHeight="1">
      <c r="A347" s="173"/>
      <c r="B347" s="179"/>
      <c r="C347" s="106"/>
      <c r="D347" s="106"/>
      <c r="E347" s="106"/>
      <c r="F347" s="106"/>
      <c r="G347" s="106"/>
      <c r="H347" s="106"/>
      <c r="I347" s="106"/>
      <c r="J347" s="106"/>
      <c r="K347" s="106"/>
      <c r="L347" s="106"/>
      <c r="M347" s="180"/>
      <c r="N347" s="180"/>
      <c r="O347" s="180"/>
      <c r="P347" s="180"/>
      <c r="Q347" s="180"/>
      <c r="R347" s="180"/>
      <c r="S347" s="106"/>
      <c r="T347" s="175"/>
      <c r="U347" s="109"/>
      <c r="V347" s="333"/>
      <c r="W347" s="333"/>
      <c r="X347" s="333"/>
      <c r="Y347" s="333"/>
      <c r="Z347" s="333"/>
      <c r="AA347" s="333"/>
      <c r="AB347" s="333"/>
      <c r="AC347" s="333"/>
    </row>
    <row r="348" spans="1:29" ht="16.5" customHeight="1">
      <c r="A348" s="173"/>
      <c r="B348" s="179"/>
      <c r="C348" s="106"/>
      <c r="D348" s="106"/>
      <c r="E348" s="106"/>
      <c r="F348" s="106"/>
      <c r="G348" s="106"/>
      <c r="H348" s="106"/>
      <c r="I348" s="106"/>
      <c r="J348" s="106"/>
      <c r="K348" s="106"/>
      <c r="L348" s="106"/>
      <c r="M348" s="180"/>
      <c r="N348" s="180"/>
      <c r="O348" s="180"/>
      <c r="P348" s="180"/>
      <c r="Q348" s="180"/>
      <c r="R348" s="180"/>
      <c r="S348" s="106"/>
      <c r="T348" s="175"/>
      <c r="U348" s="109"/>
      <c r="V348" s="333"/>
      <c r="W348" s="333"/>
      <c r="X348" s="333"/>
      <c r="Y348" s="333"/>
      <c r="Z348" s="333"/>
      <c r="AA348" s="333"/>
      <c r="AB348" s="333"/>
      <c r="AC348" s="333"/>
    </row>
    <row r="349" spans="1:29" ht="16.5" customHeight="1">
      <c r="A349" s="173"/>
      <c r="B349" s="179"/>
      <c r="C349" s="106"/>
      <c r="D349" s="106"/>
      <c r="E349" s="106"/>
      <c r="F349" s="106"/>
      <c r="G349" s="106"/>
      <c r="H349" s="106"/>
      <c r="I349" s="106"/>
      <c r="J349" s="106"/>
      <c r="K349" s="106"/>
      <c r="L349" s="106"/>
      <c r="M349" s="180"/>
      <c r="N349" s="180"/>
      <c r="O349" s="180"/>
      <c r="P349" s="180"/>
      <c r="Q349" s="180"/>
      <c r="R349" s="180"/>
      <c r="S349" s="106"/>
      <c r="T349" s="175"/>
      <c r="U349" s="109"/>
      <c r="V349" s="333"/>
      <c r="W349" s="333"/>
      <c r="X349" s="333"/>
      <c r="Y349" s="333"/>
      <c r="Z349" s="333"/>
      <c r="AA349" s="333"/>
      <c r="AB349" s="333"/>
      <c r="AC349" s="333"/>
    </row>
    <row r="350" spans="1:29" ht="16.5" customHeight="1">
      <c r="A350" s="173"/>
      <c r="B350" s="179"/>
      <c r="C350" s="106"/>
      <c r="D350" s="106"/>
      <c r="E350" s="106"/>
      <c r="F350" s="106"/>
      <c r="G350" s="106"/>
      <c r="H350" s="106"/>
      <c r="I350" s="106"/>
      <c r="J350" s="106"/>
      <c r="K350" s="106"/>
      <c r="L350" s="106"/>
      <c r="M350" s="180"/>
      <c r="N350" s="180"/>
      <c r="O350" s="180"/>
      <c r="P350" s="180"/>
      <c r="Q350" s="180"/>
      <c r="R350" s="180"/>
      <c r="S350" s="106"/>
      <c r="T350" s="175"/>
      <c r="U350" s="109"/>
      <c r="V350" s="333"/>
      <c r="W350" s="333"/>
      <c r="X350" s="333"/>
      <c r="Y350" s="333"/>
      <c r="Z350" s="333"/>
      <c r="AA350" s="333"/>
      <c r="AB350" s="333"/>
      <c r="AC350" s="333"/>
    </row>
    <row r="351" spans="1:29" ht="16.5" customHeight="1">
      <c r="A351" s="173"/>
      <c r="B351" s="179"/>
      <c r="C351" s="106"/>
      <c r="D351" s="106"/>
      <c r="E351" s="106"/>
      <c r="F351" s="106"/>
      <c r="G351" s="106"/>
      <c r="H351" s="106"/>
      <c r="I351" s="106"/>
      <c r="J351" s="106"/>
      <c r="K351" s="106"/>
      <c r="L351" s="106"/>
      <c r="M351" s="180"/>
      <c r="N351" s="180"/>
      <c r="O351" s="180"/>
      <c r="P351" s="180"/>
      <c r="Q351" s="180"/>
      <c r="R351" s="180"/>
      <c r="S351" s="106"/>
      <c r="T351" s="175"/>
      <c r="U351" s="109"/>
      <c r="V351" s="333"/>
      <c r="W351" s="333"/>
      <c r="X351" s="333"/>
      <c r="Y351" s="333"/>
      <c r="Z351" s="333"/>
      <c r="AA351" s="333"/>
      <c r="AB351" s="333"/>
      <c r="AC351" s="333"/>
    </row>
    <row r="352" spans="1:29" ht="16.5" customHeight="1">
      <c r="A352" s="173"/>
      <c r="B352" s="179"/>
      <c r="C352" s="106"/>
      <c r="D352" s="106"/>
      <c r="E352" s="106"/>
      <c r="F352" s="106"/>
      <c r="G352" s="106"/>
      <c r="H352" s="106"/>
      <c r="I352" s="106"/>
      <c r="J352" s="106"/>
      <c r="K352" s="106"/>
      <c r="L352" s="106"/>
      <c r="M352" s="180"/>
      <c r="N352" s="180"/>
      <c r="O352" s="180"/>
      <c r="P352" s="180"/>
      <c r="Q352" s="180"/>
      <c r="R352" s="180"/>
      <c r="S352" s="106"/>
      <c r="T352" s="175"/>
      <c r="U352" s="109"/>
      <c r="V352" s="333"/>
      <c r="W352" s="333"/>
      <c r="X352" s="333"/>
      <c r="Y352" s="333"/>
      <c r="Z352" s="333"/>
      <c r="AA352" s="333"/>
      <c r="AB352" s="333"/>
      <c r="AC352" s="333"/>
    </row>
    <row r="353" spans="1:29" ht="16.5" customHeight="1">
      <c r="A353" s="173"/>
      <c r="B353" s="179"/>
      <c r="C353" s="106"/>
      <c r="D353" s="106"/>
      <c r="E353" s="106"/>
      <c r="F353" s="106"/>
      <c r="G353" s="106"/>
      <c r="H353" s="106"/>
      <c r="I353" s="106"/>
      <c r="J353" s="106"/>
      <c r="K353" s="106"/>
      <c r="L353" s="106"/>
      <c r="M353" s="180"/>
      <c r="N353" s="180"/>
      <c r="O353" s="180"/>
      <c r="P353" s="180"/>
      <c r="Q353" s="180"/>
      <c r="R353" s="180"/>
      <c r="S353" s="106"/>
      <c r="T353" s="175"/>
      <c r="U353" s="109"/>
      <c r="V353" s="333"/>
      <c r="W353" s="333"/>
      <c r="X353" s="333"/>
      <c r="Y353" s="333"/>
      <c r="Z353" s="333"/>
      <c r="AA353" s="333"/>
      <c r="AB353" s="333"/>
      <c r="AC353" s="333"/>
    </row>
    <row r="354" spans="1:29" ht="16.5" customHeight="1">
      <c r="A354" s="173"/>
      <c r="B354" s="179"/>
      <c r="C354" s="106"/>
      <c r="D354" s="106"/>
      <c r="E354" s="106"/>
      <c r="F354" s="106"/>
      <c r="G354" s="106"/>
      <c r="H354" s="106"/>
      <c r="I354" s="106"/>
      <c r="J354" s="106"/>
      <c r="K354" s="106"/>
      <c r="L354" s="106"/>
      <c r="M354" s="180"/>
      <c r="N354" s="180"/>
      <c r="O354" s="180"/>
      <c r="P354" s="180"/>
      <c r="Q354" s="180"/>
      <c r="R354" s="180"/>
      <c r="S354" s="106"/>
      <c r="T354" s="175"/>
      <c r="U354" s="109"/>
      <c r="V354" s="333"/>
      <c r="W354" s="333"/>
      <c r="X354" s="333"/>
      <c r="Y354" s="333"/>
      <c r="Z354" s="333"/>
      <c r="AA354" s="333"/>
      <c r="AB354" s="333"/>
      <c r="AC354" s="333"/>
    </row>
    <row r="355" spans="1:29" ht="16.5" customHeight="1">
      <c r="A355" s="173"/>
      <c r="B355" s="179"/>
      <c r="C355" s="106"/>
      <c r="D355" s="106"/>
      <c r="E355" s="106"/>
      <c r="F355" s="106"/>
      <c r="G355" s="106"/>
      <c r="H355" s="106"/>
      <c r="I355" s="106"/>
      <c r="J355" s="106"/>
      <c r="K355" s="106"/>
      <c r="L355" s="106"/>
      <c r="M355" s="180"/>
      <c r="N355" s="180"/>
      <c r="O355" s="180"/>
      <c r="P355" s="180"/>
      <c r="Q355" s="180"/>
      <c r="R355" s="180"/>
      <c r="S355" s="106"/>
      <c r="T355" s="175"/>
      <c r="U355" s="109"/>
      <c r="V355" s="333"/>
      <c r="W355" s="333"/>
      <c r="X355" s="333"/>
      <c r="Y355" s="333"/>
      <c r="Z355" s="333"/>
      <c r="AA355" s="333"/>
      <c r="AB355" s="333"/>
      <c r="AC355" s="333"/>
    </row>
    <row r="356" spans="1:29" ht="16.5" customHeight="1">
      <c r="A356" s="173"/>
      <c r="B356" s="179"/>
      <c r="C356" s="106"/>
      <c r="D356" s="106"/>
      <c r="E356" s="106"/>
      <c r="F356" s="106"/>
      <c r="G356" s="106"/>
      <c r="H356" s="106"/>
      <c r="I356" s="106"/>
      <c r="J356" s="106"/>
      <c r="K356" s="106"/>
      <c r="L356" s="106"/>
      <c r="M356" s="180"/>
      <c r="N356" s="180"/>
      <c r="O356" s="180"/>
      <c r="P356" s="180"/>
      <c r="Q356" s="180"/>
      <c r="R356" s="180"/>
      <c r="S356" s="106"/>
      <c r="T356" s="175"/>
      <c r="U356" s="109"/>
      <c r="V356" s="333"/>
      <c r="W356" s="333"/>
      <c r="X356" s="333"/>
      <c r="Y356" s="333"/>
      <c r="Z356" s="333"/>
      <c r="AA356" s="333"/>
      <c r="AB356" s="333"/>
      <c r="AC356" s="333"/>
    </row>
    <row r="357" spans="1:29" ht="16.5" customHeight="1">
      <c r="A357" s="173"/>
      <c r="B357" s="179"/>
      <c r="C357" s="106"/>
      <c r="D357" s="106"/>
      <c r="E357" s="106"/>
      <c r="F357" s="106"/>
      <c r="G357" s="106"/>
      <c r="H357" s="106"/>
      <c r="I357" s="106"/>
      <c r="J357" s="106"/>
      <c r="K357" s="106"/>
      <c r="L357" s="106"/>
      <c r="M357" s="180"/>
      <c r="N357" s="180"/>
      <c r="O357" s="180"/>
      <c r="P357" s="180"/>
      <c r="Q357" s="180"/>
      <c r="R357" s="180"/>
      <c r="S357" s="106"/>
      <c r="T357" s="175"/>
      <c r="U357" s="109"/>
      <c r="V357" s="333"/>
      <c r="W357" s="333"/>
      <c r="X357" s="333"/>
      <c r="Y357" s="333"/>
      <c r="Z357" s="333"/>
      <c r="AA357" s="333"/>
      <c r="AB357" s="333"/>
      <c r="AC357" s="333"/>
    </row>
    <row r="358" spans="1:29" ht="16.5" customHeight="1">
      <c r="A358" s="173"/>
      <c r="B358" s="179"/>
      <c r="C358" s="106"/>
      <c r="D358" s="106"/>
      <c r="E358" s="106"/>
      <c r="F358" s="106"/>
      <c r="G358" s="106"/>
      <c r="H358" s="106"/>
      <c r="I358" s="106"/>
      <c r="J358" s="106"/>
      <c r="K358" s="106"/>
      <c r="L358" s="106"/>
      <c r="M358" s="180"/>
      <c r="N358" s="180"/>
      <c r="O358" s="180"/>
      <c r="P358" s="180"/>
      <c r="Q358" s="180"/>
      <c r="R358" s="180"/>
      <c r="S358" s="106"/>
      <c r="T358" s="175"/>
      <c r="U358" s="109"/>
      <c r="V358" s="333"/>
      <c r="W358" s="333"/>
      <c r="X358" s="333"/>
      <c r="Y358" s="333"/>
      <c r="Z358" s="333"/>
      <c r="AA358" s="333"/>
      <c r="AB358" s="333"/>
      <c r="AC358" s="333"/>
    </row>
    <row r="359" spans="1:29" ht="16.5" customHeight="1">
      <c r="A359" s="173"/>
      <c r="B359" s="179"/>
      <c r="C359" s="106"/>
      <c r="D359" s="106"/>
      <c r="E359" s="106"/>
      <c r="F359" s="106"/>
      <c r="G359" s="106"/>
      <c r="H359" s="106"/>
      <c r="I359" s="106"/>
      <c r="J359" s="106"/>
      <c r="K359" s="106"/>
      <c r="L359" s="106"/>
      <c r="M359" s="180"/>
      <c r="N359" s="180"/>
      <c r="O359" s="180"/>
      <c r="P359" s="180"/>
      <c r="Q359" s="180"/>
      <c r="R359" s="180"/>
      <c r="S359" s="106"/>
      <c r="T359" s="175"/>
      <c r="U359" s="109"/>
      <c r="V359" s="333"/>
      <c r="W359" s="333"/>
      <c r="X359" s="333"/>
      <c r="Y359" s="333"/>
      <c r="Z359" s="333"/>
      <c r="AA359" s="333"/>
      <c r="AB359" s="333"/>
      <c r="AC359" s="333"/>
    </row>
    <row r="360" spans="1:29" ht="16.5" customHeight="1">
      <c r="A360" s="173"/>
      <c r="B360" s="179"/>
      <c r="C360" s="106"/>
      <c r="D360" s="106"/>
      <c r="E360" s="106"/>
      <c r="F360" s="106"/>
      <c r="G360" s="106"/>
      <c r="H360" s="106"/>
      <c r="I360" s="106"/>
      <c r="J360" s="106"/>
      <c r="K360" s="106"/>
      <c r="L360" s="106"/>
      <c r="M360" s="180"/>
      <c r="N360" s="180"/>
      <c r="O360" s="180"/>
      <c r="P360" s="180"/>
      <c r="Q360" s="180"/>
      <c r="R360" s="180"/>
      <c r="S360" s="106"/>
      <c r="T360" s="175"/>
      <c r="U360" s="109"/>
      <c r="V360" s="333"/>
      <c r="W360" s="333"/>
      <c r="X360" s="333"/>
      <c r="Y360" s="333"/>
      <c r="Z360" s="333"/>
      <c r="AA360" s="333"/>
      <c r="AB360" s="333"/>
      <c r="AC360" s="333"/>
    </row>
    <row r="361" spans="1:29" ht="16.5" customHeight="1">
      <c r="A361" s="173"/>
      <c r="B361" s="179"/>
      <c r="C361" s="106"/>
      <c r="D361" s="106"/>
      <c r="E361" s="106"/>
      <c r="F361" s="106"/>
      <c r="G361" s="106"/>
      <c r="H361" s="106"/>
      <c r="I361" s="106"/>
      <c r="J361" s="106"/>
      <c r="K361" s="106"/>
      <c r="L361" s="106"/>
      <c r="M361" s="180"/>
      <c r="N361" s="180"/>
      <c r="O361" s="180"/>
      <c r="P361" s="180"/>
      <c r="Q361" s="180"/>
      <c r="R361" s="180"/>
      <c r="S361" s="106"/>
      <c r="T361" s="175"/>
      <c r="U361" s="109"/>
      <c r="V361" s="333"/>
      <c r="W361" s="333"/>
      <c r="X361" s="333"/>
      <c r="Y361" s="333"/>
      <c r="Z361" s="333"/>
      <c r="AA361" s="333"/>
      <c r="AB361" s="333"/>
      <c r="AC361" s="333"/>
    </row>
    <row r="362" spans="1:29" ht="16.5" customHeight="1">
      <c r="A362" s="173"/>
      <c r="B362" s="179"/>
      <c r="C362" s="106"/>
      <c r="D362" s="106"/>
      <c r="E362" s="106"/>
      <c r="F362" s="106"/>
      <c r="G362" s="106"/>
      <c r="H362" s="106"/>
      <c r="I362" s="106"/>
      <c r="J362" s="106"/>
      <c r="K362" s="106"/>
      <c r="L362" s="106"/>
      <c r="M362" s="180"/>
      <c r="N362" s="180"/>
      <c r="O362" s="180"/>
      <c r="P362" s="180"/>
      <c r="Q362" s="180"/>
      <c r="R362" s="180"/>
      <c r="S362" s="106"/>
      <c r="T362" s="175"/>
      <c r="U362" s="109"/>
      <c r="V362" s="333"/>
      <c r="W362" s="333"/>
      <c r="X362" s="333"/>
      <c r="Y362" s="333"/>
      <c r="Z362" s="333"/>
      <c r="AA362" s="333"/>
      <c r="AB362" s="333"/>
      <c r="AC362" s="333"/>
    </row>
    <row r="363" spans="1:29" ht="16.5" customHeight="1">
      <c r="A363" s="173"/>
      <c r="B363" s="179"/>
      <c r="C363" s="106"/>
      <c r="D363" s="106"/>
      <c r="E363" s="106"/>
      <c r="F363" s="106"/>
      <c r="G363" s="106"/>
      <c r="H363" s="106"/>
      <c r="I363" s="106"/>
      <c r="J363" s="106"/>
      <c r="K363" s="106"/>
      <c r="L363" s="106"/>
      <c r="M363" s="180"/>
      <c r="N363" s="180"/>
      <c r="O363" s="180"/>
      <c r="P363" s="180"/>
      <c r="Q363" s="180"/>
      <c r="R363" s="180"/>
      <c r="S363" s="106"/>
      <c r="T363" s="175"/>
      <c r="U363" s="109"/>
      <c r="V363" s="333"/>
      <c r="W363" s="333"/>
      <c r="X363" s="333"/>
      <c r="Y363" s="333"/>
      <c r="Z363" s="333"/>
      <c r="AA363" s="333"/>
      <c r="AB363" s="333"/>
      <c r="AC363" s="333"/>
    </row>
    <row r="364" spans="1:29" ht="16.5" customHeight="1">
      <c r="A364" s="173"/>
      <c r="B364" s="179"/>
      <c r="C364" s="106"/>
      <c r="D364" s="106"/>
      <c r="E364" s="106"/>
      <c r="F364" s="106"/>
      <c r="G364" s="106"/>
      <c r="H364" s="106"/>
      <c r="I364" s="106"/>
      <c r="J364" s="106"/>
      <c r="K364" s="106"/>
      <c r="L364" s="106"/>
      <c r="M364" s="180"/>
      <c r="N364" s="180"/>
      <c r="O364" s="180"/>
      <c r="P364" s="180"/>
      <c r="Q364" s="180"/>
      <c r="R364" s="180"/>
      <c r="S364" s="106"/>
      <c r="T364" s="175"/>
      <c r="U364" s="109"/>
      <c r="V364" s="333"/>
      <c r="W364" s="333"/>
      <c r="X364" s="333"/>
      <c r="Y364" s="333"/>
      <c r="Z364" s="333"/>
      <c r="AA364" s="333"/>
      <c r="AB364" s="333"/>
      <c r="AC364" s="333"/>
    </row>
    <row r="365" spans="1:29" ht="16.5" customHeight="1">
      <c r="A365" s="173"/>
      <c r="B365" s="179"/>
      <c r="C365" s="106"/>
      <c r="D365" s="106"/>
      <c r="E365" s="106"/>
      <c r="F365" s="106"/>
      <c r="G365" s="106"/>
      <c r="H365" s="106"/>
      <c r="I365" s="106"/>
      <c r="J365" s="106"/>
      <c r="K365" s="106"/>
      <c r="L365" s="106"/>
      <c r="M365" s="180"/>
      <c r="N365" s="180"/>
      <c r="O365" s="180"/>
      <c r="P365" s="180"/>
      <c r="Q365" s="180"/>
      <c r="R365" s="180"/>
      <c r="S365" s="106"/>
      <c r="T365" s="175"/>
      <c r="U365" s="109"/>
      <c r="V365" s="333"/>
      <c r="W365" s="333"/>
      <c r="X365" s="333"/>
      <c r="Y365" s="333"/>
      <c r="Z365" s="333"/>
      <c r="AA365" s="333"/>
      <c r="AB365" s="333"/>
      <c r="AC365" s="333"/>
    </row>
    <row r="366" spans="1:29" ht="16.5" customHeight="1">
      <c r="A366" s="173"/>
      <c r="B366" s="179"/>
      <c r="C366" s="106"/>
      <c r="D366" s="106"/>
      <c r="E366" s="106"/>
      <c r="F366" s="106"/>
      <c r="G366" s="106"/>
      <c r="H366" s="106"/>
      <c r="I366" s="106"/>
      <c r="J366" s="106"/>
      <c r="K366" s="106"/>
      <c r="L366" s="106"/>
      <c r="M366" s="180"/>
      <c r="N366" s="180"/>
      <c r="O366" s="180"/>
      <c r="P366" s="180"/>
      <c r="Q366" s="180"/>
      <c r="R366" s="180"/>
      <c r="S366" s="106"/>
      <c r="T366" s="175"/>
      <c r="U366" s="109"/>
      <c r="V366" s="333"/>
      <c r="W366" s="333"/>
      <c r="X366" s="333"/>
      <c r="Y366" s="333"/>
      <c r="Z366" s="333"/>
      <c r="AA366" s="333"/>
      <c r="AB366" s="333"/>
      <c r="AC366" s="333"/>
    </row>
    <row r="367" spans="1:29" ht="16.5" customHeight="1">
      <c r="A367" s="173"/>
      <c r="B367" s="179"/>
      <c r="C367" s="106"/>
      <c r="D367" s="106"/>
      <c r="E367" s="106"/>
      <c r="F367" s="106"/>
      <c r="G367" s="106"/>
      <c r="H367" s="106"/>
      <c r="I367" s="106"/>
      <c r="J367" s="106"/>
      <c r="K367" s="106"/>
      <c r="L367" s="106"/>
      <c r="M367" s="180"/>
      <c r="N367" s="180"/>
      <c r="O367" s="180"/>
      <c r="P367" s="180"/>
      <c r="Q367" s="180"/>
      <c r="R367" s="180"/>
      <c r="S367" s="106"/>
      <c r="T367" s="175"/>
      <c r="U367" s="109"/>
      <c r="V367" s="333"/>
      <c r="W367" s="333"/>
      <c r="X367" s="333"/>
      <c r="Y367" s="333"/>
      <c r="Z367" s="333"/>
      <c r="AA367" s="333"/>
      <c r="AB367" s="333"/>
      <c r="AC367" s="333"/>
    </row>
    <row r="368" spans="1:29" ht="16.5" customHeight="1">
      <c r="A368" s="173"/>
      <c r="B368" s="179"/>
      <c r="C368" s="106"/>
      <c r="D368" s="106"/>
      <c r="E368" s="106"/>
      <c r="F368" s="106"/>
      <c r="G368" s="106"/>
      <c r="H368" s="106"/>
      <c r="I368" s="106"/>
      <c r="J368" s="106"/>
      <c r="K368" s="106"/>
      <c r="L368" s="106"/>
      <c r="M368" s="180"/>
      <c r="N368" s="180"/>
      <c r="O368" s="180"/>
      <c r="P368" s="180"/>
      <c r="Q368" s="180"/>
      <c r="R368" s="180"/>
      <c r="S368" s="106"/>
      <c r="T368" s="175"/>
      <c r="U368" s="109"/>
      <c r="V368" s="333"/>
      <c r="W368" s="333"/>
      <c r="X368" s="333"/>
      <c r="Y368" s="333"/>
      <c r="Z368" s="333"/>
      <c r="AA368" s="333"/>
      <c r="AB368" s="333"/>
      <c r="AC368" s="333"/>
    </row>
    <row r="369" spans="1:29" ht="16.5" customHeight="1">
      <c r="A369" s="173"/>
      <c r="B369" s="179"/>
      <c r="C369" s="106"/>
      <c r="D369" s="106"/>
      <c r="E369" s="106"/>
      <c r="F369" s="106"/>
      <c r="G369" s="106"/>
      <c r="H369" s="106"/>
      <c r="I369" s="106"/>
      <c r="J369" s="106"/>
      <c r="K369" s="106"/>
      <c r="L369" s="106"/>
      <c r="M369" s="180"/>
      <c r="N369" s="180"/>
      <c r="O369" s="180"/>
      <c r="P369" s="180"/>
      <c r="Q369" s="180"/>
      <c r="R369" s="180"/>
      <c r="S369" s="106"/>
      <c r="T369" s="175"/>
      <c r="U369" s="109"/>
      <c r="V369" s="333"/>
      <c r="W369" s="333"/>
      <c r="X369" s="333"/>
      <c r="Y369" s="333"/>
      <c r="Z369" s="333"/>
      <c r="AA369" s="333"/>
      <c r="AB369" s="333"/>
      <c r="AC369" s="333"/>
    </row>
    <row r="370" spans="1:29" ht="16.5" customHeight="1">
      <c r="A370" s="173"/>
      <c r="B370" s="179"/>
      <c r="C370" s="106"/>
      <c r="D370" s="106"/>
      <c r="E370" s="106"/>
      <c r="F370" s="106"/>
      <c r="G370" s="106"/>
      <c r="H370" s="106"/>
      <c r="I370" s="106"/>
      <c r="J370" s="106"/>
      <c r="K370" s="106"/>
      <c r="L370" s="106"/>
      <c r="M370" s="180"/>
      <c r="N370" s="180"/>
      <c r="O370" s="180"/>
      <c r="P370" s="180"/>
      <c r="Q370" s="180"/>
      <c r="R370" s="180"/>
      <c r="S370" s="106"/>
      <c r="T370" s="175"/>
      <c r="U370" s="109"/>
      <c r="V370" s="333"/>
      <c r="W370" s="333"/>
      <c r="X370" s="333"/>
      <c r="Y370" s="333"/>
      <c r="Z370" s="333"/>
      <c r="AA370" s="333"/>
      <c r="AB370" s="333"/>
      <c r="AC370" s="333"/>
    </row>
    <row r="371" spans="1:29" ht="16.5" customHeight="1">
      <c r="A371" s="173"/>
      <c r="B371" s="179"/>
      <c r="C371" s="106"/>
      <c r="D371" s="106"/>
      <c r="E371" s="106"/>
      <c r="F371" s="106"/>
      <c r="G371" s="106"/>
      <c r="H371" s="106"/>
      <c r="I371" s="106"/>
      <c r="J371" s="106"/>
      <c r="K371" s="106"/>
      <c r="L371" s="106"/>
      <c r="M371" s="180"/>
      <c r="N371" s="180"/>
      <c r="O371" s="180"/>
      <c r="P371" s="180"/>
      <c r="Q371" s="180"/>
      <c r="R371" s="180"/>
      <c r="S371" s="106"/>
      <c r="T371" s="175"/>
      <c r="U371" s="109"/>
      <c r="V371" s="333"/>
      <c r="W371" s="333"/>
      <c r="X371" s="333"/>
      <c r="Y371" s="333"/>
      <c r="Z371" s="333"/>
      <c r="AA371" s="333"/>
      <c r="AB371" s="333"/>
      <c r="AC371" s="333"/>
    </row>
    <row r="372" spans="1:29" ht="16.5" customHeight="1">
      <c r="A372" s="173"/>
      <c r="B372" s="179"/>
      <c r="C372" s="106"/>
      <c r="D372" s="106"/>
      <c r="E372" s="106"/>
      <c r="F372" s="106"/>
      <c r="G372" s="106"/>
      <c r="H372" s="106"/>
      <c r="I372" s="106"/>
      <c r="J372" s="106"/>
      <c r="K372" s="106"/>
      <c r="L372" s="106"/>
      <c r="M372" s="180"/>
      <c r="N372" s="180"/>
      <c r="O372" s="180"/>
      <c r="P372" s="180"/>
      <c r="Q372" s="180"/>
      <c r="R372" s="180"/>
      <c r="S372" s="106"/>
      <c r="T372" s="175"/>
      <c r="U372" s="109"/>
      <c r="V372" s="333"/>
      <c r="W372" s="333"/>
      <c r="X372" s="333"/>
      <c r="Y372" s="333"/>
      <c r="Z372" s="333"/>
      <c r="AA372" s="333"/>
      <c r="AB372" s="333"/>
      <c r="AC372" s="333"/>
    </row>
    <row r="373" spans="1:29" ht="16.5" customHeight="1">
      <c r="A373" s="173"/>
      <c r="B373" s="179"/>
      <c r="C373" s="106"/>
      <c r="D373" s="106"/>
      <c r="E373" s="106"/>
      <c r="F373" s="106"/>
      <c r="G373" s="106"/>
      <c r="H373" s="106"/>
      <c r="I373" s="106"/>
      <c r="J373" s="106"/>
      <c r="K373" s="106"/>
      <c r="L373" s="106"/>
      <c r="M373" s="180"/>
      <c r="N373" s="180"/>
      <c r="O373" s="180"/>
      <c r="P373" s="180"/>
      <c r="Q373" s="180"/>
      <c r="R373" s="180"/>
      <c r="S373" s="106"/>
      <c r="T373" s="175"/>
      <c r="U373" s="109"/>
      <c r="V373" s="333"/>
      <c r="W373" s="333"/>
      <c r="X373" s="333"/>
      <c r="Y373" s="333"/>
      <c r="Z373" s="333"/>
      <c r="AA373" s="333"/>
      <c r="AB373" s="333"/>
      <c r="AC373" s="333"/>
    </row>
    <row r="374" spans="1:29" ht="16.5" customHeight="1">
      <c r="A374" s="173"/>
      <c r="B374" s="179"/>
      <c r="C374" s="106"/>
      <c r="D374" s="106"/>
      <c r="E374" s="106"/>
      <c r="F374" s="106"/>
      <c r="G374" s="106"/>
      <c r="H374" s="106"/>
      <c r="I374" s="106"/>
      <c r="J374" s="106"/>
      <c r="K374" s="106"/>
      <c r="L374" s="106"/>
      <c r="M374" s="180"/>
      <c r="N374" s="180"/>
      <c r="O374" s="180"/>
      <c r="P374" s="180"/>
      <c r="Q374" s="180"/>
      <c r="R374" s="180"/>
      <c r="S374" s="106"/>
      <c r="T374" s="175"/>
      <c r="U374" s="109"/>
      <c r="V374" s="333"/>
      <c r="W374" s="333"/>
      <c r="X374" s="333"/>
      <c r="Y374" s="333"/>
      <c r="Z374" s="333"/>
      <c r="AA374" s="333"/>
      <c r="AB374" s="333"/>
      <c r="AC374" s="333"/>
    </row>
    <row r="375" spans="1:29" ht="16.5" customHeight="1">
      <c r="A375" s="173"/>
      <c r="B375" s="179"/>
      <c r="C375" s="106"/>
      <c r="D375" s="106"/>
      <c r="E375" s="106"/>
      <c r="F375" s="106"/>
      <c r="G375" s="106"/>
      <c r="H375" s="106"/>
      <c r="I375" s="106"/>
      <c r="J375" s="106"/>
      <c r="K375" s="106"/>
      <c r="L375" s="106"/>
      <c r="M375" s="180"/>
      <c r="N375" s="180"/>
      <c r="O375" s="180"/>
      <c r="P375" s="180"/>
      <c r="Q375" s="180"/>
      <c r="R375" s="180"/>
      <c r="S375" s="106"/>
      <c r="T375" s="175"/>
      <c r="U375" s="109"/>
      <c r="V375" s="333"/>
      <c r="W375" s="333"/>
      <c r="X375" s="333"/>
      <c r="Y375" s="333"/>
      <c r="Z375" s="333"/>
      <c r="AA375" s="333"/>
      <c r="AB375" s="333"/>
      <c r="AC375" s="333"/>
    </row>
    <row r="376" spans="1:29" ht="16.5" customHeight="1">
      <c r="A376" s="173"/>
      <c r="B376" s="179"/>
      <c r="C376" s="106"/>
      <c r="D376" s="106"/>
      <c r="E376" s="106"/>
      <c r="F376" s="106"/>
      <c r="G376" s="106"/>
      <c r="H376" s="106"/>
      <c r="I376" s="106"/>
      <c r="J376" s="106"/>
      <c r="K376" s="106"/>
      <c r="L376" s="106"/>
      <c r="M376" s="180"/>
      <c r="N376" s="180"/>
      <c r="O376" s="180"/>
      <c r="P376" s="180"/>
      <c r="Q376" s="180"/>
      <c r="R376" s="180"/>
      <c r="S376" s="106"/>
      <c r="T376" s="175"/>
      <c r="U376" s="109"/>
      <c r="V376" s="333"/>
      <c r="W376" s="333"/>
      <c r="X376" s="333"/>
      <c r="Y376" s="333"/>
      <c r="Z376" s="333"/>
      <c r="AA376" s="333"/>
      <c r="AB376" s="333"/>
      <c r="AC376" s="333"/>
    </row>
    <row r="377" spans="1:29" ht="16.5" customHeight="1">
      <c r="A377" s="173"/>
      <c r="B377" s="179"/>
      <c r="C377" s="106"/>
      <c r="D377" s="106"/>
      <c r="E377" s="106"/>
      <c r="F377" s="106"/>
      <c r="G377" s="106"/>
      <c r="H377" s="106"/>
      <c r="I377" s="106"/>
      <c r="J377" s="106"/>
      <c r="K377" s="106"/>
      <c r="L377" s="106"/>
      <c r="M377" s="180"/>
      <c r="N377" s="180"/>
      <c r="O377" s="180"/>
      <c r="P377" s="180"/>
      <c r="Q377" s="180"/>
      <c r="R377" s="180"/>
      <c r="S377" s="106"/>
      <c r="T377" s="175"/>
      <c r="U377" s="109"/>
      <c r="V377" s="333"/>
      <c r="W377" s="333"/>
      <c r="X377" s="333"/>
      <c r="Y377" s="333"/>
      <c r="Z377" s="333"/>
      <c r="AA377" s="333"/>
      <c r="AB377" s="333"/>
      <c r="AC377" s="333"/>
    </row>
    <row r="378" spans="1:29" ht="16.5" customHeight="1">
      <c r="A378" s="173"/>
      <c r="B378" s="179"/>
      <c r="C378" s="106"/>
      <c r="D378" s="106"/>
      <c r="E378" s="106"/>
      <c r="F378" s="106"/>
      <c r="G378" s="106"/>
      <c r="H378" s="106"/>
      <c r="I378" s="106"/>
      <c r="J378" s="106"/>
      <c r="K378" s="106"/>
      <c r="L378" s="106"/>
      <c r="M378" s="180"/>
      <c r="N378" s="180"/>
      <c r="O378" s="180"/>
      <c r="P378" s="180"/>
      <c r="Q378" s="180"/>
      <c r="R378" s="180"/>
      <c r="S378" s="106"/>
      <c r="T378" s="175"/>
      <c r="U378" s="109"/>
      <c r="V378" s="333"/>
      <c r="W378" s="333"/>
      <c r="X378" s="333"/>
      <c r="Y378" s="333"/>
      <c r="Z378" s="333"/>
      <c r="AA378" s="333"/>
      <c r="AB378" s="333"/>
      <c r="AC378" s="333"/>
    </row>
    <row r="379" spans="1:29" ht="16.5" customHeight="1">
      <c r="A379" s="173"/>
      <c r="B379" s="179"/>
      <c r="C379" s="106"/>
      <c r="D379" s="106"/>
      <c r="E379" s="106"/>
      <c r="F379" s="106"/>
      <c r="G379" s="106"/>
      <c r="H379" s="106"/>
      <c r="I379" s="106"/>
      <c r="J379" s="106"/>
      <c r="K379" s="106"/>
      <c r="L379" s="106"/>
      <c r="M379" s="180"/>
      <c r="N379" s="180"/>
      <c r="O379" s="180"/>
      <c r="P379" s="180"/>
      <c r="Q379" s="180"/>
      <c r="R379" s="180"/>
      <c r="S379" s="106"/>
      <c r="T379" s="175"/>
      <c r="U379" s="109"/>
      <c r="V379" s="333"/>
      <c r="W379" s="333"/>
      <c r="X379" s="333"/>
      <c r="Y379" s="333"/>
      <c r="Z379" s="333"/>
      <c r="AA379" s="333"/>
      <c r="AB379" s="333"/>
      <c r="AC379" s="333"/>
    </row>
    <row r="380" spans="1:29" ht="16.5" customHeight="1">
      <c r="A380" s="173"/>
      <c r="B380" s="179"/>
      <c r="C380" s="106"/>
      <c r="D380" s="106"/>
      <c r="E380" s="106"/>
      <c r="F380" s="106"/>
      <c r="G380" s="106"/>
      <c r="H380" s="106"/>
      <c r="I380" s="106"/>
      <c r="J380" s="106"/>
      <c r="K380" s="106"/>
      <c r="L380" s="106"/>
      <c r="M380" s="180"/>
      <c r="N380" s="180"/>
      <c r="O380" s="180"/>
      <c r="P380" s="180"/>
      <c r="Q380" s="180"/>
      <c r="R380" s="180"/>
      <c r="S380" s="106"/>
      <c r="T380" s="175"/>
      <c r="U380" s="109"/>
      <c r="V380" s="333"/>
      <c r="W380" s="333"/>
      <c r="X380" s="333"/>
      <c r="Y380" s="333"/>
      <c r="Z380" s="333"/>
      <c r="AA380" s="333"/>
      <c r="AB380" s="333"/>
      <c r="AC380" s="333"/>
    </row>
    <row r="381" spans="1:29" ht="16.5" customHeight="1">
      <c r="A381" s="173"/>
      <c r="B381" s="179"/>
      <c r="C381" s="106"/>
      <c r="D381" s="106"/>
      <c r="E381" s="106"/>
      <c r="F381" s="106"/>
      <c r="G381" s="106"/>
      <c r="H381" s="106"/>
      <c r="I381" s="106"/>
      <c r="J381" s="106"/>
      <c r="K381" s="106"/>
      <c r="L381" s="106"/>
      <c r="M381" s="180"/>
      <c r="N381" s="180"/>
      <c r="O381" s="180"/>
      <c r="P381" s="180"/>
      <c r="Q381" s="180"/>
      <c r="R381" s="180"/>
      <c r="S381" s="106"/>
      <c r="T381" s="175"/>
      <c r="U381" s="109"/>
      <c r="V381" s="333"/>
      <c r="W381" s="333"/>
      <c r="X381" s="333"/>
      <c r="Y381" s="333"/>
      <c r="Z381" s="333"/>
      <c r="AA381" s="333"/>
      <c r="AB381" s="333"/>
      <c r="AC381" s="333"/>
    </row>
    <row r="382" spans="1:29" ht="16.5" customHeight="1">
      <c r="A382" s="173"/>
      <c r="B382" s="179"/>
      <c r="C382" s="106"/>
      <c r="D382" s="106"/>
      <c r="E382" s="106"/>
      <c r="F382" s="106"/>
      <c r="G382" s="106"/>
      <c r="H382" s="106"/>
      <c r="I382" s="106"/>
      <c r="J382" s="106"/>
      <c r="K382" s="106"/>
      <c r="L382" s="106"/>
      <c r="M382" s="180"/>
      <c r="N382" s="180"/>
      <c r="O382" s="180"/>
      <c r="P382" s="180"/>
      <c r="Q382" s="180"/>
      <c r="R382" s="180"/>
      <c r="S382" s="106"/>
      <c r="T382" s="175"/>
      <c r="U382" s="109"/>
      <c r="V382" s="333"/>
      <c r="W382" s="333"/>
      <c r="X382" s="333"/>
      <c r="Y382" s="333"/>
      <c r="Z382" s="333"/>
      <c r="AA382" s="333"/>
      <c r="AB382" s="333"/>
      <c r="AC382" s="333"/>
    </row>
    <row r="383" spans="1:29" ht="16.5" customHeight="1">
      <c r="A383" s="173"/>
      <c r="B383" s="179"/>
      <c r="C383" s="106"/>
      <c r="D383" s="106"/>
      <c r="E383" s="106"/>
      <c r="F383" s="106"/>
      <c r="G383" s="106"/>
      <c r="H383" s="106"/>
      <c r="I383" s="106"/>
      <c r="J383" s="106"/>
      <c r="K383" s="106"/>
      <c r="L383" s="106"/>
      <c r="M383" s="180"/>
      <c r="N383" s="180"/>
      <c r="O383" s="180"/>
      <c r="P383" s="180"/>
      <c r="Q383" s="180"/>
      <c r="R383" s="180"/>
      <c r="S383" s="106"/>
      <c r="T383" s="175"/>
      <c r="U383" s="109"/>
      <c r="V383" s="333"/>
      <c r="W383" s="333"/>
      <c r="X383" s="333"/>
      <c r="Y383" s="333"/>
      <c r="Z383" s="333"/>
      <c r="AA383" s="333"/>
      <c r="AB383" s="333"/>
      <c r="AC383" s="333"/>
    </row>
    <row r="384" spans="1:29" ht="16.5" customHeight="1">
      <c r="A384" s="173"/>
      <c r="B384" s="179"/>
      <c r="C384" s="106"/>
      <c r="D384" s="106"/>
      <c r="E384" s="106"/>
      <c r="F384" s="106"/>
      <c r="G384" s="106"/>
      <c r="H384" s="106"/>
      <c r="I384" s="106"/>
      <c r="J384" s="106"/>
      <c r="K384" s="106"/>
      <c r="L384" s="106"/>
      <c r="M384" s="180"/>
      <c r="N384" s="180"/>
      <c r="O384" s="180"/>
      <c r="P384" s="180"/>
      <c r="Q384" s="180"/>
      <c r="R384" s="180"/>
      <c r="S384" s="106"/>
      <c r="T384" s="175"/>
      <c r="U384" s="109"/>
      <c r="V384" s="333"/>
      <c r="W384" s="333"/>
      <c r="X384" s="333"/>
      <c r="Y384" s="333"/>
      <c r="Z384" s="333"/>
      <c r="AA384" s="333"/>
      <c r="AB384" s="333"/>
      <c r="AC384" s="333"/>
    </row>
    <row r="385" spans="1:29" ht="16.5" customHeight="1">
      <c r="A385" s="173"/>
      <c r="B385" s="179"/>
      <c r="C385" s="106"/>
      <c r="D385" s="106"/>
      <c r="E385" s="106"/>
      <c r="F385" s="106"/>
      <c r="G385" s="106"/>
      <c r="H385" s="106"/>
      <c r="I385" s="106"/>
      <c r="J385" s="106"/>
      <c r="K385" s="106"/>
      <c r="L385" s="106"/>
      <c r="M385" s="180"/>
      <c r="N385" s="180"/>
      <c r="O385" s="180"/>
      <c r="P385" s="180"/>
      <c r="Q385" s="180"/>
      <c r="R385" s="180"/>
      <c r="S385" s="106"/>
      <c r="T385" s="175"/>
      <c r="U385" s="109"/>
      <c r="V385" s="333"/>
      <c r="W385" s="333"/>
      <c r="X385" s="333"/>
      <c r="Y385" s="333"/>
      <c r="Z385" s="333"/>
      <c r="AA385" s="333"/>
      <c r="AB385" s="333"/>
      <c r="AC385" s="333"/>
    </row>
    <row r="386" spans="1:29" ht="16.5" customHeight="1">
      <c r="A386" s="173"/>
      <c r="B386" s="179"/>
      <c r="C386" s="106"/>
      <c r="D386" s="106"/>
      <c r="E386" s="106"/>
      <c r="F386" s="106"/>
      <c r="G386" s="106"/>
      <c r="H386" s="106"/>
      <c r="I386" s="106"/>
      <c r="J386" s="106"/>
      <c r="K386" s="106"/>
      <c r="L386" s="106"/>
      <c r="M386" s="180"/>
      <c r="N386" s="180"/>
      <c r="O386" s="180"/>
      <c r="P386" s="180"/>
      <c r="Q386" s="180"/>
      <c r="R386" s="180"/>
      <c r="S386" s="106"/>
      <c r="T386" s="175"/>
      <c r="U386" s="109"/>
      <c r="V386" s="333"/>
      <c r="W386" s="333"/>
      <c r="X386" s="333"/>
      <c r="Y386" s="333"/>
      <c r="Z386" s="333"/>
      <c r="AA386" s="333"/>
      <c r="AB386" s="333"/>
      <c r="AC386" s="333"/>
    </row>
    <row r="387" spans="1:29" ht="16.5" customHeight="1">
      <c r="A387" s="173"/>
      <c r="B387" s="179"/>
      <c r="C387" s="106"/>
      <c r="D387" s="106"/>
      <c r="E387" s="106"/>
      <c r="F387" s="106"/>
      <c r="G387" s="106"/>
      <c r="H387" s="106"/>
      <c r="I387" s="106"/>
      <c r="J387" s="106"/>
      <c r="K387" s="106"/>
      <c r="L387" s="106"/>
      <c r="M387" s="180"/>
      <c r="N387" s="180"/>
      <c r="O387" s="180"/>
      <c r="P387" s="180"/>
      <c r="Q387" s="180"/>
      <c r="R387" s="180"/>
      <c r="S387" s="106"/>
      <c r="T387" s="175"/>
      <c r="U387" s="109"/>
      <c r="V387" s="333"/>
      <c r="W387" s="333"/>
      <c r="X387" s="333"/>
      <c r="Y387" s="333"/>
      <c r="Z387" s="333"/>
      <c r="AA387" s="333"/>
      <c r="AB387" s="333"/>
      <c r="AC387" s="333"/>
    </row>
    <row r="388" spans="1:29" ht="16.5" customHeight="1">
      <c r="A388" s="173"/>
      <c r="B388" s="179"/>
      <c r="C388" s="106"/>
      <c r="D388" s="106"/>
      <c r="E388" s="106"/>
      <c r="F388" s="106"/>
      <c r="G388" s="106"/>
      <c r="H388" s="106"/>
      <c r="I388" s="106"/>
      <c r="J388" s="106"/>
      <c r="K388" s="106"/>
      <c r="L388" s="106"/>
      <c r="M388" s="180"/>
      <c r="N388" s="180"/>
      <c r="O388" s="180"/>
      <c r="P388" s="180"/>
      <c r="Q388" s="180"/>
      <c r="R388" s="180"/>
      <c r="S388" s="106"/>
      <c r="T388" s="175"/>
      <c r="U388" s="109"/>
      <c r="V388" s="333"/>
      <c r="W388" s="333"/>
      <c r="X388" s="333"/>
      <c r="Y388" s="333"/>
      <c r="Z388" s="333"/>
      <c r="AA388" s="333"/>
      <c r="AB388" s="333"/>
      <c r="AC388" s="333"/>
    </row>
    <row r="389" spans="1:29" ht="16.5" customHeight="1">
      <c r="A389" s="173"/>
      <c r="B389" s="179"/>
      <c r="C389" s="106"/>
      <c r="D389" s="106"/>
      <c r="E389" s="106"/>
      <c r="F389" s="106"/>
      <c r="G389" s="106"/>
      <c r="H389" s="106"/>
      <c r="I389" s="106"/>
      <c r="J389" s="106"/>
      <c r="K389" s="106"/>
      <c r="L389" s="106"/>
      <c r="M389" s="180"/>
      <c r="N389" s="180"/>
      <c r="O389" s="180"/>
      <c r="P389" s="180"/>
      <c r="Q389" s="180"/>
      <c r="R389" s="180"/>
      <c r="S389" s="106"/>
      <c r="T389" s="175"/>
      <c r="U389" s="109"/>
      <c r="V389" s="333"/>
      <c r="W389" s="333"/>
      <c r="X389" s="333"/>
      <c r="Y389" s="333"/>
      <c r="Z389" s="333"/>
      <c r="AA389" s="333"/>
      <c r="AB389" s="333"/>
      <c r="AC389" s="333"/>
    </row>
    <row r="390" spans="1:29" ht="16.5" customHeight="1">
      <c r="A390" s="173"/>
      <c r="B390" s="179"/>
      <c r="C390" s="106"/>
      <c r="D390" s="106"/>
      <c r="E390" s="106"/>
      <c r="F390" s="106"/>
      <c r="G390" s="106"/>
      <c r="H390" s="106"/>
      <c r="I390" s="106"/>
      <c r="J390" s="106"/>
      <c r="K390" s="106"/>
      <c r="L390" s="106"/>
      <c r="M390" s="180"/>
      <c r="N390" s="180"/>
      <c r="O390" s="180"/>
      <c r="P390" s="180"/>
      <c r="Q390" s="180"/>
      <c r="R390" s="180"/>
      <c r="S390" s="106"/>
      <c r="T390" s="175"/>
      <c r="U390" s="109"/>
      <c r="V390" s="333"/>
      <c r="W390" s="333"/>
      <c r="X390" s="333"/>
      <c r="Y390" s="333"/>
      <c r="Z390" s="333"/>
      <c r="AA390" s="333"/>
      <c r="AB390" s="333"/>
      <c r="AC390" s="333"/>
    </row>
    <row r="391" spans="1:29" ht="16.5" customHeight="1">
      <c r="A391" s="173"/>
      <c r="B391" s="179"/>
      <c r="C391" s="106"/>
      <c r="D391" s="106"/>
      <c r="E391" s="106"/>
      <c r="F391" s="106"/>
      <c r="G391" s="106"/>
      <c r="H391" s="106"/>
      <c r="I391" s="106"/>
      <c r="J391" s="106"/>
      <c r="K391" s="106"/>
      <c r="L391" s="106"/>
      <c r="M391" s="180"/>
      <c r="N391" s="180"/>
      <c r="O391" s="180"/>
      <c r="P391" s="180"/>
      <c r="Q391" s="180"/>
      <c r="R391" s="180"/>
      <c r="S391" s="106"/>
      <c r="T391" s="175"/>
      <c r="U391" s="109"/>
      <c r="V391" s="333"/>
      <c r="W391" s="333"/>
      <c r="X391" s="333"/>
      <c r="Y391" s="333"/>
      <c r="Z391" s="333"/>
      <c r="AA391" s="333"/>
      <c r="AB391" s="333"/>
      <c r="AC391" s="333"/>
    </row>
    <row r="392" spans="1:29" ht="16.5" customHeight="1">
      <c r="A392" s="173"/>
      <c r="B392" s="179"/>
      <c r="C392" s="106"/>
      <c r="D392" s="106"/>
      <c r="E392" s="106"/>
      <c r="F392" s="106"/>
      <c r="G392" s="106"/>
      <c r="H392" s="106"/>
      <c r="I392" s="106"/>
      <c r="J392" s="106"/>
      <c r="K392" s="106"/>
      <c r="L392" s="106"/>
      <c r="M392" s="180"/>
      <c r="N392" s="180"/>
      <c r="O392" s="180"/>
      <c r="P392" s="180"/>
      <c r="Q392" s="180"/>
      <c r="R392" s="180"/>
      <c r="S392" s="106"/>
      <c r="T392" s="175"/>
      <c r="U392" s="109"/>
      <c r="V392" s="333"/>
      <c r="W392" s="333"/>
      <c r="X392" s="333"/>
      <c r="Y392" s="333"/>
      <c r="Z392" s="333"/>
      <c r="AA392" s="333"/>
      <c r="AB392" s="333"/>
      <c r="AC392" s="333"/>
    </row>
    <row r="393" spans="1:29" ht="16.5" customHeight="1">
      <c r="A393" s="173"/>
      <c r="B393" s="179"/>
      <c r="C393" s="106"/>
      <c r="D393" s="106"/>
      <c r="E393" s="106"/>
      <c r="F393" s="106"/>
      <c r="G393" s="106"/>
      <c r="H393" s="106"/>
      <c r="I393" s="106"/>
      <c r="J393" s="106"/>
      <c r="K393" s="106"/>
      <c r="L393" s="106"/>
      <c r="M393" s="180"/>
      <c r="N393" s="180"/>
      <c r="O393" s="180"/>
      <c r="P393" s="180"/>
      <c r="Q393" s="180"/>
      <c r="R393" s="180"/>
      <c r="S393" s="106"/>
      <c r="T393" s="175"/>
      <c r="U393" s="109"/>
      <c r="V393" s="333"/>
      <c r="W393" s="333"/>
      <c r="X393" s="333"/>
      <c r="Y393" s="333"/>
      <c r="Z393" s="333"/>
      <c r="AA393" s="333"/>
      <c r="AB393" s="333"/>
      <c r="AC393" s="333"/>
    </row>
    <row r="394" spans="1:29" ht="16.5" customHeight="1">
      <c r="A394" s="173"/>
      <c r="B394" s="179"/>
      <c r="C394" s="106"/>
      <c r="D394" s="106"/>
      <c r="E394" s="106"/>
      <c r="F394" s="106"/>
      <c r="G394" s="106"/>
      <c r="H394" s="106"/>
      <c r="I394" s="106"/>
      <c r="J394" s="106"/>
      <c r="K394" s="106"/>
      <c r="L394" s="106"/>
      <c r="M394" s="180"/>
      <c r="N394" s="180"/>
      <c r="O394" s="180"/>
      <c r="P394" s="180"/>
      <c r="Q394" s="180"/>
      <c r="R394" s="180"/>
      <c r="S394" s="106"/>
      <c r="T394" s="175"/>
      <c r="U394" s="109"/>
      <c r="V394" s="333"/>
      <c r="W394" s="333"/>
      <c r="X394" s="333"/>
      <c r="Y394" s="333"/>
      <c r="Z394" s="333"/>
      <c r="AA394" s="333"/>
      <c r="AB394" s="333"/>
      <c r="AC394" s="333"/>
    </row>
    <row r="395" spans="1:29" ht="16.5" customHeight="1">
      <c r="A395" s="173"/>
      <c r="B395" s="179"/>
      <c r="C395" s="106"/>
      <c r="D395" s="106"/>
      <c r="E395" s="106"/>
      <c r="F395" s="106"/>
      <c r="G395" s="106"/>
      <c r="H395" s="106"/>
      <c r="I395" s="106"/>
      <c r="J395" s="106"/>
      <c r="K395" s="106"/>
      <c r="L395" s="106"/>
      <c r="M395" s="180"/>
      <c r="N395" s="180"/>
      <c r="O395" s="180"/>
      <c r="P395" s="180"/>
      <c r="Q395" s="180"/>
      <c r="R395" s="180"/>
      <c r="S395" s="106"/>
      <c r="T395" s="175"/>
      <c r="U395" s="109"/>
      <c r="V395" s="333"/>
      <c r="W395" s="333"/>
      <c r="X395" s="333"/>
      <c r="Y395" s="333"/>
      <c r="Z395" s="333"/>
      <c r="AA395" s="333"/>
      <c r="AB395" s="333"/>
      <c r="AC395" s="333"/>
    </row>
    <row r="396" spans="1:29" ht="16.5" customHeight="1">
      <c r="A396" s="173"/>
      <c r="B396" s="179"/>
      <c r="C396" s="106"/>
      <c r="D396" s="106"/>
      <c r="E396" s="106"/>
      <c r="F396" s="106"/>
      <c r="G396" s="106"/>
      <c r="H396" s="106"/>
      <c r="I396" s="106"/>
      <c r="J396" s="106"/>
      <c r="K396" s="106"/>
      <c r="L396" s="106"/>
      <c r="M396" s="180"/>
      <c r="N396" s="180"/>
      <c r="O396" s="180"/>
      <c r="P396" s="180"/>
      <c r="Q396" s="180"/>
      <c r="R396" s="180"/>
      <c r="S396" s="106"/>
      <c r="T396" s="175"/>
      <c r="U396" s="109"/>
      <c r="V396" s="333"/>
      <c r="W396" s="333"/>
      <c r="X396" s="333"/>
      <c r="Y396" s="333"/>
      <c r="Z396" s="333"/>
      <c r="AA396" s="333"/>
      <c r="AB396" s="333"/>
      <c r="AC396" s="333"/>
    </row>
    <row r="397" spans="1:29" ht="16.5" customHeight="1">
      <c r="A397" s="173"/>
      <c r="B397" s="179"/>
      <c r="C397" s="106"/>
      <c r="D397" s="106"/>
      <c r="E397" s="106"/>
      <c r="F397" s="106"/>
      <c r="G397" s="106"/>
      <c r="H397" s="106"/>
      <c r="I397" s="106"/>
      <c r="J397" s="106"/>
      <c r="K397" s="106"/>
      <c r="L397" s="106"/>
      <c r="M397" s="180"/>
      <c r="N397" s="180"/>
      <c r="O397" s="180"/>
      <c r="P397" s="180"/>
      <c r="Q397" s="180"/>
      <c r="R397" s="180"/>
      <c r="S397" s="106"/>
      <c r="T397" s="175"/>
      <c r="U397" s="109"/>
      <c r="V397" s="333"/>
      <c r="W397" s="333"/>
      <c r="X397" s="333"/>
      <c r="Y397" s="333"/>
      <c r="Z397" s="333"/>
      <c r="AA397" s="333"/>
      <c r="AB397" s="333"/>
      <c r="AC397" s="333"/>
    </row>
    <row r="398" spans="1:29" ht="16.5" customHeight="1">
      <c r="A398" s="173"/>
      <c r="B398" s="179"/>
      <c r="C398" s="106"/>
      <c r="D398" s="106"/>
      <c r="E398" s="106"/>
      <c r="F398" s="106"/>
      <c r="G398" s="106"/>
      <c r="H398" s="106"/>
      <c r="I398" s="106"/>
      <c r="J398" s="106"/>
      <c r="K398" s="106"/>
      <c r="L398" s="106"/>
      <c r="M398" s="180"/>
      <c r="N398" s="180"/>
      <c r="O398" s="180"/>
      <c r="P398" s="180"/>
      <c r="Q398" s="180"/>
      <c r="R398" s="180"/>
      <c r="S398" s="106"/>
      <c r="T398" s="175"/>
      <c r="U398" s="109"/>
      <c r="V398" s="333"/>
      <c r="W398" s="333"/>
      <c r="X398" s="333"/>
      <c r="Y398" s="333"/>
      <c r="Z398" s="333"/>
      <c r="AA398" s="333"/>
      <c r="AB398" s="333"/>
      <c r="AC398" s="333"/>
    </row>
    <row r="399" spans="1:29" ht="16.5" customHeight="1">
      <c r="A399" s="173"/>
      <c r="B399" s="179"/>
      <c r="C399" s="106"/>
      <c r="D399" s="106"/>
      <c r="E399" s="106"/>
      <c r="F399" s="106"/>
      <c r="G399" s="106"/>
      <c r="H399" s="106"/>
      <c r="I399" s="106"/>
      <c r="J399" s="106"/>
      <c r="K399" s="106"/>
      <c r="L399" s="106"/>
      <c r="M399" s="180"/>
      <c r="N399" s="180"/>
      <c r="O399" s="180"/>
      <c r="P399" s="180"/>
      <c r="Q399" s="180"/>
      <c r="R399" s="180"/>
      <c r="S399" s="106"/>
      <c r="T399" s="175"/>
      <c r="U399" s="109"/>
      <c r="V399" s="333"/>
      <c r="W399" s="333"/>
      <c r="X399" s="333"/>
      <c r="Y399" s="333"/>
      <c r="Z399" s="333"/>
      <c r="AA399" s="333"/>
      <c r="AB399" s="333"/>
      <c r="AC399" s="333"/>
    </row>
    <row r="400" spans="1:29" ht="16.5" customHeight="1">
      <c r="A400" s="173"/>
      <c r="B400" s="179"/>
      <c r="C400" s="106"/>
      <c r="D400" s="106"/>
      <c r="E400" s="106"/>
      <c r="F400" s="106"/>
      <c r="G400" s="106"/>
      <c r="H400" s="106"/>
      <c r="I400" s="106"/>
      <c r="J400" s="106"/>
      <c r="K400" s="106"/>
      <c r="L400" s="106"/>
      <c r="M400" s="180"/>
      <c r="N400" s="180"/>
      <c r="O400" s="180"/>
      <c r="P400" s="180"/>
      <c r="Q400" s="180"/>
      <c r="R400" s="180"/>
      <c r="S400" s="106"/>
      <c r="T400" s="175"/>
      <c r="U400" s="109"/>
      <c r="V400" s="333"/>
      <c r="W400" s="333"/>
      <c r="X400" s="333"/>
      <c r="Y400" s="333"/>
      <c r="Z400" s="333"/>
      <c r="AA400" s="333"/>
      <c r="AB400" s="333"/>
      <c r="AC400" s="333"/>
    </row>
    <row r="401" spans="1:29" ht="16.5" customHeight="1">
      <c r="A401" s="173"/>
      <c r="B401" s="179"/>
      <c r="C401" s="106"/>
      <c r="D401" s="106"/>
      <c r="E401" s="106"/>
      <c r="F401" s="106"/>
      <c r="G401" s="106"/>
      <c r="H401" s="106"/>
      <c r="I401" s="106"/>
      <c r="J401" s="106"/>
      <c r="K401" s="106"/>
      <c r="L401" s="106"/>
      <c r="M401" s="180"/>
      <c r="N401" s="180"/>
      <c r="O401" s="180"/>
      <c r="P401" s="180"/>
      <c r="Q401" s="180"/>
      <c r="R401" s="180"/>
      <c r="S401" s="106"/>
      <c r="T401" s="175"/>
      <c r="U401" s="109"/>
      <c r="V401" s="333"/>
      <c r="W401" s="333"/>
      <c r="X401" s="333"/>
      <c r="Y401" s="333"/>
      <c r="Z401" s="333"/>
      <c r="AA401" s="333"/>
      <c r="AB401" s="333"/>
      <c r="AC401" s="333"/>
    </row>
    <row r="402" spans="1:29" ht="16.5" customHeight="1">
      <c r="A402" s="173"/>
      <c r="B402" s="179"/>
      <c r="C402" s="106"/>
      <c r="D402" s="106"/>
      <c r="E402" s="106"/>
      <c r="F402" s="106"/>
      <c r="G402" s="106"/>
      <c r="H402" s="106"/>
      <c r="I402" s="106"/>
      <c r="J402" s="106"/>
      <c r="K402" s="106"/>
      <c r="L402" s="106"/>
      <c r="M402" s="180"/>
      <c r="N402" s="180"/>
      <c r="O402" s="180"/>
      <c r="P402" s="180"/>
      <c r="Q402" s="180"/>
      <c r="R402" s="180"/>
      <c r="S402" s="106"/>
      <c r="T402" s="175"/>
      <c r="U402" s="109"/>
      <c r="V402" s="333"/>
      <c r="W402" s="333"/>
      <c r="X402" s="333"/>
      <c r="Y402" s="333"/>
      <c r="Z402" s="333"/>
      <c r="AA402" s="333"/>
      <c r="AB402" s="333"/>
      <c r="AC402" s="333"/>
    </row>
    <row r="403" spans="1:29" ht="16.5" customHeight="1">
      <c r="A403" s="173"/>
      <c r="B403" s="179"/>
      <c r="C403" s="106"/>
      <c r="D403" s="106"/>
      <c r="E403" s="106"/>
      <c r="F403" s="106"/>
      <c r="G403" s="106"/>
      <c r="H403" s="106"/>
      <c r="I403" s="106"/>
      <c r="J403" s="106"/>
      <c r="K403" s="106"/>
      <c r="L403" s="106"/>
      <c r="M403" s="180"/>
      <c r="N403" s="180"/>
      <c r="O403" s="180"/>
      <c r="P403" s="180"/>
      <c r="Q403" s="180"/>
      <c r="R403" s="180"/>
      <c r="S403" s="106"/>
      <c r="T403" s="175"/>
      <c r="U403" s="109"/>
      <c r="V403" s="333"/>
      <c r="W403" s="333"/>
      <c r="X403" s="333"/>
      <c r="Y403" s="333"/>
      <c r="Z403" s="333"/>
      <c r="AA403" s="333"/>
      <c r="AB403" s="333"/>
      <c r="AC403" s="333"/>
    </row>
    <row r="404" spans="1:29" ht="16.5" customHeight="1">
      <c r="A404" s="173"/>
      <c r="B404" s="179"/>
      <c r="C404" s="106"/>
      <c r="D404" s="106"/>
      <c r="E404" s="106"/>
      <c r="F404" s="106"/>
      <c r="G404" s="106"/>
      <c r="H404" s="106"/>
      <c r="I404" s="106"/>
      <c r="J404" s="106"/>
      <c r="K404" s="106"/>
      <c r="L404" s="106"/>
      <c r="M404" s="180"/>
      <c r="N404" s="180"/>
      <c r="O404" s="180"/>
      <c r="P404" s="180"/>
      <c r="Q404" s="180"/>
      <c r="R404" s="180"/>
      <c r="S404" s="106"/>
      <c r="T404" s="175"/>
      <c r="U404" s="109"/>
      <c r="V404" s="333"/>
      <c r="W404" s="333"/>
      <c r="X404" s="333"/>
      <c r="Y404" s="333"/>
      <c r="Z404" s="333"/>
      <c r="AA404" s="333"/>
      <c r="AB404" s="333"/>
      <c r="AC404" s="333"/>
    </row>
    <row r="405" spans="1:29" ht="16.5" customHeight="1">
      <c r="A405" s="173"/>
      <c r="B405" s="179"/>
      <c r="C405" s="106"/>
      <c r="D405" s="106"/>
      <c r="E405" s="106"/>
      <c r="F405" s="106"/>
      <c r="G405" s="106"/>
      <c r="H405" s="106"/>
      <c r="I405" s="106"/>
      <c r="J405" s="106"/>
      <c r="K405" s="106"/>
      <c r="L405" s="106"/>
      <c r="M405" s="180"/>
      <c r="N405" s="180"/>
      <c r="O405" s="180"/>
      <c r="P405" s="180"/>
      <c r="Q405" s="180"/>
      <c r="R405" s="180"/>
      <c r="S405" s="106"/>
      <c r="T405" s="175"/>
      <c r="U405" s="109"/>
      <c r="V405" s="333"/>
      <c r="W405" s="333"/>
      <c r="X405" s="333"/>
      <c r="Y405" s="333"/>
      <c r="Z405" s="333"/>
      <c r="AA405" s="333"/>
      <c r="AB405" s="333"/>
      <c r="AC405" s="333"/>
    </row>
    <row r="406" spans="1:29" ht="16.5" customHeight="1">
      <c r="A406" s="173"/>
      <c r="B406" s="179"/>
      <c r="C406" s="106"/>
      <c r="D406" s="106"/>
      <c r="E406" s="106"/>
      <c r="F406" s="106"/>
      <c r="G406" s="106"/>
      <c r="H406" s="106"/>
      <c r="I406" s="106"/>
      <c r="J406" s="106"/>
      <c r="K406" s="106"/>
      <c r="L406" s="106"/>
      <c r="M406" s="180"/>
      <c r="N406" s="180"/>
      <c r="O406" s="180"/>
      <c r="P406" s="180"/>
      <c r="Q406" s="180"/>
      <c r="R406" s="180"/>
      <c r="S406" s="106"/>
      <c r="T406" s="175"/>
      <c r="U406" s="109"/>
      <c r="V406" s="333"/>
      <c r="W406" s="333"/>
      <c r="X406" s="333"/>
      <c r="Y406" s="333"/>
      <c r="Z406" s="333"/>
      <c r="AA406" s="333"/>
      <c r="AB406" s="333"/>
      <c r="AC406" s="333"/>
    </row>
    <row r="407" spans="1:29" ht="16.5" customHeight="1">
      <c r="A407" s="173"/>
      <c r="B407" s="179"/>
      <c r="C407" s="106"/>
      <c r="D407" s="106"/>
      <c r="E407" s="106"/>
      <c r="F407" s="106"/>
      <c r="G407" s="106"/>
      <c r="H407" s="106"/>
      <c r="I407" s="106"/>
      <c r="J407" s="106"/>
      <c r="K407" s="106"/>
      <c r="L407" s="106"/>
      <c r="M407" s="180"/>
      <c r="N407" s="180"/>
      <c r="O407" s="180"/>
      <c r="P407" s="180"/>
      <c r="Q407" s="180"/>
      <c r="R407" s="180"/>
      <c r="S407" s="106"/>
      <c r="T407" s="175"/>
      <c r="U407" s="109"/>
      <c r="V407" s="333"/>
      <c r="W407" s="333"/>
      <c r="X407" s="333"/>
      <c r="Y407" s="333"/>
      <c r="Z407" s="333"/>
      <c r="AA407" s="333"/>
      <c r="AB407" s="333"/>
      <c r="AC407" s="333"/>
    </row>
    <row r="408" spans="1:29" ht="16.5" customHeight="1">
      <c r="A408" s="173"/>
      <c r="B408" s="179"/>
      <c r="C408" s="106"/>
      <c r="D408" s="106"/>
      <c r="E408" s="106"/>
      <c r="F408" s="106"/>
      <c r="G408" s="106"/>
      <c r="H408" s="106"/>
      <c r="I408" s="106"/>
      <c r="J408" s="106"/>
      <c r="K408" s="106"/>
      <c r="L408" s="106"/>
      <c r="M408" s="180"/>
      <c r="N408" s="180"/>
      <c r="O408" s="180"/>
      <c r="P408" s="180"/>
      <c r="Q408" s="180"/>
      <c r="R408" s="180"/>
      <c r="S408" s="106"/>
      <c r="T408" s="175"/>
      <c r="U408" s="109"/>
      <c r="V408" s="333"/>
      <c r="W408" s="333"/>
      <c r="X408" s="333"/>
      <c r="Y408" s="333"/>
      <c r="Z408" s="333"/>
      <c r="AA408" s="333"/>
      <c r="AB408" s="333"/>
      <c r="AC408" s="333"/>
    </row>
    <row r="409" spans="1:29" ht="16.5" customHeight="1">
      <c r="A409" s="173"/>
      <c r="B409" s="179"/>
      <c r="C409" s="106"/>
      <c r="D409" s="106"/>
      <c r="E409" s="106"/>
      <c r="F409" s="106"/>
      <c r="G409" s="106"/>
      <c r="H409" s="106"/>
      <c r="I409" s="106"/>
      <c r="J409" s="106"/>
      <c r="K409" s="106"/>
      <c r="L409" s="106"/>
      <c r="M409" s="180"/>
      <c r="N409" s="180"/>
      <c r="O409" s="180"/>
      <c r="P409" s="180"/>
      <c r="Q409" s="180"/>
      <c r="R409" s="180"/>
      <c r="S409" s="106"/>
      <c r="T409" s="175"/>
      <c r="U409" s="109"/>
      <c r="V409" s="333"/>
      <c r="W409" s="333"/>
      <c r="X409" s="333"/>
      <c r="Y409" s="333"/>
      <c r="Z409" s="333"/>
      <c r="AA409" s="333"/>
      <c r="AB409" s="333"/>
      <c r="AC409" s="333"/>
    </row>
    <row r="410" spans="1:29" ht="16.5" customHeight="1">
      <c r="A410" s="173"/>
      <c r="B410" s="179"/>
      <c r="C410" s="106"/>
      <c r="D410" s="106"/>
      <c r="E410" s="106"/>
      <c r="F410" s="106"/>
      <c r="G410" s="106"/>
      <c r="H410" s="106"/>
      <c r="I410" s="106"/>
      <c r="J410" s="106"/>
      <c r="K410" s="106"/>
      <c r="L410" s="106"/>
      <c r="M410" s="180"/>
      <c r="N410" s="180"/>
      <c r="O410" s="180"/>
      <c r="P410" s="180"/>
      <c r="Q410" s="180"/>
      <c r="R410" s="180"/>
      <c r="S410" s="106"/>
      <c r="T410" s="175"/>
      <c r="U410" s="109"/>
      <c r="V410" s="333"/>
      <c r="W410" s="333"/>
      <c r="X410" s="333"/>
      <c r="Y410" s="333"/>
      <c r="Z410" s="333"/>
      <c r="AA410" s="333"/>
      <c r="AB410" s="333"/>
      <c r="AC410" s="333"/>
    </row>
    <row r="411" spans="1:29" ht="16.5" customHeight="1">
      <c r="A411" s="173"/>
      <c r="B411" s="179"/>
      <c r="C411" s="106"/>
      <c r="D411" s="106"/>
      <c r="E411" s="106"/>
      <c r="F411" s="106"/>
      <c r="G411" s="106"/>
      <c r="H411" s="106"/>
      <c r="I411" s="106"/>
      <c r="J411" s="106"/>
      <c r="K411" s="106"/>
      <c r="L411" s="106"/>
      <c r="M411" s="180"/>
      <c r="N411" s="180"/>
      <c r="O411" s="180"/>
      <c r="P411" s="180"/>
      <c r="Q411" s="180"/>
      <c r="R411" s="180"/>
      <c r="S411" s="106"/>
      <c r="T411" s="175"/>
      <c r="U411" s="109"/>
      <c r="V411" s="333"/>
      <c r="W411" s="333"/>
      <c r="X411" s="333"/>
      <c r="Y411" s="333"/>
      <c r="Z411" s="333"/>
      <c r="AA411" s="333"/>
      <c r="AB411" s="333"/>
      <c r="AC411" s="333"/>
    </row>
    <row r="412" spans="1:29" ht="16.5" customHeight="1">
      <c r="A412" s="173"/>
      <c r="B412" s="179"/>
      <c r="C412" s="106"/>
      <c r="D412" s="106"/>
      <c r="E412" s="106"/>
      <c r="F412" s="106"/>
      <c r="G412" s="106"/>
      <c r="H412" s="106"/>
      <c r="I412" s="106"/>
      <c r="J412" s="106"/>
      <c r="K412" s="106"/>
      <c r="L412" s="106"/>
      <c r="M412" s="180"/>
      <c r="N412" s="180"/>
      <c r="O412" s="180"/>
      <c r="P412" s="180"/>
      <c r="Q412" s="180"/>
      <c r="R412" s="180"/>
      <c r="S412" s="106"/>
      <c r="T412" s="175"/>
      <c r="U412" s="109"/>
      <c r="V412" s="333"/>
      <c r="W412" s="333"/>
      <c r="X412" s="333"/>
      <c r="Y412" s="333"/>
      <c r="Z412" s="333"/>
      <c r="AA412" s="333"/>
      <c r="AB412" s="333"/>
      <c r="AC412" s="333"/>
    </row>
    <row r="413" spans="1:29" ht="16.5" customHeight="1">
      <c r="A413" s="173"/>
      <c r="B413" s="179"/>
      <c r="C413" s="106"/>
      <c r="D413" s="106"/>
      <c r="E413" s="106"/>
      <c r="F413" s="106"/>
      <c r="G413" s="106"/>
      <c r="H413" s="106"/>
      <c r="I413" s="106"/>
      <c r="J413" s="106"/>
      <c r="K413" s="106"/>
      <c r="L413" s="106"/>
      <c r="M413" s="180"/>
      <c r="N413" s="180"/>
      <c r="O413" s="180"/>
      <c r="P413" s="180"/>
      <c r="Q413" s="180"/>
      <c r="R413" s="180"/>
      <c r="S413" s="106"/>
      <c r="T413" s="175"/>
      <c r="U413" s="109"/>
      <c r="V413" s="333"/>
      <c r="W413" s="333"/>
      <c r="X413" s="333"/>
      <c r="Y413" s="333"/>
      <c r="Z413" s="333"/>
      <c r="AA413" s="333"/>
      <c r="AB413" s="333"/>
      <c r="AC413" s="333"/>
    </row>
    <row r="414" spans="1:29" ht="16.5" customHeight="1">
      <c r="A414" s="173"/>
      <c r="B414" s="179"/>
      <c r="C414" s="106"/>
      <c r="D414" s="106"/>
      <c r="E414" s="106"/>
      <c r="F414" s="106"/>
      <c r="G414" s="106"/>
      <c r="H414" s="106"/>
      <c r="I414" s="106"/>
      <c r="J414" s="106"/>
      <c r="K414" s="106"/>
      <c r="L414" s="106"/>
      <c r="M414" s="180"/>
      <c r="N414" s="180"/>
      <c r="O414" s="180"/>
      <c r="P414" s="180"/>
      <c r="Q414" s="180"/>
      <c r="R414" s="180"/>
      <c r="S414" s="106"/>
      <c r="T414" s="175"/>
      <c r="U414" s="109"/>
      <c r="V414" s="333"/>
      <c r="W414" s="333"/>
      <c r="X414" s="333"/>
      <c r="Y414" s="333"/>
      <c r="Z414" s="333"/>
      <c r="AA414" s="333"/>
      <c r="AB414" s="333"/>
      <c r="AC414" s="333"/>
    </row>
    <row r="415" spans="1:29" ht="16.5" customHeight="1">
      <c r="A415" s="173"/>
      <c r="B415" s="179"/>
      <c r="C415" s="106"/>
      <c r="D415" s="106"/>
      <c r="E415" s="106"/>
      <c r="F415" s="106"/>
      <c r="G415" s="106"/>
      <c r="H415" s="106"/>
      <c r="I415" s="106"/>
      <c r="J415" s="106"/>
      <c r="K415" s="106"/>
      <c r="L415" s="106"/>
      <c r="M415" s="180"/>
      <c r="N415" s="180"/>
      <c r="O415" s="180"/>
      <c r="P415" s="180"/>
      <c r="Q415" s="180"/>
      <c r="R415" s="180"/>
      <c r="S415" s="106"/>
      <c r="T415" s="175"/>
      <c r="U415" s="109"/>
      <c r="V415" s="333"/>
      <c r="W415" s="333"/>
      <c r="X415" s="333"/>
      <c r="Y415" s="333"/>
      <c r="Z415" s="333"/>
      <c r="AA415" s="333"/>
      <c r="AB415" s="333"/>
      <c r="AC415" s="333"/>
    </row>
    <row r="416" spans="1:29" ht="16.5" customHeight="1">
      <c r="A416" s="173"/>
      <c r="B416" s="179"/>
      <c r="C416" s="106"/>
      <c r="D416" s="106"/>
      <c r="E416" s="106"/>
      <c r="F416" s="106"/>
      <c r="G416" s="106"/>
      <c r="H416" s="106"/>
      <c r="I416" s="106"/>
      <c r="J416" s="106"/>
      <c r="K416" s="106"/>
      <c r="L416" s="106"/>
      <c r="M416" s="180"/>
      <c r="N416" s="180"/>
      <c r="O416" s="180"/>
      <c r="P416" s="180"/>
      <c r="Q416" s="180"/>
      <c r="R416" s="180"/>
      <c r="S416" s="106"/>
      <c r="T416" s="175"/>
      <c r="U416" s="109"/>
      <c r="V416" s="333"/>
      <c r="W416" s="333"/>
      <c r="X416" s="333"/>
      <c r="Y416" s="333"/>
      <c r="Z416" s="333"/>
      <c r="AA416" s="333"/>
      <c r="AB416" s="333"/>
      <c r="AC416" s="333"/>
    </row>
    <row r="417" spans="1:29" ht="16.5" customHeight="1">
      <c r="A417" s="173"/>
      <c r="B417" s="179"/>
      <c r="C417" s="106"/>
      <c r="D417" s="106"/>
      <c r="E417" s="106"/>
      <c r="F417" s="106"/>
      <c r="G417" s="106"/>
      <c r="H417" s="106"/>
      <c r="I417" s="106"/>
      <c r="J417" s="106"/>
      <c r="K417" s="106"/>
      <c r="L417" s="106"/>
      <c r="M417" s="180"/>
      <c r="N417" s="180"/>
      <c r="O417" s="180"/>
      <c r="P417" s="180"/>
      <c r="Q417" s="180"/>
      <c r="R417" s="180"/>
      <c r="S417" s="106"/>
      <c r="T417" s="175"/>
      <c r="U417" s="109"/>
      <c r="V417" s="333"/>
      <c r="W417" s="333"/>
      <c r="X417" s="333"/>
      <c r="Y417" s="333"/>
      <c r="Z417" s="333"/>
      <c r="AA417" s="333"/>
      <c r="AB417" s="333"/>
      <c r="AC417" s="333"/>
    </row>
    <row r="418" spans="1:29" ht="16.5" customHeight="1">
      <c r="A418" s="173"/>
      <c r="B418" s="179"/>
      <c r="C418" s="106"/>
      <c r="D418" s="106"/>
      <c r="E418" s="106"/>
      <c r="F418" s="106"/>
      <c r="G418" s="106"/>
      <c r="H418" s="106"/>
      <c r="I418" s="106"/>
      <c r="J418" s="106"/>
      <c r="K418" s="106"/>
      <c r="L418" s="106"/>
      <c r="M418" s="180"/>
      <c r="N418" s="180"/>
      <c r="O418" s="180"/>
      <c r="P418" s="180"/>
      <c r="Q418" s="180"/>
      <c r="R418" s="180"/>
      <c r="S418" s="106"/>
      <c r="T418" s="175"/>
      <c r="U418" s="109"/>
      <c r="V418" s="333"/>
      <c r="W418" s="333"/>
      <c r="X418" s="333"/>
      <c r="Y418" s="333"/>
      <c r="Z418" s="333"/>
      <c r="AA418" s="333"/>
      <c r="AB418" s="333"/>
      <c r="AC418" s="333"/>
    </row>
    <row r="419" spans="1:29" ht="16.5" customHeight="1">
      <c r="A419" s="173"/>
      <c r="B419" s="179"/>
      <c r="C419" s="106"/>
      <c r="D419" s="106"/>
      <c r="E419" s="106"/>
      <c r="F419" s="106"/>
      <c r="G419" s="106"/>
      <c r="H419" s="106"/>
      <c r="I419" s="106"/>
      <c r="J419" s="106"/>
      <c r="K419" s="106"/>
      <c r="L419" s="106"/>
      <c r="M419" s="180"/>
      <c r="N419" s="180"/>
      <c r="O419" s="180"/>
      <c r="P419" s="180"/>
      <c r="Q419" s="180"/>
      <c r="R419" s="180"/>
      <c r="S419" s="106"/>
      <c r="T419" s="175"/>
      <c r="U419" s="109"/>
      <c r="V419" s="333"/>
      <c r="W419" s="333"/>
      <c r="X419" s="333"/>
      <c r="Y419" s="333"/>
      <c r="Z419" s="333"/>
      <c r="AA419" s="333"/>
      <c r="AB419" s="333"/>
      <c r="AC419" s="333"/>
    </row>
    <row r="420" spans="1:29" ht="16.5" customHeight="1">
      <c r="A420" s="173"/>
      <c r="B420" s="179"/>
      <c r="C420" s="106"/>
      <c r="D420" s="106"/>
      <c r="E420" s="106"/>
      <c r="F420" s="106"/>
      <c r="G420" s="106"/>
      <c r="H420" s="106"/>
      <c r="I420" s="106"/>
      <c r="J420" s="106"/>
      <c r="K420" s="106"/>
      <c r="L420" s="106"/>
      <c r="M420" s="180"/>
      <c r="N420" s="180"/>
      <c r="O420" s="180"/>
      <c r="P420" s="180"/>
      <c r="Q420" s="180"/>
      <c r="R420" s="180"/>
      <c r="S420" s="106"/>
      <c r="T420" s="175"/>
      <c r="U420" s="109"/>
      <c r="V420" s="333"/>
      <c r="W420" s="333"/>
      <c r="X420" s="333"/>
      <c r="Y420" s="333"/>
      <c r="Z420" s="333"/>
      <c r="AA420" s="333"/>
      <c r="AB420" s="333"/>
      <c r="AC420" s="333"/>
    </row>
    <row r="421" spans="1:29" ht="16.5" customHeight="1">
      <c r="A421" s="173"/>
      <c r="B421" s="179"/>
      <c r="C421" s="106"/>
      <c r="D421" s="106"/>
      <c r="E421" s="106"/>
      <c r="F421" s="106"/>
      <c r="G421" s="106"/>
      <c r="H421" s="106"/>
      <c r="I421" s="106"/>
      <c r="J421" s="106"/>
      <c r="K421" s="106"/>
      <c r="L421" s="106"/>
      <c r="M421" s="180"/>
      <c r="N421" s="180"/>
      <c r="O421" s="180"/>
      <c r="P421" s="180"/>
      <c r="Q421" s="180"/>
      <c r="R421" s="180"/>
      <c r="S421" s="106"/>
      <c r="T421" s="175"/>
      <c r="U421" s="109"/>
      <c r="V421" s="333"/>
      <c r="W421" s="333"/>
      <c r="X421" s="333"/>
      <c r="Y421" s="333"/>
      <c r="Z421" s="333"/>
      <c r="AA421" s="333"/>
      <c r="AB421" s="333"/>
      <c r="AC421" s="333"/>
    </row>
    <row r="422" spans="1:29" ht="16.5" customHeight="1">
      <c r="A422" s="173"/>
      <c r="B422" s="179"/>
      <c r="C422" s="106"/>
      <c r="D422" s="106"/>
      <c r="E422" s="106"/>
      <c r="F422" s="106"/>
      <c r="G422" s="106"/>
      <c r="H422" s="106"/>
      <c r="I422" s="106"/>
      <c r="J422" s="106"/>
      <c r="K422" s="106"/>
      <c r="L422" s="106"/>
      <c r="M422" s="180"/>
      <c r="N422" s="180"/>
      <c r="O422" s="180"/>
      <c r="P422" s="180"/>
      <c r="Q422" s="180"/>
      <c r="R422" s="180"/>
      <c r="S422" s="106"/>
      <c r="T422" s="175"/>
      <c r="U422" s="109"/>
      <c r="V422" s="333"/>
      <c r="W422" s="333"/>
      <c r="X422" s="333"/>
      <c r="Y422" s="333"/>
      <c r="Z422" s="333"/>
      <c r="AA422" s="333"/>
      <c r="AB422" s="333"/>
      <c r="AC422" s="333"/>
    </row>
    <row r="423" spans="1:29" ht="16.5" customHeight="1">
      <c r="A423" s="173"/>
      <c r="B423" s="179"/>
      <c r="C423" s="106"/>
      <c r="D423" s="106"/>
      <c r="E423" s="106"/>
      <c r="F423" s="106"/>
      <c r="G423" s="106"/>
      <c r="H423" s="106"/>
      <c r="I423" s="106"/>
      <c r="J423" s="106"/>
      <c r="K423" s="106"/>
      <c r="L423" s="106"/>
      <c r="M423" s="180"/>
      <c r="N423" s="180"/>
      <c r="O423" s="180"/>
      <c r="P423" s="180"/>
      <c r="Q423" s="180"/>
      <c r="R423" s="180"/>
      <c r="S423" s="106"/>
      <c r="T423" s="175"/>
      <c r="U423" s="109"/>
      <c r="V423" s="333"/>
      <c r="W423" s="333"/>
      <c r="X423" s="333"/>
      <c r="Y423" s="333"/>
      <c r="Z423" s="333"/>
      <c r="AA423" s="333"/>
      <c r="AB423" s="333"/>
      <c r="AC423" s="333"/>
    </row>
    <row r="424" spans="1:29" ht="16.5" customHeight="1">
      <c r="A424" s="173"/>
      <c r="B424" s="179"/>
      <c r="C424" s="106"/>
      <c r="D424" s="106"/>
      <c r="E424" s="106"/>
      <c r="F424" s="106"/>
      <c r="G424" s="106"/>
      <c r="H424" s="106"/>
      <c r="I424" s="106"/>
      <c r="J424" s="106"/>
      <c r="K424" s="106"/>
      <c r="L424" s="106"/>
      <c r="M424" s="180"/>
      <c r="N424" s="180"/>
      <c r="O424" s="180"/>
      <c r="P424" s="180"/>
      <c r="Q424" s="180"/>
      <c r="R424" s="180"/>
      <c r="S424" s="106"/>
      <c r="T424" s="175"/>
      <c r="U424" s="109"/>
      <c r="V424" s="333"/>
      <c r="W424" s="333"/>
      <c r="X424" s="333"/>
      <c r="Y424" s="333"/>
      <c r="Z424" s="333"/>
      <c r="AA424" s="333"/>
      <c r="AB424" s="333"/>
      <c r="AC424" s="333"/>
    </row>
    <row r="425" spans="1:29" ht="16.5" customHeight="1">
      <c r="A425" s="173"/>
      <c r="B425" s="179"/>
      <c r="C425" s="106"/>
      <c r="D425" s="106"/>
      <c r="E425" s="106"/>
      <c r="F425" s="106"/>
      <c r="G425" s="106"/>
      <c r="H425" s="106"/>
      <c r="I425" s="106"/>
      <c r="J425" s="106"/>
      <c r="K425" s="106"/>
      <c r="L425" s="106"/>
      <c r="M425" s="180"/>
      <c r="N425" s="180"/>
      <c r="O425" s="180"/>
      <c r="P425" s="180"/>
      <c r="Q425" s="180"/>
      <c r="R425" s="180"/>
      <c r="S425" s="106"/>
      <c r="T425" s="175"/>
      <c r="U425" s="109"/>
      <c r="V425" s="333"/>
      <c r="W425" s="333"/>
      <c r="X425" s="333"/>
      <c r="Y425" s="333"/>
      <c r="Z425" s="333"/>
      <c r="AA425" s="333"/>
      <c r="AB425" s="333"/>
      <c r="AC425" s="333"/>
    </row>
    <row r="426" spans="1:29" ht="16.5" customHeight="1">
      <c r="A426" s="173"/>
      <c r="B426" s="179"/>
      <c r="C426" s="106"/>
      <c r="D426" s="106"/>
      <c r="E426" s="106"/>
      <c r="F426" s="106"/>
      <c r="G426" s="106"/>
      <c r="H426" s="106"/>
      <c r="I426" s="106"/>
      <c r="J426" s="106"/>
      <c r="K426" s="106"/>
      <c r="L426" s="106"/>
      <c r="M426" s="180"/>
      <c r="N426" s="180"/>
      <c r="O426" s="180"/>
      <c r="P426" s="180"/>
      <c r="Q426" s="180"/>
      <c r="R426" s="180"/>
      <c r="S426" s="106"/>
      <c r="T426" s="175"/>
      <c r="U426" s="109"/>
      <c r="V426" s="333"/>
      <c r="W426" s="333"/>
      <c r="X426" s="333"/>
      <c r="Y426" s="333"/>
      <c r="Z426" s="333"/>
      <c r="AA426" s="333"/>
      <c r="AB426" s="333"/>
      <c r="AC426" s="333"/>
    </row>
    <row r="427" spans="1:29" ht="16.5" customHeight="1">
      <c r="A427" s="173"/>
      <c r="B427" s="179"/>
      <c r="C427" s="106"/>
      <c r="D427" s="106"/>
      <c r="E427" s="106"/>
      <c r="F427" s="106"/>
      <c r="G427" s="106"/>
      <c r="H427" s="106"/>
      <c r="I427" s="106"/>
      <c r="J427" s="106"/>
      <c r="K427" s="106"/>
      <c r="L427" s="106"/>
      <c r="M427" s="180"/>
      <c r="N427" s="180"/>
      <c r="O427" s="180"/>
      <c r="P427" s="180"/>
      <c r="Q427" s="180"/>
      <c r="R427" s="180"/>
      <c r="S427" s="106"/>
      <c r="T427" s="175"/>
      <c r="U427" s="109"/>
      <c r="V427" s="333"/>
      <c r="W427" s="333"/>
      <c r="X427" s="333"/>
      <c r="Y427" s="333"/>
      <c r="Z427" s="333"/>
      <c r="AA427" s="333"/>
      <c r="AB427" s="333"/>
      <c r="AC427" s="333"/>
    </row>
    <row r="428" spans="1:29" ht="16.5" customHeight="1">
      <c r="A428" s="173"/>
      <c r="B428" s="179"/>
      <c r="C428" s="106"/>
      <c r="D428" s="106"/>
      <c r="E428" s="106"/>
      <c r="F428" s="106"/>
      <c r="G428" s="106"/>
      <c r="H428" s="106"/>
      <c r="I428" s="106"/>
      <c r="J428" s="106"/>
      <c r="K428" s="106"/>
      <c r="L428" s="106"/>
      <c r="M428" s="180"/>
      <c r="N428" s="180"/>
      <c r="O428" s="180"/>
      <c r="P428" s="180"/>
      <c r="Q428" s="180"/>
      <c r="R428" s="180"/>
      <c r="S428" s="106"/>
      <c r="T428" s="175"/>
      <c r="U428" s="109"/>
      <c r="V428" s="333"/>
      <c r="W428" s="333"/>
      <c r="X428" s="333"/>
      <c r="Y428" s="333"/>
      <c r="Z428" s="333"/>
      <c r="AA428" s="333"/>
      <c r="AB428" s="333"/>
      <c r="AC428" s="333"/>
    </row>
    <row r="429" spans="1:29" ht="16.5" customHeight="1">
      <c r="A429" s="173"/>
      <c r="B429" s="179"/>
      <c r="C429" s="106"/>
      <c r="D429" s="106"/>
      <c r="E429" s="106"/>
      <c r="F429" s="106"/>
      <c r="G429" s="106"/>
      <c r="H429" s="106"/>
      <c r="I429" s="106"/>
      <c r="J429" s="106"/>
      <c r="K429" s="106"/>
      <c r="L429" s="106"/>
      <c r="M429" s="180"/>
      <c r="N429" s="180"/>
      <c r="O429" s="180"/>
      <c r="P429" s="180"/>
      <c r="Q429" s="180"/>
      <c r="R429" s="180"/>
      <c r="S429" s="106"/>
      <c r="T429" s="175"/>
      <c r="U429" s="109"/>
      <c r="V429" s="333"/>
      <c r="W429" s="333"/>
      <c r="X429" s="333"/>
      <c r="Y429" s="333"/>
      <c r="Z429" s="333"/>
      <c r="AA429" s="333"/>
      <c r="AB429" s="333"/>
      <c r="AC429" s="333"/>
    </row>
    <row r="430" spans="1:29" ht="16.5" customHeight="1">
      <c r="A430" s="173"/>
      <c r="B430" s="179"/>
      <c r="C430" s="106"/>
      <c r="D430" s="106"/>
      <c r="E430" s="106"/>
      <c r="F430" s="106"/>
      <c r="G430" s="106"/>
      <c r="H430" s="106"/>
      <c r="I430" s="106"/>
      <c r="J430" s="106"/>
      <c r="K430" s="106"/>
      <c r="L430" s="106"/>
      <c r="M430" s="180"/>
      <c r="N430" s="180"/>
      <c r="O430" s="180"/>
      <c r="P430" s="180"/>
      <c r="Q430" s="180"/>
      <c r="R430" s="180"/>
      <c r="S430" s="106"/>
      <c r="T430" s="175"/>
      <c r="U430" s="109"/>
      <c r="V430" s="333"/>
      <c r="W430" s="333"/>
      <c r="X430" s="333"/>
      <c r="Y430" s="333"/>
      <c r="Z430" s="333"/>
      <c r="AA430" s="333"/>
      <c r="AB430" s="333"/>
      <c r="AC430" s="333"/>
    </row>
    <row r="431" spans="1:29" ht="16.5" customHeight="1">
      <c r="A431" s="173"/>
      <c r="B431" s="179"/>
      <c r="C431" s="106"/>
      <c r="D431" s="106"/>
      <c r="E431" s="106"/>
      <c r="F431" s="106"/>
      <c r="G431" s="106"/>
      <c r="H431" s="106"/>
      <c r="I431" s="106"/>
      <c r="J431" s="106"/>
      <c r="K431" s="106"/>
      <c r="L431" s="106"/>
      <c r="M431" s="180"/>
      <c r="N431" s="180"/>
      <c r="O431" s="180"/>
      <c r="P431" s="180"/>
      <c r="Q431" s="180"/>
      <c r="R431" s="180"/>
      <c r="S431" s="106"/>
      <c r="T431" s="175"/>
      <c r="U431" s="109"/>
      <c r="V431" s="333"/>
      <c r="W431" s="333"/>
      <c r="X431" s="333"/>
      <c r="Y431" s="333"/>
      <c r="Z431" s="333"/>
      <c r="AA431" s="333"/>
      <c r="AB431" s="333"/>
      <c r="AC431" s="333"/>
    </row>
    <row r="432" spans="1:29" ht="16.5" customHeight="1">
      <c r="A432" s="173"/>
      <c r="B432" s="179"/>
      <c r="C432" s="106"/>
      <c r="D432" s="106"/>
      <c r="E432" s="106"/>
      <c r="F432" s="106"/>
      <c r="G432" s="106"/>
      <c r="H432" s="106"/>
      <c r="I432" s="106"/>
      <c r="J432" s="106"/>
      <c r="K432" s="106"/>
      <c r="L432" s="106"/>
      <c r="M432" s="180"/>
      <c r="N432" s="180"/>
      <c r="O432" s="180"/>
      <c r="P432" s="180"/>
      <c r="Q432" s="180"/>
      <c r="R432" s="180"/>
      <c r="S432" s="106"/>
      <c r="T432" s="175"/>
      <c r="U432" s="109"/>
      <c r="V432" s="333"/>
      <c r="W432" s="333"/>
      <c r="X432" s="333"/>
      <c r="Y432" s="333"/>
      <c r="Z432" s="333"/>
      <c r="AA432" s="333"/>
      <c r="AB432" s="333"/>
      <c r="AC432" s="333"/>
    </row>
    <row r="433" spans="1:29" ht="16.5" customHeight="1">
      <c r="A433" s="173"/>
      <c r="B433" s="179"/>
      <c r="C433" s="106"/>
      <c r="D433" s="106"/>
      <c r="E433" s="106"/>
      <c r="F433" s="106"/>
      <c r="G433" s="106"/>
      <c r="H433" s="106"/>
      <c r="I433" s="106"/>
      <c r="J433" s="106"/>
      <c r="K433" s="106"/>
      <c r="L433" s="106"/>
      <c r="M433" s="180"/>
      <c r="N433" s="180"/>
      <c r="O433" s="180"/>
      <c r="P433" s="180"/>
      <c r="Q433" s="180"/>
      <c r="R433" s="180"/>
      <c r="S433" s="106"/>
      <c r="T433" s="175"/>
      <c r="U433" s="109"/>
      <c r="V433" s="333"/>
      <c r="W433" s="333"/>
      <c r="X433" s="333"/>
      <c r="Y433" s="333"/>
      <c r="Z433" s="333"/>
      <c r="AA433" s="333"/>
      <c r="AB433" s="333"/>
      <c r="AC433" s="333"/>
    </row>
    <row r="434" spans="1:29" ht="16.5" customHeight="1">
      <c r="A434" s="173"/>
      <c r="B434" s="179"/>
      <c r="C434" s="106"/>
      <c r="D434" s="106"/>
      <c r="E434" s="106"/>
      <c r="F434" s="106"/>
      <c r="G434" s="106"/>
      <c r="H434" s="106"/>
      <c r="I434" s="106"/>
      <c r="J434" s="106"/>
      <c r="K434" s="106"/>
      <c r="L434" s="106"/>
      <c r="M434" s="180"/>
      <c r="N434" s="180"/>
      <c r="O434" s="180"/>
      <c r="P434" s="180"/>
      <c r="Q434" s="180"/>
      <c r="R434" s="180"/>
      <c r="S434" s="106"/>
      <c r="T434" s="175"/>
      <c r="U434" s="109"/>
      <c r="V434" s="333"/>
      <c r="W434" s="333"/>
      <c r="X434" s="333"/>
      <c r="Y434" s="333"/>
      <c r="Z434" s="333"/>
      <c r="AA434" s="333"/>
      <c r="AB434" s="333"/>
      <c r="AC434" s="333"/>
    </row>
    <row r="435" spans="1:29" ht="16.5" customHeight="1">
      <c r="A435" s="173"/>
      <c r="B435" s="179"/>
      <c r="C435" s="106"/>
      <c r="D435" s="106"/>
      <c r="E435" s="106"/>
      <c r="F435" s="106"/>
      <c r="G435" s="106"/>
      <c r="H435" s="106"/>
      <c r="I435" s="106"/>
      <c r="J435" s="106"/>
      <c r="K435" s="106"/>
      <c r="L435" s="106"/>
      <c r="M435" s="180"/>
      <c r="N435" s="180"/>
      <c r="O435" s="180"/>
      <c r="P435" s="180"/>
      <c r="Q435" s="180"/>
      <c r="R435" s="180"/>
      <c r="S435" s="106"/>
      <c r="T435" s="175"/>
      <c r="U435" s="109"/>
      <c r="V435" s="333"/>
      <c r="W435" s="333"/>
      <c r="X435" s="333"/>
      <c r="Y435" s="333"/>
      <c r="Z435" s="333"/>
      <c r="AA435" s="333"/>
      <c r="AB435" s="333"/>
      <c r="AC435" s="333"/>
    </row>
    <row r="436" spans="1:29" ht="16.5" customHeight="1">
      <c r="A436" s="173"/>
      <c r="B436" s="179"/>
      <c r="C436" s="106"/>
      <c r="D436" s="106"/>
      <c r="E436" s="106"/>
      <c r="F436" s="106"/>
      <c r="G436" s="106"/>
      <c r="H436" s="106"/>
      <c r="I436" s="106"/>
      <c r="J436" s="106"/>
      <c r="K436" s="106"/>
      <c r="L436" s="106"/>
      <c r="M436" s="180"/>
      <c r="N436" s="180"/>
      <c r="O436" s="180"/>
      <c r="P436" s="180"/>
      <c r="Q436" s="180"/>
      <c r="R436" s="180"/>
      <c r="S436" s="106"/>
      <c r="T436" s="175"/>
      <c r="U436" s="109"/>
      <c r="V436" s="333"/>
      <c r="W436" s="333"/>
      <c r="X436" s="333"/>
      <c r="Y436" s="333"/>
      <c r="Z436" s="333"/>
      <c r="AA436" s="333"/>
      <c r="AB436" s="333"/>
      <c r="AC436" s="333"/>
    </row>
    <row r="437" spans="1:29" ht="16.5" customHeight="1">
      <c r="A437" s="173"/>
      <c r="B437" s="179"/>
      <c r="C437" s="106"/>
      <c r="D437" s="106"/>
      <c r="E437" s="106"/>
      <c r="F437" s="106"/>
      <c r="G437" s="106"/>
      <c r="H437" s="106"/>
      <c r="I437" s="106"/>
      <c r="J437" s="106"/>
      <c r="K437" s="106"/>
      <c r="L437" s="106"/>
      <c r="M437" s="180"/>
      <c r="N437" s="180"/>
      <c r="O437" s="180"/>
      <c r="P437" s="180"/>
      <c r="Q437" s="180"/>
      <c r="R437" s="180"/>
      <c r="S437" s="106"/>
      <c r="T437" s="175"/>
      <c r="U437" s="109"/>
      <c r="V437" s="333"/>
      <c r="W437" s="333"/>
      <c r="X437" s="333"/>
      <c r="Y437" s="333"/>
      <c r="Z437" s="333"/>
      <c r="AA437" s="333"/>
      <c r="AB437" s="333"/>
      <c r="AC437" s="333"/>
    </row>
    <row r="438" spans="1:29" ht="16.5" customHeight="1">
      <c r="A438" s="173"/>
      <c r="B438" s="179"/>
      <c r="C438" s="106"/>
      <c r="D438" s="106"/>
      <c r="E438" s="106"/>
      <c r="F438" s="106"/>
      <c r="G438" s="106"/>
      <c r="H438" s="106"/>
      <c r="I438" s="106"/>
      <c r="J438" s="106"/>
      <c r="K438" s="106"/>
      <c r="L438" s="106"/>
      <c r="M438" s="180"/>
      <c r="N438" s="180"/>
      <c r="O438" s="180"/>
      <c r="P438" s="180"/>
      <c r="Q438" s="180"/>
      <c r="R438" s="180"/>
      <c r="S438" s="106"/>
      <c r="T438" s="175"/>
      <c r="U438" s="109"/>
      <c r="V438" s="333"/>
      <c r="W438" s="333"/>
      <c r="X438" s="333"/>
      <c r="Y438" s="333"/>
      <c r="Z438" s="333"/>
      <c r="AA438" s="333"/>
      <c r="AB438" s="333"/>
      <c r="AC438" s="333"/>
    </row>
    <row r="439" spans="1:29" ht="16.5" customHeight="1">
      <c r="A439" s="173"/>
      <c r="B439" s="179"/>
      <c r="C439" s="106"/>
      <c r="D439" s="106"/>
      <c r="E439" s="106"/>
      <c r="F439" s="106"/>
      <c r="G439" s="106"/>
      <c r="H439" s="106"/>
      <c r="I439" s="106"/>
      <c r="J439" s="106"/>
      <c r="K439" s="106"/>
      <c r="L439" s="106"/>
      <c r="M439" s="180"/>
      <c r="N439" s="180"/>
      <c r="O439" s="180"/>
      <c r="P439" s="180"/>
      <c r="Q439" s="180"/>
      <c r="R439" s="180"/>
      <c r="S439" s="106"/>
      <c r="T439" s="175"/>
      <c r="U439" s="109"/>
      <c r="V439" s="333"/>
      <c r="W439" s="333"/>
      <c r="X439" s="333"/>
      <c r="Y439" s="333"/>
      <c r="Z439" s="333"/>
      <c r="AA439" s="333"/>
      <c r="AB439" s="333"/>
      <c r="AC439" s="333"/>
    </row>
    <row r="440" spans="1:29" ht="16.5" customHeight="1">
      <c r="A440" s="173"/>
      <c r="B440" s="179"/>
      <c r="C440" s="106"/>
      <c r="D440" s="106"/>
      <c r="E440" s="106"/>
      <c r="F440" s="106"/>
      <c r="G440" s="106"/>
      <c r="H440" s="106"/>
      <c r="I440" s="106"/>
      <c r="J440" s="106"/>
      <c r="K440" s="106"/>
      <c r="L440" s="106"/>
      <c r="M440" s="180"/>
      <c r="N440" s="180"/>
      <c r="O440" s="180"/>
      <c r="P440" s="180"/>
      <c r="Q440" s="180"/>
      <c r="R440" s="180"/>
      <c r="S440" s="106"/>
      <c r="T440" s="175"/>
      <c r="U440" s="109"/>
      <c r="V440" s="333"/>
      <c r="W440" s="333"/>
      <c r="X440" s="333"/>
      <c r="Y440" s="333"/>
      <c r="Z440" s="333"/>
      <c r="AA440" s="333"/>
      <c r="AB440" s="333"/>
      <c r="AC440" s="333"/>
    </row>
    <row r="441" spans="1:29" ht="16.5" customHeight="1">
      <c r="A441" s="173"/>
      <c r="B441" s="179"/>
      <c r="C441" s="106"/>
      <c r="D441" s="106"/>
      <c r="E441" s="106"/>
      <c r="F441" s="106"/>
      <c r="G441" s="106"/>
      <c r="H441" s="106"/>
      <c r="I441" s="106"/>
      <c r="J441" s="106"/>
      <c r="K441" s="106"/>
      <c r="L441" s="106"/>
      <c r="M441" s="180"/>
      <c r="N441" s="180"/>
      <c r="O441" s="180"/>
      <c r="P441" s="180"/>
      <c r="Q441" s="180"/>
      <c r="R441" s="180"/>
      <c r="S441" s="106"/>
      <c r="T441" s="175"/>
      <c r="U441" s="109"/>
      <c r="V441" s="333"/>
      <c r="W441" s="333"/>
      <c r="X441" s="333"/>
      <c r="Y441" s="333"/>
      <c r="Z441" s="333"/>
      <c r="AA441" s="333"/>
      <c r="AB441" s="333"/>
      <c r="AC441" s="333"/>
    </row>
    <row r="442" spans="1:29" ht="16.5" customHeight="1">
      <c r="A442" s="173"/>
      <c r="B442" s="179"/>
      <c r="C442" s="106"/>
      <c r="D442" s="106"/>
      <c r="E442" s="106"/>
      <c r="F442" s="106"/>
      <c r="G442" s="106"/>
      <c r="H442" s="106"/>
      <c r="I442" s="106"/>
      <c r="J442" s="106"/>
      <c r="K442" s="106"/>
      <c r="L442" s="106"/>
      <c r="M442" s="180"/>
      <c r="N442" s="180"/>
      <c r="O442" s="180"/>
      <c r="P442" s="180"/>
      <c r="Q442" s="180"/>
      <c r="R442" s="180"/>
      <c r="S442" s="106"/>
      <c r="T442" s="175"/>
      <c r="U442" s="109"/>
      <c r="V442" s="333"/>
      <c r="W442" s="333"/>
      <c r="X442" s="333"/>
      <c r="Y442" s="333"/>
      <c r="Z442" s="333"/>
      <c r="AA442" s="333"/>
      <c r="AB442" s="333"/>
      <c r="AC442" s="333"/>
    </row>
    <row r="443" spans="1:29" ht="16.5" customHeight="1">
      <c r="A443" s="173"/>
      <c r="B443" s="179"/>
      <c r="C443" s="106"/>
      <c r="D443" s="106"/>
      <c r="E443" s="106"/>
      <c r="F443" s="106"/>
      <c r="G443" s="106"/>
      <c r="H443" s="106"/>
      <c r="I443" s="106"/>
      <c r="J443" s="106"/>
      <c r="K443" s="106"/>
      <c r="L443" s="106"/>
      <c r="M443" s="180"/>
      <c r="N443" s="180"/>
      <c r="O443" s="180"/>
      <c r="P443" s="180"/>
      <c r="Q443" s="180"/>
      <c r="R443" s="180"/>
      <c r="S443" s="106"/>
      <c r="T443" s="175"/>
      <c r="U443" s="109"/>
      <c r="V443" s="333"/>
      <c r="W443" s="333"/>
      <c r="X443" s="333"/>
      <c r="Y443" s="333"/>
      <c r="Z443" s="333"/>
      <c r="AA443" s="333"/>
      <c r="AB443" s="333"/>
      <c r="AC443" s="333"/>
    </row>
    <row r="444" spans="1:29" ht="16.5" customHeight="1">
      <c r="A444" s="173"/>
      <c r="B444" s="179"/>
      <c r="C444" s="106"/>
      <c r="D444" s="106"/>
      <c r="E444" s="106"/>
      <c r="F444" s="106"/>
      <c r="G444" s="106"/>
      <c r="H444" s="106"/>
      <c r="I444" s="106"/>
      <c r="J444" s="106"/>
      <c r="K444" s="106"/>
      <c r="L444" s="106"/>
      <c r="M444" s="180"/>
      <c r="N444" s="180"/>
      <c r="O444" s="180"/>
      <c r="P444" s="180"/>
      <c r="Q444" s="180"/>
      <c r="R444" s="180"/>
      <c r="S444" s="106"/>
      <c r="T444" s="175"/>
      <c r="U444" s="109"/>
      <c r="V444" s="333"/>
      <c r="W444" s="333"/>
      <c r="X444" s="333"/>
      <c r="Y444" s="333"/>
      <c r="Z444" s="333"/>
      <c r="AA444" s="333"/>
      <c r="AB444" s="333"/>
      <c r="AC444" s="333"/>
    </row>
    <row r="445" spans="1:29" ht="16.5" customHeight="1">
      <c r="A445" s="173"/>
      <c r="B445" s="179"/>
      <c r="C445" s="106"/>
      <c r="D445" s="106"/>
      <c r="E445" s="106"/>
      <c r="F445" s="106"/>
      <c r="G445" s="106"/>
      <c r="H445" s="106"/>
      <c r="I445" s="106"/>
      <c r="J445" s="106"/>
      <c r="K445" s="106"/>
      <c r="L445" s="106"/>
      <c r="M445" s="180"/>
      <c r="N445" s="180"/>
      <c r="O445" s="180"/>
      <c r="P445" s="180"/>
      <c r="Q445" s="180"/>
      <c r="R445" s="180"/>
      <c r="S445" s="106"/>
      <c r="T445" s="175"/>
      <c r="U445" s="109"/>
      <c r="V445" s="333"/>
      <c r="W445" s="333"/>
      <c r="X445" s="333"/>
      <c r="Y445" s="333"/>
      <c r="Z445" s="333"/>
      <c r="AA445" s="333"/>
      <c r="AB445" s="333"/>
      <c r="AC445" s="333"/>
    </row>
    <row r="446" spans="1:29" ht="16.5" customHeight="1">
      <c r="A446" s="173"/>
      <c r="B446" s="179"/>
      <c r="C446" s="106"/>
      <c r="D446" s="106"/>
      <c r="E446" s="106"/>
      <c r="F446" s="106"/>
      <c r="G446" s="106"/>
      <c r="H446" s="106"/>
      <c r="I446" s="106"/>
      <c r="J446" s="106"/>
      <c r="K446" s="106"/>
      <c r="L446" s="106"/>
      <c r="M446" s="180"/>
      <c r="N446" s="180"/>
      <c r="O446" s="180"/>
      <c r="P446" s="180"/>
      <c r="Q446" s="180"/>
      <c r="R446" s="180"/>
      <c r="S446" s="106"/>
      <c r="T446" s="175"/>
      <c r="U446" s="109"/>
      <c r="V446" s="333"/>
      <c r="W446" s="333"/>
      <c r="X446" s="333"/>
      <c r="Y446" s="333"/>
      <c r="Z446" s="333"/>
      <c r="AA446" s="333"/>
      <c r="AB446" s="333"/>
      <c r="AC446" s="333"/>
    </row>
    <row r="447" spans="1:29" ht="16.5" customHeight="1">
      <c r="A447" s="173"/>
      <c r="B447" s="179"/>
      <c r="C447" s="106"/>
      <c r="D447" s="106"/>
      <c r="E447" s="106"/>
      <c r="F447" s="106"/>
      <c r="G447" s="106"/>
      <c r="H447" s="106"/>
      <c r="I447" s="106"/>
      <c r="J447" s="106"/>
      <c r="K447" s="106"/>
      <c r="L447" s="106"/>
      <c r="M447" s="180"/>
      <c r="N447" s="180"/>
      <c r="O447" s="180"/>
      <c r="P447" s="180"/>
      <c r="Q447" s="180"/>
      <c r="R447" s="180"/>
      <c r="S447" s="106"/>
      <c r="T447" s="175"/>
      <c r="U447" s="109"/>
      <c r="V447" s="333"/>
      <c r="W447" s="333"/>
      <c r="X447" s="333"/>
      <c r="Y447" s="333"/>
      <c r="Z447" s="333"/>
      <c r="AA447" s="333"/>
      <c r="AB447" s="333"/>
      <c r="AC447" s="333"/>
    </row>
    <row r="448" spans="1:29" ht="16.5" customHeight="1">
      <c r="A448" s="173"/>
      <c r="B448" s="179"/>
      <c r="C448" s="106"/>
      <c r="D448" s="106"/>
      <c r="E448" s="106"/>
      <c r="F448" s="106"/>
      <c r="G448" s="106"/>
      <c r="H448" s="106"/>
      <c r="I448" s="106"/>
      <c r="J448" s="106"/>
      <c r="K448" s="106"/>
      <c r="L448" s="106"/>
      <c r="M448" s="180"/>
      <c r="N448" s="180"/>
      <c r="O448" s="180"/>
      <c r="P448" s="180"/>
      <c r="Q448" s="180"/>
      <c r="R448" s="180"/>
      <c r="S448" s="106"/>
      <c r="T448" s="175"/>
      <c r="U448" s="109"/>
      <c r="V448" s="333"/>
      <c r="W448" s="333"/>
      <c r="X448" s="333"/>
      <c r="Y448" s="333"/>
      <c r="Z448" s="333"/>
      <c r="AA448" s="333"/>
      <c r="AB448" s="333"/>
      <c r="AC448" s="333"/>
    </row>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sheetData>
  <mergeCells count="80">
    <mergeCell ref="R5:R6"/>
    <mergeCell ref="S5:S6"/>
    <mergeCell ref="A1:T1"/>
    <mergeCell ref="A2:T2"/>
    <mergeCell ref="D4:G4"/>
    <mergeCell ref="H4:K4"/>
    <mergeCell ref="A5:A6"/>
    <mergeCell ref="B5:B6"/>
    <mergeCell ref="C5:C6"/>
    <mergeCell ref="T5:T6"/>
    <mergeCell ref="L5:L6"/>
    <mergeCell ref="M5:M6"/>
    <mergeCell ref="F5:F6"/>
    <mergeCell ref="G5:G6"/>
    <mergeCell ref="K5:K6"/>
    <mergeCell ref="N5:N6"/>
    <mergeCell ref="A7:A38"/>
    <mergeCell ref="B7:B38"/>
    <mergeCell ref="A39:B39"/>
    <mergeCell ref="A40:A70"/>
    <mergeCell ref="B40:B70"/>
    <mergeCell ref="A71:B71"/>
    <mergeCell ref="C48:C53"/>
    <mergeCell ref="C67:C70"/>
    <mergeCell ref="B72:B102"/>
    <mergeCell ref="C72:C73"/>
    <mergeCell ref="C74:C75"/>
    <mergeCell ref="C99:C102"/>
    <mergeCell ref="A103:B103"/>
    <mergeCell ref="C137:C138"/>
    <mergeCell ref="C142:C143"/>
    <mergeCell ref="C144:C145"/>
    <mergeCell ref="C165:C168"/>
    <mergeCell ref="C132:C135"/>
    <mergeCell ref="L54:L58"/>
    <mergeCell ref="L72:L75"/>
    <mergeCell ref="A201:A228"/>
    <mergeCell ref="B201:B228"/>
    <mergeCell ref="A229:B229"/>
    <mergeCell ref="A72:A102"/>
    <mergeCell ref="A104:A135"/>
    <mergeCell ref="B104:B135"/>
    <mergeCell ref="A136:B136"/>
    <mergeCell ref="B137:B168"/>
    <mergeCell ref="A169:B169"/>
    <mergeCell ref="C196:C199"/>
    <mergeCell ref="A137:A168"/>
    <mergeCell ref="A170:A199"/>
    <mergeCell ref="B170:B199"/>
    <mergeCell ref="A200:B200"/>
    <mergeCell ref="K233:K240"/>
    <mergeCell ref="K241:K248"/>
    <mergeCell ref="L86:L90"/>
    <mergeCell ref="L104:L109"/>
    <mergeCell ref="L119:L121"/>
    <mergeCell ref="L137:L142"/>
    <mergeCell ref="L152:L156"/>
    <mergeCell ref="L170:L174"/>
    <mergeCell ref="L184:L187"/>
    <mergeCell ref="L201:L203"/>
    <mergeCell ref="L213:L216"/>
    <mergeCell ref="D213:G213"/>
    <mergeCell ref="D214:G214"/>
    <mergeCell ref="H5:H6"/>
    <mergeCell ref="I5:I6"/>
    <mergeCell ref="J5:J6"/>
    <mergeCell ref="H213:K213"/>
    <mergeCell ref="H214:K214"/>
    <mergeCell ref="D5:D6"/>
    <mergeCell ref="E5:E6"/>
    <mergeCell ref="O5:O6"/>
    <mergeCell ref="P5:P6"/>
    <mergeCell ref="Q5:Q6"/>
    <mergeCell ref="C44:C45"/>
    <mergeCell ref="C46:C47"/>
    <mergeCell ref="L7:L12"/>
    <mergeCell ref="L22:L25"/>
    <mergeCell ref="L40:L44"/>
    <mergeCell ref="C35:C38"/>
    <mergeCell ref="C40:C41"/>
  </mergeCells>
  <pageMargins left="0.7" right="0.7" top="0.75" bottom="0.75" header="0" footer="0"/>
  <pageSetup paperSize="9" scale="55"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2F2F2"/>
  </sheetPr>
  <dimension ref="A1:AC1015"/>
  <sheetViews>
    <sheetView workbookViewId="0">
      <pane xSplit="12" ySplit="6" topLeftCell="M7" activePane="bottomRight" state="frozen"/>
      <selection pane="topRight" activeCell="M1" sqref="M1"/>
      <selection pane="bottomLeft" activeCell="A7" sqref="A7"/>
      <selection pane="bottomRight" activeCell="M7" sqref="M7"/>
    </sheetView>
  </sheetViews>
  <sheetFormatPr defaultColWidth="14.44140625" defaultRowHeight="15" customHeight="1"/>
  <cols>
    <col min="1" max="1" width="5.109375" customWidth="1"/>
    <col min="2" max="2" width="10.6640625" customWidth="1"/>
    <col min="3" max="3" width="6" hidden="1" customWidth="1"/>
    <col min="4" max="4" width="5.5546875" hidden="1" customWidth="1"/>
    <col min="5" max="6" width="9.33203125" hidden="1" customWidth="1"/>
    <col min="7" max="7" width="11.109375" hidden="1" customWidth="1"/>
    <col min="8" max="8" width="7.5546875" customWidth="1"/>
    <col min="9" max="9" width="9.33203125" customWidth="1"/>
    <col min="10" max="10" width="12.5546875" customWidth="1"/>
    <col min="11" max="11" width="12.6640625" customWidth="1"/>
    <col min="12" max="12" width="25" customWidth="1"/>
    <col min="13" max="13" width="27.109375" customWidth="1"/>
    <col min="14" max="14" width="27.5546875" customWidth="1"/>
    <col min="15" max="15" width="33.109375" customWidth="1"/>
    <col min="16" max="16" width="27.44140625" customWidth="1"/>
    <col min="17" max="17" width="28.6640625" customWidth="1"/>
    <col min="18" max="19" width="10.109375" customWidth="1"/>
    <col min="20" max="20" width="27.5546875" customWidth="1"/>
    <col min="21" max="21" width="9.109375" customWidth="1"/>
    <col min="22" max="22" width="7.5546875" customWidth="1"/>
    <col min="23" max="23" width="7.88671875" customWidth="1"/>
    <col min="24" max="29" width="8.6640625" customWidth="1"/>
  </cols>
  <sheetData>
    <row r="1" spans="1:29" ht="26.25" customHeight="1">
      <c r="A1" s="1217" t="s">
        <v>798</v>
      </c>
      <c r="B1" s="1166"/>
      <c r="C1" s="1166"/>
      <c r="D1" s="1166"/>
      <c r="E1" s="1166"/>
      <c r="F1" s="1166"/>
      <c r="G1" s="1166"/>
      <c r="H1" s="1166"/>
      <c r="I1" s="1166"/>
      <c r="J1" s="1166"/>
      <c r="K1" s="1166"/>
      <c r="L1" s="1166"/>
      <c r="M1" s="1166"/>
      <c r="N1" s="1166"/>
      <c r="O1" s="1166"/>
      <c r="P1" s="1166"/>
      <c r="Q1" s="1166"/>
      <c r="R1" s="1166"/>
      <c r="S1" s="1166"/>
      <c r="T1" s="1166"/>
      <c r="U1" s="104"/>
      <c r="V1" s="104"/>
      <c r="W1" s="104"/>
      <c r="X1" s="104"/>
      <c r="Y1" s="104"/>
      <c r="Z1" s="104"/>
      <c r="AA1" s="104"/>
      <c r="AB1" s="104"/>
      <c r="AC1" s="104"/>
    </row>
    <row r="2" spans="1:29" ht="20.25" customHeight="1">
      <c r="A2" s="1206" t="s">
        <v>626</v>
      </c>
      <c r="B2" s="1166"/>
      <c r="C2" s="1166"/>
      <c r="D2" s="1166"/>
      <c r="E2" s="1166"/>
      <c r="F2" s="1166"/>
      <c r="G2" s="1166"/>
      <c r="H2" s="1166"/>
      <c r="I2" s="1166"/>
      <c r="J2" s="1166"/>
      <c r="K2" s="1166"/>
      <c r="L2" s="1166"/>
      <c r="M2" s="1166"/>
      <c r="N2" s="1166"/>
      <c r="O2" s="1166"/>
      <c r="P2" s="1166"/>
      <c r="Q2" s="1166"/>
      <c r="R2" s="1166"/>
      <c r="S2" s="1166"/>
      <c r="T2" s="1166"/>
      <c r="U2" s="104"/>
      <c r="V2" s="104"/>
      <c r="W2" s="104"/>
      <c r="X2" s="104"/>
      <c r="Y2" s="104"/>
      <c r="Z2" s="104"/>
      <c r="AA2" s="104"/>
      <c r="AB2" s="104"/>
      <c r="AC2" s="104"/>
    </row>
    <row r="3" spans="1:29" ht="18.75" hidden="1" customHeight="1">
      <c r="A3" s="173"/>
      <c r="B3" s="174"/>
      <c r="C3" s="175"/>
      <c r="D3" s="175"/>
      <c r="E3" s="175"/>
      <c r="F3" s="175"/>
      <c r="G3" s="175"/>
      <c r="H3" s="175"/>
      <c r="I3" s="175"/>
      <c r="J3" s="175"/>
      <c r="K3" s="175"/>
      <c r="L3" s="175"/>
      <c r="M3" s="175"/>
      <c r="N3" s="175"/>
      <c r="O3" s="175"/>
      <c r="P3" s="178"/>
      <c r="Q3" s="178"/>
      <c r="R3" s="178"/>
      <c r="S3" s="178"/>
      <c r="T3" s="178"/>
      <c r="U3" s="8"/>
      <c r="V3" s="8"/>
      <c r="W3" s="8"/>
      <c r="X3" s="8"/>
      <c r="Y3" s="8"/>
      <c r="Z3" s="8"/>
      <c r="AA3" s="8"/>
      <c r="AB3" s="8"/>
      <c r="AC3" s="8"/>
    </row>
    <row r="4" spans="1:29" ht="24.75" customHeight="1">
      <c r="A4" s="334"/>
      <c r="B4" s="179"/>
      <c r="C4" s="175"/>
      <c r="D4" s="1207" t="s">
        <v>627</v>
      </c>
      <c r="E4" s="1208"/>
      <c r="F4" s="1208"/>
      <c r="G4" s="1209"/>
      <c r="H4" s="1210" t="s">
        <v>628</v>
      </c>
      <c r="I4" s="1208"/>
      <c r="J4" s="1208"/>
      <c r="K4" s="1209"/>
      <c r="L4" s="175"/>
      <c r="M4" s="175"/>
      <c r="N4" s="175"/>
      <c r="O4" s="175"/>
      <c r="P4" s="175"/>
      <c r="Q4" s="175"/>
      <c r="R4" s="175"/>
      <c r="S4" s="175"/>
      <c r="T4" s="175"/>
      <c r="U4" s="104"/>
      <c r="V4" s="104"/>
      <c r="W4" s="104"/>
      <c r="X4" s="104"/>
      <c r="Y4" s="104"/>
      <c r="Z4" s="104"/>
      <c r="AA4" s="104"/>
      <c r="AB4" s="104"/>
      <c r="AC4" s="104"/>
    </row>
    <row r="5" spans="1:29" ht="18.75" customHeight="1">
      <c r="A5" s="1218" t="s">
        <v>629</v>
      </c>
      <c r="B5" s="1219" t="s">
        <v>630</v>
      </c>
      <c r="C5" s="1184" t="s">
        <v>631</v>
      </c>
      <c r="D5" s="1204" t="s">
        <v>632</v>
      </c>
      <c r="E5" s="1204" t="s">
        <v>633</v>
      </c>
      <c r="F5" s="1204" t="s">
        <v>634</v>
      </c>
      <c r="G5" s="1204" t="s">
        <v>635</v>
      </c>
      <c r="H5" s="1184" t="s">
        <v>631</v>
      </c>
      <c r="I5" s="1184" t="s">
        <v>636</v>
      </c>
      <c r="J5" s="1184" t="s">
        <v>633</v>
      </c>
      <c r="K5" s="1184" t="s">
        <v>634</v>
      </c>
      <c r="L5" s="1184" t="s">
        <v>582</v>
      </c>
      <c r="M5" s="1184" t="s">
        <v>637</v>
      </c>
      <c r="N5" s="1184" t="s">
        <v>638</v>
      </c>
      <c r="O5" s="1184" t="s">
        <v>639</v>
      </c>
      <c r="P5" s="1184" t="s">
        <v>640</v>
      </c>
      <c r="Q5" s="1184" t="s">
        <v>641</v>
      </c>
      <c r="R5" s="1184" t="s">
        <v>642</v>
      </c>
      <c r="S5" s="1184" t="s">
        <v>590</v>
      </c>
      <c r="T5" s="1220"/>
      <c r="U5" s="8"/>
      <c r="V5" s="8"/>
      <c r="W5" s="8"/>
      <c r="X5" s="8"/>
      <c r="Y5" s="8"/>
      <c r="Z5" s="8"/>
      <c r="AA5" s="8"/>
      <c r="AB5" s="8"/>
      <c r="AC5" s="8"/>
    </row>
    <row r="6" spans="1:29" ht="18.75" customHeight="1">
      <c r="A6" s="1147"/>
      <c r="B6" s="1147"/>
      <c r="C6" s="1147"/>
      <c r="D6" s="1152"/>
      <c r="E6" s="1152"/>
      <c r="F6" s="1152"/>
      <c r="G6" s="1152"/>
      <c r="H6" s="1152"/>
      <c r="I6" s="1152"/>
      <c r="J6" s="1147"/>
      <c r="K6" s="1147"/>
      <c r="L6" s="1147"/>
      <c r="M6" s="1147"/>
      <c r="N6" s="1147"/>
      <c r="O6" s="1147"/>
      <c r="P6" s="1147"/>
      <c r="Q6" s="1147"/>
      <c r="R6" s="1147"/>
      <c r="S6" s="1147"/>
      <c r="T6" s="1147"/>
      <c r="U6" s="8"/>
      <c r="V6" s="8"/>
      <c r="W6" s="8"/>
      <c r="X6" s="8"/>
      <c r="Y6" s="8"/>
      <c r="Z6" s="8"/>
      <c r="AA6" s="8"/>
      <c r="AB6" s="8"/>
      <c r="AC6" s="8"/>
    </row>
    <row r="7" spans="1:29" ht="46.8">
      <c r="A7" s="1211">
        <v>1</v>
      </c>
      <c r="B7" s="1212" t="s">
        <v>496</v>
      </c>
      <c r="C7" s="186" t="s">
        <v>643</v>
      </c>
      <c r="D7" s="33">
        <v>5</v>
      </c>
      <c r="E7" s="9" t="s">
        <v>789</v>
      </c>
      <c r="F7" s="9" t="s">
        <v>645</v>
      </c>
      <c r="G7" s="306"/>
      <c r="H7" s="33">
        <v>1</v>
      </c>
      <c r="I7" s="9">
        <v>5</v>
      </c>
      <c r="J7" s="9" t="s">
        <v>799</v>
      </c>
      <c r="K7" s="306" t="s">
        <v>645</v>
      </c>
      <c r="L7" s="1192" t="s">
        <v>592</v>
      </c>
      <c r="M7" s="335" t="s">
        <v>800</v>
      </c>
      <c r="N7" s="336" t="s">
        <v>801</v>
      </c>
      <c r="O7" s="336" t="s">
        <v>802</v>
      </c>
      <c r="P7" s="335" t="s">
        <v>803</v>
      </c>
      <c r="Q7" s="337"/>
      <c r="R7" s="29"/>
      <c r="S7" s="29"/>
      <c r="T7" s="29"/>
      <c r="U7" s="185"/>
      <c r="V7" s="185"/>
      <c r="W7" s="185"/>
      <c r="X7" s="185"/>
      <c r="Y7" s="185"/>
      <c r="Z7" s="185"/>
      <c r="AA7" s="185"/>
      <c r="AB7" s="185"/>
      <c r="AC7" s="185"/>
    </row>
    <row r="8" spans="1:29" ht="32.25" customHeight="1">
      <c r="A8" s="1152"/>
      <c r="B8" s="1159"/>
      <c r="C8" s="186"/>
      <c r="D8" s="33">
        <v>2</v>
      </c>
      <c r="E8" s="9" t="s">
        <v>659</v>
      </c>
      <c r="F8" s="9" t="s">
        <v>651</v>
      </c>
      <c r="G8" s="306"/>
      <c r="H8" s="33">
        <v>2</v>
      </c>
      <c r="I8" s="9">
        <v>5</v>
      </c>
      <c r="J8" s="9" t="s">
        <v>804</v>
      </c>
      <c r="K8" s="306" t="s">
        <v>645</v>
      </c>
      <c r="L8" s="1193"/>
      <c r="M8" s="338"/>
      <c r="N8" s="339"/>
      <c r="O8" s="340" t="s">
        <v>805</v>
      </c>
      <c r="P8" s="340" t="s">
        <v>806</v>
      </c>
      <c r="Q8" s="340" t="s">
        <v>807</v>
      </c>
      <c r="R8" s="29"/>
      <c r="S8" s="29"/>
      <c r="T8" s="269"/>
      <c r="U8" s="185"/>
      <c r="V8" s="185"/>
      <c r="W8" s="185"/>
      <c r="X8" s="185"/>
      <c r="Y8" s="185"/>
      <c r="Z8" s="185"/>
      <c r="AA8" s="185"/>
      <c r="AB8" s="185"/>
      <c r="AC8" s="185"/>
    </row>
    <row r="9" spans="1:29" ht="31.2">
      <c r="A9" s="1152"/>
      <c r="B9" s="1159"/>
      <c r="C9" s="186" t="s">
        <v>646</v>
      </c>
      <c r="D9" s="33">
        <v>5</v>
      </c>
      <c r="E9" s="9" t="s">
        <v>808</v>
      </c>
      <c r="F9" s="9" t="s">
        <v>645</v>
      </c>
      <c r="G9" s="306"/>
      <c r="H9" s="33">
        <v>3</v>
      </c>
      <c r="I9" s="9">
        <v>5</v>
      </c>
      <c r="J9" s="9" t="s">
        <v>650</v>
      </c>
      <c r="K9" s="306" t="s">
        <v>645</v>
      </c>
      <c r="L9" s="1194"/>
      <c r="M9" s="341"/>
      <c r="N9" s="342"/>
      <c r="O9" s="342"/>
      <c r="P9" s="343"/>
      <c r="Q9" s="338"/>
      <c r="R9" s="29"/>
      <c r="S9" s="29"/>
      <c r="T9" s="344"/>
      <c r="U9" s="185"/>
      <c r="V9" s="185"/>
      <c r="W9" s="185"/>
      <c r="X9" s="185"/>
      <c r="Y9" s="185"/>
      <c r="Z9" s="185"/>
      <c r="AA9" s="185"/>
      <c r="AB9" s="185"/>
      <c r="AC9" s="185"/>
    </row>
    <row r="10" spans="1:29" ht="15.75" customHeight="1">
      <c r="A10" s="1152"/>
      <c r="B10" s="1159"/>
      <c r="C10" s="186"/>
      <c r="D10" s="33">
        <v>2</v>
      </c>
      <c r="E10" s="9" t="s">
        <v>660</v>
      </c>
      <c r="F10" s="9" t="s">
        <v>651</v>
      </c>
      <c r="G10" s="306"/>
      <c r="H10" s="33">
        <v>4</v>
      </c>
      <c r="I10" s="9">
        <v>6</v>
      </c>
      <c r="J10" s="9" t="s">
        <v>653</v>
      </c>
      <c r="K10" s="306" t="s">
        <v>645</v>
      </c>
      <c r="L10" s="186" t="s">
        <v>593</v>
      </c>
      <c r="M10" s="192">
        <v>4</v>
      </c>
      <c r="N10" s="192"/>
      <c r="O10" s="193">
        <v>5</v>
      </c>
      <c r="P10" s="192">
        <v>7</v>
      </c>
      <c r="Q10" s="193">
        <v>4</v>
      </c>
      <c r="R10" s="194"/>
      <c r="S10" s="4">
        <f t="shared" ref="S10:S17" si="0">SUM(M10:R10)</f>
        <v>20</v>
      </c>
      <c r="T10" s="344"/>
      <c r="U10" s="185"/>
      <c r="V10" s="185"/>
      <c r="W10" s="185"/>
      <c r="X10" s="185"/>
      <c r="Y10" s="185"/>
      <c r="Z10" s="185"/>
      <c r="AA10" s="185"/>
      <c r="AB10" s="185"/>
      <c r="AC10" s="185"/>
    </row>
    <row r="11" spans="1:29" ht="15.75" customHeight="1">
      <c r="A11" s="1152"/>
      <c r="B11" s="1159"/>
      <c r="C11" s="186" t="s">
        <v>656</v>
      </c>
      <c r="D11" s="33">
        <v>6</v>
      </c>
      <c r="E11" s="9" t="s">
        <v>650</v>
      </c>
      <c r="F11" s="9" t="s">
        <v>645</v>
      </c>
      <c r="G11" s="306"/>
      <c r="H11" s="33">
        <v>5</v>
      </c>
      <c r="I11" s="9">
        <v>5</v>
      </c>
      <c r="J11" s="9" t="s">
        <v>655</v>
      </c>
      <c r="K11" s="306" t="s">
        <v>645</v>
      </c>
      <c r="L11" s="195" t="s">
        <v>594</v>
      </c>
      <c r="M11" s="196"/>
      <c r="N11" s="196"/>
      <c r="O11" s="196"/>
      <c r="P11" s="197">
        <v>3</v>
      </c>
      <c r="Q11" s="196"/>
      <c r="R11" s="29"/>
      <c r="S11" s="33">
        <f t="shared" si="0"/>
        <v>3</v>
      </c>
      <c r="T11" s="344"/>
      <c r="U11" s="185"/>
      <c r="V11" s="185"/>
      <c r="W11" s="185"/>
      <c r="X11" s="185"/>
      <c r="Y11" s="185"/>
      <c r="Z11" s="185"/>
      <c r="AA11" s="185"/>
      <c r="AB11" s="185"/>
      <c r="AC11" s="185"/>
    </row>
    <row r="12" spans="1:29" ht="15.75" customHeight="1">
      <c r="A12" s="1152"/>
      <c r="B12" s="1159"/>
      <c r="C12" s="186" t="s">
        <v>657</v>
      </c>
      <c r="D12" s="9">
        <v>5</v>
      </c>
      <c r="E12" s="9" t="s">
        <v>653</v>
      </c>
      <c r="F12" s="9" t="s">
        <v>645</v>
      </c>
      <c r="G12" s="33"/>
      <c r="H12" s="9"/>
      <c r="I12" s="289">
        <v>26</v>
      </c>
      <c r="J12" s="9"/>
      <c r="K12" s="33"/>
      <c r="L12" s="195" t="s">
        <v>595</v>
      </c>
      <c r="M12" s="198">
        <v>4</v>
      </c>
      <c r="N12" s="198"/>
      <c r="O12" s="273">
        <v>5</v>
      </c>
      <c r="P12" s="273">
        <v>4</v>
      </c>
      <c r="Q12" s="273">
        <v>4</v>
      </c>
      <c r="R12" s="29"/>
      <c r="S12" s="33">
        <f t="shared" si="0"/>
        <v>17</v>
      </c>
      <c r="T12" s="344"/>
      <c r="U12" s="185"/>
      <c r="V12" s="185"/>
      <c r="W12" s="185"/>
      <c r="X12" s="185"/>
      <c r="Y12" s="185"/>
      <c r="Z12" s="185"/>
      <c r="AA12" s="185"/>
      <c r="AB12" s="185"/>
      <c r="AC12" s="185"/>
    </row>
    <row r="13" spans="1:29" ht="15.75" customHeight="1">
      <c r="A13" s="1152"/>
      <c r="B13" s="1159"/>
      <c r="C13" s="186" t="s">
        <v>658</v>
      </c>
      <c r="D13" s="33">
        <v>4</v>
      </c>
      <c r="E13" s="9" t="s">
        <v>655</v>
      </c>
      <c r="F13" s="9" t="s">
        <v>645</v>
      </c>
      <c r="G13" s="33"/>
      <c r="H13" s="33"/>
      <c r="I13" s="9"/>
      <c r="J13" s="9"/>
      <c r="K13" s="33"/>
      <c r="L13" s="199" t="s">
        <v>596</v>
      </c>
      <c r="M13" s="200"/>
      <c r="N13" s="200"/>
      <c r="O13" s="200"/>
      <c r="P13" s="200"/>
      <c r="Q13" s="200"/>
      <c r="R13" s="202"/>
      <c r="S13" s="203">
        <f t="shared" si="0"/>
        <v>0</v>
      </c>
      <c r="T13" s="344"/>
      <c r="U13" s="185"/>
      <c r="V13" s="185"/>
      <c r="W13" s="185"/>
      <c r="X13" s="185"/>
      <c r="Y13" s="185"/>
      <c r="Z13" s="185"/>
      <c r="AA13" s="185"/>
      <c r="AB13" s="185"/>
      <c r="AC13" s="185"/>
    </row>
    <row r="14" spans="1:29" ht="15.75" customHeight="1">
      <c r="A14" s="1152"/>
      <c r="B14" s="1159"/>
      <c r="C14" s="186"/>
      <c r="D14" s="33"/>
      <c r="E14" s="9"/>
      <c r="F14" s="9"/>
      <c r="G14" s="306"/>
      <c r="H14" s="33"/>
      <c r="I14" s="9"/>
      <c r="J14" s="9"/>
      <c r="K14" s="306"/>
      <c r="L14" s="199" t="s">
        <v>597</v>
      </c>
      <c r="M14" s="200"/>
      <c r="N14" s="200">
        <v>4</v>
      </c>
      <c r="O14" s="200">
        <v>5</v>
      </c>
      <c r="P14" s="200"/>
      <c r="Q14" s="200"/>
      <c r="R14" s="202"/>
      <c r="S14" s="203">
        <f t="shared" si="0"/>
        <v>9</v>
      </c>
      <c r="T14" s="344"/>
      <c r="U14" s="185"/>
      <c r="V14" s="185"/>
      <c r="W14" s="185"/>
      <c r="X14" s="185"/>
      <c r="Y14" s="185"/>
      <c r="Z14" s="185"/>
      <c r="AA14" s="185"/>
      <c r="AB14" s="185"/>
      <c r="AC14" s="185"/>
    </row>
    <row r="15" spans="1:29" ht="15.75" customHeight="1">
      <c r="A15" s="1152"/>
      <c r="B15" s="1159"/>
      <c r="C15" s="186"/>
      <c r="D15" s="33"/>
      <c r="E15" s="9"/>
      <c r="F15" s="9"/>
      <c r="G15" s="306"/>
      <c r="H15" s="33"/>
      <c r="I15" s="9"/>
      <c r="J15" s="9"/>
      <c r="K15" s="306"/>
      <c r="L15" s="208" t="s">
        <v>598</v>
      </c>
      <c r="M15" s="200"/>
      <c r="N15" s="200"/>
      <c r="O15" s="200"/>
      <c r="P15" s="200"/>
      <c r="Q15" s="200"/>
      <c r="R15" s="202"/>
      <c r="S15" s="203">
        <f t="shared" si="0"/>
        <v>0</v>
      </c>
      <c r="T15" s="344"/>
      <c r="U15" s="185"/>
      <c r="V15" s="185"/>
      <c r="W15" s="185"/>
      <c r="X15" s="185"/>
      <c r="Y15" s="185"/>
      <c r="Z15" s="185"/>
      <c r="AA15" s="185"/>
      <c r="AB15" s="185"/>
      <c r="AC15" s="185"/>
    </row>
    <row r="16" spans="1:29" ht="15.75" customHeight="1">
      <c r="A16" s="1152"/>
      <c r="B16" s="1159"/>
      <c r="C16" s="186"/>
      <c r="D16" s="9"/>
      <c r="E16" s="9"/>
      <c r="F16" s="9"/>
      <c r="G16" s="33"/>
      <c r="H16" s="9"/>
      <c r="I16" s="9"/>
      <c r="J16" s="9"/>
      <c r="K16" s="33"/>
      <c r="L16" s="209" t="s">
        <v>599</v>
      </c>
      <c r="M16" s="210"/>
      <c r="N16" s="210"/>
      <c r="O16" s="210"/>
      <c r="P16" s="210"/>
      <c r="Q16" s="210"/>
      <c r="R16" s="211"/>
      <c r="S16" s="212">
        <f t="shared" si="0"/>
        <v>0</v>
      </c>
      <c r="T16" s="344"/>
      <c r="U16" s="185"/>
      <c r="V16" s="185"/>
      <c r="W16" s="185"/>
      <c r="X16" s="185"/>
      <c r="Y16" s="185"/>
      <c r="Z16" s="185"/>
      <c r="AA16" s="185"/>
      <c r="AB16" s="185"/>
      <c r="AC16" s="185"/>
    </row>
    <row r="17" spans="1:29" ht="15.75" customHeight="1">
      <c r="A17" s="1152"/>
      <c r="B17" s="1159"/>
      <c r="C17" s="186"/>
      <c r="D17" s="33"/>
      <c r="E17" s="9"/>
      <c r="F17" s="9"/>
      <c r="G17" s="33"/>
      <c r="H17" s="33"/>
      <c r="I17" s="9"/>
      <c r="J17" s="9"/>
      <c r="K17" s="33"/>
      <c r="L17" s="209" t="s">
        <v>600</v>
      </c>
      <c r="M17" s="213"/>
      <c r="N17" s="213"/>
      <c r="O17" s="213"/>
      <c r="P17" s="213"/>
      <c r="Q17" s="213"/>
      <c r="R17" s="214"/>
      <c r="S17" s="215">
        <f t="shared" si="0"/>
        <v>0</v>
      </c>
      <c r="T17" s="344"/>
      <c r="U17" s="185"/>
      <c r="V17" s="185"/>
      <c r="W17" s="185"/>
      <c r="X17" s="185"/>
      <c r="Y17" s="185"/>
      <c r="Z17" s="185"/>
      <c r="AA17" s="185"/>
      <c r="AB17" s="185"/>
      <c r="AC17" s="185"/>
    </row>
    <row r="18" spans="1:29" ht="21" customHeight="1">
      <c r="A18" s="1152"/>
      <c r="B18" s="1159"/>
      <c r="C18" s="186"/>
      <c r="D18" s="33"/>
      <c r="E18" s="9"/>
      <c r="F18" s="9"/>
      <c r="G18" s="33"/>
      <c r="H18" s="33"/>
      <c r="I18" s="9"/>
      <c r="J18" s="9"/>
      <c r="K18" s="33"/>
      <c r="L18" s="222"/>
      <c r="M18" s="223"/>
      <c r="N18" s="223"/>
      <c r="O18" s="223"/>
      <c r="P18" s="223"/>
      <c r="Q18" s="223"/>
      <c r="R18" s="224"/>
      <c r="S18" s="225"/>
      <c r="T18" s="50" t="s">
        <v>809</v>
      </c>
      <c r="U18" s="185"/>
      <c r="V18" s="185"/>
      <c r="W18" s="185"/>
      <c r="X18" s="185"/>
      <c r="Y18" s="185"/>
      <c r="Z18" s="185"/>
      <c r="AA18" s="185"/>
      <c r="AB18" s="185"/>
      <c r="AC18" s="185"/>
    </row>
    <row r="19" spans="1:29" ht="30.75" customHeight="1">
      <c r="A19" s="1152"/>
      <c r="B19" s="1159"/>
      <c r="C19" s="114"/>
      <c r="D19" s="114"/>
      <c r="E19" s="114"/>
      <c r="F19" s="114"/>
      <c r="G19" s="114"/>
      <c r="H19" s="114"/>
      <c r="I19" s="114"/>
      <c r="J19" s="114"/>
      <c r="K19" s="114"/>
      <c r="L19" s="1195" t="s">
        <v>601</v>
      </c>
      <c r="M19" s="335" t="s">
        <v>810</v>
      </c>
      <c r="N19" s="345" t="s">
        <v>811</v>
      </c>
      <c r="O19" s="345" t="s">
        <v>812</v>
      </c>
      <c r="P19" s="346"/>
      <c r="Q19" s="347" t="s">
        <v>813</v>
      </c>
      <c r="R19" s="228"/>
      <c r="S19" s="228"/>
      <c r="T19" s="12"/>
      <c r="U19" s="185"/>
      <c r="V19" s="185"/>
      <c r="W19" s="185"/>
      <c r="X19" s="185"/>
      <c r="Y19" s="185"/>
      <c r="Z19" s="185"/>
      <c r="AA19" s="185"/>
      <c r="AB19" s="185"/>
      <c r="AC19" s="185"/>
    </row>
    <row r="20" spans="1:29" ht="33.75" customHeight="1">
      <c r="A20" s="1152"/>
      <c r="B20" s="1159"/>
      <c r="C20" s="114"/>
      <c r="D20" s="114"/>
      <c r="E20" s="114"/>
      <c r="F20" s="114"/>
      <c r="G20" s="114"/>
      <c r="H20" s="114"/>
      <c r="I20" s="114"/>
      <c r="J20" s="114"/>
      <c r="K20" s="114"/>
      <c r="L20" s="1193"/>
      <c r="M20" s="345" t="s">
        <v>814</v>
      </c>
      <c r="N20" s="347" t="s">
        <v>815</v>
      </c>
      <c r="O20" s="347" t="s">
        <v>816</v>
      </c>
      <c r="P20" s="348"/>
      <c r="Q20" s="349"/>
      <c r="R20" s="228"/>
      <c r="S20" s="228"/>
      <c r="T20" s="29"/>
      <c r="U20" s="185"/>
      <c r="V20" s="185"/>
      <c r="W20" s="185"/>
      <c r="X20" s="185"/>
      <c r="Y20" s="185"/>
      <c r="Z20" s="185"/>
      <c r="AA20" s="185"/>
      <c r="AB20" s="185"/>
      <c r="AC20" s="185"/>
    </row>
    <row r="21" spans="1:29" ht="31.5" customHeight="1">
      <c r="A21" s="1152"/>
      <c r="B21" s="1159"/>
      <c r="C21" s="186"/>
      <c r="D21" s="29"/>
      <c r="E21" s="29"/>
      <c r="F21" s="29"/>
      <c r="G21" s="29"/>
      <c r="H21" s="29"/>
      <c r="I21" s="29"/>
      <c r="J21" s="29"/>
      <c r="K21" s="29"/>
      <c r="L21" s="1193"/>
      <c r="M21" s="335" t="s">
        <v>816</v>
      </c>
      <c r="N21" s="350"/>
      <c r="O21" s="351"/>
      <c r="P21" s="351"/>
      <c r="Q21" s="349"/>
      <c r="R21" s="228"/>
      <c r="S21" s="228"/>
      <c r="T21" s="29"/>
      <c r="U21" s="185"/>
      <c r="V21" s="185"/>
      <c r="W21" s="185"/>
      <c r="X21" s="185"/>
      <c r="Y21" s="185"/>
      <c r="Z21" s="185"/>
      <c r="AA21" s="185"/>
      <c r="AB21" s="185"/>
      <c r="AC21" s="185"/>
    </row>
    <row r="22" spans="1:29" ht="16.5" customHeight="1">
      <c r="A22" s="1152"/>
      <c r="B22" s="1159"/>
      <c r="C22" s="186"/>
      <c r="D22" s="29"/>
      <c r="E22" s="29"/>
      <c r="F22" s="29"/>
      <c r="G22" s="29"/>
      <c r="H22" s="29"/>
      <c r="I22" s="29"/>
      <c r="J22" s="29"/>
      <c r="K22" s="29"/>
      <c r="L22" s="238" t="s">
        <v>593</v>
      </c>
      <c r="M22" s="239">
        <v>6</v>
      </c>
      <c r="N22" s="280"/>
      <c r="O22" s="280"/>
      <c r="P22" s="280"/>
      <c r="Q22" s="280"/>
      <c r="R22" s="236"/>
      <c r="S22" s="237">
        <f t="shared" ref="S22:S33" si="1">SUM(M22:R22)</f>
        <v>6</v>
      </c>
      <c r="T22" s="29"/>
      <c r="U22" s="185"/>
      <c r="V22" s="185"/>
      <c r="W22" s="185"/>
      <c r="X22" s="185"/>
      <c r="Y22" s="185"/>
      <c r="Z22" s="185"/>
      <c r="AA22" s="185"/>
      <c r="AB22" s="185"/>
      <c r="AC22" s="185"/>
    </row>
    <row r="23" spans="1:29" ht="16.5" customHeight="1">
      <c r="A23" s="1152"/>
      <c r="B23" s="1159"/>
      <c r="C23" s="181"/>
      <c r="D23" s="29"/>
      <c r="E23" s="29"/>
      <c r="F23" s="29"/>
      <c r="G23" s="29"/>
      <c r="H23" s="29"/>
      <c r="I23" s="29"/>
      <c r="J23" s="29"/>
      <c r="K23" s="29"/>
      <c r="L23" s="240" t="s">
        <v>594</v>
      </c>
      <c r="M23" s="241">
        <v>3</v>
      </c>
      <c r="N23" s="281"/>
      <c r="O23" s="281"/>
      <c r="P23" s="281"/>
      <c r="Q23" s="281"/>
      <c r="R23" s="228"/>
      <c r="S23" s="242">
        <f t="shared" si="1"/>
        <v>3</v>
      </c>
      <c r="T23" s="29"/>
      <c r="U23" s="185"/>
      <c r="V23" s="185"/>
      <c r="W23" s="185"/>
      <c r="X23" s="185"/>
      <c r="Y23" s="185"/>
      <c r="Z23" s="185"/>
      <c r="AA23" s="185"/>
      <c r="AB23" s="185"/>
      <c r="AC23" s="185"/>
    </row>
    <row r="24" spans="1:29" ht="16.5" customHeight="1">
      <c r="A24" s="1152"/>
      <c r="B24" s="1159"/>
      <c r="C24" s="186"/>
      <c r="D24" s="29"/>
      <c r="E24" s="29"/>
      <c r="F24" s="29"/>
      <c r="G24" s="29"/>
      <c r="H24" s="29"/>
      <c r="I24" s="29"/>
      <c r="J24" s="29"/>
      <c r="K24" s="29"/>
      <c r="L24" s="240" t="s">
        <v>595</v>
      </c>
      <c r="M24" s="282">
        <v>3</v>
      </c>
      <c r="N24" s="243"/>
      <c r="O24" s="243"/>
      <c r="P24" s="243"/>
      <c r="Q24" s="243"/>
      <c r="R24" s="228"/>
      <c r="S24" s="242">
        <f t="shared" si="1"/>
        <v>3</v>
      </c>
      <c r="T24" s="29"/>
      <c r="U24" s="185"/>
      <c r="V24" s="185"/>
      <c r="W24" s="185"/>
      <c r="X24" s="185"/>
      <c r="Y24" s="185"/>
      <c r="Z24" s="185"/>
      <c r="AA24" s="185"/>
      <c r="AB24" s="185"/>
      <c r="AC24" s="185"/>
    </row>
    <row r="25" spans="1:29" ht="16.5" customHeight="1">
      <c r="A25" s="1152"/>
      <c r="B25" s="1159"/>
      <c r="C25" s="186"/>
      <c r="D25" s="29"/>
      <c r="E25" s="29"/>
      <c r="F25" s="29"/>
      <c r="G25" s="29"/>
      <c r="H25" s="29"/>
      <c r="I25" s="29"/>
      <c r="J25" s="29"/>
      <c r="K25" s="29"/>
      <c r="L25" s="244" t="s">
        <v>596</v>
      </c>
      <c r="M25" s="246"/>
      <c r="N25" s="246">
        <v>3</v>
      </c>
      <c r="O25" s="245">
        <v>3</v>
      </c>
      <c r="P25" s="246"/>
      <c r="Q25" s="245"/>
      <c r="R25" s="247"/>
      <c r="S25" s="248">
        <f t="shared" si="1"/>
        <v>6</v>
      </c>
      <c r="T25" s="29"/>
      <c r="U25" s="185"/>
      <c r="V25" s="185"/>
      <c r="W25" s="185"/>
      <c r="X25" s="185"/>
      <c r="Y25" s="185"/>
      <c r="Z25" s="185"/>
      <c r="AA25" s="185"/>
      <c r="AB25" s="185"/>
      <c r="AC25" s="185"/>
    </row>
    <row r="26" spans="1:29" ht="16.5" customHeight="1">
      <c r="A26" s="1152"/>
      <c r="B26" s="1159"/>
      <c r="C26" s="1200"/>
      <c r="D26" s="186"/>
      <c r="E26" s="186"/>
      <c r="F26" s="186"/>
      <c r="G26" s="186"/>
      <c r="H26" s="186"/>
      <c r="I26" s="186"/>
      <c r="J26" s="186"/>
      <c r="K26" s="186"/>
      <c r="L26" s="244" t="s">
        <v>597</v>
      </c>
      <c r="M26" s="245">
        <v>3</v>
      </c>
      <c r="N26" s="246">
        <v>3</v>
      </c>
      <c r="O26" s="246">
        <v>3</v>
      </c>
      <c r="P26" s="246"/>
      <c r="Q26" s="245">
        <v>2</v>
      </c>
      <c r="R26" s="247"/>
      <c r="S26" s="248">
        <f t="shared" si="1"/>
        <v>11</v>
      </c>
      <c r="T26" s="29"/>
      <c r="U26" s="185"/>
      <c r="V26" s="185"/>
      <c r="W26" s="185"/>
      <c r="X26" s="185"/>
      <c r="Y26" s="185"/>
      <c r="Z26" s="185"/>
      <c r="AA26" s="185"/>
      <c r="AB26" s="185"/>
      <c r="AC26" s="185"/>
    </row>
    <row r="27" spans="1:29" ht="16.5" customHeight="1">
      <c r="A27" s="1152"/>
      <c r="B27" s="1159"/>
      <c r="C27" s="1201"/>
      <c r="D27" s="186"/>
      <c r="E27" s="186"/>
      <c r="F27" s="186"/>
      <c r="G27" s="186"/>
      <c r="H27" s="186"/>
      <c r="I27" s="186"/>
      <c r="J27" s="186"/>
      <c r="K27" s="186"/>
      <c r="L27" s="249" t="s">
        <v>598</v>
      </c>
      <c r="M27" s="246"/>
      <c r="N27" s="246"/>
      <c r="O27" s="246"/>
      <c r="P27" s="246"/>
      <c r="Q27" s="246"/>
      <c r="R27" s="247"/>
      <c r="S27" s="248">
        <f t="shared" si="1"/>
        <v>0</v>
      </c>
      <c r="T27" s="29"/>
      <c r="U27" s="185"/>
      <c r="V27" s="185"/>
      <c r="W27" s="185"/>
      <c r="X27" s="185"/>
      <c r="Y27" s="185"/>
      <c r="Z27" s="185"/>
      <c r="AA27" s="185"/>
      <c r="AB27" s="185"/>
      <c r="AC27" s="185"/>
    </row>
    <row r="28" spans="1:29" ht="16.5" customHeight="1">
      <c r="A28" s="352"/>
      <c r="B28" s="353"/>
      <c r="C28" s="186"/>
      <c r="D28" s="29"/>
      <c r="E28" s="29"/>
      <c r="F28" s="29"/>
      <c r="G28" s="29"/>
      <c r="H28" s="29"/>
      <c r="I28" s="29"/>
      <c r="J28" s="29"/>
      <c r="K28" s="29"/>
      <c r="L28" s="250" t="s">
        <v>599</v>
      </c>
      <c r="M28" s="251"/>
      <c r="N28" s="251"/>
      <c r="O28" s="251"/>
      <c r="P28" s="251"/>
      <c r="Q28" s="251"/>
      <c r="R28" s="252"/>
      <c r="S28" s="253">
        <f t="shared" si="1"/>
        <v>0</v>
      </c>
      <c r="T28" s="29"/>
      <c r="U28" s="185"/>
      <c r="V28" s="185"/>
      <c r="W28" s="185"/>
      <c r="X28" s="185"/>
      <c r="Y28" s="185"/>
      <c r="Z28" s="185"/>
      <c r="AA28" s="185"/>
      <c r="AB28" s="185"/>
      <c r="AC28" s="185"/>
    </row>
    <row r="29" spans="1:29" ht="16.5" customHeight="1">
      <c r="A29" s="352"/>
      <c r="B29" s="353"/>
      <c r="C29" s="181"/>
      <c r="D29" s="29"/>
      <c r="E29" s="29"/>
      <c r="F29" s="29"/>
      <c r="G29" s="29"/>
      <c r="H29" s="29"/>
      <c r="I29" s="29"/>
      <c r="J29" s="29"/>
      <c r="K29" s="29"/>
      <c r="L29" s="250" t="s">
        <v>600</v>
      </c>
      <c r="M29" s="254"/>
      <c r="N29" s="254"/>
      <c r="O29" s="254"/>
      <c r="P29" s="254"/>
      <c r="Q29" s="254"/>
      <c r="R29" s="255"/>
      <c r="S29" s="256">
        <f t="shared" si="1"/>
        <v>0</v>
      </c>
      <c r="T29" s="29"/>
      <c r="U29" s="185"/>
      <c r="V29" s="185"/>
      <c r="W29" s="185"/>
      <c r="X29" s="185"/>
      <c r="Y29" s="185"/>
      <c r="Z29" s="185"/>
      <c r="AA29" s="185"/>
      <c r="AB29" s="185"/>
      <c r="AC29" s="185"/>
    </row>
    <row r="30" spans="1:29" ht="16.5" customHeight="1">
      <c r="A30" s="352"/>
      <c r="B30" s="353"/>
      <c r="C30" s="186"/>
      <c r="D30" s="29"/>
      <c r="E30" s="29"/>
      <c r="F30" s="29"/>
      <c r="G30" s="29"/>
      <c r="H30" s="29"/>
      <c r="I30" s="29"/>
      <c r="J30" s="29"/>
      <c r="K30" s="29"/>
      <c r="L30" s="222" t="s">
        <v>681</v>
      </c>
      <c r="M30" s="223">
        <f t="shared" ref="M30:R30" si="2">M22+M10</f>
        <v>10</v>
      </c>
      <c r="N30" s="223">
        <f t="shared" si="2"/>
        <v>0</v>
      </c>
      <c r="O30" s="223">
        <f t="shared" si="2"/>
        <v>5</v>
      </c>
      <c r="P30" s="223">
        <f t="shared" si="2"/>
        <v>7</v>
      </c>
      <c r="Q30" s="223">
        <f t="shared" si="2"/>
        <v>4</v>
      </c>
      <c r="R30" s="223">
        <f t="shared" si="2"/>
        <v>0</v>
      </c>
      <c r="S30" s="224">
        <f t="shared" si="1"/>
        <v>26</v>
      </c>
      <c r="T30" s="29"/>
      <c r="U30" s="185"/>
      <c r="V30" s="185"/>
      <c r="W30" s="185"/>
      <c r="X30" s="185"/>
      <c r="Y30" s="185"/>
      <c r="Z30" s="185"/>
      <c r="AA30" s="185"/>
      <c r="AB30" s="185"/>
      <c r="AC30" s="185"/>
    </row>
    <row r="31" spans="1:29" ht="16.5" customHeight="1">
      <c r="A31" s="352"/>
      <c r="B31" s="353"/>
      <c r="C31" s="186"/>
      <c r="D31" s="29"/>
      <c r="E31" s="29"/>
      <c r="F31" s="29"/>
      <c r="G31" s="29"/>
      <c r="H31" s="29"/>
      <c r="I31" s="29"/>
      <c r="J31" s="29"/>
      <c r="K31" s="29"/>
      <c r="L31" s="257" t="s">
        <v>682</v>
      </c>
      <c r="M31" s="258">
        <f t="shared" ref="M31:R31" si="3">M26+M25+M14+M13</f>
        <v>3</v>
      </c>
      <c r="N31" s="258">
        <f t="shared" si="3"/>
        <v>10</v>
      </c>
      <c r="O31" s="258">
        <f t="shared" si="3"/>
        <v>11</v>
      </c>
      <c r="P31" s="258">
        <f t="shared" si="3"/>
        <v>0</v>
      </c>
      <c r="Q31" s="258">
        <f t="shared" si="3"/>
        <v>2</v>
      </c>
      <c r="R31" s="258">
        <f t="shared" si="3"/>
        <v>0</v>
      </c>
      <c r="S31" s="259">
        <f t="shared" si="1"/>
        <v>26</v>
      </c>
      <c r="T31" s="29"/>
      <c r="U31" s="185"/>
      <c r="V31" s="185"/>
      <c r="W31" s="185"/>
      <c r="X31" s="185"/>
      <c r="Y31" s="185"/>
      <c r="Z31" s="185"/>
      <c r="AA31" s="185"/>
      <c r="AB31" s="185"/>
      <c r="AC31" s="185"/>
    </row>
    <row r="32" spans="1:29" ht="16.5" customHeight="1">
      <c r="A32" s="352"/>
      <c r="B32" s="353"/>
      <c r="C32" s="1200"/>
      <c r="D32" s="186"/>
      <c r="E32" s="186"/>
      <c r="F32" s="186"/>
      <c r="G32" s="186"/>
      <c r="H32" s="186"/>
      <c r="I32" s="186"/>
      <c r="J32" s="186"/>
      <c r="K32" s="186"/>
      <c r="L32" s="257" t="s">
        <v>683</v>
      </c>
      <c r="M32" s="258">
        <f t="shared" ref="M32:R32" si="4">M27+M15</f>
        <v>0</v>
      </c>
      <c r="N32" s="258">
        <f t="shared" si="4"/>
        <v>0</v>
      </c>
      <c r="O32" s="258">
        <f t="shared" si="4"/>
        <v>0</v>
      </c>
      <c r="P32" s="258">
        <f t="shared" si="4"/>
        <v>0</v>
      </c>
      <c r="Q32" s="258">
        <f t="shared" si="4"/>
        <v>0</v>
      </c>
      <c r="R32" s="258">
        <f t="shared" si="4"/>
        <v>0</v>
      </c>
      <c r="S32" s="259">
        <f t="shared" si="1"/>
        <v>0</v>
      </c>
      <c r="T32" s="29"/>
      <c r="U32" s="185"/>
      <c r="V32" s="185"/>
      <c r="W32" s="185"/>
      <c r="X32" s="185"/>
      <c r="Y32" s="185"/>
      <c r="Z32" s="185"/>
      <c r="AA32" s="185"/>
      <c r="AB32" s="185"/>
      <c r="AC32" s="185"/>
    </row>
    <row r="33" spans="1:29" ht="16.5" customHeight="1">
      <c r="A33" s="352"/>
      <c r="B33" s="353"/>
      <c r="C33" s="1201"/>
      <c r="D33" s="186"/>
      <c r="E33" s="186"/>
      <c r="F33" s="186"/>
      <c r="G33" s="186"/>
      <c r="H33" s="186"/>
      <c r="I33" s="186"/>
      <c r="J33" s="186"/>
      <c r="K33" s="186"/>
      <c r="L33" s="260" t="s">
        <v>684</v>
      </c>
      <c r="M33" s="261">
        <f t="shared" ref="M33:R33" si="5">M28+M16</f>
        <v>0</v>
      </c>
      <c r="N33" s="261">
        <f t="shared" si="5"/>
        <v>0</v>
      </c>
      <c r="O33" s="261">
        <f t="shared" si="5"/>
        <v>0</v>
      </c>
      <c r="P33" s="261">
        <f t="shared" si="5"/>
        <v>0</v>
      </c>
      <c r="Q33" s="261">
        <f t="shared" si="5"/>
        <v>0</v>
      </c>
      <c r="R33" s="261">
        <f t="shared" si="5"/>
        <v>0</v>
      </c>
      <c r="S33" s="262">
        <f t="shared" si="1"/>
        <v>0</v>
      </c>
      <c r="T33" s="29"/>
      <c r="U33" s="185"/>
      <c r="V33" s="185"/>
      <c r="W33" s="185"/>
      <c r="X33" s="185"/>
      <c r="Y33" s="185"/>
      <c r="Z33" s="185"/>
      <c r="AA33" s="185"/>
      <c r="AB33" s="185"/>
      <c r="AC33" s="185"/>
    </row>
    <row r="34" spans="1:29" ht="16.5" customHeight="1">
      <c r="A34" s="1213" t="s">
        <v>817</v>
      </c>
      <c r="B34" s="1138"/>
      <c r="C34" s="354"/>
      <c r="D34" s="82"/>
      <c r="E34" s="82"/>
      <c r="F34" s="82"/>
      <c r="G34" s="82"/>
      <c r="H34" s="82"/>
      <c r="I34" s="82"/>
      <c r="J34" s="82"/>
      <c r="K34" s="82"/>
      <c r="L34" s="355"/>
      <c r="M34" s="82"/>
      <c r="N34" s="82"/>
      <c r="O34" s="82"/>
      <c r="P34" s="82"/>
      <c r="Q34" s="82"/>
      <c r="R34" s="82"/>
      <c r="S34" s="82"/>
      <c r="T34" s="186"/>
      <c r="U34" s="185"/>
      <c r="V34" s="185"/>
      <c r="W34" s="185"/>
      <c r="X34" s="185"/>
      <c r="Y34" s="185"/>
      <c r="Z34" s="185"/>
      <c r="AA34" s="185"/>
      <c r="AB34" s="185"/>
      <c r="AC34" s="185"/>
    </row>
    <row r="35" spans="1:29" ht="36" customHeight="1">
      <c r="A35" s="1211">
        <v>2</v>
      </c>
      <c r="B35" s="1197" t="s">
        <v>499</v>
      </c>
      <c r="C35" s="186" t="s">
        <v>643</v>
      </c>
      <c r="D35" s="9">
        <v>6</v>
      </c>
      <c r="E35" s="9" t="s">
        <v>789</v>
      </c>
      <c r="F35" s="9" t="s">
        <v>645</v>
      </c>
      <c r="G35" s="33"/>
      <c r="H35" s="9">
        <v>1</v>
      </c>
      <c r="I35" s="9">
        <v>5</v>
      </c>
      <c r="J35" s="9" t="s">
        <v>799</v>
      </c>
      <c r="K35" s="33" t="s">
        <v>645</v>
      </c>
      <c r="L35" s="1192" t="s">
        <v>592</v>
      </c>
      <c r="M35" s="356" t="s">
        <v>818</v>
      </c>
      <c r="N35" s="336" t="s">
        <v>819</v>
      </c>
      <c r="O35" s="356" t="s">
        <v>820</v>
      </c>
      <c r="P35" s="357"/>
      <c r="Q35" s="340" t="s">
        <v>821</v>
      </c>
      <c r="R35" s="29"/>
      <c r="S35" s="29"/>
      <c r="T35" s="29"/>
      <c r="U35" s="185"/>
      <c r="V35" s="185"/>
      <c r="W35" s="185"/>
      <c r="X35" s="185"/>
      <c r="Y35" s="185"/>
      <c r="Z35" s="185"/>
      <c r="AA35" s="185"/>
      <c r="AB35" s="185"/>
      <c r="AC35" s="185"/>
    </row>
    <row r="36" spans="1:29" ht="29.25" customHeight="1">
      <c r="A36" s="1152"/>
      <c r="B36" s="1152"/>
      <c r="C36" s="186"/>
      <c r="D36" s="9">
        <v>6</v>
      </c>
      <c r="E36" s="9" t="s">
        <v>659</v>
      </c>
      <c r="F36" s="9" t="s">
        <v>651</v>
      </c>
      <c r="G36" s="33"/>
      <c r="H36" s="9">
        <v>2</v>
      </c>
      <c r="I36" s="9">
        <v>6</v>
      </c>
      <c r="J36" s="9" t="s">
        <v>804</v>
      </c>
      <c r="K36" s="33" t="s">
        <v>645</v>
      </c>
      <c r="L36" s="1193"/>
      <c r="M36" s="358"/>
      <c r="N36" s="338"/>
      <c r="O36" s="338"/>
      <c r="P36" s="357" t="s">
        <v>822</v>
      </c>
      <c r="Q36" s="337" t="s">
        <v>823</v>
      </c>
      <c r="R36" s="337"/>
      <c r="S36" s="29"/>
      <c r="T36" s="29"/>
      <c r="U36" s="185"/>
      <c r="V36" s="185"/>
      <c r="W36" s="185"/>
      <c r="X36" s="185"/>
      <c r="Y36" s="185"/>
      <c r="Z36" s="185"/>
      <c r="AA36" s="185"/>
      <c r="AB36" s="185"/>
      <c r="AC36" s="185"/>
    </row>
    <row r="37" spans="1:29" ht="33" customHeight="1">
      <c r="A37" s="1152"/>
      <c r="B37" s="1152"/>
      <c r="C37" s="186"/>
      <c r="D37" s="9"/>
      <c r="E37" s="9"/>
      <c r="F37" s="9"/>
      <c r="G37" s="33"/>
      <c r="H37" s="9">
        <v>3</v>
      </c>
      <c r="I37" s="9">
        <v>6</v>
      </c>
      <c r="J37" s="9" t="s">
        <v>650</v>
      </c>
      <c r="K37" s="33" t="s">
        <v>645</v>
      </c>
      <c r="L37" s="1193"/>
      <c r="M37" s="356" t="s">
        <v>824</v>
      </c>
      <c r="N37" s="359"/>
      <c r="O37" s="335" t="s">
        <v>825</v>
      </c>
      <c r="P37" s="359"/>
      <c r="Q37" s="337"/>
      <c r="R37" s="360"/>
      <c r="S37" s="29"/>
      <c r="T37" s="269"/>
      <c r="U37" s="185"/>
      <c r="V37" s="185"/>
      <c r="W37" s="185"/>
      <c r="X37" s="185"/>
      <c r="Y37" s="185"/>
      <c r="Z37" s="185"/>
      <c r="AA37" s="185"/>
      <c r="AB37" s="185"/>
      <c r="AC37" s="185"/>
    </row>
    <row r="38" spans="1:29" ht="33" customHeight="1">
      <c r="A38" s="1152"/>
      <c r="B38" s="1152"/>
      <c r="C38" s="186" t="s">
        <v>646</v>
      </c>
      <c r="D38" s="9">
        <v>6</v>
      </c>
      <c r="E38" s="9" t="s">
        <v>808</v>
      </c>
      <c r="F38" s="9" t="s">
        <v>645</v>
      </c>
      <c r="G38" s="33"/>
      <c r="H38" s="9">
        <v>4</v>
      </c>
      <c r="I38" s="9">
        <v>7</v>
      </c>
      <c r="J38" s="9" t="s">
        <v>653</v>
      </c>
      <c r="K38" s="33" t="s">
        <v>645</v>
      </c>
      <c r="L38" s="1193"/>
      <c r="M38" s="356"/>
      <c r="N38" s="337" t="s">
        <v>826</v>
      </c>
      <c r="O38" s="361"/>
      <c r="P38" s="361"/>
      <c r="Q38" s="335" t="s">
        <v>827</v>
      </c>
      <c r="R38" s="184"/>
      <c r="S38" s="29"/>
      <c r="T38" s="269"/>
      <c r="U38" s="185"/>
      <c r="V38" s="185"/>
      <c r="W38" s="185"/>
      <c r="X38" s="185"/>
      <c r="Y38" s="185"/>
      <c r="Z38" s="185"/>
      <c r="AA38" s="185"/>
      <c r="AB38" s="185"/>
      <c r="AC38" s="185"/>
    </row>
    <row r="39" spans="1:29" ht="31.5" customHeight="1">
      <c r="A39" s="1152"/>
      <c r="B39" s="1152"/>
      <c r="C39" s="186"/>
      <c r="D39" s="9">
        <v>6</v>
      </c>
      <c r="E39" s="9" t="s">
        <v>660</v>
      </c>
      <c r="F39" s="9" t="s">
        <v>651</v>
      </c>
      <c r="G39" s="33"/>
      <c r="H39" s="9">
        <v>5</v>
      </c>
      <c r="I39" s="9">
        <v>5</v>
      </c>
      <c r="J39" s="9" t="s">
        <v>655</v>
      </c>
      <c r="K39" s="33" t="s">
        <v>645</v>
      </c>
      <c r="L39" s="1194"/>
      <c r="M39" s="341"/>
      <c r="N39" s="339"/>
      <c r="O39" s="335" t="s">
        <v>828</v>
      </c>
      <c r="P39" s="338" t="s">
        <v>829</v>
      </c>
      <c r="Q39" s="343"/>
      <c r="R39" s="29"/>
      <c r="S39" s="29"/>
      <c r="T39" s="29"/>
      <c r="U39" s="185"/>
      <c r="V39" s="185"/>
      <c r="W39" s="185"/>
      <c r="X39" s="185"/>
      <c r="Y39" s="185"/>
      <c r="Z39" s="185"/>
      <c r="AA39" s="185"/>
      <c r="AB39" s="185"/>
      <c r="AC39" s="185"/>
    </row>
    <row r="40" spans="1:29" ht="15.75" customHeight="1">
      <c r="A40" s="1152"/>
      <c r="B40" s="1152"/>
      <c r="C40" s="186" t="s">
        <v>656</v>
      </c>
      <c r="D40" s="9">
        <v>7</v>
      </c>
      <c r="E40" s="9" t="s">
        <v>650</v>
      </c>
      <c r="F40" s="9" t="s">
        <v>645</v>
      </c>
      <c r="G40" s="33"/>
      <c r="H40" s="9"/>
      <c r="I40" s="289">
        <v>29</v>
      </c>
      <c r="J40" s="9"/>
      <c r="K40" s="33"/>
      <c r="L40" s="186" t="s">
        <v>593</v>
      </c>
      <c r="M40" s="192"/>
      <c r="N40" s="193">
        <v>3</v>
      </c>
      <c r="O40" s="193">
        <v>8</v>
      </c>
      <c r="P40" s="193">
        <v>3</v>
      </c>
      <c r="Q40" s="193">
        <v>12</v>
      </c>
      <c r="R40" s="194"/>
      <c r="S40" s="4">
        <f t="shared" ref="S40:S47" si="6">SUM(M40:R40)</f>
        <v>26</v>
      </c>
      <c r="T40" s="29"/>
      <c r="U40" s="185"/>
      <c r="V40" s="185"/>
      <c r="W40" s="185"/>
      <c r="X40" s="185"/>
      <c r="Y40" s="185"/>
      <c r="Z40" s="185"/>
      <c r="AA40" s="185"/>
      <c r="AB40" s="185"/>
      <c r="AC40" s="185"/>
    </row>
    <row r="41" spans="1:29" ht="15.75" customHeight="1">
      <c r="A41" s="1152"/>
      <c r="B41" s="1152"/>
      <c r="C41" s="186" t="s">
        <v>657</v>
      </c>
      <c r="D41" s="9">
        <v>5</v>
      </c>
      <c r="E41" s="9" t="s">
        <v>653</v>
      </c>
      <c r="F41" s="9" t="s">
        <v>645</v>
      </c>
      <c r="G41" s="33"/>
      <c r="H41" s="9"/>
      <c r="I41" s="289"/>
      <c r="J41" s="9"/>
      <c r="K41" s="33"/>
      <c r="L41" s="195" t="s">
        <v>594</v>
      </c>
      <c r="M41" s="196"/>
      <c r="N41" s="197">
        <v>3</v>
      </c>
      <c r="O41" s="197">
        <v>8</v>
      </c>
      <c r="P41" s="197">
        <v>3</v>
      </c>
      <c r="Q41" s="197">
        <v>12</v>
      </c>
      <c r="R41" s="29"/>
      <c r="S41" s="33">
        <f t="shared" si="6"/>
        <v>26</v>
      </c>
      <c r="T41" s="29"/>
      <c r="U41" s="185"/>
      <c r="V41" s="185"/>
      <c r="W41" s="185"/>
      <c r="X41" s="185"/>
      <c r="Y41" s="185"/>
      <c r="Z41" s="185"/>
      <c r="AA41" s="185"/>
      <c r="AB41" s="185"/>
      <c r="AC41" s="185"/>
    </row>
    <row r="42" spans="1:29" ht="15.75" customHeight="1">
      <c r="A42" s="1152"/>
      <c r="B42" s="1152"/>
      <c r="C42" s="186" t="s">
        <v>658</v>
      </c>
      <c r="D42" s="9">
        <v>5</v>
      </c>
      <c r="E42" s="9" t="s">
        <v>655</v>
      </c>
      <c r="F42" s="9" t="s">
        <v>645</v>
      </c>
      <c r="G42" s="33"/>
      <c r="H42" s="9"/>
      <c r="I42" s="9"/>
      <c r="J42" s="9"/>
      <c r="K42" s="33"/>
      <c r="L42" s="195" t="s">
        <v>595</v>
      </c>
      <c r="M42" s="198"/>
      <c r="N42" s="198"/>
      <c r="O42" s="198"/>
      <c r="P42" s="198"/>
      <c r="Q42" s="198"/>
      <c r="R42" s="29"/>
      <c r="S42" s="33">
        <f t="shared" si="6"/>
        <v>0</v>
      </c>
      <c r="T42" s="29"/>
      <c r="U42" s="185"/>
      <c r="V42" s="185"/>
      <c r="W42" s="185"/>
      <c r="X42" s="185"/>
      <c r="Y42" s="185"/>
      <c r="Z42" s="185"/>
      <c r="AA42" s="185"/>
      <c r="AB42" s="185"/>
      <c r="AC42" s="185"/>
    </row>
    <row r="43" spans="1:29" ht="15.75" customHeight="1">
      <c r="A43" s="1152"/>
      <c r="B43" s="1152"/>
      <c r="C43" s="186"/>
      <c r="D43" s="33"/>
      <c r="E43" s="33"/>
      <c r="F43" s="33"/>
      <c r="G43" s="33"/>
      <c r="H43" s="33">
        <v>1</v>
      </c>
      <c r="I43" s="47">
        <v>5</v>
      </c>
      <c r="J43" s="33" t="s">
        <v>659</v>
      </c>
      <c r="K43" s="33" t="s">
        <v>651</v>
      </c>
      <c r="L43" s="199" t="s">
        <v>596</v>
      </c>
      <c r="M43" s="200"/>
      <c r="N43" s="201">
        <v>6</v>
      </c>
      <c r="O43" s="200"/>
      <c r="P43" s="200">
        <v>5</v>
      </c>
      <c r="Q43" s="200"/>
      <c r="R43" s="202"/>
      <c r="S43" s="203">
        <f t="shared" si="6"/>
        <v>11</v>
      </c>
      <c r="T43" s="29"/>
      <c r="U43" s="185"/>
      <c r="V43" s="185"/>
      <c r="W43" s="185"/>
      <c r="X43" s="185"/>
      <c r="Y43" s="185"/>
      <c r="Z43" s="185"/>
      <c r="AA43" s="185"/>
      <c r="AB43" s="185"/>
      <c r="AC43" s="185"/>
    </row>
    <row r="44" spans="1:29" ht="15.75" customHeight="1">
      <c r="A44" s="1152"/>
      <c r="B44" s="1152"/>
      <c r="C44" s="186"/>
      <c r="D44" s="9"/>
      <c r="E44" s="9"/>
      <c r="F44" s="9"/>
      <c r="G44" s="33"/>
      <c r="H44" s="9">
        <v>2</v>
      </c>
      <c r="I44" s="9">
        <v>6</v>
      </c>
      <c r="J44" s="9" t="s">
        <v>660</v>
      </c>
      <c r="K44" s="33" t="s">
        <v>651</v>
      </c>
      <c r="L44" s="199" t="s">
        <v>597</v>
      </c>
      <c r="M44" s="200"/>
      <c r="N44" s="200"/>
      <c r="O44" s="200"/>
      <c r="P44" s="200"/>
      <c r="Q44" s="200"/>
      <c r="R44" s="202"/>
      <c r="S44" s="203">
        <f t="shared" si="6"/>
        <v>0</v>
      </c>
      <c r="T44" s="29"/>
      <c r="U44" s="185"/>
      <c r="V44" s="185"/>
      <c r="W44" s="185"/>
      <c r="X44" s="185"/>
      <c r="Y44" s="185"/>
      <c r="Z44" s="185"/>
      <c r="AA44" s="185"/>
      <c r="AB44" s="185"/>
      <c r="AC44" s="185"/>
    </row>
    <row r="45" spans="1:29" ht="15.75" customHeight="1">
      <c r="A45" s="1152"/>
      <c r="B45" s="1152"/>
      <c r="C45" s="186"/>
      <c r="D45" s="9"/>
      <c r="E45" s="9"/>
      <c r="F45" s="9"/>
      <c r="G45" s="33"/>
      <c r="H45" s="9">
        <v>3</v>
      </c>
      <c r="I45" s="9">
        <v>6</v>
      </c>
      <c r="J45" s="9" t="s">
        <v>661</v>
      </c>
      <c r="K45" s="33" t="s">
        <v>651</v>
      </c>
      <c r="L45" s="208" t="s">
        <v>598</v>
      </c>
      <c r="M45" s="201">
        <v>6</v>
      </c>
      <c r="N45" s="200"/>
      <c r="O45" s="201">
        <v>4</v>
      </c>
      <c r="P45" s="200"/>
      <c r="Q45" s="200"/>
      <c r="R45" s="202"/>
      <c r="S45" s="203">
        <f t="shared" si="6"/>
        <v>10</v>
      </c>
      <c r="T45" s="29"/>
      <c r="U45" s="185"/>
      <c r="V45" s="185"/>
      <c r="W45" s="185"/>
      <c r="X45" s="185"/>
      <c r="Y45" s="185"/>
      <c r="Z45" s="185"/>
      <c r="AA45" s="185"/>
      <c r="AB45" s="185"/>
      <c r="AC45" s="185"/>
    </row>
    <row r="46" spans="1:29" ht="15.75" customHeight="1">
      <c r="A46" s="1152"/>
      <c r="B46" s="1152"/>
      <c r="C46" s="186"/>
      <c r="D46" s="9"/>
      <c r="E46" s="9"/>
      <c r="F46" s="9"/>
      <c r="G46" s="33"/>
      <c r="H46" s="9"/>
      <c r="I46" s="275">
        <v>17</v>
      </c>
      <c r="J46" s="9"/>
      <c r="K46" s="33"/>
      <c r="L46" s="209" t="s">
        <v>599</v>
      </c>
      <c r="M46" s="210"/>
      <c r="N46" s="210"/>
      <c r="O46" s="210"/>
      <c r="P46" s="210"/>
      <c r="Q46" s="210"/>
      <c r="R46" s="211"/>
      <c r="S46" s="212">
        <f t="shared" si="6"/>
        <v>0</v>
      </c>
      <c r="T46" s="29"/>
      <c r="U46" s="185"/>
      <c r="V46" s="185"/>
      <c r="W46" s="185"/>
      <c r="X46" s="185"/>
      <c r="Y46" s="185"/>
      <c r="Z46" s="185"/>
      <c r="AA46" s="185"/>
      <c r="AB46" s="185"/>
      <c r="AC46" s="185"/>
    </row>
    <row r="47" spans="1:29" ht="15.75" customHeight="1">
      <c r="A47" s="1152"/>
      <c r="B47" s="1152"/>
      <c r="C47" s="186"/>
      <c r="D47" s="33"/>
      <c r="E47" s="33"/>
      <c r="F47" s="33"/>
      <c r="G47" s="33"/>
      <c r="H47" s="33">
        <v>1</v>
      </c>
      <c r="I47" s="362">
        <v>5</v>
      </c>
      <c r="J47" s="363" t="s">
        <v>729</v>
      </c>
      <c r="K47" s="363" t="s">
        <v>651</v>
      </c>
      <c r="L47" s="209" t="s">
        <v>600</v>
      </c>
      <c r="M47" s="213"/>
      <c r="N47" s="213"/>
      <c r="O47" s="213"/>
      <c r="P47" s="213"/>
      <c r="Q47" s="213"/>
      <c r="R47" s="214"/>
      <c r="S47" s="215">
        <f t="shared" si="6"/>
        <v>0</v>
      </c>
      <c r="T47" s="29"/>
      <c r="U47" s="185"/>
      <c r="V47" s="185"/>
      <c r="W47" s="185"/>
      <c r="X47" s="185"/>
      <c r="Y47" s="185"/>
      <c r="Z47" s="185"/>
      <c r="AA47" s="185"/>
      <c r="AB47" s="185"/>
      <c r="AC47" s="185"/>
    </row>
    <row r="48" spans="1:29" ht="15.75" customHeight="1">
      <c r="A48" s="1152"/>
      <c r="B48" s="1152"/>
      <c r="C48" s="186"/>
      <c r="D48" s="33"/>
      <c r="E48" s="33"/>
      <c r="F48" s="33"/>
      <c r="G48" s="33"/>
      <c r="H48" s="33"/>
      <c r="I48" s="33"/>
      <c r="J48" s="33"/>
      <c r="K48" s="33"/>
      <c r="L48" s="222"/>
      <c r="M48" s="223"/>
      <c r="N48" s="223"/>
      <c r="O48" s="223"/>
      <c r="P48" s="223"/>
      <c r="Q48" s="223"/>
      <c r="R48" s="224"/>
      <c r="S48" s="225"/>
      <c r="T48" s="50" t="s">
        <v>830</v>
      </c>
      <c r="U48" s="185"/>
      <c r="V48" s="185"/>
      <c r="W48" s="185"/>
      <c r="X48" s="185"/>
      <c r="Y48" s="185"/>
      <c r="Z48" s="185"/>
      <c r="AA48" s="185"/>
      <c r="AB48" s="185"/>
      <c r="AC48" s="185"/>
    </row>
    <row r="49" spans="1:29" ht="35.25" customHeight="1">
      <c r="A49" s="1152"/>
      <c r="B49" s="1152"/>
      <c r="C49" s="114"/>
      <c r="D49" s="114"/>
      <c r="E49" s="114"/>
      <c r="F49" s="114"/>
      <c r="G49" s="114"/>
      <c r="H49" s="114"/>
      <c r="I49" s="114"/>
      <c r="J49" s="114"/>
      <c r="K49" s="114"/>
      <c r="L49" s="1195" t="s">
        <v>601</v>
      </c>
      <c r="M49" s="364"/>
      <c r="N49" s="364"/>
      <c r="O49" s="364"/>
      <c r="P49" s="364"/>
      <c r="Q49" s="365" t="s">
        <v>831</v>
      </c>
      <c r="R49" s="228"/>
      <c r="S49" s="228"/>
      <c r="T49" s="29"/>
      <c r="U49" s="185"/>
      <c r="V49" s="185"/>
      <c r="W49" s="185"/>
      <c r="X49" s="185"/>
      <c r="Y49" s="185"/>
      <c r="Z49" s="185"/>
      <c r="AA49" s="185"/>
      <c r="AB49" s="185"/>
      <c r="AC49" s="185"/>
    </row>
    <row r="50" spans="1:29" ht="33" customHeight="1">
      <c r="A50" s="1152"/>
      <c r="B50" s="1152"/>
      <c r="C50" s="186"/>
      <c r="D50" s="29"/>
      <c r="E50" s="29"/>
      <c r="F50" s="29"/>
      <c r="G50" s="29"/>
      <c r="H50" s="29"/>
      <c r="I50" s="29"/>
      <c r="J50" s="29"/>
      <c r="K50" s="29"/>
      <c r="L50" s="1193"/>
      <c r="M50" s="366"/>
      <c r="N50" s="365" t="s">
        <v>832</v>
      </c>
      <c r="O50" s="367" t="s">
        <v>833</v>
      </c>
      <c r="P50" s="364" t="s">
        <v>834</v>
      </c>
      <c r="Q50" s="368" t="s">
        <v>834</v>
      </c>
      <c r="R50" s="228"/>
      <c r="S50" s="228"/>
      <c r="T50" s="29"/>
      <c r="U50" s="185"/>
      <c r="V50" s="185"/>
      <c r="W50" s="185"/>
      <c r="X50" s="185"/>
      <c r="Y50" s="185"/>
      <c r="Z50" s="185"/>
      <c r="AA50" s="185"/>
      <c r="AB50" s="185"/>
      <c r="AC50" s="185"/>
    </row>
    <row r="51" spans="1:29" ht="34.5" customHeight="1">
      <c r="A51" s="1152"/>
      <c r="B51" s="1152"/>
      <c r="C51" s="181"/>
      <c r="D51" s="29"/>
      <c r="E51" s="29"/>
      <c r="F51" s="29"/>
      <c r="G51" s="29"/>
      <c r="H51" s="29"/>
      <c r="I51" s="29"/>
      <c r="J51" s="29"/>
      <c r="K51" s="29"/>
      <c r="L51" s="1193"/>
      <c r="M51" s="364" t="s">
        <v>835</v>
      </c>
      <c r="N51" s="364" t="s">
        <v>836</v>
      </c>
      <c r="O51" s="367"/>
      <c r="P51" s="366"/>
      <c r="Q51" s="366" t="s">
        <v>837</v>
      </c>
      <c r="R51" s="228"/>
      <c r="S51" s="228"/>
      <c r="T51" s="29"/>
      <c r="U51" s="185"/>
      <c r="V51" s="185"/>
      <c r="W51" s="185"/>
      <c r="X51" s="185"/>
      <c r="Y51" s="185"/>
      <c r="Z51" s="185"/>
      <c r="AA51" s="185"/>
      <c r="AB51" s="185"/>
      <c r="AC51" s="185"/>
    </row>
    <row r="52" spans="1:29" ht="30" customHeight="1">
      <c r="A52" s="1152"/>
      <c r="B52" s="1152"/>
      <c r="C52" s="369"/>
      <c r="D52" s="33"/>
      <c r="E52" s="33"/>
      <c r="F52" s="33"/>
      <c r="G52" s="33"/>
      <c r="H52" s="33"/>
      <c r="I52" s="33"/>
      <c r="J52" s="33"/>
      <c r="K52" s="33"/>
      <c r="L52" s="1193"/>
      <c r="M52" s="370"/>
      <c r="N52" s="364" t="s">
        <v>838</v>
      </c>
      <c r="O52" s="364" t="s">
        <v>839</v>
      </c>
      <c r="P52" s="370"/>
      <c r="Q52" s="370"/>
      <c r="R52" s="228"/>
      <c r="S52" s="228"/>
      <c r="T52" s="12"/>
      <c r="U52" s="185"/>
      <c r="V52" s="185"/>
      <c r="W52" s="185"/>
      <c r="X52" s="185"/>
      <c r="Y52" s="185"/>
      <c r="Z52" s="185"/>
      <c r="AA52" s="185"/>
      <c r="AB52" s="185"/>
      <c r="AC52" s="185"/>
    </row>
    <row r="53" spans="1:29" ht="30" customHeight="1">
      <c r="A53" s="1152"/>
      <c r="B53" s="1147"/>
      <c r="C53" s="186"/>
      <c r="D53" s="33"/>
      <c r="E53" s="33"/>
      <c r="F53" s="33"/>
      <c r="G53" s="33"/>
      <c r="H53" s="33"/>
      <c r="I53" s="33"/>
      <c r="J53" s="33"/>
      <c r="K53" s="33"/>
      <c r="L53" s="1194"/>
      <c r="M53" s="365" t="s">
        <v>840</v>
      </c>
      <c r="N53" s="351"/>
      <c r="O53" s="350"/>
      <c r="P53" s="351"/>
      <c r="Q53" s="351"/>
      <c r="R53" s="228"/>
      <c r="S53" s="228"/>
      <c r="T53" s="12"/>
      <c r="U53" s="185"/>
      <c r="V53" s="185"/>
      <c r="W53" s="185"/>
      <c r="X53" s="185"/>
      <c r="Y53" s="185"/>
      <c r="Z53" s="185"/>
      <c r="AA53" s="185"/>
      <c r="AB53" s="185"/>
      <c r="AC53" s="185"/>
    </row>
    <row r="54" spans="1:29" ht="17.25" customHeight="1">
      <c r="A54" s="1152"/>
      <c r="B54" s="371"/>
      <c r="C54" s="186"/>
      <c r="D54" s="33"/>
      <c r="E54" s="33"/>
      <c r="F54" s="33"/>
      <c r="G54" s="33"/>
      <c r="H54" s="33"/>
      <c r="I54" s="33"/>
      <c r="J54" s="33"/>
      <c r="K54" s="33"/>
      <c r="L54" s="238" t="s">
        <v>593</v>
      </c>
      <c r="M54" s="280"/>
      <c r="N54" s="280"/>
      <c r="O54" s="280"/>
      <c r="P54" s="280"/>
      <c r="Q54" s="280">
        <v>3</v>
      </c>
      <c r="R54" s="236"/>
      <c r="S54" s="237">
        <f t="shared" ref="S54:S65" si="7">SUM(M54:R54)</f>
        <v>3</v>
      </c>
      <c r="T54" s="12"/>
      <c r="U54" s="185"/>
      <c r="V54" s="185"/>
      <c r="W54" s="185"/>
      <c r="X54" s="185"/>
      <c r="Y54" s="185"/>
      <c r="Z54" s="185"/>
      <c r="AA54" s="185"/>
      <c r="AB54" s="185"/>
      <c r="AC54" s="185"/>
    </row>
    <row r="55" spans="1:29" ht="17.25" customHeight="1">
      <c r="A55" s="1152"/>
      <c r="B55" s="371"/>
      <c r="C55" s="186"/>
      <c r="D55" s="33"/>
      <c r="E55" s="33"/>
      <c r="F55" s="33"/>
      <c r="G55" s="33"/>
      <c r="H55" s="33"/>
      <c r="I55" s="33"/>
      <c r="J55" s="33"/>
      <c r="K55" s="33"/>
      <c r="L55" s="240" t="s">
        <v>594</v>
      </c>
      <c r="M55" s="281"/>
      <c r="N55" s="281"/>
      <c r="O55" s="281"/>
      <c r="P55" s="281"/>
      <c r="Q55" s="281">
        <v>3</v>
      </c>
      <c r="R55" s="228"/>
      <c r="S55" s="242">
        <f t="shared" si="7"/>
        <v>3</v>
      </c>
      <c r="T55" s="12"/>
      <c r="U55" s="185"/>
      <c r="V55" s="185"/>
      <c r="W55" s="185"/>
      <c r="X55" s="185"/>
      <c r="Y55" s="185"/>
      <c r="Z55" s="185"/>
      <c r="AA55" s="185"/>
      <c r="AB55" s="185"/>
      <c r="AC55" s="185"/>
    </row>
    <row r="56" spans="1:29" ht="17.25" customHeight="1">
      <c r="A56" s="1152"/>
      <c r="B56" s="371"/>
      <c r="C56" s="186"/>
      <c r="D56" s="33"/>
      <c r="E56" s="33"/>
      <c r="F56" s="33"/>
      <c r="G56" s="33"/>
      <c r="H56" s="33"/>
      <c r="I56" s="33"/>
      <c r="J56" s="33"/>
      <c r="K56" s="33"/>
      <c r="L56" s="240" t="s">
        <v>595</v>
      </c>
      <c r="M56" s="243"/>
      <c r="N56" s="243"/>
      <c r="O56" s="243"/>
      <c r="P56" s="243"/>
      <c r="Q56" s="243"/>
      <c r="R56" s="228"/>
      <c r="S56" s="242">
        <f t="shared" si="7"/>
        <v>0</v>
      </c>
      <c r="T56" s="12"/>
      <c r="U56" s="185"/>
      <c r="V56" s="185"/>
      <c r="W56" s="185"/>
      <c r="X56" s="185"/>
      <c r="Y56" s="185"/>
      <c r="Z56" s="185"/>
      <c r="AA56" s="185"/>
      <c r="AB56" s="185"/>
      <c r="AC56" s="185"/>
    </row>
    <row r="57" spans="1:29" ht="17.25" customHeight="1">
      <c r="A57" s="1152"/>
      <c r="B57" s="371"/>
      <c r="C57" s="186"/>
      <c r="D57" s="33"/>
      <c r="E57" s="33"/>
      <c r="F57" s="33"/>
      <c r="G57" s="33"/>
      <c r="H57" s="33"/>
      <c r="I57" s="33"/>
      <c r="J57" s="33"/>
      <c r="K57" s="33"/>
      <c r="L57" s="244" t="s">
        <v>596</v>
      </c>
      <c r="M57" s="246">
        <v>6</v>
      </c>
      <c r="N57" s="245">
        <v>6</v>
      </c>
      <c r="O57" s="246">
        <v>3</v>
      </c>
      <c r="P57" s="245">
        <v>3</v>
      </c>
      <c r="Q57" s="246"/>
      <c r="R57" s="247"/>
      <c r="S57" s="248">
        <f t="shared" si="7"/>
        <v>18</v>
      </c>
      <c r="T57" s="12"/>
      <c r="U57" s="185"/>
      <c r="V57" s="185"/>
      <c r="W57" s="185"/>
      <c r="X57" s="185"/>
      <c r="Y57" s="185"/>
      <c r="Z57" s="185"/>
      <c r="AA57" s="185"/>
      <c r="AB57" s="185"/>
      <c r="AC57" s="185"/>
    </row>
    <row r="58" spans="1:29" ht="17.25" customHeight="1">
      <c r="A58" s="1152"/>
      <c r="B58" s="371"/>
      <c r="C58" s="1200"/>
      <c r="D58" s="186"/>
      <c r="E58" s="186"/>
      <c r="F58" s="186"/>
      <c r="G58" s="186"/>
      <c r="H58" s="186"/>
      <c r="I58" s="186"/>
      <c r="J58" s="186"/>
      <c r="K58" s="186"/>
      <c r="L58" s="244" t="s">
        <v>597</v>
      </c>
      <c r="M58" s="246"/>
      <c r="N58" s="246"/>
      <c r="O58" s="246"/>
      <c r="P58" s="246"/>
      <c r="Q58" s="246"/>
      <c r="R58" s="247"/>
      <c r="S58" s="248">
        <f t="shared" si="7"/>
        <v>0</v>
      </c>
      <c r="T58" s="29"/>
      <c r="U58" s="185"/>
      <c r="V58" s="185"/>
      <c r="W58" s="185"/>
      <c r="X58" s="185"/>
      <c r="Y58" s="185"/>
      <c r="Z58" s="185"/>
      <c r="AA58" s="185"/>
      <c r="AB58" s="185"/>
      <c r="AC58" s="185"/>
    </row>
    <row r="59" spans="1:29" ht="17.25" customHeight="1">
      <c r="A59" s="1152"/>
      <c r="B59" s="371"/>
      <c r="C59" s="1201"/>
      <c r="D59" s="186"/>
      <c r="E59" s="186"/>
      <c r="F59" s="186"/>
      <c r="G59" s="186"/>
      <c r="H59" s="186"/>
      <c r="I59" s="186"/>
      <c r="J59" s="186"/>
      <c r="K59" s="186"/>
      <c r="L59" s="249" t="s">
        <v>598</v>
      </c>
      <c r="M59" s="246"/>
      <c r="N59" s="246">
        <v>3</v>
      </c>
      <c r="O59" s="245">
        <v>3</v>
      </c>
      <c r="P59" s="246"/>
      <c r="Q59" s="245">
        <v>6</v>
      </c>
      <c r="R59" s="247"/>
      <c r="S59" s="248">
        <f t="shared" si="7"/>
        <v>12</v>
      </c>
      <c r="T59" s="29"/>
      <c r="U59" s="185"/>
      <c r="V59" s="185"/>
      <c r="W59" s="185"/>
      <c r="X59" s="185"/>
      <c r="Y59" s="185"/>
      <c r="Z59" s="185"/>
      <c r="AA59" s="185"/>
      <c r="AB59" s="185"/>
      <c r="AC59" s="185"/>
    </row>
    <row r="60" spans="1:29" ht="17.25" customHeight="1">
      <c r="A60" s="352"/>
      <c r="B60" s="371"/>
      <c r="C60" s="186"/>
      <c r="D60" s="33"/>
      <c r="E60" s="33"/>
      <c r="F60" s="33"/>
      <c r="G60" s="33"/>
      <c r="H60" s="33"/>
      <c r="I60" s="33"/>
      <c r="J60" s="33"/>
      <c r="K60" s="33"/>
      <c r="L60" s="250" t="s">
        <v>599</v>
      </c>
      <c r="M60" s="251"/>
      <c r="N60" s="251"/>
      <c r="O60" s="251"/>
      <c r="P60" s="251"/>
      <c r="Q60" s="251"/>
      <c r="R60" s="252"/>
      <c r="S60" s="253">
        <f t="shared" si="7"/>
        <v>0</v>
      </c>
      <c r="T60" s="12"/>
      <c r="U60" s="185"/>
      <c r="V60" s="185"/>
      <c r="W60" s="185"/>
      <c r="X60" s="185"/>
      <c r="Y60" s="185"/>
      <c r="Z60" s="185"/>
      <c r="AA60" s="185"/>
      <c r="AB60" s="185"/>
      <c r="AC60" s="185"/>
    </row>
    <row r="61" spans="1:29" ht="17.25" customHeight="1">
      <c r="A61" s="352"/>
      <c r="B61" s="371"/>
      <c r="C61" s="186"/>
      <c r="D61" s="33"/>
      <c r="E61" s="33"/>
      <c r="F61" s="33"/>
      <c r="G61" s="33"/>
      <c r="H61" s="33"/>
      <c r="I61" s="33"/>
      <c r="J61" s="33"/>
      <c r="K61" s="33"/>
      <c r="L61" s="250" t="s">
        <v>600</v>
      </c>
      <c r="M61" s="254"/>
      <c r="N61" s="254"/>
      <c r="O61" s="254"/>
      <c r="P61" s="254"/>
      <c r="Q61" s="254"/>
      <c r="R61" s="255"/>
      <c r="S61" s="256">
        <f t="shared" si="7"/>
        <v>0</v>
      </c>
      <c r="T61" s="12"/>
      <c r="U61" s="185"/>
      <c r="V61" s="185"/>
      <c r="W61" s="185"/>
      <c r="X61" s="185"/>
      <c r="Y61" s="185"/>
      <c r="Z61" s="185"/>
      <c r="AA61" s="185"/>
      <c r="AB61" s="185"/>
      <c r="AC61" s="185"/>
    </row>
    <row r="62" spans="1:29" ht="17.25" customHeight="1">
      <c r="A62" s="352"/>
      <c r="B62" s="371"/>
      <c r="C62" s="186"/>
      <c r="D62" s="33"/>
      <c r="E62" s="33"/>
      <c r="F62" s="33"/>
      <c r="G62" s="33"/>
      <c r="H62" s="33"/>
      <c r="I62" s="33"/>
      <c r="J62" s="33"/>
      <c r="K62" s="33"/>
      <c r="L62" s="222" t="s">
        <v>681</v>
      </c>
      <c r="M62" s="223">
        <f t="shared" ref="M62:R62" si="8">M54+M40</f>
        <v>0</v>
      </c>
      <c r="N62" s="223">
        <f t="shared" si="8"/>
        <v>3</v>
      </c>
      <c r="O62" s="223">
        <f t="shared" si="8"/>
        <v>8</v>
      </c>
      <c r="P62" s="223">
        <f t="shared" si="8"/>
        <v>3</v>
      </c>
      <c r="Q62" s="223">
        <f t="shared" si="8"/>
        <v>15</v>
      </c>
      <c r="R62" s="223">
        <f t="shared" si="8"/>
        <v>0</v>
      </c>
      <c r="S62" s="224">
        <f t="shared" si="7"/>
        <v>29</v>
      </c>
      <c r="T62" s="12"/>
      <c r="U62" s="185"/>
      <c r="V62" s="185"/>
      <c r="W62" s="185"/>
      <c r="X62" s="185"/>
      <c r="Y62" s="185"/>
      <c r="Z62" s="185"/>
      <c r="AA62" s="185"/>
      <c r="AB62" s="185"/>
      <c r="AC62" s="185"/>
    </row>
    <row r="63" spans="1:29" ht="17.25" customHeight="1">
      <c r="A63" s="352"/>
      <c r="B63" s="371"/>
      <c r="C63" s="186"/>
      <c r="D63" s="33"/>
      <c r="E63" s="33"/>
      <c r="F63" s="33"/>
      <c r="G63" s="33"/>
      <c r="H63" s="33"/>
      <c r="I63" s="33"/>
      <c r="J63" s="33"/>
      <c r="K63" s="33"/>
      <c r="L63" s="257" t="s">
        <v>682</v>
      </c>
      <c r="M63" s="258">
        <f t="shared" ref="M63:R63" si="9">M58+M57+M44+M43</f>
        <v>6</v>
      </c>
      <c r="N63" s="258">
        <f t="shared" si="9"/>
        <v>12</v>
      </c>
      <c r="O63" s="258">
        <f t="shared" si="9"/>
        <v>3</v>
      </c>
      <c r="P63" s="258">
        <f t="shared" si="9"/>
        <v>8</v>
      </c>
      <c r="Q63" s="258">
        <f t="shared" si="9"/>
        <v>0</v>
      </c>
      <c r="R63" s="258">
        <f t="shared" si="9"/>
        <v>0</v>
      </c>
      <c r="S63" s="259">
        <f t="shared" si="7"/>
        <v>29</v>
      </c>
      <c r="T63" s="12"/>
      <c r="U63" s="185"/>
      <c r="V63" s="185"/>
      <c r="W63" s="185"/>
      <c r="X63" s="185"/>
      <c r="Y63" s="185"/>
      <c r="Z63" s="185"/>
      <c r="AA63" s="185"/>
      <c r="AB63" s="185"/>
      <c r="AC63" s="185"/>
    </row>
    <row r="64" spans="1:29" ht="17.25" customHeight="1">
      <c r="A64" s="352"/>
      <c r="B64" s="371"/>
      <c r="C64" s="1200"/>
      <c r="D64" s="186"/>
      <c r="E64" s="186"/>
      <c r="F64" s="186"/>
      <c r="G64" s="186"/>
      <c r="H64" s="186"/>
      <c r="I64" s="186"/>
      <c r="J64" s="186"/>
      <c r="K64" s="186"/>
      <c r="L64" s="257" t="s">
        <v>683</v>
      </c>
      <c r="M64" s="258">
        <f t="shared" ref="M64:R64" si="10">M59+M45</f>
        <v>6</v>
      </c>
      <c r="N64" s="258">
        <f t="shared" si="10"/>
        <v>3</v>
      </c>
      <c r="O64" s="258">
        <f t="shared" si="10"/>
        <v>7</v>
      </c>
      <c r="P64" s="258">
        <f t="shared" si="10"/>
        <v>0</v>
      </c>
      <c r="Q64" s="258">
        <f t="shared" si="10"/>
        <v>6</v>
      </c>
      <c r="R64" s="258">
        <f t="shared" si="10"/>
        <v>0</v>
      </c>
      <c r="S64" s="259">
        <f t="shared" si="7"/>
        <v>22</v>
      </c>
      <c r="T64" s="29"/>
      <c r="U64" s="185"/>
      <c r="V64" s="185"/>
      <c r="W64" s="185"/>
      <c r="X64" s="185"/>
      <c r="Y64" s="185"/>
      <c r="Z64" s="185"/>
      <c r="AA64" s="185"/>
      <c r="AB64" s="185"/>
      <c r="AC64" s="185"/>
    </row>
    <row r="65" spans="1:29" ht="17.25" customHeight="1">
      <c r="A65" s="352"/>
      <c r="B65" s="371"/>
      <c r="C65" s="1201"/>
      <c r="D65" s="186"/>
      <c r="E65" s="186"/>
      <c r="F65" s="186"/>
      <c r="G65" s="186"/>
      <c r="H65" s="186"/>
      <c r="I65" s="186"/>
      <c r="J65" s="186"/>
      <c r="K65" s="186"/>
      <c r="L65" s="260" t="s">
        <v>684</v>
      </c>
      <c r="M65" s="261">
        <f t="shared" ref="M65:R65" si="11">M60+M46</f>
        <v>0</v>
      </c>
      <c r="N65" s="261">
        <f t="shared" si="11"/>
        <v>0</v>
      </c>
      <c r="O65" s="261">
        <f t="shared" si="11"/>
        <v>0</v>
      </c>
      <c r="P65" s="261">
        <f t="shared" si="11"/>
        <v>0</v>
      </c>
      <c r="Q65" s="261">
        <f t="shared" si="11"/>
        <v>0</v>
      </c>
      <c r="R65" s="261">
        <f t="shared" si="11"/>
        <v>0</v>
      </c>
      <c r="S65" s="262">
        <f t="shared" si="7"/>
        <v>0</v>
      </c>
      <c r="T65" s="29"/>
      <c r="U65" s="185"/>
      <c r="V65" s="185"/>
      <c r="W65" s="185"/>
      <c r="X65" s="185"/>
      <c r="Y65" s="185"/>
      <c r="Z65" s="185"/>
      <c r="AA65" s="185"/>
      <c r="AB65" s="185"/>
      <c r="AC65" s="185"/>
    </row>
    <row r="66" spans="1:29" ht="17.25" customHeight="1">
      <c r="A66" s="1213" t="s">
        <v>817</v>
      </c>
      <c r="B66" s="1138"/>
      <c r="C66" s="354"/>
      <c r="D66" s="82"/>
      <c r="E66" s="82"/>
      <c r="F66" s="82"/>
      <c r="G66" s="82"/>
      <c r="H66" s="82"/>
      <c r="I66" s="82"/>
      <c r="J66" s="82"/>
      <c r="K66" s="82"/>
      <c r="L66" s="355"/>
      <c r="M66" s="82"/>
      <c r="N66" s="82"/>
      <c r="O66" s="82"/>
      <c r="P66" s="82"/>
      <c r="Q66" s="82"/>
      <c r="R66" s="82"/>
      <c r="S66" s="82"/>
      <c r="T66" s="186"/>
      <c r="U66" s="185"/>
      <c r="V66" s="185"/>
      <c r="W66" s="185"/>
      <c r="X66" s="185"/>
      <c r="Y66" s="185"/>
      <c r="Z66" s="185"/>
      <c r="AA66" s="185"/>
      <c r="AB66" s="185"/>
      <c r="AC66" s="185"/>
    </row>
    <row r="67" spans="1:29" ht="37.5" customHeight="1">
      <c r="A67" s="1211">
        <v>3</v>
      </c>
      <c r="B67" s="1212" t="s">
        <v>503</v>
      </c>
      <c r="C67" s="186" t="s">
        <v>643</v>
      </c>
      <c r="D67" s="9">
        <v>10</v>
      </c>
      <c r="E67" s="9" t="s">
        <v>789</v>
      </c>
      <c r="F67" s="9" t="s">
        <v>645</v>
      </c>
      <c r="G67" s="33"/>
      <c r="H67" s="9">
        <v>1</v>
      </c>
      <c r="I67" s="9">
        <v>9</v>
      </c>
      <c r="J67" s="9" t="s">
        <v>789</v>
      </c>
      <c r="K67" s="33" t="s">
        <v>645</v>
      </c>
      <c r="L67" s="1192" t="s">
        <v>592</v>
      </c>
      <c r="M67" s="372" t="s">
        <v>841</v>
      </c>
      <c r="N67" s="337"/>
      <c r="O67" s="357"/>
      <c r="P67" s="373" t="s">
        <v>842</v>
      </c>
      <c r="Q67" s="372" t="s">
        <v>843</v>
      </c>
      <c r="R67" s="337"/>
      <c r="S67" s="29"/>
      <c r="T67" s="29"/>
      <c r="U67" s="185"/>
      <c r="V67" s="185"/>
      <c r="W67" s="185"/>
      <c r="X67" s="185"/>
      <c r="Y67" s="185"/>
      <c r="Z67" s="185"/>
      <c r="AA67" s="185"/>
      <c r="AB67" s="185"/>
      <c r="AC67" s="185"/>
    </row>
    <row r="68" spans="1:29" ht="44.25" customHeight="1">
      <c r="A68" s="1152"/>
      <c r="B68" s="1159"/>
      <c r="C68" s="186" t="s">
        <v>646</v>
      </c>
      <c r="D68" s="9">
        <v>10</v>
      </c>
      <c r="E68" s="9" t="s">
        <v>808</v>
      </c>
      <c r="F68" s="9" t="s">
        <v>645</v>
      </c>
      <c r="G68" s="33"/>
      <c r="H68" s="9">
        <v>2</v>
      </c>
      <c r="I68" s="9">
        <v>8</v>
      </c>
      <c r="J68" s="9" t="s">
        <v>691</v>
      </c>
      <c r="K68" s="33" t="s">
        <v>645</v>
      </c>
      <c r="L68" s="1193"/>
      <c r="M68" s="372" t="s">
        <v>844</v>
      </c>
      <c r="N68" s="374" t="s">
        <v>845</v>
      </c>
      <c r="O68" s="374" t="s">
        <v>846</v>
      </c>
      <c r="P68" s="373" t="s">
        <v>847</v>
      </c>
      <c r="Q68" s="372" t="s">
        <v>848</v>
      </c>
      <c r="R68" s="338"/>
      <c r="S68" s="29"/>
      <c r="T68" s="29"/>
      <c r="U68" s="185"/>
      <c r="V68" s="185"/>
      <c r="W68" s="185"/>
      <c r="X68" s="185"/>
      <c r="Y68" s="185"/>
      <c r="Z68" s="185"/>
      <c r="AA68" s="185"/>
      <c r="AB68" s="185"/>
      <c r="AC68" s="185"/>
    </row>
    <row r="69" spans="1:29" ht="37.5" customHeight="1">
      <c r="A69" s="1152"/>
      <c r="B69" s="1159"/>
      <c r="C69" s="186" t="s">
        <v>656</v>
      </c>
      <c r="D69" s="9">
        <v>10</v>
      </c>
      <c r="E69" s="9" t="s">
        <v>650</v>
      </c>
      <c r="F69" s="9" t="s">
        <v>645</v>
      </c>
      <c r="G69" s="33"/>
      <c r="H69" s="9">
        <v>3</v>
      </c>
      <c r="I69" s="9">
        <v>9</v>
      </c>
      <c r="J69" s="9" t="s">
        <v>650</v>
      </c>
      <c r="K69" s="33" t="s">
        <v>645</v>
      </c>
      <c r="L69" s="1193"/>
      <c r="M69" s="372" t="s">
        <v>849</v>
      </c>
      <c r="N69" s="335" t="s">
        <v>850</v>
      </c>
      <c r="O69" s="339"/>
      <c r="P69" s="373" t="s">
        <v>851</v>
      </c>
      <c r="Q69" s="372" t="s">
        <v>852</v>
      </c>
      <c r="R69" s="338"/>
      <c r="S69" s="29"/>
      <c r="T69" s="29"/>
      <c r="U69" s="185"/>
      <c r="V69" s="185"/>
      <c r="W69" s="185"/>
      <c r="X69" s="185"/>
      <c r="Y69" s="185"/>
      <c r="Z69" s="185"/>
      <c r="AA69" s="185"/>
      <c r="AB69" s="185"/>
      <c r="AC69" s="185"/>
    </row>
    <row r="70" spans="1:29" ht="37.5" customHeight="1">
      <c r="A70" s="1152"/>
      <c r="B70" s="1159"/>
      <c r="C70" s="186" t="s">
        <v>657</v>
      </c>
      <c r="D70" s="9">
        <v>7</v>
      </c>
      <c r="E70" s="9" t="s">
        <v>653</v>
      </c>
      <c r="F70" s="33" t="s">
        <v>645</v>
      </c>
      <c r="G70" s="33"/>
      <c r="H70" s="9">
        <v>4</v>
      </c>
      <c r="I70" s="9">
        <v>10</v>
      </c>
      <c r="J70" s="33" t="s">
        <v>653</v>
      </c>
      <c r="K70" s="33" t="s">
        <v>645</v>
      </c>
      <c r="L70" s="1193"/>
      <c r="M70" s="338"/>
      <c r="N70" s="335" t="s">
        <v>853</v>
      </c>
      <c r="O70" s="374" t="s">
        <v>854</v>
      </c>
      <c r="P70" s="373" t="s">
        <v>855</v>
      </c>
      <c r="Q70" s="372" t="s">
        <v>856</v>
      </c>
      <c r="R70" s="338"/>
      <c r="S70" s="29"/>
      <c r="T70" s="29"/>
      <c r="U70" s="185"/>
      <c r="V70" s="185"/>
      <c r="W70" s="185"/>
      <c r="X70" s="185"/>
      <c r="Y70" s="185"/>
      <c r="Z70" s="185"/>
      <c r="AA70" s="185"/>
      <c r="AB70" s="185"/>
      <c r="AC70" s="185"/>
    </row>
    <row r="71" spans="1:29" ht="37.5" customHeight="1">
      <c r="A71" s="1152"/>
      <c r="B71" s="1159"/>
      <c r="C71" s="186"/>
      <c r="D71" s="9"/>
      <c r="E71" s="9"/>
      <c r="F71" s="33"/>
      <c r="G71" s="33"/>
      <c r="H71" s="9">
        <v>5</v>
      </c>
      <c r="I71" s="9">
        <v>7</v>
      </c>
      <c r="J71" s="33" t="s">
        <v>655</v>
      </c>
      <c r="K71" s="33" t="s">
        <v>645</v>
      </c>
      <c r="L71" s="1193"/>
      <c r="M71" s="372" t="s">
        <v>857</v>
      </c>
      <c r="N71" s="335" t="s">
        <v>858</v>
      </c>
      <c r="O71" s="374" t="s">
        <v>859</v>
      </c>
      <c r="P71" s="373" t="s">
        <v>860</v>
      </c>
      <c r="Q71" s="375"/>
      <c r="R71" s="338"/>
      <c r="S71" s="29"/>
      <c r="T71" s="29"/>
      <c r="U71" s="185"/>
      <c r="V71" s="185"/>
      <c r="W71" s="185"/>
      <c r="X71" s="185"/>
      <c r="Y71" s="185"/>
      <c r="Z71" s="185"/>
      <c r="AA71" s="185"/>
      <c r="AB71" s="185"/>
      <c r="AC71" s="185"/>
    </row>
    <row r="72" spans="1:29" ht="33" customHeight="1">
      <c r="A72" s="1152"/>
      <c r="B72" s="1159"/>
      <c r="C72" s="186"/>
      <c r="D72" s="9"/>
      <c r="E72" s="9"/>
      <c r="F72" s="9"/>
      <c r="G72" s="33"/>
      <c r="H72" s="9"/>
      <c r="I72" s="289"/>
      <c r="J72" s="9"/>
      <c r="K72" s="33"/>
      <c r="L72" s="1193"/>
      <c r="M72" s="376"/>
      <c r="N72" s="335"/>
      <c r="O72" s="376"/>
      <c r="P72" s="373" t="s">
        <v>861</v>
      </c>
      <c r="Q72" s="377"/>
      <c r="R72" s="378"/>
      <c r="S72" s="29"/>
      <c r="T72" s="29"/>
      <c r="U72" s="185"/>
      <c r="V72" s="185"/>
      <c r="W72" s="185"/>
      <c r="X72" s="185"/>
      <c r="Y72" s="185"/>
      <c r="Z72" s="185"/>
      <c r="AA72" s="185"/>
      <c r="AB72" s="185"/>
      <c r="AC72" s="185"/>
    </row>
    <row r="73" spans="1:29" ht="33" customHeight="1">
      <c r="A73" s="1152"/>
      <c r="B73" s="1159"/>
      <c r="C73" s="186" t="s">
        <v>658</v>
      </c>
      <c r="D73" s="9">
        <v>6</v>
      </c>
      <c r="E73" s="9" t="s">
        <v>655</v>
      </c>
      <c r="F73" s="9" t="s">
        <v>651</v>
      </c>
      <c r="G73" s="33"/>
      <c r="H73" s="9"/>
      <c r="I73" s="289">
        <v>43</v>
      </c>
      <c r="J73" s="9"/>
      <c r="K73" s="33"/>
      <c r="L73" s="1194"/>
      <c r="M73" s="342"/>
      <c r="N73" s="335"/>
      <c r="O73" s="342"/>
      <c r="P73" s="373" t="s">
        <v>862</v>
      </c>
      <c r="Q73" s="379"/>
      <c r="R73" s="341"/>
      <c r="S73" s="29"/>
      <c r="T73" s="29"/>
      <c r="U73" s="185"/>
      <c r="V73" s="185"/>
      <c r="W73" s="185"/>
      <c r="X73" s="185"/>
      <c r="Y73" s="185"/>
      <c r="Z73" s="185"/>
      <c r="AA73" s="185"/>
      <c r="AB73" s="185"/>
      <c r="AC73" s="185"/>
    </row>
    <row r="74" spans="1:29" ht="15.75" customHeight="1">
      <c r="A74" s="1152"/>
      <c r="B74" s="1159"/>
      <c r="C74" s="186"/>
      <c r="D74" s="33"/>
      <c r="E74" s="33"/>
      <c r="F74" s="33"/>
      <c r="G74" s="33"/>
      <c r="H74" s="33"/>
      <c r="I74" s="33"/>
      <c r="J74" s="33"/>
      <c r="K74" s="33"/>
      <c r="L74" s="186" t="s">
        <v>593</v>
      </c>
      <c r="M74" s="192"/>
      <c r="N74" s="193">
        <v>12</v>
      </c>
      <c r="O74" s="192"/>
      <c r="P74" s="193">
        <v>28</v>
      </c>
      <c r="Q74" s="192"/>
      <c r="R74" s="194"/>
      <c r="S74" s="4">
        <f t="shared" ref="S74:S81" si="12">SUM(M74:R74)</f>
        <v>40</v>
      </c>
      <c r="T74" s="29"/>
      <c r="U74" s="185"/>
      <c r="V74" s="185"/>
      <c r="W74" s="185"/>
      <c r="X74" s="185"/>
      <c r="Y74" s="185"/>
      <c r="Z74" s="185"/>
      <c r="AA74" s="185"/>
      <c r="AB74" s="185"/>
      <c r="AC74" s="185"/>
    </row>
    <row r="75" spans="1:29" ht="15.75" customHeight="1">
      <c r="A75" s="1152"/>
      <c r="B75" s="1159"/>
      <c r="C75" s="380"/>
      <c r="D75" s="33"/>
      <c r="E75" s="33"/>
      <c r="F75" s="33"/>
      <c r="G75" s="33"/>
      <c r="H75" s="33">
        <v>1</v>
      </c>
      <c r="I75" s="33">
        <v>9</v>
      </c>
      <c r="J75" s="33" t="s">
        <v>659</v>
      </c>
      <c r="K75" s="33" t="s">
        <v>651</v>
      </c>
      <c r="L75" s="195" t="s">
        <v>594</v>
      </c>
      <c r="M75" s="196"/>
      <c r="N75" s="197">
        <v>12</v>
      </c>
      <c r="O75" s="196"/>
      <c r="P75" s="197">
        <v>28</v>
      </c>
      <c r="Q75" s="196"/>
      <c r="R75" s="29"/>
      <c r="S75" s="33">
        <f t="shared" si="12"/>
        <v>40</v>
      </c>
      <c r="T75" s="29"/>
      <c r="U75" s="185"/>
      <c r="V75" s="185"/>
      <c r="W75" s="185"/>
      <c r="X75" s="185"/>
      <c r="Y75" s="185"/>
      <c r="Z75" s="185"/>
      <c r="AA75" s="185"/>
      <c r="AB75" s="185"/>
      <c r="AC75" s="185"/>
    </row>
    <row r="76" spans="1:29" ht="15.75" customHeight="1">
      <c r="A76" s="1152"/>
      <c r="B76" s="1159"/>
      <c r="C76" s="186"/>
      <c r="D76" s="33"/>
      <c r="E76" s="33"/>
      <c r="F76" s="33"/>
      <c r="G76" s="33"/>
      <c r="H76" s="33">
        <v>2</v>
      </c>
      <c r="I76" s="33">
        <v>8</v>
      </c>
      <c r="J76" s="33" t="s">
        <v>660</v>
      </c>
      <c r="K76" s="33" t="s">
        <v>651</v>
      </c>
      <c r="L76" s="195" t="s">
        <v>595</v>
      </c>
      <c r="M76" s="198"/>
      <c r="N76" s="198"/>
      <c r="O76" s="198"/>
      <c r="P76" s="198"/>
      <c r="Q76" s="198"/>
      <c r="R76" s="29"/>
      <c r="S76" s="33">
        <f t="shared" si="12"/>
        <v>0</v>
      </c>
      <c r="T76" s="29"/>
      <c r="U76" s="185"/>
      <c r="V76" s="185"/>
      <c r="W76" s="185"/>
      <c r="X76" s="185"/>
      <c r="Y76" s="185"/>
      <c r="Z76" s="185"/>
      <c r="AA76" s="185"/>
      <c r="AB76" s="185"/>
      <c r="AC76" s="185"/>
    </row>
    <row r="77" spans="1:29" ht="15.75" customHeight="1">
      <c r="A77" s="1152"/>
      <c r="B77" s="1159"/>
      <c r="C77" s="380"/>
      <c r="D77" s="33"/>
      <c r="E77" s="33"/>
      <c r="F77" s="33"/>
      <c r="G77" s="33"/>
      <c r="H77" s="33"/>
      <c r="I77" s="203">
        <v>17</v>
      </c>
      <c r="J77" s="33"/>
      <c r="K77" s="33"/>
      <c r="L77" s="199" t="s">
        <v>596</v>
      </c>
      <c r="M77" s="201">
        <v>9</v>
      </c>
      <c r="N77" s="200"/>
      <c r="O77" s="201">
        <v>8</v>
      </c>
      <c r="P77" s="200"/>
      <c r="Q77" s="201">
        <v>16</v>
      </c>
      <c r="R77" s="202"/>
      <c r="S77" s="203">
        <f t="shared" si="12"/>
        <v>33</v>
      </c>
      <c r="T77" s="29"/>
      <c r="U77" s="185"/>
      <c r="V77" s="185"/>
      <c r="W77" s="185"/>
      <c r="X77" s="185"/>
      <c r="Y77" s="185"/>
      <c r="Z77" s="185"/>
      <c r="AA77" s="185"/>
      <c r="AB77" s="185"/>
      <c r="AC77" s="185"/>
    </row>
    <row r="78" spans="1:29" ht="15.75" customHeight="1">
      <c r="A78" s="1152"/>
      <c r="B78" s="1159"/>
      <c r="C78" s="186"/>
      <c r="D78" s="33"/>
      <c r="E78" s="33"/>
      <c r="F78" s="33"/>
      <c r="G78" s="33"/>
      <c r="H78" s="33"/>
      <c r="I78" s="33"/>
      <c r="J78" s="33"/>
      <c r="K78" s="33"/>
      <c r="L78" s="199" t="s">
        <v>597</v>
      </c>
      <c r="M78" s="200"/>
      <c r="N78" s="200"/>
      <c r="O78" s="200"/>
      <c r="P78" s="200"/>
      <c r="Q78" s="200"/>
      <c r="R78" s="202"/>
      <c r="S78" s="203">
        <f t="shared" si="12"/>
        <v>0</v>
      </c>
      <c r="T78" s="29"/>
      <c r="U78" s="185"/>
      <c r="V78" s="185"/>
      <c r="W78" s="185"/>
      <c r="X78" s="185"/>
      <c r="Y78" s="185"/>
      <c r="Z78" s="185"/>
      <c r="AA78" s="185"/>
      <c r="AB78" s="185"/>
      <c r="AC78" s="185"/>
    </row>
    <row r="79" spans="1:29" ht="15.75" customHeight="1">
      <c r="A79" s="1152"/>
      <c r="B79" s="1159"/>
      <c r="C79" s="380"/>
      <c r="D79" s="33"/>
      <c r="E79" s="33"/>
      <c r="F79" s="33"/>
      <c r="G79" s="33"/>
      <c r="H79" s="33"/>
      <c r="I79" s="33"/>
      <c r="J79" s="33"/>
      <c r="K79" s="33"/>
      <c r="L79" s="208" t="s">
        <v>598</v>
      </c>
      <c r="M79" s="201">
        <v>3</v>
      </c>
      <c r="N79" s="200"/>
      <c r="O79" s="201">
        <v>2</v>
      </c>
      <c r="P79" s="200"/>
      <c r="Q79" s="200"/>
      <c r="R79" s="202"/>
      <c r="S79" s="203">
        <f t="shared" si="12"/>
        <v>5</v>
      </c>
      <c r="T79" s="29"/>
      <c r="U79" s="185"/>
      <c r="V79" s="185"/>
      <c r="W79" s="185"/>
      <c r="X79" s="185"/>
      <c r="Y79" s="185"/>
      <c r="Z79" s="185"/>
      <c r="AA79" s="185"/>
      <c r="AB79" s="185"/>
      <c r="AC79" s="185"/>
    </row>
    <row r="80" spans="1:29" ht="15.75" customHeight="1">
      <c r="A80" s="1152"/>
      <c r="B80" s="1159"/>
      <c r="C80" s="186"/>
      <c r="D80" s="33"/>
      <c r="E80" s="33"/>
      <c r="F80" s="33"/>
      <c r="G80" s="33"/>
      <c r="H80" s="33"/>
      <c r="I80" s="33"/>
      <c r="J80" s="33"/>
      <c r="K80" s="33"/>
      <c r="L80" s="209" t="s">
        <v>599</v>
      </c>
      <c r="M80" s="210"/>
      <c r="N80" s="210"/>
      <c r="O80" s="210"/>
      <c r="P80" s="210"/>
      <c r="Q80" s="210"/>
      <c r="R80" s="211"/>
      <c r="S80" s="212">
        <f t="shared" si="12"/>
        <v>0</v>
      </c>
      <c r="T80" s="29"/>
      <c r="U80" s="185"/>
      <c r="V80" s="185"/>
      <c r="W80" s="185"/>
      <c r="X80" s="185"/>
      <c r="Y80" s="185"/>
      <c r="Z80" s="185"/>
      <c r="AA80" s="185"/>
      <c r="AB80" s="185"/>
      <c r="AC80" s="185"/>
    </row>
    <row r="81" spans="1:29" ht="15.75" customHeight="1">
      <c r="A81" s="1152"/>
      <c r="B81" s="1159"/>
      <c r="C81" s="380"/>
      <c r="D81" s="33"/>
      <c r="E81" s="33"/>
      <c r="F81" s="33"/>
      <c r="G81" s="33"/>
      <c r="H81" s="33"/>
      <c r="I81" s="33"/>
      <c r="J81" s="33"/>
      <c r="K81" s="33"/>
      <c r="L81" s="209" t="s">
        <v>600</v>
      </c>
      <c r="M81" s="213"/>
      <c r="N81" s="213"/>
      <c r="O81" s="213"/>
      <c r="P81" s="213"/>
      <c r="Q81" s="213"/>
      <c r="R81" s="214"/>
      <c r="S81" s="215">
        <f t="shared" si="12"/>
        <v>0</v>
      </c>
      <c r="T81" s="29"/>
      <c r="U81" s="185"/>
      <c r="V81" s="185"/>
      <c r="W81" s="185"/>
      <c r="X81" s="185"/>
      <c r="Y81" s="185"/>
      <c r="Z81" s="185"/>
      <c r="AA81" s="185"/>
      <c r="AB81" s="185"/>
      <c r="AC81" s="185"/>
    </row>
    <row r="82" spans="1:29" ht="15.75" customHeight="1">
      <c r="A82" s="1152"/>
      <c r="B82" s="1159"/>
      <c r="C82" s="186"/>
      <c r="D82" s="33"/>
      <c r="E82" s="33"/>
      <c r="F82" s="33"/>
      <c r="G82" s="33"/>
      <c r="H82" s="33"/>
      <c r="I82" s="33"/>
      <c r="J82" s="33"/>
      <c r="K82" s="33"/>
      <c r="L82" s="222"/>
      <c r="M82" s="223"/>
      <c r="N82" s="223"/>
      <c r="O82" s="223"/>
      <c r="P82" s="223"/>
      <c r="Q82" s="223"/>
      <c r="R82" s="224"/>
      <c r="S82" s="225"/>
      <c r="T82" s="50" t="s">
        <v>863</v>
      </c>
      <c r="U82" s="185"/>
      <c r="V82" s="185"/>
      <c r="W82" s="185"/>
      <c r="X82" s="185"/>
      <c r="Y82" s="185"/>
      <c r="Z82" s="185"/>
      <c r="AA82" s="185"/>
      <c r="AB82" s="185"/>
      <c r="AC82" s="185"/>
    </row>
    <row r="83" spans="1:29" ht="34.5" customHeight="1">
      <c r="A83" s="1152"/>
      <c r="B83" s="1159"/>
      <c r="C83" s="114"/>
      <c r="D83" s="114"/>
      <c r="E83" s="114"/>
      <c r="F83" s="114"/>
      <c r="G83" s="114"/>
      <c r="H83" s="114"/>
      <c r="I83" s="114"/>
      <c r="J83" s="114"/>
      <c r="K83" s="114"/>
      <c r="L83" s="1195" t="s">
        <v>601</v>
      </c>
      <c r="M83" s="345" t="s">
        <v>864</v>
      </c>
      <c r="N83" s="349"/>
      <c r="O83" s="381"/>
      <c r="P83" s="349"/>
      <c r="Q83" s="372" t="s">
        <v>865</v>
      </c>
      <c r="R83" s="346"/>
      <c r="S83" s="228"/>
      <c r="T83" s="29"/>
      <c r="U83" s="185"/>
      <c r="V83" s="185"/>
      <c r="W83" s="185"/>
      <c r="X83" s="185"/>
      <c r="Y83" s="185"/>
      <c r="Z83" s="185"/>
      <c r="AA83" s="185"/>
      <c r="AB83" s="185"/>
      <c r="AC83" s="185"/>
    </row>
    <row r="84" spans="1:29" ht="29.25" customHeight="1">
      <c r="A84" s="1152"/>
      <c r="B84" s="1159"/>
      <c r="C84" s="114"/>
      <c r="D84" s="114"/>
      <c r="E84" s="114"/>
      <c r="F84" s="114"/>
      <c r="G84" s="114"/>
      <c r="H84" s="114"/>
      <c r="I84" s="114"/>
      <c r="J84" s="114"/>
      <c r="K84" s="114"/>
      <c r="L84" s="1193"/>
      <c r="M84" s="345" t="s">
        <v>866</v>
      </c>
      <c r="N84" s="349"/>
      <c r="O84" s="382"/>
      <c r="P84" s="372" t="s">
        <v>867</v>
      </c>
      <c r="Q84" s="372" t="s">
        <v>868</v>
      </c>
      <c r="R84" s="383"/>
      <c r="S84" s="228"/>
      <c r="T84" s="29"/>
      <c r="U84" s="185"/>
      <c r="V84" s="185"/>
      <c r="W84" s="185"/>
      <c r="X84" s="185"/>
      <c r="Y84" s="185"/>
      <c r="Z84" s="185"/>
      <c r="AA84" s="185"/>
      <c r="AB84" s="185"/>
      <c r="AC84" s="185"/>
    </row>
    <row r="85" spans="1:29" ht="29.25" customHeight="1">
      <c r="A85" s="1152"/>
      <c r="B85" s="1159"/>
      <c r="C85" s="114"/>
      <c r="D85" s="114"/>
      <c r="E85" s="114"/>
      <c r="F85" s="114"/>
      <c r="G85" s="114"/>
      <c r="H85" s="114"/>
      <c r="I85" s="114"/>
      <c r="J85" s="114"/>
      <c r="K85" s="114"/>
      <c r="L85" s="1193"/>
      <c r="M85" s="345" t="s">
        <v>869</v>
      </c>
      <c r="N85" s="349"/>
      <c r="O85" s="382"/>
      <c r="P85" s="384"/>
      <c r="Q85" s="383"/>
      <c r="R85" s="383"/>
      <c r="S85" s="228"/>
      <c r="T85" s="29"/>
      <c r="U85" s="185"/>
      <c r="V85" s="185"/>
      <c r="W85" s="185"/>
      <c r="X85" s="185"/>
      <c r="Y85" s="185"/>
      <c r="Z85" s="185"/>
      <c r="AA85" s="185"/>
      <c r="AB85" s="185"/>
      <c r="AC85" s="185"/>
    </row>
    <row r="86" spans="1:29" ht="29.25" customHeight="1">
      <c r="A86" s="1152"/>
      <c r="B86" s="1159"/>
      <c r="C86" s="114"/>
      <c r="D86" s="114"/>
      <c r="E86" s="114"/>
      <c r="F86" s="114"/>
      <c r="G86" s="114"/>
      <c r="H86" s="114"/>
      <c r="I86" s="114"/>
      <c r="J86" s="114"/>
      <c r="K86" s="114"/>
      <c r="L86" s="1193"/>
      <c r="M86" s="349"/>
      <c r="N86" s="349"/>
      <c r="O86" s="384"/>
      <c r="P86" s="373" t="s">
        <v>870</v>
      </c>
      <c r="Q86" s="372" t="s">
        <v>871</v>
      </c>
      <c r="R86" s="349"/>
      <c r="S86" s="228"/>
      <c r="T86" s="29"/>
      <c r="U86" s="185"/>
      <c r="V86" s="185"/>
      <c r="W86" s="185"/>
      <c r="X86" s="185"/>
      <c r="Y86" s="185"/>
      <c r="Z86" s="185"/>
      <c r="AA86" s="185"/>
      <c r="AB86" s="185"/>
      <c r="AC86" s="185"/>
    </row>
    <row r="87" spans="1:29" ht="30" customHeight="1">
      <c r="A87" s="1152"/>
      <c r="B87" s="1201"/>
      <c r="C87" s="186"/>
      <c r="D87" s="29"/>
      <c r="E87" s="29"/>
      <c r="F87" s="29"/>
      <c r="G87" s="29"/>
      <c r="H87" s="29"/>
      <c r="I87" s="29"/>
      <c r="J87" s="29"/>
      <c r="K87" s="29"/>
      <c r="L87" s="1194"/>
      <c r="M87" s="345" t="s">
        <v>872</v>
      </c>
      <c r="N87" s="373" t="s">
        <v>873</v>
      </c>
      <c r="O87" s="351"/>
      <c r="P87" s="351"/>
      <c r="Q87" s="351"/>
      <c r="R87" s="351"/>
      <c r="S87" s="228"/>
      <c r="T87" s="12"/>
      <c r="U87" s="185"/>
      <c r="V87" s="185"/>
      <c r="W87" s="185"/>
      <c r="X87" s="185"/>
      <c r="Y87" s="185"/>
      <c r="Z87" s="185"/>
      <c r="AA87" s="185"/>
      <c r="AB87" s="185"/>
      <c r="AC87" s="185"/>
    </row>
    <row r="88" spans="1:29" ht="15.75" customHeight="1">
      <c r="A88" s="1152"/>
      <c r="B88" s="385"/>
      <c r="C88" s="186"/>
      <c r="D88" s="29"/>
      <c r="E88" s="29"/>
      <c r="F88" s="29"/>
      <c r="G88" s="29"/>
      <c r="H88" s="29"/>
      <c r="I88" s="29"/>
      <c r="J88" s="29"/>
      <c r="K88" s="29"/>
      <c r="L88" s="238" t="s">
        <v>593</v>
      </c>
      <c r="M88" s="280"/>
      <c r="N88" s="280">
        <v>3</v>
      </c>
      <c r="O88" s="280"/>
      <c r="P88" s="280">
        <v>3</v>
      </c>
      <c r="Q88" s="280"/>
      <c r="R88" s="236"/>
      <c r="S88" s="237">
        <f t="shared" ref="S88:S99" si="13">SUM(M88:R88)</f>
        <v>6</v>
      </c>
      <c r="T88" s="12"/>
      <c r="U88" s="185"/>
      <c r="V88" s="185"/>
      <c r="W88" s="185"/>
      <c r="X88" s="185"/>
      <c r="Y88" s="185"/>
      <c r="Z88" s="185"/>
      <c r="AA88" s="185"/>
      <c r="AB88" s="185"/>
      <c r="AC88" s="185"/>
    </row>
    <row r="89" spans="1:29" ht="15.75" customHeight="1">
      <c r="A89" s="1152"/>
      <c r="B89" s="385"/>
      <c r="C89" s="186"/>
      <c r="D89" s="29"/>
      <c r="E89" s="29"/>
      <c r="F89" s="29"/>
      <c r="G89" s="29"/>
      <c r="H89" s="29"/>
      <c r="I89" s="29"/>
      <c r="J89" s="29"/>
      <c r="K89" s="29"/>
      <c r="L89" s="240" t="s">
        <v>594</v>
      </c>
      <c r="M89" s="281"/>
      <c r="N89" s="281">
        <v>3</v>
      </c>
      <c r="O89" s="281"/>
      <c r="P89" s="281">
        <v>3</v>
      </c>
      <c r="Q89" s="281"/>
      <c r="R89" s="228"/>
      <c r="S89" s="242">
        <f t="shared" si="13"/>
        <v>6</v>
      </c>
      <c r="T89" s="12"/>
      <c r="U89" s="185"/>
      <c r="V89" s="185"/>
      <c r="W89" s="185"/>
      <c r="X89" s="185"/>
      <c r="Y89" s="185"/>
      <c r="Z89" s="185"/>
      <c r="AA89" s="185"/>
      <c r="AB89" s="185"/>
      <c r="AC89" s="185"/>
    </row>
    <row r="90" spans="1:29" ht="15.75" customHeight="1">
      <c r="A90" s="1152"/>
      <c r="B90" s="385"/>
      <c r="C90" s="186"/>
      <c r="D90" s="29"/>
      <c r="E90" s="29"/>
      <c r="F90" s="29"/>
      <c r="G90" s="29"/>
      <c r="H90" s="29"/>
      <c r="I90" s="29"/>
      <c r="J90" s="29"/>
      <c r="K90" s="29"/>
      <c r="L90" s="240" t="s">
        <v>595</v>
      </c>
      <c r="M90" s="243"/>
      <c r="N90" s="243"/>
      <c r="O90" s="243"/>
      <c r="P90" s="243"/>
      <c r="Q90" s="243"/>
      <c r="R90" s="228"/>
      <c r="S90" s="242">
        <f t="shared" si="13"/>
        <v>0</v>
      </c>
      <c r="T90" s="12"/>
      <c r="U90" s="185"/>
      <c r="V90" s="185"/>
      <c r="W90" s="185"/>
      <c r="X90" s="185"/>
      <c r="Y90" s="185"/>
      <c r="Z90" s="185"/>
      <c r="AA90" s="185"/>
      <c r="AB90" s="185"/>
      <c r="AC90" s="185"/>
    </row>
    <row r="91" spans="1:29" ht="15.75" customHeight="1">
      <c r="A91" s="1152"/>
      <c r="B91" s="385"/>
      <c r="C91" s="186"/>
      <c r="D91" s="29"/>
      <c r="E91" s="29"/>
      <c r="F91" s="29"/>
      <c r="G91" s="29"/>
      <c r="H91" s="29"/>
      <c r="I91" s="29"/>
      <c r="J91" s="29"/>
      <c r="K91" s="29"/>
      <c r="L91" s="244" t="s">
        <v>596</v>
      </c>
      <c r="M91" s="245">
        <v>9</v>
      </c>
      <c r="N91" s="246"/>
      <c r="O91" s="246"/>
      <c r="P91" s="245"/>
      <c r="Q91" s="245">
        <v>4</v>
      </c>
      <c r="R91" s="247"/>
      <c r="S91" s="248">
        <f t="shared" si="13"/>
        <v>13</v>
      </c>
      <c r="T91" s="12"/>
      <c r="U91" s="185"/>
      <c r="V91" s="185"/>
      <c r="W91" s="185"/>
      <c r="X91" s="185"/>
      <c r="Y91" s="185"/>
      <c r="Z91" s="185"/>
      <c r="AA91" s="185"/>
      <c r="AB91" s="185"/>
      <c r="AC91" s="185"/>
    </row>
    <row r="92" spans="1:29" ht="15.75" customHeight="1">
      <c r="A92" s="1152"/>
      <c r="B92" s="371"/>
      <c r="C92" s="1200"/>
      <c r="D92" s="186"/>
      <c r="E92" s="186"/>
      <c r="F92" s="186"/>
      <c r="G92" s="186"/>
      <c r="H92" s="186"/>
      <c r="I92" s="186"/>
      <c r="J92" s="186"/>
      <c r="K92" s="186"/>
      <c r="L92" s="244" t="s">
        <v>597</v>
      </c>
      <c r="M92" s="246"/>
      <c r="N92" s="246"/>
      <c r="O92" s="246"/>
      <c r="P92" s="246"/>
      <c r="Q92" s="246"/>
      <c r="R92" s="247"/>
      <c r="S92" s="248">
        <f t="shared" si="13"/>
        <v>0</v>
      </c>
      <c r="T92" s="29"/>
      <c r="U92" s="185"/>
      <c r="V92" s="185"/>
      <c r="W92" s="185"/>
      <c r="X92" s="185"/>
      <c r="Y92" s="185"/>
      <c r="Z92" s="185"/>
      <c r="AA92" s="185"/>
      <c r="AB92" s="185"/>
      <c r="AC92" s="185"/>
    </row>
    <row r="93" spans="1:29" ht="15.75" customHeight="1">
      <c r="A93" s="1152"/>
      <c r="B93" s="371"/>
      <c r="C93" s="1201"/>
      <c r="D93" s="186"/>
      <c r="E93" s="186"/>
      <c r="F93" s="186"/>
      <c r="G93" s="186"/>
      <c r="H93" s="186"/>
      <c r="I93" s="186"/>
      <c r="J93" s="186"/>
      <c r="K93" s="186"/>
      <c r="L93" s="249" t="s">
        <v>598</v>
      </c>
      <c r="M93" s="245">
        <v>3</v>
      </c>
      <c r="N93" s="245">
        <v>4</v>
      </c>
      <c r="O93" s="246"/>
      <c r="P93" s="245">
        <v>2</v>
      </c>
      <c r="Q93" s="245">
        <v>2</v>
      </c>
      <c r="R93" s="247"/>
      <c r="S93" s="248">
        <f t="shared" si="13"/>
        <v>11</v>
      </c>
      <c r="T93" s="29"/>
      <c r="U93" s="185"/>
      <c r="V93" s="185"/>
      <c r="W93" s="185"/>
      <c r="X93" s="185"/>
      <c r="Y93" s="185"/>
      <c r="Z93" s="185"/>
      <c r="AA93" s="185"/>
      <c r="AB93" s="185"/>
      <c r="AC93" s="185"/>
    </row>
    <row r="94" spans="1:29" ht="15.75" customHeight="1">
      <c r="A94" s="352"/>
      <c r="B94" s="385"/>
      <c r="C94" s="186"/>
      <c r="D94" s="29"/>
      <c r="E94" s="29"/>
      <c r="F94" s="29"/>
      <c r="G94" s="29"/>
      <c r="H94" s="29"/>
      <c r="I94" s="29"/>
      <c r="J94" s="29"/>
      <c r="K94" s="29"/>
      <c r="L94" s="250" t="s">
        <v>599</v>
      </c>
      <c r="M94" s="251"/>
      <c r="N94" s="251"/>
      <c r="O94" s="251"/>
      <c r="P94" s="251"/>
      <c r="Q94" s="251"/>
      <c r="R94" s="252"/>
      <c r="S94" s="253">
        <f t="shared" si="13"/>
        <v>0</v>
      </c>
      <c r="T94" s="12"/>
      <c r="U94" s="185"/>
      <c r="V94" s="185"/>
      <c r="W94" s="185"/>
      <c r="X94" s="185"/>
      <c r="Y94" s="185"/>
      <c r="Z94" s="185"/>
      <c r="AA94" s="185"/>
      <c r="AB94" s="185"/>
      <c r="AC94" s="185"/>
    </row>
    <row r="95" spans="1:29" ht="15.75" customHeight="1">
      <c r="A95" s="352"/>
      <c r="B95" s="385"/>
      <c r="C95" s="186"/>
      <c r="D95" s="29"/>
      <c r="E95" s="29"/>
      <c r="F95" s="29"/>
      <c r="G95" s="29"/>
      <c r="H95" s="29"/>
      <c r="I95" s="29"/>
      <c r="J95" s="29"/>
      <c r="K95" s="29"/>
      <c r="L95" s="250" t="s">
        <v>600</v>
      </c>
      <c r="M95" s="254"/>
      <c r="N95" s="254"/>
      <c r="O95" s="254"/>
      <c r="P95" s="254"/>
      <c r="Q95" s="254"/>
      <c r="R95" s="255"/>
      <c r="S95" s="256">
        <f t="shared" si="13"/>
        <v>0</v>
      </c>
      <c r="T95" s="12"/>
      <c r="U95" s="185"/>
      <c r="V95" s="185"/>
      <c r="W95" s="185"/>
      <c r="X95" s="185"/>
      <c r="Y95" s="185"/>
      <c r="Z95" s="185"/>
      <c r="AA95" s="185"/>
      <c r="AB95" s="185"/>
      <c r="AC95" s="185"/>
    </row>
    <row r="96" spans="1:29" ht="15.75" customHeight="1">
      <c r="A96" s="352"/>
      <c r="B96" s="385"/>
      <c r="C96" s="186"/>
      <c r="D96" s="29"/>
      <c r="E96" s="29"/>
      <c r="F96" s="29"/>
      <c r="G96" s="29"/>
      <c r="H96" s="29"/>
      <c r="I96" s="29"/>
      <c r="J96" s="29"/>
      <c r="K96" s="29"/>
      <c r="L96" s="222" t="s">
        <v>681</v>
      </c>
      <c r="M96" s="223">
        <f t="shared" ref="M96:R96" si="14">M88+M74</f>
        <v>0</v>
      </c>
      <c r="N96" s="223">
        <f t="shared" si="14"/>
        <v>15</v>
      </c>
      <c r="O96" s="223">
        <f t="shared" si="14"/>
        <v>0</v>
      </c>
      <c r="P96" s="223">
        <f t="shared" si="14"/>
        <v>31</v>
      </c>
      <c r="Q96" s="223">
        <f t="shared" si="14"/>
        <v>0</v>
      </c>
      <c r="R96" s="223">
        <f t="shared" si="14"/>
        <v>0</v>
      </c>
      <c r="S96" s="224">
        <f t="shared" si="13"/>
        <v>46</v>
      </c>
      <c r="T96" s="12"/>
      <c r="U96" s="185"/>
      <c r="V96" s="185"/>
      <c r="W96" s="185"/>
      <c r="X96" s="185"/>
      <c r="Y96" s="185"/>
      <c r="Z96" s="185"/>
      <c r="AA96" s="185"/>
      <c r="AB96" s="185"/>
      <c r="AC96" s="185"/>
    </row>
    <row r="97" spans="1:29" ht="15.75" customHeight="1">
      <c r="A97" s="352"/>
      <c r="B97" s="385"/>
      <c r="C97" s="186"/>
      <c r="D97" s="29"/>
      <c r="E97" s="29"/>
      <c r="F97" s="29"/>
      <c r="G97" s="29"/>
      <c r="H97" s="29"/>
      <c r="I97" s="29"/>
      <c r="J97" s="29"/>
      <c r="K97" s="29"/>
      <c r="L97" s="257" t="s">
        <v>682</v>
      </c>
      <c r="M97" s="258">
        <f t="shared" ref="M97:R97" si="15">M92+M91+M78+M77</f>
        <v>18</v>
      </c>
      <c r="N97" s="258">
        <f t="shared" si="15"/>
        <v>0</v>
      </c>
      <c r="O97" s="258">
        <f t="shared" si="15"/>
        <v>8</v>
      </c>
      <c r="P97" s="258">
        <f t="shared" si="15"/>
        <v>0</v>
      </c>
      <c r="Q97" s="258">
        <f t="shared" si="15"/>
        <v>20</v>
      </c>
      <c r="R97" s="258">
        <f t="shared" si="15"/>
        <v>0</v>
      </c>
      <c r="S97" s="259">
        <f t="shared" si="13"/>
        <v>46</v>
      </c>
      <c r="T97" s="12"/>
      <c r="U97" s="185"/>
      <c r="V97" s="185"/>
      <c r="W97" s="185"/>
      <c r="X97" s="185"/>
      <c r="Y97" s="185"/>
      <c r="Z97" s="185"/>
      <c r="AA97" s="185"/>
      <c r="AB97" s="185"/>
      <c r="AC97" s="185"/>
    </row>
    <row r="98" spans="1:29" ht="15.75" customHeight="1">
      <c r="A98" s="352"/>
      <c r="B98" s="371"/>
      <c r="C98" s="1200"/>
      <c r="D98" s="186"/>
      <c r="E98" s="186"/>
      <c r="F98" s="186"/>
      <c r="G98" s="186"/>
      <c r="H98" s="186"/>
      <c r="I98" s="186"/>
      <c r="J98" s="186"/>
      <c r="K98" s="186"/>
      <c r="L98" s="257" t="s">
        <v>683</v>
      </c>
      <c r="M98" s="258">
        <f t="shared" ref="M98:R98" si="16">M93+M79</f>
        <v>6</v>
      </c>
      <c r="N98" s="258">
        <f t="shared" si="16"/>
        <v>4</v>
      </c>
      <c r="O98" s="258">
        <f t="shared" si="16"/>
        <v>2</v>
      </c>
      <c r="P98" s="258">
        <f t="shared" si="16"/>
        <v>2</v>
      </c>
      <c r="Q98" s="258">
        <f t="shared" si="16"/>
        <v>2</v>
      </c>
      <c r="R98" s="258">
        <f t="shared" si="16"/>
        <v>0</v>
      </c>
      <c r="S98" s="259">
        <f t="shared" si="13"/>
        <v>16</v>
      </c>
      <c r="T98" s="29"/>
      <c r="U98" s="185"/>
      <c r="V98" s="185"/>
      <c r="W98" s="185"/>
      <c r="X98" s="185"/>
      <c r="Y98" s="185"/>
      <c r="Z98" s="185"/>
      <c r="AA98" s="185"/>
      <c r="AB98" s="185"/>
      <c r="AC98" s="185"/>
    </row>
    <row r="99" spans="1:29" ht="15.75" customHeight="1">
      <c r="A99" s="352"/>
      <c r="B99" s="371"/>
      <c r="C99" s="1201"/>
      <c r="D99" s="186"/>
      <c r="E99" s="186"/>
      <c r="F99" s="186"/>
      <c r="G99" s="186"/>
      <c r="H99" s="186"/>
      <c r="I99" s="186"/>
      <c r="J99" s="186"/>
      <c r="K99" s="186"/>
      <c r="L99" s="260" t="s">
        <v>684</v>
      </c>
      <c r="M99" s="261">
        <f t="shared" ref="M99:R99" si="17">M94+M80</f>
        <v>0</v>
      </c>
      <c r="N99" s="261">
        <f t="shared" si="17"/>
        <v>0</v>
      </c>
      <c r="O99" s="261">
        <f t="shared" si="17"/>
        <v>0</v>
      </c>
      <c r="P99" s="261">
        <f t="shared" si="17"/>
        <v>0</v>
      </c>
      <c r="Q99" s="261">
        <f t="shared" si="17"/>
        <v>0</v>
      </c>
      <c r="R99" s="261">
        <f t="shared" si="17"/>
        <v>0</v>
      </c>
      <c r="S99" s="262">
        <f t="shared" si="13"/>
        <v>0</v>
      </c>
      <c r="T99" s="29"/>
      <c r="U99" s="185"/>
      <c r="V99" s="185"/>
      <c r="W99" s="185"/>
      <c r="X99" s="185"/>
      <c r="Y99" s="185"/>
      <c r="Z99" s="185"/>
      <c r="AA99" s="185"/>
      <c r="AB99" s="185"/>
      <c r="AC99" s="185"/>
    </row>
    <row r="100" spans="1:29" ht="15.75" customHeight="1">
      <c r="A100" s="1213" t="s">
        <v>817</v>
      </c>
      <c r="B100" s="1138"/>
      <c r="C100" s="354"/>
      <c r="D100" s="82"/>
      <c r="E100" s="82"/>
      <c r="F100" s="82"/>
      <c r="G100" s="82"/>
      <c r="H100" s="82"/>
      <c r="I100" s="82"/>
      <c r="J100" s="82"/>
      <c r="K100" s="82"/>
      <c r="L100" s="355"/>
      <c r="M100" s="82"/>
      <c r="N100" s="82"/>
      <c r="O100" s="82"/>
      <c r="P100" s="82"/>
      <c r="Q100" s="82"/>
      <c r="R100" s="82"/>
      <c r="S100" s="82"/>
      <c r="T100" s="186"/>
      <c r="U100" s="185"/>
      <c r="V100" s="185"/>
      <c r="W100" s="185"/>
      <c r="X100" s="185"/>
      <c r="Y100" s="185"/>
      <c r="Z100" s="185"/>
      <c r="AA100" s="185"/>
      <c r="AB100" s="185"/>
      <c r="AC100" s="185"/>
    </row>
    <row r="101" spans="1:29" ht="27.75" customHeight="1">
      <c r="A101" s="1211">
        <v>4</v>
      </c>
      <c r="B101" s="1212" t="s">
        <v>508</v>
      </c>
      <c r="C101" s="186" t="s">
        <v>643</v>
      </c>
      <c r="D101" s="33">
        <v>10</v>
      </c>
      <c r="E101" s="9" t="s">
        <v>789</v>
      </c>
      <c r="F101" s="9" t="s">
        <v>645</v>
      </c>
      <c r="G101" s="33"/>
      <c r="H101" s="33">
        <v>1</v>
      </c>
      <c r="I101" s="9">
        <v>10</v>
      </c>
      <c r="J101" s="9" t="s">
        <v>789</v>
      </c>
      <c r="K101" s="33" t="s">
        <v>645</v>
      </c>
      <c r="L101" s="1192" t="s">
        <v>592</v>
      </c>
      <c r="M101" s="386" t="s">
        <v>874</v>
      </c>
      <c r="N101" s="386"/>
      <c r="O101" s="338" t="s">
        <v>875</v>
      </c>
      <c r="P101" s="338"/>
      <c r="Q101" s="338" t="s">
        <v>876</v>
      </c>
      <c r="R101" s="29"/>
      <c r="S101" s="29"/>
      <c r="T101" s="269"/>
      <c r="U101" s="185"/>
      <c r="V101" s="185"/>
      <c r="W101" s="185"/>
      <c r="X101" s="185"/>
      <c r="Y101" s="185"/>
      <c r="Z101" s="185"/>
      <c r="AA101" s="185"/>
      <c r="AB101" s="185"/>
      <c r="AC101" s="185"/>
    </row>
    <row r="102" spans="1:29" ht="27.75" customHeight="1">
      <c r="A102" s="1152"/>
      <c r="B102" s="1159"/>
      <c r="C102" s="186" t="s">
        <v>646</v>
      </c>
      <c r="D102" s="33">
        <v>10</v>
      </c>
      <c r="E102" s="9" t="s">
        <v>877</v>
      </c>
      <c r="F102" s="9" t="s">
        <v>645</v>
      </c>
      <c r="G102" s="33"/>
      <c r="H102" s="33">
        <v>2</v>
      </c>
      <c r="I102" s="9">
        <v>10</v>
      </c>
      <c r="J102" s="9" t="s">
        <v>691</v>
      </c>
      <c r="K102" s="33" t="s">
        <v>645</v>
      </c>
      <c r="L102" s="1193"/>
      <c r="M102" s="387" t="s">
        <v>878</v>
      </c>
      <c r="N102" s="338" t="s">
        <v>879</v>
      </c>
      <c r="O102" s="338" t="s">
        <v>880</v>
      </c>
      <c r="P102" s="338" t="s">
        <v>881</v>
      </c>
      <c r="Q102" s="338" t="s">
        <v>882</v>
      </c>
      <c r="R102" s="29"/>
      <c r="S102" s="29"/>
      <c r="T102" s="29"/>
      <c r="U102" s="185"/>
      <c r="V102" s="185"/>
      <c r="W102" s="185"/>
      <c r="X102" s="185"/>
      <c r="Y102" s="185"/>
      <c r="Z102" s="185"/>
      <c r="AA102" s="185"/>
      <c r="AB102" s="185"/>
      <c r="AC102" s="185"/>
    </row>
    <row r="103" spans="1:29" ht="27.75" customHeight="1">
      <c r="A103" s="1152"/>
      <c r="B103" s="1159"/>
      <c r="C103" s="186" t="s">
        <v>656</v>
      </c>
      <c r="D103" s="9">
        <v>11</v>
      </c>
      <c r="E103" s="9" t="s">
        <v>650</v>
      </c>
      <c r="F103" s="9" t="s">
        <v>645</v>
      </c>
      <c r="G103" s="33"/>
      <c r="H103" s="9">
        <v>3</v>
      </c>
      <c r="I103" s="9">
        <v>10</v>
      </c>
      <c r="J103" s="9" t="s">
        <v>650</v>
      </c>
      <c r="K103" s="33" t="s">
        <v>645</v>
      </c>
      <c r="L103" s="1193"/>
      <c r="M103" s="388"/>
      <c r="N103" s="338" t="s">
        <v>883</v>
      </c>
      <c r="O103" s="338" t="s">
        <v>884</v>
      </c>
      <c r="P103" s="338" t="s">
        <v>885</v>
      </c>
      <c r="Q103" s="338" t="s">
        <v>886</v>
      </c>
      <c r="R103" s="29"/>
      <c r="S103" s="29"/>
      <c r="T103" s="29"/>
      <c r="U103" s="185"/>
      <c r="V103" s="185"/>
      <c r="W103" s="185"/>
      <c r="X103" s="185"/>
      <c r="Y103" s="185"/>
      <c r="Z103" s="185"/>
      <c r="AA103" s="185"/>
      <c r="AB103" s="185"/>
      <c r="AC103" s="185"/>
    </row>
    <row r="104" spans="1:29" ht="27.75" customHeight="1">
      <c r="A104" s="1152"/>
      <c r="B104" s="1159"/>
      <c r="C104" s="186" t="s">
        <v>657</v>
      </c>
      <c r="D104" s="9">
        <v>10</v>
      </c>
      <c r="E104" s="9" t="s">
        <v>653</v>
      </c>
      <c r="F104" s="9" t="s">
        <v>645</v>
      </c>
      <c r="G104" s="33"/>
      <c r="H104" s="9">
        <v>4</v>
      </c>
      <c r="I104" s="9">
        <v>11</v>
      </c>
      <c r="J104" s="9" t="s">
        <v>653</v>
      </c>
      <c r="K104" s="33" t="s">
        <v>645</v>
      </c>
      <c r="L104" s="1193"/>
      <c r="M104" s="387" t="s">
        <v>887</v>
      </c>
      <c r="N104" s="386" t="s">
        <v>888</v>
      </c>
      <c r="O104" s="338"/>
      <c r="P104" s="338" t="s">
        <v>889</v>
      </c>
      <c r="Q104" s="338" t="s">
        <v>890</v>
      </c>
      <c r="R104" s="29"/>
      <c r="S104" s="29"/>
      <c r="T104" s="29"/>
      <c r="U104" s="185"/>
      <c r="V104" s="185"/>
      <c r="W104" s="185"/>
      <c r="X104" s="185"/>
      <c r="Y104" s="185"/>
      <c r="Z104" s="185"/>
      <c r="AA104" s="185"/>
      <c r="AB104" s="185"/>
      <c r="AC104" s="185"/>
    </row>
    <row r="105" spans="1:29" ht="27.75" customHeight="1">
      <c r="A105" s="1152"/>
      <c r="B105" s="1159"/>
      <c r="C105" s="186" t="s">
        <v>658</v>
      </c>
      <c r="D105" s="9">
        <v>10</v>
      </c>
      <c r="E105" s="9" t="s">
        <v>655</v>
      </c>
      <c r="F105" s="9" t="s">
        <v>645</v>
      </c>
      <c r="G105" s="33"/>
      <c r="H105" s="9">
        <v>5</v>
      </c>
      <c r="I105" s="9">
        <v>10</v>
      </c>
      <c r="J105" s="9" t="s">
        <v>655</v>
      </c>
      <c r="K105" s="33" t="s">
        <v>645</v>
      </c>
      <c r="L105" s="1194"/>
      <c r="M105" s="18"/>
      <c r="N105" s="29"/>
      <c r="O105" s="29"/>
      <c r="P105" s="29"/>
      <c r="Q105" s="389"/>
      <c r="R105" s="29"/>
      <c r="S105" s="29"/>
      <c r="T105" s="29"/>
      <c r="U105" s="185"/>
      <c r="V105" s="185"/>
      <c r="W105" s="185"/>
      <c r="X105" s="185"/>
      <c r="Y105" s="185"/>
      <c r="Z105" s="185"/>
      <c r="AA105" s="185"/>
      <c r="AB105" s="185"/>
      <c r="AC105" s="185"/>
    </row>
    <row r="106" spans="1:29" ht="14.25" customHeight="1">
      <c r="A106" s="1152"/>
      <c r="B106" s="1159"/>
      <c r="C106" s="186"/>
      <c r="D106" s="33"/>
      <c r="E106" s="33"/>
      <c r="F106" s="33"/>
      <c r="G106" s="33"/>
      <c r="H106" s="33"/>
      <c r="I106" s="203">
        <v>51</v>
      </c>
      <c r="J106" s="33"/>
      <c r="K106" s="33"/>
      <c r="L106" s="186" t="s">
        <v>593</v>
      </c>
      <c r="M106" s="192">
        <v>3</v>
      </c>
      <c r="N106" s="192">
        <v>8</v>
      </c>
      <c r="O106" s="192">
        <v>8</v>
      </c>
      <c r="P106" s="192">
        <v>8</v>
      </c>
      <c r="Q106" s="192">
        <v>11</v>
      </c>
      <c r="R106" s="194"/>
      <c r="S106" s="4">
        <f t="shared" ref="S106:S113" si="18">SUM(M106:R106)</f>
        <v>38</v>
      </c>
      <c r="T106" s="29"/>
      <c r="U106" s="185"/>
      <c r="V106" s="185"/>
      <c r="W106" s="185"/>
      <c r="X106" s="185"/>
      <c r="Y106" s="185"/>
      <c r="Z106" s="185"/>
      <c r="AA106" s="185"/>
      <c r="AB106" s="185"/>
      <c r="AC106" s="185"/>
    </row>
    <row r="107" spans="1:29" ht="14.25" customHeight="1">
      <c r="A107" s="1152"/>
      <c r="B107" s="1159"/>
      <c r="C107" s="186"/>
      <c r="D107" s="33"/>
      <c r="E107" s="33"/>
      <c r="F107" s="33"/>
      <c r="G107" s="33"/>
      <c r="H107" s="33"/>
      <c r="I107" s="33"/>
      <c r="J107" s="33"/>
      <c r="K107" s="33"/>
      <c r="L107" s="195" t="s">
        <v>594</v>
      </c>
      <c r="M107" s="196">
        <v>3</v>
      </c>
      <c r="N107" s="196">
        <v>8</v>
      </c>
      <c r="O107" s="196">
        <v>8</v>
      </c>
      <c r="P107" s="196">
        <v>8</v>
      </c>
      <c r="Q107" s="196">
        <v>11</v>
      </c>
      <c r="R107" s="29"/>
      <c r="S107" s="33">
        <f t="shared" si="18"/>
        <v>38</v>
      </c>
      <c r="T107" s="29"/>
      <c r="U107" s="185"/>
      <c r="V107" s="185"/>
      <c r="W107" s="185"/>
      <c r="X107" s="185"/>
      <c r="Y107" s="185"/>
      <c r="Z107" s="185"/>
      <c r="AA107" s="185"/>
      <c r="AB107" s="185"/>
      <c r="AC107" s="185"/>
    </row>
    <row r="108" spans="1:29" ht="14.25" customHeight="1">
      <c r="A108" s="1152"/>
      <c r="B108" s="1159"/>
      <c r="C108" s="186"/>
      <c r="D108" s="33"/>
      <c r="E108" s="33"/>
      <c r="F108" s="33"/>
      <c r="G108" s="33"/>
      <c r="H108" s="33"/>
      <c r="I108" s="33"/>
      <c r="J108" s="33"/>
      <c r="K108" s="33"/>
      <c r="L108" s="195" t="s">
        <v>595</v>
      </c>
      <c r="M108" s="198"/>
      <c r="N108" s="198"/>
      <c r="O108" s="198"/>
      <c r="P108" s="198"/>
      <c r="Q108" s="198"/>
      <c r="R108" s="29"/>
      <c r="S108" s="33">
        <f t="shared" si="18"/>
        <v>0</v>
      </c>
      <c r="T108" s="29"/>
      <c r="U108" s="185"/>
      <c r="V108" s="185"/>
      <c r="W108" s="185"/>
      <c r="X108" s="185"/>
      <c r="Y108" s="185"/>
      <c r="Z108" s="185"/>
      <c r="AA108" s="185"/>
      <c r="AB108" s="185"/>
      <c r="AC108" s="185"/>
    </row>
    <row r="109" spans="1:29" ht="14.25" customHeight="1">
      <c r="A109" s="1152"/>
      <c r="B109" s="1159"/>
      <c r="C109" s="186"/>
      <c r="D109" s="33"/>
      <c r="E109" s="33"/>
      <c r="F109" s="33"/>
      <c r="G109" s="33"/>
      <c r="H109" s="33"/>
      <c r="I109" s="33"/>
      <c r="J109" s="33"/>
      <c r="K109" s="33"/>
      <c r="L109" s="199" t="s">
        <v>596</v>
      </c>
      <c r="M109" s="200">
        <v>6</v>
      </c>
      <c r="N109" s="200">
        <v>4</v>
      </c>
      <c r="O109" s="200">
        <v>4</v>
      </c>
      <c r="P109" s="200">
        <v>4</v>
      </c>
      <c r="Q109" s="200">
        <v>5</v>
      </c>
      <c r="R109" s="202"/>
      <c r="S109" s="203">
        <f t="shared" si="18"/>
        <v>23</v>
      </c>
      <c r="T109" s="29"/>
      <c r="U109" s="185"/>
      <c r="V109" s="185"/>
      <c r="W109" s="185"/>
      <c r="X109" s="185"/>
      <c r="Y109" s="185"/>
      <c r="Z109" s="185"/>
      <c r="AA109" s="185"/>
      <c r="AB109" s="185"/>
      <c r="AC109" s="185"/>
    </row>
    <row r="110" spans="1:29" ht="14.25" customHeight="1">
      <c r="A110" s="1152"/>
      <c r="B110" s="1159"/>
      <c r="C110" s="186"/>
      <c r="D110" s="33"/>
      <c r="E110" s="33"/>
      <c r="F110" s="33"/>
      <c r="G110" s="33"/>
      <c r="H110" s="33"/>
      <c r="I110" s="33"/>
      <c r="J110" s="33"/>
      <c r="K110" s="33"/>
      <c r="L110" s="199" t="s">
        <v>597</v>
      </c>
      <c r="M110" s="200"/>
      <c r="N110" s="200"/>
      <c r="O110" s="200"/>
      <c r="P110" s="200"/>
      <c r="Q110" s="200"/>
      <c r="R110" s="202"/>
      <c r="S110" s="203">
        <f t="shared" si="18"/>
        <v>0</v>
      </c>
      <c r="T110" s="29"/>
      <c r="U110" s="185"/>
      <c r="V110" s="185"/>
      <c r="W110" s="185"/>
      <c r="X110" s="185"/>
      <c r="Y110" s="185"/>
      <c r="Z110" s="185"/>
      <c r="AA110" s="185"/>
      <c r="AB110" s="185"/>
      <c r="AC110" s="185"/>
    </row>
    <row r="111" spans="1:29" ht="14.25" customHeight="1">
      <c r="A111" s="1152"/>
      <c r="B111" s="1159"/>
      <c r="C111" s="186"/>
      <c r="D111" s="33"/>
      <c r="E111" s="33"/>
      <c r="F111" s="33"/>
      <c r="G111" s="33"/>
      <c r="H111" s="33"/>
      <c r="I111" s="33"/>
      <c r="J111" s="33"/>
      <c r="K111" s="33"/>
      <c r="L111" s="208" t="s">
        <v>598</v>
      </c>
      <c r="M111" s="200"/>
      <c r="N111" s="200"/>
      <c r="O111" s="200"/>
      <c r="P111" s="200"/>
      <c r="Q111" s="200"/>
      <c r="R111" s="202"/>
      <c r="S111" s="203">
        <f t="shared" si="18"/>
        <v>0</v>
      </c>
      <c r="T111" s="29"/>
      <c r="U111" s="185"/>
      <c r="V111" s="185"/>
      <c r="W111" s="185"/>
      <c r="X111" s="185"/>
      <c r="Y111" s="185"/>
      <c r="Z111" s="185"/>
      <c r="AA111" s="185"/>
      <c r="AB111" s="185"/>
      <c r="AC111" s="185"/>
    </row>
    <row r="112" spans="1:29" ht="14.25" customHeight="1">
      <c r="A112" s="1152"/>
      <c r="B112" s="1159"/>
      <c r="C112" s="186"/>
      <c r="D112" s="33"/>
      <c r="E112" s="33"/>
      <c r="F112" s="33"/>
      <c r="G112" s="33"/>
      <c r="H112" s="33"/>
      <c r="I112" s="33"/>
      <c r="J112" s="33"/>
      <c r="K112" s="33"/>
      <c r="L112" s="209" t="s">
        <v>599</v>
      </c>
      <c r="M112" s="210"/>
      <c r="N112" s="210"/>
      <c r="O112" s="210"/>
      <c r="P112" s="210"/>
      <c r="Q112" s="210"/>
      <c r="R112" s="211"/>
      <c r="S112" s="212">
        <f t="shared" si="18"/>
        <v>0</v>
      </c>
      <c r="T112" s="29"/>
      <c r="U112" s="185"/>
      <c r="V112" s="185"/>
      <c r="W112" s="185"/>
      <c r="X112" s="185"/>
      <c r="Y112" s="185"/>
      <c r="Z112" s="185"/>
      <c r="AA112" s="185"/>
      <c r="AB112" s="185"/>
      <c r="AC112" s="185"/>
    </row>
    <row r="113" spans="1:29" ht="14.25" customHeight="1">
      <c r="A113" s="1152"/>
      <c r="B113" s="1159"/>
      <c r="C113" s="186"/>
      <c r="D113" s="33"/>
      <c r="E113" s="33"/>
      <c r="F113" s="33"/>
      <c r="G113" s="33"/>
      <c r="H113" s="33"/>
      <c r="I113" s="33"/>
      <c r="J113" s="33"/>
      <c r="K113" s="33"/>
      <c r="L113" s="209" t="s">
        <v>600</v>
      </c>
      <c r="M113" s="213"/>
      <c r="N113" s="213"/>
      <c r="O113" s="213"/>
      <c r="P113" s="213"/>
      <c r="Q113" s="213"/>
      <c r="R113" s="214"/>
      <c r="S113" s="215">
        <f t="shared" si="18"/>
        <v>0</v>
      </c>
      <c r="T113" s="29"/>
      <c r="U113" s="185"/>
      <c r="V113" s="185"/>
      <c r="W113" s="185"/>
      <c r="X113" s="185"/>
      <c r="Y113" s="185"/>
      <c r="Z113" s="185"/>
      <c r="AA113" s="185"/>
      <c r="AB113" s="185"/>
      <c r="AC113" s="185"/>
    </row>
    <row r="114" spans="1:29" ht="14.25" customHeight="1">
      <c r="A114" s="1152"/>
      <c r="B114" s="1159"/>
      <c r="C114" s="186"/>
      <c r="D114" s="33"/>
      <c r="E114" s="33"/>
      <c r="F114" s="33"/>
      <c r="G114" s="33"/>
      <c r="H114" s="33"/>
      <c r="I114" s="33"/>
      <c r="J114" s="33"/>
      <c r="K114" s="33"/>
      <c r="L114" s="222"/>
      <c r="M114" s="223"/>
      <c r="N114" s="223"/>
      <c r="O114" s="223"/>
      <c r="P114" s="223"/>
      <c r="Q114" s="223"/>
      <c r="R114" s="224"/>
      <c r="S114" s="225"/>
      <c r="T114" s="29" t="s">
        <v>891</v>
      </c>
      <c r="U114" s="185"/>
      <c r="V114" s="185"/>
      <c r="W114" s="185"/>
      <c r="X114" s="185"/>
      <c r="Y114" s="185"/>
      <c r="Z114" s="185"/>
      <c r="AA114" s="185"/>
      <c r="AB114" s="185"/>
      <c r="AC114" s="185"/>
    </row>
    <row r="115" spans="1:29" ht="27" customHeight="1">
      <c r="A115" s="1152"/>
      <c r="B115" s="1159"/>
      <c r="C115" s="114"/>
      <c r="D115" s="33"/>
      <c r="E115" s="33"/>
      <c r="F115" s="33"/>
      <c r="G115" s="33"/>
      <c r="H115" s="33"/>
      <c r="I115" s="33"/>
      <c r="J115" s="33"/>
      <c r="K115" s="33"/>
      <c r="L115" s="1195" t="s">
        <v>601</v>
      </c>
      <c r="M115" s="368"/>
      <c r="N115" s="364" t="s">
        <v>892</v>
      </c>
      <c r="O115" s="390" t="s">
        <v>893</v>
      </c>
      <c r="P115" s="364"/>
      <c r="Q115" s="364" t="s">
        <v>894</v>
      </c>
      <c r="R115" s="228"/>
      <c r="S115" s="228"/>
      <c r="T115" s="29"/>
      <c r="U115" s="185"/>
      <c r="V115" s="185"/>
      <c r="W115" s="185"/>
      <c r="X115" s="185"/>
      <c r="Y115" s="185"/>
      <c r="Z115" s="185"/>
      <c r="AA115" s="185"/>
      <c r="AB115" s="185"/>
      <c r="AC115" s="185"/>
    </row>
    <row r="116" spans="1:29" ht="27" customHeight="1">
      <c r="A116" s="1152"/>
      <c r="B116" s="1159"/>
      <c r="C116" s="186"/>
      <c r="D116" s="33"/>
      <c r="E116" s="33"/>
      <c r="F116" s="33"/>
      <c r="G116" s="33"/>
      <c r="H116" s="33"/>
      <c r="I116" s="33"/>
      <c r="J116" s="33"/>
      <c r="K116" s="33"/>
      <c r="L116" s="1193"/>
      <c r="M116" s="364" t="s">
        <v>895</v>
      </c>
      <c r="N116" s="366"/>
      <c r="O116" s="391" t="s">
        <v>896</v>
      </c>
      <c r="P116" s="366" t="s">
        <v>897</v>
      </c>
      <c r="Q116" s="366" t="s">
        <v>898</v>
      </c>
      <c r="R116" s="228"/>
      <c r="S116" s="228"/>
      <c r="T116" s="29"/>
      <c r="U116" s="185"/>
      <c r="V116" s="185"/>
      <c r="W116" s="185"/>
      <c r="X116" s="185"/>
      <c r="Y116" s="185"/>
      <c r="Z116" s="185"/>
      <c r="AA116" s="185"/>
      <c r="AB116" s="185"/>
      <c r="AC116" s="185"/>
    </row>
    <row r="117" spans="1:29" ht="27" customHeight="1">
      <c r="A117" s="1152"/>
      <c r="B117" s="1159"/>
      <c r="C117" s="186"/>
      <c r="D117" s="33"/>
      <c r="E117" s="33"/>
      <c r="F117" s="33"/>
      <c r="G117" s="33"/>
      <c r="H117" s="33"/>
      <c r="I117" s="33"/>
      <c r="J117" s="33"/>
      <c r="K117" s="33"/>
      <c r="L117" s="1193"/>
      <c r="M117" s="364" t="s">
        <v>899</v>
      </c>
      <c r="N117" s="366" t="s">
        <v>900</v>
      </c>
      <c r="O117" s="366"/>
      <c r="P117" s="366" t="s">
        <v>901</v>
      </c>
      <c r="Q117" s="366" t="s">
        <v>902</v>
      </c>
      <c r="R117" s="228"/>
      <c r="S117" s="228"/>
      <c r="T117" s="29"/>
      <c r="U117" s="185"/>
      <c r="V117" s="185"/>
      <c r="W117" s="185"/>
      <c r="X117" s="185"/>
      <c r="Y117" s="185"/>
      <c r="Z117" s="185"/>
      <c r="AA117" s="185"/>
      <c r="AB117" s="185"/>
      <c r="AC117" s="185"/>
    </row>
    <row r="118" spans="1:29" ht="27" customHeight="1">
      <c r="A118" s="1152"/>
      <c r="B118" s="1159"/>
      <c r="C118" s="186"/>
      <c r="D118" s="33"/>
      <c r="E118" s="33"/>
      <c r="F118" s="33"/>
      <c r="G118" s="33"/>
      <c r="H118" s="33"/>
      <c r="I118" s="33"/>
      <c r="J118" s="33"/>
      <c r="K118" s="33"/>
      <c r="L118" s="1193"/>
      <c r="M118" s="348"/>
      <c r="N118" s="366" t="s">
        <v>903</v>
      </c>
      <c r="O118" s="391" t="s">
        <v>904</v>
      </c>
      <c r="P118" s="366" t="s">
        <v>905</v>
      </c>
      <c r="Q118" s="384" t="s">
        <v>906</v>
      </c>
      <c r="R118" s="228"/>
      <c r="S118" s="228"/>
      <c r="T118" s="29"/>
      <c r="U118" s="185"/>
      <c r="V118" s="185"/>
      <c r="W118" s="185"/>
      <c r="X118" s="185"/>
      <c r="Y118" s="185"/>
      <c r="Z118" s="185"/>
      <c r="AA118" s="185"/>
      <c r="AB118" s="185"/>
      <c r="AC118" s="185"/>
    </row>
    <row r="119" spans="1:29" ht="30.75" customHeight="1">
      <c r="A119" s="1152"/>
      <c r="B119" s="1201"/>
      <c r="C119" s="114"/>
      <c r="D119" s="114"/>
      <c r="E119" s="114"/>
      <c r="F119" s="114"/>
      <c r="G119" s="114"/>
      <c r="H119" s="114"/>
      <c r="I119" s="114"/>
      <c r="J119" s="114"/>
      <c r="K119" s="114"/>
      <c r="L119" s="1194"/>
      <c r="M119" s="392"/>
      <c r="N119" s="351"/>
      <c r="O119" s="392"/>
      <c r="P119" s="351"/>
      <c r="Q119" s="366"/>
      <c r="R119" s="228"/>
      <c r="S119" s="228"/>
      <c r="T119" s="29"/>
      <c r="U119" s="185"/>
      <c r="V119" s="185"/>
      <c r="W119" s="185"/>
      <c r="X119" s="185"/>
      <c r="Y119" s="185"/>
      <c r="Z119" s="185"/>
      <c r="AA119" s="185"/>
      <c r="AB119" s="185"/>
      <c r="AC119" s="185"/>
    </row>
    <row r="120" spans="1:29" ht="16.5" customHeight="1">
      <c r="A120" s="1152"/>
      <c r="B120" s="385"/>
      <c r="C120" s="186"/>
      <c r="D120" s="33"/>
      <c r="E120" s="33"/>
      <c r="F120" s="33"/>
      <c r="G120" s="33"/>
      <c r="H120" s="33"/>
      <c r="I120" s="33"/>
      <c r="J120" s="33"/>
      <c r="K120" s="33"/>
      <c r="L120" s="238" t="s">
        <v>593</v>
      </c>
      <c r="M120" s="280"/>
      <c r="N120" s="280">
        <v>2</v>
      </c>
      <c r="O120" s="280">
        <v>8</v>
      </c>
      <c r="P120" s="280">
        <v>3</v>
      </c>
      <c r="Q120" s="280"/>
      <c r="R120" s="236"/>
      <c r="S120" s="237">
        <f t="shared" ref="S120:S131" si="19">SUM(M120:R120)</f>
        <v>13</v>
      </c>
      <c r="T120" s="29"/>
      <c r="U120" s="185"/>
      <c r="V120" s="185"/>
      <c r="W120" s="185"/>
      <c r="X120" s="185"/>
      <c r="Y120" s="185"/>
      <c r="Z120" s="185"/>
      <c r="AA120" s="185"/>
      <c r="AB120" s="185"/>
      <c r="AC120" s="185"/>
    </row>
    <row r="121" spans="1:29" ht="16.5" customHeight="1">
      <c r="A121" s="1152"/>
      <c r="B121" s="385"/>
      <c r="C121" s="186"/>
      <c r="D121" s="33"/>
      <c r="E121" s="33"/>
      <c r="F121" s="33"/>
      <c r="G121" s="33"/>
      <c r="H121" s="33"/>
      <c r="I121" s="33"/>
      <c r="J121" s="33"/>
      <c r="K121" s="33"/>
      <c r="L121" s="240" t="s">
        <v>594</v>
      </c>
      <c r="M121" s="281"/>
      <c r="N121" s="281">
        <v>2</v>
      </c>
      <c r="O121" s="281">
        <v>8</v>
      </c>
      <c r="P121" s="281">
        <v>3</v>
      </c>
      <c r="Q121" s="281"/>
      <c r="R121" s="228"/>
      <c r="S121" s="242">
        <f t="shared" si="19"/>
        <v>13</v>
      </c>
      <c r="T121" s="29"/>
      <c r="U121" s="185"/>
      <c r="V121" s="185"/>
      <c r="W121" s="185"/>
      <c r="X121" s="185"/>
      <c r="Y121" s="185"/>
      <c r="Z121" s="185"/>
      <c r="AA121" s="185"/>
      <c r="AB121" s="185"/>
      <c r="AC121" s="185"/>
    </row>
    <row r="122" spans="1:29" ht="16.5" customHeight="1">
      <c r="A122" s="1152"/>
      <c r="B122" s="385"/>
      <c r="C122" s="186"/>
      <c r="D122" s="33"/>
      <c r="E122" s="33"/>
      <c r="F122" s="33"/>
      <c r="G122" s="33"/>
      <c r="H122" s="33"/>
      <c r="I122" s="33"/>
      <c r="J122" s="33"/>
      <c r="K122" s="33"/>
      <c r="L122" s="240" t="s">
        <v>595</v>
      </c>
      <c r="M122" s="243"/>
      <c r="N122" s="243"/>
      <c r="O122" s="243"/>
      <c r="P122" s="243"/>
      <c r="Q122" s="243"/>
      <c r="R122" s="228"/>
      <c r="S122" s="242">
        <f t="shared" si="19"/>
        <v>0</v>
      </c>
      <c r="T122" s="29"/>
      <c r="U122" s="185"/>
      <c r="V122" s="185"/>
      <c r="W122" s="185"/>
      <c r="X122" s="185"/>
      <c r="Y122" s="185"/>
      <c r="Z122" s="185"/>
      <c r="AA122" s="185"/>
      <c r="AB122" s="185"/>
      <c r="AC122" s="185"/>
    </row>
    <row r="123" spans="1:29" ht="16.5" customHeight="1">
      <c r="A123" s="1152"/>
      <c r="B123" s="371"/>
      <c r="C123" s="181"/>
      <c r="D123" s="33"/>
      <c r="E123" s="33"/>
      <c r="F123" s="33"/>
      <c r="G123" s="33"/>
      <c r="H123" s="33"/>
      <c r="I123" s="33"/>
      <c r="J123" s="33"/>
      <c r="K123" s="33"/>
      <c r="L123" s="244" t="s">
        <v>596</v>
      </c>
      <c r="M123" s="246">
        <v>6</v>
      </c>
      <c r="N123" s="246">
        <v>7</v>
      </c>
      <c r="O123" s="246">
        <v>1</v>
      </c>
      <c r="P123" s="246">
        <v>6</v>
      </c>
      <c r="Q123" s="246">
        <v>8</v>
      </c>
      <c r="R123" s="247"/>
      <c r="S123" s="248">
        <f t="shared" si="19"/>
        <v>28</v>
      </c>
      <c r="T123" s="29"/>
      <c r="U123" s="185"/>
      <c r="V123" s="185"/>
      <c r="W123" s="185"/>
      <c r="X123" s="185"/>
      <c r="Y123" s="185"/>
      <c r="Z123" s="185"/>
      <c r="AA123" s="185"/>
      <c r="AB123" s="185"/>
      <c r="AC123" s="185"/>
    </row>
    <row r="124" spans="1:29" ht="16.5" customHeight="1">
      <c r="A124" s="1152"/>
      <c r="B124" s="371"/>
      <c r="C124" s="1200"/>
      <c r="D124" s="186"/>
      <c r="E124" s="186"/>
      <c r="F124" s="186"/>
      <c r="G124" s="186"/>
      <c r="H124" s="186"/>
      <c r="I124" s="186"/>
      <c r="J124" s="186"/>
      <c r="K124" s="186"/>
      <c r="L124" s="244" t="s">
        <v>597</v>
      </c>
      <c r="M124" s="246"/>
      <c r="N124" s="246"/>
      <c r="O124" s="246"/>
      <c r="P124" s="246"/>
      <c r="Q124" s="246"/>
      <c r="R124" s="247"/>
      <c r="S124" s="248">
        <f t="shared" si="19"/>
        <v>0</v>
      </c>
      <c r="T124" s="29"/>
      <c r="U124" s="185"/>
      <c r="V124" s="185"/>
      <c r="W124" s="185"/>
      <c r="X124" s="185"/>
      <c r="Y124" s="185"/>
      <c r="Z124" s="185"/>
      <c r="AA124" s="185"/>
      <c r="AB124" s="185"/>
      <c r="AC124" s="185"/>
    </row>
    <row r="125" spans="1:29" ht="16.5" customHeight="1">
      <c r="A125" s="1152"/>
      <c r="B125" s="371"/>
      <c r="C125" s="1201"/>
      <c r="D125" s="186"/>
      <c r="E125" s="186"/>
      <c r="F125" s="186"/>
      <c r="G125" s="186"/>
      <c r="H125" s="186"/>
      <c r="I125" s="186"/>
      <c r="J125" s="186"/>
      <c r="K125" s="186"/>
      <c r="L125" s="249" t="s">
        <v>598</v>
      </c>
      <c r="M125" s="246"/>
      <c r="N125" s="246"/>
      <c r="O125" s="246"/>
      <c r="P125" s="246"/>
      <c r="Q125" s="246"/>
      <c r="R125" s="247"/>
      <c r="S125" s="248">
        <f t="shared" si="19"/>
        <v>0</v>
      </c>
      <c r="T125" s="29"/>
      <c r="U125" s="185"/>
      <c r="V125" s="185"/>
      <c r="W125" s="185"/>
      <c r="X125" s="185"/>
      <c r="Y125" s="185"/>
      <c r="Z125" s="185"/>
      <c r="AA125" s="185"/>
      <c r="AB125" s="185"/>
      <c r="AC125" s="185"/>
    </row>
    <row r="126" spans="1:29" ht="16.5" customHeight="1">
      <c r="A126" s="352"/>
      <c r="B126" s="385"/>
      <c r="C126" s="186"/>
      <c r="D126" s="33"/>
      <c r="E126" s="33"/>
      <c r="F126" s="33"/>
      <c r="G126" s="33"/>
      <c r="H126" s="33"/>
      <c r="I126" s="33"/>
      <c r="J126" s="33"/>
      <c r="K126" s="33"/>
      <c r="L126" s="250" t="s">
        <v>599</v>
      </c>
      <c r="M126" s="251"/>
      <c r="N126" s="251"/>
      <c r="O126" s="251"/>
      <c r="P126" s="251"/>
      <c r="Q126" s="251"/>
      <c r="R126" s="252"/>
      <c r="S126" s="253">
        <f t="shared" si="19"/>
        <v>0</v>
      </c>
      <c r="T126" s="29"/>
      <c r="U126" s="185"/>
      <c r="V126" s="185"/>
      <c r="W126" s="185"/>
      <c r="X126" s="185"/>
      <c r="Y126" s="185"/>
      <c r="Z126" s="185"/>
      <c r="AA126" s="185"/>
      <c r="AB126" s="185"/>
      <c r="AC126" s="185"/>
    </row>
    <row r="127" spans="1:29" ht="16.5" customHeight="1">
      <c r="A127" s="352"/>
      <c r="B127" s="385"/>
      <c r="C127" s="186"/>
      <c r="D127" s="33"/>
      <c r="E127" s="33"/>
      <c r="F127" s="33"/>
      <c r="G127" s="33"/>
      <c r="H127" s="33"/>
      <c r="I127" s="33"/>
      <c r="J127" s="33"/>
      <c r="K127" s="33"/>
      <c r="L127" s="250" t="s">
        <v>600</v>
      </c>
      <c r="M127" s="254"/>
      <c r="N127" s="254"/>
      <c r="O127" s="254"/>
      <c r="P127" s="254"/>
      <c r="Q127" s="254"/>
      <c r="R127" s="255"/>
      <c r="S127" s="256">
        <f t="shared" si="19"/>
        <v>0</v>
      </c>
      <c r="T127" s="29"/>
      <c r="U127" s="185"/>
      <c r="V127" s="185"/>
      <c r="W127" s="185"/>
      <c r="X127" s="185"/>
      <c r="Y127" s="185"/>
      <c r="Z127" s="185"/>
      <c r="AA127" s="185"/>
      <c r="AB127" s="185"/>
      <c r="AC127" s="185"/>
    </row>
    <row r="128" spans="1:29" ht="16.5" customHeight="1">
      <c r="A128" s="352"/>
      <c r="B128" s="385"/>
      <c r="C128" s="186"/>
      <c r="D128" s="33"/>
      <c r="E128" s="33"/>
      <c r="F128" s="33"/>
      <c r="G128" s="33"/>
      <c r="H128" s="33"/>
      <c r="I128" s="33"/>
      <c r="J128" s="33"/>
      <c r="K128" s="33"/>
      <c r="L128" s="222" t="s">
        <v>681</v>
      </c>
      <c r="M128" s="223">
        <f t="shared" ref="M128:R128" si="20">M120+M106</f>
        <v>3</v>
      </c>
      <c r="N128" s="223">
        <f t="shared" si="20"/>
        <v>10</v>
      </c>
      <c r="O128" s="223">
        <f t="shared" si="20"/>
        <v>16</v>
      </c>
      <c r="P128" s="223">
        <f t="shared" si="20"/>
        <v>11</v>
      </c>
      <c r="Q128" s="223">
        <f t="shared" si="20"/>
        <v>11</v>
      </c>
      <c r="R128" s="223">
        <f t="shared" si="20"/>
        <v>0</v>
      </c>
      <c r="S128" s="224">
        <f t="shared" si="19"/>
        <v>51</v>
      </c>
      <c r="T128" s="29"/>
      <c r="U128" s="185"/>
      <c r="V128" s="185"/>
      <c r="W128" s="185"/>
      <c r="X128" s="185"/>
      <c r="Y128" s="185"/>
      <c r="Z128" s="185"/>
      <c r="AA128" s="185"/>
      <c r="AB128" s="185"/>
      <c r="AC128" s="185"/>
    </row>
    <row r="129" spans="1:29" ht="16.5" customHeight="1">
      <c r="A129" s="352"/>
      <c r="B129" s="371"/>
      <c r="C129" s="181"/>
      <c r="D129" s="33"/>
      <c r="E129" s="33"/>
      <c r="F129" s="33"/>
      <c r="G129" s="33"/>
      <c r="H129" s="33"/>
      <c r="I129" s="33"/>
      <c r="J129" s="33"/>
      <c r="K129" s="33"/>
      <c r="L129" s="257" t="s">
        <v>682</v>
      </c>
      <c r="M129" s="258">
        <f t="shared" ref="M129:R129" si="21">M124+M123+M110+M109</f>
        <v>12</v>
      </c>
      <c r="N129" s="258">
        <f t="shared" si="21"/>
        <v>11</v>
      </c>
      <c r="O129" s="258">
        <f t="shared" si="21"/>
        <v>5</v>
      </c>
      <c r="P129" s="258">
        <f t="shared" si="21"/>
        <v>10</v>
      </c>
      <c r="Q129" s="258">
        <f t="shared" si="21"/>
        <v>13</v>
      </c>
      <c r="R129" s="258">
        <f t="shared" si="21"/>
        <v>0</v>
      </c>
      <c r="S129" s="259">
        <f t="shared" si="19"/>
        <v>51</v>
      </c>
      <c r="T129" s="29"/>
      <c r="U129" s="185"/>
      <c r="V129" s="185"/>
      <c r="W129" s="185"/>
      <c r="X129" s="185"/>
      <c r="Y129" s="185"/>
      <c r="Z129" s="185"/>
      <c r="AA129" s="185"/>
      <c r="AB129" s="185"/>
      <c r="AC129" s="185"/>
    </row>
    <row r="130" spans="1:29" ht="16.5" customHeight="1">
      <c r="A130" s="352"/>
      <c r="B130" s="371"/>
      <c r="C130" s="1200"/>
      <c r="D130" s="186"/>
      <c r="E130" s="186"/>
      <c r="F130" s="186"/>
      <c r="G130" s="186"/>
      <c r="H130" s="186"/>
      <c r="I130" s="186"/>
      <c r="J130" s="186"/>
      <c r="K130" s="186"/>
      <c r="L130" s="257" t="s">
        <v>683</v>
      </c>
      <c r="M130" s="258">
        <f t="shared" ref="M130:R130" si="22">M125+M111</f>
        <v>0</v>
      </c>
      <c r="N130" s="258">
        <f t="shared" si="22"/>
        <v>0</v>
      </c>
      <c r="O130" s="258">
        <f t="shared" si="22"/>
        <v>0</v>
      </c>
      <c r="P130" s="258">
        <f t="shared" si="22"/>
        <v>0</v>
      </c>
      <c r="Q130" s="258">
        <f t="shared" si="22"/>
        <v>0</v>
      </c>
      <c r="R130" s="258">
        <f t="shared" si="22"/>
        <v>0</v>
      </c>
      <c r="S130" s="259">
        <f t="shared" si="19"/>
        <v>0</v>
      </c>
      <c r="T130" s="29"/>
      <c r="U130" s="185"/>
      <c r="V130" s="185"/>
      <c r="W130" s="185"/>
      <c r="X130" s="185"/>
      <c r="Y130" s="185"/>
      <c r="Z130" s="185"/>
      <c r="AA130" s="185"/>
      <c r="AB130" s="185"/>
      <c r="AC130" s="185"/>
    </row>
    <row r="131" spans="1:29" ht="16.5" customHeight="1">
      <c r="A131" s="352"/>
      <c r="B131" s="371"/>
      <c r="C131" s="1201"/>
      <c r="D131" s="186"/>
      <c r="E131" s="186"/>
      <c r="F131" s="186"/>
      <c r="G131" s="186"/>
      <c r="H131" s="186"/>
      <c r="I131" s="186"/>
      <c r="J131" s="186"/>
      <c r="K131" s="186"/>
      <c r="L131" s="260" t="s">
        <v>684</v>
      </c>
      <c r="M131" s="261">
        <f t="shared" ref="M131:R131" si="23">M126+M112</f>
        <v>0</v>
      </c>
      <c r="N131" s="261">
        <f t="shared" si="23"/>
        <v>0</v>
      </c>
      <c r="O131" s="261">
        <f t="shared" si="23"/>
        <v>0</v>
      </c>
      <c r="P131" s="261">
        <f t="shared" si="23"/>
        <v>0</v>
      </c>
      <c r="Q131" s="261">
        <f t="shared" si="23"/>
        <v>0</v>
      </c>
      <c r="R131" s="261">
        <f t="shared" si="23"/>
        <v>0</v>
      </c>
      <c r="S131" s="262">
        <f t="shared" si="19"/>
        <v>0</v>
      </c>
      <c r="T131" s="29"/>
      <c r="U131" s="185"/>
      <c r="V131" s="185"/>
      <c r="W131" s="185"/>
      <c r="X131" s="185"/>
      <c r="Y131" s="185"/>
      <c r="Z131" s="185"/>
      <c r="AA131" s="185"/>
      <c r="AB131" s="185"/>
      <c r="AC131" s="185"/>
    </row>
    <row r="132" spans="1:29" ht="16.5" customHeight="1">
      <c r="A132" s="1213" t="s">
        <v>817</v>
      </c>
      <c r="B132" s="1138"/>
      <c r="C132" s="354"/>
      <c r="D132" s="82"/>
      <c r="E132" s="82"/>
      <c r="F132" s="82"/>
      <c r="G132" s="82"/>
      <c r="H132" s="82"/>
      <c r="I132" s="82"/>
      <c r="J132" s="82"/>
      <c r="K132" s="82"/>
      <c r="L132" s="355"/>
      <c r="M132" s="82"/>
      <c r="N132" s="82"/>
      <c r="O132" s="82"/>
      <c r="P132" s="82"/>
      <c r="Q132" s="82"/>
      <c r="R132" s="82"/>
      <c r="S132" s="82"/>
      <c r="T132" s="186"/>
      <c r="U132" s="185"/>
      <c r="V132" s="185"/>
      <c r="W132" s="185"/>
      <c r="X132" s="185"/>
      <c r="Y132" s="185"/>
      <c r="Z132" s="185"/>
      <c r="AA132" s="185"/>
      <c r="AB132" s="185"/>
      <c r="AC132" s="185"/>
    </row>
    <row r="133" spans="1:29" ht="69" customHeight="1">
      <c r="A133" s="1211">
        <v>5</v>
      </c>
      <c r="B133" s="1197" t="s">
        <v>516</v>
      </c>
      <c r="C133" s="186" t="s">
        <v>643</v>
      </c>
      <c r="D133" s="33">
        <v>8</v>
      </c>
      <c r="E133" s="9" t="s">
        <v>789</v>
      </c>
      <c r="F133" s="9" t="s">
        <v>645</v>
      </c>
      <c r="G133" s="182"/>
      <c r="H133" s="33">
        <v>1</v>
      </c>
      <c r="I133" s="9">
        <v>8</v>
      </c>
      <c r="J133" s="9" t="s">
        <v>789</v>
      </c>
      <c r="K133" s="182" t="s">
        <v>645</v>
      </c>
      <c r="L133" s="1192" t="s">
        <v>592</v>
      </c>
      <c r="M133" s="339"/>
      <c r="N133" s="338" t="s">
        <v>907</v>
      </c>
      <c r="O133" s="379" t="s">
        <v>908</v>
      </c>
      <c r="P133" s="338" t="s">
        <v>909</v>
      </c>
      <c r="Q133" s="379" t="s">
        <v>910</v>
      </c>
      <c r="R133" s="29"/>
      <c r="S133" s="29"/>
      <c r="T133" s="269"/>
      <c r="U133" s="185"/>
      <c r="V133" s="185"/>
      <c r="W133" s="185"/>
      <c r="X133" s="185"/>
      <c r="Y133" s="185"/>
      <c r="Z133" s="185"/>
      <c r="AA133" s="185"/>
      <c r="AB133" s="185"/>
      <c r="AC133" s="185"/>
    </row>
    <row r="134" spans="1:29" ht="60" customHeight="1">
      <c r="A134" s="1152"/>
      <c r="B134" s="1152"/>
      <c r="C134" s="186"/>
      <c r="D134" s="9"/>
      <c r="E134" s="9"/>
      <c r="F134" s="9"/>
      <c r="G134" s="182"/>
      <c r="H134" s="9">
        <v>2</v>
      </c>
      <c r="I134" s="9">
        <v>8</v>
      </c>
      <c r="J134" s="9" t="s">
        <v>691</v>
      </c>
      <c r="K134" s="182" t="s">
        <v>645</v>
      </c>
      <c r="L134" s="1193"/>
      <c r="M134" s="338"/>
      <c r="N134" s="338" t="s">
        <v>911</v>
      </c>
      <c r="O134" s="379" t="s">
        <v>912</v>
      </c>
      <c r="P134" s="339" t="s">
        <v>913</v>
      </c>
      <c r="Q134" s="379" t="s">
        <v>914</v>
      </c>
      <c r="R134" s="29"/>
      <c r="S134" s="29"/>
      <c r="T134" s="29"/>
      <c r="U134" s="185"/>
      <c r="V134" s="185"/>
      <c r="W134" s="185"/>
      <c r="X134" s="185"/>
      <c r="Y134" s="185"/>
      <c r="Z134" s="185"/>
      <c r="AA134" s="185"/>
      <c r="AB134" s="185"/>
      <c r="AC134" s="185"/>
    </row>
    <row r="135" spans="1:29" ht="60.75" customHeight="1">
      <c r="A135" s="1152"/>
      <c r="B135" s="1152"/>
      <c r="C135" s="186" t="s">
        <v>646</v>
      </c>
      <c r="D135" s="9">
        <v>7</v>
      </c>
      <c r="E135" s="9" t="s">
        <v>808</v>
      </c>
      <c r="F135" s="9" t="s">
        <v>645</v>
      </c>
      <c r="G135" s="9"/>
      <c r="H135" s="9">
        <v>3</v>
      </c>
      <c r="I135" s="9">
        <v>7</v>
      </c>
      <c r="J135" s="9" t="s">
        <v>650</v>
      </c>
      <c r="K135" s="9" t="s">
        <v>645</v>
      </c>
      <c r="L135" s="1193"/>
      <c r="M135" s="339"/>
      <c r="N135" s="338" t="s">
        <v>915</v>
      </c>
      <c r="O135" s="338" t="s">
        <v>916</v>
      </c>
      <c r="P135" s="338"/>
      <c r="Q135" s="339" t="s">
        <v>917</v>
      </c>
      <c r="R135" s="29"/>
      <c r="S135" s="29"/>
      <c r="T135" s="29"/>
      <c r="U135" s="185"/>
      <c r="V135" s="185"/>
      <c r="W135" s="185"/>
      <c r="X135" s="185"/>
      <c r="Y135" s="185"/>
      <c r="Z135" s="185"/>
      <c r="AA135" s="185"/>
      <c r="AB135" s="185"/>
      <c r="AC135" s="185"/>
    </row>
    <row r="136" spans="1:29" ht="55.5" customHeight="1">
      <c r="A136" s="1152"/>
      <c r="B136" s="1152"/>
      <c r="C136" s="186"/>
      <c r="D136" s="9"/>
      <c r="E136" s="9"/>
      <c r="F136" s="9"/>
      <c r="G136" s="9"/>
      <c r="H136" s="9">
        <v>4</v>
      </c>
      <c r="I136" s="9">
        <v>9</v>
      </c>
      <c r="J136" s="9" t="s">
        <v>653</v>
      </c>
      <c r="K136" s="9" t="s">
        <v>645</v>
      </c>
      <c r="L136" s="1193"/>
      <c r="M136" s="338"/>
      <c r="N136" s="338"/>
      <c r="O136" s="338"/>
      <c r="P136" s="339"/>
      <c r="Q136" s="339"/>
      <c r="R136" s="29"/>
      <c r="S136" s="29"/>
      <c r="T136" s="29"/>
      <c r="U136" s="185"/>
      <c r="V136" s="185"/>
      <c r="W136" s="185"/>
      <c r="X136" s="185"/>
      <c r="Y136" s="185"/>
      <c r="Z136" s="185"/>
      <c r="AA136" s="185"/>
      <c r="AB136" s="185"/>
      <c r="AC136" s="185"/>
    </row>
    <row r="137" spans="1:29" ht="66.75" customHeight="1">
      <c r="A137" s="1152"/>
      <c r="B137" s="1152"/>
      <c r="C137" s="186" t="s">
        <v>656</v>
      </c>
      <c r="D137" s="9">
        <v>9</v>
      </c>
      <c r="E137" s="9" t="s">
        <v>650</v>
      </c>
      <c r="F137" s="9" t="s">
        <v>645</v>
      </c>
      <c r="G137" s="9"/>
      <c r="H137" s="9">
        <v>5</v>
      </c>
      <c r="I137" s="9">
        <v>7</v>
      </c>
      <c r="J137" s="9" t="s">
        <v>655</v>
      </c>
      <c r="K137" s="9" t="s">
        <v>645</v>
      </c>
      <c r="L137" s="1193"/>
      <c r="M137" s="338"/>
      <c r="N137" s="339" t="s">
        <v>918</v>
      </c>
      <c r="O137" s="342"/>
      <c r="P137" s="375"/>
      <c r="Q137" s="379"/>
      <c r="R137" s="29"/>
      <c r="S137" s="29"/>
      <c r="T137" s="29"/>
      <c r="U137" s="185"/>
      <c r="V137" s="185"/>
      <c r="W137" s="185"/>
      <c r="X137" s="185"/>
      <c r="Y137" s="185"/>
      <c r="Z137" s="185"/>
      <c r="AA137" s="185"/>
      <c r="AB137" s="185"/>
      <c r="AC137" s="185"/>
    </row>
    <row r="138" spans="1:29" ht="69.75" customHeight="1">
      <c r="A138" s="1152"/>
      <c r="B138" s="1152"/>
      <c r="C138" s="186" t="s">
        <v>657</v>
      </c>
      <c r="D138" s="9">
        <v>7</v>
      </c>
      <c r="E138" s="9" t="s">
        <v>653</v>
      </c>
      <c r="F138" s="9" t="s">
        <v>645</v>
      </c>
      <c r="G138" s="9"/>
      <c r="H138" s="9"/>
      <c r="I138" s="289">
        <v>39</v>
      </c>
      <c r="J138" s="9"/>
      <c r="K138" s="9"/>
      <c r="L138" s="1194"/>
      <c r="M138" s="341"/>
      <c r="N138" s="339"/>
      <c r="O138" s="342"/>
      <c r="P138" s="379"/>
      <c r="Q138" s="338" t="s">
        <v>918</v>
      </c>
      <c r="R138" s="29"/>
      <c r="S138" s="29"/>
      <c r="T138" s="29"/>
      <c r="U138" s="185"/>
      <c r="V138" s="185"/>
      <c r="W138" s="185"/>
      <c r="X138" s="185"/>
      <c r="Y138" s="185"/>
      <c r="Z138" s="185"/>
      <c r="AA138" s="185"/>
      <c r="AB138" s="185"/>
      <c r="AC138" s="185"/>
    </row>
    <row r="139" spans="1:29" ht="14.25" customHeight="1">
      <c r="A139" s="1152"/>
      <c r="B139" s="1152"/>
      <c r="C139" s="380" t="s">
        <v>658</v>
      </c>
      <c r="D139" s="9">
        <v>6</v>
      </c>
      <c r="E139" s="9" t="s">
        <v>655</v>
      </c>
      <c r="F139" s="9" t="s">
        <v>645</v>
      </c>
      <c r="G139" s="9"/>
      <c r="H139" s="9"/>
      <c r="I139" s="9"/>
      <c r="J139" s="9"/>
      <c r="K139" s="9"/>
      <c r="L139" s="186" t="s">
        <v>593</v>
      </c>
      <c r="M139" s="3"/>
      <c r="N139" s="192">
        <v>16</v>
      </c>
      <c r="O139" s="192">
        <v>3</v>
      </c>
      <c r="P139" s="192">
        <v>4</v>
      </c>
      <c r="Q139" s="192">
        <v>7</v>
      </c>
      <c r="R139" s="194"/>
      <c r="S139" s="4">
        <f t="shared" ref="S139:S146" si="24">SUM(M139:R139)</f>
        <v>30</v>
      </c>
      <c r="T139" s="29"/>
      <c r="U139" s="185"/>
      <c r="V139" s="185"/>
      <c r="W139" s="185"/>
      <c r="X139" s="185"/>
      <c r="Y139" s="185"/>
      <c r="Z139" s="185"/>
      <c r="AA139" s="185"/>
      <c r="AB139" s="185"/>
      <c r="AC139" s="185"/>
    </row>
    <row r="140" spans="1:29" ht="14.25" customHeight="1">
      <c r="A140" s="1152"/>
      <c r="B140" s="1152"/>
      <c r="C140" s="380"/>
      <c r="D140" s="33"/>
      <c r="E140" s="33"/>
      <c r="F140" s="33"/>
      <c r="G140" s="9"/>
      <c r="H140" s="33"/>
      <c r="I140" s="33"/>
      <c r="J140" s="33"/>
      <c r="K140" s="9"/>
      <c r="L140" s="195" t="s">
        <v>594</v>
      </c>
      <c r="M140" s="393"/>
      <c r="N140" s="196">
        <v>16</v>
      </c>
      <c r="O140" s="196">
        <v>3</v>
      </c>
      <c r="P140" s="196">
        <v>4</v>
      </c>
      <c r="Q140" s="196">
        <v>7</v>
      </c>
      <c r="R140" s="29"/>
      <c r="S140" s="33">
        <f t="shared" si="24"/>
        <v>30</v>
      </c>
      <c r="T140" s="29"/>
      <c r="U140" s="185"/>
      <c r="V140" s="185"/>
      <c r="W140" s="185"/>
      <c r="X140" s="185"/>
      <c r="Y140" s="185"/>
      <c r="Z140" s="185"/>
      <c r="AA140" s="185"/>
      <c r="AB140" s="185"/>
      <c r="AC140" s="185"/>
    </row>
    <row r="141" spans="1:29" ht="14.25" customHeight="1">
      <c r="A141" s="1152"/>
      <c r="B141" s="1152"/>
      <c r="C141" s="380"/>
      <c r="D141" s="33"/>
      <c r="E141" s="33"/>
      <c r="F141" s="33"/>
      <c r="G141" s="33"/>
      <c r="H141" s="33">
        <v>1</v>
      </c>
      <c r="I141" s="33">
        <v>8</v>
      </c>
      <c r="J141" s="33" t="s">
        <v>659</v>
      </c>
      <c r="K141" s="33" t="s">
        <v>651</v>
      </c>
      <c r="L141" s="195" t="s">
        <v>595</v>
      </c>
      <c r="M141" s="394"/>
      <c r="N141" s="198"/>
      <c r="O141" s="198"/>
      <c r="P141" s="198"/>
      <c r="Q141" s="198"/>
      <c r="R141" s="29"/>
      <c r="S141" s="33">
        <f t="shared" si="24"/>
        <v>0</v>
      </c>
      <c r="T141" s="29"/>
      <c r="U141" s="185"/>
      <c r="V141" s="185"/>
      <c r="W141" s="185"/>
      <c r="X141" s="185"/>
      <c r="Y141" s="185"/>
      <c r="Z141" s="185"/>
      <c r="AA141" s="185"/>
      <c r="AB141" s="185"/>
      <c r="AC141" s="185"/>
    </row>
    <row r="142" spans="1:29" ht="14.25" customHeight="1">
      <c r="A142" s="1152"/>
      <c r="B142" s="1152"/>
      <c r="C142" s="186"/>
      <c r="D142" s="33"/>
      <c r="E142" s="395"/>
      <c r="F142" s="306"/>
      <c r="G142" s="33"/>
      <c r="H142" s="33">
        <v>2</v>
      </c>
      <c r="I142" s="395">
        <v>8</v>
      </c>
      <c r="J142" s="306" t="s">
        <v>660</v>
      </c>
      <c r="K142" s="33" t="s">
        <v>651</v>
      </c>
      <c r="L142" s="199" t="s">
        <v>596</v>
      </c>
      <c r="M142" s="396"/>
      <c r="N142" s="200">
        <v>7</v>
      </c>
      <c r="O142" s="200">
        <v>8</v>
      </c>
      <c r="P142" s="200">
        <v>8</v>
      </c>
      <c r="Q142" s="200">
        <v>7</v>
      </c>
      <c r="R142" s="202"/>
      <c r="S142" s="203">
        <f t="shared" si="24"/>
        <v>30</v>
      </c>
      <c r="T142" s="29"/>
      <c r="U142" s="185"/>
      <c r="V142" s="185"/>
      <c r="W142" s="185"/>
      <c r="X142" s="185"/>
      <c r="Y142" s="185"/>
      <c r="Z142" s="185"/>
      <c r="AA142" s="185"/>
      <c r="AB142" s="185"/>
      <c r="AC142" s="185"/>
    </row>
    <row r="143" spans="1:29" ht="14.25" customHeight="1">
      <c r="A143" s="1152"/>
      <c r="B143" s="1152"/>
      <c r="C143" s="380"/>
      <c r="D143" s="9"/>
      <c r="E143" s="9"/>
      <c r="F143" s="9"/>
      <c r="G143" s="9"/>
      <c r="H143" s="9"/>
      <c r="I143" s="289">
        <v>16</v>
      </c>
      <c r="J143" s="9"/>
      <c r="K143" s="9"/>
      <c r="L143" s="199" t="s">
        <v>597</v>
      </c>
      <c r="M143" s="396"/>
      <c r="N143" s="200"/>
      <c r="O143" s="200"/>
      <c r="P143" s="200"/>
      <c r="Q143" s="200"/>
      <c r="R143" s="202"/>
      <c r="S143" s="203">
        <f t="shared" si="24"/>
        <v>0</v>
      </c>
      <c r="T143" s="29"/>
      <c r="U143" s="185"/>
      <c r="V143" s="185"/>
      <c r="W143" s="185"/>
      <c r="X143" s="185"/>
      <c r="Y143" s="185"/>
      <c r="Z143" s="185"/>
      <c r="AA143" s="185"/>
      <c r="AB143" s="185"/>
      <c r="AC143" s="185"/>
    </row>
    <row r="144" spans="1:29" ht="14.25" customHeight="1">
      <c r="A144" s="1152"/>
      <c r="B144" s="1152"/>
      <c r="C144" s="380"/>
      <c r="D144" s="33"/>
      <c r="E144" s="33"/>
      <c r="F144" s="33"/>
      <c r="G144" s="9"/>
      <c r="H144" s="33"/>
      <c r="I144" s="33"/>
      <c r="J144" s="33"/>
      <c r="K144" s="9"/>
      <c r="L144" s="208" t="s">
        <v>598</v>
      </c>
      <c r="M144" s="396"/>
      <c r="N144" s="200"/>
      <c r="O144" s="200">
        <v>8</v>
      </c>
      <c r="P144" s="200"/>
      <c r="Q144" s="200">
        <v>8</v>
      </c>
      <c r="R144" s="202"/>
      <c r="S144" s="203">
        <f t="shared" si="24"/>
        <v>16</v>
      </c>
      <c r="T144" s="29"/>
      <c r="U144" s="185"/>
      <c r="V144" s="185"/>
      <c r="W144" s="185"/>
      <c r="X144" s="185"/>
      <c r="Y144" s="185"/>
      <c r="Z144" s="185"/>
      <c r="AA144" s="185"/>
      <c r="AB144" s="185"/>
      <c r="AC144" s="185"/>
    </row>
    <row r="145" spans="1:29" ht="14.25" customHeight="1">
      <c r="A145" s="1152"/>
      <c r="B145" s="1152"/>
      <c r="C145" s="380"/>
      <c r="D145" s="33"/>
      <c r="E145" s="33"/>
      <c r="F145" s="33"/>
      <c r="G145" s="33"/>
      <c r="H145" s="33"/>
      <c r="I145" s="33"/>
      <c r="J145" s="33"/>
      <c r="K145" s="33"/>
      <c r="L145" s="209" t="s">
        <v>599</v>
      </c>
      <c r="M145" s="397"/>
      <c r="N145" s="210"/>
      <c r="O145" s="210"/>
      <c r="P145" s="210"/>
      <c r="Q145" s="210"/>
      <c r="R145" s="211"/>
      <c r="S145" s="212">
        <f t="shared" si="24"/>
        <v>0</v>
      </c>
      <c r="T145" s="29"/>
      <c r="U145" s="185"/>
      <c r="V145" s="185"/>
      <c r="W145" s="185"/>
      <c r="X145" s="185"/>
      <c r="Y145" s="185"/>
      <c r="Z145" s="185"/>
      <c r="AA145" s="185"/>
      <c r="AB145" s="185"/>
      <c r="AC145" s="185"/>
    </row>
    <row r="146" spans="1:29" ht="14.25" customHeight="1">
      <c r="A146" s="1152"/>
      <c r="B146" s="1152"/>
      <c r="C146" s="186"/>
      <c r="D146" s="33"/>
      <c r="E146" s="395"/>
      <c r="F146" s="306"/>
      <c r="G146" s="33"/>
      <c r="H146" s="33"/>
      <c r="I146" s="395"/>
      <c r="J146" s="306"/>
      <c r="K146" s="33"/>
      <c r="L146" s="209" t="s">
        <v>600</v>
      </c>
      <c r="M146" s="213"/>
      <c r="N146" s="213"/>
      <c r="O146" s="213"/>
      <c r="P146" s="213"/>
      <c r="Q146" s="213"/>
      <c r="R146" s="214"/>
      <c r="S146" s="215">
        <f t="shared" si="24"/>
        <v>0</v>
      </c>
      <c r="T146" s="29"/>
      <c r="U146" s="185"/>
      <c r="V146" s="185"/>
      <c r="W146" s="185"/>
      <c r="X146" s="185"/>
      <c r="Y146" s="185"/>
      <c r="Z146" s="185"/>
      <c r="AA146" s="185"/>
      <c r="AB146" s="185"/>
      <c r="AC146" s="185"/>
    </row>
    <row r="147" spans="1:29" ht="14.25" customHeight="1">
      <c r="A147" s="1152"/>
      <c r="B147" s="1152"/>
      <c r="C147" s="186"/>
      <c r="D147" s="33"/>
      <c r="E147" s="395"/>
      <c r="F147" s="306"/>
      <c r="G147" s="33"/>
      <c r="H147" s="33"/>
      <c r="I147" s="395"/>
      <c r="J147" s="306"/>
      <c r="K147" s="33"/>
      <c r="L147" s="222"/>
      <c r="M147" s="223"/>
      <c r="N147" s="223"/>
      <c r="O147" s="223"/>
      <c r="P147" s="223"/>
      <c r="Q147" s="223"/>
      <c r="R147" s="224"/>
      <c r="S147" s="225"/>
      <c r="T147" s="29" t="s">
        <v>919</v>
      </c>
      <c r="U147" s="185"/>
      <c r="V147" s="185"/>
      <c r="W147" s="185"/>
      <c r="X147" s="185"/>
      <c r="Y147" s="185"/>
      <c r="Z147" s="185"/>
      <c r="AA147" s="185"/>
      <c r="AB147" s="185"/>
      <c r="AC147" s="185"/>
    </row>
    <row r="148" spans="1:29" ht="40.5" customHeight="1">
      <c r="A148" s="1152"/>
      <c r="B148" s="1152"/>
      <c r="C148" s="114"/>
      <c r="D148" s="114"/>
      <c r="E148" s="114"/>
      <c r="F148" s="114"/>
      <c r="G148" s="114"/>
      <c r="H148" s="114"/>
      <c r="I148" s="114"/>
      <c r="J148" s="114"/>
      <c r="K148" s="114"/>
      <c r="L148" s="1195" t="s">
        <v>601</v>
      </c>
      <c r="M148" s="339"/>
      <c r="N148" s="346"/>
      <c r="O148" s="346"/>
      <c r="P148" s="338"/>
      <c r="Q148" s="381"/>
      <c r="R148" s="346"/>
      <c r="S148" s="228"/>
      <c r="T148" s="29"/>
      <c r="U148" s="185"/>
      <c r="V148" s="185"/>
      <c r="W148" s="185"/>
      <c r="X148" s="185"/>
      <c r="Y148" s="185"/>
      <c r="Z148" s="185"/>
      <c r="AA148" s="185"/>
      <c r="AB148" s="185"/>
      <c r="AC148" s="185"/>
    </row>
    <row r="149" spans="1:29" ht="36.75" customHeight="1">
      <c r="A149" s="1152"/>
      <c r="B149" s="1152"/>
      <c r="C149" s="114"/>
      <c r="D149" s="114"/>
      <c r="E149" s="114"/>
      <c r="F149" s="114"/>
      <c r="G149" s="114"/>
      <c r="H149" s="114"/>
      <c r="I149" s="114"/>
      <c r="J149" s="114"/>
      <c r="K149" s="114"/>
      <c r="L149" s="1193"/>
      <c r="M149" s="339"/>
      <c r="N149" s="349"/>
      <c r="O149" s="349"/>
      <c r="P149" s="338"/>
      <c r="Q149" s="349"/>
      <c r="R149" s="349"/>
      <c r="S149" s="228"/>
      <c r="T149" s="29"/>
      <c r="U149" s="185"/>
      <c r="V149" s="185"/>
      <c r="W149" s="185"/>
      <c r="X149" s="185"/>
      <c r="Y149" s="185"/>
      <c r="Z149" s="185"/>
      <c r="AA149" s="185"/>
      <c r="AB149" s="185"/>
      <c r="AC149" s="185"/>
    </row>
    <row r="150" spans="1:29" ht="27" customHeight="1">
      <c r="A150" s="1152"/>
      <c r="B150" s="1152"/>
      <c r="C150" s="114"/>
      <c r="D150" s="114"/>
      <c r="E150" s="114"/>
      <c r="F150" s="114"/>
      <c r="G150" s="114"/>
      <c r="H150" s="114"/>
      <c r="I150" s="114"/>
      <c r="J150" s="114"/>
      <c r="K150" s="114"/>
      <c r="L150" s="1193"/>
      <c r="M150" s="339"/>
      <c r="N150" s="381"/>
      <c r="O150" s="398"/>
      <c r="P150" s="338"/>
      <c r="Q150" s="349"/>
      <c r="R150" s="349"/>
      <c r="S150" s="228"/>
      <c r="T150" s="29"/>
      <c r="U150" s="185"/>
      <c r="V150" s="185"/>
      <c r="W150" s="185"/>
      <c r="X150" s="185"/>
      <c r="Y150" s="185"/>
      <c r="Z150" s="185"/>
      <c r="AA150" s="185"/>
      <c r="AB150" s="185"/>
      <c r="AC150" s="185"/>
    </row>
    <row r="151" spans="1:29" ht="102" customHeight="1">
      <c r="A151" s="1152"/>
      <c r="B151" s="1152"/>
      <c r="C151" s="114"/>
      <c r="D151" s="114"/>
      <c r="E151" s="114"/>
      <c r="F151" s="114"/>
      <c r="G151" s="114"/>
      <c r="H151" s="114"/>
      <c r="I151" s="114"/>
      <c r="J151" s="114"/>
      <c r="K151" s="114"/>
      <c r="L151" s="1193"/>
      <c r="M151" s="339" t="s">
        <v>920</v>
      </c>
      <c r="N151" s="384"/>
      <c r="O151" s="399"/>
      <c r="P151" s="338" t="s">
        <v>921</v>
      </c>
      <c r="Q151" s="349"/>
      <c r="R151" s="349"/>
      <c r="S151" s="228"/>
      <c r="T151" s="29"/>
      <c r="U151" s="185"/>
      <c r="V151" s="185"/>
      <c r="W151" s="185"/>
      <c r="X151" s="185"/>
      <c r="Y151" s="185"/>
      <c r="Z151" s="185"/>
      <c r="AA151" s="185"/>
      <c r="AB151" s="185"/>
      <c r="AC151" s="185"/>
    </row>
    <row r="152" spans="1:29" ht="53.25" customHeight="1">
      <c r="A152" s="1152"/>
      <c r="B152" s="1152"/>
      <c r="C152" s="186"/>
      <c r="D152" s="33"/>
      <c r="E152" s="33"/>
      <c r="F152" s="33"/>
      <c r="G152" s="33"/>
      <c r="H152" s="33"/>
      <c r="I152" s="33"/>
      <c r="J152" s="33"/>
      <c r="K152" s="33"/>
      <c r="L152" s="1194"/>
      <c r="M152" s="350"/>
      <c r="N152" s="392"/>
      <c r="O152" s="400"/>
      <c r="P152" s="351"/>
      <c r="Q152" s="351"/>
      <c r="R152" s="351"/>
      <c r="S152" s="228"/>
      <c r="T152" s="269"/>
      <c r="U152" s="185"/>
      <c r="V152" s="185"/>
      <c r="W152" s="185"/>
      <c r="X152" s="185"/>
      <c r="Y152" s="185"/>
      <c r="Z152" s="185"/>
      <c r="AA152" s="185"/>
      <c r="AB152" s="185"/>
      <c r="AC152" s="185"/>
    </row>
    <row r="153" spans="1:29" ht="14.25" customHeight="1">
      <c r="A153" s="1152"/>
      <c r="B153" s="1152"/>
      <c r="C153" s="186"/>
      <c r="D153" s="33"/>
      <c r="E153" s="33"/>
      <c r="F153" s="33"/>
      <c r="G153" s="33"/>
      <c r="H153" s="33"/>
      <c r="I153" s="33"/>
      <c r="J153" s="33"/>
      <c r="K153" s="33"/>
      <c r="L153" s="238" t="s">
        <v>593</v>
      </c>
      <c r="M153" s="280"/>
      <c r="N153" s="280"/>
      <c r="O153" s="280"/>
      <c r="P153" s="280">
        <v>9</v>
      </c>
      <c r="Q153" s="280"/>
      <c r="R153" s="236"/>
      <c r="S153" s="237">
        <f t="shared" ref="S153:S164" si="25">SUM(M153:R153)</f>
        <v>9</v>
      </c>
      <c r="T153" s="29"/>
      <c r="U153" s="185"/>
      <c r="V153" s="185"/>
      <c r="W153" s="185"/>
      <c r="X153" s="185"/>
      <c r="Y153" s="185"/>
      <c r="Z153" s="185"/>
      <c r="AA153" s="185"/>
      <c r="AB153" s="185"/>
      <c r="AC153" s="185"/>
    </row>
    <row r="154" spans="1:29" ht="14.25" customHeight="1">
      <c r="A154" s="1152"/>
      <c r="B154" s="1152"/>
      <c r="C154" s="186"/>
      <c r="D154" s="33"/>
      <c r="E154" s="33"/>
      <c r="F154" s="33"/>
      <c r="G154" s="33"/>
      <c r="H154" s="33"/>
      <c r="I154" s="33"/>
      <c r="J154" s="33"/>
      <c r="K154" s="33"/>
      <c r="L154" s="240" t="s">
        <v>594</v>
      </c>
      <c r="M154" s="281"/>
      <c r="N154" s="281"/>
      <c r="O154" s="281"/>
      <c r="P154" s="281">
        <v>9</v>
      </c>
      <c r="Q154" s="281"/>
      <c r="R154" s="228"/>
      <c r="S154" s="242">
        <f t="shared" si="25"/>
        <v>9</v>
      </c>
      <c r="T154" s="29"/>
      <c r="U154" s="185"/>
      <c r="V154" s="185"/>
      <c r="W154" s="185"/>
      <c r="X154" s="185"/>
      <c r="Y154" s="185"/>
      <c r="Z154" s="185"/>
      <c r="AA154" s="185"/>
      <c r="AB154" s="185"/>
      <c r="AC154" s="185"/>
    </row>
    <row r="155" spans="1:29" ht="14.25" customHeight="1">
      <c r="A155" s="1152"/>
      <c r="B155" s="1152"/>
      <c r="C155" s="181"/>
      <c r="D155" s="33"/>
      <c r="E155" s="33"/>
      <c r="F155" s="33"/>
      <c r="G155" s="33"/>
      <c r="H155" s="33"/>
      <c r="I155" s="33"/>
      <c r="J155" s="33"/>
      <c r="K155" s="33"/>
      <c r="L155" s="240" t="s">
        <v>595</v>
      </c>
      <c r="M155" s="243"/>
      <c r="N155" s="243"/>
      <c r="O155" s="243"/>
      <c r="P155" s="243"/>
      <c r="Q155" s="243"/>
      <c r="R155" s="228"/>
      <c r="S155" s="242">
        <f t="shared" si="25"/>
        <v>0</v>
      </c>
      <c r="T155" s="29"/>
      <c r="U155" s="185"/>
      <c r="V155" s="185"/>
      <c r="W155" s="185"/>
      <c r="X155" s="185"/>
      <c r="Y155" s="185"/>
      <c r="Z155" s="185"/>
      <c r="AA155" s="185"/>
      <c r="AB155" s="185"/>
      <c r="AC155" s="185"/>
    </row>
    <row r="156" spans="1:29" ht="14.25" customHeight="1">
      <c r="A156" s="1152"/>
      <c r="B156" s="1152"/>
      <c r="C156" s="186"/>
      <c r="D156" s="33"/>
      <c r="E156" s="33"/>
      <c r="F156" s="33"/>
      <c r="G156" s="33"/>
      <c r="H156" s="33"/>
      <c r="I156" s="33"/>
      <c r="J156" s="33"/>
      <c r="K156" s="33"/>
      <c r="L156" s="244" t="s">
        <v>596</v>
      </c>
      <c r="M156" s="246">
        <v>9</v>
      </c>
      <c r="N156" s="246"/>
      <c r="O156" s="246"/>
      <c r="P156" s="246"/>
      <c r="Q156" s="246"/>
      <c r="R156" s="247"/>
      <c r="S156" s="248">
        <f t="shared" si="25"/>
        <v>9</v>
      </c>
      <c r="T156" s="29"/>
      <c r="U156" s="185"/>
      <c r="V156" s="185"/>
      <c r="W156" s="185"/>
      <c r="X156" s="185"/>
      <c r="Y156" s="185"/>
      <c r="Z156" s="185"/>
      <c r="AA156" s="185"/>
      <c r="AB156" s="185"/>
      <c r="AC156" s="185"/>
    </row>
    <row r="157" spans="1:29" ht="14.25" customHeight="1">
      <c r="A157" s="1152"/>
      <c r="B157" s="1152"/>
      <c r="C157" s="1200"/>
      <c r="D157" s="186"/>
      <c r="E157" s="186"/>
      <c r="F157" s="186"/>
      <c r="G157" s="186"/>
      <c r="H157" s="186"/>
      <c r="I157" s="186"/>
      <c r="J157" s="186"/>
      <c r="K157" s="186"/>
      <c r="L157" s="244" t="s">
        <v>597</v>
      </c>
      <c r="M157" s="246"/>
      <c r="N157" s="246"/>
      <c r="O157" s="246"/>
      <c r="P157" s="246"/>
      <c r="Q157" s="246"/>
      <c r="R157" s="247"/>
      <c r="S157" s="248">
        <f t="shared" si="25"/>
        <v>0</v>
      </c>
      <c r="T157" s="29"/>
      <c r="U157" s="185"/>
      <c r="V157" s="185"/>
      <c r="W157" s="185"/>
      <c r="X157" s="185"/>
      <c r="Y157" s="185"/>
      <c r="Z157" s="185"/>
      <c r="AA157" s="185"/>
      <c r="AB157" s="185"/>
      <c r="AC157" s="185"/>
    </row>
    <row r="158" spans="1:29" ht="14.25" customHeight="1">
      <c r="A158" s="1152"/>
      <c r="B158" s="1152"/>
      <c r="C158" s="1201"/>
      <c r="D158" s="186"/>
      <c r="E158" s="186"/>
      <c r="F158" s="186"/>
      <c r="G158" s="186"/>
      <c r="H158" s="186"/>
      <c r="I158" s="186"/>
      <c r="J158" s="186"/>
      <c r="K158" s="186"/>
      <c r="L158" s="249" t="s">
        <v>598</v>
      </c>
      <c r="M158" s="246"/>
      <c r="N158" s="246"/>
      <c r="O158" s="246"/>
      <c r="P158" s="246"/>
      <c r="Q158" s="246"/>
      <c r="R158" s="247"/>
      <c r="S158" s="248">
        <f t="shared" si="25"/>
        <v>0</v>
      </c>
      <c r="T158" s="29"/>
      <c r="U158" s="185"/>
      <c r="V158" s="185"/>
      <c r="W158" s="185"/>
      <c r="X158" s="185"/>
      <c r="Y158" s="185"/>
      <c r="Z158" s="185"/>
      <c r="AA158" s="185"/>
      <c r="AB158" s="185"/>
      <c r="AC158" s="185"/>
    </row>
    <row r="159" spans="1:29" ht="14.25" customHeight="1">
      <c r="A159" s="352"/>
      <c r="B159" s="401"/>
      <c r="C159" s="186"/>
      <c r="D159" s="33"/>
      <c r="E159" s="33"/>
      <c r="F159" s="33"/>
      <c r="G159" s="33"/>
      <c r="H159" s="33"/>
      <c r="I159" s="33"/>
      <c r="J159" s="33"/>
      <c r="K159" s="33"/>
      <c r="L159" s="250" t="s">
        <v>599</v>
      </c>
      <c r="M159" s="251"/>
      <c r="N159" s="251"/>
      <c r="O159" s="251"/>
      <c r="P159" s="251"/>
      <c r="Q159" s="251"/>
      <c r="R159" s="252"/>
      <c r="S159" s="253">
        <f t="shared" si="25"/>
        <v>0</v>
      </c>
      <c r="T159" s="29"/>
      <c r="U159" s="185"/>
      <c r="V159" s="185"/>
      <c r="W159" s="185"/>
      <c r="X159" s="185"/>
      <c r="Y159" s="185"/>
      <c r="Z159" s="185"/>
      <c r="AA159" s="185"/>
      <c r="AB159" s="185"/>
      <c r="AC159" s="185"/>
    </row>
    <row r="160" spans="1:29" ht="14.25" customHeight="1">
      <c r="A160" s="352"/>
      <c r="B160" s="401"/>
      <c r="C160" s="186"/>
      <c r="D160" s="33"/>
      <c r="E160" s="33"/>
      <c r="F160" s="33"/>
      <c r="G160" s="33"/>
      <c r="H160" s="33"/>
      <c r="I160" s="33"/>
      <c r="J160" s="33"/>
      <c r="K160" s="33"/>
      <c r="L160" s="250" t="s">
        <v>600</v>
      </c>
      <c r="M160" s="254"/>
      <c r="N160" s="254"/>
      <c r="O160" s="254"/>
      <c r="P160" s="254"/>
      <c r="Q160" s="254"/>
      <c r="R160" s="255"/>
      <c r="S160" s="256">
        <f t="shared" si="25"/>
        <v>0</v>
      </c>
      <c r="T160" s="29"/>
      <c r="U160" s="185"/>
      <c r="V160" s="185"/>
      <c r="W160" s="185"/>
      <c r="X160" s="185"/>
      <c r="Y160" s="185"/>
      <c r="Z160" s="185"/>
      <c r="AA160" s="185"/>
      <c r="AB160" s="185"/>
      <c r="AC160" s="185"/>
    </row>
    <row r="161" spans="1:29" ht="14.25" customHeight="1">
      <c r="A161" s="352"/>
      <c r="B161" s="401"/>
      <c r="C161" s="181"/>
      <c r="D161" s="33"/>
      <c r="E161" s="33"/>
      <c r="F161" s="33"/>
      <c r="G161" s="33"/>
      <c r="H161" s="33"/>
      <c r="I161" s="33"/>
      <c r="J161" s="33"/>
      <c r="K161" s="33"/>
      <c r="L161" s="222" t="s">
        <v>681</v>
      </c>
      <c r="M161" s="223">
        <f t="shared" ref="M161:R161" si="26">M153+M139</f>
        <v>0</v>
      </c>
      <c r="N161" s="223">
        <f t="shared" si="26"/>
        <v>16</v>
      </c>
      <c r="O161" s="223">
        <f t="shared" si="26"/>
        <v>3</v>
      </c>
      <c r="P161" s="223">
        <f t="shared" si="26"/>
        <v>13</v>
      </c>
      <c r="Q161" s="223">
        <f t="shared" si="26"/>
        <v>7</v>
      </c>
      <c r="R161" s="223">
        <f t="shared" si="26"/>
        <v>0</v>
      </c>
      <c r="S161" s="224">
        <f t="shared" si="25"/>
        <v>39</v>
      </c>
      <c r="T161" s="29"/>
      <c r="U161" s="185"/>
      <c r="V161" s="185"/>
      <c r="W161" s="185"/>
      <c r="X161" s="185"/>
      <c r="Y161" s="185"/>
      <c r="Z161" s="185"/>
      <c r="AA161" s="185"/>
      <c r="AB161" s="185"/>
      <c r="AC161" s="185"/>
    </row>
    <row r="162" spans="1:29" ht="14.25" customHeight="1">
      <c r="A162" s="352"/>
      <c r="B162" s="401"/>
      <c r="C162" s="186"/>
      <c r="D162" s="33"/>
      <c r="E162" s="33"/>
      <c r="F162" s="33"/>
      <c r="G162" s="33"/>
      <c r="H162" s="33"/>
      <c r="I162" s="33"/>
      <c r="J162" s="33"/>
      <c r="K162" s="33"/>
      <c r="L162" s="257" t="s">
        <v>682</v>
      </c>
      <c r="M162" s="258">
        <f t="shared" ref="M162:R162" si="27">M157+M156+M143+M142</f>
        <v>9</v>
      </c>
      <c r="N162" s="258">
        <f t="shared" si="27"/>
        <v>7</v>
      </c>
      <c r="O162" s="258">
        <f t="shared" si="27"/>
        <v>8</v>
      </c>
      <c r="P162" s="258">
        <f t="shared" si="27"/>
        <v>8</v>
      </c>
      <c r="Q162" s="258">
        <f t="shared" si="27"/>
        <v>7</v>
      </c>
      <c r="R162" s="258">
        <f t="shared" si="27"/>
        <v>0</v>
      </c>
      <c r="S162" s="259">
        <f t="shared" si="25"/>
        <v>39</v>
      </c>
      <c r="T162" s="29"/>
      <c r="U162" s="185"/>
      <c r="V162" s="185"/>
      <c r="W162" s="185"/>
      <c r="X162" s="185"/>
      <c r="Y162" s="185"/>
      <c r="Z162" s="185"/>
      <c r="AA162" s="185"/>
      <c r="AB162" s="185"/>
      <c r="AC162" s="185"/>
    </row>
    <row r="163" spans="1:29" ht="14.25" customHeight="1">
      <c r="A163" s="352"/>
      <c r="B163" s="401"/>
      <c r="C163" s="1200"/>
      <c r="D163" s="186"/>
      <c r="E163" s="186"/>
      <c r="F163" s="186"/>
      <c r="G163" s="186"/>
      <c r="H163" s="186"/>
      <c r="I163" s="186"/>
      <c r="J163" s="186"/>
      <c r="K163" s="186"/>
      <c r="L163" s="257" t="s">
        <v>683</v>
      </c>
      <c r="M163" s="258">
        <f t="shared" ref="M163:R163" si="28">M158+M144</f>
        <v>0</v>
      </c>
      <c r="N163" s="258">
        <f t="shared" si="28"/>
        <v>0</v>
      </c>
      <c r="O163" s="258">
        <f t="shared" si="28"/>
        <v>8</v>
      </c>
      <c r="P163" s="258">
        <f t="shared" si="28"/>
        <v>0</v>
      </c>
      <c r="Q163" s="258">
        <f t="shared" si="28"/>
        <v>8</v>
      </c>
      <c r="R163" s="258">
        <f t="shared" si="28"/>
        <v>0</v>
      </c>
      <c r="S163" s="259">
        <f t="shared" si="25"/>
        <v>16</v>
      </c>
      <c r="T163" s="29"/>
      <c r="U163" s="185"/>
      <c r="V163" s="185"/>
      <c r="W163" s="185"/>
      <c r="X163" s="185"/>
      <c r="Y163" s="185"/>
      <c r="Z163" s="185"/>
      <c r="AA163" s="185"/>
      <c r="AB163" s="185"/>
      <c r="AC163" s="185"/>
    </row>
    <row r="164" spans="1:29" ht="14.25" customHeight="1">
      <c r="A164" s="352"/>
      <c r="B164" s="401"/>
      <c r="C164" s="1201"/>
      <c r="D164" s="186"/>
      <c r="E164" s="186"/>
      <c r="F164" s="186"/>
      <c r="G164" s="186"/>
      <c r="H164" s="186"/>
      <c r="I164" s="186"/>
      <c r="J164" s="186"/>
      <c r="K164" s="186"/>
      <c r="L164" s="260" t="s">
        <v>684</v>
      </c>
      <c r="M164" s="261">
        <f t="shared" ref="M164:R164" si="29">M159+M145</f>
        <v>0</v>
      </c>
      <c r="N164" s="261">
        <f t="shared" si="29"/>
        <v>0</v>
      </c>
      <c r="O164" s="261">
        <f t="shared" si="29"/>
        <v>0</v>
      </c>
      <c r="P164" s="261">
        <f t="shared" si="29"/>
        <v>0</v>
      </c>
      <c r="Q164" s="261">
        <f t="shared" si="29"/>
        <v>0</v>
      </c>
      <c r="R164" s="261">
        <f t="shared" si="29"/>
        <v>0</v>
      </c>
      <c r="S164" s="262">
        <f t="shared" si="25"/>
        <v>0</v>
      </c>
      <c r="T164" s="29"/>
      <c r="U164" s="185"/>
      <c r="V164" s="185"/>
      <c r="W164" s="185"/>
      <c r="X164" s="185"/>
      <c r="Y164" s="185"/>
      <c r="Z164" s="185"/>
      <c r="AA164" s="185"/>
      <c r="AB164" s="185"/>
      <c r="AC164" s="185"/>
    </row>
    <row r="165" spans="1:29" ht="14.25" customHeight="1">
      <c r="A165" s="1213" t="s">
        <v>817</v>
      </c>
      <c r="B165" s="1138"/>
      <c r="C165" s="354"/>
      <c r="D165" s="82"/>
      <c r="E165" s="82"/>
      <c r="F165" s="82"/>
      <c r="G165" s="82"/>
      <c r="H165" s="82"/>
      <c r="I165" s="82"/>
      <c r="J165" s="82"/>
      <c r="K165" s="82"/>
      <c r="L165" s="402"/>
      <c r="M165" s="403"/>
      <c r="N165" s="403"/>
      <c r="O165" s="403"/>
      <c r="P165" s="403"/>
      <c r="Q165" s="403"/>
      <c r="R165" s="403"/>
      <c r="S165" s="403"/>
      <c r="T165" s="186"/>
      <c r="U165" s="185"/>
      <c r="V165" s="185"/>
      <c r="W165" s="185"/>
      <c r="X165" s="185"/>
      <c r="Y165" s="185"/>
      <c r="Z165" s="185"/>
      <c r="AA165" s="185"/>
      <c r="AB165" s="185"/>
      <c r="AC165" s="185"/>
    </row>
    <row r="166" spans="1:29" ht="27" customHeight="1">
      <c r="A166" s="1211">
        <v>6</v>
      </c>
      <c r="B166" s="1212" t="s">
        <v>521</v>
      </c>
      <c r="C166" s="186" t="s">
        <v>643</v>
      </c>
      <c r="D166" s="9">
        <v>7</v>
      </c>
      <c r="E166" s="9" t="s">
        <v>789</v>
      </c>
      <c r="F166" s="9" t="s">
        <v>645</v>
      </c>
      <c r="G166" s="33"/>
      <c r="H166" s="9">
        <v>1</v>
      </c>
      <c r="I166" s="9">
        <v>3</v>
      </c>
      <c r="J166" s="9" t="s">
        <v>922</v>
      </c>
      <c r="K166" s="33" t="s">
        <v>645</v>
      </c>
      <c r="L166" s="1215" t="s">
        <v>592</v>
      </c>
      <c r="M166" s="404"/>
      <c r="N166" s="405" t="s">
        <v>923</v>
      </c>
      <c r="O166" s="406" t="s">
        <v>924</v>
      </c>
      <c r="P166" s="407"/>
      <c r="Q166" s="407"/>
      <c r="R166" s="29"/>
      <c r="S166" s="29"/>
      <c r="T166" s="408"/>
      <c r="U166" s="185"/>
      <c r="V166" s="185"/>
      <c r="W166" s="185"/>
      <c r="X166" s="185"/>
      <c r="Y166" s="185"/>
      <c r="Z166" s="185"/>
      <c r="AA166" s="185"/>
      <c r="AB166" s="185"/>
      <c r="AC166" s="185"/>
    </row>
    <row r="167" spans="1:29" ht="27" customHeight="1">
      <c r="A167" s="1152"/>
      <c r="B167" s="1159"/>
      <c r="C167" s="186"/>
      <c r="D167" s="33">
        <v>5</v>
      </c>
      <c r="E167" s="9" t="s">
        <v>659</v>
      </c>
      <c r="F167" s="9" t="s">
        <v>651</v>
      </c>
      <c r="G167" s="33"/>
      <c r="H167" s="33">
        <v>2</v>
      </c>
      <c r="I167" s="9">
        <v>6</v>
      </c>
      <c r="J167" s="9" t="s">
        <v>922</v>
      </c>
      <c r="K167" s="33" t="s">
        <v>645</v>
      </c>
      <c r="L167" s="1190"/>
      <c r="M167" s="409"/>
      <c r="N167" s="338"/>
      <c r="O167" s="340" t="s">
        <v>925</v>
      </c>
      <c r="P167" s="338"/>
      <c r="Q167" s="338"/>
      <c r="R167" s="29"/>
      <c r="S167" s="29"/>
      <c r="T167" s="408"/>
      <c r="U167" s="185"/>
      <c r="V167" s="185"/>
      <c r="W167" s="185"/>
      <c r="X167" s="185"/>
      <c r="Y167" s="185"/>
      <c r="Z167" s="185"/>
      <c r="AA167" s="185"/>
      <c r="AB167" s="185"/>
      <c r="AC167" s="185"/>
    </row>
    <row r="168" spans="1:29" ht="27" customHeight="1">
      <c r="A168" s="1152"/>
      <c r="B168" s="1159"/>
      <c r="C168" s="186" t="s">
        <v>646</v>
      </c>
      <c r="D168" s="33">
        <v>6</v>
      </c>
      <c r="E168" s="9" t="s">
        <v>808</v>
      </c>
      <c r="F168" s="9" t="s">
        <v>645</v>
      </c>
      <c r="G168" s="33"/>
      <c r="H168" s="33">
        <v>3</v>
      </c>
      <c r="I168" s="9">
        <v>6</v>
      </c>
      <c r="J168" s="9" t="s">
        <v>926</v>
      </c>
      <c r="K168" s="33" t="s">
        <v>645</v>
      </c>
      <c r="L168" s="1190"/>
      <c r="M168" s="338"/>
      <c r="N168" s="340" t="s">
        <v>927</v>
      </c>
      <c r="O168" s="338"/>
      <c r="P168" s="406" t="s">
        <v>928</v>
      </c>
      <c r="Q168" s="338"/>
      <c r="R168" s="29"/>
      <c r="S168" s="29"/>
      <c r="T168" s="408"/>
      <c r="U168" s="185"/>
      <c r="V168" s="185"/>
      <c r="W168" s="185"/>
      <c r="X168" s="185"/>
      <c r="Y168" s="185"/>
      <c r="Z168" s="185"/>
      <c r="AA168" s="185"/>
      <c r="AB168" s="185"/>
      <c r="AC168" s="185"/>
    </row>
    <row r="169" spans="1:29" ht="27" customHeight="1">
      <c r="A169" s="1152"/>
      <c r="B169" s="1159"/>
      <c r="C169" s="186" t="s">
        <v>656</v>
      </c>
      <c r="D169" s="9">
        <v>6</v>
      </c>
      <c r="E169" s="9" t="s">
        <v>650</v>
      </c>
      <c r="F169" s="9" t="s">
        <v>645</v>
      </c>
      <c r="G169" s="33"/>
      <c r="H169" s="9">
        <v>4</v>
      </c>
      <c r="I169" s="9">
        <v>6</v>
      </c>
      <c r="J169" s="9" t="s">
        <v>929</v>
      </c>
      <c r="K169" s="33" t="s">
        <v>645</v>
      </c>
      <c r="L169" s="1191"/>
      <c r="M169" s="410"/>
      <c r="N169" s="340" t="s">
        <v>930</v>
      </c>
      <c r="O169" s="406" t="s">
        <v>931</v>
      </c>
      <c r="P169" s="342"/>
      <c r="Q169" s="342"/>
      <c r="R169" s="29"/>
      <c r="S169" s="29"/>
      <c r="T169" s="411"/>
      <c r="U169" s="185"/>
      <c r="V169" s="185"/>
      <c r="W169" s="185"/>
      <c r="X169" s="185"/>
      <c r="Y169" s="185"/>
      <c r="Z169" s="185"/>
      <c r="AA169" s="185"/>
      <c r="AB169" s="185"/>
      <c r="AC169" s="185"/>
    </row>
    <row r="170" spans="1:29" ht="39.75" customHeight="1">
      <c r="A170" s="1152"/>
      <c r="B170" s="1159"/>
      <c r="C170" s="186"/>
      <c r="D170" s="9"/>
      <c r="E170" s="9"/>
      <c r="F170" s="9"/>
      <c r="G170" s="33"/>
      <c r="H170" s="9">
        <v>5</v>
      </c>
      <c r="I170" s="9">
        <v>6</v>
      </c>
      <c r="J170" s="9" t="s">
        <v>932</v>
      </c>
      <c r="K170" s="33" t="s">
        <v>645</v>
      </c>
      <c r="L170" s="412"/>
      <c r="M170" s="413"/>
      <c r="N170" s="414"/>
      <c r="O170" s="415"/>
      <c r="P170" s="406" t="s">
        <v>933</v>
      </c>
      <c r="Q170" s="413"/>
      <c r="R170" s="194"/>
      <c r="S170" s="4"/>
      <c r="T170" s="416"/>
      <c r="U170" s="185"/>
      <c r="V170" s="185"/>
      <c r="W170" s="185"/>
      <c r="X170" s="185"/>
      <c r="Y170" s="185"/>
      <c r="Z170" s="185"/>
      <c r="AA170" s="185"/>
      <c r="AB170" s="185"/>
      <c r="AC170" s="185"/>
    </row>
    <row r="171" spans="1:29" ht="16.5" customHeight="1">
      <c r="A171" s="1152"/>
      <c r="B171" s="1159"/>
      <c r="C171" s="186" t="s">
        <v>657</v>
      </c>
      <c r="D171" s="9">
        <v>6</v>
      </c>
      <c r="E171" s="9" t="s">
        <v>653</v>
      </c>
      <c r="F171" s="9" t="s">
        <v>645</v>
      </c>
      <c r="G171" s="33"/>
      <c r="H171" s="9"/>
      <c r="I171" s="9"/>
      <c r="J171" s="9"/>
      <c r="K171" s="33"/>
      <c r="L171" s="186" t="s">
        <v>593</v>
      </c>
      <c r="M171" s="192"/>
      <c r="N171" s="193">
        <v>14</v>
      </c>
      <c r="O171" s="193">
        <v>4</v>
      </c>
      <c r="P171" s="192"/>
      <c r="Q171" s="192"/>
      <c r="R171" s="194"/>
      <c r="S171" s="4">
        <f t="shared" ref="S171:S174" si="30">SUM(M171:R171)</f>
        <v>18</v>
      </c>
      <c r="T171" s="417"/>
      <c r="U171" s="185"/>
      <c r="V171" s="185"/>
      <c r="W171" s="185"/>
      <c r="X171" s="185"/>
      <c r="Y171" s="185"/>
      <c r="Z171" s="185"/>
      <c r="AA171" s="185"/>
      <c r="AB171" s="185"/>
      <c r="AC171" s="185"/>
    </row>
    <row r="172" spans="1:29" ht="16.5" customHeight="1">
      <c r="A172" s="1152"/>
      <c r="B172" s="1159"/>
      <c r="C172" s="186" t="s">
        <v>658</v>
      </c>
      <c r="D172" s="9">
        <v>6</v>
      </c>
      <c r="E172" s="9" t="s">
        <v>655</v>
      </c>
      <c r="F172" s="9" t="s">
        <v>645</v>
      </c>
      <c r="G172" s="33"/>
      <c r="H172" s="9"/>
      <c r="I172" s="275">
        <v>27</v>
      </c>
      <c r="J172" s="9"/>
      <c r="K172" s="33"/>
      <c r="L172" s="195" t="s">
        <v>594</v>
      </c>
      <c r="M172" s="196"/>
      <c r="N172" s="197">
        <v>14</v>
      </c>
      <c r="O172" s="197">
        <v>4</v>
      </c>
      <c r="P172" s="196"/>
      <c r="Q172" s="196"/>
      <c r="R172" s="29"/>
      <c r="S172" s="33">
        <f t="shared" si="30"/>
        <v>18</v>
      </c>
      <c r="T172" s="408"/>
      <c r="U172" s="185"/>
      <c r="V172" s="185"/>
      <c r="W172" s="185"/>
      <c r="X172" s="185"/>
      <c r="Y172" s="185"/>
      <c r="Z172" s="185"/>
      <c r="AA172" s="185"/>
      <c r="AB172" s="185"/>
      <c r="AC172" s="185"/>
    </row>
    <row r="173" spans="1:29" ht="16.5" customHeight="1">
      <c r="A173" s="1152"/>
      <c r="B173" s="1159"/>
      <c r="C173" s="186"/>
      <c r="D173" s="9"/>
      <c r="E173" s="9"/>
      <c r="F173" s="182"/>
      <c r="G173" s="33"/>
      <c r="H173" s="9"/>
      <c r="I173" s="9"/>
      <c r="J173" s="182"/>
      <c r="K173" s="33"/>
      <c r="L173" s="195" t="s">
        <v>595</v>
      </c>
      <c r="M173" s="198"/>
      <c r="N173" s="198"/>
      <c r="O173" s="198"/>
      <c r="P173" s="198"/>
      <c r="Q173" s="198"/>
      <c r="R173" s="29"/>
      <c r="S173" s="33">
        <f t="shared" si="30"/>
        <v>0</v>
      </c>
      <c r="T173" s="408"/>
      <c r="U173" s="185"/>
      <c r="V173" s="185"/>
      <c r="W173" s="185"/>
      <c r="X173" s="185"/>
      <c r="Y173" s="185"/>
      <c r="Z173" s="185"/>
      <c r="AA173" s="185"/>
      <c r="AB173" s="185"/>
      <c r="AC173" s="185"/>
    </row>
    <row r="174" spans="1:29" ht="16.5" customHeight="1">
      <c r="A174" s="1152"/>
      <c r="B174" s="1159"/>
      <c r="C174" s="186"/>
      <c r="D174" s="9"/>
      <c r="E174" s="9"/>
      <c r="F174" s="182"/>
      <c r="G174" s="33"/>
      <c r="H174" s="9"/>
      <c r="I174" s="9"/>
      <c r="J174" s="182"/>
      <c r="K174" s="33"/>
      <c r="L174" s="199" t="s">
        <v>596</v>
      </c>
      <c r="M174" s="200"/>
      <c r="N174" s="200"/>
      <c r="O174" s="200">
        <v>8</v>
      </c>
      <c r="P174" s="201">
        <v>10</v>
      </c>
      <c r="Q174" s="200"/>
      <c r="R174" s="202"/>
      <c r="S174" s="203">
        <f t="shared" si="30"/>
        <v>18</v>
      </c>
      <c r="T174" s="408"/>
      <c r="U174" s="185"/>
      <c r="V174" s="185"/>
      <c r="W174" s="185"/>
      <c r="X174" s="185"/>
      <c r="Y174" s="185"/>
      <c r="Z174" s="185"/>
      <c r="AA174" s="185"/>
      <c r="AB174" s="185"/>
      <c r="AC174" s="185"/>
    </row>
    <row r="175" spans="1:29" ht="16.5" customHeight="1">
      <c r="A175" s="1152"/>
      <c r="B175" s="1159"/>
      <c r="C175" s="186"/>
      <c r="D175" s="9"/>
      <c r="E175" s="9"/>
      <c r="F175" s="9"/>
      <c r="G175" s="33"/>
      <c r="H175" s="9"/>
      <c r="I175" s="9"/>
      <c r="J175" s="182"/>
      <c r="K175" s="33"/>
      <c r="L175" s="199"/>
      <c r="M175" s="200"/>
      <c r="N175" s="200"/>
      <c r="O175" s="200"/>
      <c r="P175" s="200"/>
      <c r="Q175" s="200"/>
      <c r="R175" s="202"/>
      <c r="S175" s="203"/>
      <c r="T175" s="416"/>
      <c r="U175" s="185"/>
      <c r="V175" s="185"/>
      <c r="W175" s="185"/>
      <c r="X175" s="185"/>
      <c r="Y175" s="185"/>
      <c r="Z175" s="185"/>
      <c r="AA175" s="185"/>
      <c r="AB175" s="185"/>
      <c r="AC175" s="185"/>
    </row>
    <row r="176" spans="1:29" ht="16.5" customHeight="1">
      <c r="A176" s="1152"/>
      <c r="B176" s="1159"/>
      <c r="C176" s="186"/>
      <c r="D176" s="9"/>
      <c r="E176" s="9"/>
      <c r="F176" s="9"/>
      <c r="G176" s="33"/>
      <c r="H176" s="9"/>
      <c r="I176" s="289"/>
      <c r="J176" s="9"/>
      <c r="K176" s="33"/>
      <c r="L176" s="199" t="s">
        <v>597</v>
      </c>
      <c r="M176" s="200"/>
      <c r="N176" s="200"/>
      <c r="O176" s="200"/>
      <c r="P176" s="200"/>
      <c r="Q176" s="200"/>
      <c r="R176" s="202"/>
      <c r="S176" s="203">
        <f t="shared" ref="S176:S179" si="31">SUM(M176:R176)</f>
        <v>0</v>
      </c>
      <c r="T176" s="417"/>
      <c r="U176" s="185"/>
      <c r="V176" s="185"/>
      <c r="W176" s="185"/>
      <c r="X176" s="185"/>
      <c r="Y176" s="185"/>
      <c r="Z176" s="185"/>
      <c r="AA176" s="185"/>
      <c r="AB176" s="185"/>
      <c r="AC176" s="185"/>
    </row>
    <row r="177" spans="1:29" ht="16.5" customHeight="1">
      <c r="A177" s="1152"/>
      <c r="B177" s="1159"/>
      <c r="C177" s="186"/>
      <c r="D177" s="9"/>
      <c r="E177" s="9"/>
      <c r="F177" s="9"/>
      <c r="G177" s="33"/>
      <c r="H177" s="9"/>
      <c r="I177" s="9"/>
      <c r="J177" s="9"/>
      <c r="K177" s="33"/>
      <c r="L177" s="208" t="s">
        <v>598</v>
      </c>
      <c r="M177" s="200"/>
      <c r="N177" s="200"/>
      <c r="O177" s="200"/>
      <c r="P177" s="200"/>
      <c r="Q177" s="200"/>
      <c r="R177" s="202"/>
      <c r="S177" s="203">
        <f t="shared" si="31"/>
        <v>0</v>
      </c>
      <c r="T177" s="408"/>
      <c r="U177" s="185"/>
      <c r="V177" s="185"/>
      <c r="W177" s="185"/>
      <c r="X177" s="185"/>
      <c r="Y177" s="185"/>
      <c r="Z177" s="185"/>
      <c r="AA177" s="185"/>
      <c r="AB177" s="185"/>
      <c r="AC177" s="185"/>
    </row>
    <row r="178" spans="1:29" ht="16.5" customHeight="1">
      <c r="A178" s="1152"/>
      <c r="B178" s="1159"/>
      <c r="C178" s="186"/>
      <c r="D178" s="9"/>
      <c r="E178" s="9"/>
      <c r="F178" s="182"/>
      <c r="G178" s="33"/>
      <c r="H178" s="9"/>
      <c r="I178" s="9"/>
      <c r="J178" s="182"/>
      <c r="K178" s="33"/>
      <c r="L178" s="209" t="s">
        <v>599</v>
      </c>
      <c r="M178" s="210"/>
      <c r="N178" s="210"/>
      <c r="O178" s="210"/>
      <c r="P178" s="210"/>
      <c r="Q178" s="210"/>
      <c r="R178" s="211"/>
      <c r="S178" s="212">
        <f t="shared" si="31"/>
        <v>0</v>
      </c>
      <c r="T178" s="408"/>
      <c r="U178" s="185"/>
      <c r="V178" s="185"/>
      <c r="W178" s="185"/>
      <c r="X178" s="185"/>
      <c r="Y178" s="185"/>
      <c r="Z178" s="185"/>
      <c r="AA178" s="185"/>
      <c r="AB178" s="185"/>
      <c r="AC178" s="185"/>
    </row>
    <row r="179" spans="1:29" ht="16.5" customHeight="1">
      <c r="A179" s="1152"/>
      <c r="B179" s="1159"/>
      <c r="C179" s="186"/>
      <c r="D179" s="9"/>
      <c r="E179" s="9"/>
      <c r="F179" s="182"/>
      <c r="G179" s="33"/>
      <c r="H179" s="9"/>
      <c r="I179" s="9"/>
      <c r="J179" s="182"/>
      <c r="K179" s="33"/>
      <c r="L179" s="209" t="s">
        <v>600</v>
      </c>
      <c r="M179" s="213"/>
      <c r="N179" s="213"/>
      <c r="O179" s="213"/>
      <c r="P179" s="213"/>
      <c r="Q179" s="213"/>
      <c r="R179" s="214"/>
      <c r="S179" s="215">
        <f t="shared" si="31"/>
        <v>0</v>
      </c>
      <c r="T179" s="408"/>
      <c r="U179" s="185"/>
      <c r="V179" s="185"/>
      <c r="W179" s="185"/>
      <c r="X179" s="185"/>
      <c r="Y179" s="185"/>
      <c r="Z179" s="185"/>
      <c r="AA179" s="185"/>
      <c r="AB179" s="185"/>
      <c r="AC179" s="185"/>
    </row>
    <row r="180" spans="1:29" ht="16.5" customHeight="1">
      <c r="A180" s="1152"/>
      <c r="B180" s="1159"/>
      <c r="C180" s="186"/>
      <c r="D180" s="9"/>
      <c r="E180" s="9"/>
      <c r="F180" s="182"/>
      <c r="G180" s="33"/>
      <c r="H180" s="9"/>
      <c r="I180" s="9"/>
      <c r="J180" s="182"/>
      <c r="K180" s="33"/>
      <c r="L180" s="222"/>
      <c r="M180" s="223"/>
      <c r="N180" s="223"/>
      <c r="O180" s="223"/>
      <c r="P180" s="223"/>
      <c r="Q180" s="223"/>
      <c r="R180" s="224"/>
      <c r="S180" s="225"/>
      <c r="T180" s="50" t="s">
        <v>934</v>
      </c>
      <c r="U180" s="185"/>
      <c r="V180" s="185"/>
      <c r="W180" s="185"/>
      <c r="X180" s="185"/>
      <c r="Y180" s="185"/>
      <c r="Z180" s="185"/>
      <c r="AA180" s="185"/>
      <c r="AB180" s="185"/>
      <c r="AC180" s="185"/>
    </row>
    <row r="181" spans="1:29" ht="34.5" customHeight="1">
      <c r="A181" s="1152"/>
      <c r="B181" s="1159"/>
      <c r="C181" s="186"/>
      <c r="D181" s="9"/>
      <c r="E181" s="9"/>
      <c r="F181" s="182"/>
      <c r="G181" s="114"/>
      <c r="H181" s="9"/>
      <c r="I181" s="9"/>
      <c r="J181" s="182"/>
      <c r="K181" s="114"/>
      <c r="L181" s="1195" t="s">
        <v>601</v>
      </c>
      <c r="M181" s="418"/>
      <c r="N181" s="419"/>
      <c r="O181" s="364"/>
      <c r="P181" s="384"/>
      <c r="Q181" s="364"/>
      <c r="R181" s="228"/>
      <c r="S181" s="228"/>
      <c r="T181" s="29"/>
      <c r="U181" s="185"/>
      <c r="V181" s="185"/>
      <c r="W181" s="185"/>
      <c r="X181" s="185"/>
      <c r="Y181" s="185"/>
      <c r="Z181" s="185"/>
      <c r="AA181" s="185"/>
      <c r="AB181" s="185"/>
      <c r="AC181" s="185"/>
    </row>
    <row r="182" spans="1:29" ht="25.5" customHeight="1">
      <c r="A182" s="1152"/>
      <c r="B182" s="1159"/>
      <c r="C182" s="114"/>
      <c r="D182" s="114"/>
      <c r="E182" s="114"/>
      <c r="F182" s="114"/>
      <c r="G182" s="114"/>
      <c r="H182" s="114"/>
      <c r="I182" s="114"/>
      <c r="J182" s="114"/>
      <c r="K182" s="114"/>
      <c r="L182" s="1193"/>
      <c r="M182" s="420"/>
      <c r="N182" s="347" t="s">
        <v>935</v>
      </c>
      <c r="O182" s="384"/>
      <c r="P182" s="421" t="s">
        <v>936</v>
      </c>
      <c r="Q182" s="422"/>
      <c r="R182" s="228"/>
      <c r="S182" s="228"/>
      <c r="T182" s="29"/>
      <c r="U182" s="185"/>
      <c r="V182" s="185"/>
      <c r="W182" s="185"/>
      <c r="X182" s="185"/>
      <c r="Y182" s="185"/>
      <c r="Z182" s="185"/>
      <c r="AA182" s="185"/>
      <c r="AB182" s="185"/>
      <c r="AC182" s="185"/>
    </row>
    <row r="183" spans="1:29" ht="25.5" customHeight="1">
      <c r="A183" s="1152"/>
      <c r="B183" s="1159"/>
      <c r="C183" s="114"/>
      <c r="D183" s="114"/>
      <c r="E183" s="114"/>
      <c r="F183" s="114"/>
      <c r="G183" s="114"/>
      <c r="H183" s="114"/>
      <c r="I183" s="114"/>
      <c r="J183" s="114"/>
      <c r="K183" s="114"/>
      <c r="L183" s="1193"/>
      <c r="M183" s="349"/>
      <c r="N183" s="384"/>
      <c r="O183" s="423" t="s">
        <v>937</v>
      </c>
      <c r="P183" s="364"/>
      <c r="Q183" s="424"/>
      <c r="R183" s="228"/>
      <c r="S183" s="228"/>
      <c r="T183" s="29"/>
      <c r="U183" s="185"/>
      <c r="V183" s="185"/>
      <c r="W183" s="185"/>
      <c r="X183" s="185"/>
      <c r="Y183" s="185"/>
      <c r="Z183" s="185"/>
      <c r="AA183" s="185"/>
      <c r="AB183" s="185"/>
      <c r="AC183" s="185"/>
    </row>
    <row r="184" spans="1:29" ht="26.25" customHeight="1">
      <c r="A184" s="1152"/>
      <c r="B184" s="1159"/>
      <c r="C184" s="186"/>
      <c r="D184" s="33"/>
      <c r="E184" s="33"/>
      <c r="F184" s="33"/>
      <c r="G184" s="33"/>
      <c r="H184" s="33"/>
      <c r="I184" s="33"/>
      <c r="J184" s="33"/>
      <c r="K184" s="33"/>
      <c r="L184" s="1193"/>
      <c r="M184" s="370"/>
      <c r="N184" s="423" t="s">
        <v>938</v>
      </c>
      <c r="O184" s="370"/>
      <c r="P184" s="425"/>
      <c r="Q184" s="426"/>
      <c r="R184" s="228"/>
      <c r="S184" s="228"/>
      <c r="T184" s="29"/>
      <c r="U184" s="185"/>
      <c r="V184" s="185"/>
      <c r="W184" s="185"/>
      <c r="X184" s="185"/>
      <c r="Y184" s="185"/>
      <c r="Z184" s="185"/>
      <c r="AA184" s="185"/>
      <c r="AB184" s="185"/>
      <c r="AC184" s="185"/>
    </row>
    <row r="185" spans="1:29" ht="26.25" customHeight="1">
      <c r="A185" s="1152"/>
      <c r="B185" s="1201"/>
      <c r="C185" s="186"/>
      <c r="D185" s="33"/>
      <c r="E185" s="33"/>
      <c r="F185" s="33"/>
      <c r="G185" s="33"/>
      <c r="H185" s="33"/>
      <c r="I185" s="33"/>
      <c r="J185" s="33"/>
      <c r="K185" s="33"/>
      <c r="L185" s="1194"/>
      <c r="M185" s="351"/>
      <c r="N185" s="423" t="s">
        <v>939</v>
      </c>
      <c r="O185" s="351"/>
      <c r="P185" s="421" t="s">
        <v>940</v>
      </c>
      <c r="Q185" s="427"/>
      <c r="R185" s="228"/>
      <c r="S185" s="228"/>
      <c r="T185" s="29"/>
      <c r="U185" s="185"/>
      <c r="V185" s="185"/>
      <c r="W185" s="185"/>
      <c r="X185" s="185"/>
      <c r="Y185" s="185"/>
      <c r="Z185" s="185"/>
      <c r="AA185" s="185"/>
      <c r="AB185" s="185"/>
      <c r="AC185" s="185"/>
    </row>
    <row r="186" spans="1:29" ht="16.5" customHeight="1">
      <c r="A186" s="1152"/>
      <c r="B186" s="385"/>
      <c r="C186" s="186"/>
      <c r="D186" s="33"/>
      <c r="E186" s="33"/>
      <c r="F186" s="33"/>
      <c r="G186" s="33"/>
      <c r="H186" s="33"/>
      <c r="I186" s="33"/>
      <c r="J186" s="33"/>
      <c r="K186" s="33"/>
      <c r="L186" s="238" t="s">
        <v>593</v>
      </c>
      <c r="M186" s="280"/>
      <c r="N186" s="239">
        <v>6</v>
      </c>
      <c r="O186" s="239">
        <v>3</v>
      </c>
      <c r="P186" s="280"/>
      <c r="Q186" s="280"/>
      <c r="R186" s="236"/>
      <c r="S186" s="237">
        <f t="shared" ref="S186:S197" si="32">SUM(M186:R186)</f>
        <v>9</v>
      </c>
      <c r="T186" s="29"/>
      <c r="U186" s="185"/>
      <c r="V186" s="185"/>
      <c r="W186" s="185"/>
      <c r="X186" s="185"/>
      <c r="Y186" s="185"/>
      <c r="Z186" s="185"/>
      <c r="AA186" s="185"/>
      <c r="AB186" s="185"/>
      <c r="AC186" s="185"/>
    </row>
    <row r="187" spans="1:29" ht="16.5" customHeight="1">
      <c r="A187" s="1152"/>
      <c r="B187" s="385"/>
      <c r="C187" s="186"/>
      <c r="D187" s="33"/>
      <c r="E187" s="33"/>
      <c r="F187" s="33"/>
      <c r="G187" s="33"/>
      <c r="H187" s="33"/>
      <c r="I187" s="33"/>
      <c r="J187" s="33"/>
      <c r="K187" s="33"/>
      <c r="L187" s="240" t="s">
        <v>594</v>
      </c>
      <c r="M187" s="281"/>
      <c r="N187" s="241">
        <v>6</v>
      </c>
      <c r="O187" s="241">
        <v>3</v>
      </c>
      <c r="P187" s="281"/>
      <c r="Q187" s="281"/>
      <c r="R187" s="228"/>
      <c r="S187" s="242">
        <f t="shared" si="32"/>
        <v>9</v>
      </c>
      <c r="T187" s="29"/>
      <c r="U187" s="185"/>
      <c r="V187" s="185"/>
      <c r="W187" s="185"/>
      <c r="X187" s="185"/>
      <c r="Y187" s="185"/>
      <c r="Z187" s="185"/>
      <c r="AA187" s="185"/>
      <c r="AB187" s="185"/>
      <c r="AC187" s="185"/>
    </row>
    <row r="188" spans="1:29" ht="16.5" customHeight="1">
      <c r="A188" s="1152"/>
      <c r="B188" s="385"/>
      <c r="C188" s="186"/>
      <c r="D188" s="33"/>
      <c r="E188" s="33"/>
      <c r="F188" s="33"/>
      <c r="G188" s="33"/>
      <c r="H188" s="33"/>
      <c r="I188" s="33"/>
      <c r="J188" s="33"/>
      <c r="K188" s="33"/>
      <c r="L188" s="240" t="s">
        <v>595</v>
      </c>
      <c r="M188" s="243"/>
      <c r="N188" s="243"/>
      <c r="O188" s="243"/>
      <c r="P188" s="243"/>
      <c r="Q188" s="243"/>
      <c r="R188" s="228"/>
      <c r="S188" s="242">
        <f t="shared" si="32"/>
        <v>0</v>
      </c>
      <c r="T188" s="29"/>
      <c r="U188" s="185"/>
      <c r="V188" s="185"/>
      <c r="W188" s="185"/>
      <c r="X188" s="185"/>
      <c r="Y188" s="185"/>
      <c r="Z188" s="185"/>
      <c r="AA188" s="185"/>
      <c r="AB188" s="185"/>
      <c r="AC188" s="185"/>
    </row>
    <row r="189" spans="1:29" ht="16.5" customHeight="1">
      <c r="A189" s="1152"/>
      <c r="B189" s="385"/>
      <c r="C189" s="186"/>
      <c r="D189" s="33"/>
      <c r="E189" s="33"/>
      <c r="F189" s="33"/>
      <c r="G189" s="33"/>
      <c r="H189" s="33"/>
      <c r="I189" s="33"/>
      <c r="J189" s="33"/>
      <c r="K189" s="33"/>
      <c r="L189" s="244" t="s">
        <v>596</v>
      </c>
      <c r="M189" s="246"/>
      <c r="N189" s="245">
        <v>3</v>
      </c>
      <c r="O189" s="246"/>
      <c r="P189" s="245">
        <v>6</v>
      </c>
      <c r="Q189" s="246"/>
      <c r="R189" s="247"/>
      <c r="S189" s="248">
        <f t="shared" si="32"/>
        <v>9</v>
      </c>
      <c r="T189" s="29"/>
      <c r="U189" s="185"/>
      <c r="V189" s="185"/>
      <c r="W189" s="185"/>
      <c r="X189" s="185"/>
      <c r="Y189" s="185"/>
      <c r="Z189" s="185"/>
      <c r="AA189" s="185"/>
      <c r="AB189" s="185"/>
      <c r="AC189" s="185"/>
    </row>
    <row r="190" spans="1:29" ht="16.5" customHeight="1">
      <c r="A190" s="1152"/>
      <c r="B190" s="371"/>
      <c r="C190" s="186"/>
      <c r="D190" s="186"/>
      <c r="E190" s="186"/>
      <c r="F190" s="186"/>
      <c r="G190" s="186"/>
      <c r="H190" s="186"/>
      <c r="I190" s="186"/>
      <c r="J190" s="186"/>
      <c r="K190" s="186"/>
      <c r="L190" s="244" t="s">
        <v>597</v>
      </c>
      <c r="M190" s="246"/>
      <c r="N190" s="246"/>
      <c r="O190" s="246"/>
      <c r="P190" s="246"/>
      <c r="Q190" s="246"/>
      <c r="R190" s="247"/>
      <c r="S190" s="248">
        <f t="shared" si="32"/>
        <v>0</v>
      </c>
      <c r="T190" s="29"/>
      <c r="U190" s="185"/>
      <c r="V190" s="185"/>
      <c r="W190" s="185"/>
      <c r="X190" s="185"/>
      <c r="Y190" s="185"/>
      <c r="Z190" s="185"/>
      <c r="AA190" s="185"/>
      <c r="AB190" s="185"/>
      <c r="AC190" s="185"/>
    </row>
    <row r="191" spans="1:29" ht="16.5" customHeight="1">
      <c r="A191" s="1152"/>
      <c r="B191" s="371"/>
      <c r="C191" s="186"/>
      <c r="D191" s="186"/>
      <c r="E191" s="186"/>
      <c r="F191" s="186"/>
      <c r="G191" s="186"/>
      <c r="H191" s="186"/>
      <c r="I191" s="186"/>
      <c r="J191" s="186"/>
      <c r="K191" s="186"/>
      <c r="L191" s="249" t="s">
        <v>598</v>
      </c>
      <c r="M191" s="246"/>
      <c r="N191" s="246"/>
      <c r="O191" s="246"/>
      <c r="P191" s="246"/>
      <c r="Q191" s="246"/>
      <c r="R191" s="247"/>
      <c r="S191" s="248">
        <f t="shared" si="32"/>
        <v>0</v>
      </c>
      <c r="T191" s="29"/>
      <c r="U191" s="185"/>
      <c r="V191" s="185"/>
      <c r="W191" s="185"/>
      <c r="X191" s="185"/>
      <c r="Y191" s="185"/>
      <c r="Z191" s="185"/>
      <c r="AA191" s="185"/>
      <c r="AB191" s="185"/>
      <c r="AC191" s="185"/>
    </row>
    <row r="192" spans="1:29" ht="16.5" customHeight="1">
      <c r="A192" s="352"/>
      <c r="B192" s="385"/>
      <c r="C192" s="186"/>
      <c r="D192" s="33"/>
      <c r="E192" s="33"/>
      <c r="F192" s="33"/>
      <c r="G192" s="33"/>
      <c r="H192" s="33"/>
      <c r="I192" s="33"/>
      <c r="J192" s="33"/>
      <c r="K192" s="33"/>
      <c r="L192" s="250" t="s">
        <v>599</v>
      </c>
      <c r="M192" s="251"/>
      <c r="N192" s="251"/>
      <c r="O192" s="251"/>
      <c r="P192" s="251"/>
      <c r="Q192" s="251"/>
      <c r="R192" s="252"/>
      <c r="S192" s="253">
        <f t="shared" si="32"/>
        <v>0</v>
      </c>
      <c r="T192" s="29"/>
      <c r="U192" s="185"/>
      <c r="V192" s="185"/>
      <c r="W192" s="185"/>
      <c r="X192" s="185"/>
      <c r="Y192" s="185"/>
      <c r="Z192" s="185"/>
      <c r="AA192" s="185"/>
      <c r="AB192" s="185"/>
      <c r="AC192" s="185"/>
    </row>
    <row r="193" spans="1:29" ht="16.5" customHeight="1">
      <c r="A193" s="352"/>
      <c r="B193" s="385"/>
      <c r="C193" s="186"/>
      <c r="D193" s="33"/>
      <c r="E193" s="33"/>
      <c r="F193" s="33"/>
      <c r="G193" s="33"/>
      <c r="H193" s="33"/>
      <c r="I193" s="33"/>
      <c r="J193" s="33"/>
      <c r="K193" s="33"/>
      <c r="L193" s="250" t="s">
        <v>600</v>
      </c>
      <c r="M193" s="254"/>
      <c r="N193" s="254"/>
      <c r="O193" s="254"/>
      <c r="P193" s="254"/>
      <c r="Q193" s="254"/>
      <c r="R193" s="255"/>
      <c r="S193" s="256">
        <f t="shared" si="32"/>
        <v>0</v>
      </c>
      <c r="T193" s="29"/>
      <c r="U193" s="185"/>
      <c r="V193" s="185"/>
      <c r="W193" s="185"/>
      <c r="X193" s="185"/>
      <c r="Y193" s="185"/>
      <c r="Z193" s="185"/>
      <c r="AA193" s="185"/>
      <c r="AB193" s="185"/>
      <c r="AC193" s="185"/>
    </row>
    <row r="194" spans="1:29" ht="16.5" customHeight="1">
      <c r="A194" s="352"/>
      <c r="B194" s="385"/>
      <c r="C194" s="186"/>
      <c r="D194" s="33"/>
      <c r="E194" s="33"/>
      <c r="F194" s="33"/>
      <c r="G194" s="33"/>
      <c r="H194" s="33"/>
      <c r="I194" s="33"/>
      <c r="J194" s="33"/>
      <c r="K194" s="33"/>
      <c r="L194" s="222" t="s">
        <v>681</v>
      </c>
      <c r="M194" s="223">
        <f t="shared" ref="M194:R194" si="33">M186+M171</f>
        <v>0</v>
      </c>
      <c r="N194" s="223">
        <f t="shared" si="33"/>
        <v>20</v>
      </c>
      <c r="O194" s="223">
        <f t="shared" si="33"/>
        <v>7</v>
      </c>
      <c r="P194" s="223">
        <f t="shared" si="33"/>
        <v>0</v>
      </c>
      <c r="Q194" s="223">
        <f t="shared" si="33"/>
        <v>0</v>
      </c>
      <c r="R194" s="223">
        <f t="shared" si="33"/>
        <v>0</v>
      </c>
      <c r="S194" s="224">
        <f t="shared" si="32"/>
        <v>27</v>
      </c>
      <c r="T194" s="29"/>
      <c r="U194" s="185"/>
      <c r="V194" s="185"/>
      <c r="W194" s="185"/>
      <c r="X194" s="185"/>
      <c r="Y194" s="185"/>
      <c r="Z194" s="185"/>
      <c r="AA194" s="185"/>
      <c r="AB194" s="185"/>
      <c r="AC194" s="185"/>
    </row>
    <row r="195" spans="1:29" ht="16.5" customHeight="1">
      <c r="A195" s="352"/>
      <c r="B195" s="385"/>
      <c r="C195" s="186"/>
      <c r="D195" s="33"/>
      <c r="E195" s="33"/>
      <c r="F195" s="33"/>
      <c r="G195" s="33"/>
      <c r="H195" s="33"/>
      <c r="I195" s="33"/>
      <c r="J195" s="33"/>
      <c r="K195" s="33"/>
      <c r="L195" s="257" t="s">
        <v>682</v>
      </c>
      <c r="M195" s="258">
        <f t="shared" ref="M195:R195" si="34">M190+M189+M176+M174</f>
        <v>0</v>
      </c>
      <c r="N195" s="258">
        <f t="shared" si="34"/>
        <v>3</v>
      </c>
      <c r="O195" s="258">
        <f t="shared" si="34"/>
        <v>8</v>
      </c>
      <c r="P195" s="258">
        <f t="shared" si="34"/>
        <v>16</v>
      </c>
      <c r="Q195" s="258">
        <f t="shared" si="34"/>
        <v>0</v>
      </c>
      <c r="R195" s="258">
        <f t="shared" si="34"/>
        <v>0</v>
      </c>
      <c r="S195" s="259">
        <f t="shared" si="32"/>
        <v>27</v>
      </c>
      <c r="T195" s="29"/>
      <c r="U195" s="185"/>
      <c r="V195" s="185"/>
      <c r="W195" s="185"/>
      <c r="X195" s="185"/>
      <c r="Y195" s="185"/>
      <c r="Z195" s="185"/>
      <c r="AA195" s="185"/>
      <c r="AB195" s="185"/>
      <c r="AC195" s="185"/>
    </row>
    <row r="196" spans="1:29" ht="16.5" customHeight="1">
      <c r="A196" s="352"/>
      <c r="B196" s="371"/>
      <c r="C196" s="186"/>
      <c r="D196" s="186"/>
      <c r="E196" s="186"/>
      <c r="F196" s="186"/>
      <c r="G196" s="186"/>
      <c r="H196" s="186"/>
      <c r="I196" s="186"/>
      <c r="J196" s="186"/>
      <c r="K196" s="186"/>
      <c r="L196" s="257" t="s">
        <v>683</v>
      </c>
      <c r="M196" s="258">
        <f t="shared" ref="M196:R196" si="35">M191+M177</f>
        <v>0</v>
      </c>
      <c r="N196" s="258">
        <f t="shared" si="35"/>
        <v>0</v>
      </c>
      <c r="O196" s="258">
        <f t="shared" si="35"/>
        <v>0</v>
      </c>
      <c r="P196" s="258">
        <f t="shared" si="35"/>
        <v>0</v>
      </c>
      <c r="Q196" s="258">
        <f t="shared" si="35"/>
        <v>0</v>
      </c>
      <c r="R196" s="258">
        <f t="shared" si="35"/>
        <v>0</v>
      </c>
      <c r="S196" s="259">
        <f t="shared" si="32"/>
        <v>0</v>
      </c>
      <c r="T196" s="29"/>
      <c r="U196" s="185"/>
      <c r="V196" s="185"/>
      <c r="W196" s="185"/>
      <c r="X196" s="185"/>
      <c r="Y196" s="185"/>
      <c r="Z196" s="185"/>
      <c r="AA196" s="185"/>
      <c r="AB196" s="185"/>
      <c r="AC196" s="185"/>
    </row>
    <row r="197" spans="1:29" ht="16.5" customHeight="1">
      <c r="A197" s="352"/>
      <c r="B197" s="371"/>
      <c r="C197" s="186"/>
      <c r="D197" s="186"/>
      <c r="E197" s="186"/>
      <c r="F197" s="186"/>
      <c r="G197" s="186"/>
      <c r="H197" s="186"/>
      <c r="I197" s="186"/>
      <c r="J197" s="186"/>
      <c r="K197" s="186"/>
      <c r="L197" s="260" t="s">
        <v>684</v>
      </c>
      <c r="M197" s="261">
        <f t="shared" ref="M197:R197" si="36">M192+M178</f>
        <v>0</v>
      </c>
      <c r="N197" s="261">
        <f t="shared" si="36"/>
        <v>0</v>
      </c>
      <c r="O197" s="261">
        <f t="shared" si="36"/>
        <v>0</v>
      </c>
      <c r="P197" s="261">
        <f t="shared" si="36"/>
        <v>0</v>
      </c>
      <c r="Q197" s="261">
        <f t="shared" si="36"/>
        <v>0</v>
      </c>
      <c r="R197" s="261">
        <f t="shared" si="36"/>
        <v>0</v>
      </c>
      <c r="S197" s="262">
        <f t="shared" si="32"/>
        <v>0</v>
      </c>
      <c r="T197" s="29"/>
      <c r="U197" s="185"/>
      <c r="V197" s="185"/>
      <c r="W197" s="185"/>
      <c r="X197" s="185"/>
      <c r="Y197" s="185"/>
      <c r="Z197" s="185"/>
      <c r="AA197" s="185"/>
      <c r="AB197" s="185"/>
      <c r="AC197" s="185"/>
    </row>
    <row r="198" spans="1:29" ht="16.5" customHeight="1">
      <c r="A198" s="1213" t="s">
        <v>817</v>
      </c>
      <c r="B198" s="1138"/>
      <c r="C198" s="354"/>
      <c r="D198" s="82"/>
      <c r="E198" s="82"/>
      <c r="F198" s="82"/>
      <c r="G198" s="82"/>
      <c r="H198" s="82"/>
      <c r="I198" s="82"/>
      <c r="J198" s="82"/>
      <c r="K198" s="82"/>
      <c r="L198" s="355"/>
      <c r="M198" s="82"/>
      <c r="N198" s="82"/>
      <c r="O198" s="82"/>
      <c r="P198" s="82"/>
      <c r="Q198" s="82"/>
      <c r="R198" s="82"/>
      <c r="S198" s="82"/>
      <c r="T198" s="186"/>
      <c r="U198" s="185"/>
      <c r="V198" s="185"/>
      <c r="W198" s="185"/>
      <c r="X198" s="185"/>
      <c r="Y198" s="185"/>
      <c r="Z198" s="185"/>
      <c r="AA198" s="185"/>
      <c r="AB198" s="185"/>
      <c r="AC198" s="185"/>
    </row>
    <row r="199" spans="1:29" ht="51.75" customHeight="1">
      <c r="A199" s="1211">
        <v>8</v>
      </c>
      <c r="B199" s="1212" t="s">
        <v>513</v>
      </c>
      <c r="C199" s="186" t="s">
        <v>643</v>
      </c>
      <c r="D199" s="9">
        <v>6</v>
      </c>
      <c r="E199" s="9" t="s">
        <v>789</v>
      </c>
      <c r="F199" s="9" t="s">
        <v>645</v>
      </c>
      <c r="G199" s="33"/>
      <c r="H199" s="9">
        <v>1</v>
      </c>
      <c r="I199" s="9">
        <v>6</v>
      </c>
      <c r="J199" s="9" t="s">
        <v>789</v>
      </c>
      <c r="K199" s="33" t="s">
        <v>645</v>
      </c>
      <c r="L199" s="1192" t="s">
        <v>592</v>
      </c>
      <c r="M199" s="342"/>
      <c r="N199" s="428" t="s">
        <v>941</v>
      </c>
      <c r="O199" s="374" t="s">
        <v>942</v>
      </c>
      <c r="P199" s="429"/>
      <c r="Q199" s="406" t="s">
        <v>943</v>
      </c>
      <c r="R199" s="29"/>
      <c r="S199" s="29"/>
      <c r="T199" s="29"/>
      <c r="U199" s="185"/>
      <c r="V199" s="185"/>
      <c r="W199" s="185"/>
      <c r="X199" s="185"/>
      <c r="Y199" s="185"/>
      <c r="Z199" s="185"/>
      <c r="AA199" s="185"/>
      <c r="AB199" s="185"/>
      <c r="AC199" s="185"/>
    </row>
    <row r="200" spans="1:29" ht="45.75" customHeight="1">
      <c r="A200" s="1152"/>
      <c r="B200" s="1159"/>
      <c r="C200" s="186" t="s">
        <v>646</v>
      </c>
      <c r="D200" s="9">
        <v>4</v>
      </c>
      <c r="E200" s="9" t="s">
        <v>808</v>
      </c>
      <c r="F200" s="9" t="s">
        <v>645</v>
      </c>
      <c r="G200" s="33"/>
      <c r="H200" s="9">
        <v>2</v>
      </c>
      <c r="I200" s="9">
        <v>7</v>
      </c>
      <c r="J200" s="9" t="s">
        <v>691</v>
      </c>
      <c r="K200" s="33" t="s">
        <v>645</v>
      </c>
      <c r="L200" s="1193"/>
      <c r="M200" s="430" t="s">
        <v>944</v>
      </c>
      <c r="N200" s="406" t="s">
        <v>945</v>
      </c>
      <c r="O200" s="374"/>
      <c r="P200" s="338"/>
      <c r="Q200" s="431"/>
      <c r="R200" s="29"/>
      <c r="S200" s="29"/>
      <c r="T200" s="29"/>
      <c r="U200" s="185"/>
      <c r="V200" s="185"/>
      <c r="W200" s="185"/>
      <c r="X200" s="185"/>
      <c r="Y200" s="185"/>
      <c r="Z200" s="185"/>
      <c r="AA200" s="185"/>
      <c r="AB200" s="185"/>
      <c r="AC200" s="185"/>
    </row>
    <row r="201" spans="1:29" ht="30.75" customHeight="1">
      <c r="A201" s="1152"/>
      <c r="B201" s="1159"/>
      <c r="C201" s="186" t="s">
        <v>656</v>
      </c>
      <c r="D201" s="9">
        <v>4</v>
      </c>
      <c r="E201" s="9" t="s">
        <v>650</v>
      </c>
      <c r="F201" s="9" t="s">
        <v>645</v>
      </c>
      <c r="G201" s="33"/>
      <c r="H201" s="9">
        <v>3</v>
      </c>
      <c r="I201" s="9">
        <v>4</v>
      </c>
      <c r="J201" s="9" t="s">
        <v>650</v>
      </c>
      <c r="K201" s="33" t="s">
        <v>645</v>
      </c>
      <c r="L201" s="1193"/>
      <c r="M201" s="430" t="s">
        <v>946</v>
      </c>
      <c r="N201" s="342"/>
      <c r="O201" s="342"/>
      <c r="P201" s="432" t="s">
        <v>947</v>
      </c>
      <c r="Q201" s="406"/>
      <c r="R201" s="29"/>
      <c r="S201" s="29"/>
      <c r="T201" s="29"/>
      <c r="U201" s="185"/>
      <c r="V201" s="185"/>
      <c r="W201" s="185"/>
      <c r="X201" s="185"/>
      <c r="Y201" s="185"/>
      <c r="Z201" s="185"/>
      <c r="AA201" s="185"/>
      <c r="AB201" s="185"/>
      <c r="AC201" s="185"/>
    </row>
    <row r="202" spans="1:29" ht="27" customHeight="1">
      <c r="A202" s="1152"/>
      <c r="B202" s="1159"/>
      <c r="C202" s="266"/>
      <c r="D202" s="9"/>
      <c r="E202" s="9"/>
      <c r="F202" s="9"/>
      <c r="G202" s="33"/>
      <c r="H202" s="9"/>
      <c r="I202" s="9"/>
      <c r="J202" s="9"/>
      <c r="K202" s="33"/>
      <c r="L202" s="1193"/>
      <c r="M202" s="430" t="s">
        <v>948</v>
      </c>
      <c r="N202" s="433"/>
      <c r="O202" s="434"/>
      <c r="P202" s="435"/>
      <c r="Q202" s="431" t="s">
        <v>949</v>
      </c>
      <c r="R202" s="29"/>
      <c r="S202" s="29"/>
      <c r="T202" s="29"/>
      <c r="U202" s="185"/>
      <c r="V202" s="185"/>
      <c r="W202" s="185"/>
      <c r="X202" s="185"/>
      <c r="Y202" s="185"/>
      <c r="Z202" s="185"/>
      <c r="AA202" s="185"/>
      <c r="AB202" s="185"/>
      <c r="AC202" s="185"/>
    </row>
    <row r="203" spans="1:29" ht="50.25" customHeight="1">
      <c r="A203" s="1152"/>
      <c r="B203" s="1159"/>
      <c r="C203" s="380" t="s">
        <v>657</v>
      </c>
      <c r="D203" s="9">
        <v>6</v>
      </c>
      <c r="E203" s="9" t="s">
        <v>653</v>
      </c>
      <c r="F203" s="9" t="s">
        <v>645</v>
      </c>
      <c r="G203" s="33"/>
      <c r="H203" s="9">
        <v>4</v>
      </c>
      <c r="I203" s="9">
        <v>5</v>
      </c>
      <c r="J203" s="9" t="s">
        <v>653</v>
      </c>
      <c r="K203" s="33" t="s">
        <v>645</v>
      </c>
      <c r="L203" s="1194"/>
      <c r="M203" s="436"/>
      <c r="N203" s="29"/>
      <c r="O203" s="406" t="s">
        <v>950</v>
      </c>
      <c r="P203" s="18"/>
      <c r="Q203" s="430" t="s">
        <v>951</v>
      </c>
      <c r="R203" s="29"/>
      <c r="S203" s="29"/>
      <c r="T203" s="29"/>
      <c r="U203" s="185"/>
      <c r="V203" s="185"/>
      <c r="W203" s="185"/>
      <c r="X203" s="185"/>
      <c r="Y203" s="185"/>
      <c r="Z203" s="185"/>
      <c r="AA203" s="185"/>
      <c r="AB203" s="185"/>
      <c r="AC203" s="185"/>
    </row>
    <row r="204" spans="1:29" ht="17.25" customHeight="1">
      <c r="A204" s="1152"/>
      <c r="B204" s="1159"/>
      <c r="C204" s="186" t="s">
        <v>658</v>
      </c>
      <c r="D204" s="9">
        <v>5</v>
      </c>
      <c r="E204" s="9" t="s">
        <v>655</v>
      </c>
      <c r="F204" s="9" t="s">
        <v>645</v>
      </c>
      <c r="G204" s="33"/>
      <c r="H204" s="9">
        <v>5</v>
      </c>
      <c r="I204" s="9">
        <v>6</v>
      </c>
      <c r="J204" s="9" t="s">
        <v>655</v>
      </c>
      <c r="K204" s="33" t="s">
        <v>645</v>
      </c>
      <c r="L204" s="186" t="s">
        <v>593</v>
      </c>
      <c r="M204" s="193">
        <v>9</v>
      </c>
      <c r="N204" s="193">
        <v>4</v>
      </c>
      <c r="O204" s="192"/>
      <c r="P204" s="192"/>
      <c r="Q204" s="193">
        <v>4</v>
      </c>
      <c r="R204" s="194"/>
      <c r="S204" s="4">
        <f t="shared" ref="S204:S211" si="37">SUM(M204:R204)</f>
        <v>17</v>
      </c>
      <c r="T204" s="29"/>
      <c r="U204" s="185"/>
      <c r="V204" s="185"/>
      <c r="W204" s="185"/>
      <c r="X204" s="185"/>
      <c r="Y204" s="185"/>
      <c r="Z204" s="185"/>
      <c r="AA204" s="185"/>
      <c r="AB204" s="185"/>
      <c r="AC204" s="185"/>
    </row>
    <row r="205" spans="1:29" ht="17.25" customHeight="1">
      <c r="A205" s="1152"/>
      <c r="B205" s="1159"/>
      <c r="C205" s="186"/>
      <c r="D205" s="9"/>
      <c r="E205" s="9"/>
      <c r="F205" s="9"/>
      <c r="G205" s="114"/>
      <c r="H205" s="9"/>
      <c r="I205" s="289">
        <v>28</v>
      </c>
      <c r="J205" s="9"/>
      <c r="K205" s="114"/>
      <c r="L205" s="195" t="s">
        <v>594</v>
      </c>
      <c r="M205" s="197">
        <v>9</v>
      </c>
      <c r="N205" s="197">
        <v>4</v>
      </c>
      <c r="O205" s="196"/>
      <c r="P205" s="196"/>
      <c r="Q205" s="197">
        <v>4</v>
      </c>
      <c r="R205" s="29"/>
      <c r="S205" s="33">
        <f t="shared" si="37"/>
        <v>17</v>
      </c>
      <c r="T205" s="29"/>
      <c r="U205" s="185"/>
      <c r="V205" s="185"/>
      <c r="W205" s="185"/>
      <c r="X205" s="185"/>
      <c r="Y205" s="185"/>
      <c r="Z205" s="185"/>
      <c r="AA205" s="185"/>
      <c r="AB205" s="185"/>
      <c r="AC205" s="185"/>
    </row>
    <row r="206" spans="1:29" ht="17.25" customHeight="1">
      <c r="A206" s="1152"/>
      <c r="B206" s="1159"/>
      <c r="C206" s="186"/>
      <c r="D206" s="9"/>
      <c r="E206" s="9"/>
      <c r="F206" s="9"/>
      <c r="G206" s="33"/>
      <c r="H206" s="9"/>
      <c r="I206" s="9"/>
      <c r="J206" s="9"/>
      <c r="K206" s="33"/>
      <c r="L206" s="195" t="s">
        <v>595</v>
      </c>
      <c r="M206" s="198"/>
      <c r="N206" s="198"/>
      <c r="O206" s="198"/>
      <c r="P206" s="200"/>
      <c r="Q206" s="198"/>
      <c r="R206" s="29"/>
      <c r="S206" s="33">
        <f t="shared" si="37"/>
        <v>0</v>
      </c>
      <c r="T206" s="29"/>
      <c r="U206" s="185"/>
      <c r="V206" s="185"/>
      <c r="W206" s="185"/>
      <c r="X206" s="185"/>
      <c r="Y206" s="185"/>
      <c r="Z206" s="185"/>
      <c r="AA206" s="185"/>
      <c r="AB206" s="185"/>
      <c r="AC206" s="185"/>
    </row>
    <row r="207" spans="1:29" ht="17.25" customHeight="1">
      <c r="A207" s="1152"/>
      <c r="B207" s="1159"/>
      <c r="C207" s="186"/>
      <c r="D207" s="33"/>
      <c r="E207" s="33"/>
      <c r="F207" s="33"/>
      <c r="G207" s="33"/>
      <c r="H207" s="33">
        <v>1</v>
      </c>
      <c r="I207" s="33">
        <v>6</v>
      </c>
      <c r="J207" s="33" t="s">
        <v>659</v>
      </c>
      <c r="K207" s="33" t="s">
        <v>651</v>
      </c>
      <c r="L207" s="199" t="s">
        <v>596</v>
      </c>
      <c r="M207" s="200"/>
      <c r="N207" s="200"/>
      <c r="O207" s="201">
        <v>3</v>
      </c>
      <c r="P207" s="201">
        <v>3</v>
      </c>
      <c r="Q207" s="201">
        <v>8</v>
      </c>
      <c r="R207" s="202"/>
      <c r="S207" s="203">
        <f t="shared" si="37"/>
        <v>14</v>
      </c>
      <c r="T207" s="29"/>
      <c r="U207" s="185"/>
      <c r="V207" s="185"/>
      <c r="W207" s="185"/>
      <c r="X207" s="185"/>
      <c r="Y207" s="185"/>
      <c r="Z207" s="185"/>
      <c r="AA207" s="185"/>
      <c r="AB207" s="185"/>
      <c r="AC207" s="185"/>
    </row>
    <row r="208" spans="1:29" ht="17.25" customHeight="1">
      <c r="A208" s="1152"/>
      <c r="B208" s="1159"/>
      <c r="C208" s="186"/>
      <c r="D208" s="9"/>
      <c r="E208" s="9"/>
      <c r="F208" s="9"/>
      <c r="G208" s="33"/>
      <c r="H208" s="9"/>
      <c r="I208" s="289">
        <v>6</v>
      </c>
      <c r="J208" s="9"/>
      <c r="K208" s="33"/>
      <c r="L208" s="199" t="s">
        <v>597</v>
      </c>
      <c r="M208" s="200"/>
      <c r="N208" s="200"/>
      <c r="O208" s="200"/>
      <c r="P208" s="200"/>
      <c r="Q208" s="200"/>
      <c r="R208" s="202"/>
      <c r="S208" s="203">
        <f t="shared" si="37"/>
        <v>0</v>
      </c>
      <c r="T208" s="29"/>
      <c r="U208" s="185"/>
      <c r="V208" s="185"/>
      <c r="W208" s="185"/>
      <c r="X208" s="185"/>
      <c r="Y208" s="185"/>
      <c r="Z208" s="185"/>
      <c r="AA208" s="185"/>
      <c r="AB208" s="185"/>
      <c r="AC208" s="185"/>
    </row>
    <row r="209" spans="1:29" ht="34.5" customHeight="1">
      <c r="A209" s="1152"/>
      <c r="B209" s="1159"/>
      <c r="C209" s="186"/>
      <c r="D209" s="9"/>
      <c r="E209" s="9"/>
      <c r="F209" s="9"/>
      <c r="G209" s="114"/>
      <c r="H209" s="9">
        <v>1</v>
      </c>
      <c r="I209" s="9">
        <v>6</v>
      </c>
      <c r="J209" s="9" t="s">
        <v>952</v>
      </c>
      <c r="K209" s="114" t="s">
        <v>953</v>
      </c>
      <c r="L209" s="208" t="s">
        <v>598</v>
      </c>
      <c r="M209" s="200"/>
      <c r="N209" s="200">
        <v>2</v>
      </c>
      <c r="O209" s="201">
        <v>2</v>
      </c>
      <c r="P209" s="200"/>
      <c r="Q209" s="200"/>
      <c r="R209" s="202"/>
      <c r="S209" s="203">
        <f t="shared" si="37"/>
        <v>4</v>
      </c>
      <c r="T209" s="29"/>
      <c r="U209" s="185"/>
      <c r="V209" s="185"/>
      <c r="W209" s="185"/>
      <c r="X209" s="185"/>
      <c r="Y209" s="185"/>
      <c r="Z209" s="185"/>
      <c r="AA209" s="185"/>
      <c r="AB209" s="185"/>
      <c r="AC209" s="185"/>
    </row>
    <row r="210" spans="1:29" ht="17.25" customHeight="1">
      <c r="A210" s="1152"/>
      <c r="B210" s="1159"/>
      <c r="C210" s="186"/>
      <c r="D210" s="9"/>
      <c r="E210" s="9"/>
      <c r="F210" s="9"/>
      <c r="G210" s="33"/>
      <c r="H210" s="9"/>
      <c r="I210" s="289">
        <v>6</v>
      </c>
      <c r="J210" s="9"/>
      <c r="K210" s="33"/>
      <c r="L210" s="209" t="s">
        <v>599</v>
      </c>
      <c r="M210" s="210"/>
      <c r="N210" s="210"/>
      <c r="O210" s="210"/>
      <c r="P210" s="210"/>
      <c r="Q210" s="210"/>
      <c r="R210" s="211"/>
      <c r="S210" s="212">
        <f t="shared" si="37"/>
        <v>0</v>
      </c>
      <c r="T210" s="29"/>
      <c r="U210" s="185"/>
      <c r="V210" s="185"/>
      <c r="W210" s="185"/>
      <c r="X210" s="185"/>
      <c r="Y210" s="185"/>
      <c r="Z210" s="185"/>
      <c r="AA210" s="185"/>
      <c r="AB210" s="185"/>
      <c r="AC210" s="185"/>
    </row>
    <row r="211" spans="1:29" ht="17.25" customHeight="1">
      <c r="A211" s="1152"/>
      <c r="B211" s="1159"/>
      <c r="C211" s="186"/>
      <c r="D211" s="33"/>
      <c r="E211" s="33"/>
      <c r="F211" s="33"/>
      <c r="G211" s="33"/>
      <c r="H211" s="33"/>
      <c r="I211" s="33"/>
      <c r="J211" s="33"/>
      <c r="K211" s="33"/>
      <c r="L211" s="209" t="s">
        <v>600</v>
      </c>
      <c r="M211" s="213"/>
      <c r="N211" s="213"/>
      <c r="O211" s="213"/>
      <c r="P211" s="213"/>
      <c r="Q211" s="213"/>
      <c r="R211" s="214"/>
      <c r="S211" s="215">
        <f t="shared" si="37"/>
        <v>0</v>
      </c>
      <c r="T211" s="29"/>
      <c r="U211" s="185"/>
      <c r="V211" s="185"/>
      <c r="W211" s="185"/>
      <c r="X211" s="185"/>
      <c r="Y211" s="185"/>
      <c r="Z211" s="185"/>
      <c r="AA211" s="185"/>
      <c r="AB211" s="185"/>
      <c r="AC211" s="185"/>
    </row>
    <row r="212" spans="1:29" ht="17.25" customHeight="1">
      <c r="A212" s="1152"/>
      <c r="B212" s="1159"/>
      <c r="C212" s="186"/>
      <c r="D212" s="33"/>
      <c r="E212" s="33"/>
      <c r="F212" s="33"/>
      <c r="G212" s="33"/>
      <c r="H212" s="33"/>
      <c r="I212" s="33"/>
      <c r="J212" s="33"/>
      <c r="K212" s="33"/>
      <c r="L212" s="222"/>
      <c r="M212" s="223"/>
      <c r="N212" s="223"/>
      <c r="O212" s="223"/>
      <c r="P212" s="223"/>
      <c r="Q212" s="223"/>
      <c r="R212" s="224"/>
      <c r="S212" s="225"/>
      <c r="T212" s="50" t="s">
        <v>954</v>
      </c>
      <c r="U212" s="185"/>
      <c r="V212" s="185"/>
      <c r="W212" s="185"/>
      <c r="X212" s="185"/>
      <c r="Y212" s="185"/>
      <c r="Z212" s="185"/>
      <c r="AA212" s="185"/>
      <c r="AB212" s="185"/>
      <c r="AC212" s="185"/>
    </row>
    <row r="213" spans="1:29" ht="35.25" customHeight="1">
      <c r="A213" s="1152"/>
      <c r="B213" s="1159"/>
      <c r="C213" s="114"/>
      <c r="D213" s="114"/>
      <c r="E213" s="114"/>
      <c r="F213" s="114"/>
      <c r="G213" s="114"/>
      <c r="H213" s="114"/>
      <c r="I213" s="114"/>
      <c r="J213" s="114"/>
      <c r="K213" s="114"/>
      <c r="L213" s="1195" t="s">
        <v>601</v>
      </c>
      <c r="M213" s="346"/>
      <c r="N213" s="384"/>
      <c r="O213" s="381"/>
      <c r="P213" s="381"/>
      <c r="Q213" s="381"/>
      <c r="R213" s="228"/>
      <c r="S213" s="228"/>
      <c r="T213" s="29"/>
      <c r="U213" s="185"/>
      <c r="V213" s="185"/>
      <c r="W213" s="185"/>
      <c r="X213" s="185"/>
      <c r="Y213" s="185"/>
      <c r="Z213" s="185"/>
      <c r="AA213" s="185"/>
      <c r="AB213" s="185"/>
      <c r="AC213" s="185"/>
    </row>
    <row r="214" spans="1:29" ht="27" customHeight="1">
      <c r="A214" s="1152"/>
      <c r="B214" s="1159"/>
      <c r="C214" s="114"/>
      <c r="D214" s="114"/>
      <c r="E214" s="114"/>
      <c r="F214" s="114"/>
      <c r="G214" s="114"/>
      <c r="H214" s="114"/>
      <c r="I214" s="114"/>
      <c r="J214" s="114"/>
      <c r="K214" s="114"/>
      <c r="L214" s="1193"/>
      <c r="M214" s="430" t="s">
        <v>955</v>
      </c>
      <c r="N214" s="381"/>
      <c r="O214" s="347" t="s">
        <v>956</v>
      </c>
      <c r="P214" s="345" t="s">
        <v>957</v>
      </c>
      <c r="Q214" s="349"/>
      <c r="R214" s="228"/>
      <c r="S214" s="228"/>
      <c r="T214" s="29"/>
      <c r="U214" s="185"/>
      <c r="V214" s="185"/>
      <c r="W214" s="185"/>
      <c r="X214" s="185"/>
      <c r="Y214" s="185"/>
      <c r="Z214" s="185"/>
      <c r="AA214" s="185"/>
      <c r="AB214" s="185"/>
      <c r="AC214" s="185"/>
    </row>
    <row r="215" spans="1:29" ht="27.75" customHeight="1">
      <c r="A215" s="1152"/>
      <c r="B215" s="1159"/>
      <c r="C215" s="186"/>
      <c r="D215" s="29"/>
      <c r="E215" s="29"/>
      <c r="F215" s="29"/>
      <c r="G215" s="29"/>
      <c r="H215" s="29"/>
      <c r="I215" s="29"/>
      <c r="J215" s="29"/>
      <c r="K215" s="29"/>
      <c r="L215" s="1193"/>
      <c r="M215" s="349"/>
      <c r="N215" s="346"/>
      <c r="O215" s="348"/>
      <c r="P215" s="384"/>
      <c r="Q215" s="349"/>
      <c r="R215" s="228"/>
      <c r="S215" s="228"/>
      <c r="T215" s="29"/>
      <c r="U215" s="185"/>
      <c r="V215" s="185"/>
      <c r="W215" s="185"/>
      <c r="X215" s="185"/>
      <c r="Y215" s="185"/>
      <c r="Z215" s="185"/>
      <c r="AA215" s="185"/>
      <c r="AB215" s="185"/>
      <c r="AC215" s="185"/>
    </row>
    <row r="216" spans="1:29" ht="36" customHeight="1">
      <c r="A216" s="1152"/>
      <c r="B216" s="1159"/>
      <c r="C216" s="369"/>
      <c r="D216" s="29"/>
      <c r="E216" s="29"/>
      <c r="F216" s="29"/>
      <c r="G216" s="29"/>
      <c r="H216" s="29"/>
      <c r="I216" s="29"/>
      <c r="J216" s="29"/>
      <c r="K216" s="29"/>
      <c r="L216" s="1193"/>
      <c r="M216" s="430" t="s">
        <v>958</v>
      </c>
      <c r="N216" s="425"/>
      <c r="O216" s="437"/>
      <c r="P216" s="437"/>
      <c r="Q216" s="345" t="s">
        <v>959</v>
      </c>
      <c r="R216" s="228"/>
      <c r="S216" s="228"/>
      <c r="T216" s="29"/>
      <c r="U216" s="185"/>
      <c r="V216" s="185"/>
      <c r="W216" s="185"/>
      <c r="X216" s="185"/>
      <c r="Y216" s="185"/>
      <c r="Z216" s="185"/>
      <c r="AA216" s="185"/>
      <c r="AB216" s="185"/>
      <c r="AC216" s="185"/>
    </row>
    <row r="217" spans="1:29" ht="46.5" customHeight="1">
      <c r="A217" s="1152"/>
      <c r="B217" s="1201"/>
      <c r="C217" s="181"/>
      <c r="D217" s="29"/>
      <c r="E217" s="29"/>
      <c r="F217" s="29"/>
      <c r="G217" s="29"/>
      <c r="H217" s="29"/>
      <c r="I217" s="29"/>
      <c r="J217" s="29"/>
      <c r="K217" s="29"/>
      <c r="L217" s="1194"/>
      <c r="M217" s="431" t="s">
        <v>960</v>
      </c>
      <c r="N217" s="351"/>
      <c r="O217" s="438"/>
      <c r="P217" s="438"/>
      <c r="Q217" s="430" t="s">
        <v>961</v>
      </c>
      <c r="R217" s="228"/>
      <c r="S217" s="228"/>
      <c r="T217" s="29"/>
      <c r="U217" s="185"/>
      <c r="V217" s="185"/>
      <c r="W217" s="185"/>
      <c r="X217" s="185"/>
      <c r="Y217" s="185"/>
      <c r="Z217" s="185"/>
      <c r="AA217" s="185"/>
      <c r="AB217" s="185"/>
      <c r="AC217" s="185"/>
    </row>
    <row r="218" spans="1:29" ht="16.5" customHeight="1">
      <c r="A218" s="1152"/>
      <c r="B218" s="371"/>
      <c r="C218" s="186"/>
      <c r="D218" s="29"/>
      <c r="E218" s="29"/>
      <c r="F218" s="29"/>
      <c r="G218" s="29"/>
      <c r="H218" s="29"/>
      <c r="I218" s="29"/>
      <c r="J218" s="29"/>
      <c r="K218" s="29"/>
      <c r="L218" s="238" t="s">
        <v>593</v>
      </c>
      <c r="M218" s="239">
        <v>6</v>
      </c>
      <c r="N218" s="280"/>
      <c r="O218" s="280"/>
      <c r="P218" s="280"/>
      <c r="Q218" s="239">
        <v>2</v>
      </c>
      <c r="R218" s="236"/>
      <c r="S218" s="237">
        <f t="shared" ref="S218:S229" si="38">SUM(M218:R218)</f>
        <v>8</v>
      </c>
      <c r="T218" s="29"/>
      <c r="U218" s="185"/>
      <c r="V218" s="185"/>
      <c r="W218" s="185"/>
      <c r="X218" s="185"/>
      <c r="Y218" s="185"/>
      <c r="Z218" s="185"/>
      <c r="AA218" s="185"/>
      <c r="AB218" s="185"/>
      <c r="AC218" s="185"/>
    </row>
    <row r="219" spans="1:29" ht="16.5" customHeight="1">
      <c r="A219" s="1152"/>
      <c r="B219" s="371"/>
      <c r="C219" s="186"/>
      <c r="D219" s="29"/>
      <c r="E219" s="29"/>
      <c r="F219" s="29"/>
      <c r="G219" s="29"/>
      <c r="H219" s="29"/>
      <c r="I219" s="29"/>
      <c r="J219" s="29"/>
      <c r="K219" s="29"/>
      <c r="L219" s="240" t="s">
        <v>594</v>
      </c>
      <c r="M219" s="281"/>
      <c r="N219" s="281"/>
      <c r="O219" s="281"/>
      <c r="P219" s="281"/>
      <c r="Q219" s="241">
        <v>2</v>
      </c>
      <c r="R219" s="228"/>
      <c r="S219" s="242">
        <f t="shared" si="38"/>
        <v>2</v>
      </c>
      <c r="T219" s="29"/>
      <c r="U219" s="185"/>
      <c r="V219" s="185"/>
      <c r="W219" s="185"/>
      <c r="X219" s="185"/>
      <c r="Y219" s="185"/>
      <c r="Z219" s="185"/>
      <c r="AA219" s="185"/>
      <c r="AB219" s="185"/>
      <c r="AC219" s="185"/>
    </row>
    <row r="220" spans="1:29" ht="16.5" customHeight="1">
      <c r="A220" s="1152"/>
      <c r="B220" s="371"/>
      <c r="C220" s="186"/>
      <c r="D220" s="29"/>
      <c r="E220" s="29"/>
      <c r="F220" s="29"/>
      <c r="G220" s="29"/>
      <c r="H220" s="29"/>
      <c r="I220" s="29"/>
      <c r="J220" s="29"/>
      <c r="K220" s="29"/>
      <c r="L220" s="240" t="s">
        <v>595</v>
      </c>
      <c r="M220" s="282">
        <v>6</v>
      </c>
      <c r="N220" s="243"/>
      <c r="O220" s="243"/>
      <c r="P220" s="243"/>
      <c r="Q220" s="243"/>
      <c r="R220" s="228"/>
      <c r="S220" s="242">
        <f t="shared" si="38"/>
        <v>6</v>
      </c>
      <c r="T220" s="29"/>
      <c r="U220" s="185"/>
      <c r="V220" s="185"/>
      <c r="W220" s="185"/>
      <c r="X220" s="185"/>
      <c r="Y220" s="185"/>
      <c r="Z220" s="185"/>
      <c r="AA220" s="185"/>
      <c r="AB220" s="185"/>
      <c r="AC220" s="185"/>
    </row>
    <row r="221" spans="1:29" ht="16.5" customHeight="1">
      <c r="A221" s="1152"/>
      <c r="B221" s="371"/>
      <c r="C221" s="186"/>
      <c r="D221" s="29"/>
      <c r="E221" s="29"/>
      <c r="F221" s="29"/>
      <c r="G221" s="29"/>
      <c r="H221" s="29"/>
      <c r="I221" s="29"/>
      <c r="J221" s="29"/>
      <c r="K221" s="29"/>
      <c r="L221" s="244" t="s">
        <v>596</v>
      </c>
      <c r="M221" s="245">
        <v>3</v>
      </c>
      <c r="N221" s="246"/>
      <c r="O221" s="245">
        <v>3</v>
      </c>
      <c r="P221" s="246">
        <v>3</v>
      </c>
      <c r="Q221" s="245">
        <v>2</v>
      </c>
      <c r="R221" s="247"/>
      <c r="S221" s="248">
        <f t="shared" si="38"/>
        <v>11</v>
      </c>
      <c r="T221" s="29"/>
      <c r="U221" s="185"/>
      <c r="V221" s="185"/>
      <c r="W221" s="185"/>
      <c r="X221" s="185"/>
      <c r="Y221" s="185"/>
      <c r="Z221" s="185"/>
      <c r="AA221" s="185"/>
      <c r="AB221" s="185"/>
      <c r="AC221" s="185"/>
    </row>
    <row r="222" spans="1:29" ht="16.5" customHeight="1">
      <c r="A222" s="1152"/>
      <c r="B222" s="371"/>
      <c r="C222" s="1200"/>
      <c r="D222" s="186"/>
      <c r="E222" s="186"/>
      <c r="F222" s="186"/>
      <c r="G222" s="186"/>
      <c r="H222" s="186"/>
      <c r="I222" s="186"/>
      <c r="J222" s="186"/>
      <c r="K222" s="186"/>
      <c r="L222" s="244" t="s">
        <v>597</v>
      </c>
      <c r="M222" s="246"/>
      <c r="N222" s="246"/>
      <c r="O222" s="246"/>
      <c r="P222" s="246"/>
      <c r="Q222" s="246"/>
      <c r="R222" s="247"/>
      <c r="S222" s="248">
        <f t="shared" si="38"/>
        <v>0</v>
      </c>
      <c r="T222" s="29"/>
      <c r="U222" s="185"/>
      <c r="V222" s="185"/>
      <c r="W222" s="185"/>
      <c r="X222" s="185"/>
      <c r="Y222" s="185"/>
      <c r="Z222" s="185"/>
      <c r="AA222" s="185"/>
      <c r="AB222" s="185"/>
      <c r="AC222" s="185"/>
    </row>
    <row r="223" spans="1:29" ht="16.5" customHeight="1">
      <c r="A223" s="1152"/>
      <c r="B223" s="371"/>
      <c r="C223" s="1201"/>
      <c r="D223" s="186"/>
      <c r="E223" s="186"/>
      <c r="F223" s="186"/>
      <c r="G223" s="186"/>
      <c r="H223" s="186"/>
      <c r="I223" s="186"/>
      <c r="J223" s="186"/>
      <c r="K223" s="186"/>
      <c r="L223" s="249" t="s">
        <v>598</v>
      </c>
      <c r="M223" s="246"/>
      <c r="N223" s="246"/>
      <c r="O223" s="246"/>
      <c r="P223" s="246"/>
      <c r="Q223" s="246"/>
      <c r="R223" s="247"/>
      <c r="S223" s="248">
        <f t="shared" si="38"/>
        <v>0</v>
      </c>
      <c r="T223" s="29"/>
      <c r="U223" s="185"/>
      <c r="V223" s="185"/>
      <c r="W223" s="185"/>
      <c r="X223" s="185"/>
      <c r="Y223" s="185"/>
      <c r="Z223" s="185"/>
      <c r="AA223" s="185"/>
      <c r="AB223" s="185"/>
      <c r="AC223" s="185"/>
    </row>
    <row r="224" spans="1:29" ht="16.5" customHeight="1">
      <c r="A224" s="352"/>
      <c r="B224" s="371"/>
      <c r="C224" s="186"/>
      <c r="D224" s="29"/>
      <c r="E224" s="29"/>
      <c r="F224" s="29"/>
      <c r="G224" s="29"/>
      <c r="H224" s="29"/>
      <c r="I224" s="29"/>
      <c r="J224" s="29"/>
      <c r="K224" s="29"/>
      <c r="L224" s="250" t="s">
        <v>599</v>
      </c>
      <c r="M224" s="251"/>
      <c r="N224" s="251"/>
      <c r="O224" s="251"/>
      <c r="P224" s="251"/>
      <c r="Q224" s="251"/>
      <c r="R224" s="252"/>
      <c r="S224" s="253">
        <f t="shared" si="38"/>
        <v>0</v>
      </c>
      <c r="T224" s="29"/>
      <c r="U224" s="185"/>
      <c r="V224" s="185"/>
      <c r="W224" s="185"/>
      <c r="X224" s="185"/>
      <c r="Y224" s="185"/>
      <c r="Z224" s="185"/>
      <c r="AA224" s="185"/>
      <c r="AB224" s="185"/>
      <c r="AC224" s="185"/>
    </row>
    <row r="225" spans="1:29" ht="16.5" customHeight="1">
      <c r="A225" s="352"/>
      <c r="B225" s="371"/>
      <c r="C225" s="186"/>
      <c r="D225" s="29"/>
      <c r="E225" s="29"/>
      <c r="F225" s="29"/>
      <c r="G225" s="29"/>
      <c r="H225" s="29"/>
      <c r="I225" s="29"/>
      <c r="J225" s="29"/>
      <c r="K225" s="29"/>
      <c r="L225" s="250" t="s">
        <v>600</v>
      </c>
      <c r="M225" s="254"/>
      <c r="N225" s="254"/>
      <c r="O225" s="254"/>
      <c r="P225" s="254"/>
      <c r="Q225" s="254"/>
      <c r="R225" s="255"/>
      <c r="S225" s="256">
        <f t="shared" si="38"/>
        <v>0</v>
      </c>
      <c r="T225" s="29"/>
      <c r="U225" s="185"/>
      <c r="V225" s="185"/>
      <c r="W225" s="185"/>
      <c r="X225" s="185"/>
      <c r="Y225" s="185"/>
      <c r="Z225" s="185"/>
      <c r="AA225" s="185"/>
      <c r="AB225" s="185"/>
      <c r="AC225" s="185"/>
    </row>
    <row r="226" spans="1:29" ht="16.5" customHeight="1">
      <c r="A226" s="352"/>
      <c r="B226" s="371"/>
      <c r="C226" s="186"/>
      <c r="D226" s="29"/>
      <c r="E226" s="29"/>
      <c r="F226" s="29"/>
      <c r="G226" s="29"/>
      <c r="H226" s="29"/>
      <c r="I226" s="29"/>
      <c r="J226" s="29"/>
      <c r="K226" s="29"/>
      <c r="L226" s="222" t="s">
        <v>681</v>
      </c>
      <c r="M226" s="223">
        <f t="shared" ref="M226:R226" si="39">M218+M204</f>
        <v>15</v>
      </c>
      <c r="N226" s="223">
        <f t="shared" si="39"/>
        <v>4</v>
      </c>
      <c r="O226" s="223">
        <f t="shared" si="39"/>
        <v>0</v>
      </c>
      <c r="P226" s="223">
        <f t="shared" si="39"/>
        <v>0</v>
      </c>
      <c r="Q226" s="223">
        <f t="shared" si="39"/>
        <v>6</v>
      </c>
      <c r="R226" s="223">
        <f t="shared" si="39"/>
        <v>0</v>
      </c>
      <c r="S226" s="224">
        <f t="shared" si="38"/>
        <v>25</v>
      </c>
      <c r="T226" s="29"/>
      <c r="U226" s="185"/>
      <c r="V226" s="185"/>
      <c r="W226" s="185"/>
      <c r="X226" s="185"/>
      <c r="Y226" s="185"/>
      <c r="Z226" s="185"/>
      <c r="AA226" s="185"/>
      <c r="AB226" s="185"/>
      <c r="AC226" s="185"/>
    </row>
    <row r="227" spans="1:29" ht="16.5" customHeight="1">
      <c r="A227" s="352"/>
      <c r="B227" s="371"/>
      <c r="C227" s="186"/>
      <c r="D227" s="29"/>
      <c r="E227" s="29"/>
      <c r="F227" s="29"/>
      <c r="G227" s="29"/>
      <c r="H227" s="29"/>
      <c r="I227" s="29"/>
      <c r="J227" s="29"/>
      <c r="K227" s="29"/>
      <c r="L227" s="257" t="s">
        <v>682</v>
      </c>
      <c r="M227" s="258">
        <f t="shared" ref="M227:R227" si="40">M222+M221+M208+M207</f>
        <v>3</v>
      </c>
      <c r="N227" s="258">
        <f t="shared" si="40"/>
        <v>0</v>
      </c>
      <c r="O227" s="258">
        <f t="shared" si="40"/>
        <v>6</v>
      </c>
      <c r="P227" s="258">
        <f t="shared" si="40"/>
        <v>6</v>
      </c>
      <c r="Q227" s="258">
        <f t="shared" si="40"/>
        <v>10</v>
      </c>
      <c r="R227" s="258">
        <f t="shared" si="40"/>
        <v>0</v>
      </c>
      <c r="S227" s="259">
        <f t="shared" si="38"/>
        <v>25</v>
      </c>
      <c r="T227" s="29"/>
      <c r="U227" s="185"/>
      <c r="V227" s="185"/>
      <c r="W227" s="185"/>
      <c r="X227" s="185"/>
      <c r="Y227" s="185"/>
      <c r="Z227" s="185"/>
      <c r="AA227" s="185"/>
      <c r="AB227" s="185"/>
      <c r="AC227" s="185"/>
    </row>
    <row r="228" spans="1:29" ht="16.5" customHeight="1">
      <c r="A228" s="352"/>
      <c r="B228" s="371"/>
      <c r="C228" s="1200"/>
      <c r="D228" s="186"/>
      <c r="E228" s="186"/>
      <c r="F228" s="186"/>
      <c r="G228" s="186"/>
      <c r="H228" s="186"/>
      <c r="I228" s="186"/>
      <c r="J228" s="186"/>
      <c r="K228" s="186"/>
      <c r="L228" s="257" t="s">
        <v>683</v>
      </c>
      <c r="M228" s="258">
        <f t="shared" ref="M228:R228" si="41">M223+M209</f>
        <v>0</v>
      </c>
      <c r="N228" s="258">
        <f t="shared" si="41"/>
        <v>2</v>
      </c>
      <c r="O228" s="258">
        <f t="shared" si="41"/>
        <v>2</v>
      </c>
      <c r="P228" s="258">
        <f t="shared" si="41"/>
        <v>0</v>
      </c>
      <c r="Q228" s="258">
        <f t="shared" si="41"/>
        <v>0</v>
      </c>
      <c r="R228" s="258">
        <f t="shared" si="41"/>
        <v>0</v>
      </c>
      <c r="S228" s="259">
        <f t="shared" si="38"/>
        <v>4</v>
      </c>
      <c r="T228" s="29"/>
      <c r="U228" s="185"/>
      <c r="V228" s="185"/>
      <c r="W228" s="185"/>
      <c r="X228" s="185"/>
      <c r="Y228" s="185"/>
      <c r="Z228" s="185"/>
      <c r="AA228" s="185"/>
      <c r="AB228" s="185"/>
      <c r="AC228" s="185"/>
    </row>
    <row r="229" spans="1:29" ht="16.5" customHeight="1">
      <c r="A229" s="352"/>
      <c r="B229" s="371"/>
      <c r="C229" s="1201"/>
      <c r="D229" s="186"/>
      <c r="E229" s="186"/>
      <c r="F229" s="186"/>
      <c r="G229" s="186"/>
      <c r="H229" s="186"/>
      <c r="I229" s="186"/>
      <c r="J229" s="186"/>
      <c r="K229" s="186"/>
      <c r="L229" s="260" t="s">
        <v>684</v>
      </c>
      <c r="M229" s="261">
        <f t="shared" ref="M229:R229" si="42">M224+M210</f>
        <v>0</v>
      </c>
      <c r="N229" s="261">
        <f t="shared" si="42"/>
        <v>0</v>
      </c>
      <c r="O229" s="261">
        <f t="shared" si="42"/>
        <v>0</v>
      </c>
      <c r="P229" s="261">
        <f t="shared" si="42"/>
        <v>0</v>
      </c>
      <c r="Q229" s="261">
        <f t="shared" si="42"/>
        <v>0</v>
      </c>
      <c r="R229" s="261">
        <f t="shared" si="42"/>
        <v>0</v>
      </c>
      <c r="S229" s="262">
        <f t="shared" si="38"/>
        <v>0</v>
      </c>
      <c r="T229" s="29"/>
      <c r="U229" s="185"/>
      <c r="V229" s="185"/>
      <c r="W229" s="185"/>
      <c r="X229" s="185"/>
      <c r="Y229" s="185"/>
      <c r="Z229" s="185"/>
      <c r="AA229" s="185"/>
      <c r="AB229" s="185"/>
      <c r="AC229" s="185"/>
    </row>
    <row r="230" spans="1:29" ht="16.5" customHeight="1">
      <c r="A230" s="1213" t="s">
        <v>817</v>
      </c>
      <c r="B230" s="1138"/>
      <c r="C230" s="354"/>
      <c r="D230" s="82"/>
      <c r="E230" s="82"/>
      <c r="F230" s="82"/>
      <c r="G230" s="82"/>
      <c r="H230" s="82"/>
      <c r="I230" s="82"/>
      <c r="J230" s="82"/>
      <c r="K230" s="82"/>
      <c r="L230" s="355"/>
      <c r="M230" s="82"/>
      <c r="N230" s="82"/>
      <c r="O230" s="82"/>
      <c r="P230" s="82"/>
      <c r="Q230" s="82"/>
      <c r="R230" s="82"/>
      <c r="S230" s="82"/>
      <c r="T230" s="186"/>
      <c r="U230" s="185"/>
      <c r="V230" s="185"/>
      <c r="W230" s="185"/>
      <c r="X230" s="185"/>
      <c r="Y230" s="185"/>
      <c r="Z230" s="185"/>
      <c r="AA230" s="185"/>
      <c r="AB230" s="185"/>
      <c r="AC230" s="185"/>
    </row>
    <row r="231" spans="1:29" ht="32.25" customHeight="1">
      <c r="A231" s="1211">
        <v>9</v>
      </c>
      <c r="B231" s="1197" t="s">
        <v>524</v>
      </c>
      <c r="C231" s="186" t="s">
        <v>643</v>
      </c>
      <c r="D231" s="9">
        <v>4</v>
      </c>
      <c r="E231" s="9" t="s">
        <v>789</v>
      </c>
      <c r="F231" s="9" t="s">
        <v>645</v>
      </c>
      <c r="G231" s="9"/>
      <c r="H231" s="9">
        <v>1</v>
      </c>
      <c r="I231" s="9">
        <v>7</v>
      </c>
      <c r="J231" s="9" t="s">
        <v>799</v>
      </c>
      <c r="K231" s="9" t="s">
        <v>645</v>
      </c>
      <c r="L231" s="1192" t="s">
        <v>592</v>
      </c>
      <c r="M231" s="372" t="s">
        <v>962</v>
      </c>
      <c r="N231" s="340" t="s">
        <v>963</v>
      </c>
      <c r="O231" s="374" t="s">
        <v>963</v>
      </c>
      <c r="P231" s="439"/>
      <c r="Q231" s="439"/>
      <c r="R231" s="29"/>
      <c r="S231" s="29"/>
      <c r="T231" s="29"/>
      <c r="U231" s="185"/>
      <c r="V231" s="185"/>
      <c r="W231" s="185"/>
      <c r="X231" s="185"/>
      <c r="Y231" s="185"/>
      <c r="Z231" s="185"/>
      <c r="AA231" s="185"/>
      <c r="AB231" s="185"/>
      <c r="AC231" s="185"/>
    </row>
    <row r="232" spans="1:29" ht="32.25" customHeight="1">
      <c r="A232" s="1152"/>
      <c r="B232" s="1152"/>
      <c r="C232" s="186"/>
      <c r="D232" s="9"/>
      <c r="E232" s="9"/>
      <c r="F232" s="9"/>
      <c r="G232" s="9"/>
      <c r="H232" s="9"/>
      <c r="I232" s="9"/>
      <c r="J232" s="9"/>
      <c r="K232" s="9"/>
      <c r="L232" s="1193"/>
      <c r="M232" s="372" t="s">
        <v>964</v>
      </c>
      <c r="N232" s="340" t="s">
        <v>965</v>
      </c>
      <c r="O232" s="374" t="s">
        <v>965</v>
      </c>
      <c r="P232" s="440"/>
      <c r="Q232" s="439"/>
      <c r="R232" s="29"/>
      <c r="S232" s="29"/>
      <c r="T232" s="29"/>
      <c r="U232" s="185"/>
      <c r="V232" s="185"/>
      <c r="W232" s="185"/>
      <c r="X232" s="185"/>
      <c r="Y232" s="185"/>
      <c r="Z232" s="185"/>
      <c r="AA232" s="185"/>
      <c r="AB232" s="185"/>
      <c r="AC232" s="185"/>
    </row>
    <row r="233" spans="1:29" ht="32.25" customHeight="1">
      <c r="A233" s="1152"/>
      <c r="B233" s="1152"/>
      <c r="C233" s="186"/>
      <c r="D233" s="9">
        <v>4</v>
      </c>
      <c r="E233" s="9" t="s">
        <v>659</v>
      </c>
      <c r="F233" s="9" t="s">
        <v>651</v>
      </c>
      <c r="G233" s="9"/>
      <c r="H233" s="9">
        <v>2</v>
      </c>
      <c r="I233" s="9">
        <v>7</v>
      </c>
      <c r="J233" s="9" t="s">
        <v>804</v>
      </c>
      <c r="K233" s="9" t="s">
        <v>645</v>
      </c>
      <c r="L233" s="1193"/>
      <c r="M233" s="340" t="s">
        <v>966</v>
      </c>
      <c r="N233" s="339"/>
      <c r="O233" s="339"/>
      <c r="P233" s="374" t="s">
        <v>967</v>
      </c>
      <c r="Q233" s="439"/>
      <c r="R233" s="29"/>
      <c r="S233" s="29"/>
      <c r="T233" s="29"/>
      <c r="U233" s="185"/>
      <c r="V233" s="185"/>
      <c r="W233" s="185"/>
      <c r="X233" s="185"/>
      <c r="Y233" s="185"/>
      <c r="Z233" s="185"/>
      <c r="AA233" s="185"/>
      <c r="AB233" s="185"/>
      <c r="AC233" s="185"/>
    </row>
    <row r="234" spans="1:29" ht="31.5" customHeight="1">
      <c r="A234" s="1152"/>
      <c r="B234" s="1152"/>
      <c r="C234" s="186"/>
      <c r="D234" s="9"/>
      <c r="E234" s="9"/>
      <c r="F234" s="9"/>
      <c r="G234" s="182"/>
      <c r="H234" s="9"/>
      <c r="I234" s="9"/>
      <c r="J234" s="9"/>
      <c r="K234" s="182"/>
      <c r="L234" s="1193"/>
      <c r="M234" s="340" t="s">
        <v>968</v>
      </c>
      <c r="N234" s="338"/>
      <c r="O234" s="435"/>
      <c r="P234" s="374" t="s">
        <v>969</v>
      </c>
      <c r="Q234" s="441"/>
      <c r="R234" s="29"/>
      <c r="S234" s="29"/>
      <c r="T234" s="29"/>
      <c r="U234" s="185"/>
      <c r="V234" s="185"/>
      <c r="W234" s="185"/>
      <c r="X234" s="185"/>
      <c r="Y234" s="185"/>
      <c r="Z234" s="185"/>
      <c r="AA234" s="185"/>
      <c r="AB234" s="185"/>
      <c r="AC234" s="185"/>
    </row>
    <row r="235" spans="1:29" ht="31.5" customHeight="1">
      <c r="A235" s="1152"/>
      <c r="B235" s="1152"/>
      <c r="C235" s="186" t="s">
        <v>646</v>
      </c>
      <c r="D235" s="9">
        <v>4</v>
      </c>
      <c r="E235" s="9" t="s">
        <v>808</v>
      </c>
      <c r="F235" s="9" t="s">
        <v>645</v>
      </c>
      <c r="G235" s="182"/>
      <c r="H235" s="9">
        <v>3</v>
      </c>
      <c r="I235" s="9">
        <v>4</v>
      </c>
      <c r="J235" s="9" t="s">
        <v>650</v>
      </c>
      <c r="K235" s="182" t="s">
        <v>645</v>
      </c>
      <c r="L235" s="1194"/>
      <c r="M235" s="375"/>
      <c r="N235" s="338"/>
      <c r="O235" s="18"/>
      <c r="P235" s="339"/>
      <c r="Q235" s="375"/>
      <c r="R235" s="29"/>
      <c r="S235" s="29"/>
      <c r="T235" s="29"/>
      <c r="U235" s="185"/>
      <c r="V235" s="185"/>
      <c r="W235" s="185"/>
      <c r="X235" s="185"/>
      <c r="Y235" s="185"/>
      <c r="Z235" s="185"/>
      <c r="AA235" s="185"/>
      <c r="AB235" s="185"/>
      <c r="AC235" s="185"/>
    </row>
    <row r="236" spans="1:29" ht="18" customHeight="1">
      <c r="A236" s="1152"/>
      <c r="B236" s="1152"/>
      <c r="C236" s="186"/>
      <c r="D236" s="9">
        <v>2</v>
      </c>
      <c r="E236" s="9" t="s">
        <v>660</v>
      </c>
      <c r="F236" s="9" t="s">
        <v>651</v>
      </c>
      <c r="G236" s="182"/>
      <c r="H236" s="9">
        <v>4</v>
      </c>
      <c r="I236" s="9">
        <v>4</v>
      </c>
      <c r="J236" s="9" t="s">
        <v>653</v>
      </c>
      <c r="K236" s="182" t="s">
        <v>645</v>
      </c>
      <c r="L236" s="186" t="s">
        <v>593</v>
      </c>
      <c r="M236" s="192">
        <v>8</v>
      </c>
      <c r="N236" s="193">
        <v>8</v>
      </c>
      <c r="O236" s="192"/>
      <c r="P236" s="192"/>
      <c r="Q236" s="192"/>
      <c r="R236" s="194"/>
      <c r="S236" s="4">
        <f t="shared" ref="S236:S243" si="43">SUM(M236:R236)</f>
        <v>16</v>
      </c>
      <c r="T236" s="29"/>
      <c r="U236" s="185"/>
      <c r="V236" s="185"/>
      <c r="W236" s="185"/>
      <c r="X236" s="185"/>
      <c r="Y236" s="185"/>
      <c r="Z236" s="185"/>
      <c r="AA236" s="185"/>
      <c r="AB236" s="185"/>
      <c r="AC236" s="185"/>
    </row>
    <row r="237" spans="1:29" ht="18" customHeight="1">
      <c r="A237" s="1152"/>
      <c r="B237" s="1152"/>
      <c r="C237" s="186" t="s">
        <v>656</v>
      </c>
      <c r="D237" s="9">
        <v>4</v>
      </c>
      <c r="E237" s="9" t="s">
        <v>650</v>
      </c>
      <c r="F237" s="9" t="s">
        <v>645</v>
      </c>
      <c r="G237" s="182"/>
      <c r="H237" s="9">
        <v>5</v>
      </c>
      <c r="I237" s="9">
        <v>5</v>
      </c>
      <c r="J237" s="9" t="s">
        <v>655</v>
      </c>
      <c r="K237" s="182" t="s">
        <v>645</v>
      </c>
      <c r="L237" s="195" t="s">
        <v>594</v>
      </c>
      <c r="M237" s="196">
        <v>8</v>
      </c>
      <c r="N237" s="197">
        <v>8</v>
      </c>
      <c r="O237" s="196"/>
      <c r="P237" s="196"/>
      <c r="Q237" s="196"/>
      <c r="R237" s="29"/>
      <c r="S237" s="33">
        <f t="shared" si="43"/>
        <v>16</v>
      </c>
      <c r="T237" s="29"/>
      <c r="U237" s="185"/>
      <c r="V237" s="185"/>
      <c r="W237" s="185"/>
      <c r="X237" s="185"/>
      <c r="Y237" s="185"/>
      <c r="Z237" s="185"/>
      <c r="AA237" s="185"/>
      <c r="AB237" s="185"/>
      <c r="AC237" s="185"/>
    </row>
    <row r="238" spans="1:29" ht="18" customHeight="1">
      <c r="A238" s="1152"/>
      <c r="B238" s="1152"/>
      <c r="C238" s="380" t="s">
        <v>657</v>
      </c>
      <c r="D238" s="9">
        <v>5</v>
      </c>
      <c r="E238" s="9" t="s">
        <v>653</v>
      </c>
      <c r="F238" s="9" t="s">
        <v>645</v>
      </c>
      <c r="G238" s="33"/>
      <c r="H238" s="9"/>
      <c r="I238" s="289">
        <v>27</v>
      </c>
      <c r="J238" s="9"/>
      <c r="K238" s="33"/>
      <c r="L238" s="195" t="s">
        <v>595</v>
      </c>
      <c r="M238" s="198"/>
      <c r="N238" s="198"/>
      <c r="O238" s="198"/>
      <c r="P238" s="198"/>
      <c r="Q238" s="198"/>
      <c r="R238" s="29"/>
      <c r="S238" s="33">
        <f t="shared" si="43"/>
        <v>0</v>
      </c>
      <c r="T238" s="29"/>
      <c r="U238" s="185"/>
      <c r="V238" s="185"/>
      <c r="W238" s="185"/>
      <c r="X238" s="185"/>
      <c r="Y238" s="185"/>
      <c r="Z238" s="185"/>
      <c r="AA238" s="185"/>
      <c r="AB238" s="185"/>
      <c r="AC238" s="185"/>
    </row>
    <row r="239" spans="1:29" ht="18" customHeight="1">
      <c r="A239" s="1152"/>
      <c r="B239" s="1152"/>
      <c r="C239" s="186" t="s">
        <v>658</v>
      </c>
      <c r="D239" s="9">
        <v>4</v>
      </c>
      <c r="E239" s="9" t="s">
        <v>655</v>
      </c>
      <c r="F239" s="9" t="s">
        <v>645</v>
      </c>
      <c r="G239" s="33"/>
      <c r="H239" s="9"/>
      <c r="I239" s="9"/>
      <c r="J239" s="9"/>
      <c r="K239" s="33"/>
      <c r="L239" s="199" t="s">
        <v>596</v>
      </c>
      <c r="M239" s="200"/>
      <c r="N239" s="200"/>
      <c r="O239" s="201">
        <v>8</v>
      </c>
      <c r="P239" s="201">
        <v>8</v>
      </c>
      <c r="Q239" s="200"/>
      <c r="R239" s="202"/>
      <c r="S239" s="203">
        <f t="shared" si="43"/>
        <v>16</v>
      </c>
      <c r="T239" s="29"/>
      <c r="U239" s="185"/>
      <c r="V239" s="185"/>
      <c r="W239" s="185"/>
      <c r="X239" s="185"/>
      <c r="Y239" s="185"/>
      <c r="Z239" s="185"/>
      <c r="AA239" s="185"/>
      <c r="AB239" s="185"/>
      <c r="AC239" s="185"/>
    </row>
    <row r="240" spans="1:29" ht="18" customHeight="1">
      <c r="A240" s="1152"/>
      <c r="B240" s="1152"/>
      <c r="C240" s="186"/>
      <c r="D240" s="9"/>
      <c r="E240" s="9"/>
      <c r="F240" s="9"/>
      <c r="G240" s="182"/>
      <c r="H240" s="9">
        <v>1</v>
      </c>
      <c r="I240" s="9">
        <v>3</v>
      </c>
      <c r="J240" s="9" t="s">
        <v>659</v>
      </c>
      <c r="K240" s="182" t="s">
        <v>651</v>
      </c>
      <c r="L240" s="199" t="s">
        <v>597</v>
      </c>
      <c r="M240" s="200"/>
      <c r="N240" s="200"/>
      <c r="O240" s="200"/>
      <c r="P240" s="200"/>
      <c r="Q240" s="200"/>
      <c r="R240" s="202"/>
      <c r="S240" s="203">
        <f t="shared" si="43"/>
        <v>0</v>
      </c>
      <c r="T240" s="29"/>
      <c r="U240" s="185"/>
      <c r="V240" s="185"/>
      <c r="W240" s="185"/>
      <c r="X240" s="185"/>
      <c r="Y240" s="185"/>
      <c r="Z240" s="185"/>
      <c r="AA240" s="185"/>
      <c r="AB240" s="185"/>
      <c r="AC240" s="185"/>
    </row>
    <row r="241" spans="1:29" ht="18" customHeight="1">
      <c r="A241" s="1152"/>
      <c r="B241" s="1152"/>
      <c r="C241" s="186"/>
      <c r="D241" s="9"/>
      <c r="E241" s="9"/>
      <c r="F241" s="9"/>
      <c r="G241" s="182"/>
      <c r="H241" s="9">
        <v>2</v>
      </c>
      <c r="I241" s="9">
        <v>3</v>
      </c>
      <c r="J241" s="9" t="s">
        <v>660</v>
      </c>
      <c r="K241" s="182" t="s">
        <v>651</v>
      </c>
      <c r="L241" s="208" t="s">
        <v>598</v>
      </c>
      <c r="M241" s="201">
        <v>7</v>
      </c>
      <c r="N241" s="200"/>
      <c r="O241" s="200"/>
      <c r="P241" s="200"/>
      <c r="Q241" s="200"/>
      <c r="R241" s="202"/>
      <c r="S241" s="203">
        <f t="shared" si="43"/>
        <v>7</v>
      </c>
      <c r="T241" s="29"/>
      <c r="U241" s="185"/>
      <c r="V241" s="185"/>
      <c r="W241" s="185"/>
      <c r="X241" s="185"/>
      <c r="Y241" s="185"/>
      <c r="Z241" s="185"/>
      <c r="AA241" s="185"/>
      <c r="AB241" s="185"/>
      <c r="AC241" s="185"/>
    </row>
    <row r="242" spans="1:29" ht="18" customHeight="1">
      <c r="A242" s="1152"/>
      <c r="B242" s="1152"/>
      <c r="C242" s="380"/>
      <c r="D242" s="9"/>
      <c r="E242" s="9"/>
      <c r="F242" s="9"/>
      <c r="G242" s="33"/>
      <c r="H242" s="9"/>
      <c r="I242" s="289">
        <v>6</v>
      </c>
      <c r="J242" s="9"/>
      <c r="K242" s="33"/>
      <c r="L242" s="209" t="s">
        <v>599</v>
      </c>
      <c r="M242" s="210"/>
      <c r="N242" s="210"/>
      <c r="O242" s="210"/>
      <c r="P242" s="210"/>
      <c r="Q242" s="210"/>
      <c r="R242" s="211"/>
      <c r="S242" s="212">
        <f t="shared" si="43"/>
        <v>0</v>
      </c>
      <c r="T242" s="29"/>
      <c r="U242" s="185"/>
      <c r="V242" s="185"/>
      <c r="W242" s="185"/>
      <c r="X242" s="185"/>
      <c r="Y242" s="185"/>
      <c r="Z242" s="185"/>
      <c r="AA242" s="185"/>
      <c r="AB242" s="185"/>
      <c r="AC242" s="185"/>
    </row>
    <row r="243" spans="1:29" ht="18" customHeight="1">
      <c r="A243" s="1152"/>
      <c r="B243" s="1152"/>
      <c r="C243" s="186"/>
      <c r="D243" s="9"/>
      <c r="E243" s="9"/>
      <c r="F243" s="9"/>
      <c r="G243" s="33"/>
      <c r="H243" s="9"/>
      <c r="I243" s="9"/>
      <c r="J243" s="9"/>
      <c r="K243" s="33"/>
      <c r="L243" s="209" t="s">
        <v>600</v>
      </c>
      <c r="M243" s="213"/>
      <c r="N243" s="213"/>
      <c r="O243" s="213"/>
      <c r="P243" s="213"/>
      <c r="Q243" s="213"/>
      <c r="R243" s="214"/>
      <c r="S243" s="215">
        <f t="shared" si="43"/>
        <v>0</v>
      </c>
      <c r="T243" s="29"/>
      <c r="U243" s="185"/>
      <c r="V243" s="185"/>
      <c r="W243" s="185"/>
      <c r="X243" s="185"/>
      <c r="Y243" s="185"/>
      <c r="Z243" s="185"/>
      <c r="AA243" s="185"/>
      <c r="AB243" s="185"/>
      <c r="AC243" s="185"/>
    </row>
    <row r="244" spans="1:29" ht="18" customHeight="1">
      <c r="A244" s="1152"/>
      <c r="B244" s="1152"/>
      <c r="C244" s="186"/>
      <c r="D244" s="9"/>
      <c r="E244" s="9"/>
      <c r="F244" s="182"/>
      <c r="G244" s="33"/>
      <c r="H244" s="9"/>
      <c r="I244" s="9"/>
      <c r="J244" s="182"/>
      <c r="K244" s="33"/>
      <c r="L244" s="222"/>
      <c r="M244" s="223"/>
      <c r="N244" s="223"/>
      <c r="O244" s="223"/>
      <c r="P244" s="223"/>
      <c r="Q244" s="223"/>
      <c r="R244" s="224"/>
      <c r="S244" s="225"/>
      <c r="T244" s="50" t="s">
        <v>970</v>
      </c>
      <c r="U244" s="185"/>
      <c r="V244" s="185"/>
      <c r="W244" s="185"/>
      <c r="X244" s="185"/>
      <c r="Y244" s="185"/>
      <c r="Z244" s="185"/>
      <c r="AA244" s="185"/>
      <c r="AB244" s="185"/>
      <c r="AC244" s="185"/>
    </row>
    <row r="245" spans="1:29" ht="32.25" customHeight="1">
      <c r="A245" s="1152"/>
      <c r="B245" s="1152"/>
      <c r="C245" s="186"/>
      <c r="D245" s="9"/>
      <c r="E245" s="9"/>
      <c r="F245" s="182"/>
      <c r="G245" s="114"/>
      <c r="H245" s="9"/>
      <c r="I245" s="9"/>
      <c r="J245" s="182"/>
      <c r="K245" s="114"/>
      <c r="L245" s="1195" t="s">
        <v>601</v>
      </c>
      <c r="M245" s="366"/>
      <c r="N245" s="366"/>
      <c r="O245" s="366"/>
      <c r="P245" s="442"/>
      <c r="Q245" s="366"/>
      <c r="R245" s="228"/>
      <c r="S245" s="228"/>
      <c r="T245" s="29"/>
      <c r="U245" s="185"/>
      <c r="V245" s="185"/>
      <c r="W245" s="185"/>
      <c r="X245" s="185"/>
      <c r="Y245" s="185"/>
      <c r="Z245" s="185"/>
      <c r="AA245" s="185"/>
      <c r="AB245" s="185"/>
      <c r="AC245" s="185"/>
    </row>
    <row r="246" spans="1:29" ht="27.75" customHeight="1">
      <c r="A246" s="1152"/>
      <c r="B246" s="1152"/>
      <c r="C246" s="186"/>
      <c r="D246" s="9"/>
      <c r="E246" s="9"/>
      <c r="F246" s="182"/>
      <c r="G246" s="114"/>
      <c r="H246" s="9"/>
      <c r="I246" s="9"/>
      <c r="J246" s="182"/>
      <c r="K246" s="114"/>
      <c r="L246" s="1193"/>
      <c r="M246" s="442"/>
      <c r="N246" s="340" t="s">
        <v>971</v>
      </c>
      <c r="O246" s="374" t="s">
        <v>971</v>
      </c>
      <c r="P246" s="442"/>
      <c r="Q246" s="366"/>
      <c r="R246" s="228"/>
      <c r="S246" s="228"/>
      <c r="T246" s="29"/>
      <c r="U246" s="185"/>
      <c r="V246" s="185"/>
      <c r="W246" s="185"/>
      <c r="X246" s="185"/>
      <c r="Y246" s="185"/>
      <c r="Z246" s="185"/>
      <c r="AA246" s="185"/>
      <c r="AB246" s="185"/>
      <c r="AC246" s="185"/>
    </row>
    <row r="247" spans="1:29" ht="39.75" customHeight="1">
      <c r="A247" s="1152"/>
      <c r="B247" s="1152"/>
      <c r="C247" s="186"/>
      <c r="D247" s="29"/>
      <c r="E247" s="29"/>
      <c r="F247" s="29"/>
      <c r="G247" s="29"/>
      <c r="H247" s="29"/>
      <c r="I247" s="29"/>
      <c r="J247" s="29"/>
      <c r="K247" s="29"/>
      <c r="L247" s="1193"/>
      <c r="M247" s="340" t="s">
        <v>972</v>
      </c>
      <c r="N247" s="340" t="s">
        <v>973</v>
      </c>
      <c r="O247" s="374" t="s">
        <v>973</v>
      </c>
      <c r="P247" s="374" t="s">
        <v>972</v>
      </c>
      <c r="Q247" s="230"/>
      <c r="R247" s="228"/>
      <c r="S247" s="228"/>
      <c r="T247" s="29"/>
      <c r="U247" s="185"/>
      <c r="V247" s="185"/>
      <c r="W247" s="185"/>
      <c r="X247" s="185"/>
      <c r="Y247" s="185"/>
      <c r="Z247" s="185"/>
      <c r="AA247" s="185"/>
      <c r="AB247" s="185"/>
      <c r="AC247" s="185"/>
    </row>
    <row r="248" spans="1:29" ht="39.75" customHeight="1">
      <c r="A248" s="1152"/>
      <c r="B248" s="1152"/>
      <c r="C248" s="443"/>
      <c r="D248" s="29"/>
      <c r="E248" s="29"/>
      <c r="F248" s="29"/>
      <c r="G248" s="29"/>
      <c r="H248" s="29"/>
      <c r="I248" s="29"/>
      <c r="J248" s="29"/>
      <c r="K248" s="29"/>
      <c r="L248" s="1193"/>
      <c r="M248" s="340" t="s">
        <v>974</v>
      </c>
      <c r="N248" s="230"/>
      <c r="O248" s="230"/>
      <c r="P248" s="374" t="s">
        <v>974</v>
      </c>
      <c r="Q248" s="230"/>
      <c r="R248" s="228"/>
      <c r="S248" s="228"/>
      <c r="T248" s="29"/>
      <c r="U248" s="185"/>
      <c r="V248" s="185"/>
      <c r="W248" s="185"/>
      <c r="X248" s="185"/>
      <c r="Y248" s="185"/>
      <c r="Z248" s="185"/>
      <c r="AA248" s="185"/>
      <c r="AB248" s="185"/>
      <c r="AC248" s="185"/>
    </row>
    <row r="249" spans="1:29" ht="21" customHeight="1">
      <c r="A249" s="1152"/>
      <c r="B249" s="1147"/>
      <c r="C249" s="181"/>
      <c r="D249" s="29"/>
      <c r="E249" s="29"/>
      <c r="F249" s="29"/>
      <c r="G249" s="29"/>
      <c r="H249" s="29"/>
      <c r="I249" s="29"/>
      <c r="J249" s="29"/>
      <c r="K249" s="29"/>
      <c r="L249" s="1194"/>
      <c r="M249" s="228"/>
      <c r="N249" s="228"/>
      <c r="O249" s="230"/>
      <c r="P249" s="230"/>
      <c r="Q249" s="230"/>
      <c r="R249" s="228"/>
      <c r="S249" s="228"/>
      <c r="T249" s="29"/>
      <c r="U249" s="185"/>
      <c r="V249" s="185"/>
      <c r="W249" s="185"/>
      <c r="X249" s="185"/>
      <c r="Y249" s="185"/>
      <c r="Z249" s="185"/>
      <c r="AA249" s="185"/>
      <c r="AB249" s="185"/>
      <c r="AC249" s="185"/>
    </row>
    <row r="250" spans="1:29" ht="16.5" customHeight="1">
      <c r="A250" s="1152"/>
      <c r="B250" s="371"/>
      <c r="C250" s="186"/>
      <c r="D250" s="29"/>
      <c r="E250" s="29"/>
      <c r="F250" s="29"/>
      <c r="G250" s="29"/>
      <c r="H250" s="29"/>
      <c r="I250" s="29"/>
      <c r="J250" s="29"/>
      <c r="K250" s="29"/>
      <c r="L250" s="238" t="s">
        <v>593</v>
      </c>
      <c r="M250" s="239">
        <v>4</v>
      </c>
      <c r="N250" s="239">
        <v>6</v>
      </c>
      <c r="O250" s="280"/>
      <c r="P250" s="280"/>
      <c r="Q250" s="280"/>
      <c r="R250" s="236"/>
      <c r="S250" s="237">
        <f t="shared" ref="S250:S261" si="44">SUM(M250:R250)</f>
        <v>10</v>
      </c>
      <c r="T250" s="29"/>
      <c r="U250" s="185"/>
      <c r="V250" s="185"/>
      <c r="W250" s="185"/>
      <c r="X250" s="185"/>
      <c r="Y250" s="185"/>
      <c r="Z250" s="185"/>
      <c r="AA250" s="185"/>
      <c r="AB250" s="185"/>
      <c r="AC250" s="185"/>
    </row>
    <row r="251" spans="1:29" ht="16.5" customHeight="1">
      <c r="A251" s="1152"/>
      <c r="B251" s="371"/>
      <c r="C251" s="186"/>
      <c r="D251" s="29"/>
      <c r="E251" s="29"/>
      <c r="F251" s="29"/>
      <c r="G251" s="29"/>
      <c r="H251" s="29"/>
      <c r="I251" s="29"/>
      <c r="J251" s="29"/>
      <c r="K251" s="29"/>
      <c r="L251" s="240" t="s">
        <v>594</v>
      </c>
      <c r="M251" s="241">
        <v>4</v>
      </c>
      <c r="N251" s="241">
        <v>6</v>
      </c>
      <c r="O251" s="281"/>
      <c r="P251" s="281"/>
      <c r="Q251" s="281"/>
      <c r="R251" s="228"/>
      <c r="S251" s="242">
        <f t="shared" si="44"/>
        <v>10</v>
      </c>
      <c r="T251" s="29"/>
      <c r="U251" s="185"/>
      <c r="V251" s="185"/>
      <c r="W251" s="185"/>
      <c r="X251" s="185"/>
      <c r="Y251" s="185"/>
      <c r="Z251" s="185"/>
      <c r="AA251" s="185"/>
      <c r="AB251" s="185"/>
      <c r="AC251" s="185"/>
    </row>
    <row r="252" spans="1:29" ht="16.5" customHeight="1">
      <c r="A252" s="1152"/>
      <c r="B252" s="371"/>
      <c r="C252" s="186"/>
      <c r="D252" s="29"/>
      <c r="E252" s="29"/>
      <c r="F252" s="29"/>
      <c r="G252" s="29"/>
      <c r="H252" s="29"/>
      <c r="I252" s="29"/>
      <c r="J252" s="29"/>
      <c r="K252" s="29"/>
      <c r="L252" s="240" t="s">
        <v>595</v>
      </c>
      <c r="M252" s="243"/>
      <c r="N252" s="243"/>
      <c r="O252" s="243"/>
      <c r="P252" s="243"/>
      <c r="Q252" s="243"/>
      <c r="R252" s="228"/>
      <c r="S252" s="242">
        <f t="shared" si="44"/>
        <v>0</v>
      </c>
      <c r="T252" s="29"/>
      <c r="U252" s="185"/>
      <c r="V252" s="185"/>
      <c r="W252" s="185"/>
      <c r="X252" s="185"/>
      <c r="Y252" s="185"/>
      <c r="Z252" s="185"/>
      <c r="AA252" s="185"/>
      <c r="AB252" s="185"/>
      <c r="AC252" s="185"/>
    </row>
    <row r="253" spans="1:29" ht="16.5" customHeight="1">
      <c r="A253" s="1152"/>
      <c r="B253" s="371"/>
      <c r="C253" s="186"/>
      <c r="D253" s="29"/>
      <c r="E253" s="29"/>
      <c r="F253" s="29"/>
      <c r="G253" s="29"/>
      <c r="H253" s="29"/>
      <c r="I253" s="29"/>
      <c r="J253" s="29"/>
      <c r="K253" s="29"/>
      <c r="L253" s="244" t="s">
        <v>596</v>
      </c>
      <c r="M253" s="246"/>
      <c r="N253" s="246"/>
      <c r="O253" s="245">
        <v>6</v>
      </c>
      <c r="P253" s="245">
        <v>4</v>
      </c>
      <c r="Q253" s="246"/>
      <c r="R253" s="247"/>
      <c r="S253" s="248">
        <f t="shared" si="44"/>
        <v>10</v>
      </c>
      <c r="T253" s="29"/>
      <c r="U253" s="185"/>
      <c r="V253" s="185"/>
      <c r="W253" s="185"/>
      <c r="X253" s="185"/>
      <c r="Y253" s="185"/>
      <c r="Z253" s="185"/>
      <c r="AA253" s="185"/>
      <c r="AB253" s="185"/>
      <c r="AC253" s="185"/>
    </row>
    <row r="254" spans="1:29" ht="16.5" customHeight="1">
      <c r="A254" s="1152"/>
      <c r="B254" s="371"/>
      <c r="C254" s="1200"/>
      <c r="D254" s="186"/>
      <c r="E254" s="186"/>
      <c r="F254" s="186"/>
      <c r="G254" s="186"/>
      <c r="H254" s="186"/>
      <c r="I254" s="186"/>
      <c r="J254" s="186"/>
      <c r="K254" s="186"/>
      <c r="L254" s="244" t="s">
        <v>597</v>
      </c>
      <c r="M254" s="246"/>
      <c r="N254" s="246"/>
      <c r="O254" s="246"/>
      <c r="P254" s="246"/>
      <c r="Q254" s="246"/>
      <c r="R254" s="247"/>
      <c r="S254" s="248">
        <f t="shared" si="44"/>
        <v>0</v>
      </c>
      <c r="T254" s="29"/>
      <c r="U254" s="185"/>
      <c r="V254" s="185"/>
      <c r="W254" s="185"/>
      <c r="X254" s="185"/>
      <c r="Y254" s="185"/>
      <c r="Z254" s="185"/>
      <c r="AA254" s="185"/>
      <c r="AB254" s="185"/>
      <c r="AC254" s="185"/>
    </row>
    <row r="255" spans="1:29" ht="16.5" customHeight="1">
      <c r="A255" s="1152"/>
      <c r="B255" s="371"/>
      <c r="C255" s="1201"/>
      <c r="D255" s="186"/>
      <c r="E255" s="186"/>
      <c r="F255" s="186"/>
      <c r="G255" s="186"/>
      <c r="H255" s="186"/>
      <c r="I255" s="186"/>
      <c r="J255" s="186"/>
      <c r="K255" s="186"/>
      <c r="L255" s="249" t="s">
        <v>598</v>
      </c>
      <c r="M255" s="246"/>
      <c r="N255" s="246"/>
      <c r="O255" s="246"/>
      <c r="P255" s="246"/>
      <c r="Q255" s="246"/>
      <c r="R255" s="247"/>
      <c r="S255" s="248">
        <f t="shared" si="44"/>
        <v>0</v>
      </c>
      <c r="T255" s="29"/>
      <c r="U255" s="185"/>
      <c r="V255" s="185"/>
      <c r="W255" s="185"/>
      <c r="X255" s="185"/>
      <c r="Y255" s="185"/>
      <c r="Z255" s="185"/>
      <c r="AA255" s="185"/>
      <c r="AB255" s="185"/>
      <c r="AC255" s="185"/>
    </row>
    <row r="256" spans="1:29" ht="16.5" customHeight="1">
      <c r="A256" s="352"/>
      <c r="B256" s="371"/>
      <c r="C256" s="186"/>
      <c r="D256" s="29"/>
      <c r="E256" s="29"/>
      <c r="F256" s="29"/>
      <c r="G256" s="29"/>
      <c r="H256" s="29"/>
      <c r="I256" s="29"/>
      <c r="J256" s="29"/>
      <c r="K256" s="29"/>
      <c r="L256" s="250" t="s">
        <v>599</v>
      </c>
      <c r="M256" s="251"/>
      <c r="N256" s="251"/>
      <c r="O256" s="251"/>
      <c r="P256" s="251"/>
      <c r="Q256" s="251"/>
      <c r="R256" s="252"/>
      <c r="S256" s="253">
        <f t="shared" si="44"/>
        <v>0</v>
      </c>
      <c r="T256" s="29"/>
      <c r="U256" s="185"/>
      <c r="V256" s="185"/>
      <c r="W256" s="185"/>
      <c r="X256" s="185"/>
      <c r="Y256" s="185"/>
      <c r="Z256" s="185"/>
      <c r="AA256" s="185"/>
      <c r="AB256" s="185"/>
      <c r="AC256" s="185"/>
    </row>
    <row r="257" spans="1:29" ht="16.5" customHeight="1">
      <c r="A257" s="352"/>
      <c r="B257" s="371"/>
      <c r="C257" s="186"/>
      <c r="D257" s="29"/>
      <c r="E257" s="29"/>
      <c r="F257" s="29"/>
      <c r="G257" s="29"/>
      <c r="H257" s="29"/>
      <c r="I257" s="29"/>
      <c r="J257" s="29"/>
      <c r="K257" s="29"/>
      <c r="L257" s="250" t="s">
        <v>600</v>
      </c>
      <c r="M257" s="254"/>
      <c r="N257" s="254"/>
      <c r="O257" s="254"/>
      <c r="P257" s="254"/>
      <c r="Q257" s="254"/>
      <c r="R257" s="255"/>
      <c r="S257" s="256">
        <f t="shared" si="44"/>
        <v>0</v>
      </c>
      <c r="T257" s="29"/>
      <c r="U257" s="185"/>
      <c r="V257" s="185"/>
      <c r="W257" s="185"/>
      <c r="X257" s="185"/>
      <c r="Y257" s="185"/>
      <c r="Z257" s="185"/>
      <c r="AA257" s="185"/>
      <c r="AB257" s="185"/>
      <c r="AC257" s="185"/>
    </row>
    <row r="258" spans="1:29" ht="16.5" customHeight="1">
      <c r="A258" s="352"/>
      <c r="B258" s="371"/>
      <c r="C258" s="186"/>
      <c r="D258" s="29"/>
      <c r="E258" s="29"/>
      <c r="F258" s="29"/>
      <c r="G258" s="29"/>
      <c r="H258" s="29"/>
      <c r="I258" s="29"/>
      <c r="J258" s="29"/>
      <c r="K258" s="29"/>
      <c r="L258" s="222" t="s">
        <v>681</v>
      </c>
      <c r="M258" s="223">
        <f t="shared" ref="M258:R258" si="45">M250+M236</f>
        <v>12</v>
      </c>
      <c r="N258" s="223">
        <f t="shared" si="45"/>
        <v>14</v>
      </c>
      <c r="O258" s="223">
        <f t="shared" si="45"/>
        <v>0</v>
      </c>
      <c r="P258" s="223">
        <f t="shared" si="45"/>
        <v>0</v>
      </c>
      <c r="Q258" s="223">
        <f t="shared" si="45"/>
        <v>0</v>
      </c>
      <c r="R258" s="223">
        <f t="shared" si="45"/>
        <v>0</v>
      </c>
      <c r="S258" s="224">
        <f t="shared" si="44"/>
        <v>26</v>
      </c>
      <c r="T258" s="29"/>
      <c r="U258" s="185"/>
      <c r="V258" s="185"/>
      <c r="W258" s="185"/>
      <c r="X258" s="185"/>
      <c r="Y258" s="185"/>
      <c r="Z258" s="185"/>
      <c r="AA258" s="185"/>
      <c r="AB258" s="185"/>
      <c r="AC258" s="185"/>
    </row>
    <row r="259" spans="1:29" ht="16.5" customHeight="1">
      <c r="A259" s="352"/>
      <c r="B259" s="371"/>
      <c r="C259" s="186"/>
      <c r="D259" s="29"/>
      <c r="E259" s="29"/>
      <c r="F259" s="29"/>
      <c r="G259" s="29"/>
      <c r="H259" s="29"/>
      <c r="I259" s="29"/>
      <c r="J259" s="29"/>
      <c r="K259" s="29"/>
      <c r="L259" s="257" t="s">
        <v>682</v>
      </c>
      <c r="M259" s="258">
        <f t="shared" ref="M259:R259" si="46">M254+M253+M240+M239</f>
        <v>0</v>
      </c>
      <c r="N259" s="258">
        <f t="shared" si="46"/>
        <v>0</v>
      </c>
      <c r="O259" s="258">
        <f t="shared" si="46"/>
        <v>14</v>
      </c>
      <c r="P259" s="258">
        <f t="shared" si="46"/>
        <v>12</v>
      </c>
      <c r="Q259" s="258">
        <f t="shared" si="46"/>
        <v>0</v>
      </c>
      <c r="R259" s="258">
        <f t="shared" si="46"/>
        <v>0</v>
      </c>
      <c r="S259" s="259">
        <f t="shared" si="44"/>
        <v>26</v>
      </c>
      <c r="T259" s="29"/>
      <c r="U259" s="185"/>
      <c r="V259" s="185"/>
      <c r="W259" s="185"/>
      <c r="X259" s="185"/>
      <c r="Y259" s="185"/>
      <c r="Z259" s="185"/>
      <c r="AA259" s="185"/>
      <c r="AB259" s="185"/>
      <c r="AC259" s="185"/>
    </row>
    <row r="260" spans="1:29" ht="16.5" customHeight="1">
      <c r="A260" s="352"/>
      <c r="B260" s="371"/>
      <c r="C260" s="1200"/>
      <c r="D260" s="186"/>
      <c r="E260" s="186"/>
      <c r="F260" s="186"/>
      <c r="G260" s="186"/>
      <c r="H260" s="186"/>
      <c r="I260" s="186"/>
      <c r="J260" s="186"/>
      <c r="K260" s="186"/>
      <c r="L260" s="257" t="s">
        <v>683</v>
      </c>
      <c r="M260" s="258">
        <f t="shared" ref="M260:R260" si="47">M255+M241</f>
        <v>7</v>
      </c>
      <c r="N260" s="258">
        <f t="shared" si="47"/>
        <v>0</v>
      </c>
      <c r="O260" s="258">
        <f t="shared" si="47"/>
        <v>0</v>
      </c>
      <c r="P260" s="258">
        <f t="shared" si="47"/>
        <v>0</v>
      </c>
      <c r="Q260" s="258">
        <f t="shared" si="47"/>
        <v>0</v>
      </c>
      <c r="R260" s="258">
        <f t="shared" si="47"/>
        <v>0</v>
      </c>
      <c r="S260" s="259">
        <f t="shared" si="44"/>
        <v>7</v>
      </c>
      <c r="T260" s="29"/>
      <c r="U260" s="185"/>
      <c r="V260" s="185"/>
      <c r="W260" s="185"/>
      <c r="X260" s="185"/>
      <c r="Y260" s="185"/>
      <c r="Z260" s="185"/>
      <c r="AA260" s="185"/>
      <c r="AB260" s="185"/>
      <c r="AC260" s="185"/>
    </row>
    <row r="261" spans="1:29" ht="16.5" customHeight="1">
      <c r="A261" s="352"/>
      <c r="B261" s="371"/>
      <c r="C261" s="1201"/>
      <c r="D261" s="186"/>
      <c r="E261" s="186"/>
      <c r="F261" s="186"/>
      <c r="G261" s="186"/>
      <c r="H261" s="186"/>
      <c r="I261" s="186"/>
      <c r="J261" s="186"/>
      <c r="K261" s="186"/>
      <c r="L261" s="260" t="s">
        <v>684</v>
      </c>
      <c r="M261" s="261">
        <f t="shared" ref="M261:R261" si="48">M256+M242</f>
        <v>0</v>
      </c>
      <c r="N261" s="261">
        <f t="shared" si="48"/>
        <v>0</v>
      </c>
      <c r="O261" s="261">
        <f t="shared" si="48"/>
        <v>0</v>
      </c>
      <c r="P261" s="261">
        <f t="shared" si="48"/>
        <v>0</v>
      </c>
      <c r="Q261" s="261">
        <f t="shared" si="48"/>
        <v>0</v>
      </c>
      <c r="R261" s="261">
        <f t="shared" si="48"/>
        <v>0</v>
      </c>
      <c r="S261" s="262">
        <f t="shared" si="44"/>
        <v>0</v>
      </c>
      <c r="T261" s="29"/>
      <c r="U261" s="185"/>
      <c r="V261" s="185"/>
      <c r="W261" s="185"/>
      <c r="X261" s="185"/>
      <c r="Y261" s="185"/>
      <c r="Z261" s="185"/>
      <c r="AA261" s="185"/>
      <c r="AB261" s="185"/>
      <c r="AC261" s="185"/>
    </row>
    <row r="262" spans="1:29" ht="16.5" customHeight="1">
      <c r="A262" s="1213" t="s">
        <v>817</v>
      </c>
      <c r="B262" s="1138"/>
      <c r="C262" s="354"/>
      <c r="D262" s="82"/>
      <c r="E262" s="82"/>
      <c r="F262" s="82"/>
      <c r="G262" s="82"/>
      <c r="H262" s="82"/>
      <c r="I262" s="82"/>
      <c r="J262" s="82"/>
      <c r="K262" s="82"/>
      <c r="L262" s="355"/>
      <c r="M262" s="82"/>
      <c r="N262" s="82"/>
      <c r="O262" s="82"/>
      <c r="P262" s="82"/>
      <c r="Q262" s="82"/>
      <c r="R262" s="82"/>
      <c r="S262" s="82"/>
      <c r="T262" s="186"/>
      <c r="U262" s="185"/>
      <c r="V262" s="185"/>
      <c r="W262" s="185"/>
      <c r="X262" s="185"/>
      <c r="Y262" s="185"/>
      <c r="Z262" s="185"/>
      <c r="AA262" s="185"/>
      <c r="AB262" s="185"/>
      <c r="AC262" s="185"/>
    </row>
    <row r="263" spans="1:29" ht="32.25" customHeight="1">
      <c r="A263" s="1211">
        <v>10</v>
      </c>
      <c r="B263" s="1197" t="s">
        <v>529</v>
      </c>
      <c r="C263" s="186" t="s">
        <v>643</v>
      </c>
      <c r="D263" s="9"/>
      <c r="E263" s="9"/>
      <c r="F263" s="9"/>
      <c r="G263" s="9"/>
      <c r="H263" s="9">
        <v>3</v>
      </c>
      <c r="I263" s="9">
        <v>9</v>
      </c>
      <c r="J263" s="9" t="s">
        <v>650</v>
      </c>
      <c r="K263" s="9" t="s">
        <v>645</v>
      </c>
      <c r="L263" s="1192"/>
      <c r="M263" s="439"/>
      <c r="N263" s="339"/>
      <c r="O263" s="339"/>
      <c r="P263" s="339"/>
      <c r="Q263" s="338"/>
      <c r="R263" s="29"/>
      <c r="S263" s="29"/>
      <c r="T263" s="29"/>
      <c r="U263" s="185"/>
      <c r="V263" s="185"/>
      <c r="W263" s="185"/>
      <c r="X263" s="185"/>
      <c r="Y263" s="185"/>
      <c r="Z263" s="185"/>
      <c r="AA263" s="185"/>
      <c r="AB263" s="185"/>
      <c r="AC263" s="185"/>
    </row>
    <row r="264" spans="1:29" ht="27.75" customHeight="1">
      <c r="A264" s="1152"/>
      <c r="B264" s="1152"/>
      <c r="C264" s="186" t="s">
        <v>646</v>
      </c>
      <c r="D264" s="9"/>
      <c r="E264" s="9"/>
      <c r="F264" s="9"/>
      <c r="G264" s="9"/>
      <c r="H264" s="9">
        <v>4</v>
      </c>
      <c r="I264" s="9">
        <v>9</v>
      </c>
      <c r="J264" s="9" t="s">
        <v>653</v>
      </c>
      <c r="K264" s="9" t="s">
        <v>645</v>
      </c>
      <c r="L264" s="1193"/>
      <c r="M264" s="444"/>
      <c r="N264" s="339"/>
      <c r="O264" s="339"/>
      <c r="P264" s="339"/>
      <c r="Q264" s="338"/>
      <c r="R264" s="29"/>
      <c r="S264" s="29"/>
      <c r="T264" s="29"/>
      <c r="U264" s="185"/>
      <c r="V264" s="185"/>
      <c r="W264" s="185"/>
      <c r="X264" s="185"/>
      <c r="Y264" s="185"/>
      <c r="Z264" s="185"/>
      <c r="AA264" s="185"/>
      <c r="AB264" s="185"/>
      <c r="AC264" s="185"/>
    </row>
    <row r="265" spans="1:29" ht="65.25" customHeight="1">
      <c r="A265" s="1152"/>
      <c r="B265" s="1152"/>
      <c r="C265" s="186"/>
      <c r="D265" s="9"/>
      <c r="E265" s="9"/>
      <c r="F265" s="75"/>
      <c r="G265" s="182"/>
      <c r="H265" s="9"/>
      <c r="I265" s="9"/>
      <c r="J265" s="33"/>
      <c r="K265" s="182"/>
      <c r="L265" s="1193"/>
      <c r="M265" s="445"/>
      <c r="N265" s="339" t="s">
        <v>975</v>
      </c>
      <c r="O265" s="446"/>
      <c r="P265" s="378"/>
      <c r="Q265" s="338" t="s">
        <v>976</v>
      </c>
      <c r="R265" s="29"/>
      <c r="S265" s="29"/>
      <c r="T265" s="29"/>
      <c r="U265" s="185"/>
      <c r="V265" s="185"/>
      <c r="W265" s="185"/>
      <c r="X265" s="185"/>
      <c r="Y265" s="185"/>
      <c r="Z265" s="185"/>
      <c r="AA265" s="185"/>
      <c r="AB265" s="185"/>
      <c r="AC265" s="185"/>
    </row>
    <row r="266" spans="1:29" ht="51.75" customHeight="1">
      <c r="A266" s="1152"/>
      <c r="B266" s="1152"/>
      <c r="C266" s="186"/>
      <c r="D266" s="9"/>
      <c r="E266" s="9"/>
      <c r="F266" s="75"/>
      <c r="G266" s="182"/>
      <c r="H266" s="9"/>
      <c r="I266" s="9"/>
      <c r="J266" s="33"/>
      <c r="K266" s="182"/>
      <c r="L266" s="1193"/>
      <c r="M266" s="444" t="s">
        <v>977</v>
      </c>
      <c r="N266" s="339"/>
      <c r="O266" s="339" t="s">
        <v>978</v>
      </c>
      <c r="P266" s="378"/>
      <c r="Q266" s="446"/>
      <c r="R266" s="29"/>
      <c r="S266" s="29"/>
      <c r="T266" s="29"/>
      <c r="U266" s="185"/>
      <c r="V266" s="185"/>
      <c r="W266" s="185"/>
      <c r="X266" s="185"/>
      <c r="Y266" s="185"/>
      <c r="Z266" s="185"/>
      <c r="AA266" s="185"/>
      <c r="AB266" s="185"/>
      <c r="AC266" s="185"/>
    </row>
    <row r="267" spans="1:29" ht="30.75" customHeight="1">
      <c r="A267" s="1152"/>
      <c r="B267" s="1152"/>
      <c r="C267" s="186"/>
      <c r="D267" s="9"/>
      <c r="E267" s="9"/>
      <c r="F267" s="75"/>
      <c r="G267" s="182"/>
      <c r="H267" s="9"/>
      <c r="I267" s="9"/>
      <c r="J267" s="33"/>
      <c r="K267" s="182"/>
      <c r="L267" s="1193"/>
      <c r="M267" s="439" t="s">
        <v>979</v>
      </c>
      <c r="N267" s="339" t="s">
        <v>980</v>
      </c>
      <c r="O267" s="446"/>
      <c r="P267" s="378"/>
      <c r="Q267" s="446"/>
      <c r="R267" s="29"/>
      <c r="S267" s="29"/>
      <c r="T267" s="29"/>
      <c r="U267" s="185"/>
      <c r="V267" s="185"/>
      <c r="W267" s="185"/>
      <c r="X267" s="185"/>
      <c r="Y267" s="185"/>
      <c r="Z267" s="185"/>
      <c r="AA267" s="185"/>
      <c r="AB267" s="185"/>
      <c r="AC267" s="185"/>
    </row>
    <row r="268" spans="1:29" ht="30.75" customHeight="1">
      <c r="A268" s="1152"/>
      <c r="B268" s="1152"/>
      <c r="C268" s="186" t="s">
        <v>656</v>
      </c>
      <c r="D268" s="9">
        <v>9</v>
      </c>
      <c r="E268" s="9" t="s">
        <v>650</v>
      </c>
      <c r="F268" s="75" t="s">
        <v>645</v>
      </c>
      <c r="G268" s="182"/>
      <c r="H268" s="9">
        <v>5</v>
      </c>
      <c r="I268" s="9">
        <v>7</v>
      </c>
      <c r="J268" s="33" t="s">
        <v>655</v>
      </c>
      <c r="K268" s="182" t="s">
        <v>645</v>
      </c>
      <c r="L268" s="1194"/>
      <c r="M268" s="341"/>
      <c r="N268" s="339"/>
      <c r="O268" s="343"/>
      <c r="P268" s="341"/>
      <c r="Q268" s="343"/>
      <c r="R268" s="29"/>
      <c r="S268" s="29"/>
      <c r="T268" s="29"/>
      <c r="U268" s="185"/>
      <c r="V268" s="185"/>
      <c r="W268" s="185"/>
      <c r="X268" s="185"/>
      <c r="Y268" s="185"/>
      <c r="Z268" s="185"/>
      <c r="AA268" s="185"/>
      <c r="AB268" s="185"/>
      <c r="AC268" s="185"/>
    </row>
    <row r="269" spans="1:29" ht="18" customHeight="1">
      <c r="A269" s="1152"/>
      <c r="B269" s="1152"/>
      <c r="C269" s="380" t="s">
        <v>657</v>
      </c>
      <c r="D269" s="9">
        <v>7</v>
      </c>
      <c r="E269" s="9" t="s">
        <v>653</v>
      </c>
      <c r="F269" s="75" t="s">
        <v>645</v>
      </c>
      <c r="G269" s="182"/>
      <c r="H269" s="9"/>
      <c r="I269" s="289">
        <v>25</v>
      </c>
      <c r="J269" s="33"/>
      <c r="K269" s="182"/>
      <c r="L269" s="186" t="s">
        <v>593</v>
      </c>
      <c r="M269" s="192">
        <v>8</v>
      </c>
      <c r="N269" s="192"/>
      <c r="O269" s="192"/>
      <c r="P269" s="192"/>
      <c r="Q269" s="192">
        <v>8</v>
      </c>
      <c r="R269" s="194"/>
      <c r="S269" s="4">
        <f t="shared" ref="S269:S276" si="49">SUM(M269:R269)</f>
        <v>16</v>
      </c>
      <c r="T269" s="29"/>
      <c r="U269" s="185"/>
      <c r="V269" s="185"/>
      <c r="W269" s="185"/>
      <c r="X269" s="185"/>
      <c r="Y269" s="185"/>
      <c r="Z269" s="185"/>
      <c r="AA269" s="185"/>
      <c r="AB269" s="185"/>
      <c r="AC269" s="185"/>
    </row>
    <row r="270" spans="1:29" ht="18" customHeight="1">
      <c r="A270" s="1152"/>
      <c r="B270" s="1152"/>
      <c r="C270" s="186" t="s">
        <v>658</v>
      </c>
      <c r="D270" s="9">
        <v>6</v>
      </c>
      <c r="E270" s="9" t="s">
        <v>655</v>
      </c>
      <c r="F270" s="75" t="s">
        <v>645</v>
      </c>
      <c r="G270" s="182"/>
      <c r="H270" s="9"/>
      <c r="I270" s="9"/>
      <c r="J270" s="33"/>
      <c r="K270" s="182"/>
      <c r="L270" s="195" t="s">
        <v>594</v>
      </c>
      <c r="M270" s="196">
        <v>8</v>
      </c>
      <c r="N270" s="196"/>
      <c r="O270" s="196"/>
      <c r="P270" s="196"/>
      <c r="Q270" s="196">
        <v>8</v>
      </c>
      <c r="R270" s="29"/>
      <c r="S270" s="33">
        <f t="shared" si="49"/>
        <v>16</v>
      </c>
      <c r="T270" s="29"/>
      <c r="U270" s="185"/>
      <c r="V270" s="185"/>
      <c r="W270" s="185"/>
      <c r="X270" s="185"/>
      <c r="Y270" s="185"/>
      <c r="Z270" s="185"/>
      <c r="AA270" s="185"/>
      <c r="AB270" s="185"/>
      <c r="AC270" s="185"/>
    </row>
    <row r="271" spans="1:29" ht="18" customHeight="1">
      <c r="A271" s="1152"/>
      <c r="B271" s="1152"/>
      <c r="C271" s="186"/>
      <c r="D271" s="9"/>
      <c r="E271" s="9"/>
      <c r="F271" s="182"/>
      <c r="G271" s="33"/>
      <c r="H271" s="9"/>
      <c r="I271" s="9"/>
      <c r="J271" s="306"/>
      <c r="K271" s="33"/>
      <c r="L271" s="195" t="s">
        <v>595</v>
      </c>
      <c r="M271" s="198"/>
      <c r="N271" s="198"/>
      <c r="O271" s="198"/>
      <c r="P271" s="198"/>
      <c r="Q271" s="198"/>
      <c r="R271" s="29"/>
      <c r="S271" s="33">
        <f t="shared" si="49"/>
        <v>0</v>
      </c>
      <c r="T271" s="29"/>
      <c r="U271" s="185"/>
      <c r="V271" s="185"/>
      <c r="W271" s="185"/>
      <c r="X271" s="185"/>
      <c r="Y271" s="185"/>
      <c r="Z271" s="185"/>
      <c r="AA271" s="185"/>
      <c r="AB271" s="185"/>
      <c r="AC271" s="185"/>
    </row>
    <row r="272" spans="1:29" ht="18" customHeight="1">
      <c r="A272" s="1152"/>
      <c r="B272" s="1152"/>
      <c r="C272" s="186"/>
      <c r="D272" s="9"/>
      <c r="E272" s="9"/>
      <c r="F272" s="182"/>
      <c r="G272" s="33"/>
      <c r="H272" s="9"/>
      <c r="I272" s="9"/>
      <c r="J272" s="182"/>
      <c r="K272" s="33"/>
      <c r="L272" s="199" t="s">
        <v>596</v>
      </c>
      <c r="M272" s="200"/>
      <c r="N272" s="200">
        <v>13</v>
      </c>
      <c r="O272" s="200">
        <v>7</v>
      </c>
      <c r="P272" s="200"/>
      <c r="Q272" s="200"/>
      <c r="R272" s="202"/>
      <c r="S272" s="203">
        <f t="shared" si="49"/>
        <v>20</v>
      </c>
      <c r="T272" s="29"/>
      <c r="U272" s="185"/>
      <c r="V272" s="185"/>
      <c r="W272" s="185"/>
      <c r="X272" s="185"/>
      <c r="Y272" s="185"/>
      <c r="Z272" s="185"/>
      <c r="AA272" s="185"/>
      <c r="AB272" s="185"/>
      <c r="AC272" s="185"/>
    </row>
    <row r="273" spans="1:29" ht="18" customHeight="1">
      <c r="A273" s="1152"/>
      <c r="B273" s="1152"/>
      <c r="C273" s="380"/>
      <c r="D273" s="33"/>
      <c r="E273" s="33"/>
      <c r="F273" s="33"/>
      <c r="G273" s="182"/>
      <c r="H273" s="33"/>
      <c r="I273" s="33"/>
      <c r="J273" s="33"/>
      <c r="K273" s="182"/>
      <c r="L273" s="199" t="s">
        <v>597</v>
      </c>
      <c r="M273" s="200"/>
      <c r="N273" s="200"/>
      <c r="O273" s="200"/>
      <c r="P273" s="200"/>
      <c r="Q273" s="200"/>
      <c r="R273" s="202"/>
      <c r="S273" s="203">
        <f t="shared" si="49"/>
        <v>0</v>
      </c>
      <c r="T273" s="29"/>
      <c r="U273" s="185"/>
      <c r="V273" s="185"/>
      <c r="W273" s="185"/>
      <c r="X273" s="185"/>
      <c r="Y273" s="185"/>
      <c r="Z273" s="185"/>
      <c r="AA273" s="185"/>
      <c r="AB273" s="185"/>
      <c r="AC273" s="185"/>
    </row>
    <row r="274" spans="1:29" ht="18" customHeight="1">
      <c r="A274" s="1152"/>
      <c r="B274" s="1152"/>
      <c r="C274" s="186"/>
      <c r="D274" s="33"/>
      <c r="E274" s="33"/>
      <c r="F274" s="33"/>
      <c r="G274" s="182"/>
      <c r="H274" s="33"/>
      <c r="I274" s="33"/>
      <c r="J274" s="33"/>
      <c r="K274" s="182"/>
      <c r="L274" s="208" t="s">
        <v>598</v>
      </c>
      <c r="M274" s="200"/>
      <c r="N274" s="200"/>
      <c r="O274" s="200"/>
      <c r="P274" s="200"/>
      <c r="Q274" s="200"/>
      <c r="R274" s="202"/>
      <c r="S274" s="203">
        <f t="shared" si="49"/>
        <v>0</v>
      </c>
      <c r="T274" s="29"/>
      <c r="U274" s="185"/>
      <c r="V274" s="185"/>
      <c r="W274" s="185"/>
      <c r="X274" s="185"/>
      <c r="Y274" s="185"/>
      <c r="Z274" s="185"/>
      <c r="AA274" s="185"/>
      <c r="AB274" s="185"/>
      <c r="AC274" s="185"/>
    </row>
    <row r="275" spans="1:29" ht="18" customHeight="1">
      <c r="A275" s="1152"/>
      <c r="B275" s="1152"/>
      <c r="C275" s="186"/>
      <c r="D275" s="33"/>
      <c r="E275" s="33"/>
      <c r="F275" s="306"/>
      <c r="G275" s="33"/>
      <c r="H275" s="33"/>
      <c r="I275" s="33"/>
      <c r="J275" s="306"/>
      <c r="K275" s="33"/>
      <c r="L275" s="209" t="s">
        <v>599</v>
      </c>
      <c r="M275" s="210"/>
      <c r="N275" s="210"/>
      <c r="O275" s="210"/>
      <c r="P275" s="210"/>
      <c r="Q275" s="210"/>
      <c r="R275" s="211"/>
      <c r="S275" s="212">
        <f t="shared" si="49"/>
        <v>0</v>
      </c>
      <c r="T275" s="29"/>
      <c r="U275" s="185"/>
      <c r="V275" s="185"/>
      <c r="W275" s="185"/>
      <c r="X275" s="185"/>
      <c r="Y275" s="185"/>
      <c r="Z275" s="185"/>
      <c r="AA275" s="185"/>
      <c r="AB275" s="185"/>
      <c r="AC275" s="185"/>
    </row>
    <row r="276" spans="1:29" ht="18" customHeight="1">
      <c r="A276" s="1152"/>
      <c r="B276" s="1152"/>
      <c r="C276" s="186"/>
      <c r="D276" s="9"/>
      <c r="E276" s="9"/>
      <c r="F276" s="182"/>
      <c r="G276" s="33"/>
      <c r="H276" s="9"/>
      <c r="I276" s="9"/>
      <c r="J276" s="182"/>
      <c r="K276" s="33"/>
      <c r="L276" s="209" t="s">
        <v>600</v>
      </c>
      <c r="M276" s="213"/>
      <c r="N276" s="213"/>
      <c r="O276" s="213"/>
      <c r="P276" s="213"/>
      <c r="Q276" s="213"/>
      <c r="R276" s="214"/>
      <c r="S276" s="215">
        <f t="shared" si="49"/>
        <v>0</v>
      </c>
      <c r="T276" s="29"/>
      <c r="U276" s="185"/>
      <c r="V276" s="185"/>
      <c r="W276" s="185"/>
      <c r="X276" s="185"/>
      <c r="Y276" s="185"/>
      <c r="Z276" s="185"/>
      <c r="AA276" s="185"/>
      <c r="AB276" s="185"/>
      <c r="AC276" s="185"/>
    </row>
    <row r="277" spans="1:29" ht="18" customHeight="1">
      <c r="A277" s="1152"/>
      <c r="B277" s="1152"/>
      <c r="C277" s="186"/>
      <c r="D277" s="9"/>
      <c r="E277" s="9"/>
      <c r="F277" s="182"/>
      <c r="G277" s="33"/>
      <c r="H277" s="9"/>
      <c r="I277" s="9"/>
      <c r="J277" s="182"/>
      <c r="K277" s="33"/>
      <c r="L277" s="222"/>
      <c r="M277" s="223"/>
      <c r="N277" s="223"/>
      <c r="O277" s="223"/>
      <c r="P277" s="223"/>
      <c r="Q277" s="223"/>
      <c r="R277" s="224"/>
      <c r="S277" s="225"/>
      <c r="T277" s="194" t="s">
        <v>981</v>
      </c>
      <c r="U277" s="185"/>
      <c r="V277" s="185"/>
      <c r="W277" s="185"/>
      <c r="X277" s="185"/>
      <c r="Y277" s="185"/>
      <c r="Z277" s="185"/>
      <c r="AA277" s="185"/>
      <c r="AB277" s="185"/>
      <c r="AC277" s="185"/>
    </row>
    <row r="278" spans="1:29" ht="32.25" customHeight="1">
      <c r="A278" s="1152"/>
      <c r="B278" s="1152"/>
      <c r="C278" s="186"/>
      <c r="D278" s="9"/>
      <c r="E278" s="9"/>
      <c r="F278" s="182"/>
      <c r="G278" s="114"/>
      <c r="H278" s="9"/>
      <c r="I278" s="9"/>
      <c r="J278" s="182"/>
      <c r="K278" s="114"/>
      <c r="L278" s="1195" t="s">
        <v>601</v>
      </c>
      <c r="M278" s="442"/>
      <c r="N278" s="366"/>
      <c r="O278" s="366"/>
      <c r="P278" s="442"/>
      <c r="Q278" s="442"/>
      <c r="R278" s="228"/>
      <c r="S278" s="228"/>
      <c r="T278" s="194" t="s">
        <v>982</v>
      </c>
      <c r="U278" s="185"/>
      <c r="V278" s="185"/>
      <c r="W278" s="185"/>
      <c r="X278" s="185"/>
      <c r="Y278" s="185"/>
      <c r="Z278" s="185"/>
      <c r="AA278" s="185"/>
      <c r="AB278" s="185"/>
      <c r="AC278" s="185"/>
    </row>
    <row r="279" spans="1:29" ht="27.75" customHeight="1">
      <c r="A279" s="1152"/>
      <c r="B279" s="1152"/>
      <c r="C279" s="114"/>
      <c r="D279" s="114"/>
      <c r="E279" s="114"/>
      <c r="F279" s="114"/>
      <c r="G279" s="114"/>
      <c r="H279" s="114"/>
      <c r="I279" s="114"/>
      <c r="J279" s="114"/>
      <c r="K279" s="114"/>
      <c r="L279" s="1193"/>
      <c r="M279" s="442"/>
      <c r="N279" s="442"/>
      <c r="O279" s="366"/>
      <c r="P279" s="442"/>
      <c r="Q279" s="442"/>
      <c r="R279" s="228"/>
      <c r="S279" s="228"/>
      <c r="T279" s="29"/>
      <c r="U279" s="185"/>
      <c r="V279" s="185"/>
      <c r="W279" s="185"/>
      <c r="X279" s="185"/>
      <c r="Y279" s="185"/>
      <c r="Z279" s="185"/>
      <c r="AA279" s="185"/>
      <c r="AB279" s="185"/>
      <c r="AC279" s="185"/>
    </row>
    <row r="280" spans="1:29" ht="39.75" customHeight="1">
      <c r="A280" s="1152"/>
      <c r="B280" s="1152"/>
      <c r="C280" s="186"/>
      <c r="D280" s="29"/>
      <c r="E280" s="29"/>
      <c r="F280" s="29"/>
      <c r="G280" s="29"/>
      <c r="H280" s="29"/>
      <c r="I280" s="29"/>
      <c r="J280" s="29"/>
      <c r="K280" s="29"/>
      <c r="L280" s="1193"/>
      <c r="M280" s="351"/>
      <c r="N280" s="438"/>
      <c r="O280" s="438"/>
      <c r="P280" s="438"/>
      <c r="Q280" s="442" t="s">
        <v>983</v>
      </c>
      <c r="R280" s="228"/>
      <c r="S280" s="228"/>
      <c r="T280" s="29"/>
      <c r="U280" s="185"/>
      <c r="V280" s="185"/>
      <c r="W280" s="185"/>
      <c r="X280" s="185"/>
      <c r="Y280" s="185"/>
      <c r="Z280" s="185"/>
      <c r="AA280" s="185"/>
      <c r="AB280" s="185"/>
      <c r="AC280" s="185"/>
    </row>
    <row r="281" spans="1:29" ht="21" customHeight="1">
      <c r="A281" s="1152"/>
      <c r="B281" s="1152"/>
      <c r="C281" s="369"/>
      <c r="D281" s="29"/>
      <c r="E281" s="29"/>
      <c r="F281" s="29"/>
      <c r="G281" s="29"/>
      <c r="H281" s="29"/>
      <c r="I281" s="29"/>
      <c r="J281" s="29"/>
      <c r="K281" s="29"/>
      <c r="L281" s="1193"/>
      <c r="M281" s="442" t="s">
        <v>984</v>
      </c>
      <c r="N281" s="447"/>
      <c r="O281" s="366" t="s">
        <v>985</v>
      </c>
      <c r="P281" s="448"/>
      <c r="Q281" s="447"/>
      <c r="R281" s="228"/>
      <c r="S281" s="228"/>
      <c r="T281" s="29"/>
      <c r="U281" s="185"/>
      <c r="V281" s="185"/>
      <c r="W281" s="185"/>
      <c r="X281" s="185"/>
      <c r="Y281" s="185"/>
      <c r="Z281" s="185"/>
      <c r="AA281" s="185"/>
      <c r="AB281" s="185"/>
      <c r="AC281" s="185"/>
    </row>
    <row r="282" spans="1:29" ht="21" customHeight="1">
      <c r="A282" s="1152"/>
      <c r="B282" s="1147"/>
      <c r="C282" s="181"/>
      <c r="D282" s="29"/>
      <c r="E282" s="29"/>
      <c r="F282" s="29"/>
      <c r="G282" s="29"/>
      <c r="H282" s="29"/>
      <c r="I282" s="29"/>
      <c r="J282" s="29"/>
      <c r="K282" s="29"/>
      <c r="L282" s="1194"/>
      <c r="M282" s="442" t="s">
        <v>986</v>
      </c>
      <c r="N282" s="366" t="s">
        <v>987</v>
      </c>
      <c r="O282" s="230"/>
      <c r="P282" s="230"/>
      <c r="Q282" s="228"/>
      <c r="R282" s="228"/>
      <c r="S282" s="228"/>
      <c r="T282" s="29"/>
      <c r="U282" s="185"/>
      <c r="V282" s="185"/>
      <c r="W282" s="185"/>
      <c r="X282" s="185"/>
      <c r="Y282" s="185"/>
      <c r="Z282" s="185"/>
      <c r="AA282" s="185"/>
      <c r="AB282" s="185"/>
      <c r="AC282" s="185"/>
    </row>
    <row r="283" spans="1:29" ht="16.5" customHeight="1">
      <c r="A283" s="1152"/>
      <c r="B283" s="371"/>
      <c r="C283" s="186"/>
      <c r="D283" s="29"/>
      <c r="E283" s="29"/>
      <c r="F283" s="29"/>
      <c r="G283" s="29"/>
      <c r="H283" s="29"/>
      <c r="I283" s="29"/>
      <c r="J283" s="29"/>
      <c r="K283" s="29"/>
      <c r="L283" s="238" t="s">
        <v>593</v>
      </c>
      <c r="M283" s="280">
        <v>6</v>
      </c>
      <c r="N283" s="280"/>
      <c r="O283" s="280"/>
      <c r="P283" s="280"/>
      <c r="Q283" s="280">
        <v>3</v>
      </c>
      <c r="R283" s="236"/>
      <c r="S283" s="237">
        <f t="shared" ref="S283:S294" si="50">SUM(M283:R283)</f>
        <v>9</v>
      </c>
      <c r="T283" s="29"/>
      <c r="U283" s="185"/>
      <c r="V283" s="185"/>
      <c r="W283" s="185"/>
      <c r="X283" s="185"/>
      <c r="Y283" s="185"/>
      <c r="Z283" s="185"/>
      <c r="AA283" s="185"/>
      <c r="AB283" s="185"/>
      <c r="AC283" s="185"/>
    </row>
    <row r="284" spans="1:29" ht="16.5" customHeight="1">
      <c r="A284" s="1152"/>
      <c r="B284" s="371"/>
      <c r="C284" s="186"/>
      <c r="D284" s="29"/>
      <c r="E284" s="29"/>
      <c r="F284" s="29"/>
      <c r="G284" s="29"/>
      <c r="H284" s="29"/>
      <c r="I284" s="29"/>
      <c r="J284" s="29"/>
      <c r="K284" s="29"/>
      <c r="L284" s="240" t="s">
        <v>594</v>
      </c>
      <c r="M284" s="281">
        <v>6</v>
      </c>
      <c r="N284" s="281"/>
      <c r="O284" s="281"/>
      <c r="P284" s="281"/>
      <c r="Q284" s="281">
        <v>3</v>
      </c>
      <c r="R284" s="228"/>
      <c r="S284" s="242">
        <f t="shared" si="50"/>
        <v>9</v>
      </c>
      <c r="T284" s="29"/>
      <c r="U284" s="185"/>
      <c r="V284" s="185"/>
      <c r="W284" s="185"/>
      <c r="X284" s="185"/>
      <c r="Y284" s="185"/>
      <c r="Z284" s="185"/>
      <c r="AA284" s="185"/>
      <c r="AB284" s="185"/>
      <c r="AC284" s="185"/>
    </row>
    <row r="285" spans="1:29" ht="16.5" customHeight="1">
      <c r="A285" s="1152"/>
      <c r="B285" s="371"/>
      <c r="C285" s="186"/>
      <c r="D285" s="29"/>
      <c r="E285" s="29"/>
      <c r="F285" s="29"/>
      <c r="G285" s="29"/>
      <c r="H285" s="29"/>
      <c r="I285" s="29"/>
      <c r="J285" s="29"/>
      <c r="K285" s="29"/>
      <c r="L285" s="240" t="s">
        <v>595</v>
      </c>
      <c r="M285" s="243"/>
      <c r="N285" s="243"/>
      <c r="O285" s="243"/>
      <c r="P285" s="243"/>
      <c r="Q285" s="243"/>
      <c r="R285" s="228"/>
      <c r="S285" s="242">
        <f t="shared" si="50"/>
        <v>0</v>
      </c>
      <c r="T285" s="29"/>
      <c r="U285" s="185"/>
      <c r="V285" s="185"/>
      <c r="W285" s="185"/>
      <c r="X285" s="185"/>
      <c r="Y285" s="185"/>
      <c r="Z285" s="185"/>
      <c r="AA285" s="185"/>
      <c r="AB285" s="185"/>
      <c r="AC285" s="185"/>
    </row>
    <row r="286" spans="1:29" ht="16.5" customHeight="1">
      <c r="A286" s="1152"/>
      <c r="B286" s="371"/>
      <c r="C286" s="186"/>
      <c r="D286" s="29"/>
      <c r="E286" s="29"/>
      <c r="F286" s="29"/>
      <c r="G286" s="29"/>
      <c r="H286" s="29"/>
      <c r="I286" s="29"/>
      <c r="J286" s="29"/>
      <c r="K286" s="29"/>
      <c r="L286" s="244" t="s">
        <v>596</v>
      </c>
      <c r="M286" s="246"/>
      <c r="N286" s="246">
        <v>2</v>
      </c>
      <c r="O286" s="246">
        <v>3</v>
      </c>
      <c r="P286" s="246"/>
      <c r="Q286" s="246"/>
      <c r="R286" s="247"/>
      <c r="S286" s="248">
        <f t="shared" si="50"/>
        <v>5</v>
      </c>
      <c r="T286" s="29"/>
      <c r="U286" s="185"/>
      <c r="V286" s="185"/>
      <c r="W286" s="185"/>
      <c r="X286" s="185"/>
      <c r="Y286" s="185"/>
      <c r="Z286" s="185"/>
      <c r="AA286" s="185"/>
      <c r="AB286" s="185"/>
      <c r="AC286" s="185"/>
    </row>
    <row r="287" spans="1:29" ht="16.5" customHeight="1">
      <c r="A287" s="1152"/>
      <c r="B287" s="371"/>
      <c r="C287" s="1200"/>
      <c r="D287" s="186"/>
      <c r="E287" s="186"/>
      <c r="F287" s="186"/>
      <c r="G287" s="186"/>
      <c r="H287" s="186"/>
      <c r="I287" s="186"/>
      <c r="J287" s="186"/>
      <c r="K287" s="186"/>
      <c r="L287" s="244" t="s">
        <v>597</v>
      </c>
      <c r="M287" s="246"/>
      <c r="N287" s="246"/>
      <c r="O287" s="246"/>
      <c r="P287" s="246"/>
      <c r="Q287" s="246"/>
      <c r="R287" s="247"/>
      <c r="S287" s="248">
        <f t="shared" si="50"/>
        <v>0</v>
      </c>
      <c r="T287" s="29"/>
      <c r="U287" s="185"/>
      <c r="V287" s="185"/>
      <c r="W287" s="185"/>
      <c r="X287" s="185"/>
      <c r="Y287" s="185"/>
      <c r="Z287" s="185"/>
      <c r="AA287" s="185"/>
      <c r="AB287" s="185"/>
      <c r="AC287" s="185"/>
    </row>
    <row r="288" spans="1:29" ht="16.5" customHeight="1">
      <c r="A288" s="1152"/>
      <c r="B288" s="371"/>
      <c r="C288" s="1201"/>
      <c r="D288" s="186"/>
      <c r="E288" s="186"/>
      <c r="F288" s="186"/>
      <c r="G288" s="186"/>
      <c r="H288" s="186"/>
      <c r="I288" s="186"/>
      <c r="J288" s="186"/>
      <c r="K288" s="186"/>
      <c r="L288" s="249" t="s">
        <v>598</v>
      </c>
      <c r="M288" s="246"/>
      <c r="N288" s="246"/>
      <c r="O288" s="246"/>
      <c r="P288" s="246"/>
      <c r="Q288" s="246"/>
      <c r="R288" s="247"/>
      <c r="S288" s="248">
        <f t="shared" si="50"/>
        <v>0</v>
      </c>
      <c r="T288" s="29"/>
      <c r="U288" s="185"/>
      <c r="V288" s="185"/>
      <c r="W288" s="185"/>
      <c r="X288" s="185"/>
      <c r="Y288" s="185"/>
      <c r="Z288" s="185"/>
      <c r="AA288" s="185"/>
      <c r="AB288" s="185"/>
      <c r="AC288" s="185"/>
    </row>
    <row r="289" spans="1:29" ht="16.5" customHeight="1">
      <c r="A289" s="352"/>
      <c r="B289" s="371"/>
      <c r="C289" s="186"/>
      <c r="D289" s="29"/>
      <c r="E289" s="29"/>
      <c r="F289" s="29"/>
      <c r="G289" s="29"/>
      <c r="H289" s="29"/>
      <c r="I289" s="29"/>
      <c r="J289" s="29"/>
      <c r="K289" s="29"/>
      <c r="L289" s="250" t="s">
        <v>599</v>
      </c>
      <c r="M289" s="251"/>
      <c r="N289" s="251"/>
      <c r="O289" s="251"/>
      <c r="P289" s="251"/>
      <c r="Q289" s="251"/>
      <c r="R289" s="252"/>
      <c r="S289" s="253">
        <f t="shared" si="50"/>
        <v>0</v>
      </c>
      <c r="T289" s="29"/>
      <c r="U289" s="185"/>
      <c r="V289" s="185"/>
      <c r="W289" s="185"/>
      <c r="X289" s="185"/>
      <c r="Y289" s="185"/>
      <c r="Z289" s="185"/>
      <c r="AA289" s="185"/>
      <c r="AB289" s="185"/>
      <c r="AC289" s="185"/>
    </row>
    <row r="290" spans="1:29" ht="16.5" customHeight="1">
      <c r="A290" s="352"/>
      <c r="B290" s="371"/>
      <c r="C290" s="186"/>
      <c r="D290" s="29"/>
      <c r="E290" s="29"/>
      <c r="F290" s="29"/>
      <c r="G290" s="29"/>
      <c r="H290" s="29"/>
      <c r="I290" s="29"/>
      <c r="J290" s="29"/>
      <c r="K290" s="29"/>
      <c r="L290" s="250" t="s">
        <v>600</v>
      </c>
      <c r="M290" s="254"/>
      <c r="N290" s="254"/>
      <c r="O290" s="254"/>
      <c r="P290" s="254"/>
      <c r="Q290" s="254"/>
      <c r="R290" s="255"/>
      <c r="S290" s="256">
        <f t="shared" si="50"/>
        <v>0</v>
      </c>
      <c r="T290" s="29"/>
      <c r="U290" s="185"/>
      <c r="V290" s="185"/>
      <c r="W290" s="185"/>
      <c r="X290" s="185"/>
      <c r="Y290" s="185"/>
      <c r="Z290" s="185"/>
      <c r="AA290" s="185"/>
      <c r="AB290" s="185"/>
      <c r="AC290" s="185"/>
    </row>
    <row r="291" spans="1:29" ht="16.5" customHeight="1">
      <c r="A291" s="352"/>
      <c r="B291" s="371"/>
      <c r="C291" s="186"/>
      <c r="D291" s="29"/>
      <c r="E291" s="29"/>
      <c r="F291" s="29"/>
      <c r="G291" s="29"/>
      <c r="H291" s="29"/>
      <c r="I291" s="29"/>
      <c r="J291" s="29"/>
      <c r="K291" s="29"/>
      <c r="L291" s="222" t="s">
        <v>681</v>
      </c>
      <c r="M291" s="223">
        <f t="shared" ref="M291:R291" si="51">M283+M269</f>
        <v>14</v>
      </c>
      <c r="N291" s="223">
        <f t="shared" si="51"/>
        <v>0</v>
      </c>
      <c r="O291" s="223">
        <f t="shared" si="51"/>
        <v>0</v>
      </c>
      <c r="P291" s="223">
        <f t="shared" si="51"/>
        <v>0</v>
      </c>
      <c r="Q291" s="223">
        <f t="shared" si="51"/>
        <v>11</v>
      </c>
      <c r="R291" s="223">
        <f t="shared" si="51"/>
        <v>0</v>
      </c>
      <c r="S291" s="224">
        <f t="shared" si="50"/>
        <v>25</v>
      </c>
      <c r="T291" s="29"/>
      <c r="U291" s="185"/>
      <c r="V291" s="185"/>
      <c r="W291" s="185"/>
      <c r="X291" s="185"/>
      <c r="Y291" s="185"/>
      <c r="Z291" s="185"/>
      <c r="AA291" s="185"/>
      <c r="AB291" s="185"/>
      <c r="AC291" s="185"/>
    </row>
    <row r="292" spans="1:29" ht="16.5" customHeight="1">
      <c r="A292" s="352"/>
      <c r="B292" s="371"/>
      <c r="C292" s="186"/>
      <c r="D292" s="29"/>
      <c r="E292" s="29"/>
      <c r="F292" s="29"/>
      <c r="G292" s="29"/>
      <c r="H292" s="29"/>
      <c r="I292" s="29"/>
      <c r="J292" s="29"/>
      <c r="K292" s="29"/>
      <c r="L292" s="257" t="s">
        <v>682</v>
      </c>
      <c r="M292" s="258">
        <f t="shared" ref="M292:R292" si="52">M287+M286+M273+M272</f>
        <v>0</v>
      </c>
      <c r="N292" s="258">
        <f t="shared" si="52"/>
        <v>15</v>
      </c>
      <c r="O292" s="258">
        <f t="shared" si="52"/>
        <v>10</v>
      </c>
      <c r="P292" s="258">
        <f t="shared" si="52"/>
        <v>0</v>
      </c>
      <c r="Q292" s="258">
        <f t="shared" si="52"/>
        <v>0</v>
      </c>
      <c r="R292" s="258">
        <f t="shared" si="52"/>
        <v>0</v>
      </c>
      <c r="S292" s="259">
        <f t="shared" si="50"/>
        <v>25</v>
      </c>
      <c r="T292" s="29"/>
      <c r="U292" s="185"/>
      <c r="V292" s="185"/>
      <c r="W292" s="185"/>
      <c r="X292" s="185"/>
      <c r="Y292" s="185"/>
      <c r="Z292" s="185"/>
      <c r="AA292" s="185"/>
      <c r="AB292" s="185"/>
      <c r="AC292" s="185"/>
    </row>
    <row r="293" spans="1:29" ht="16.5" customHeight="1">
      <c r="A293" s="352"/>
      <c r="B293" s="371"/>
      <c r="C293" s="1200"/>
      <c r="D293" s="186"/>
      <c r="E293" s="186"/>
      <c r="F293" s="186"/>
      <c r="G293" s="186"/>
      <c r="H293" s="186"/>
      <c r="I293" s="186"/>
      <c r="J293" s="186"/>
      <c r="K293" s="186"/>
      <c r="L293" s="257" t="s">
        <v>683</v>
      </c>
      <c r="M293" s="258">
        <f t="shared" ref="M293:R293" si="53">M288+M274</f>
        <v>0</v>
      </c>
      <c r="N293" s="258">
        <f t="shared" si="53"/>
        <v>0</v>
      </c>
      <c r="O293" s="258">
        <f t="shared" si="53"/>
        <v>0</v>
      </c>
      <c r="P293" s="258">
        <f t="shared" si="53"/>
        <v>0</v>
      </c>
      <c r="Q293" s="258">
        <f t="shared" si="53"/>
        <v>0</v>
      </c>
      <c r="R293" s="258">
        <f t="shared" si="53"/>
        <v>0</v>
      </c>
      <c r="S293" s="259">
        <f t="shared" si="50"/>
        <v>0</v>
      </c>
      <c r="T293" s="29"/>
      <c r="U293" s="185"/>
      <c r="V293" s="185"/>
      <c r="W293" s="185"/>
      <c r="X293" s="185"/>
      <c r="Y293" s="185"/>
      <c r="Z293" s="185"/>
      <c r="AA293" s="185"/>
      <c r="AB293" s="185"/>
      <c r="AC293" s="185"/>
    </row>
    <row r="294" spans="1:29" ht="16.5" customHeight="1">
      <c r="A294" s="352"/>
      <c r="B294" s="371"/>
      <c r="C294" s="1201"/>
      <c r="D294" s="186"/>
      <c r="E294" s="186"/>
      <c r="F294" s="186"/>
      <c r="G294" s="186"/>
      <c r="H294" s="186"/>
      <c r="I294" s="186"/>
      <c r="J294" s="186"/>
      <c r="K294" s="186"/>
      <c r="L294" s="260" t="s">
        <v>684</v>
      </c>
      <c r="M294" s="261">
        <f t="shared" ref="M294:R294" si="54">M289+M275</f>
        <v>0</v>
      </c>
      <c r="N294" s="261">
        <f t="shared" si="54"/>
        <v>0</v>
      </c>
      <c r="O294" s="261">
        <f t="shared" si="54"/>
        <v>0</v>
      </c>
      <c r="P294" s="261">
        <f t="shared" si="54"/>
        <v>0</v>
      </c>
      <c r="Q294" s="261">
        <f t="shared" si="54"/>
        <v>0</v>
      </c>
      <c r="R294" s="261">
        <f t="shared" si="54"/>
        <v>0</v>
      </c>
      <c r="S294" s="262">
        <f t="shared" si="50"/>
        <v>0</v>
      </c>
      <c r="T294" s="29"/>
      <c r="U294" s="185"/>
      <c r="V294" s="185"/>
      <c r="W294" s="185"/>
      <c r="X294" s="185"/>
      <c r="Y294" s="185"/>
      <c r="Z294" s="185"/>
      <c r="AA294" s="185"/>
      <c r="AB294" s="185"/>
      <c r="AC294" s="185"/>
    </row>
    <row r="295" spans="1:29" ht="21" customHeight="1">
      <c r="A295" s="1213" t="s">
        <v>817</v>
      </c>
      <c r="B295" s="1138"/>
      <c r="C295" s="354"/>
      <c r="D295" s="82"/>
      <c r="E295" s="82"/>
      <c r="F295" s="82"/>
      <c r="G295" s="82"/>
      <c r="H295" s="82"/>
      <c r="I295" s="82"/>
      <c r="J295" s="82"/>
      <c r="K295" s="82"/>
      <c r="L295" s="355"/>
      <c r="M295" s="82"/>
      <c r="N295" s="82"/>
      <c r="O295" s="82"/>
      <c r="P295" s="82"/>
      <c r="Q295" s="82"/>
      <c r="R295" s="82"/>
      <c r="S295" s="82"/>
      <c r="T295" s="186"/>
      <c r="U295" s="185"/>
      <c r="V295" s="185"/>
      <c r="W295" s="185"/>
      <c r="X295" s="185"/>
      <c r="Y295" s="185"/>
      <c r="Z295" s="185"/>
      <c r="AA295" s="185"/>
      <c r="AB295" s="185"/>
      <c r="AC295" s="185"/>
    </row>
    <row r="296" spans="1:29" ht="70.5" customHeight="1">
      <c r="A296" s="1211">
        <v>11</v>
      </c>
      <c r="B296" s="1216" t="s">
        <v>537</v>
      </c>
      <c r="C296" s="186" t="s">
        <v>643</v>
      </c>
      <c r="D296" s="9"/>
      <c r="E296" s="9"/>
      <c r="F296" s="9"/>
      <c r="G296" s="9"/>
      <c r="H296" s="9">
        <v>1</v>
      </c>
      <c r="I296" s="9">
        <v>7</v>
      </c>
      <c r="J296" s="9" t="s">
        <v>789</v>
      </c>
      <c r="K296" s="9" t="s">
        <v>645</v>
      </c>
      <c r="L296" s="1192"/>
      <c r="M296" s="449" t="s">
        <v>988</v>
      </c>
      <c r="N296" s="444"/>
      <c r="O296" s="450" t="s">
        <v>989</v>
      </c>
      <c r="P296" s="374" t="s">
        <v>990</v>
      </c>
      <c r="Q296" s="449" t="s">
        <v>991</v>
      </c>
      <c r="R296" s="29"/>
      <c r="S296" s="29"/>
      <c r="T296" s="29"/>
      <c r="U296" s="185"/>
      <c r="V296" s="185"/>
      <c r="W296" s="185"/>
      <c r="X296" s="185"/>
      <c r="Y296" s="185"/>
      <c r="Z296" s="185"/>
      <c r="AA296" s="185"/>
      <c r="AB296" s="185"/>
      <c r="AC296" s="185"/>
    </row>
    <row r="297" spans="1:29" ht="49.5" customHeight="1">
      <c r="A297" s="1152"/>
      <c r="B297" s="1152"/>
      <c r="C297" s="186" t="s">
        <v>646</v>
      </c>
      <c r="D297" s="9">
        <v>2</v>
      </c>
      <c r="E297" s="9" t="s">
        <v>808</v>
      </c>
      <c r="F297" s="9" t="s">
        <v>645</v>
      </c>
      <c r="G297" s="9"/>
      <c r="H297" s="9">
        <v>2</v>
      </c>
      <c r="I297" s="9">
        <v>8</v>
      </c>
      <c r="J297" s="9" t="s">
        <v>691</v>
      </c>
      <c r="K297" s="9" t="s">
        <v>645</v>
      </c>
      <c r="L297" s="1193"/>
      <c r="M297" s="339"/>
      <c r="N297" s="340" t="s">
        <v>992</v>
      </c>
      <c r="O297" s="450" t="s">
        <v>993</v>
      </c>
      <c r="P297" s="339"/>
      <c r="Q297" s="449" t="s">
        <v>994</v>
      </c>
      <c r="R297" s="29"/>
      <c r="S297" s="29"/>
      <c r="T297" s="29"/>
      <c r="U297" s="185"/>
      <c r="V297" s="185"/>
      <c r="W297" s="185"/>
      <c r="X297" s="185"/>
      <c r="Y297" s="185"/>
      <c r="Z297" s="185"/>
      <c r="AA297" s="185"/>
      <c r="AB297" s="185"/>
      <c r="AC297" s="185"/>
    </row>
    <row r="298" spans="1:29" ht="39.75" customHeight="1">
      <c r="A298" s="1152"/>
      <c r="B298" s="1152"/>
      <c r="C298" s="186" t="s">
        <v>656</v>
      </c>
      <c r="D298" s="9">
        <v>6</v>
      </c>
      <c r="E298" s="9" t="s">
        <v>650</v>
      </c>
      <c r="F298" s="9" t="s">
        <v>645</v>
      </c>
      <c r="G298" s="182"/>
      <c r="H298" s="9">
        <v>3</v>
      </c>
      <c r="I298" s="9">
        <v>7</v>
      </c>
      <c r="J298" s="9" t="s">
        <v>650</v>
      </c>
      <c r="K298" s="182" t="s">
        <v>645</v>
      </c>
      <c r="L298" s="1194"/>
      <c r="M298" s="341"/>
      <c r="N298" s="341"/>
      <c r="O298" s="450" t="s">
        <v>995</v>
      </c>
      <c r="P298" s="339"/>
      <c r="Q298" s="451" t="s">
        <v>989</v>
      </c>
      <c r="R298" s="29"/>
      <c r="S298" s="29"/>
      <c r="T298" s="29"/>
      <c r="U298" s="185"/>
      <c r="V298" s="185"/>
      <c r="W298" s="185"/>
      <c r="X298" s="185"/>
      <c r="Y298" s="185"/>
      <c r="Z298" s="185"/>
      <c r="AA298" s="185"/>
      <c r="AB298" s="185"/>
      <c r="AC298" s="185"/>
    </row>
    <row r="299" spans="1:29" ht="44.25" customHeight="1">
      <c r="A299" s="1152"/>
      <c r="B299" s="1152"/>
      <c r="C299" s="266"/>
      <c r="D299" s="9"/>
      <c r="E299" s="9"/>
      <c r="F299" s="9"/>
      <c r="G299" s="182"/>
      <c r="H299" s="9"/>
      <c r="I299" s="9"/>
      <c r="J299" s="9"/>
      <c r="K299" s="182"/>
      <c r="L299" s="287"/>
      <c r="M299" s="413"/>
      <c r="N299" s="413"/>
      <c r="O299" s="374" t="s">
        <v>996</v>
      </c>
      <c r="P299" s="452"/>
      <c r="Q299" s="451" t="s">
        <v>997</v>
      </c>
      <c r="R299" s="194"/>
      <c r="S299" s="4"/>
      <c r="T299" s="29"/>
      <c r="U299" s="185"/>
      <c r="V299" s="185"/>
      <c r="W299" s="185"/>
      <c r="X299" s="185"/>
      <c r="Y299" s="185"/>
      <c r="Z299" s="185"/>
      <c r="AA299" s="185"/>
      <c r="AB299" s="185"/>
      <c r="AC299" s="185"/>
    </row>
    <row r="300" spans="1:29" ht="47.25" customHeight="1">
      <c r="A300" s="1152"/>
      <c r="B300" s="1152"/>
      <c r="C300" s="266"/>
      <c r="D300" s="9"/>
      <c r="E300" s="9"/>
      <c r="F300" s="9"/>
      <c r="G300" s="182"/>
      <c r="H300" s="9"/>
      <c r="I300" s="9"/>
      <c r="J300" s="9"/>
      <c r="K300" s="182"/>
      <c r="L300" s="287"/>
      <c r="M300" s="413"/>
      <c r="N300" s="413"/>
      <c r="O300" s="374" t="s">
        <v>998</v>
      </c>
      <c r="P300" s="452"/>
      <c r="Q300" s="451" t="s">
        <v>999</v>
      </c>
      <c r="R300" s="194"/>
      <c r="S300" s="4"/>
      <c r="T300" s="29"/>
      <c r="U300" s="185"/>
      <c r="V300" s="185"/>
      <c r="W300" s="185"/>
      <c r="X300" s="185"/>
      <c r="Y300" s="185"/>
      <c r="Z300" s="185"/>
      <c r="AA300" s="185"/>
      <c r="AB300" s="185"/>
      <c r="AC300" s="185"/>
    </row>
    <row r="301" spans="1:29" ht="18" customHeight="1">
      <c r="A301" s="1152"/>
      <c r="B301" s="1152"/>
      <c r="C301" s="266"/>
      <c r="D301" s="9"/>
      <c r="E301" s="9"/>
      <c r="F301" s="9"/>
      <c r="G301" s="182"/>
      <c r="H301" s="9"/>
      <c r="I301" s="9"/>
      <c r="J301" s="9"/>
      <c r="K301" s="182"/>
      <c r="L301" s="287"/>
      <c r="M301" s="413"/>
      <c r="N301" s="413"/>
      <c r="O301" s="453"/>
      <c r="P301" s="452"/>
      <c r="Q301" s="452"/>
      <c r="R301" s="194"/>
      <c r="S301" s="4"/>
      <c r="T301" s="29"/>
      <c r="U301" s="185"/>
      <c r="V301" s="185"/>
      <c r="W301" s="185"/>
      <c r="X301" s="185"/>
      <c r="Y301" s="185"/>
      <c r="Z301" s="185"/>
      <c r="AA301" s="185"/>
      <c r="AB301" s="185"/>
      <c r="AC301" s="185"/>
    </row>
    <row r="302" spans="1:29" ht="18" customHeight="1">
      <c r="A302" s="1152"/>
      <c r="B302" s="1152"/>
      <c r="C302" s="380" t="s">
        <v>657</v>
      </c>
      <c r="D302" s="9">
        <v>4</v>
      </c>
      <c r="E302" s="9" t="s">
        <v>653</v>
      </c>
      <c r="F302" s="9" t="s">
        <v>645</v>
      </c>
      <c r="G302" s="182"/>
      <c r="H302" s="9">
        <v>4</v>
      </c>
      <c r="I302" s="9">
        <v>9</v>
      </c>
      <c r="J302" s="9" t="s">
        <v>653</v>
      </c>
      <c r="K302" s="182" t="s">
        <v>645</v>
      </c>
      <c r="L302" s="186" t="s">
        <v>593</v>
      </c>
      <c r="M302" s="193">
        <v>2</v>
      </c>
      <c r="N302" s="192">
        <v>4</v>
      </c>
      <c r="O302" s="193">
        <v>10</v>
      </c>
      <c r="P302" s="193"/>
      <c r="Q302" s="193">
        <v>6</v>
      </c>
      <c r="R302" s="194"/>
      <c r="S302" s="4">
        <f t="shared" ref="S302:S309" si="55">SUM(M302:R302)</f>
        <v>22</v>
      </c>
      <c r="T302" s="29"/>
      <c r="U302" s="185"/>
      <c r="V302" s="185"/>
      <c r="W302" s="185"/>
      <c r="X302" s="185"/>
      <c r="Y302" s="185"/>
      <c r="Z302" s="185"/>
      <c r="AA302" s="185"/>
      <c r="AB302" s="185"/>
      <c r="AC302" s="185"/>
    </row>
    <row r="303" spans="1:29" ht="18" customHeight="1">
      <c r="A303" s="1152"/>
      <c r="B303" s="1152"/>
      <c r="C303" s="186" t="s">
        <v>658</v>
      </c>
      <c r="D303" s="9">
        <v>3</v>
      </c>
      <c r="E303" s="9" t="s">
        <v>655</v>
      </c>
      <c r="F303" s="9" t="s">
        <v>645</v>
      </c>
      <c r="G303" s="182"/>
      <c r="H303" s="9">
        <v>5</v>
      </c>
      <c r="I303" s="9">
        <v>7</v>
      </c>
      <c r="J303" s="9" t="s">
        <v>655</v>
      </c>
      <c r="K303" s="182" t="s">
        <v>645</v>
      </c>
      <c r="L303" s="195" t="s">
        <v>594</v>
      </c>
      <c r="M303" s="197">
        <v>2</v>
      </c>
      <c r="N303" s="196">
        <v>4</v>
      </c>
      <c r="O303" s="197">
        <v>10</v>
      </c>
      <c r="P303" s="197"/>
      <c r="Q303" s="197">
        <v>6</v>
      </c>
      <c r="R303" s="29"/>
      <c r="S303" s="33">
        <f t="shared" si="55"/>
        <v>22</v>
      </c>
      <c r="T303" s="29"/>
      <c r="U303" s="185"/>
      <c r="V303" s="185"/>
      <c r="W303" s="185"/>
      <c r="X303" s="185"/>
      <c r="Y303" s="185"/>
      <c r="Z303" s="185"/>
      <c r="AA303" s="185"/>
      <c r="AB303" s="185"/>
      <c r="AC303" s="185"/>
    </row>
    <row r="304" spans="1:29" ht="18" customHeight="1">
      <c r="A304" s="1152"/>
      <c r="B304" s="1152"/>
      <c r="C304" s="380"/>
      <c r="D304" s="9"/>
      <c r="E304" s="9"/>
      <c r="F304" s="182"/>
      <c r="G304" s="33"/>
      <c r="H304" s="9"/>
      <c r="I304" s="289">
        <v>38</v>
      </c>
      <c r="J304" s="182"/>
      <c r="K304" s="33"/>
      <c r="L304" s="195" t="s">
        <v>595</v>
      </c>
      <c r="M304" s="198"/>
      <c r="N304" s="198"/>
      <c r="O304" s="198"/>
      <c r="P304" s="198"/>
      <c r="Q304" s="198"/>
      <c r="R304" s="29"/>
      <c r="S304" s="33">
        <f t="shared" si="55"/>
        <v>0</v>
      </c>
      <c r="T304" s="29"/>
      <c r="U304" s="185"/>
      <c r="V304" s="185"/>
      <c r="W304" s="185"/>
      <c r="X304" s="185"/>
      <c r="Y304" s="185"/>
      <c r="Z304" s="185"/>
      <c r="AA304" s="185"/>
      <c r="AB304" s="185"/>
      <c r="AC304" s="185"/>
    </row>
    <row r="305" spans="1:29" ht="18" customHeight="1">
      <c r="A305" s="1152"/>
      <c r="B305" s="1152"/>
      <c r="C305" s="380"/>
      <c r="D305" s="9"/>
      <c r="E305" s="9"/>
      <c r="F305" s="182"/>
      <c r="G305" s="33"/>
      <c r="H305" s="9"/>
      <c r="I305" s="9"/>
      <c r="J305" s="182"/>
      <c r="K305" s="33"/>
      <c r="L305" s="199" t="s">
        <v>596</v>
      </c>
      <c r="M305" s="201"/>
      <c r="N305" s="200"/>
      <c r="O305" s="201">
        <v>6</v>
      </c>
      <c r="P305" s="201">
        <v>4</v>
      </c>
      <c r="Q305" s="201">
        <v>10</v>
      </c>
      <c r="R305" s="202"/>
      <c r="S305" s="203">
        <f t="shared" si="55"/>
        <v>20</v>
      </c>
      <c r="T305" s="29"/>
      <c r="U305" s="185"/>
      <c r="V305" s="185"/>
      <c r="W305" s="185"/>
      <c r="X305" s="185"/>
      <c r="Y305" s="185"/>
      <c r="Z305" s="185"/>
      <c r="AA305" s="185"/>
      <c r="AB305" s="185"/>
      <c r="AC305" s="185"/>
    </row>
    <row r="306" spans="1:29" ht="18" customHeight="1">
      <c r="A306" s="1152"/>
      <c r="B306" s="1152"/>
      <c r="C306" s="380"/>
      <c r="D306" s="9"/>
      <c r="E306" s="9"/>
      <c r="F306" s="9"/>
      <c r="G306" s="182"/>
      <c r="H306" s="9"/>
      <c r="I306" s="9"/>
      <c r="J306" s="9"/>
      <c r="K306" s="182"/>
      <c r="L306" s="199" t="s">
        <v>597</v>
      </c>
      <c r="M306" s="200"/>
      <c r="N306" s="200"/>
      <c r="O306" s="200"/>
      <c r="P306" s="200"/>
      <c r="Q306" s="200"/>
      <c r="R306" s="202"/>
      <c r="S306" s="203">
        <f t="shared" si="55"/>
        <v>0</v>
      </c>
      <c r="T306" s="29"/>
      <c r="U306" s="185"/>
      <c r="V306" s="185"/>
      <c r="W306" s="185"/>
      <c r="X306" s="185"/>
      <c r="Y306" s="185"/>
      <c r="Z306" s="185"/>
      <c r="AA306" s="185"/>
      <c r="AB306" s="185"/>
      <c r="AC306" s="185"/>
    </row>
    <row r="307" spans="1:29" ht="18" customHeight="1">
      <c r="A307" s="1152"/>
      <c r="B307" s="1152"/>
      <c r="C307" s="186"/>
      <c r="D307" s="9"/>
      <c r="E307" s="9"/>
      <c r="F307" s="9"/>
      <c r="G307" s="182"/>
      <c r="H307" s="9"/>
      <c r="I307" s="9"/>
      <c r="J307" s="9"/>
      <c r="K307" s="182"/>
      <c r="L307" s="208" t="s">
        <v>598</v>
      </c>
      <c r="M307" s="200"/>
      <c r="N307" s="200"/>
      <c r="O307" s="200"/>
      <c r="P307" s="200"/>
      <c r="Q307" s="200"/>
      <c r="R307" s="202"/>
      <c r="S307" s="203">
        <f t="shared" si="55"/>
        <v>0</v>
      </c>
      <c r="T307" s="29"/>
      <c r="U307" s="185"/>
      <c r="V307" s="185"/>
      <c r="W307" s="185"/>
      <c r="X307" s="185"/>
      <c r="Y307" s="185"/>
      <c r="Z307" s="185"/>
      <c r="AA307" s="185"/>
      <c r="AB307" s="185"/>
      <c r="AC307" s="185"/>
    </row>
    <row r="308" spans="1:29" ht="18" customHeight="1">
      <c r="A308" s="1152"/>
      <c r="B308" s="1152"/>
      <c r="C308" s="380"/>
      <c r="D308" s="9"/>
      <c r="E308" s="9"/>
      <c r="F308" s="182"/>
      <c r="G308" s="33"/>
      <c r="H308" s="9"/>
      <c r="I308" s="9"/>
      <c r="J308" s="182"/>
      <c r="K308" s="33"/>
      <c r="L308" s="209" t="s">
        <v>599</v>
      </c>
      <c r="M308" s="210"/>
      <c r="N308" s="210"/>
      <c r="O308" s="210"/>
      <c r="P308" s="210"/>
      <c r="Q308" s="210"/>
      <c r="R308" s="211"/>
      <c r="S308" s="212">
        <f t="shared" si="55"/>
        <v>0</v>
      </c>
      <c r="T308" s="29"/>
      <c r="U308" s="185"/>
      <c r="V308" s="185"/>
      <c r="W308" s="185"/>
      <c r="X308" s="185"/>
      <c r="Y308" s="185"/>
      <c r="Z308" s="185"/>
      <c r="AA308" s="185"/>
      <c r="AB308" s="185"/>
      <c r="AC308" s="185"/>
    </row>
    <row r="309" spans="1:29" ht="18" customHeight="1">
      <c r="A309" s="1152"/>
      <c r="B309" s="1152"/>
      <c r="C309" s="380"/>
      <c r="D309" s="9"/>
      <c r="E309" s="9"/>
      <c r="F309" s="182"/>
      <c r="G309" s="33"/>
      <c r="H309" s="9"/>
      <c r="I309" s="9"/>
      <c r="J309" s="182"/>
      <c r="K309" s="33"/>
      <c r="L309" s="209" t="s">
        <v>600</v>
      </c>
      <c r="M309" s="213"/>
      <c r="N309" s="213"/>
      <c r="O309" s="213"/>
      <c r="P309" s="213"/>
      <c r="Q309" s="213"/>
      <c r="R309" s="214"/>
      <c r="S309" s="215">
        <f t="shared" si="55"/>
        <v>0</v>
      </c>
      <c r="T309" s="454" t="s">
        <v>540</v>
      </c>
      <c r="U309" s="185"/>
      <c r="V309" s="185"/>
      <c r="W309" s="185"/>
      <c r="X309" s="185"/>
      <c r="Y309" s="185"/>
      <c r="Z309" s="185"/>
      <c r="AA309" s="185"/>
      <c r="AB309" s="185"/>
      <c r="AC309" s="185"/>
    </row>
    <row r="310" spans="1:29" ht="18" customHeight="1">
      <c r="A310" s="1152"/>
      <c r="B310" s="1152"/>
      <c r="C310" s="186"/>
      <c r="D310" s="9"/>
      <c r="E310" s="9"/>
      <c r="F310" s="182"/>
      <c r="G310" s="33"/>
      <c r="H310" s="9"/>
      <c r="I310" s="9"/>
      <c r="J310" s="182"/>
      <c r="K310" s="33"/>
      <c r="L310" s="222"/>
      <c r="M310" s="223"/>
      <c r="N310" s="223"/>
      <c r="O310" s="223"/>
      <c r="P310" s="223"/>
      <c r="Q310" s="223"/>
      <c r="R310" s="224"/>
      <c r="S310" s="225"/>
      <c r="T310" s="29"/>
      <c r="U310" s="185"/>
      <c r="V310" s="185"/>
      <c r="W310" s="185"/>
      <c r="X310" s="185"/>
      <c r="Y310" s="185"/>
      <c r="Z310" s="185"/>
      <c r="AA310" s="185"/>
      <c r="AB310" s="185"/>
      <c r="AC310" s="185"/>
    </row>
    <row r="311" spans="1:29" ht="49.5" customHeight="1">
      <c r="A311" s="1152"/>
      <c r="B311" s="1152"/>
      <c r="C311" s="186"/>
      <c r="D311" s="9"/>
      <c r="E311" s="9"/>
      <c r="F311" s="182"/>
      <c r="G311" s="114"/>
      <c r="H311" s="9"/>
      <c r="I311" s="9"/>
      <c r="J311" s="182"/>
      <c r="K311" s="114"/>
      <c r="L311" s="1195" t="s">
        <v>601</v>
      </c>
      <c r="M311" s="449"/>
      <c r="N311" s="449" t="s">
        <v>1000</v>
      </c>
      <c r="O311" s="455"/>
      <c r="P311" s="374" t="s">
        <v>1001</v>
      </c>
      <c r="Q311" s="442"/>
      <c r="R311" s="228"/>
      <c r="S311" s="228"/>
      <c r="T311" s="29"/>
      <c r="U311" s="185"/>
      <c r="V311" s="185"/>
      <c r="W311" s="185"/>
      <c r="X311" s="185"/>
      <c r="Y311" s="185"/>
      <c r="Z311" s="185"/>
      <c r="AA311" s="185"/>
      <c r="AB311" s="185"/>
      <c r="AC311" s="185"/>
    </row>
    <row r="312" spans="1:29" ht="27.75" customHeight="1">
      <c r="A312" s="1152"/>
      <c r="B312" s="1152"/>
      <c r="C312" s="114"/>
      <c r="D312" s="114"/>
      <c r="E312" s="114"/>
      <c r="F312" s="114"/>
      <c r="G312" s="114"/>
      <c r="H312" s="114"/>
      <c r="I312" s="114"/>
      <c r="J312" s="114"/>
      <c r="K312" s="114"/>
      <c r="L312" s="1193"/>
      <c r="M312" s="349"/>
      <c r="N312" s="348"/>
      <c r="O312" s="442"/>
      <c r="P312" s="455"/>
      <c r="Q312" s="455"/>
      <c r="R312" s="228"/>
      <c r="S312" s="228"/>
      <c r="T312" s="29"/>
      <c r="U312" s="185"/>
      <c r="V312" s="185"/>
      <c r="W312" s="185"/>
      <c r="X312" s="185"/>
      <c r="Y312" s="185"/>
      <c r="Z312" s="185"/>
      <c r="AA312" s="185"/>
      <c r="AB312" s="185"/>
      <c r="AC312" s="185"/>
    </row>
    <row r="313" spans="1:29" ht="30.75" customHeight="1">
      <c r="A313" s="1152"/>
      <c r="B313" s="1152"/>
      <c r="C313" s="186"/>
      <c r="D313" s="29"/>
      <c r="E313" s="29"/>
      <c r="F313" s="29"/>
      <c r="G313" s="29"/>
      <c r="H313" s="29"/>
      <c r="I313" s="29"/>
      <c r="J313" s="29"/>
      <c r="K313" s="29"/>
      <c r="L313" s="1193"/>
      <c r="M313" s="349"/>
      <c r="N313" s="348"/>
      <c r="O313" s="348"/>
      <c r="P313" s="442"/>
      <c r="Q313" s="348"/>
      <c r="R313" s="228"/>
      <c r="S313" s="228"/>
      <c r="T313" s="29"/>
      <c r="U313" s="185"/>
      <c r="V313" s="185"/>
      <c r="W313" s="185"/>
      <c r="X313" s="185"/>
      <c r="Y313" s="185"/>
      <c r="Z313" s="185"/>
      <c r="AA313" s="185"/>
      <c r="AB313" s="185"/>
      <c r="AC313" s="185"/>
    </row>
    <row r="314" spans="1:29" ht="21" customHeight="1">
      <c r="A314" s="1152"/>
      <c r="B314" s="1147"/>
      <c r="C314" s="181"/>
      <c r="D314" s="29"/>
      <c r="E314" s="29"/>
      <c r="F314" s="29"/>
      <c r="G314" s="29"/>
      <c r="H314" s="29"/>
      <c r="I314" s="29"/>
      <c r="J314" s="29"/>
      <c r="K314" s="29"/>
      <c r="L314" s="1194"/>
      <c r="M314" s="351"/>
      <c r="N314" s="351"/>
      <c r="O314" s="438"/>
      <c r="P314" s="438"/>
      <c r="Q314" s="351"/>
      <c r="R314" s="228"/>
      <c r="S314" s="228"/>
      <c r="T314" s="29"/>
      <c r="U314" s="185"/>
      <c r="V314" s="185"/>
      <c r="W314" s="185"/>
      <c r="X314" s="185"/>
      <c r="Y314" s="185"/>
      <c r="Z314" s="185"/>
      <c r="AA314" s="185"/>
      <c r="AB314" s="185"/>
      <c r="AC314" s="185"/>
    </row>
    <row r="315" spans="1:29" ht="18" customHeight="1">
      <c r="A315" s="1152"/>
      <c r="B315" s="371"/>
      <c r="C315" s="186"/>
      <c r="D315" s="29"/>
      <c r="E315" s="29"/>
      <c r="F315" s="29"/>
      <c r="G315" s="29"/>
      <c r="H315" s="29"/>
      <c r="I315" s="29"/>
      <c r="J315" s="29"/>
      <c r="K315" s="29"/>
      <c r="L315" s="238" t="s">
        <v>593</v>
      </c>
      <c r="M315" s="239"/>
      <c r="N315" s="239">
        <v>2</v>
      </c>
      <c r="O315" s="280"/>
      <c r="P315" s="280"/>
      <c r="Q315" s="280"/>
      <c r="R315" s="236"/>
      <c r="S315" s="237">
        <f t="shared" ref="S315:S326" si="56">SUM(M315:R315)</f>
        <v>2</v>
      </c>
      <c r="T315" s="29"/>
      <c r="U315" s="185"/>
      <c r="V315" s="185"/>
      <c r="W315" s="185"/>
      <c r="X315" s="185"/>
      <c r="Y315" s="185"/>
      <c r="Z315" s="185"/>
      <c r="AA315" s="185"/>
      <c r="AB315" s="185"/>
      <c r="AC315" s="185"/>
    </row>
    <row r="316" spans="1:29" ht="18" customHeight="1">
      <c r="A316" s="1152"/>
      <c r="B316" s="371"/>
      <c r="C316" s="186"/>
      <c r="D316" s="29"/>
      <c r="E316" s="29"/>
      <c r="F316" s="29"/>
      <c r="G316" s="29"/>
      <c r="H316" s="29"/>
      <c r="I316" s="29"/>
      <c r="J316" s="29"/>
      <c r="K316" s="29"/>
      <c r="L316" s="240" t="s">
        <v>594</v>
      </c>
      <c r="M316" s="241"/>
      <c r="N316" s="241">
        <v>2</v>
      </c>
      <c r="O316" s="281"/>
      <c r="P316" s="281"/>
      <c r="Q316" s="281"/>
      <c r="R316" s="228"/>
      <c r="S316" s="242">
        <f t="shared" si="56"/>
        <v>2</v>
      </c>
      <c r="T316" s="29"/>
      <c r="U316" s="185"/>
      <c r="V316" s="185"/>
      <c r="W316" s="185"/>
      <c r="X316" s="185"/>
      <c r="Y316" s="185"/>
      <c r="Z316" s="185"/>
      <c r="AA316" s="185"/>
      <c r="AB316" s="185"/>
      <c r="AC316" s="185"/>
    </row>
    <row r="317" spans="1:29" ht="18" customHeight="1">
      <c r="A317" s="1152"/>
      <c r="B317" s="371"/>
      <c r="C317" s="186"/>
      <c r="D317" s="29"/>
      <c r="E317" s="29"/>
      <c r="F317" s="29"/>
      <c r="G317" s="29"/>
      <c r="H317" s="29"/>
      <c r="I317" s="29"/>
      <c r="J317" s="29"/>
      <c r="K317" s="29"/>
      <c r="L317" s="240" t="s">
        <v>595</v>
      </c>
      <c r="M317" s="243"/>
      <c r="N317" s="282"/>
      <c r="O317" s="243"/>
      <c r="P317" s="243"/>
      <c r="Q317" s="243"/>
      <c r="R317" s="228"/>
      <c r="S317" s="242">
        <f t="shared" si="56"/>
        <v>0</v>
      </c>
      <c r="T317" s="29"/>
      <c r="U317" s="185"/>
      <c r="V317" s="185"/>
      <c r="W317" s="185"/>
      <c r="X317" s="185"/>
      <c r="Y317" s="185"/>
      <c r="Z317" s="185"/>
      <c r="AA317" s="185"/>
      <c r="AB317" s="185"/>
      <c r="AC317" s="185"/>
    </row>
    <row r="318" spans="1:29" ht="18" customHeight="1">
      <c r="A318" s="1152"/>
      <c r="B318" s="371"/>
      <c r="C318" s="186"/>
      <c r="D318" s="29"/>
      <c r="E318" s="29"/>
      <c r="F318" s="29"/>
      <c r="G318" s="29"/>
      <c r="H318" s="29"/>
      <c r="I318" s="29"/>
      <c r="J318" s="29"/>
      <c r="K318" s="29"/>
      <c r="L318" s="244" t="s">
        <v>596</v>
      </c>
      <c r="M318" s="245"/>
      <c r="N318" s="245">
        <v>1</v>
      </c>
      <c r="O318" s="246"/>
      <c r="P318" s="245">
        <v>3</v>
      </c>
      <c r="Q318" s="246"/>
      <c r="R318" s="247"/>
      <c r="S318" s="248">
        <f t="shared" si="56"/>
        <v>4</v>
      </c>
      <c r="T318" s="29"/>
      <c r="U318" s="185"/>
      <c r="V318" s="185"/>
      <c r="W318" s="185"/>
      <c r="X318" s="185"/>
      <c r="Y318" s="185"/>
      <c r="Z318" s="185"/>
      <c r="AA318" s="185"/>
      <c r="AB318" s="185"/>
      <c r="AC318" s="185"/>
    </row>
    <row r="319" spans="1:29" ht="18" customHeight="1">
      <c r="A319" s="1152"/>
      <c r="B319" s="371"/>
      <c r="C319" s="1200"/>
      <c r="D319" s="186"/>
      <c r="E319" s="186"/>
      <c r="F319" s="186"/>
      <c r="G319" s="186"/>
      <c r="H319" s="186"/>
      <c r="I319" s="186"/>
      <c r="J319" s="186"/>
      <c r="K319" s="186"/>
      <c r="L319" s="244" t="s">
        <v>597</v>
      </c>
      <c r="M319" s="246"/>
      <c r="N319" s="246"/>
      <c r="O319" s="246"/>
      <c r="P319" s="246"/>
      <c r="Q319" s="246"/>
      <c r="R319" s="247"/>
      <c r="S319" s="248">
        <f t="shared" si="56"/>
        <v>0</v>
      </c>
      <c r="T319" s="29"/>
      <c r="U319" s="185"/>
      <c r="V319" s="185"/>
      <c r="W319" s="185"/>
      <c r="X319" s="185"/>
      <c r="Y319" s="185"/>
      <c r="Z319" s="185"/>
      <c r="AA319" s="185"/>
      <c r="AB319" s="185"/>
      <c r="AC319" s="185"/>
    </row>
    <row r="320" spans="1:29" ht="18" customHeight="1">
      <c r="A320" s="1152"/>
      <c r="B320" s="371"/>
      <c r="C320" s="1201"/>
      <c r="D320" s="186"/>
      <c r="E320" s="186"/>
      <c r="F320" s="186"/>
      <c r="G320" s="186"/>
      <c r="H320" s="186"/>
      <c r="I320" s="186"/>
      <c r="J320" s="186"/>
      <c r="K320" s="186"/>
      <c r="L320" s="249" t="s">
        <v>598</v>
      </c>
      <c r="M320" s="246"/>
      <c r="N320" s="246"/>
      <c r="O320" s="246"/>
      <c r="P320" s="246"/>
      <c r="Q320" s="246"/>
      <c r="R320" s="247"/>
      <c r="S320" s="248">
        <f t="shared" si="56"/>
        <v>0</v>
      </c>
      <c r="T320" s="29"/>
      <c r="U320" s="185"/>
      <c r="V320" s="185"/>
      <c r="W320" s="185"/>
      <c r="X320" s="185"/>
      <c r="Y320" s="185"/>
      <c r="Z320" s="185"/>
      <c r="AA320" s="185"/>
      <c r="AB320" s="185"/>
      <c r="AC320" s="185"/>
    </row>
    <row r="321" spans="1:29" ht="18" customHeight="1">
      <c r="A321" s="352"/>
      <c r="B321" s="371"/>
      <c r="C321" s="186"/>
      <c r="D321" s="29"/>
      <c r="E321" s="29"/>
      <c r="F321" s="29"/>
      <c r="G321" s="29"/>
      <c r="H321" s="29"/>
      <c r="I321" s="29"/>
      <c r="J321" s="29"/>
      <c r="K321" s="29"/>
      <c r="L321" s="250" t="s">
        <v>599</v>
      </c>
      <c r="M321" s="251"/>
      <c r="N321" s="251"/>
      <c r="O321" s="251"/>
      <c r="P321" s="251"/>
      <c r="Q321" s="251"/>
      <c r="R321" s="252"/>
      <c r="S321" s="253">
        <f t="shared" si="56"/>
        <v>0</v>
      </c>
      <c r="T321" s="29"/>
      <c r="U321" s="185"/>
      <c r="V321" s="185"/>
      <c r="W321" s="185"/>
      <c r="X321" s="185"/>
      <c r="Y321" s="185"/>
      <c r="Z321" s="185"/>
      <c r="AA321" s="185"/>
      <c r="AB321" s="185"/>
      <c r="AC321" s="185"/>
    </row>
    <row r="322" spans="1:29" ht="18" customHeight="1">
      <c r="A322" s="352"/>
      <c r="B322" s="371"/>
      <c r="C322" s="186"/>
      <c r="D322" s="29"/>
      <c r="E322" s="29"/>
      <c r="F322" s="29"/>
      <c r="G322" s="29"/>
      <c r="H322" s="29"/>
      <c r="I322" s="29"/>
      <c r="J322" s="29"/>
      <c r="K322" s="29"/>
      <c r="L322" s="250" t="s">
        <v>600</v>
      </c>
      <c r="M322" s="254"/>
      <c r="N322" s="254"/>
      <c r="O322" s="254"/>
      <c r="P322" s="254"/>
      <c r="Q322" s="254"/>
      <c r="R322" s="255"/>
      <c r="S322" s="256">
        <f t="shared" si="56"/>
        <v>0</v>
      </c>
      <c r="T322" s="29"/>
      <c r="U322" s="185"/>
      <c r="V322" s="185"/>
      <c r="W322" s="185"/>
      <c r="X322" s="185"/>
      <c r="Y322" s="185"/>
      <c r="Z322" s="185"/>
      <c r="AA322" s="185"/>
      <c r="AB322" s="185"/>
      <c r="AC322" s="185"/>
    </row>
    <row r="323" spans="1:29" ht="18" customHeight="1">
      <c r="A323" s="352"/>
      <c r="B323" s="371"/>
      <c r="C323" s="186"/>
      <c r="D323" s="29"/>
      <c r="E323" s="29"/>
      <c r="F323" s="29"/>
      <c r="G323" s="29"/>
      <c r="H323" s="29"/>
      <c r="I323" s="29"/>
      <c r="J323" s="29"/>
      <c r="K323" s="29"/>
      <c r="L323" s="222" t="s">
        <v>681</v>
      </c>
      <c r="M323" s="223">
        <f t="shared" ref="M323:R323" si="57">M315+M302</f>
        <v>2</v>
      </c>
      <c r="N323" s="223">
        <f t="shared" si="57"/>
        <v>6</v>
      </c>
      <c r="O323" s="223">
        <f t="shared" si="57"/>
        <v>10</v>
      </c>
      <c r="P323" s="223">
        <f t="shared" si="57"/>
        <v>0</v>
      </c>
      <c r="Q323" s="223">
        <f t="shared" si="57"/>
        <v>6</v>
      </c>
      <c r="R323" s="223">
        <f t="shared" si="57"/>
        <v>0</v>
      </c>
      <c r="S323" s="224">
        <f t="shared" si="56"/>
        <v>24</v>
      </c>
      <c r="T323" s="29"/>
      <c r="U323" s="185"/>
      <c r="V323" s="185"/>
      <c r="W323" s="185"/>
      <c r="X323" s="185"/>
      <c r="Y323" s="185"/>
      <c r="Z323" s="185"/>
      <c r="AA323" s="185"/>
      <c r="AB323" s="185"/>
      <c r="AC323" s="185"/>
    </row>
    <row r="324" spans="1:29" ht="18" customHeight="1">
      <c r="A324" s="352"/>
      <c r="B324" s="371"/>
      <c r="C324" s="186"/>
      <c r="D324" s="29"/>
      <c r="E324" s="29"/>
      <c r="F324" s="29"/>
      <c r="G324" s="29"/>
      <c r="H324" s="29"/>
      <c r="I324" s="29"/>
      <c r="J324" s="29"/>
      <c r="K324" s="29"/>
      <c r="L324" s="257" t="s">
        <v>682</v>
      </c>
      <c r="M324" s="258">
        <f t="shared" ref="M324:R324" si="58">M319+M318+M306+M305</f>
        <v>0</v>
      </c>
      <c r="N324" s="258">
        <f t="shared" si="58"/>
        <v>1</v>
      </c>
      <c r="O324" s="258">
        <f t="shared" si="58"/>
        <v>6</v>
      </c>
      <c r="P324" s="258">
        <f t="shared" si="58"/>
        <v>7</v>
      </c>
      <c r="Q324" s="258">
        <f t="shared" si="58"/>
        <v>10</v>
      </c>
      <c r="R324" s="258">
        <f t="shared" si="58"/>
        <v>0</v>
      </c>
      <c r="S324" s="259">
        <f t="shared" si="56"/>
        <v>24</v>
      </c>
      <c r="T324" s="29"/>
      <c r="U324" s="185"/>
      <c r="V324" s="185"/>
      <c r="W324" s="185"/>
      <c r="X324" s="185"/>
      <c r="Y324" s="185"/>
      <c r="Z324" s="185"/>
      <c r="AA324" s="185"/>
      <c r="AB324" s="185"/>
      <c r="AC324" s="185"/>
    </row>
    <row r="325" spans="1:29" ht="18" customHeight="1">
      <c r="A325" s="352"/>
      <c r="B325" s="371"/>
      <c r="C325" s="1200"/>
      <c r="D325" s="186"/>
      <c r="E325" s="186"/>
      <c r="F325" s="186"/>
      <c r="G325" s="186"/>
      <c r="H325" s="186"/>
      <c r="I325" s="186"/>
      <c r="J325" s="186"/>
      <c r="K325" s="186"/>
      <c r="L325" s="257" t="s">
        <v>683</v>
      </c>
      <c r="M325" s="258">
        <f t="shared" ref="M325:R325" si="59">M320+M307</f>
        <v>0</v>
      </c>
      <c r="N325" s="258">
        <f t="shared" si="59"/>
        <v>0</v>
      </c>
      <c r="O325" s="258">
        <f t="shared" si="59"/>
        <v>0</v>
      </c>
      <c r="P325" s="258">
        <f t="shared" si="59"/>
        <v>0</v>
      </c>
      <c r="Q325" s="258">
        <f t="shared" si="59"/>
        <v>0</v>
      </c>
      <c r="R325" s="258">
        <f t="shared" si="59"/>
        <v>0</v>
      </c>
      <c r="S325" s="259">
        <f t="shared" si="56"/>
        <v>0</v>
      </c>
      <c r="T325" s="29"/>
      <c r="U325" s="185"/>
      <c r="V325" s="185"/>
      <c r="W325" s="185"/>
      <c r="X325" s="185"/>
      <c r="Y325" s="185"/>
      <c r="Z325" s="185"/>
      <c r="AA325" s="185"/>
      <c r="AB325" s="185"/>
      <c r="AC325" s="185"/>
    </row>
    <row r="326" spans="1:29" ht="18" customHeight="1">
      <c r="A326" s="352"/>
      <c r="B326" s="371"/>
      <c r="C326" s="1201"/>
      <c r="D326" s="186"/>
      <c r="E326" s="186"/>
      <c r="F326" s="186"/>
      <c r="G326" s="186"/>
      <c r="H326" s="186"/>
      <c r="I326" s="186"/>
      <c r="J326" s="186"/>
      <c r="K326" s="186"/>
      <c r="L326" s="260" t="s">
        <v>684</v>
      </c>
      <c r="M326" s="261">
        <f t="shared" ref="M326:R326" si="60">M321+M308</f>
        <v>0</v>
      </c>
      <c r="N326" s="261">
        <f t="shared" si="60"/>
        <v>0</v>
      </c>
      <c r="O326" s="261">
        <f t="shared" si="60"/>
        <v>0</v>
      </c>
      <c r="P326" s="261">
        <f t="shared" si="60"/>
        <v>0</v>
      </c>
      <c r="Q326" s="261">
        <f t="shared" si="60"/>
        <v>0</v>
      </c>
      <c r="R326" s="261">
        <f t="shared" si="60"/>
        <v>0</v>
      </c>
      <c r="S326" s="262">
        <f t="shared" si="56"/>
        <v>0</v>
      </c>
      <c r="T326" s="29"/>
      <c r="U326" s="185"/>
      <c r="V326" s="185"/>
      <c r="W326" s="185"/>
      <c r="X326" s="185"/>
      <c r="Y326" s="185"/>
      <c r="Z326" s="185"/>
      <c r="AA326" s="185"/>
      <c r="AB326" s="185"/>
      <c r="AC326" s="185"/>
    </row>
    <row r="327" spans="1:29" ht="21" customHeight="1">
      <c r="A327" s="1213" t="s">
        <v>817</v>
      </c>
      <c r="B327" s="1138"/>
      <c r="C327" s="354"/>
      <c r="D327" s="82"/>
      <c r="E327" s="82"/>
      <c r="F327" s="82"/>
      <c r="G327" s="82"/>
      <c r="H327" s="82"/>
      <c r="I327" s="82"/>
      <c r="J327" s="82"/>
      <c r="K327" s="82"/>
      <c r="L327" s="355"/>
      <c r="M327" s="82"/>
      <c r="N327" s="82"/>
      <c r="O327" s="82"/>
      <c r="P327" s="82"/>
      <c r="Q327" s="82"/>
      <c r="R327" s="82"/>
      <c r="S327" s="82"/>
      <c r="T327" s="186"/>
      <c r="U327" s="185"/>
      <c r="V327" s="185"/>
      <c r="W327" s="185"/>
      <c r="X327" s="185"/>
      <c r="Y327" s="185"/>
      <c r="Z327" s="185"/>
      <c r="AA327" s="185"/>
      <c r="AB327" s="185"/>
      <c r="AC327" s="185"/>
    </row>
    <row r="328" spans="1:29" ht="32.25" customHeight="1">
      <c r="A328" s="1211">
        <v>12</v>
      </c>
      <c r="B328" s="1197" t="s">
        <v>526</v>
      </c>
      <c r="C328" s="186" t="s">
        <v>643</v>
      </c>
      <c r="D328" s="182">
        <v>6</v>
      </c>
      <c r="E328" s="9" t="s">
        <v>659</v>
      </c>
      <c r="F328" s="9" t="s">
        <v>651</v>
      </c>
      <c r="G328" s="9"/>
      <c r="H328" s="182"/>
      <c r="I328" s="9"/>
      <c r="J328" s="9"/>
      <c r="K328" s="9"/>
      <c r="L328" s="1192"/>
      <c r="M328" s="202"/>
      <c r="N328" s="18"/>
      <c r="O328" s="456" t="s">
        <v>1002</v>
      </c>
      <c r="P328" s="18"/>
      <c r="Q328" s="211"/>
      <c r="R328" s="29"/>
      <c r="S328" s="29"/>
      <c r="T328" s="29"/>
      <c r="U328" s="185"/>
      <c r="V328" s="185"/>
      <c r="W328" s="185"/>
      <c r="X328" s="185"/>
      <c r="Y328" s="185"/>
      <c r="Z328" s="185"/>
      <c r="AA328" s="185"/>
      <c r="AB328" s="185"/>
      <c r="AC328" s="185"/>
    </row>
    <row r="329" spans="1:29" ht="50.25" customHeight="1">
      <c r="A329" s="1152"/>
      <c r="B329" s="1152"/>
      <c r="C329" s="186" t="s">
        <v>646</v>
      </c>
      <c r="D329" s="182">
        <v>7</v>
      </c>
      <c r="E329" s="272" t="s">
        <v>660</v>
      </c>
      <c r="F329" s="272" t="s">
        <v>651</v>
      </c>
      <c r="G329" s="9"/>
      <c r="H329" s="182">
        <v>2</v>
      </c>
      <c r="I329" s="272">
        <v>6</v>
      </c>
      <c r="J329" s="272" t="s">
        <v>660</v>
      </c>
      <c r="K329" s="9" t="s">
        <v>651</v>
      </c>
      <c r="L329" s="1193"/>
      <c r="M329" s="29"/>
      <c r="N329" s="457"/>
      <c r="O329" s="18"/>
      <c r="P329" s="18"/>
      <c r="Q329" s="458" t="s">
        <v>1003</v>
      </c>
      <c r="R329" s="29"/>
      <c r="S329" s="29"/>
      <c r="T329" s="29"/>
      <c r="U329" s="185"/>
      <c r="V329" s="185"/>
      <c r="W329" s="185"/>
      <c r="X329" s="185"/>
      <c r="Y329" s="185"/>
      <c r="Z329" s="185"/>
      <c r="AA329" s="185"/>
      <c r="AB329" s="185"/>
      <c r="AC329" s="185"/>
    </row>
    <row r="330" spans="1:29" ht="32.25" customHeight="1">
      <c r="A330" s="1152"/>
      <c r="B330" s="1152"/>
      <c r="C330" s="186" t="s">
        <v>656</v>
      </c>
      <c r="D330" s="182"/>
      <c r="E330" s="272"/>
      <c r="F330" s="272"/>
      <c r="G330" s="182"/>
      <c r="H330" s="182">
        <v>3</v>
      </c>
      <c r="I330" s="272">
        <v>7</v>
      </c>
      <c r="J330" s="272" t="s">
        <v>661</v>
      </c>
      <c r="K330" s="182" t="s">
        <v>651</v>
      </c>
      <c r="L330" s="1194"/>
      <c r="M330" s="29"/>
      <c r="N330" s="18"/>
      <c r="O330" s="458" t="s">
        <v>1004</v>
      </c>
      <c r="P330" s="29"/>
      <c r="Q330" s="18"/>
      <c r="R330" s="29"/>
      <c r="S330" s="29"/>
      <c r="T330" s="29"/>
      <c r="U330" s="185"/>
      <c r="V330" s="185"/>
      <c r="W330" s="185"/>
      <c r="X330" s="185"/>
      <c r="Y330" s="185"/>
      <c r="Z330" s="185"/>
      <c r="AA330" s="185"/>
      <c r="AB330" s="185"/>
      <c r="AC330" s="185"/>
    </row>
    <row r="331" spans="1:29" ht="15.75" customHeight="1">
      <c r="A331" s="1152"/>
      <c r="B331" s="1152"/>
      <c r="C331" s="380" t="s">
        <v>657</v>
      </c>
      <c r="D331" s="182"/>
      <c r="E331" s="9"/>
      <c r="F331" s="9"/>
      <c r="G331" s="182"/>
      <c r="H331" s="182"/>
      <c r="I331" s="289">
        <f>SUM(I329:I330)</f>
        <v>13</v>
      </c>
      <c r="J331" s="9"/>
      <c r="K331" s="182"/>
      <c r="L331" s="186" t="s">
        <v>593</v>
      </c>
      <c r="M331" s="192"/>
      <c r="N331" s="192"/>
      <c r="O331" s="192"/>
      <c r="P331" s="192"/>
      <c r="Q331" s="192"/>
      <c r="R331" s="194"/>
      <c r="S331" s="4">
        <f t="shared" ref="S331:S338" si="61">SUM(M331:R331)</f>
        <v>0</v>
      </c>
      <c r="T331" s="29"/>
      <c r="U331" s="185"/>
      <c r="V331" s="185"/>
      <c r="W331" s="185"/>
      <c r="X331" s="185"/>
      <c r="Y331" s="185"/>
      <c r="Z331" s="185"/>
      <c r="AA331" s="185"/>
      <c r="AB331" s="185"/>
      <c r="AC331" s="185"/>
    </row>
    <row r="332" spans="1:29" ht="15.75" customHeight="1">
      <c r="A332" s="1152"/>
      <c r="B332" s="1152"/>
      <c r="C332" s="186" t="s">
        <v>658</v>
      </c>
      <c r="D332" s="182"/>
      <c r="E332" s="9"/>
      <c r="F332" s="9"/>
      <c r="G332" s="182"/>
      <c r="H332" s="182">
        <v>1</v>
      </c>
      <c r="I332" s="9">
        <v>5</v>
      </c>
      <c r="J332" s="9" t="s">
        <v>1005</v>
      </c>
      <c r="K332" s="182" t="s">
        <v>651</v>
      </c>
      <c r="L332" s="195" t="s">
        <v>594</v>
      </c>
      <c r="M332" s="196"/>
      <c r="N332" s="196"/>
      <c r="O332" s="196"/>
      <c r="P332" s="196"/>
      <c r="Q332" s="196"/>
      <c r="R332" s="29"/>
      <c r="S332" s="33">
        <f t="shared" si="61"/>
        <v>0</v>
      </c>
      <c r="T332" s="29"/>
      <c r="U332" s="185"/>
      <c r="V332" s="185"/>
      <c r="W332" s="185"/>
      <c r="X332" s="185"/>
      <c r="Y332" s="185"/>
      <c r="Z332" s="185"/>
      <c r="AA332" s="185"/>
      <c r="AB332" s="185"/>
      <c r="AC332" s="185"/>
    </row>
    <row r="333" spans="1:29" ht="15.75" customHeight="1">
      <c r="A333" s="1152"/>
      <c r="B333" s="1152"/>
      <c r="C333" s="186"/>
      <c r="D333" s="182"/>
      <c r="E333" s="9"/>
      <c r="F333" s="9"/>
      <c r="G333" s="33"/>
      <c r="H333" s="182"/>
      <c r="I333" s="289">
        <v>6</v>
      </c>
      <c r="J333" s="9"/>
      <c r="K333" s="33"/>
      <c r="L333" s="195" t="s">
        <v>595</v>
      </c>
      <c r="M333" s="198"/>
      <c r="N333" s="198"/>
      <c r="O333" s="198"/>
      <c r="P333" s="198"/>
      <c r="Q333" s="198"/>
      <c r="R333" s="29"/>
      <c r="S333" s="33">
        <f t="shared" si="61"/>
        <v>0</v>
      </c>
      <c r="T333" s="29"/>
      <c r="U333" s="185"/>
      <c r="V333" s="185"/>
      <c r="W333" s="185"/>
      <c r="X333" s="185"/>
      <c r="Y333" s="185"/>
      <c r="Z333" s="185"/>
      <c r="AA333" s="185"/>
      <c r="AB333" s="185"/>
      <c r="AC333" s="185"/>
    </row>
    <row r="334" spans="1:29" ht="15.75" customHeight="1">
      <c r="A334" s="1152"/>
      <c r="B334" s="1152"/>
      <c r="C334" s="380"/>
      <c r="D334" s="9"/>
      <c r="E334" s="9"/>
      <c r="F334" s="182"/>
      <c r="G334" s="33"/>
      <c r="H334" s="9"/>
      <c r="I334" s="9"/>
      <c r="J334" s="182"/>
      <c r="K334" s="33"/>
      <c r="L334" s="199" t="s">
        <v>596</v>
      </c>
      <c r="M334" s="200"/>
      <c r="N334" s="200"/>
      <c r="O334" s="200"/>
      <c r="P334" s="200"/>
      <c r="Q334" s="200"/>
      <c r="R334" s="202"/>
      <c r="S334" s="203">
        <f t="shared" si="61"/>
        <v>0</v>
      </c>
      <c r="T334" s="29"/>
      <c r="U334" s="185"/>
      <c r="V334" s="185"/>
      <c r="W334" s="185"/>
      <c r="X334" s="185"/>
      <c r="Y334" s="185"/>
      <c r="Z334" s="185"/>
      <c r="AA334" s="185"/>
      <c r="AB334" s="185"/>
      <c r="AC334" s="185"/>
    </row>
    <row r="335" spans="1:29" ht="15.75" customHeight="1">
      <c r="A335" s="1152"/>
      <c r="B335" s="1152"/>
      <c r="C335" s="380"/>
      <c r="D335" s="182"/>
      <c r="E335" s="9"/>
      <c r="F335" s="9"/>
      <c r="G335" s="182"/>
      <c r="H335" s="182"/>
      <c r="I335" s="9"/>
      <c r="J335" s="9"/>
      <c r="K335" s="182"/>
      <c r="L335" s="199" t="s">
        <v>597</v>
      </c>
      <c r="M335" s="200"/>
      <c r="N335" s="200"/>
      <c r="O335" s="200"/>
      <c r="P335" s="200"/>
      <c r="Q335" s="200"/>
      <c r="R335" s="202"/>
      <c r="S335" s="203">
        <f t="shared" si="61"/>
        <v>0</v>
      </c>
      <c r="T335" s="29"/>
      <c r="U335" s="185"/>
      <c r="V335" s="185"/>
      <c r="W335" s="185"/>
      <c r="X335" s="185"/>
      <c r="Y335" s="185"/>
      <c r="Z335" s="185"/>
      <c r="AA335" s="185"/>
      <c r="AB335" s="185"/>
      <c r="AC335" s="185"/>
    </row>
    <row r="336" spans="1:29" ht="15.75" customHeight="1">
      <c r="A336" s="1152"/>
      <c r="B336" s="1152"/>
      <c r="C336" s="186"/>
      <c r="D336" s="182"/>
      <c r="E336" s="9"/>
      <c r="F336" s="9"/>
      <c r="G336" s="182"/>
      <c r="H336" s="182"/>
      <c r="I336" s="9"/>
      <c r="J336" s="9"/>
      <c r="K336" s="182"/>
      <c r="L336" s="208" t="s">
        <v>598</v>
      </c>
      <c r="M336" s="200"/>
      <c r="N336" s="200"/>
      <c r="O336" s="200">
        <v>4</v>
      </c>
      <c r="P336" s="200"/>
      <c r="Q336" s="201">
        <v>4</v>
      </c>
      <c r="R336" s="202"/>
      <c r="S336" s="203">
        <f t="shared" si="61"/>
        <v>8</v>
      </c>
      <c r="T336" s="29"/>
      <c r="U336" s="185"/>
      <c r="V336" s="185"/>
      <c r="W336" s="185"/>
      <c r="X336" s="185"/>
      <c r="Y336" s="185"/>
      <c r="Z336" s="185"/>
      <c r="AA336" s="185"/>
      <c r="AB336" s="185"/>
      <c r="AC336" s="185"/>
    </row>
    <row r="337" spans="1:29" ht="15.75" customHeight="1">
      <c r="A337" s="1152"/>
      <c r="B337" s="1152"/>
      <c r="C337" s="186"/>
      <c r="D337" s="182"/>
      <c r="E337" s="9"/>
      <c r="F337" s="9"/>
      <c r="G337" s="33"/>
      <c r="H337" s="182"/>
      <c r="I337" s="9"/>
      <c r="J337" s="9"/>
      <c r="K337" s="33"/>
      <c r="L337" s="209" t="s">
        <v>599</v>
      </c>
      <c r="M337" s="210"/>
      <c r="N337" s="210"/>
      <c r="O337" s="459">
        <v>5</v>
      </c>
      <c r="P337" s="210"/>
      <c r="Q337" s="210"/>
      <c r="R337" s="211"/>
      <c r="S337" s="212">
        <f t="shared" si="61"/>
        <v>5</v>
      </c>
      <c r="T337" s="29"/>
      <c r="U337" s="185"/>
      <c r="V337" s="185"/>
      <c r="W337" s="185"/>
      <c r="X337" s="185"/>
      <c r="Y337" s="185"/>
      <c r="Z337" s="185"/>
      <c r="AA337" s="185"/>
      <c r="AB337" s="185"/>
      <c r="AC337" s="185"/>
    </row>
    <row r="338" spans="1:29" ht="15.75" customHeight="1">
      <c r="A338" s="1152"/>
      <c r="B338" s="1152"/>
      <c r="C338" s="380"/>
      <c r="D338" s="9"/>
      <c r="E338" s="9"/>
      <c r="F338" s="182"/>
      <c r="G338" s="33"/>
      <c r="H338" s="9"/>
      <c r="I338" s="9"/>
      <c r="J338" s="182"/>
      <c r="K338" s="33"/>
      <c r="L338" s="209" t="s">
        <v>600</v>
      </c>
      <c r="M338" s="213"/>
      <c r="N338" s="213"/>
      <c r="O338" s="460">
        <v>5</v>
      </c>
      <c r="P338" s="213"/>
      <c r="Q338" s="213"/>
      <c r="R338" s="214"/>
      <c r="S338" s="215">
        <f t="shared" si="61"/>
        <v>5</v>
      </c>
      <c r="T338" s="29"/>
      <c r="U338" s="185"/>
      <c r="V338" s="185"/>
      <c r="W338" s="185"/>
      <c r="X338" s="185"/>
      <c r="Y338" s="185"/>
      <c r="Z338" s="185"/>
      <c r="AA338" s="185"/>
      <c r="AB338" s="185"/>
      <c r="AC338" s="185"/>
    </row>
    <row r="339" spans="1:29" ht="15.75" customHeight="1">
      <c r="A339" s="1152"/>
      <c r="B339" s="1152"/>
      <c r="C339" s="186"/>
      <c r="D339" s="461"/>
      <c r="E339" s="318"/>
      <c r="F339" s="182"/>
      <c r="G339" s="33"/>
      <c r="H339" s="461"/>
      <c r="I339" s="318"/>
      <c r="J339" s="182"/>
      <c r="K339" s="33"/>
      <c r="L339" s="222"/>
      <c r="M339" s="223"/>
      <c r="N339" s="223"/>
      <c r="O339" s="223"/>
      <c r="P339" s="223"/>
      <c r="Q339" s="223"/>
      <c r="R339" s="224"/>
      <c r="S339" s="225"/>
      <c r="T339" s="454" t="s">
        <v>1006</v>
      </c>
      <c r="U339" s="185"/>
      <c r="V339" s="185"/>
      <c r="W339" s="185"/>
      <c r="X339" s="185"/>
      <c r="Y339" s="185"/>
      <c r="Z339" s="185"/>
      <c r="AA339" s="185"/>
      <c r="AB339" s="185"/>
      <c r="AC339" s="185"/>
    </row>
    <row r="340" spans="1:29" ht="32.25" customHeight="1">
      <c r="A340" s="1152"/>
      <c r="B340" s="1152"/>
      <c r="C340" s="186"/>
      <c r="D340" s="318"/>
      <c r="E340" s="318"/>
      <c r="F340" s="182"/>
      <c r="G340" s="114"/>
      <c r="H340" s="318"/>
      <c r="I340" s="318"/>
      <c r="J340" s="182"/>
      <c r="K340" s="114"/>
      <c r="L340" s="1195" t="s">
        <v>601</v>
      </c>
      <c r="M340" s="247"/>
      <c r="N340" s="230"/>
      <c r="O340" s="247"/>
      <c r="P340" s="230"/>
      <c r="Q340" s="252"/>
      <c r="R340" s="228"/>
      <c r="S340" s="228"/>
      <c r="T340" s="29"/>
      <c r="U340" s="185"/>
      <c r="V340" s="185"/>
      <c r="W340" s="185"/>
      <c r="X340" s="185"/>
      <c r="Y340" s="185"/>
      <c r="Z340" s="185"/>
      <c r="AA340" s="185"/>
      <c r="AB340" s="185"/>
      <c r="AC340" s="185"/>
    </row>
    <row r="341" spans="1:29" ht="27.75" customHeight="1">
      <c r="A341" s="1152"/>
      <c r="B341" s="1152"/>
      <c r="C341" s="114"/>
      <c r="D341" s="114"/>
      <c r="E341" s="114"/>
      <c r="F341" s="114"/>
      <c r="G341" s="114"/>
      <c r="H341" s="114"/>
      <c r="I341" s="114"/>
      <c r="J341" s="114"/>
      <c r="K341" s="114"/>
      <c r="L341" s="1193"/>
      <c r="M341" s="230"/>
      <c r="N341" s="230"/>
      <c r="O341" s="230"/>
      <c r="P341" s="230"/>
      <c r="Q341" s="462" t="s">
        <v>1007</v>
      </c>
      <c r="R341" s="228"/>
      <c r="S341" s="228"/>
      <c r="T341" s="29"/>
      <c r="U341" s="185"/>
      <c r="V341" s="185"/>
      <c r="W341" s="185"/>
      <c r="X341" s="185"/>
      <c r="Y341" s="185"/>
      <c r="Z341" s="185"/>
      <c r="AA341" s="185"/>
      <c r="AB341" s="185"/>
      <c r="AC341" s="185"/>
    </row>
    <row r="342" spans="1:29" ht="37.5" customHeight="1">
      <c r="A342" s="1152"/>
      <c r="B342" s="1152"/>
      <c r="C342" s="186"/>
      <c r="D342" s="29"/>
      <c r="E342" s="29"/>
      <c r="F342" s="29"/>
      <c r="G342" s="29"/>
      <c r="H342" s="29"/>
      <c r="I342" s="29"/>
      <c r="J342" s="29"/>
      <c r="K342" s="29"/>
      <c r="L342" s="1193"/>
      <c r="M342" s="228"/>
      <c r="N342" s="230"/>
      <c r="O342" s="462" t="s">
        <v>1008</v>
      </c>
      <c r="P342" s="230"/>
      <c r="Q342" s="230"/>
      <c r="R342" s="228"/>
      <c r="S342" s="228"/>
      <c r="T342" s="29"/>
      <c r="U342" s="185"/>
      <c r="V342" s="185"/>
      <c r="W342" s="185"/>
      <c r="X342" s="185"/>
      <c r="Y342" s="185"/>
      <c r="Z342" s="185"/>
      <c r="AA342" s="185"/>
      <c r="AB342" s="185"/>
      <c r="AC342" s="185"/>
    </row>
    <row r="343" spans="1:29" ht="21" customHeight="1">
      <c r="A343" s="1152"/>
      <c r="B343" s="1147"/>
      <c r="C343" s="181"/>
      <c r="D343" s="29"/>
      <c r="E343" s="29"/>
      <c r="F343" s="29"/>
      <c r="G343" s="29"/>
      <c r="H343" s="29"/>
      <c r="I343" s="29"/>
      <c r="J343" s="29"/>
      <c r="K343" s="29"/>
      <c r="L343" s="1194"/>
      <c r="M343" s="228"/>
      <c r="N343" s="230"/>
      <c r="O343" s="230"/>
      <c r="P343" s="230"/>
      <c r="Q343" s="228"/>
      <c r="R343" s="228"/>
      <c r="S343" s="228"/>
      <c r="T343" s="29"/>
      <c r="U343" s="185"/>
      <c r="V343" s="185"/>
      <c r="W343" s="185"/>
      <c r="X343" s="185"/>
      <c r="Y343" s="185"/>
      <c r="Z343" s="185"/>
      <c r="AA343" s="185"/>
      <c r="AB343" s="185"/>
      <c r="AC343" s="185"/>
    </row>
    <row r="344" spans="1:29" ht="16.5" customHeight="1">
      <c r="A344" s="1152"/>
      <c r="B344" s="371"/>
      <c r="C344" s="186"/>
      <c r="D344" s="29"/>
      <c r="E344" s="29"/>
      <c r="F344" s="29"/>
      <c r="G344" s="29"/>
      <c r="H344" s="29"/>
      <c r="I344" s="29"/>
      <c r="J344" s="29"/>
      <c r="K344" s="29"/>
      <c r="L344" s="238" t="s">
        <v>593</v>
      </c>
      <c r="M344" s="280"/>
      <c r="N344" s="280"/>
      <c r="O344" s="280"/>
      <c r="P344" s="280"/>
      <c r="Q344" s="280"/>
      <c r="R344" s="236"/>
      <c r="S344" s="237">
        <f t="shared" ref="S344:S355" si="62">SUM(M344:R344)</f>
        <v>0</v>
      </c>
      <c r="T344" s="29"/>
      <c r="U344" s="185"/>
      <c r="V344" s="185"/>
      <c r="W344" s="185"/>
      <c r="X344" s="185"/>
      <c r="Y344" s="185"/>
      <c r="Z344" s="185"/>
      <c r="AA344" s="185"/>
      <c r="AB344" s="185"/>
      <c r="AC344" s="185"/>
    </row>
    <row r="345" spans="1:29" ht="16.5" customHeight="1">
      <c r="A345" s="1152"/>
      <c r="B345" s="371"/>
      <c r="C345" s="186"/>
      <c r="D345" s="29"/>
      <c r="E345" s="29"/>
      <c r="F345" s="29"/>
      <c r="G345" s="29"/>
      <c r="H345" s="29"/>
      <c r="I345" s="29"/>
      <c r="J345" s="29"/>
      <c r="K345" s="29"/>
      <c r="L345" s="240" t="s">
        <v>594</v>
      </c>
      <c r="M345" s="281"/>
      <c r="N345" s="281"/>
      <c r="O345" s="281"/>
      <c r="P345" s="281"/>
      <c r="Q345" s="281"/>
      <c r="R345" s="228"/>
      <c r="S345" s="242">
        <f t="shared" si="62"/>
        <v>0</v>
      </c>
      <c r="T345" s="29"/>
      <c r="U345" s="185"/>
      <c r="V345" s="185"/>
      <c r="W345" s="185"/>
      <c r="X345" s="185"/>
      <c r="Y345" s="185"/>
      <c r="Z345" s="185"/>
      <c r="AA345" s="185"/>
      <c r="AB345" s="185"/>
      <c r="AC345" s="185"/>
    </row>
    <row r="346" spans="1:29" ht="16.5" customHeight="1">
      <c r="A346" s="1152"/>
      <c r="B346" s="371"/>
      <c r="C346" s="186"/>
      <c r="D346" s="29"/>
      <c r="E346" s="29"/>
      <c r="F346" s="29"/>
      <c r="G346" s="29"/>
      <c r="H346" s="29"/>
      <c r="I346" s="29"/>
      <c r="J346" s="29"/>
      <c r="K346" s="29"/>
      <c r="L346" s="240" t="s">
        <v>595</v>
      </c>
      <c r="M346" s="243"/>
      <c r="N346" s="243"/>
      <c r="O346" s="243"/>
      <c r="P346" s="243"/>
      <c r="Q346" s="243"/>
      <c r="R346" s="228"/>
      <c r="S346" s="242">
        <f t="shared" si="62"/>
        <v>0</v>
      </c>
      <c r="T346" s="29"/>
      <c r="U346" s="185"/>
      <c r="V346" s="185"/>
      <c r="W346" s="185"/>
      <c r="X346" s="185"/>
      <c r="Y346" s="185"/>
      <c r="Z346" s="185"/>
      <c r="AA346" s="185"/>
      <c r="AB346" s="185"/>
      <c r="AC346" s="185"/>
    </row>
    <row r="347" spans="1:29" ht="16.5" customHeight="1">
      <c r="A347" s="1152"/>
      <c r="B347" s="371"/>
      <c r="C347" s="186"/>
      <c r="D347" s="29"/>
      <c r="E347" s="29"/>
      <c r="F347" s="29"/>
      <c r="G347" s="29"/>
      <c r="H347" s="29"/>
      <c r="I347" s="29"/>
      <c r="J347" s="29"/>
      <c r="K347" s="29"/>
      <c r="L347" s="244" t="s">
        <v>596</v>
      </c>
      <c r="M347" s="246"/>
      <c r="N347" s="246"/>
      <c r="O347" s="246"/>
      <c r="P347" s="246"/>
      <c r="Q347" s="246"/>
      <c r="R347" s="247"/>
      <c r="S347" s="248">
        <f t="shared" si="62"/>
        <v>0</v>
      </c>
      <c r="T347" s="29"/>
      <c r="U347" s="185"/>
      <c r="V347" s="185"/>
      <c r="W347" s="185"/>
      <c r="X347" s="185"/>
      <c r="Y347" s="185"/>
      <c r="Z347" s="185"/>
      <c r="AA347" s="185"/>
      <c r="AB347" s="185"/>
      <c r="AC347" s="185"/>
    </row>
    <row r="348" spans="1:29" ht="16.5" customHeight="1">
      <c r="A348" s="1152"/>
      <c r="B348" s="371"/>
      <c r="C348" s="217"/>
      <c r="D348" s="186"/>
      <c r="E348" s="186"/>
      <c r="F348" s="186"/>
      <c r="G348" s="186"/>
      <c r="H348" s="186"/>
      <c r="I348" s="186"/>
      <c r="J348" s="186"/>
      <c r="K348" s="186"/>
      <c r="L348" s="244" t="s">
        <v>597</v>
      </c>
      <c r="M348" s="246"/>
      <c r="N348" s="246"/>
      <c r="O348" s="246"/>
      <c r="P348" s="246"/>
      <c r="Q348" s="246"/>
      <c r="R348" s="247"/>
      <c r="S348" s="248">
        <f t="shared" si="62"/>
        <v>0</v>
      </c>
      <c r="T348" s="29"/>
      <c r="U348" s="185"/>
      <c r="V348" s="185"/>
      <c r="W348" s="185"/>
      <c r="X348" s="185"/>
      <c r="Y348" s="185"/>
      <c r="Z348" s="185"/>
      <c r="AA348" s="185"/>
      <c r="AB348" s="185"/>
      <c r="AC348" s="185"/>
    </row>
    <row r="349" spans="1:29" ht="16.5" customHeight="1">
      <c r="A349" s="1152"/>
      <c r="B349" s="371"/>
      <c r="C349" s="308"/>
      <c r="D349" s="186"/>
      <c r="E349" s="186"/>
      <c r="F349" s="186"/>
      <c r="G349" s="186"/>
      <c r="H349" s="186"/>
      <c r="I349" s="186"/>
      <c r="J349" s="186"/>
      <c r="K349" s="186"/>
      <c r="L349" s="249" t="s">
        <v>598</v>
      </c>
      <c r="M349" s="246"/>
      <c r="N349" s="246"/>
      <c r="O349" s="246">
        <v>3</v>
      </c>
      <c r="P349" s="246"/>
      <c r="Q349" s="245">
        <v>2</v>
      </c>
      <c r="R349" s="247"/>
      <c r="S349" s="248">
        <f t="shared" si="62"/>
        <v>5</v>
      </c>
      <c r="T349" s="29"/>
      <c r="U349" s="185"/>
      <c r="V349" s="185"/>
      <c r="W349" s="185"/>
      <c r="X349" s="185"/>
      <c r="Y349" s="185"/>
      <c r="Z349" s="185"/>
      <c r="AA349" s="185"/>
      <c r="AB349" s="185"/>
      <c r="AC349" s="185"/>
    </row>
    <row r="350" spans="1:29" ht="16.5" customHeight="1">
      <c r="A350" s="352"/>
      <c r="B350" s="371"/>
      <c r="C350" s="186"/>
      <c r="D350" s="29"/>
      <c r="E350" s="29"/>
      <c r="F350" s="29"/>
      <c r="G350" s="29"/>
      <c r="H350" s="29"/>
      <c r="I350" s="29"/>
      <c r="J350" s="29"/>
      <c r="K350" s="29"/>
      <c r="L350" s="250" t="s">
        <v>599</v>
      </c>
      <c r="M350" s="251"/>
      <c r="N350" s="251"/>
      <c r="O350" s="251"/>
      <c r="P350" s="251"/>
      <c r="Q350" s="251"/>
      <c r="R350" s="252"/>
      <c r="S350" s="253">
        <f t="shared" si="62"/>
        <v>0</v>
      </c>
      <c r="T350" s="29"/>
      <c r="U350" s="185"/>
      <c r="V350" s="185"/>
      <c r="W350" s="185"/>
      <c r="X350" s="185"/>
      <c r="Y350" s="185"/>
      <c r="Z350" s="185"/>
      <c r="AA350" s="185"/>
      <c r="AB350" s="185"/>
      <c r="AC350" s="185"/>
    </row>
    <row r="351" spans="1:29" ht="16.5" customHeight="1">
      <c r="A351" s="352"/>
      <c r="B351" s="371"/>
      <c r="C351" s="186"/>
      <c r="D351" s="29"/>
      <c r="E351" s="29"/>
      <c r="F351" s="29"/>
      <c r="G351" s="29"/>
      <c r="H351" s="29"/>
      <c r="I351" s="29"/>
      <c r="J351" s="29"/>
      <c r="K351" s="29"/>
      <c r="L351" s="250" t="s">
        <v>600</v>
      </c>
      <c r="M351" s="254"/>
      <c r="N351" s="254"/>
      <c r="O351" s="254"/>
      <c r="P351" s="254"/>
      <c r="Q351" s="254"/>
      <c r="R351" s="255"/>
      <c r="S351" s="256">
        <f t="shared" si="62"/>
        <v>0</v>
      </c>
      <c r="T351" s="29"/>
      <c r="U351" s="185"/>
      <c r="V351" s="185"/>
      <c r="W351" s="185"/>
      <c r="X351" s="185"/>
      <c r="Y351" s="185"/>
      <c r="Z351" s="185"/>
      <c r="AA351" s="185"/>
      <c r="AB351" s="185"/>
      <c r="AC351" s="185"/>
    </row>
    <row r="352" spans="1:29" ht="16.5" customHeight="1">
      <c r="A352" s="352"/>
      <c r="B352" s="371"/>
      <c r="C352" s="186"/>
      <c r="D352" s="29"/>
      <c r="E352" s="29"/>
      <c r="F352" s="29"/>
      <c r="G352" s="29"/>
      <c r="H352" s="29"/>
      <c r="I352" s="29"/>
      <c r="J352" s="29"/>
      <c r="K352" s="29"/>
      <c r="L352" s="222" t="s">
        <v>681</v>
      </c>
      <c r="M352" s="223">
        <f t="shared" ref="M352:R352" si="63">M344+M331</f>
        <v>0</v>
      </c>
      <c r="N352" s="223">
        <f t="shared" si="63"/>
        <v>0</v>
      </c>
      <c r="O352" s="223">
        <f t="shared" si="63"/>
        <v>0</v>
      </c>
      <c r="P352" s="223">
        <f t="shared" si="63"/>
        <v>0</v>
      </c>
      <c r="Q352" s="223">
        <f t="shared" si="63"/>
        <v>0</v>
      </c>
      <c r="R352" s="223">
        <f t="shared" si="63"/>
        <v>0</v>
      </c>
      <c r="S352" s="224">
        <f t="shared" si="62"/>
        <v>0</v>
      </c>
      <c r="T352" s="29"/>
      <c r="U352" s="185"/>
      <c r="V352" s="185"/>
      <c r="W352" s="185"/>
      <c r="X352" s="185"/>
      <c r="Y352" s="185"/>
      <c r="Z352" s="185"/>
      <c r="AA352" s="185"/>
      <c r="AB352" s="185"/>
      <c r="AC352" s="185"/>
    </row>
    <row r="353" spans="1:29" ht="16.5" customHeight="1">
      <c r="A353" s="352"/>
      <c r="B353" s="371"/>
      <c r="C353" s="186"/>
      <c r="D353" s="29"/>
      <c r="E353" s="29"/>
      <c r="F353" s="29"/>
      <c r="G353" s="29"/>
      <c r="H353" s="29"/>
      <c r="I353" s="29"/>
      <c r="J353" s="29"/>
      <c r="K353" s="29"/>
      <c r="L353" s="257" t="s">
        <v>682</v>
      </c>
      <c r="M353" s="258">
        <f t="shared" ref="M353:R353" si="64">M348+M347+M335+M334</f>
        <v>0</v>
      </c>
      <c r="N353" s="258">
        <f t="shared" si="64"/>
        <v>0</v>
      </c>
      <c r="O353" s="258">
        <f t="shared" si="64"/>
        <v>0</v>
      </c>
      <c r="P353" s="258">
        <f t="shared" si="64"/>
        <v>0</v>
      </c>
      <c r="Q353" s="258">
        <f t="shared" si="64"/>
        <v>0</v>
      </c>
      <c r="R353" s="258">
        <f t="shared" si="64"/>
        <v>0</v>
      </c>
      <c r="S353" s="259">
        <f t="shared" si="62"/>
        <v>0</v>
      </c>
      <c r="T353" s="29"/>
      <c r="U353" s="185"/>
      <c r="V353" s="185"/>
      <c r="W353" s="185"/>
      <c r="X353" s="185"/>
      <c r="Y353" s="185"/>
      <c r="Z353" s="185"/>
      <c r="AA353" s="185"/>
      <c r="AB353" s="185"/>
      <c r="AC353" s="185"/>
    </row>
    <row r="354" spans="1:29" ht="16.5" customHeight="1">
      <c r="A354" s="352"/>
      <c r="B354" s="371"/>
      <c r="C354" s="217"/>
      <c r="D354" s="186"/>
      <c r="E354" s="186"/>
      <c r="F354" s="186"/>
      <c r="G354" s="186"/>
      <c r="H354" s="186"/>
      <c r="I354" s="186"/>
      <c r="J354" s="186"/>
      <c r="K354" s="186"/>
      <c r="L354" s="257" t="s">
        <v>683</v>
      </c>
      <c r="M354" s="258">
        <f t="shared" ref="M354:R354" si="65">M349+M336</f>
        <v>0</v>
      </c>
      <c r="N354" s="258">
        <f t="shared" si="65"/>
        <v>0</v>
      </c>
      <c r="O354" s="258">
        <f t="shared" si="65"/>
        <v>7</v>
      </c>
      <c r="P354" s="258">
        <f t="shared" si="65"/>
        <v>0</v>
      </c>
      <c r="Q354" s="258">
        <f t="shared" si="65"/>
        <v>6</v>
      </c>
      <c r="R354" s="258">
        <f t="shared" si="65"/>
        <v>0</v>
      </c>
      <c r="S354" s="259">
        <f t="shared" si="62"/>
        <v>13</v>
      </c>
      <c r="T354" s="29"/>
      <c r="U354" s="185"/>
      <c r="V354" s="185"/>
      <c r="W354" s="185"/>
      <c r="X354" s="185"/>
      <c r="Y354" s="185"/>
      <c r="Z354" s="185"/>
      <c r="AA354" s="185"/>
      <c r="AB354" s="185"/>
      <c r="AC354" s="185"/>
    </row>
    <row r="355" spans="1:29" ht="16.5" customHeight="1">
      <c r="A355" s="352"/>
      <c r="B355" s="371"/>
      <c r="C355" s="308"/>
      <c r="D355" s="186"/>
      <c r="E355" s="186"/>
      <c r="F355" s="186"/>
      <c r="G355" s="186"/>
      <c r="H355" s="186"/>
      <c r="I355" s="186"/>
      <c r="J355" s="186"/>
      <c r="K355" s="186"/>
      <c r="L355" s="260" t="s">
        <v>684</v>
      </c>
      <c r="M355" s="261">
        <f t="shared" ref="M355:R355" si="66">M350+M337</f>
        <v>0</v>
      </c>
      <c r="N355" s="261">
        <f t="shared" si="66"/>
        <v>0</v>
      </c>
      <c r="O355" s="261">
        <f t="shared" si="66"/>
        <v>5</v>
      </c>
      <c r="P355" s="261">
        <f t="shared" si="66"/>
        <v>0</v>
      </c>
      <c r="Q355" s="261">
        <f t="shared" si="66"/>
        <v>0</v>
      </c>
      <c r="R355" s="261">
        <f t="shared" si="66"/>
        <v>0</v>
      </c>
      <c r="S355" s="262">
        <f t="shared" si="62"/>
        <v>5</v>
      </c>
      <c r="T355" s="29"/>
      <c r="U355" s="185"/>
      <c r="V355" s="185"/>
      <c r="W355" s="185"/>
      <c r="X355" s="185"/>
      <c r="Y355" s="185"/>
      <c r="Z355" s="185"/>
      <c r="AA355" s="185"/>
      <c r="AB355" s="185"/>
      <c r="AC355" s="185"/>
    </row>
    <row r="356" spans="1:29" ht="16.5" customHeight="1">
      <c r="A356" s="1213" t="s">
        <v>817</v>
      </c>
      <c r="B356" s="1138"/>
      <c r="C356" s="354"/>
      <c r="D356" s="82"/>
      <c r="E356" s="82"/>
      <c r="F356" s="82"/>
      <c r="G356" s="82"/>
      <c r="H356" s="82"/>
      <c r="I356" s="82"/>
      <c r="J356" s="82"/>
      <c r="K356" s="82"/>
      <c r="L356" s="355"/>
      <c r="M356" s="82"/>
      <c r="N356" s="82"/>
      <c r="O356" s="82"/>
      <c r="P356" s="82"/>
      <c r="Q356" s="82"/>
      <c r="R356" s="82"/>
      <c r="S356" s="82"/>
      <c r="T356" s="186"/>
      <c r="U356" s="185"/>
      <c r="V356" s="185"/>
      <c r="W356" s="185"/>
      <c r="X356" s="185"/>
      <c r="Y356" s="185"/>
      <c r="Z356" s="185"/>
      <c r="AA356" s="185"/>
      <c r="AB356" s="185"/>
      <c r="AC356" s="185"/>
    </row>
    <row r="357" spans="1:29" ht="48" customHeight="1">
      <c r="A357" s="1211">
        <v>13</v>
      </c>
      <c r="B357" s="1197" t="s">
        <v>534</v>
      </c>
      <c r="C357" s="186" t="s">
        <v>643</v>
      </c>
      <c r="D357" s="9">
        <v>6</v>
      </c>
      <c r="E357" s="9" t="s">
        <v>789</v>
      </c>
      <c r="F357" s="9" t="s">
        <v>645</v>
      </c>
      <c r="G357" s="9"/>
      <c r="H357" s="9">
        <v>1</v>
      </c>
      <c r="I357" s="9">
        <v>8</v>
      </c>
      <c r="J357" s="9" t="s">
        <v>789</v>
      </c>
      <c r="K357" s="9" t="s">
        <v>645</v>
      </c>
      <c r="L357" s="1192"/>
      <c r="M357" s="357"/>
      <c r="N357" s="336" t="s">
        <v>1009</v>
      </c>
      <c r="O357" s="374" t="s">
        <v>1010</v>
      </c>
      <c r="P357" s="335" t="s">
        <v>1011</v>
      </c>
      <c r="Q357" s="337"/>
      <c r="R357" s="29"/>
      <c r="S357" s="29"/>
      <c r="T357" s="29"/>
      <c r="U357" s="185"/>
      <c r="V357" s="185"/>
      <c r="W357" s="185"/>
      <c r="X357" s="185"/>
      <c r="Y357" s="185"/>
      <c r="Z357" s="185"/>
      <c r="AA357" s="185"/>
      <c r="AB357" s="185"/>
      <c r="AC357" s="185"/>
    </row>
    <row r="358" spans="1:29" ht="42.75" customHeight="1">
      <c r="A358" s="1152"/>
      <c r="B358" s="1152"/>
      <c r="C358" s="186" t="s">
        <v>646</v>
      </c>
      <c r="D358" s="9">
        <v>9</v>
      </c>
      <c r="E358" s="9" t="s">
        <v>808</v>
      </c>
      <c r="F358" s="9" t="s">
        <v>645</v>
      </c>
      <c r="G358" s="9"/>
      <c r="H358" s="9">
        <v>2</v>
      </c>
      <c r="I358" s="9">
        <v>10</v>
      </c>
      <c r="J358" s="9" t="s">
        <v>691</v>
      </c>
      <c r="K358" s="9" t="s">
        <v>645</v>
      </c>
      <c r="L358" s="1193"/>
      <c r="M358" s="339"/>
      <c r="N358" s="336" t="s">
        <v>1012</v>
      </c>
      <c r="O358" s="335" t="s">
        <v>1013</v>
      </c>
      <c r="P358" s="374" t="s">
        <v>1014</v>
      </c>
      <c r="Q358" s="339"/>
      <c r="R358" s="29"/>
      <c r="S358" s="29"/>
      <c r="T358" s="29"/>
      <c r="U358" s="185"/>
      <c r="V358" s="185"/>
      <c r="W358" s="185"/>
      <c r="X358" s="185"/>
      <c r="Y358" s="185"/>
      <c r="Z358" s="185"/>
      <c r="AA358" s="185"/>
      <c r="AB358" s="185"/>
      <c r="AC358" s="185"/>
    </row>
    <row r="359" spans="1:29" ht="48" customHeight="1">
      <c r="A359" s="1152"/>
      <c r="B359" s="1152"/>
      <c r="C359" s="186"/>
      <c r="D359" s="9"/>
      <c r="E359" s="9"/>
      <c r="F359" s="9"/>
      <c r="G359" s="182"/>
      <c r="H359" s="9">
        <v>3</v>
      </c>
      <c r="I359" s="9">
        <v>9</v>
      </c>
      <c r="J359" s="9" t="s">
        <v>650</v>
      </c>
      <c r="K359" s="182" t="s">
        <v>645</v>
      </c>
      <c r="L359" s="1193"/>
      <c r="M359" s="336" t="s">
        <v>1015</v>
      </c>
      <c r="N359" s="339"/>
      <c r="O359" s="409"/>
      <c r="P359" s="335"/>
      <c r="Q359" s="335" t="s">
        <v>1016</v>
      </c>
      <c r="R359" s="29"/>
      <c r="S359" s="29"/>
      <c r="T359" s="29"/>
      <c r="U359" s="185"/>
      <c r="V359" s="185"/>
      <c r="W359" s="185"/>
      <c r="X359" s="185"/>
      <c r="Y359" s="185"/>
      <c r="Z359" s="185"/>
      <c r="AA359" s="185"/>
      <c r="AB359" s="185"/>
      <c r="AC359" s="185"/>
    </row>
    <row r="360" spans="1:29" ht="34.5" customHeight="1">
      <c r="A360" s="1152"/>
      <c r="B360" s="1152"/>
      <c r="C360" s="186" t="s">
        <v>656</v>
      </c>
      <c r="D360" s="9">
        <v>8</v>
      </c>
      <c r="E360" s="9" t="s">
        <v>650</v>
      </c>
      <c r="F360" s="9" t="s">
        <v>645</v>
      </c>
      <c r="G360" s="182"/>
      <c r="H360" s="9">
        <v>4</v>
      </c>
      <c r="I360" s="9">
        <v>8</v>
      </c>
      <c r="J360" s="9" t="s">
        <v>653</v>
      </c>
      <c r="K360" s="182" t="s">
        <v>645</v>
      </c>
      <c r="L360" s="1194"/>
      <c r="M360" s="374" t="s">
        <v>1017</v>
      </c>
      <c r="N360" s="338"/>
      <c r="O360" s="409"/>
      <c r="P360" s="335" t="s">
        <v>1018</v>
      </c>
      <c r="Q360" s="409"/>
      <c r="R360" s="29"/>
      <c r="S360" s="29"/>
      <c r="T360" s="29"/>
      <c r="U360" s="185"/>
      <c r="V360" s="185"/>
      <c r="W360" s="185"/>
      <c r="X360" s="185"/>
      <c r="Y360" s="185"/>
      <c r="Z360" s="185"/>
      <c r="AA360" s="185"/>
      <c r="AB360" s="185"/>
      <c r="AC360" s="185"/>
    </row>
    <row r="361" spans="1:29" ht="36" customHeight="1">
      <c r="A361" s="1152"/>
      <c r="B361" s="1152"/>
      <c r="C361" s="380" t="s">
        <v>657</v>
      </c>
      <c r="D361" s="9">
        <v>6</v>
      </c>
      <c r="E361" s="9" t="s">
        <v>653</v>
      </c>
      <c r="F361" s="9" t="s">
        <v>645</v>
      </c>
      <c r="G361" s="182"/>
      <c r="H361" s="9">
        <v>5</v>
      </c>
      <c r="I361" s="9">
        <v>6</v>
      </c>
      <c r="J361" s="9" t="s">
        <v>655</v>
      </c>
      <c r="K361" s="182" t="s">
        <v>645</v>
      </c>
      <c r="L361" s="463"/>
      <c r="M361" s="374" t="s">
        <v>1019</v>
      </c>
      <c r="N361" s="336" t="s">
        <v>1020</v>
      </c>
      <c r="O361" s="464"/>
      <c r="P361" s="335" t="s">
        <v>1021</v>
      </c>
      <c r="Q361" s="464"/>
      <c r="R361" s="29"/>
      <c r="S361" s="29"/>
      <c r="T361" s="29"/>
      <c r="U361" s="185"/>
      <c r="V361" s="185"/>
      <c r="W361" s="185"/>
      <c r="X361" s="185"/>
      <c r="Y361" s="185"/>
      <c r="Z361" s="185"/>
      <c r="AA361" s="185"/>
      <c r="AB361" s="185"/>
      <c r="AC361" s="185"/>
    </row>
    <row r="362" spans="1:29" ht="17.25" customHeight="1">
      <c r="A362" s="1152"/>
      <c r="B362" s="1152"/>
      <c r="C362" s="266"/>
      <c r="D362" s="9"/>
      <c r="E362" s="9"/>
      <c r="F362" s="9"/>
      <c r="G362" s="182"/>
      <c r="H362" s="9"/>
      <c r="I362" s="289"/>
      <c r="J362" s="9"/>
      <c r="K362" s="182"/>
      <c r="L362" s="465"/>
      <c r="M362" s="414"/>
      <c r="N362" s="452"/>
      <c r="O362" s="466"/>
      <c r="P362" s="452"/>
      <c r="Q362" s="466"/>
      <c r="R362" s="194"/>
      <c r="S362" s="4"/>
      <c r="T362" s="29"/>
      <c r="U362" s="185"/>
      <c r="V362" s="185"/>
      <c r="W362" s="185"/>
      <c r="X362" s="185"/>
      <c r="Y362" s="185"/>
      <c r="Z362" s="185"/>
      <c r="AA362" s="185"/>
      <c r="AB362" s="185"/>
      <c r="AC362" s="185"/>
    </row>
    <row r="363" spans="1:29" ht="17.25" customHeight="1">
      <c r="A363" s="1152"/>
      <c r="B363" s="1152"/>
      <c r="C363" s="186" t="s">
        <v>658</v>
      </c>
      <c r="D363" s="9">
        <v>6</v>
      </c>
      <c r="E363" s="9" t="s">
        <v>655</v>
      </c>
      <c r="F363" s="9" t="s">
        <v>645</v>
      </c>
      <c r="G363" s="182"/>
      <c r="H363" s="9"/>
      <c r="I363" s="289">
        <v>41</v>
      </c>
      <c r="J363" s="9"/>
      <c r="K363" s="182"/>
      <c r="L363" s="186" t="s">
        <v>593</v>
      </c>
      <c r="M363" s="193"/>
      <c r="N363" s="192"/>
      <c r="O363" s="193">
        <v>4</v>
      </c>
      <c r="P363" s="193">
        <v>13</v>
      </c>
      <c r="Q363" s="193">
        <v>3</v>
      </c>
      <c r="R363" s="194"/>
      <c r="S363" s="4">
        <f t="shared" ref="S363:S370" si="67">SUM(M363:R363)</f>
        <v>20</v>
      </c>
      <c r="T363" s="29"/>
      <c r="U363" s="185"/>
      <c r="V363" s="185"/>
      <c r="W363" s="185"/>
      <c r="X363" s="185"/>
      <c r="Y363" s="185"/>
      <c r="Z363" s="185"/>
      <c r="AA363" s="185"/>
      <c r="AB363" s="185"/>
      <c r="AC363" s="185"/>
    </row>
    <row r="364" spans="1:29" ht="17.25" customHeight="1">
      <c r="A364" s="1152"/>
      <c r="B364" s="1152"/>
      <c r="C364" s="186"/>
      <c r="D364" s="9"/>
      <c r="E364" s="9"/>
      <c r="F364" s="9"/>
      <c r="G364" s="182"/>
      <c r="H364" s="9"/>
      <c r="I364" s="9"/>
      <c r="J364" s="9"/>
      <c r="K364" s="182"/>
      <c r="L364" s="195" t="s">
        <v>594</v>
      </c>
      <c r="M364" s="197"/>
      <c r="N364" s="196"/>
      <c r="O364" s="197">
        <v>4</v>
      </c>
      <c r="P364" s="197">
        <v>13</v>
      </c>
      <c r="Q364" s="197">
        <v>3</v>
      </c>
      <c r="R364" s="29"/>
      <c r="S364" s="33">
        <f t="shared" si="67"/>
        <v>20</v>
      </c>
      <c r="T364" s="29"/>
      <c r="U364" s="185"/>
      <c r="V364" s="185"/>
      <c r="W364" s="185"/>
      <c r="X364" s="185"/>
      <c r="Y364" s="185"/>
      <c r="Z364" s="185"/>
      <c r="AA364" s="185"/>
      <c r="AB364" s="185"/>
      <c r="AC364" s="185"/>
    </row>
    <row r="365" spans="1:29" ht="17.25" customHeight="1">
      <c r="A365" s="1152"/>
      <c r="B365" s="1152"/>
      <c r="C365" s="186"/>
      <c r="D365" s="9"/>
      <c r="E365" s="9"/>
      <c r="F365" s="182"/>
      <c r="G365" s="33"/>
      <c r="H365" s="9">
        <v>1</v>
      </c>
      <c r="I365" s="22">
        <v>5</v>
      </c>
      <c r="J365" s="182" t="s">
        <v>659</v>
      </c>
      <c r="K365" s="33" t="s">
        <v>651</v>
      </c>
      <c r="L365" s="195" t="s">
        <v>595</v>
      </c>
      <c r="M365" s="273"/>
      <c r="N365" s="273">
        <v>9</v>
      </c>
      <c r="O365" s="198"/>
      <c r="P365" s="198"/>
      <c r="Q365" s="198"/>
      <c r="R365" s="29"/>
      <c r="S365" s="33">
        <f t="shared" si="67"/>
        <v>9</v>
      </c>
      <c r="T365" s="29"/>
      <c r="U365" s="185"/>
      <c r="V365" s="185"/>
      <c r="W365" s="185"/>
      <c r="X365" s="185"/>
      <c r="Y365" s="185"/>
      <c r="Z365" s="185"/>
      <c r="AA365" s="185"/>
      <c r="AB365" s="185"/>
      <c r="AC365" s="185"/>
    </row>
    <row r="366" spans="1:29" ht="17.25" customHeight="1">
      <c r="A366" s="1152"/>
      <c r="B366" s="1152"/>
      <c r="C366" s="186"/>
      <c r="D366" s="9"/>
      <c r="E366" s="9"/>
      <c r="F366" s="182"/>
      <c r="G366" s="33"/>
      <c r="H366" s="9">
        <v>2</v>
      </c>
      <c r="I366" s="22">
        <v>3</v>
      </c>
      <c r="J366" s="182" t="s">
        <v>660</v>
      </c>
      <c r="K366" s="33" t="s">
        <v>651</v>
      </c>
      <c r="L366" s="199" t="s">
        <v>596</v>
      </c>
      <c r="M366" s="201">
        <v>7</v>
      </c>
      <c r="N366" s="200"/>
      <c r="O366" s="200"/>
      <c r="P366" s="201">
        <v>4</v>
      </c>
      <c r="Q366" s="200"/>
      <c r="R366" s="202"/>
      <c r="S366" s="203">
        <f t="shared" si="67"/>
        <v>11</v>
      </c>
      <c r="T366" s="29"/>
      <c r="U366" s="185"/>
      <c r="V366" s="185"/>
      <c r="W366" s="185"/>
      <c r="X366" s="185"/>
      <c r="Y366" s="185"/>
      <c r="Z366" s="185"/>
      <c r="AA366" s="185"/>
      <c r="AB366" s="185"/>
      <c r="AC366" s="185"/>
    </row>
    <row r="367" spans="1:29" ht="17.25" customHeight="1">
      <c r="A367" s="1152"/>
      <c r="B367" s="1152"/>
      <c r="C367" s="186"/>
      <c r="D367" s="9"/>
      <c r="E367" s="9"/>
      <c r="F367" s="9"/>
      <c r="G367" s="182"/>
      <c r="H367" s="9"/>
      <c r="I367" s="275">
        <v>8</v>
      </c>
      <c r="J367" s="9"/>
      <c r="K367" s="182"/>
      <c r="L367" s="199" t="s">
        <v>597</v>
      </c>
      <c r="M367" s="201">
        <v>4</v>
      </c>
      <c r="N367" s="200"/>
      <c r="O367" s="200"/>
      <c r="P367" s="200"/>
      <c r="Q367" s="200"/>
      <c r="R367" s="202"/>
      <c r="S367" s="203">
        <f t="shared" si="67"/>
        <v>4</v>
      </c>
      <c r="T367" s="29"/>
      <c r="U367" s="185"/>
      <c r="V367" s="185"/>
      <c r="W367" s="185"/>
      <c r="X367" s="185"/>
      <c r="Y367" s="185"/>
      <c r="Z367" s="185"/>
      <c r="AA367" s="185"/>
      <c r="AB367" s="185"/>
      <c r="AC367" s="185"/>
    </row>
    <row r="368" spans="1:29" ht="17.25" customHeight="1">
      <c r="A368" s="1152"/>
      <c r="B368" s="1152"/>
      <c r="C368" s="186"/>
      <c r="D368" s="9"/>
      <c r="E368" s="9"/>
      <c r="F368" s="9"/>
      <c r="G368" s="182"/>
      <c r="H368" s="9"/>
      <c r="I368" s="9"/>
      <c r="J368" s="9"/>
      <c r="K368" s="182"/>
      <c r="L368" s="208" t="s">
        <v>598</v>
      </c>
      <c r="M368" s="200"/>
      <c r="N368" s="200"/>
      <c r="O368" s="201">
        <v>5</v>
      </c>
      <c r="P368" s="200"/>
      <c r="Q368" s="200"/>
      <c r="R368" s="202"/>
      <c r="S368" s="203">
        <f t="shared" si="67"/>
        <v>5</v>
      </c>
      <c r="T368" s="29"/>
      <c r="U368" s="185"/>
      <c r="V368" s="185"/>
      <c r="W368" s="185"/>
      <c r="X368" s="185"/>
      <c r="Y368" s="185"/>
      <c r="Z368" s="185"/>
      <c r="AA368" s="185"/>
      <c r="AB368" s="185"/>
      <c r="AC368" s="185"/>
    </row>
    <row r="369" spans="1:29" ht="17.25" customHeight="1">
      <c r="A369" s="1152"/>
      <c r="B369" s="1152"/>
      <c r="C369" s="186"/>
      <c r="D369" s="9"/>
      <c r="E369" s="9"/>
      <c r="F369" s="182"/>
      <c r="G369" s="33"/>
      <c r="H369" s="9"/>
      <c r="I369" s="9"/>
      <c r="J369" s="182"/>
      <c r="K369" s="33"/>
      <c r="L369" s="209" t="s">
        <v>599</v>
      </c>
      <c r="M369" s="210"/>
      <c r="N369" s="210"/>
      <c r="O369" s="210"/>
      <c r="P369" s="210"/>
      <c r="Q369" s="210"/>
      <c r="R369" s="211"/>
      <c r="S369" s="212">
        <f t="shared" si="67"/>
        <v>0</v>
      </c>
      <c r="T369" s="29"/>
      <c r="U369" s="185"/>
      <c r="V369" s="185"/>
      <c r="W369" s="185"/>
      <c r="X369" s="185"/>
      <c r="Y369" s="185"/>
      <c r="Z369" s="185"/>
      <c r="AA369" s="185"/>
      <c r="AB369" s="185"/>
      <c r="AC369" s="185"/>
    </row>
    <row r="370" spans="1:29" ht="17.25" customHeight="1">
      <c r="A370" s="1152"/>
      <c r="B370" s="1152"/>
      <c r="C370" s="186"/>
      <c r="D370" s="9"/>
      <c r="E370" s="9"/>
      <c r="F370" s="182"/>
      <c r="G370" s="33"/>
      <c r="H370" s="9"/>
      <c r="I370" s="9"/>
      <c r="J370" s="182"/>
      <c r="K370" s="33"/>
      <c r="L370" s="209" t="s">
        <v>600</v>
      </c>
      <c r="M370" s="213"/>
      <c r="N370" s="213"/>
      <c r="O370" s="213"/>
      <c r="P370" s="213"/>
      <c r="Q370" s="213"/>
      <c r="R370" s="214"/>
      <c r="S370" s="215">
        <f t="shared" si="67"/>
        <v>0</v>
      </c>
      <c r="T370" s="29"/>
      <c r="U370" s="185"/>
      <c r="V370" s="185"/>
      <c r="W370" s="185"/>
      <c r="X370" s="185"/>
      <c r="Y370" s="185"/>
      <c r="Z370" s="185"/>
      <c r="AA370" s="185"/>
      <c r="AB370" s="185"/>
      <c r="AC370" s="185"/>
    </row>
    <row r="371" spans="1:29" ht="17.25" customHeight="1">
      <c r="A371" s="1152"/>
      <c r="B371" s="1152"/>
      <c r="C371" s="186"/>
      <c r="D371" s="9"/>
      <c r="E371" s="9"/>
      <c r="F371" s="182"/>
      <c r="G371" s="33"/>
      <c r="H371" s="9"/>
      <c r="I371" s="9"/>
      <c r="J371" s="182"/>
      <c r="K371" s="33"/>
      <c r="L371" s="222"/>
      <c r="M371" s="223"/>
      <c r="N371" s="223"/>
      <c r="O371" s="223"/>
      <c r="P371" s="223"/>
      <c r="Q371" s="223"/>
      <c r="R371" s="224"/>
      <c r="S371" s="225"/>
      <c r="T371" s="29"/>
      <c r="U371" s="185"/>
      <c r="V371" s="185"/>
      <c r="W371" s="185"/>
      <c r="X371" s="185"/>
      <c r="Y371" s="185"/>
      <c r="Z371" s="185"/>
      <c r="AA371" s="185"/>
      <c r="AB371" s="185"/>
      <c r="AC371" s="185"/>
    </row>
    <row r="372" spans="1:29" ht="41.25" customHeight="1">
      <c r="A372" s="1152"/>
      <c r="B372" s="1152"/>
      <c r="C372" s="186"/>
      <c r="D372" s="9"/>
      <c r="E372" s="9"/>
      <c r="F372" s="182"/>
      <c r="G372" s="114"/>
      <c r="H372" s="9"/>
      <c r="I372" s="9"/>
      <c r="J372" s="182"/>
      <c r="K372" s="114"/>
      <c r="L372" s="1195" t="s">
        <v>601</v>
      </c>
      <c r="M372" s="384"/>
      <c r="N372" s="336" t="s">
        <v>1022</v>
      </c>
      <c r="O372" s="336"/>
      <c r="P372" s="335" t="s">
        <v>1023</v>
      </c>
      <c r="Q372" s="346"/>
      <c r="R372" s="228"/>
      <c r="S372" s="228"/>
      <c r="T372" s="29"/>
      <c r="U372" s="185"/>
      <c r="V372" s="185"/>
      <c r="W372" s="185"/>
      <c r="X372" s="185"/>
      <c r="Y372" s="185"/>
      <c r="Z372" s="185"/>
      <c r="AA372" s="185"/>
      <c r="AB372" s="185"/>
      <c r="AC372" s="185"/>
    </row>
    <row r="373" spans="1:29" ht="47.25" customHeight="1">
      <c r="A373" s="1152"/>
      <c r="B373" s="1152"/>
      <c r="C373" s="114"/>
      <c r="D373" s="114"/>
      <c r="E373" s="114"/>
      <c r="F373" s="114"/>
      <c r="G373" s="114"/>
      <c r="H373" s="114"/>
      <c r="I373" s="114"/>
      <c r="J373" s="114"/>
      <c r="K373" s="114"/>
      <c r="L373" s="1193"/>
      <c r="M373" s="336" t="s">
        <v>1024</v>
      </c>
      <c r="N373" s="336" t="s">
        <v>1025</v>
      </c>
      <c r="O373" s="335" t="s">
        <v>1026</v>
      </c>
      <c r="P373" s="347" t="s">
        <v>1027</v>
      </c>
      <c r="Q373" s="384"/>
      <c r="R373" s="228"/>
      <c r="S373" s="228"/>
      <c r="T373" s="29"/>
      <c r="U373" s="185"/>
      <c r="V373" s="185"/>
      <c r="W373" s="185"/>
      <c r="X373" s="185"/>
      <c r="Y373" s="185"/>
      <c r="Z373" s="185"/>
      <c r="AA373" s="185"/>
      <c r="AB373" s="185"/>
      <c r="AC373" s="185"/>
    </row>
    <row r="374" spans="1:29" ht="35.25" customHeight="1">
      <c r="A374" s="1152"/>
      <c r="B374" s="1152"/>
      <c r="C374" s="186"/>
      <c r="D374" s="29"/>
      <c r="E374" s="29"/>
      <c r="F374" s="29"/>
      <c r="G374" s="29"/>
      <c r="H374" s="29"/>
      <c r="I374" s="29"/>
      <c r="J374" s="29"/>
      <c r="K374" s="29"/>
      <c r="L374" s="1193"/>
      <c r="M374" s="336" t="s">
        <v>1028</v>
      </c>
      <c r="N374" s="349"/>
      <c r="O374" s="335" t="s">
        <v>1029</v>
      </c>
      <c r="P374" s="347" t="s">
        <v>1030</v>
      </c>
      <c r="Q374" s="335" t="s">
        <v>1031</v>
      </c>
      <c r="R374" s="228"/>
      <c r="S374" s="228"/>
      <c r="T374" s="29"/>
      <c r="U374" s="185"/>
      <c r="V374" s="185"/>
      <c r="W374" s="185"/>
      <c r="X374" s="185"/>
      <c r="Y374" s="185"/>
      <c r="Z374" s="185"/>
      <c r="AA374" s="185"/>
      <c r="AB374" s="185"/>
      <c r="AC374" s="185"/>
    </row>
    <row r="375" spans="1:29" ht="36.75" customHeight="1">
      <c r="A375" s="1152"/>
      <c r="B375" s="1152"/>
      <c r="C375" s="186"/>
      <c r="D375" s="29"/>
      <c r="E375" s="29"/>
      <c r="F375" s="29"/>
      <c r="G375" s="29"/>
      <c r="H375" s="29"/>
      <c r="I375" s="29"/>
      <c r="J375" s="29"/>
      <c r="K375" s="29"/>
      <c r="L375" s="1193"/>
      <c r="M375" s="336" t="s">
        <v>1032</v>
      </c>
      <c r="N375" s="349"/>
      <c r="O375" s="336"/>
      <c r="P375" s="335" t="s">
        <v>1033</v>
      </c>
      <c r="Q375" s="335" t="s">
        <v>1034</v>
      </c>
      <c r="R375" s="228"/>
      <c r="S375" s="228"/>
      <c r="T375" s="29"/>
      <c r="U375" s="185"/>
      <c r="V375" s="185"/>
      <c r="W375" s="185"/>
      <c r="X375" s="185"/>
      <c r="Y375" s="185"/>
      <c r="Z375" s="185"/>
      <c r="AA375" s="185"/>
      <c r="AB375" s="185"/>
      <c r="AC375" s="185"/>
    </row>
    <row r="376" spans="1:29" ht="30" customHeight="1">
      <c r="A376" s="1152"/>
      <c r="B376" s="1152"/>
      <c r="C376" s="186"/>
      <c r="D376" s="29"/>
      <c r="E376" s="29"/>
      <c r="F376" s="29"/>
      <c r="G376" s="29"/>
      <c r="H376" s="29"/>
      <c r="I376" s="29"/>
      <c r="J376" s="29"/>
      <c r="K376" s="29"/>
      <c r="L376" s="1193"/>
      <c r="M376" s="350"/>
      <c r="N376" s="336" t="s">
        <v>1035</v>
      </c>
      <c r="O376" s="467"/>
      <c r="P376" s="335" t="s">
        <v>1036</v>
      </c>
      <c r="Q376" s="468"/>
      <c r="R376" s="228"/>
      <c r="S376" s="228"/>
      <c r="T376" s="29"/>
      <c r="U376" s="185"/>
      <c r="V376" s="185"/>
      <c r="W376" s="185"/>
      <c r="X376" s="185"/>
      <c r="Y376" s="185"/>
      <c r="Z376" s="185"/>
      <c r="AA376" s="185"/>
      <c r="AB376" s="185"/>
      <c r="AC376" s="185"/>
    </row>
    <row r="377" spans="1:29" ht="33.75" customHeight="1">
      <c r="A377" s="1152"/>
      <c r="B377" s="1147"/>
      <c r="C377" s="181"/>
      <c r="D377" s="29"/>
      <c r="E377" s="29"/>
      <c r="F377" s="29"/>
      <c r="G377" s="29"/>
      <c r="H377" s="29"/>
      <c r="I377" s="29"/>
      <c r="J377" s="29"/>
      <c r="K377" s="29"/>
      <c r="L377" s="1194"/>
      <c r="M377" s="350"/>
      <c r="N377" s="336" t="s">
        <v>1037</v>
      </c>
      <c r="O377" s="438"/>
      <c r="P377" s="384"/>
      <c r="Q377" s="351"/>
      <c r="R377" s="228"/>
      <c r="S377" s="228"/>
      <c r="T377" s="29"/>
      <c r="U377" s="185"/>
      <c r="V377" s="185"/>
      <c r="W377" s="185"/>
      <c r="X377" s="185"/>
      <c r="Y377" s="185"/>
      <c r="Z377" s="185"/>
      <c r="AA377" s="185"/>
      <c r="AB377" s="185"/>
      <c r="AC377" s="185"/>
    </row>
    <row r="378" spans="1:29" ht="16.5" customHeight="1">
      <c r="A378" s="1152"/>
      <c r="B378" s="371"/>
      <c r="C378" s="186"/>
      <c r="D378" s="29"/>
      <c r="E378" s="29"/>
      <c r="F378" s="29"/>
      <c r="G378" s="29"/>
      <c r="H378" s="29"/>
      <c r="I378" s="29"/>
      <c r="J378" s="29"/>
      <c r="K378" s="29"/>
      <c r="L378" s="238" t="s">
        <v>593</v>
      </c>
      <c r="M378" s="280"/>
      <c r="N378" s="280"/>
      <c r="O378" s="239">
        <v>6</v>
      </c>
      <c r="P378" s="239">
        <v>9</v>
      </c>
      <c r="Q378" s="239">
        <v>6</v>
      </c>
      <c r="R378" s="236"/>
      <c r="S378" s="237">
        <f t="shared" ref="S378:S389" si="68">SUM(M378:R378)</f>
        <v>21</v>
      </c>
      <c r="T378" s="29"/>
      <c r="U378" s="185"/>
      <c r="V378" s="185"/>
      <c r="W378" s="185"/>
      <c r="X378" s="185"/>
      <c r="Y378" s="185"/>
      <c r="Z378" s="185"/>
      <c r="AA378" s="185"/>
      <c r="AB378" s="185"/>
      <c r="AC378" s="185"/>
    </row>
    <row r="379" spans="1:29" ht="16.5" customHeight="1">
      <c r="A379" s="1152"/>
      <c r="B379" s="371"/>
      <c r="C379" s="186"/>
      <c r="D379" s="29"/>
      <c r="E379" s="29"/>
      <c r="F379" s="29"/>
      <c r="G379" s="29"/>
      <c r="H379" s="29"/>
      <c r="I379" s="29"/>
      <c r="J379" s="29"/>
      <c r="K379" s="29"/>
      <c r="L379" s="240" t="s">
        <v>594</v>
      </c>
      <c r="M379" s="281"/>
      <c r="N379" s="281"/>
      <c r="O379" s="241">
        <v>6</v>
      </c>
      <c r="P379" s="241">
        <v>9</v>
      </c>
      <c r="Q379" s="241">
        <v>6</v>
      </c>
      <c r="R379" s="228"/>
      <c r="S379" s="242">
        <f t="shared" si="68"/>
        <v>21</v>
      </c>
      <c r="T379" s="29"/>
      <c r="U379" s="185"/>
      <c r="V379" s="185"/>
      <c r="W379" s="185"/>
      <c r="X379" s="185"/>
      <c r="Y379" s="185"/>
      <c r="Z379" s="185"/>
      <c r="AA379" s="185"/>
      <c r="AB379" s="185"/>
      <c r="AC379" s="185"/>
    </row>
    <row r="380" spans="1:29" ht="16.5" customHeight="1">
      <c r="A380" s="1152"/>
      <c r="B380" s="371"/>
      <c r="C380" s="186"/>
      <c r="D380" s="29"/>
      <c r="E380" s="29"/>
      <c r="F380" s="29"/>
      <c r="G380" s="29"/>
      <c r="H380" s="29"/>
      <c r="I380" s="29"/>
      <c r="J380" s="29"/>
      <c r="K380" s="29"/>
      <c r="L380" s="240" t="s">
        <v>595</v>
      </c>
      <c r="M380" s="282"/>
      <c r="N380" s="243"/>
      <c r="O380" s="282"/>
      <c r="P380" s="243"/>
      <c r="Q380" s="243"/>
      <c r="R380" s="228"/>
      <c r="S380" s="242">
        <f t="shared" si="68"/>
        <v>0</v>
      </c>
      <c r="T380" s="29"/>
      <c r="U380" s="185"/>
      <c r="V380" s="185"/>
      <c r="W380" s="185"/>
      <c r="X380" s="185"/>
      <c r="Y380" s="185"/>
      <c r="Z380" s="185"/>
      <c r="AA380" s="185"/>
      <c r="AB380" s="185"/>
      <c r="AC380" s="185"/>
    </row>
    <row r="381" spans="1:29" ht="16.5" customHeight="1">
      <c r="A381" s="1152"/>
      <c r="B381" s="371"/>
      <c r="C381" s="186"/>
      <c r="D381" s="29"/>
      <c r="E381" s="29"/>
      <c r="F381" s="29"/>
      <c r="G381" s="29"/>
      <c r="H381" s="29"/>
      <c r="I381" s="29"/>
      <c r="J381" s="29"/>
      <c r="K381" s="29"/>
      <c r="L381" s="244" t="s">
        <v>596</v>
      </c>
      <c r="M381" s="245">
        <v>4</v>
      </c>
      <c r="N381" s="245">
        <v>4</v>
      </c>
      <c r="O381" s="246"/>
      <c r="P381" s="245">
        <v>6</v>
      </c>
      <c r="Q381" s="246"/>
      <c r="R381" s="247"/>
      <c r="S381" s="248">
        <f t="shared" si="68"/>
        <v>14</v>
      </c>
      <c r="T381" s="29"/>
      <c r="U381" s="185"/>
      <c r="V381" s="185"/>
      <c r="W381" s="185"/>
      <c r="X381" s="185"/>
      <c r="Y381" s="185"/>
      <c r="Z381" s="185"/>
      <c r="AA381" s="185"/>
      <c r="AB381" s="185"/>
      <c r="AC381" s="185"/>
    </row>
    <row r="382" spans="1:29" ht="16.5" customHeight="1">
      <c r="A382" s="1152"/>
      <c r="B382" s="371"/>
      <c r="C382" s="1200"/>
      <c r="D382" s="186"/>
      <c r="E382" s="186"/>
      <c r="F382" s="186"/>
      <c r="G382" s="186"/>
      <c r="H382" s="186"/>
      <c r="I382" s="186"/>
      <c r="J382" s="186"/>
      <c r="K382" s="186"/>
      <c r="L382" s="244" t="s">
        <v>597</v>
      </c>
      <c r="M382" s="245">
        <v>2</v>
      </c>
      <c r="N382" s="245">
        <v>1</v>
      </c>
      <c r="O382" s="246"/>
      <c r="P382" s="246"/>
      <c r="Q382" s="246"/>
      <c r="R382" s="247"/>
      <c r="S382" s="248">
        <f t="shared" si="68"/>
        <v>3</v>
      </c>
      <c r="T382" s="29"/>
      <c r="U382" s="185"/>
      <c r="V382" s="185"/>
      <c r="W382" s="185"/>
      <c r="X382" s="185"/>
      <c r="Y382" s="185"/>
      <c r="Z382" s="185"/>
      <c r="AA382" s="185"/>
      <c r="AB382" s="185"/>
      <c r="AC382" s="185"/>
    </row>
    <row r="383" spans="1:29" ht="16.5" customHeight="1">
      <c r="A383" s="1152"/>
      <c r="B383" s="371"/>
      <c r="C383" s="1201"/>
      <c r="D383" s="186"/>
      <c r="E383" s="186"/>
      <c r="F383" s="186"/>
      <c r="G383" s="186"/>
      <c r="H383" s="186"/>
      <c r="I383" s="186"/>
      <c r="J383" s="186"/>
      <c r="K383" s="186"/>
      <c r="L383" s="249" t="s">
        <v>598</v>
      </c>
      <c r="M383" s="246"/>
      <c r="N383" s="246">
        <v>3</v>
      </c>
      <c r="O383" s="245"/>
      <c r="P383" s="246"/>
      <c r="Q383" s="246"/>
      <c r="R383" s="247"/>
      <c r="S383" s="248">
        <f t="shared" si="68"/>
        <v>3</v>
      </c>
      <c r="T383" s="29"/>
      <c r="U383" s="185"/>
      <c r="V383" s="185"/>
      <c r="W383" s="185"/>
      <c r="X383" s="185"/>
      <c r="Y383" s="185"/>
      <c r="Z383" s="185"/>
      <c r="AA383" s="185"/>
      <c r="AB383" s="185"/>
      <c r="AC383" s="185"/>
    </row>
    <row r="384" spans="1:29" ht="16.5" customHeight="1">
      <c r="A384" s="352"/>
      <c r="B384" s="371"/>
      <c r="C384" s="186"/>
      <c r="D384" s="29"/>
      <c r="E384" s="29"/>
      <c r="F384" s="29"/>
      <c r="G384" s="29"/>
      <c r="H384" s="29"/>
      <c r="I384" s="29"/>
      <c r="J384" s="29"/>
      <c r="K384" s="29"/>
      <c r="L384" s="250" t="s">
        <v>599</v>
      </c>
      <c r="M384" s="251"/>
      <c r="N384" s="251"/>
      <c r="O384" s="251"/>
      <c r="P384" s="251"/>
      <c r="Q384" s="251"/>
      <c r="R384" s="252"/>
      <c r="S384" s="253">
        <f t="shared" si="68"/>
        <v>0</v>
      </c>
      <c r="T384" s="29"/>
      <c r="U384" s="185"/>
      <c r="V384" s="185"/>
      <c r="W384" s="185"/>
      <c r="X384" s="185"/>
      <c r="Y384" s="185"/>
      <c r="Z384" s="185"/>
      <c r="AA384" s="185"/>
      <c r="AB384" s="185"/>
      <c r="AC384" s="185"/>
    </row>
    <row r="385" spans="1:29" ht="16.5" customHeight="1">
      <c r="A385" s="352"/>
      <c r="B385" s="371"/>
      <c r="C385" s="186"/>
      <c r="D385" s="29"/>
      <c r="E385" s="29"/>
      <c r="F385" s="29"/>
      <c r="G385" s="29"/>
      <c r="H385" s="29"/>
      <c r="I385" s="29"/>
      <c r="J385" s="29"/>
      <c r="K385" s="29"/>
      <c r="L385" s="250" t="s">
        <v>600</v>
      </c>
      <c r="M385" s="254"/>
      <c r="N385" s="254"/>
      <c r="O385" s="254"/>
      <c r="P385" s="254"/>
      <c r="Q385" s="254"/>
      <c r="R385" s="255"/>
      <c r="S385" s="256">
        <f t="shared" si="68"/>
        <v>0</v>
      </c>
      <c r="T385" s="29"/>
      <c r="U385" s="185"/>
      <c r="V385" s="185"/>
      <c r="W385" s="185"/>
      <c r="X385" s="185"/>
      <c r="Y385" s="185"/>
      <c r="Z385" s="185"/>
      <c r="AA385" s="185"/>
      <c r="AB385" s="185"/>
      <c r="AC385" s="185"/>
    </row>
    <row r="386" spans="1:29" ht="16.5" customHeight="1">
      <c r="A386" s="352"/>
      <c r="B386" s="371"/>
      <c r="C386" s="186"/>
      <c r="D386" s="29"/>
      <c r="E386" s="29"/>
      <c r="F386" s="29"/>
      <c r="G386" s="29"/>
      <c r="H386" s="29"/>
      <c r="I386" s="29"/>
      <c r="J386" s="29"/>
      <c r="K386" s="29"/>
      <c r="L386" s="222" t="s">
        <v>681</v>
      </c>
      <c r="M386" s="223">
        <f t="shared" ref="M386:R386" si="69">M378+M363</f>
        <v>0</v>
      </c>
      <c r="N386" s="223">
        <f t="shared" si="69"/>
        <v>0</v>
      </c>
      <c r="O386" s="223">
        <f t="shared" si="69"/>
        <v>10</v>
      </c>
      <c r="P386" s="223">
        <f t="shared" si="69"/>
        <v>22</v>
      </c>
      <c r="Q386" s="223">
        <f t="shared" si="69"/>
        <v>9</v>
      </c>
      <c r="R386" s="223">
        <f t="shared" si="69"/>
        <v>0</v>
      </c>
      <c r="S386" s="224">
        <f t="shared" si="68"/>
        <v>41</v>
      </c>
      <c r="T386" s="29"/>
      <c r="U386" s="185"/>
      <c r="V386" s="185"/>
      <c r="W386" s="185"/>
      <c r="X386" s="185"/>
      <c r="Y386" s="185"/>
      <c r="Z386" s="185"/>
      <c r="AA386" s="185"/>
      <c r="AB386" s="185"/>
      <c r="AC386" s="185"/>
    </row>
    <row r="387" spans="1:29" ht="16.5" customHeight="1">
      <c r="A387" s="352"/>
      <c r="B387" s="371"/>
      <c r="C387" s="186"/>
      <c r="D387" s="29"/>
      <c r="E387" s="29"/>
      <c r="F387" s="29"/>
      <c r="G387" s="29"/>
      <c r="H387" s="29"/>
      <c r="I387" s="29"/>
      <c r="J387" s="29"/>
      <c r="K387" s="29"/>
      <c r="L387" s="257" t="s">
        <v>682</v>
      </c>
      <c r="M387" s="258">
        <f>M382+M381+M367+M366</f>
        <v>17</v>
      </c>
      <c r="N387" s="258">
        <f>N382+N381+N367+N365</f>
        <v>14</v>
      </c>
      <c r="O387" s="258">
        <f t="shared" ref="O387:R387" si="70">O382+O381+O367+O366</f>
        <v>0</v>
      </c>
      <c r="P387" s="258">
        <f t="shared" si="70"/>
        <v>10</v>
      </c>
      <c r="Q387" s="258">
        <f t="shared" si="70"/>
        <v>0</v>
      </c>
      <c r="R387" s="258">
        <f t="shared" si="70"/>
        <v>0</v>
      </c>
      <c r="S387" s="259">
        <f t="shared" si="68"/>
        <v>41</v>
      </c>
      <c r="T387" s="29"/>
      <c r="U387" s="185"/>
      <c r="V387" s="185"/>
      <c r="W387" s="185"/>
      <c r="X387" s="185"/>
      <c r="Y387" s="185"/>
      <c r="Z387" s="185"/>
      <c r="AA387" s="185"/>
      <c r="AB387" s="185"/>
      <c r="AC387" s="185"/>
    </row>
    <row r="388" spans="1:29" ht="16.5" customHeight="1">
      <c r="A388" s="352"/>
      <c r="B388" s="371"/>
      <c r="C388" s="1200"/>
      <c r="D388" s="186"/>
      <c r="E388" s="186"/>
      <c r="F388" s="186"/>
      <c r="G388" s="186"/>
      <c r="H388" s="186"/>
      <c r="I388" s="186"/>
      <c r="J388" s="186"/>
      <c r="K388" s="186"/>
      <c r="L388" s="257" t="s">
        <v>683</v>
      </c>
      <c r="M388" s="258">
        <f t="shared" ref="M388:R388" si="71">M383+M368</f>
        <v>0</v>
      </c>
      <c r="N388" s="258">
        <f t="shared" si="71"/>
        <v>3</v>
      </c>
      <c r="O388" s="258">
        <f t="shared" si="71"/>
        <v>5</v>
      </c>
      <c r="P388" s="258">
        <f t="shared" si="71"/>
        <v>0</v>
      </c>
      <c r="Q388" s="258">
        <f t="shared" si="71"/>
        <v>0</v>
      </c>
      <c r="R388" s="258">
        <f t="shared" si="71"/>
        <v>0</v>
      </c>
      <c r="S388" s="259">
        <f t="shared" si="68"/>
        <v>8</v>
      </c>
      <c r="T388" s="29"/>
      <c r="U388" s="185"/>
      <c r="V388" s="185"/>
      <c r="W388" s="185"/>
      <c r="X388" s="185"/>
      <c r="Y388" s="185"/>
      <c r="Z388" s="185"/>
      <c r="AA388" s="185"/>
      <c r="AB388" s="185"/>
      <c r="AC388" s="185"/>
    </row>
    <row r="389" spans="1:29" ht="16.5" customHeight="1">
      <c r="A389" s="352"/>
      <c r="B389" s="371"/>
      <c r="C389" s="1201"/>
      <c r="D389" s="186"/>
      <c r="E389" s="186"/>
      <c r="F389" s="186"/>
      <c r="G389" s="186"/>
      <c r="H389" s="186"/>
      <c r="I389" s="186"/>
      <c r="J389" s="186"/>
      <c r="K389" s="186"/>
      <c r="L389" s="260" t="s">
        <v>684</v>
      </c>
      <c r="M389" s="261">
        <f t="shared" ref="M389:R389" si="72">M384+M369</f>
        <v>0</v>
      </c>
      <c r="N389" s="261">
        <f t="shared" si="72"/>
        <v>0</v>
      </c>
      <c r="O389" s="261">
        <f t="shared" si="72"/>
        <v>0</v>
      </c>
      <c r="P389" s="261">
        <f t="shared" si="72"/>
        <v>0</v>
      </c>
      <c r="Q389" s="261">
        <f t="shared" si="72"/>
        <v>0</v>
      </c>
      <c r="R389" s="261">
        <f t="shared" si="72"/>
        <v>0</v>
      </c>
      <c r="S389" s="262">
        <f t="shared" si="68"/>
        <v>0</v>
      </c>
      <c r="T389" s="29"/>
      <c r="U389" s="185"/>
      <c r="V389" s="185"/>
      <c r="W389" s="185"/>
      <c r="X389" s="185"/>
      <c r="Y389" s="185"/>
      <c r="Z389" s="185"/>
      <c r="AA389" s="185"/>
      <c r="AB389" s="185"/>
      <c r="AC389" s="185"/>
    </row>
    <row r="390" spans="1:29" ht="16.5" customHeight="1">
      <c r="A390" s="1213" t="s">
        <v>817</v>
      </c>
      <c r="B390" s="1138"/>
      <c r="C390" s="354"/>
      <c r="D390" s="82"/>
      <c r="E390" s="82"/>
      <c r="F390" s="82"/>
      <c r="G390" s="82"/>
      <c r="H390" s="82"/>
      <c r="I390" s="82"/>
      <c r="J390" s="82"/>
      <c r="K390" s="82"/>
      <c r="L390" s="355"/>
      <c r="M390" s="82"/>
      <c r="N390" s="82"/>
      <c r="O390" s="82"/>
      <c r="P390" s="82"/>
      <c r="Q390" s="82"/>
      <c r="R390" s="82"/>
      <c r="S390" s="82"/>
      <c r="T390" s="186"/>
      <c r="U390" s="185"/>
      <c r="V390" s="185"/>
      <c r="W390" s="185"/>
      <c r="X390" s="185"/>
      <c r="Y390" s="185"/>
      <c r="Z390" s="185"/>
      <c r="AA390" s="185"/>
      <c r="AB390" s="185"/>
      <c r="AC390" s="185"/>
    </row>
    <row r="391" spans="1:29" ht="24.75" customHeight="1">
      <c r="A391" s="469"/>
      <c r="B391" s="470"/>
      <c r="C391" s="471"/>
      <c r="D391" s="472"/>
      <c r="E391" s="472"/>
      <c r="F391" s="472"/>
      <c r="G391" s="472"/>
      <c r="H391" s="472"/>
      <c r="I391" s="472"/>
      <c r="J391" s="472"/>
      <c r="K391" s="472"/>
      <c r="L391" s="472"/>
      <c r="M391" s="472"/>
      <c r="N391" s="1214"/>
      <c r="O391" s="1138"/>
      <c r="P391" s="472"/>
      <c r="Q391" s="472"/>
      <c r="R391" s="1214"/>
      <c r="S391" s="1137"/>
      <c r="T391" s="1138"/>
      <c r="U391" s="104"/>
      <c r="V391" s="104"/>
      <c r="W391" s="104"/>
      <c r="X391" s="104"/>
      <c r="Y391" s="104"/>
      <c r="Z391" s="104"/>
      <c r="AA391" s="104"/>
      <c r="AB391" s="104"/>
      <c r="AC391" s="104"/>
    </row>
    <row r="392" spans="1:29" ht="16.5" customHeight="1">
      <c r="A392" s="334"/>
      <c r="B392" s="179"/>
      <c r="C392" s="175"/>
      <c r="D392" s="175"/>
      <c r="E392" s="175"/>
      <c r="F392" s="175"/>
      <c r="G392" s="175"/>
      <c r="H392" s="175"/>
      <c r="I392" s="175"/>
      <c r="J392" s="175"/>
      <c r="K392" s="175"/>
      <c r="L392" s="175"/>
      <c r="M392" s="175"/>
      <c r="N392" s="175"/>
      <c r="O392" s="175"/>
      <c r="P392" s="175"/>
      <c r="Q392" s="175"/>
      <c r="R392" s="175"/>
      <c r="S392" s="175"/>
      <c r="T392" s="175"/>
      <c r="U392" s="104"/>
      <c r="V392" s="104"/>
      <c r="W392" s="104"/>
      <c r="X392" s="333"/>
      <c r="Y392" s="333"/>
      <c r="Z392" s="333"/>
      <c r="AA392" s="333"/>
      <c r="AB392" s="333"/>
      <c r="AC392" s="333"/>
    </row>
    <row r="393" spans="1:29" ht="16.5" customHeight="1">
      <c r="A393" s="334"/>
      <c r="B393" s="179"/>
      <c r="C393" s="175"/>
      <c r="D393" s="175"/>
      <c r="E393" s="175"/>
      <c r="F393" s="175"/>
      <c r="G393" s="175"/>
      <c r="H393" s="175"/>
      <c r="I393" s="175"/>
      <c r="J393" s="175"/>
      <c r="K393" s="175"/>
      <c r="L393" s="175"/>
      <c r="M393" s="175"/>
      <c r="N393" s="175"/>
      <c r="O393" s="175"/>
      <c r="P393" s="175"/>
      <c r="Q393" s="175"/>
      <c r="R393" s="175"/>
      <c r="S393" s="175"/>
      <c r="T393" s="175"/>
      <c r="U393" s="104"/>
      <c r="V393" s="333"/>
      <c r="W393" s="333"/>
      <c r="X393" s="333"/>
      <c r="Y393" s="333"/>
      <c r="Z393" s="333"/>
      <c r="AA393" s="333"/>
      <c r="AB393" s="333"/>
      <c r="AC393" s="333"/>
    </row>
    <row r="394" spans="1:29" ht="16.5" customHeight="1">
      <c r="A394" s="334"/>
      <c r="B394" s="179"/>
      <c r="C394" s="175"/>
      <c r="D394" s="175"/>
      <c r="E394" s="175"/>
      <c r="F394" s="175"/>
      <c r="G394" s="175"/>
      <c r="H394" s="175"/>
      <c r="I394" s="175"/>
      <c r="J394" s="175"/>
      <c r="K394" s="175"/>
      <c r="L394" s="106"/>
      <c r="M394" s="106"/>
      <c r="N394" s="106"/>
      <c r="O394" s="106"/>
      <c r="P394" s="106"/>
      <c r="Q394" s="106"/>
      <c r="R394" s="106"/>
      <c r="S394" s="106"/>
      <c r="T394" s="175"/>
      <c r="U394" s="104"/>
      <c r="V394" s="333"/>
      <c r="W394" s="333"/>
      <c r="X394" s="333"/>
      <c r="Y394" s="333"/>
      <c r="Z394" s="333"/>
      <c r="AA394" s="333"/>
      <c r="AB394" s="333"/>
      <c r="AC394" s="333"/>
    </row>
    <row r="395" spans="1:29" ht="20.25" customHeight="1">
      <c r="A395" s="334"/>
      <c r="B395" s="179"/>
      <c r="C395" s="175"/>
      <c r="D395" s="175"/>
      <c r="E395" s="175"/>
      <c r="F395" s="175"/>
      <c r="G395" s="175"/>
      <c r="H395" s="175"/>
      <c r="I395" s="175"/>
      <c r="J395" s="175"/>
      <c r="K395" s="1187" t="s">
        <v>592</v>
      </c>
      <c r="L395" s="186" t="s">
        <v>593</v>
      </c>
      <c r="M395" s="192">
        <f t="shared" ref="M395:R395" si="73">M363+M331+M302+M269+M236+M204+M171+M139+M106+M74+M40+M10</f>
        <v>34</v>
      </c>
      <c r="N395" s="192">
        <f t="shared" si="73"/>
        <v>69</v>
      </c>
      <c r="O395" s="192">
        <f t="shared" si="73"/>
        <v>42</v>
      </c>
      <c r="P395" s="192">
        <f t="shared" si="73"/>
        <v>63</v>
      </c>
      <c r="Q395" s="192">
        <f t="shared" si="73"/>
        <v>55</v>
      </c>
      <c r="R395" s="192">
        <f t="shared" si="73"/>
        <v>0</v>
      </c>
      <c r="S395" s="112">
        <f t="shared" ref="S395:S410" si="74">SUM(M395:R395)</f>
        <v>263</v>
      </c>
      <c r="T395" s="175"/>
      <c r="U395" s="104"/>
      <c r="V395" s="333"/>
      <c r="W395" s="333"/>
      <c r="X395" s="333"/>
      <c r="Y395" s="333"/>
      <c r="Z395" s="333"/>
      <c r="AA395" s="333"/>
      <c r="AB395" s="333"/>
      <c r="AC395" s="333"/>
    </row>
    <row r="396" spans="1:29" ht="20.25" customHeight="1">
      <c r="A396" s="334"/>
      <c r="B396" s="179"/>
      <c r="C396" s="175"/>
      <c r="D396" s="175"/>
      <c r="E396" s="175"/>
      <c r="F396" s="175"/>
      <c r="G396" s="175"/>
      <c r="H396" s="175"/>
      <c r="I396" s="175"/>
      <c r="J396" s="175"/>
      <c r="K396" s="1152"/>
      <c r="L396" s="195" t="s">
        <v>594</v>
      </c>
      <c r="M396" s="192">
        <f t="shared" ref="M396:R396" si="75">M364+M332+M303+M270+M237+M205+M172+M140+M107+M75+M41+M11</f>
        <v>30</v>
      </c>
      <c r="N396" s="192">
        <f t="shared" si="75"/>
        <v>69</v>
      </c>
      <c r="O396" s="192">
        <f t="shared" si="75"/>
        <v>37</v>
      </c>
      <c r="P396" s="192">
        <f t="shared" si="75"/>
        <v>59</v>
      </c>
      <c r="Q396" s="192">
        <f t="shared" si="75"/>
        <v>51</v>
      </c>
      <c r="R396" s="192">
        <f t="shared" si="75"/>
        <v>0</v>
      </c>
      <c r="S396" s="112">
        <f t="shared" si="74"/>
        <v>246</v>
      </c>
      <c r="T396" s="175"/>
      <c r="U396" s="104"/>
      <c r="V396" s="333"/>
      <c r="W396" s="333"/>
      <c r="X396" s="333"/>
      <c r="Y396" s="333"/>
      <c r="Z396" s="333"/>
      <c r="AA396" s="333"/>
      <c r="AB396" s="333"/>
      <c r="AC396" s="333"/>
    </row>
    <row r="397" spans="1:29" ht="16.5" customHeight="1">
      <c r="A397" s="334"/>
      <c r="B397" s="179"/>
      <c r="C397" s="175"/>
      <c r="D397" s="175"/>
      <c r="E397" s="175"/>
      <c r="F397" s="175"/>
      <c r="G397" s="175"/>
      <c r="H397" s="175"/>
      <c r="I397" s="175"/>
      <c r="J397" s="175"/>
      <c r="K397" s="1152"/>
      <c r="L397" s="195" t="s">
        <v>595</v>
      </c>
      <c r="M397" s="192">
        <f t="shared" ref="M397:R397" si="76">M365+M333+M304+M271+M238+M206+M173+M141+M108+M76+M42+M12</f>
        <v>4</v>
      </c>
      <c r="N397" s="192">
        <f t="shared" si="76"/>
        <v>9</v>
      </c>
      <c r="O397" s="192">
        <f t="shared" si="76"/>
        <v>5</v>
      </c>
      <c r="P397" s="192">
        <f t="shared" si="76"/>
        <v>4</v>
      </c>
      <c r="Q397" s="192">
        <f t="shared" si="76"/>
        <v>4</v>
      </c>
      <c r="R397" s="192">
        <f t="shared" si="76"/>
        <v>0</v>
      </c>
      <c r="S397" s="112">
        <f t="shared" si="74"/>
        <v>26</v>
      </c>
      <c r="T397" s="175"/>
      <c r="U397" s="104"/>
      <c r="V397" s="333"/>
      <c r="W397" s="333"/>
      <c r="X397" s="333"/>
      <c r="Y397" s="333"/>
      <c r="Z397" s="333"/>
      <c r="AA397" s="333"/>
      <c r="AB397" s="333"/>
      <c r="AC397" s="333"/>
    </row>
    <row r="398" spans="1:29" ht="16.5" customHeight="1">
      <c r="A398" s="334"/>
      <c r="B398" s="179"/>
      <c r="C398" s="175"/>
      <c r="D398" s="175"/>
      <c r="E398" s="175"/>
      <c r="F398" s="175"/>
      <c r="G398" s="175"/>
      <c r="H398" s="175"/>
      <c r="I398" s="175"/>
      <c r="J398" s="175"/>
      <c r="K398" s="1152"/>
      <c r="L398" s="199" t="s">
        <v>596</v>
      </c>
      <c r="M398" s="200">
        <f t="shared" ref="M398:O398" si="77">M366+M334+M305+M272+M239+M207+M174+M142+M109+M77+M43+M13</f>
        <v>22</v>
      </c>
      <c r="N398" s="200">
        <f t="shared" si="77"/>
        <v>30</v>
      </c>
      <c r="O398" s="200">
        <f t="shared" si="77"/>
        <v>52</v>
      </c>
      <c r="P398" s="200">
        <f>P366+P334+P305+P272+P239+P206+P174+P142+P109+P77+P43+P13</f>
        <v>43</v>
      </c>
      <c r="Q398" s="200">
        <f t="shared" ref="Q398:R398" si="78">Q366+Q334+Q305+Q272+Q239+Q207+Q174+Q142+Q109+Q77+Q43+Q13</f>
        <v>46</v>
      </c>
      <c r="R398" s="200">
        <f t="shared" si="78"/>
        <v>0</v>
      </c>
      <c r="S398" s="115">
        <f t="shared" si="74"/>
        <v>193</v>
      </c>
      <c r="T398" s="175"/>
      <c r="U398" s="104"/>
      <c r="V398" s="333"/>
      <c r="W398" s="333"/>
      <c r="X398" s="333"/>
      <c r="Y398" s="333"/>
      <c r="Z398" s="333"/>
      <c r="AA398" s="333"/>
      <c r="AB398" s="333"/>
      <c r="AC398" s="333"/>
    </row>
    <row r="399" spans="1:29" ht="19.5" customHeight="1">
      <c r="A399" s="334"/>
      <c r="B399" s="179"/>
      <c r="C399" s="175"/>
      <c r="D399" s="175"/>
      <c r="E399" s="175"/>
      <c r="F399" s="175"/>
      <c r="G399" s="175"/>
      <c r="H399" s="175"/>
      <c r="I399" s="175"/>
      <c r="J399" s="175"/>
      <c r="K399" s="1152"/>
      <c r="L399" s="199" t="s">
        <v>597</v>
      </c>
      <c r="M399" s="200">
        <f t="shared" ref="M399:R399" si="79">M367+M335+M306+M273+M240+M208+M176+M143+M110+M78+M44+M14</f>
        <v>4</v>
      </c>
      <c r="N399" s="200">
        <f t="shared" si="79"/>
        <v>4</v>
      </c>
      <c r="O399" s="200">
        <f t="shared" si="79"/>
        <v>5</v>
      </c>
      <c r="P399" s="200">
        <f t="shared" si="79"/>
        <v>0</v>
      </c>
      <c r="Q399" s="200">
        <f t="shared" si="79"/>
        <v>0</v>
      </c>
      <c r="R399" s="200">
        <f t="shared" si="79"/>
        <v>0</v>
      </c>
      <c r="S399" s="115">
        <f t="shared" si="74"/>
        <v>13</v>
      </c>
      <c r="T399" s="175"/>
      <c r="U399" s="104"/>
      <c r="V399" s="333"/>
      <c r="W399" s="333"/>
      <c r="X399" s="333"/>
      <c r="Y399" s="333"/>
      <c r="Z399" s="333"/>
      <c r="AA399" s="333"/>
      <c r="AB399" s="333"/>
      <c r="AC399" s="333"/>
    </row>
    <row r="400" spans="1:29" ht="24" customHeight="1">
      <c r="A400" s="334"/>
      <c r="B400" s="179"/>
      <c r="C400" s="175"/>
      <c r="D400" s="175"/>
      <c r="E400" s="175"/>
      <c r="F400" s="175"/>
      <c r="G400" s="175"/>
      <c r="H400" s="175"/>
      <c r="I400" s="175"/>
      <c r="J400" s="175"/>
      <c r="K400" s="1152"/>
      <c r="L400" s="208" t="s">
        <v>598</v>
      </c>
      <c r="M400" s="200">
        <f t="shared" ref="M400:R400" si="80">M368+M336+M307+M274+M241+M209+M177+M144+M111+M79+M45+M15</f>
        <v>16</v>
      </c>
      <c r="N400" s="200">
        <f t="shared" si="80"/>
        <v>2</v>
      </c>
      <c r="O400" s="200">
        <f t="shared" si="80"/>
        <v>25</v>
      </c>
      <c r="P400" s="200">
        <f t="shared" si="80"/>
        <v>0</v>
      </c>
      <c r="Q400" s="200">
        <f t="shared" si="80"/>
        <v>12</v>
      </c>
      <c r="R400" s="200">
        <f t="shared" si="80"/>
        <v>0</v>
      </c>
      <c r="S400" s="115">
        <f t="shared" si="74"/>
        <v>55</v>
      </c>
      <c r="T400" s="175"/>
      <c r="U400" s="104"/>
      <c r="V400" s="333"/>
      <c r="W400" s="333"/>
      <c r="X400" s="333"/>
      <c r="Y400" s="333"/>
      <c r="Z400" s="333"/>
      <c r="AA400" s="333"/>
      <c r="AB400" s="333"/>
      <c r="AC400" s="333"/>
    </row>
    <row r="401" spans="1:29" ht="16.5" customHeight="1">
      <c r="A401" s="334"/>
      <c r="B401" s="179"/>
      <c r="C401" s="175"/>
      <c r="D401" s="175"/>
      <c r="E401" s="175"/>
      <c r="F401" s="175"/>
      <c r="G401" s="175"/>
      <c r="H401" s="175"/>
      <c r="I401" s="175"/>
      <c r="J401" s="175"/>
      <c r="K401" s="1152"/>
      <c r="L401" s="209" t="s">
        <v>599</v>
      </c>
      <c r="M401" s="210">
        <f t="shared" ref="M401:R401" si="81">M369+M337+M308+M275+M242+M210+M178+M145+M112+M80+M46+M16</f>
        <v>0</v>
      </c>
      <c r="N401" s="210">
        <f t="shared" si="81"/>
        <v>0</v>
      </c>
      <c r="O401" s="210">
        <f t="shared" si="81"/>
        <v>5</v>
      </c>
      <c r="P401" s="210">
        <f t="shared" si="81"/>
        <v>0</v>
      </c>
      <c r="Q401" s="210">
        <f t="shared" si="81"/>
        <v>0</v>
      </c>
      <c r="R401" s="210">
        <f t="shared" si="81"/>
        <v>0</v>
      </c>
      <c r="S401" s="117">
        <f t="shared" si="74"/>
        <v>5</v>
      </c>
      <c r="T401" s="175"/>
      <c r="U401" s="104"/>
      <c r="V401" s="333"/>
      <c r="W401" s="333"/>
      <c r="X401" s="333"/>
      <c r="Y401" s="333"/>
      <c r="Z401" s="333"/>
      <c r="AA401" s="333"/>
      <c r="AB401" s="333"/>
      <c r="AC401" s="333"/>
    </row>
    <row r="402" spans="1:29" ht="16.5" customHeight="1">
      <c r="A402" s="334"/>
      <c r="B402" s="179"/>
      <c r="C402" s="175"/>
      <c r="D402" s="175"/>
      <c r="E402" s="175"/>
      <c r="F402" s="175"/>
      <c r="G402" s="175"/>
      <c r="H402" s="175"/>
      <c r="I402" s="175"/>
      <c r="J402" s="175"/>
      <c r="K402" s="1147"/>
      <c r="L402" s="209" t="s">
        <v>600</v>
      </c>
      <c r="M402" s="210">
        <f t="shared" ref="M402:R402" si="82">M370+M338+M309+M276+M243+M211+M179+M146+M113+M81+M47+M17</f>
        <v>0</v>
      </c>
      <c r="N402" s="210">
        <f t="shared" si="82"/>
        <v>0</v>
      </c>
      <c r="O402" s="210">
        <f t="shared" si="82"/>
        <v>5</v>
      </c>
      <c r="P402" s="210">
        <f t="shared" si="82"/>
        <v>0</v>
      </c>
      <c r="Q402" s="210">
        <f t="shared" si="82"/>
        <v>0</v>
      </c>
      <c r="R402" s="210">
        <f t="shared" si="82"/>
        <v>0</v>
      </c>
      <c r="S402" s="117">
        <f t="shared" si="74"/>
        <v>5</v>
      </c>
      <c r="T402" s="175"/>
      <c r="U402" s="104"/>
      <c r="V402" s="333"/>
      <c r="W402" s="333"/>
      <c r="X402" s="333"/>
      <c r="Y402" s="333"/>
      <c r="Z402" s="333"/>
      <c r="AA402" s="333"/>
      <c r="AB402" s="333"/>
      <c r="AC402" s="333"/>
    </row>
    <row r="403" spans="1:29" ht="16.5" customHeight="1">
      <c r="A403" s="334"/>
      <c r="B403" s="179"/>
      <c r="C403" s="175"/>
      <c r="D403" s="175"/>
      <c r="E403" s="175"/>
      <c r="F403" s="175"/>
      <c r="G403" s="175"/>
      <c r="H403" s="175"/>
      <c r="I403" s="175"/>
      <c r="J403" s="175"/>
      <c r="K403" s="1188" t="s">
        <v>601</v>
      </c>
      <c r="L403" s="238" t="s">
        <v>593</v>
      </c>
      <c r="M403" s="280">
        <f t="shared" ref="M403:R403" si="83">M378+M344+M315+M283+M250+M218+M186+M153+M120+M88+M54+M40+M22</f>
        <v>22</v>
      </c>
      <c r="N403" s="280">
        <f t="shared" si="83"/>
        <v>22</v>
      </c>
      <c r="O403" s="280">
        <f t="shared" si="83"/>
        <v>25</v>
      </c>
      <c r="P403" s="280">
        <f t="shared" si="83"/>
        <v>27</v>
      </c>
      <c r="Q403" s="280">
        <f t="shared" si="83"/>
        <v>26</v>
      </c>
      <c r="R403" s="280">
        <f t="shared" si="83"/>
        <v>0</v>
      </c>
      <c r="S403" s="160">
        <f t="shared" si="74"/>
        <v>122</v>
      </c>
      <c r="T403" s="175"/>
      <c r="U403" s="104"/>
      <c r="V403" s="333"/>
      <c r="W403" s="333"/>
      <c r="X403" s="333"/>
      <c r="Y403" s="333"/>
      <c r="Z403" s="333"/>
      <c r="AA403" s="333"/>
      <c r="AB403" s="333"/>
      <c r="AC403" s="333"/>
    </row>
    <row r="404" spans="1:29" ht="16.5" customHeight="1">
      <c r="A404" s="334"/>
      <c r="B404" s="179"/>
      <c r="C404" s="175"/>
      <c r="D404" s="175"/>
      <c r="E404" s="175"/>
      <c r="F404" s="175"/>
      <c r="G404" s="175"/>
      <c r="H404" s="175"/>
      <c r="I404" s="175"/>
      <c r="J404" s="175"/>
      <c r="K404" s="1152"/>
      <c r="L404" s="240" t="s">
        <v>594</v>
      </c>
      <c r="M404" s="280">
        <f t="shared" ref="M404:R404" si="84">M379+M345+M316+M284+M251+M219+M187+M154+M121+M89+M55+M41+M23</f>
        <v>13</v>
      </c>
      <c r="N404" s="280">
        <f t="shared" si="84"/>
        <v>22</v>
      </c>
      <c r="O404" s="280">
        <f t="shared" si="84"/>
        <v>25</v>
      </c>
      <c r="P404" s="280">
        <f t="shared" si="84"/>
        <v>27</v>
      </c>
      <c r="Q404" s="280">
        <f t="shared" si="84"/>
        <v>26</v>
      </c>
      <c r="R404" s="280">
        <f t="shared" si="84"/>
        <v>0</v>
      </c>
      <c r="S404" s="160">
        <f t="shared" si="74"/>
        <v>113</v>
      </c>
      <c r="T404" s="175"/>
      <c r="U404" s="104"/>
      <c r="V404" s="333"/>
      <c r="W404" s="333"/>
      <c r="X404" s="333"/>
      <c r="Y404" s="333"/>
      <c r="Z404" s="333"/>
      <c r="AA404" s="333"/>
      <c r="AB404" s="333"/>
      <c r="AC404" s="333"/>
    </row>
    <row r="405" spans="1:29" ht="16.5" customHeight="1">
      <c r="A405" s="334"/>
      <c r="B405" s="179"/>
      <c r="C405" s="175"/>
      <c r="D405" s="175"/>
      <c r="E405" s="175"/>
      <c r="F405" s="175"/>
      <c r="G405" s="175"/>
      <c r="H405" s="175"/>
      <c r="I405" s="175"/>
      <c r="J405" s="175"/>
      <c r="K405" s="1152"/>
      <c r="L405" s="240" t="s">
        <v>595</v>
      </c>
      <c r="M405" s="280">
        <f t="shared" ref="M405:R405" si="85">M380+M346+M317+M285+M252+M220+M188+M155+M122+M90+M56+M42+M24</f>
        <v>9</v>
      </c>
      <c r="N405" s="280">
        <f t="shared" si="85"/>
        <v>0</v>
      </c>
      <c r="O405" s="280">
        <f t="shared" si="85"/>
        <v>0</v>
      </c>
      <c r="P405" s="280">
        <f t="shared" si="85"/>
        <v>0</v>
      </c>
      <c r="Q405" s="280">
        <f t="shared" si="85"/>
        <v>0</v>
      </c>
      <c r="R405" s="280">
        <f t="shared" si="85"/>
        <v>0</v>
      </c>
      <c r="S405" s="160">
        <f t="shared" si="74"/>
        <v>9</v>
      </c>
      <c r="T405" s="175"/>
      <c r="U405" s="104"/>
      <c r="V405" s="333"/>
      <c r="W405" s="333"/>
      <c r="X405" s="333"/>
      <c r="Y405" s="333"/>
      <c r="Z405" s="333"/>
      <c r="AA405" s="333"/>
      <c r="AB405" s="333"/>
      <c r="AC405" s="333"/>
    </row>
    <row r="406" spans="1:29" ht="20.25" customHeight="1">
      <c r="A406" s="334"/>
      <c r="B406" s="179"/>
      <c r="C406" s="175"/>
      <c r="D406" s="175"/>
      <c r="E406" s="175"/>
      <c r="F406" s="175"/>
      <c r="G406" s="175"/>
      <c r="H406" s="175"/>
      <c r="I406" s="175"/>
      <c r="J406" s="175"/>
      <c r="K406" s="1152"/>
      <c r="L406" s="244" t="s">
        <v>596</v>
      </c>
      <c r="M406" s="246">
        <f t="shared" ref="M406:R406" si="86">M381+M347+M318+M286+M253+M221+M189+M156+M123+M91+M57+M43+M25</f>
        <v>37</v>
      </c>
      <c r="N406" s="246">
        <f t="shared" si="86"/>
        <v>32</v>
      </c>
      <c r="O406" s="246">
        <f t="shared" si="86"/>
        <v>19</v>
      </c>
      <c r="P406" s="246">
        <f t="shared" si="86"/>
        <v>36</v>
      </c>
      <c r="Q406" s="246">
        <f t="shared" si="86"/>
        <v>14</v>
      </c>
      <c r="R406" s="246">
        <f t="shared" si="86"/>
        <v>0</v>
      </c>
      <c r="S406" s="164">
        <f t="shared" si="74"/>
        <v>138</v>
      </c>
      <c r="T406" s="175"/>
      <c r="U406" s="104"/>
      <c r="V406" s="333"/>
      <c r="W406" s="333"/>
      <c r="X406" s="333"/>
      <c r="Y406" s="333"/>
      <c r="Z406" s="333"/>
      <c r="AA406" s="333"/>
      <c r="AB406" s="333"/>
      <c r="AC406" s="333"/>
    </row>
    <row r="407" spans="1:29" ht="16.5" customHeight="1">
      <c r="A407" s="334"/>
      <c r="B407" s="179"/>
      <c r="C407" s="175"/>
      <c r="D407" s="175"/>
      <c r="E407" s="175"/>
      <c r="F407" s="175"/>
      <c r="G407" s="175"/>
      <c r="H407" s="175"/>
      <c r="I407" s="175"/>
      <c r="J407" s="175"/>
      <c r="K407" s="1152"/>
      <c r="L407" s="244" t="s">
        <v>597</v>
      </c>
      <c r="M407" s="246">
        <f t="shared" ref="M407:R407" si="87">M382+M348+M319+M287+M254+M222+M190+M157+M124+M92+M58+M44+M26</f>
        <v>5</v>
      </c>
      <c r="N407" s="246">
        <f t="shared" si="87"/>
        <v>4</v>
      </c>
      <c r="O407" s="246">
        <f t="shared" si="87"/>
        <v>3</v>
      </c>
      <c r="P407" s="246">
        <f t="shared" si="87"/>
        <v>0</v>
      </c>
      <c r="Q407" s="246">
        <f t="shared" si="87"/>
        <v>2</v>
      </c>
      <c r="R407" s="246">
        <f t="shared" si="87"/>
        <v>0</v>
      </c>
      <c r="S407" s="164">
        <f t="shared" si="74"/>
        <v>14</v>
      </c>
      <c r="T407" s="175"/>
      <c r="U407" s="104"/>
      <c r="V407" s="333"/>
      <c r="W407" s="333"/>
      <c r="X407" s="333"/>
      <c r="Y407" s="333"/>
      <c r="Z407" s="333"/>
      <c r="AA407" s="333"/>
      <c r="AB407" s="333"/>
      <c r="AC407" s="333"/>
    </row>
    <row r="408" spans="1:29" ht="16.5" customHeight="1">
      <c r="A408" s="334"/>
      <c r="B408" s="179"/>
      <c r="C408" s="175"/>
      <c r="D408" s="175"/>
      <c r="E408" s="175"/>
      <c r="F408" s="175"/>
      <c r="G408" s="175"/>
      <c r="H408" s="175"/>
      <c r="I408" s="175"/>
      <c r="J408" s="175"/>
      <c r="K408" s="1152"/>
      <c r="L408" s="249" t="s">
        <v>598</v>
      </c>
      <c r="M408" s="246">
        <f t="shared" ref="M408:R408" si="88">M383+M349+M320+M288+M255+M223+M191+M158+M125+M93+M59+M45+M27</f>
        <v>9</v>
      </c>
      <c r="N408" s="246">
        <f t="shared" si="88"/>
        <v>10</v>
      </c>
      <c r="O408" s="246">
        <f t="shared" si="88"/>
        <v>10</v>
      </c>
      <c r="P408" s="246">
        <f t="shared" si="88"/>
        <v>2</v>
      </c>
      <c r="Q408" s="246">
        <f t="shared" si="88"/>
        <v>10</v>
      </c>
      <c r="R408" s="246">
        <f t="shared" si="88"/>
        <v>0</v>
      </c>
      <c r="S408" s="164">
        <f t="shared" si="74"/>
        <v>41</v>
      </c>
      <c r="T408" s="175"/>
      <c r="U408" s="104"/>
      <c r="V408" s="333"/>
      <c r="W408" s="333"/>
      <c r="X408" s="333"/>
      <c r="Y408" s="333"/>
      <c r="Z408" s="333"/>
      <c r="AA408" s="333"/>
      <c r="AB408" s="333"/>
      <c r="AC408" s="333"/>
    </row>
    <row r="409" spans="1:29" ht="16.5" customHeight="1">
      <c r="A409" s="334"/>
      <c r="B409" s="179"/>
      <c r="C409" s="175"/>
      <c r="D409" s="175"/>
      <c r="E409" s="175"/>
      <c r="F409" s="175"/>
      <c r="G409" s="175"/>
      <c r="H409" s="175"/>
      <c r="I409" s="175"/>
      <c r="J409" s="175"/>
      <c r="K409" s="1152"/>
      <c r="L409" s="250" t="s">
        <v>599</v>
      </c>
      <c r="M409" s="251">
        <f t="shared" ref="M409:R409" si="89">M384+M350+M321+M289+M256+M224+M192+M159+M126+M94+M60+M46+M28</f>
        <v>0</v>
      </c>
      <c r="N409" s="251">
        <f t="shared" si="89"/>
        <v>0</v>
      </c>
      <c r="O409" s="251">
        <f t="shared" si="89"/>
        <v>0</v>
      </c>
      <c r="P409" s="251">
        <f t="shared" si="89"/>
        <v>0</v>
      </c>
      <c r="Q409" s="251">
        <f t="shared" si="89"/>
        <v>0</v>
      </c>
      <c r="R409" s="251">
        <f t="shared" si="89"/>
        <v>0</v>
      </c>
      <c r="S409" s="165">
        <f t="shared" si="74"/>
        <v>0</v>
      </c>
      <c r="T409" s="175"/>
      <c r="U409" s="104"/>
      <c r="V409" s="333"/>
      <c r="W409" s="333"/>
      <c r="X409" s="333"/>
      <c r="Y409" s="333"/>
      <c r="Z409" s="333"/>
      <c r="AA409" s="333"/>
      <c r="AB409" s="333"/>
      <c r="AC409" s="333"/>
    </row>
    <row r="410" spans="1:29" ht="16.5" customHeight="1">
      <c r="A410" s="334"/>
      <c r="B410" s="179"/>
      <c r="C410" s="175"/>
      <c r="D410" s="175"/>
      <c r="E410" s="175"/>
      <c r="F410" s="175"/>
      <c r="G410" s="175"/>
      <c r="H410" s="175"/>
      <c r="I410" s="175"/>
      <c r="J410" s="175"/>
      <c r="K410" s="1147"/>
      <c r="L410" s="250" t="s">
        <v>600</v>
      </c>
      <c r="M410" s="251">
        <f t="shared" ref="M410:R410" si="90">M385+M351+M322+M290+M257+M225+M193+M160+M127+M95+M61+M47+M29</f>
        <v>0</v>
      </c>
      <c r="N410" s="251">
        <f t="shared" si="90"/>
        <v>0</v>
      </c>
      <c r="O410" s="251">
        <f t="shared" si="90"/>
        <v>0</v>
      </c>
      <c r="P410" s="251">
        <f t="shared" si="90"/>
        <v>0</v>
      </c>
      <c r="Q410" s="251">
        <f t="shared" si="90"/>
        <v>0</v>
      </c>
      <c r="R410" s="251">
        <f t="shared" si="90"/>
        <v>0</v>
      </c>
      <c r="S410" s="165">
        <f t="shared" si="74"/>
        <v>0</v>
      </c>
      <c r="T410" s="175"/>
      <c r="U410" s="104"/>
      <c r="V410" s="333"/>
      <c r="W410" s="333"/>
      <c r="X410" s="333"/>
      <c r="Y410" s="333"/>
      <c r="Z410" s="333"/>
      <c r="AA410" s="333"/>
      <c r="AB410" s="333"/>
      <c r="AC410" s="333"/>
    </row>
    <row r="411" spans="1:29" ht="16.5" customHeight="1">
      <c r="A411" s="334"/>
      <c r="B411" s="179"/>
      <c r="C411" s="175"/>
      <c r="D411" s="175"/>
      <c r="E411" s="175"/>
      <c r="F411" s="175"/>
      <c r="G411" s="175"/>
      <c r="H411" s="175"/>
      <c r="I411" s="175"/>
      <c r="J411" s="175"/>
      <c r="K411" s="175"/>
      <c r="L411" s="175"/>
      <c r="M411" s="175"/>
      <c r="N411" s="175"/>
      <c r="O411" s="175"/>
      <c r="P411" s="175"/>
      <c r="Q411" s="175"/>
      <c r="R411" s="175"/>
      <c r="S411" s="175"/>
      <c r="T411" s="175"/>
      <c r="U411" s="104"/>
      <c r="V411" s="333"/>
      <c r="W411" s="333"/>
      <c r="X411" s="333"/>
      <c r="Y411" s="333"/>
      <c r="Z411" s="333"/>
      <c r="AA411" s="333"/>
      <c r="AB411" s="333"/>
      <c r="AC411" s="333"/>
    </row>
    <row r="412" spans="1:29" ht="20.25" customHeight="1">
      <c r="A412" s="334"/>
      <c r="B412" s="179"/>
      <c r="C412" s="175"/>
      <c r="D412" s="175"/>
      <c r="E412" s="175"/>
      <c r="F412" s="175"/>
      <c r="G412" s="175"/>
      <c r="H412" s="175"/>
      <c r="I412" s="175"/>
      <c r="J412" s="175"/>
      <c r="K412" s="175"/>
      <c r="L412" s="175"/>
      <c r="M412" s="175"/>
      <c r="N412" s="175"/>
      <c r="O412" s="175"/>
      <c r="P412" s="175"/>
      <c r="Q412" s="175"/>
      <c r="R412" s="175"/>
      <c r="S412" s="175"/>
      <c r="T412" s="175"/>
      <c r="U412" s="104"/>
      <c r="V412" s="333"/>
      <c r="W412" s="333"/>
      <c r="X412" s="333"/>
      <c r="Y412" s="333"/>
      <c r="Z412" s="333"/>
      <c r="AA412" s="333"/>
      <c r="AB412" s="333"/>
      <c r="AC412" s="333"/>
    </row>
    <row r="413" spans="1:29" ht="16.5" customHeight="1">
      <c r="A413" s="334"/>
      <c r="B413" s="179"/>
      <c r="C413" s="175"/>
      <c r="D413" s="175"/>
      <c r="E413" s="175"/>
      <c r="F413" s="175"/>
      <c r="G413" s="175"/>
      <c r="H413" s="175"/>
      <c r="I413" s="175"/>
      <c r="J413" s="175"/>
      <c r="K413" s="175"/>
      <c r="L413" s="175"/>
      <c r="M413" s="175"/>
      <c r="N413" s="175"/>
      <c r="O413" s="175"/>
      <c r="P413" s="175"/>
      <c r="Q413" s="175"/>
      <c r="R413" s="175"/>
      <c r="S413" s="175"/>
      <c r="T413" s="175"/>
      <c r="U413" s="104"/>
      <c r="V413" s="333"/>
      <c r="W413" s="333"/>
      <c r="X413" s="333"/>
      <c r="Y413" s="333"/>
      <c r="Z413" s="333"/>
      <c r="AA413" s="333"/>
      <c r="AB413" s="333"/>
      <c r="AC413" s="333"/>
    </row>
    <row r="414" spans="1:29" ht="16.5" customHeight="1">
      <c r="A414" s="334"/>
      <c r="B414" s="179"/>
      <c r="C414" s="175"/>
      <c r="D414" s="175"/>
      <c r="E414" s="175"/>
      <c r="F414" s="175"/>
      <c r="G414" s="175"/>
      <c r="H414" s="175"/>
      <c r="I414" s="175"/>
      <c r="J414" s="175"/>
      <c r="K414" s="175"/>
      <c r="L414" s="175"/>
      <c r="M414" s="175"/>
      <c r="N414" s="175"/>
      <c r="O414" s="175"/>
      <c r="P414" s="175"/>
      <c r="Q414" s="175"/>
      <c r="R414" s="175"/>
      <c r="S414" s="175"/>
      <c r="T414" s="175"/>
      <c r="U414" s="104"/>
      <c r="V414" s="333"/>
      <c r="W414" s="333"/>
      <c r="X414" s="333"/>
      <c r="Y414" s="333"/>
      <c r="Z414" s="333"/>
      <c r="AA414" s="333"/>
      <c r="AB414" s="333"/>
      <c r="AC414" s="333"/>
    </row>
    <row r="415" spans="1:29" ht="16.5" customHeight="1">
      <c r="A415" s="334"/>
      <c r="B415" s="179"/>
      <c r="C415" s="175"/>
      <c r="D415" s="175"/>
      <c r="E415" s="175"/>
      <c r="F415" s="175"/>
      <c r="G415" s="175"/>
      <c r="H415" s="175"/>
      <c r="I415" s="175"/>
      <c r="J415" s="175"/>
      <c r="K415" s="175"/>
      <c r="L415" s="175"/>
      <c r="M415" s="175"/>
      <c r="N415" s="175"/>
      <c r="O415" s="175"/>
      <c r="P415" s="175"/>
      <c r="Q415" s="175"/>
      <c r="R415" s="175"/>
      <c r="S415" s="175"/>
      <c r="T415" s="175"/>
      <c r="U415" s="104"/>
      <c r="V415" s="333"/>
      <c r="W415" s="333"/>
      <c r="X415" s="333"/>
      <c r="Y415" s="333"/>
      <c r="Z415" s="333"/>
      <c r="AA415" s="333"/>
      <c r="AB415" s="333"/>
      <c r="AC415" s="333"/>
    </row>
    <row r="416" spans="1:29" ht="16.5" customHeight="1">
      <c r="A416" s="334"/>
      <c r="B416" s="179"/>
      <c r="C416" s="175"/>
      <c r="D416" s="175"/>
      <c r="E416" s="175"/>
      <c r="F416" s="175"/>
      <c r="G416" s="175"/>
      <c r="H416" s="175"/>
      <c r="I416" s="175"/>
      <c r="J416" s="175"/>
      <c r="K416" s="175"/>
      <c r="L416" s="175"/>
      <c r="M416" s="175"/>
      <c r="N416" s="175"/>
      <c r="O416" s="175"/>
      <c r="P416" s="175"/>
      <c r="Q416" s="175"/>
      <c r="R416" s="175"/>
      <c r="S416" s="175"/>
      <c r="T416" s="175"/>
      <c r="U416" s="104"/>
      <c r="V416" s="333"/>
      <c r="W416" s="333"/>
      <c r="X416" s="333"/>
      <c r="Y416" s="333"/>
      <c r="Z416" s="333"/>
      <c r="AA416" s="333"/>
      <c r="AB416" s="333"/>
      <c r="AC416" s="333"/>
    </row>
    <row r="417" spans="1:29" ht="16.5" customHeight="1">
      <c r="A417" s="334"/>
      <c r="B417" s="179"/>
      <c r="C417" s="175"/>
      <c r="D417" s="175"/>
      <c r="E417" s="175"/>
      <c r="F417" s="175"/>
      <c r="G417" s="175"/>
      <c r="H417" s="175"/>
      <c r="I417" s="175"/>
      <c r="J417" s="175"/>
      <c r="K417" s="175"/>
      <c r="L417" s="175"/>
      <c r="M417" s="175"/>
      <c r="N417" s="175"/>
      <c r="O417" s="175"/>
      <c r="P417" s="175"/>
      <c r="Q417" s="175"/>
      <c r="R417" s="175"/>
      <c r="S417" s="175"/>
      <c r="T417" s="175"/>
      <c r="U417" s="104"/>
      <c r="V417" s="333"/>
      <c r="W417" s="333"/>
      <c r="X417" s="333"/>
      <c r="Y417" s="333"/>
      <c r="Z417" s="333"/>
      <c r="AA417" s="333"/>
      <c r="AB417" s="333"/>
      <c r="AC417" s="333"/>
    </row>
    <row r="418" spans="1:29" ht="20.25" customHeight="1">
      <c r="A418" s="334"/>
      <c r="B418" s="179"/>
      <c r="C418" s="175"/>
      <c r="D418" s="175"/>
      <c r="E418" s="175"/>
      <c r="F418" s="175"/>
      <c r="G418" s="175"/>
      <c r="H418" s="175"/>
      <c r="I418" s="175"/>
      <c r="J418" s="175"/>
      <c r="K418" s="175"/>
      <c r="L418" s="175"/>
      <c r="M418" s="175"/>
      <c r="N418" s="175"/>
      <c r="O418" s="175"/>
      <c r="P418" s="175"/>
      <c r="Q418" s="175"/>
      <c r="R418" s="175"/>
      <c r="S418" s="175"/>
      <c r="T418" s="175"/>
      <c r="U418" s="104"/>
      <c r="V418" s="333"/>
      <c r="W418" s="333"/>
      <c r="X418" s="333"/>
      <c r="Y418" s="333"/>
      <c r="Z418" s="333"/>
      <c r="AA418" s="333"/>
      <c r="AB418" s="333"/>
      <c r="AC418" s="333"/>
    </row>
    <row r="419" spans="1:29" ht="16.5" customHeight="1">
      <c r="A419" s="334"/>
      <c r="B419" s="179"/>
      <c r="C419" s="175"/>
      <c r="D419" s="175"/>
      <c r="E419" s="175"/>
      <c r="F419" s="175"/>
      <c r="G419" s="175"/>
      <c r="H419" s="175"/>
      <c r="I419" s="175"/>
      <c r="J419" s="175"/>
      <c r="K419" s="175"/>
      <c r="L419" s="175"/>
      <c r="M419" s="175"/>
      <c r="N419" s="175"/>
      <c r="O419" s="175"/>
      <c r="P419" s="175"/>
      <c r="Q419" s="175"/>
      <c r="R419" s="175"/>
      <c r="S419" s="175"/>
      <c r="T419" s="175"/>
      <c r="U419" s="104"/>
      <c r="V419" s="333"/>
      <c r="W419" s="333"/>
      <c r="X419" s="333"/>
      <c r="Y419" s="333"/>
      <c r="Z419" s="333"/>
      <c r="AA419" s="333"/>
      <c r="AB419" s="333"/>
      <c r="AC419" s="333"/>
    </row>
    <row r="420" spans="1:29" ht="16.5" customHeight="1">
      <c r="A420" s="334"/>
      <c r="B420" s="179"/>
      <c r="C420" s="175"/>
      <c r="D420" s="175"/>
      <c r="E420" s="175"/>
      <c r="F420" s="175"/>
      <c r="G420" s="175"/>
      <c r="H420" s="175"/>
      <c r="I420" s="175"/>
      <c r="J420" s="175"/>
      <c r="K420" s="175"/>
      <c r="L420" s="175"/>
      <c r="M420" s="175"/>
      <c r="N420" s="175"/>
      <c r="O420" s="175"/>
      <c r="P420" s="175"/>
      <c r="Q420" s="175"/>
      <c r="R420" s="175"/>
      <c r="S420" s="175"/>
      <c r="T420" s="175"/>
      <c r="U420" s="104"/>
      <c r="V420" s="333"/>
      <c r="W420" s="333"/>
      <c r="X420" s="333"/>
      <c r="Y420" s="333"/>
      <c r="Z420" s="333"/>
      <c r="AA420" s="333"/>
      <c r="AB420" s="333"/>
      <c r="AC420" s="333"/>
    </row>
    <row r="421" spans="1:29" ht="16.5" customHeight="1">
      <c r="A421" s="334"/>
      <c r="B421" s="179"/>
      <c r="C421" s="175"/>
      <c r="D421" s="175"/>
      <c r="E421" s="175"/>
      <c r="F421" s="175"/>
      <c r="G421" s="175"/>
      <c r="H421" s="175"/>
      <c r="I421" s="175"/>
      <c r="J421" s="175"/>
      <c r="K421" s="175"/>
      <c r="L421" s="175"/>
      <c r="M421" s="175"/>
      <c r="N421" s="175"/>
      <c r="O421" s="175"/>
      <c r="P421" s="175"/>
      <c r="Q421" s="175"/>
      <c r="R421" s="175"/>
      <c r="S421" s="175"/>
      <c r="T421" s="175"/>
      <c r="U421" s="104"/>
      <c r="V421" s="333"/>
      <c r="W421" s="333"/>
      <c r="X421" s="333"/>
      <c r="Y421" s="333"/>
      <c r="Z421" s="333"/>
      <c r="AA421" s="333"/>
      <c r="AB421" s="333"/>
      <c r="AC421" s="333"/>
    </row>
    <row r="422" spans="1:29" ht="16.5" customHeight="1">
      <c r="A422" s="334"/>
      <c r="B422" s="179"/>
      <c r="C422" s="175"/>
      <c r="D422" s="175"/>
      <c r="E422" s="175"/>
      <c r="F422" s="175"/>
      <c r="G422" s="175"/>
      <c r="H422" s="175"/>
      <c r="I422" s="175"/>
      <c r="J422" s="175"/>
      <c r="K422" s="175"/>
      <c r="L422" s="175"/>
      <c r="M422" s="175"/>
      <c r="N422" s="175"/>
      <c r="O422" s="175"/>
      <c r="P422" s="175"/>
      <c r="Q422" s="175"/>
      <c r="R422" s="175"/>
      <c r="S422" s="175"/>
      <c r="T422" s="175"/>
      <c r="U422" s="104"/>
      <c r="V422" s="333"/>
      <c r="W422" s="333"/>
      <c r="X422" s="333"/>
      <c r="Y422" s="333"/>
      <c r="Z422" s="333"/>
      <c r="AA422" s="333"/>
      <c r="AB422" s="333"/>
      <c r="AC422" s="333"/>
    </row>
    <row r="423" spans="1:29" ht="16.5" customHeight="1">
      <c r="A423" s="334"/>
      <c r="B423" s="179"/>
      <c r="C423" s="175"/>
      <c r="D423" s="175"/>
      <c r="E423" s="175"/>
      <c r="F423" s="175"/>
      <c r="G423" s="175"/>
      <c r="H423" s="175"/>
      <c r="I423" s="175"/>
      <c r="J423" s="175"/>
      <c r="K423" s="175"/>
      <c r="L423" s="175"/>
      <c r="M423" s="175"/>
      <c r="N423" s="175"/>
      <c r="O423" s="175"/>
      <c r="P423" s="175"/>
      <c r="Q423" s="175"/>
      <c r="R423" s="175"/>
      <c r="S423" s="175"/>
      <c r="T423" s="175"/>
      <c r="U423" s="104"/>
      <c r="V423" s="333"/>
      <c r="W423" s="333"/>
      <c r="X423" s="333"/>
      <c r="Y423" s="333"/>
      <c r="Z423" s="333"/>
      <c r="AA423" s="333"/>
      <c r="AB423" s="333"/>
      <c r="AC423" s="333"/>
    </row>
    <row r="424" spans="1:29" ht="16.5" customHeight="1">
      <c r="A424" s="334"/>
      <c r="B424" s="179"/>
      <c r="C424" s="175"/>
      <c r="D424" s="175"/>
      <c r="E424" s="175"/>
      <c r="F424" s="175"/>
      <c r="G424" s="175"/>
      <c r="H424" s="175"/>
      <c r="I424" s="175"/>
      <c r="J424" s="175"/>
      <c r="K424" s="175"/>
      <c r="L424" s="175"/>
      <c r="M424" s="175"/>
      <c r="N424" s="175"/>
      <c r="O424" s="175"/>
      <c r="P424" s="175"/>
      <c r="Q424" s="175"/>
      <c r="R424" s="175"/>
      <c r="S424" s="175"/>
      <c r="T424" s="175"/>
      <c r="U424" s="104"/>
      <c r="V424" s="333"/>
      <c r="W424" s="333"/>
      <c r="X424" s="333"/>
      <c r="Y424" s="333"/>
      <c r="Z424" s="333"/>
      <c r="AA424" s="333"/>
      <c r="AB424" s="333"/>
      <c r="AC424" s="333"/>
    </row>
    <row r="425" spans="1:29" ht="16.5" customHeight="1">
      <c r="A425" s="334"/>
      <c r="B425" s="179"/>
      <c r="C425" s="175"/>
      <c r="D425" s="175"/>
      <c r="E425" s="175"/>
      <c r="F425" s="175"/>
      <c r="G425" s="175"/>
      <c r="H425" s="175"/>
      <c r="I425" s="175"/>
      <c r="J425" s="175"/>
      <c r="K425" s="175"/>
      <c r="L425" s="175"/>
      <c r="M425" s="175"/>
      <c r="N425" s="175"/>
      <c r="O425" s="175"/>
      <c r="P425" s="175"/>
      <c r="Q425" s="175"/>
      <c r="R425" s="175"/>
      <c r="S425" s="175"/>
      <c r="T425" s="175"/>
      <c r="U425" s="104"/>
      <c r="V425" s="333"/>
      <c r="W425" s="333"/>
      <c r="X425" s="333"/>
      <c r="Y425" s="333"/>
      <c r="Z425" s="333"/>
      <c r="AA425" s="333"/>
      <c r="AB425" s="333"/>
      <c r="AC425" s="333"/>
    </row>
    <row r="426" spans="1:29" ht="20.25" customHeight="1">
      <c r="A426" s="334"/>
      <c r="B426" s="179"/>
      <c r="C426" s="175"/>
      <c r="D426" s="175"/>
      <c r="E426" s="175"/>
      <c r="F426" s="175"/>
      <c r="G426" s="175"/>
      <c r="H426" s="175"/>
      <c r="I426" s="175"/>
      <c r="J426" s="175"/>
      <c r="K426" s="175"/>
      <c r="L426" s="175"/>
      <c r="M426" s="175"/>
      <c r="N426" s="175"/>
      <c r="O426" s="175"/>
      <c r="P426" s="175"/>
      <c r="Q426" s="175"/>
      <c r="R426" s="175"/>
      <c r="S426" s="175"/>
      <c r="T426" s="175"/>
      <c r="U426" s="104"/>
      <c r="V426" s="333"/>
      <c r="W426" s="333"/>
      <c r="X426" s="333"/>
      <c r="Y426" s="333"/>
      <c r="Z426" s="333"/>
      <c r="AA426" s="333"/>
      <c r="AB426" s="333"/>
      <c r="AC426" s="333"/>
    </row>
    <row r="427" spans="1:29" ht="16.5" customHeight="1">
      <c r="A427" s="334"/>
      <c r="B427" s="179"/>
      <c r="C427" s="175"/>
      <c r="D427" s="175"/>
      <c r="E427" s="175"/>
      <c r="F427" s="175"/>
      <c r="G427" s="175"/>
      <c r="H427" s="175"/>
      <c r="I427" s="175"/>
      <c r="J427" s="175"/>
      <c r="K427" s="175"/>
      <c r="L427" s="175"/>
      <c r="M427" s="175"/>
      <c r="N427" s="175"/>
      <c r="O427" s="175"/>
      <c r="P427" s="175"/>
      <c r="Q427" s="175"/>
      <c r="R427" s="175"/>
      <c r="S427" s="175"/>
      <c r="T427" s="175"/>
      <c r="U427" s="104"/>
      <c r="V427" s="333"/>
      <c r="W427" s="333"/>
      <c r="X427" s="333"/>
      <c r="Y427" s="333"/>
      <c r="Z427" s="333"/>
      <c r="AA427" s="333"/>
      <c r="AB427" s="333"/>
      <c r="AC427" s="333"/>
    </row>
    <row r="428" spans="1:29" ht="16.5" customHeight="1">
      <c r="A428" s="334"/>
      <c r="B428" s="179"/>
      <c r="C428" s="175"/>
      <c r="D428" s="175"/>
      <c r="E428" s="175"/>
      <c r="F428" s="175"/>
      <c r="G428" s="175"/>
      <c r="H428" s="175"/>
      <c r="I428" s="175"/>
      <c r="J428" s="175"/>
      <c r="K428" s="175"/>
      <c r="L428" s="175"/>
      <c r="M428" s="175"/>
      <c r="N428" s="175"/>
      <c r="O428" s="175"/>
      <c r="P428" s="175"/>
      <c r="Q428" s="175"/>
      <c r="R428" s="175"/>
      <c r="S428" s="175"/>
      <c r="T428" s="175"/>
      <c r="U428" s="104"/>
      <c r="V428" s="333"/>
      <c r="W428" s="333"/>
      <c r="X428" s="333"/>
      <c r="Y428" s="333"/>
      <c r="Z428" s="333"/>
      <c r="AA428" s="333"/>
      <c r="AB428" s="333"/>
      <c r="AC428" s="333"/>
    </row>
    <row r="429" spans="1:29" ht="16.5" customHeight="1">
      <c r="A429" s="334"/>
      <c r="B429" s="179"/>
      <c r="C429" s="175"/>
      <c r="D429" s="175"/>
      <c r="E429" s="175"/>
      <c r="F429" s="175"/>
      <c r="G429" s="175"/>
      <c r="H429" s="175"/>
      <c r="I429" s="175"/>
      <c r="J429" s="175"/>
      <c r="K429" s="175"/>
      <c r="L429" s="175"/>
      <c r="M429" s="175"/>
      <c r="N429" s="175"/>
      <c r="O429" s="175"/>
      <c r="P429" s="175"/>
      <c r="Q429" s="175"/>
      <c r="R429" s="175"/>
      <c r="S429" s="175"/>
      <c r="T429" s="175"/>
      <c r="U429" s="104"/>
      <c r="V429" s="333"/>
      <c r="W429" s="333"/>
      <c r="X429" s="333"/>
      <c r="Y429" s="333"/>
      <c r="Z429" s="333"/>
      <c r="AA429" s="333"/>
      <c r="AB429" s="333"/>
      <c r="AC429" s="333"/>
    </row>
    <row r="430" spans="1:29" ht="16.5" customHeight="1">
      <c r="A430" s="334"/>
      <c r="B430" s="179"/>
      <c r="C430" s="175"/>
      <c r="D430" s="175"/>
      <c r="E430" s="175"/>
      <c r="F430" s="175"/>
      <c r="G430" s="175"/>
      <c r="H430" s="175"/>
      <c r="I430" s="175"/>
      <c r="J430" s="175"/>
      <c r="K430" s="175"/>
      <c r="L430" s="175"/>
      <c r="M430" s="175"/>
      <c r="N430" s="175"/>
      <c r="O430" s="175"/>
      <c r="P430" s="175"/>
      <c r="Q430" s="175"/>
      <c r="R430" s="175"/>
      <c r="S430" s="175"/>
      <c r="T430" s="175"/>
      <c r="U430" s="104"/>
      <c r="V430" s="333"/>
      <c r="W430" s="333"/>
      <c r="X430" s="333"/>
      <c r="Y430" s="333"/>
      <c r="Z430" s="333"/>
      <c r="AA430" s="333"/>
      <c r="AB430" s="333"/>
      <c r="AC430" s="333"/>
    </row>
    <row r="431" spans="1:29" ht="16.5" customHeight="1">
      <c r="A431" s="334"/>
      <c r="B431" s="179"/>
      <c r="C431" s="175"/>
      <c r="D431" s="175"/>
      <c r="E431" s="175"/>
      <c r="F431" s="175"/>
      <c r="G431" s="175"/>
      <c r="H431" s="175"/>
      <c r="I431" s="175"/>
      <c r="J431" s="175"/>
      <c r="K431" s="175"/>
      <c r="L431" s="175"/>
      <c r="M431" s="175"/>
      <c r="N431" s="175"/>
      <c r="O431" s="175"/>
      <c r="P431" s="175"/>
      <c r="Q431" s="175"/>
      <c r="R431" s="175"/>
      <c r="S431" s="175"/>
      <c r="T431" s="175"/>
      <c r="U431" s="104"/>
      <c r="V431" s="333"/>
      <c r="W431" s="333"/>
      <c r="X431" s="333"/>
      <c r="Y431" s="333"/>
      <c r="Z431" s="333"/>
      <c r="AA431" s="333"/>
      <c r="AB431" s="333"/>
      <c r="AC431" s="333"/>
    </row>
    <row r="432" spans="1:29" ht="16.5" customHeight="1">
      <c r="A432" s="334"/>
      <c r="B432" s="179"/>
      <c r="C432" s="175"/>
      <c r="D432" s="175"/>
      <c r="E432" s="175"/>
      <c r="F432" s="175"/>
      <c r="G432" s="175"/>
      <c r="H432" s="175"/>
      <c r="I432" s="175"/>
      <c r="J432" s="175"/>
      <c r="K432" s="175"/>
      <c r="L432" s="175"/>
      <c r="M432" s="175"/>
      <c r="N432" s="175"/>
      <c r="O432" s="175"/>
      <c r="P432" s="175"/>
      <c r="Q432" s="175"/>
      <c r="R432" s="175"/>
      <c r="S432" s="175"/>
      <c r="T432" s="175"/>
      <c r="U432" s="104"/>
      <c r="V432" s="333"/>
      <c r="W432" s="333"/>
      <c r="X432" s="333"/>
      <c r="Y432" s="333"/>
      <c r="Z432" s="333"/>
      <c r="AA432" s="333"/>
      <c r="AB432" s="333"/>
      <c r="AC432" s="333"/>
    </row>
    <row r="433" spans="1:29" ht="16.5" customHeight="1">
      <c r="A433" s="334"/>
      <c r="B433" s="179"/>
      <c r="C433" s="175"/>
      <c r="D433" s="175"/>
      <c r="E433" s="175"/>
      <c r="F433" s="175"/>
      <c r="G433" s="175"/>
      <c r="H433" s="175"/>
      <c r="I433" s="175"/>
      <c r="J433" s="175"/>
      <c r="K433" s="175"/>
      <c r="L433" s="175"/>
      <c r="M433" s="175"/>
      <c r="N433" s="175"/>
      <c r="O433" s="175"/>
      <c r="P433" s="175"/>
      <c r="Q433" s="175"/>
      <c r="R433" s="175"/>
      <c r="S433" s="175"/>
      <c r="T433" s="175"/>
      <c r="U433" s="104"/>
      <c r="V433" s="333"/>
      <c r="W433" s="333"/>
      <c r="X433" s="333"/>
      <c r="Y433" s="333"/>
      <c r="Z433" s="333"/>
      <c r="AA433" s="333"/>
      <c r="AB433" s="333"/>
      <c r="AC433" s="333"/>
    </row>
    <row r="434" spans="1:29" ht="16.5" customHeight="1">
      <c r="A434" s="334"/>
      <c r="B434" s="179"/>
      <c r="C434" s="175"/>
      <c r="D434" s="175"/>
      <c r="E434" s="175"/>
      <c r="F434" s="175"/>
      <c r="G434" s="175"/>
      <c r="H434" s="175"/>
      <c r="I434" s="175"/>
      <c r="J434" s="175"/>
      <c r="K434" s="175"/>
      <c r="L434" s="175"/>
      <c r="M434" s="175"/>
      <c r="N434" s="175"/>
      <c r="O434" s="175"/>
      <c r="P434" s="175"/>
      <c r="Q434" s="175"/>
      <c r="R434" s="175"/>
      <c r="S434" s="175"/>
      <c r="T434" s="175"/>
      <c r="U434" s="104"/>
      <c r="V434" s="333"/>
      <c r="W434" s="333"/>
      <c r="X434" s="333"/>
      <c r="Y434" s="333"/>
      <c r="Z434" s="333"/>
      <c r="AA434" s="333"/>
      <c r="AB434" s="333"/>
      <c r="AC434" s="333"/>
    </row>
    <row r="435" spans="1:29" ht="16.5" customHeight="1">
      <c r="A435" s="334"/>
      <c r="B435" s="179"/>
      <c r="C435" s="175"/>
      <c r="D435" s="175"/>
      <c r="E435" s="175"/>
      <c r="F435" s="175"/>
      <c r="G435" s="175"/>
      <c r="H435" s="175"/>
      <c r="I435" s="175"/>
      <c r="J435" s="175"/>
      <c r="K435" s="175"/>
      <c r="L435" s="175"/>
      <c r="M435" s="175"/>
      <c r="N435" s="175"/>
      <c r="O435" s="175"/>
      <c r="P435" s="175"/>
      <c r="Q435" s="175"/>
      <c r="R435" s="175"/>
      <c r="S435" s="175"/>
      <c r="T435" s="175"/>
      <c r="U435" s="104"/>
      <c r="V435" s="333"/>
      <c r="W435" s="333"/>
      <c r="X435" s="333"/>
      <c r="Y435" s="333"/>
      <c r="Z435" s="333"/>
      <c r="AA435" s="333"/>
      <c r="AB435" s="333"/>
      <c r="AC435" s="333"/>
    </row>
    <row r="436" spans="1:29" ht="16.5" customHeight="1">
      <c r="A436" s="334"/>
      <c r="B436" s="179"/>
      <c r="C436" s="175"/>
      <c r="D436" s="175"/>
      <c r="E436" s="175"/>
      <c r="F436" s="175"/>
      <c r="G436" s="175"/>
      <c r="H436" s="175"/>
      <c r="I436" s="175"/>
      <c r="J436" s="175"/>
      <c r="K436" s="175"/>
      <c r="L436" s="175"/>
      <c r="M436" s="175"/>
      <c r="N436" s="175"/>
      <c r="O436" s="175"/>
      <c r="P436" s="175"/>
      <c r="Q436" s="175"/>
      <c r="R436" s="175"/>
      <c r="S436" s="175"/>
      <c r="T436" s="175"/>
      <c r="U436" s="104"/>
      <c r="V436" s="333"/>
      <c r="W436" s="333"/>
      <c r="X436" s="333"/>
      <c r="Y436" s="333"/>
      <c r="Z436" s="333"/>
      <c r="AA436" s="333"/>
      <c r="AB436" s="333"/>
      <c r="AC436" s="333"/>
    </row>
    <row r="437" spans="1:29" ht="16.5" customHeight="1">
      <c r="A437" s="334"/>
      <c r="B437" s="179"/>
      <c r="C437" s="175"/>
      <c r="D437" s="175"/>
      <c r="E437" s="175"/>
      <c r="F437" s="175"/>
      <c r="G437" s="175"/>
      <c r="H437" s="175"/>
      <c r="I437" s="175"/>
      <c r="J437" s="175"/>
      <c r="K437" s="175"/>
      <c r="L437" s="175"/>
      <c r="M437" s="175"/>
      <c r="N437" s="175"/>
      <c r="O437" s="175"/>
      <c r="P437" s="175"/>
      <c r="Q437" s="175"/>
      <c r="R437" s="175"/>
      <c r="S437" s="175"/>
      <c r="T437" s="175"/>
      <c r="U437" s="104"/>
      <c r="V437" s="333"/>
      <c r="W437" s="333"/>
      <c r="X437" s="333"/>
      <c r="Y437" s="333"/>
      <c r="Z437" s="333"/>
      <c r="AA437" s="333"/>
      <c r="AB437" s="333"/>
      <c r="AC437" s="333"/>
    </row>
    <row r="438" spans="1:29" ht="16.5" customHeight="1">
      <c r="A438" s="334"/>
      <c r="B438" s="179"/>
      <c r="C438" s="175"/>
      <c r="D438" s="175"/>
      <c r="E438" s="175"/>
      <c r="F438" s="175"/>
      <c r="G438" s="175"/>
      <c r="H438" s="175"/>
      <c r="I438" s="175"/>
      <c r="J438" s="175"/>
      <c r="K438" s="175"/>
      <c r="L438" s="175"/>
      <c r="M438" s="175"/>
      <c r="N438" s="175"/>
      <c r="O438" s="175"/>
      <c r="P438" s="175"/>
      <c r="Q438" s="175"/>
      <c r="R438" s="175"/>
      <c r="S438" s="175"/>
      <c r="T438" s="175"/>
      <c r="U438" s="104"/>
      <c r="V438" s="333"/>
      <c r="W438" s="333"/>
      <c r="X438" s="333"/>
      <c r="Y438" s="333"/>
      <c r="Z438" s="333"/>
      <c r="AA438" s="333"/>
      <c r="AB438" s="333"/>
      <c r="AC438" s="333"/>
    </row>
    <row r="439" spans="1:29" ht="16.5" customHeight="1">
      <c r="A439" s="334"/>
      <c r="B439" s="179"/>
      <c r="C439" s="175"/>
      <c r="D439" s="175"/>
      <c r="E439" s="175"/>
      <c r="F439" s="175"/>
      <c r="G439" s="175"/>
      <c r="H439" s="175"/>
      <c r="I439" s="175"/>
      <c r="J439" s="175"/>
      <c r="K439" s="175"/>
      <c r="L439" s="175"/>
      <c r="M439" s="175"/>
      <c r="N439" s="175"/>
      <c r="O439" s="175"/>
      <c r="P439" s="175"/>
      <c r="Q439" s="175"/>
      <c r="R439" s="175"/>
      <c r="S439" s="175"/>
      <c r="T439" s="175"/>
      <c r="U439" s="104"/>
      <c r="V439" s="333"/>
      <c r="W439" s="333"/>
      <c r="X439" s="333"/>
      <c r="Y439" s="333"/>
      <c r="Z439" s="333"/>
      <c r="AA439" s="333"/>
      <c r="AB439" s="333"/>
      <c r="AC439" s="333"/>
    </row>
    <row r="440" spans="1:29" ht="16.5" customHeight="1">
      <c r="A440" s="334"/>
      <c r="B440" s="179"/>
      <c r="C440" s="175"/>
      <c r="D440" s="175"/>
      <c r="E440" s="175"/>
      <c r="F440" s="175"/>
      <c r="G440" s="175"/>
      <c r="H440" s="175"/>
      <c r="I440" s="175"/>
      <c r="J440" s="175"/>
      <c r="K440" s="175"/>
      <c r="L440" s="175"/>
      <c r="M440" s="175"/>
      <c r="N440" s="175"/>
      <c r="O440" s="175"/>
      <c r="P440" s="175"/>
      <c r="Q440" s="175"/>
      <c r="R440" s="175"/>
      <c r="S440" s="175"/>
      <c r="T440" s="175"/>
      <c r="U440" s="104"/>
      <c r="V440" s="333"/>
      <c r="W440" s="333"/>
      <c r="X440" s="333"/>
      <c r="Y440" s="333"/>
      <c r="Z440" s="333"/>
      <c r="AA440" s="333"/>
      <c r="AB440" s="333"/>
      <c r="AC440" s="333"/>
    </row>
    <row r="441" spans="1:29" ht="16.5" customHeight="1">
      <c r="A441" s="334"/>
      <c r="B441" s="179"/>
      <c r="C441" s="175"/>
      <c r="D441" s="175"/>
      <c r="E441" s="175"/>
      <c r="F441" s="175"/>
      <c r="G441" s="175"/>
      <c r="H441" s="175"/>
      <c r="I441" s="175"/>
      <c r="J441" s="175"/>
      <c r="K441" s="175"/>
      <c r="L441" s="175"/>
      <c r="M441" s="175"/>
      <c r="N441" s="175"/>
      <c r="O441" s="175"/>
      <c r="P441" s="175"/>
      <c r="Q441" s="175"/>
      <c r="R441" s="175"/>
      <c r="S441" s="175"/>
      <c r="T441" s="175"/>
      <c r="U441" s="104"/>
      <c r="V441" s="333"/>
      <c r="W441" s="333"/>
      <c r="X441" s="333"/>
      <c r="Y441" s="333"/>
      <c r="Z441" s="333"/>
      <c r="AA441" s="333"/>
      <c r="AB441" s="333"/>
      <c r="AC441" s="333"/>
    </row>
    <row r="442" spans="1:29" ht="16.5" customHeight="1">
      <c r="A442" s="334"/>
      <c r="B442" s="179"/>
      <c r="C442" s="175"/>
      <c r="D442" s="175"/>
      <c r="E442" s="175"/>
      <c r="F442" s="175"/>
      <c r="G442" s="175"/>
      <c r="H442" s="175"/>
      <c r="I442" s="175"/>
      <c r="J442" s="175"/>
      <c r="K442" s="175"/>
      <c r="L442" s="175"/>
      <c r="M442" s="175"/>
      <c r="N442" s="175"/>
      <c r="O442" s="175"/>
      <c r="P442" s="175"/>
      <c r="Q442" s="175"/>
      <c r="R442" s="175"/>
      <c r="S442" s="175"/>
      <c r="T442" s="175"/>
      <c r="U442" s="104"/>
      <c r="V442" s="333"/>
      <c r="W442" s="333"/>
      <c r="X442" s="333"/>
      <c r="Y442" s="333"/>
      <c r="Z442" s="333"/>
      <c r="AA442" s="333"/>
      <c r="AB442" s="333"/>
      <c r="AC442" s="333"/>
    </row>
    <row r="443" spans="1:29" ht="16.5" customHeight="1">
      <c r="A443" s="334"/>
      <c r="B443" s="179"/>
      <c r="C443" s="175"/>
      <c r="D443" s="175"/>
      <c r="E443" s="175"/>
      <c r="F443" s="175"/>
      <c r="G443" s="175"/>
      <c r="H443" s="175"/>
      <c r="I443" s="175"/>
      <c r="J443" s="175"/>
      <c r="K443" s="175"/>
      <c r="L443" s="175"/>
      <c r="M443" s="175"/>
      <c r="N443" s="175"/>
      <c r="O443" s="175"/>
      <c r="P443" s="175"/>
      <c r="Q443" s="175"/>
      <c r="R443" s="175"/>
      <c r="S443" s="175"/>
      <c r="T443" s="175"/>
      <c r="U443" s="104"/>
      <c r="V443" s="333"/>
      <c r="W443" s="333"/>
      <c r="X443" s="333"/>
      <c r="Y443" s="333"/>
      <c r="Z443" s="333"/>
      <c r="AA443" s="333"/>
      <c r="AB443" s="333"/>
      <c r="AC443" s="333"/>
    </row>
    <row r="444" spans="1:29" ht="16.5" customHeight="1">
      <c r="A444" s="334"/>
      <c r="B444" s="179"/>
      <c r="C444" s="175"/>
      <c r="D444" s="175"/>
      <c r="E444" s="175"/>
      <c r="F444" s="175"/>
      <c r="G444" s="175"/>
      <c r="H444" s="175"/>
      <c r="I444" s="175"/>
      <c r="J444" s="175"/>
      <c r="K444" s="175"/>
      <c r="L444" s="175"/>
      <c r="M444" s="175"/>
      <c r="N444" s="175"/>
      <c r="O444" s="175"/>
      <c r="P444" s="175"/>
      <c r="Q444" s="175"/>
      <c r="R444" s="175"/>
      <c r="S444" s="175"/>
      <c r="T444" s="175"/>
      <c r="U444" s="104"/>
      <c r="V444" s="333"/>
      <c r="W444" s="333"/>
      <c r="X444" s="333"/>
      <c r="Y444" s="333"/>
      <c r="Z444" s="333"/>
      <c r="AA444" s="333"/>
      <c r="AB444" s="333"/>
      <c r="AC444" s="333"/>
    </row>
    <row r="445" spans="1:29" ht="16.5" customHeight="1">
      <c r="A445" s="334"/>
      <c r="B445" s="179"/>
      <c r="C445" s="175"/>
      <c r="D445" s="175"/>
      <c r="E445" s="175"/>
      <c r="F445" s="175"/>
      <c r="G445" s="175"/>
      <c r="H445" s="175"/>
      <c r="I445" s="175"/>
      <c r="J445" s="175"/>
      <c r="K445" s="175"/>
      <c r="L445" s="175"/>
      <c r="M445" s="175"/>
      <c r="N445" s="175"/>
      <c r="O445" s="175"/>
      <c r="P445" s="175"/>
      <c r="Q445" s="175"/>
      <c r="R445" s="175"/>
      <c r="S445" s="175"/>
      <c r="T445" s="175"/>
      <c r="U445" s="104"/>
      <c r="V445" s="333"/>
      <c r="W445" s="333"/>
      <c r="X445" s="333"/>
      <c r="Y445" s="333"/>
      <c r="Z445" s="333"/>
      <c r="AA445" s="333"/>
      <c r="AB445" s="333"/>
      <c r="AC445" s="333"/>
    </row>
    <row r="446" spans="1:29" ht="16.5" customHeight="1">
      <c r="A446" s="334"/>
      <c r="B446" s="179"/>
      <c r="C446" s="175"/>
      <c r="D446" s="175"/>
      <c r="E446" s="175"/>
      <c r="F446" s="175"/>
      <c r="G446" s="175"/>
      <c r="H446" s="175"/>
      <c r="I446" s="175"/>
      <c r="J446" s="175"/>
      <c r="K446" s="175"/>
      <c r="L446" s="175"/>
      <c r="M446" s="175"/>
      <c r="N446" s="175"/>
      <c r="O446" s="175"/>
      <c r="P446" s="175"/>
      <c r="Q446" s="175"/>
      <c r="R446" s="175"/>
      <c r="S446" s="175"/>
      <c r="T446" s="175"/>
      <c r="U446" s="104"/>
      <c r="V446" s="333"/>
      <c r="W446" s="333"/>
      <c r="X446" s="333"/>
      <c r="Y446" s="333"/>
      <c r="Z446" s="333"/>
      <c r="AA446" s="333"/>
      <c r="AB446" s="333"/>
      <c r="AC446" s="333"/>
    </row>
    <row r="447" spans="1:29" ht="16.5" customHeight="1">
      <c r="A447" s="334"/>
      <c r="B447" s="179"/>
      <c r="C447" s="175"/>
      <c r="D447" s="175"/>
      <c r="E447" s="175"/>
      <c r="F447" s="175"/>
      <c r="G447" s="175"/>
      <c r="H447" s="175"/>
      <c r="I447" s="175"/>
      <c r="J447" s="175"/>
      <c r="K447" s="175"/>
      <c r="L447" s="175"/>
      <c r="M447" s="175"/>
      <c r="N447" s="175"/>
      <c r="O447" s="175"/>
      <c r="P447" s="175"/>
      <c r="Q447" s="175"/>
      <c r="R447" s="175"/>
      <c r="S447" s="175"/>
      <c r="T447" s="175"/>
      <c r="U447" s="104"/>
      <c r="V447" s="333"/>
      <c r="W447" s="333"/>
      <c r="X447" s="333"/>
      <c r="Y447" s="333"/>
      <c r="Z447" s="333"/>
      <c r="AA447" s="333"/>
      <c r="AB447" s="333"/>
      <c r="AC447" s="333"/>
    </row>
    <row r="448" spans="1:29" ht="16.5" customHeight="1">
      <c r="A448" s="334"/>
      <c r="B448" s="179"/>
      <c r="C448" s="175"/>
      <c r="D448" s="175"/>
      <c r="E448" s="175"/>
      <c r="F448" s="175"/>
      <c r="G448" s="175"/>
      <c r="H448" s="175"/>
      <c r="I448" s="175"/>
      <c r="J448" s="175"/>
      <c r="K448" s="175"/>
      <c r="L448" s="175"/>
      <c r="M448" s="175"/>
      <c r="N448" s="175"/>
      <c r="O448" s="175"/>
      <c r="P448" s="175"/>
      <c r="Q448" s="175"/>
      <c r="R448" s="175"/>
      <c r="S448" s="175"/>
      <c r="T448" s="175"/>
      <c r="U448" s="104"/>
      <c r="V448" s="333"/>
      <c r="W448" s="333"/>
      <c r="X448" s="333"/>
      <c r="Y448" s="333"/>
      <c r="Z448" s="333"/>
      <c r="AA448" s="333"/>
      <c r="AB448" s="333"/>
      <c r="AC448" s="333"/>
    </row>
    <row r="449" spans="1:29" ht="16.5" customHeight="1">
      <c r="A449" s="334"/>
      <c r="B449" s="179"/>
      <c r="C449" s="175"/>
      <c r="D449" s="175"/>
      <c r="E449" s="175"/>
      <c r="F449" s="175"/>
      <c r="G449" s="175"/>
      <c r="H449" s="175"/>
      <c r="I449" s="175"/>
      <c r="J449" s="175"/>
      <c r="K449" s="175"/>
      <c r="L449" s="175"/>
      <c r="M449" s="175"/>
      <c r="N449" s="175"/>
      <c r="O449" s="175"/>
      <c r="P449" s="175"/>
      <c r="Q449" s="175"/>
      <c r="R449" s="175"/>
      <c r="S449" s="175"/>
      <c r="T449" s="175"/>
      <c r="U449" s="104"/>
      <c r="V449" s="333"/>
      <c r="W449" s="333"/>
      <c r="X449" s="333"/>
      <c r="Y449" s="333"/>
      <c r="Z449" s="333"/>
      <c r="AA449" s="333"/>
      <c r="AB449" s="333"/>
      <c r="AC449" s="333"/>
    </row>
    <row r="450" spans="1:29" ht="16.5" customHeight="1">
      <c r="A450" s="334"/>
      <c r="B450" s="179"/>
      <c r="C450" s="175"/>
      <c r="D450" s="175"/>
      <c r="E450" s="175"/>
      <c r="F450" s="175"/>
      <c r="G450" s="175"/>
      <c r="H450" s="175"/>
      <c r="I450" s="175"/>
      <c r="J450" s="175"/>
      <c r="K450" s="175"/>
      <c r="L450" s="175"/>
      <c r="M450" s="175"/>
      <c r="N450" s="175"/>
      <c r="O450" s="175"/>
      <c r="P450" s="175"/>
      <c r="Q450" s="175"/>
      <c r="R450" s="175"/>
      <c r="S450" s="175"/>
      <c r="T450" s="175"/>
      <c r="U450" s="104"/>
      <c r="V450" s="333"/>
      <c r="W450" s="333"/>
      <c r="X450" s="333"/>
      <c r="Y450" s="333"/>
      <c r="Z450" s="333"/>
      <c r="AA450" s="333"/>
      <c r="AB450" s="333"/>
      <c r="AC450" s="333"/>
    </row>
    <row r="451" spans="1:29" ht="16.5" customHeight="1">
      <c r="A451" s="334"/>
      <c r="B451" s="179"/>
      <c r="C451" s="175"/>
      <c r="D451" s="175"/>
      <c r="E451" s="175"/>
      <c r="F451" s="175"/>
      <c r="G451" s="175"/>
      <c r="H451" s="175"/>
      <c r="I451" s="175"/>
      <c r="J451" s="175"/>
      <c r="K451" s="175"/>
      <c r="L451" s="175"/>
      <c r="M451" s="175"/>
      <c r="N451" s="175"/>
      <c r="O451" s="175"/>
      <c r="P451" s="175"/>
      <c r="Q451" s="175"/>
      <c r="R451" s="175"/>
      <c r="S451" s="175"/>
      <c r="T451" s="175"/>
      <c r="U451" s="104"/>
      <c r="V451" s="333"/>
      <c r="W451" s="333"/>
      <c r="X451" s="333"/>
      <c r="Y451" s="333"/>
      <c r="Z451" s="333"/>
      <c r="AA451" s="333"/>
      <c r="AB451" s="333"/>
      <c r="AC451" s="333"/>
    </row>
    <row r="452" spans="1:29" ht="16.5" customHeight="1">
      <c r="A452" s="334"/>
      <c r="B452" s="179"/>
      <c r="C452" s="175"/>
      <c r="D452" s="175"/>
      <c r="E452" s="175"/>
      <c r="F452" s="175"/>
      <c r="G452" s="175"/>
      <c r="H452" s="175"/>
      <c r="I452" s="175"/>
      <c r="J452" s="175"/>
      <c r="K452" s="175"/>
      <c r="L452" s="175"/>
      <c r="M452" s="175"/>
      <c r="N452" s="175"/>
      <c r="O452" s="175"/>
      <c r="P452" s="175"/>
      <c r="Q452" s="175"/>
      <c r="R452" s="175"/>
      <c r="S452" s="175"/>
      <c r="T452" s="175"/>
      <c r="U452" s="104"/>
      <c r="V452" s="333"/>
      <c r="W452" s="333"/>
      <c r="X452" s="333"/>
      <c r="Y452" s="333"/>
      <c r="Z452" s="333"/>
      <c r="AA452" s="333"/>
      <c r="AB452" s="333"/>
      <c r="AC452" s="333"/>
    </row>
    <row r="453" spans="1:29" ht="16.5" customHeight="1">
      <c r="A453" s="334"/>
      <c r="B453" s="179"/>
      <c r="C453" s="175"/>
      <c r="D453" s="175"/>
      <c r="E453" s="175"/>
      <c r="F453" s="175"/>
      <c r="G453" s="175"/>
      <c r="H453" s="175"/>
      <c r="I453" s="175"/>
      <c r="J453" s="175"/>
      <c r="K453" s="175"/>
      <c r="L453" s="175"/>
      <c r="M453" s="175"/>
      <c r="N453" s="175"/>
      <c r="O453" s="175"/>
      <c r="P453" s="175"/>
      <c r="Q453" s="175"/>
      <c r="R453" s="175"/>
      <c r="S453" s="175"/>
      <c r="T453" s="175"/>
      <c r="U453" s="104"/>
      <c r="V453" s="333"/>
      <c r="W453" s="333"/>
      <c r="X453" s="333"/>
      <c r="Y453" s="333"/>
      <c r="Z453" s="333"/>
      <c r="AA453" s="333"/>
      <c r="AB453" s="333"/>
      <c r="AC453" s="333"/>
    </row>
    <row r="454" spans="1:29" ht="16.5" customHeight="1">
      <c r="A454" s="334"/>
      <c r="B454" s="179"/>
      <c r="C454" s="175"/>
      <c r="D454" s="175"/>
      <c r="E454" s="175"/>
      <c r="F454" s="175"/>
      <c r="G454" s="175"/>
      <c r="H454" s="175"/>
      <c r="I454" s="175"/>
      <c r="J454" s="175"/>
      <c r="K454" s="175"/>
      <c r="L454" s="175"/>
      <c r="M454" s="175"/>
      <c r="N454" s="175"/>
      <c r="O454" s="175"/>
      <c r="P454" s="175"/>
      <c r="Q454" s="175"/>
      <c r="R454" s="175"/>
      <c r="S454" s="175"/>
      <c r="T454" s="175"/>
      <c r="U454" s="104"/>
      <c r="V454" s="333"/>
      <c r="W454" s="333"/>
      <c r="X454" s="333"/>
      <c r="Y454" s="333"/>
      <c r="Z454" s="333"/>
      <c r="AA454" s="333"/>
      <c r="AB454" s="333"/>
      <c r="AC454" s="333"/>
    </row>
    <row r="455" spans="1:29" ht="16.5" customHeight="1">
      <c r="A455" s="334"/>
      <c r="B455" s="179"/>
      <c r="C455" s="175"/>
      <c r="D455" s="175"/>
      <c r="E455" s="175"/>
      <c r="F455" s="175"/>
      <c r="G455" s="175"/>
      <c r="H455" s="175"/>
      <c r="I455" s="175"/>
      <c r="J455" s="175"/>
      <c r="K455" s="175"/>
      <c r="L455" s="175"/>
      <c r="M455" s="175"/>
      <c r="N455" s="175"/>
      <c r="O455" s="175"/>
      <c r="P455" s="175"/>
      <c r="Q455" s="175"/>
      <c r="R455" s="175"/>
      <c r="S455" s="175"/>
      <c r="T455" s="175"/>
      <c r="U455" s="104"/>
      <c r="V455" s="333"/>
      <c r="W455" s="333"/>
      <c r="X455" s="333"/>
      <c r="Y455" s="333"/>
      <c r="Z455" s="333"/>
      <c r="AA455" s="333"/>
      <c r="AB455" s="333"/>
      <c r="AC455" s="333"/>
    </row>
    <row r="456" spans="1:29" ht="16.5" customHeight="1">
      <c r="A456" s="334"/>
      <c r="B456" s="179"/>
      <c r="C456" s="175"/>
      <c r="D456" s="175"/>
      <c r="E456" s="175"/>
      <c r="F456" s="175"/>
      <c r="G456" s="175"/>
      <c r="H456" s="175"/>
      <c r="I456" s="175"/>
      <c r="J456" s="175"/>
      <c r="K456" s="175"/>
      <c r="L456" s="175"/>
      <c r="M456" s="175"/>
      <c r="N456" s="175"/>
      <c r="O456" s="175"/>
      <c r="P456" s="175"/>
      <c r="Q456" s="175"/>
      <c r="R456" s="175"/>
      <c r="S456" s="175"/>
      <c r="T456" s="175"/>
      <c r="U456" s="104"/>
      <c r="V456" s="333"/>
      <c r="W456" s="333"/>
      <c r="X456" s="333"/>
      <c r="Y456" s="333"/>
      <c r="Z456" s="333"/>
      <c r="AA456" s="333"/>
      <c r="AB456" s="333"/>
      <c r="AC456" s="333"/>
    </row>
    <row r="457" spans="1:29" ht="16.5" customHeight="1">
      <c r="A457" s="334"/>
      <c r="B457" s="179"/>
      <c r="C457" s="175"/>
      <c r="D457" s="175"/>
      <c r="E457" s="175"/>
      <c r="F457" s="175"/>
      <c r="G457" s="175"/>
      <c r="H457" s="175"/>
      <c r="I457" s="175"/>
      <c r="J457" s="175"/>
      <c r="K457" s="175"/>
      <c r="L457" s="175"/>
      <c r="M457" s="175"/>
      <c r="N457" s="175"/>
      <c r="O457" s="175"/>
      <c r="P457" s="175"/>
      <c r="Q457" s="175"/>
      <c r="R457" s="175"/>
      <c r="S457" s="175"/>
      <c r="T457" s="175"/>
      <c r="U457" s="104"/>
      <c r="V457" s="333"/>
      <c r="W457" s="333"/>
      <c r="X457" s="333"/>
      <c r="Y457" s="333"/>
      <c r="Z457" s="333"/>
      <c r="AA457" s="333"/>
      <c r="AB457" s="333"/>
      <c r="AC457" s="333"/>
    </row>
    <row r="458" spans="1:29" ht="16.5" customHeight="1">
      <c r="A458" s="334"/>
      <c r="B458" s="179"/>
      <c r="C458" s="175"/>
      <c r="D458" s="175"/>
      <c r="E458" s="175"/>
      <c r="F458" s="175"/>
      <c r="G458" s="175"/>
      <c r="H458" s="175"/>
      <c r="I458" s="175"/>
      <c r="J458" s="175"/>
      <c r="K458" s="175"/>
      <c r="L458" s="175"/>
      <c r="M458" s="175"/>
      <c r="N458" s="175"/>
      <c r="O458" s="175"/>
      <c r="P458" s="175"/>
      <c r="Q458" s="175"/>
      <c r="R458" s="175"/>
      <c r="S458" s="175"/>
      <c r="T458" s="175"/>
      <c r="U458" s="104"/>
      <c r="V458" s="333"/>
      <c r="W458" s="333"/>
      <c r="X458" s="333"/>
      <c r="Y458" s="333"/>
      <c r="Z458" s="333"/>
      <c r="AA458" s="333"/>
      <c r="AB458" s="333"/>
      <c r="AC458" s="333"/>
    </row>
    <row r="459" spans="1:29" ht="16.5" customHeight="1">
      <c r="A459" s="334"/>
      <c r="B459" s="179"/>
      <c r="C459" s="175"/>
      <c r="D459" s="175"/>
      <c r="E459" s="175"/>
      <c r="F459" s="175"/>
      <c r="G459" s="175"/>
      <c r="H459" s="175"/>
      <c r="I459" s="175"/>
      <c r="J459" s="175"/>
      <c r="K459" s="175"/>
      <c r="L459" s="175"/>
      <c r="M459" s="175"/>
      <c r="N459" s="175"/>
      <c r="O459" s="175"/>
      <c r="P459" s="175"/>
      <c r="Q459" s="175"/>
      <c r="R459" s="175"/>
      <c r="S459" s="175"/>
      <c r="T459" s="175"/>
      <c r="U459" s="104"/>
      <c r="V459" s="333"/>
      <c r="W459" s="333"/>
      <c r="X459" s="333"/>
      <c r="Y459" s="333"/>
      <c r="Z459" s="333"/>
      <c r="AA459" s="333"/>
      <c r="AB459" s="333"/>
      <c r="AC459" s="333"/>
    </row>
    <row r="460" spans="1:29" ht="16.5" customHeight="1">
      <c r="A460" s="334"/>
      <c r="B460" s="179"/>
      <c r="C460" s="175"/>
      <c r="D460" s="175"/>
      <c r="E460" s="175"/>
      <c r="F460" s="175"/>
      <c r="G460" s="175"/>
      <c r="H460" s="175"/>
      <c r="I460" s="175"/>
      <c r="J460" s="175"/>
      <c r="K460" s="175"/>
      <c r="L460" s="175"/>
      <c r="M460" s="175"/>
      <c r="N460" s="175"/>
      <c r="O460" s="175"/>
      <c r="P460" s="175"/>
      <c r="Q460" s="175"/>
      <c r="R460" s="175"/>
      <c r="S460" s="175"/>
      <c r="T460" s="175"/>
      <c r="U460" s="104"/>
      <c r="V460" s="333"/>
      <c r="W460" s="333"/>
      <c r="X460" s="333"/>
      <c r="Y460" s="333"/>
      <c r="Z460" s="333"/>
      <c r="AA460" s="333"/>
      <c r="AB460" s="333"/>
      <c r="AC460" s="333"/>
    </row>
    <row r="461" spans="1:29" ht="16.5" customHeight="1">
      <c r="A461" s="334"/>
      <c r="B461" s="179"/>
      <c r="C461" s="175"/>
      <c r="D461" s="175"/>
      <c r="E461" s="175"/>
      <c r="F461" s="175"/>
      <c r="G461" s="175"/>
      <c r="H461" s="175"/>
      <c r="I461" s="175"/>
      <c r="J461" s="175"/>
      <c r="K461" s="175"/>
      <c r="L461" s="175"/>
      <c r="M461" s="175"/>
      <c r="N461" s="175"/>
      <c r="O461" s="175"/>
      <c r="P461" s="175"/>
      <c r="Q461" s="175"/>
      <c r="R461" s="175"/>
      <c r="S461" s="175"/>
      <c r="T461" s="175"/>
      <c r="U461" s="104"/>
      <c r="V461" s="333"/>
      <c r="W461" s="333"/>
      <c r="X461" s="333"/>
      <c r="Y461" s="333"/>
      <c r="Z461" s="333"/>
      <c r="AA461" s="333"/>
      <c r="AB461" s="333"/>
      <c r="AC461" s="333"/>
    </row>
    <row r="462" spans="1:29" ht="16.5" customHeight="1">
      <c r="A462" s="334"/>
      <c r="B462" s="179"/>
      <c r="C462" s="175"/>
      <c r="D462" s="175"/>
      <c r="E462" s="175"/>
      <c r="F462" s="175"/>
      <c r="G462" s="175"/>
      <c r="H462" s="175"/>
      <c r="I462" s="175"/>
      <c r="J462" s="175"/>
      <c r="K462" s="175"/>
      <c r="L462" s="175"/>
      <c r="M462" s="175"/>
      <c r="N462" s="175"/>
      <c r="O462" s="175"/>
      <c r="P462" s="175"/>
      <c r="Q462" s="175"/>
      <c r="R462" s="175"/>
      <c r="S462" s="175"/>
      <c r="T462" s="175"/>
      <c r="U462" s="104"/>
      <c r="V462" s="333"/>
      <c r="W462" s="333"/>
      <c r="X462" s="333"/>
      <c r="Y462" s="333"/>
      <c r="Z462" s="333"/>
      <c r="AA462" s="333"/>
      <c r="AB462" s="333"/>
      <c r="AC462" s="333"/>
    </row>
    <row r="463" spans="1:29" ht="16.5" customHeight="1">
      <c r="A463" s="334"/>
      <c r="B463" s="179"/>
      <c r="C463" s="175"/>
      <c r="D463" s="175"/>
      <c r="E463" s="175"/>
      <c r="F463" s="175"/>
      <c r="G463" s="175"/>
      <c r="H463" s="175"/>
      <c r="I463" s="175"/>
      <c r="J463" s="175"/>
      <c r="K463" s="175"/>
      <c r="L463" s="175"/>
      <c r="M463" s="175"/>
      <c r="N463" s="175"/>
      <c r="O463" s="175"/>
      <c r="P463" s="175"/>
      <c r="Q463" s="175"/>
      <c r="R463" s="175"/>
      <c r="S463" s="175"/>
      <c r="T463" s="175"/>
      <c r="U463" s="104"/>
      <c r="V463" s="333"/>
      <c r="W463" s="333"/>
      <c r="X463" s="333"/>
      <c r="Y463" s="333"/>
      <c r="Z463" s="333"/>
      <c r="AA463" s="333"/>
      <c r="AB463" s="333"/>
      <c r="AC463" s="333"/>
    </row>
    <row r="464" spans="1:29" ht="16.5" customHeight="1">
      <c r="A464" s="334"/>
      <c r="B464" s="179"/>
      <c r="C464" s="175"/>
      <c r="D464" s="175"/>
      <c r="E464" s="175"/>
      <c r="F464" s="175"/>
      <c r="G464" s="175"/>
      <c r="H464" s="175"/>
      <c r="I464" s="175"/>
      <c r="J464" s="175"/>
      <c r="K464" s="175"/>
      <c r="L464" s="175"/>
      <c r="M464" s="175"/>
      <c r="N464" s="175"/>
      <c r="O464" s="175"/>
      <c r="P464" s="175"/>
      <c r="Q464" s="175"/>
      <c r="R464" s="175"/>
      <c r="S464" s="175"/>
      <c r="T464" s="175"/>
      <c r="U464" s="104"/>
      <c r="V464" s="333"/>
      <c r="W464" s="333"/>
      <c r="X464" s="333"/>
      <c r="Y464" s="333"/>
      <c r="Z464" s="333"/>
      <c r="AA464" s="333"/>
      <c r="AB464" s="333"/>
      <c r="AC464" s="333"/>
    </row>
    <row r="465" spans="1:29" ht="16.5" customHeight="1">
      <c r="A465" s="334"/>
      <c r="B465" s="179"/>
      <c r="C465" s="175"/>
      <c r="D465" s="175"/>
      <c r="E465" s="175"/>
      <c r="F465" s="175"/>
      <c r="G465" s="175"/>
      <c r="H465" s="175"/>
      <c r="I465" s="175"/>
      <c r="J465" s="175"/>
      <c r="K465" s="175"/>
      <c r="L465" s="175"/>
      <c r="M465" s="175"/>
      <c r="N465" s="175"/>
      <c r="O465" s="175"/>
      <c r="P465" s="175"/>
      <c r="Q465" s="175"/>
      <c r="R465" s="175"/>
      <c r="S465" s="175"/>
      <c r="T465" s="175"/>
      <c r="U465" s="104"/>
      <c r="V465" s="333"/>
      <c r="W465" s="333"/>
      <c r="X465" s="333"/>
      <c r="Y465" s="333"/>
      <c r="Z465" s="333"/>
      <c r="AA465" s="333"/>
      <c r="AB465" s="333"/>
      <c r="AC465" s="333"/>
    </row>
    <row r="466" spans="1:29" ht="16.5" customHeight="1">
      <c r="A466" s="334"/>
      <c r="B466" s="179"/>
      <c r="C466" s="175"/>
      <c r="D466" s="175"/>
      <c r="E466" s="175"/>
      <c r="F466" s="175"/>
      <c r="G466" s="175"/>
      <c r="H466" s="175"/>
      <c r="I466" s="175"/>
      <c r="J466" s="175"/>
      <c r="K466" s="175"/>
      <c r="L466" s="175"/>
      <c r="M466" s="175"/>
      <c r="N466" s="175"/>
      <c r="O466" s="175"/>
      <c r="P466" s="175"/>
      <c r="Q466" s="175"/>
      <c r="R466" s="175"/>
      <c r="S466" s="175"/>
      <c r="T466" s="175"/>
      <c r="U466" s="104"/>
      <c r="V466" s="333"/>
      <c r="W466" s="333"/>
      <c r="X466" s="333"/>
      <c r="Y466" s="333"/>
      <c r="Z466" s="333"/>
      <c r="AA466" s="333"/>
      <c r="AB466" s="333"/>
      <c r="AC466" s="333"/>
    </row>
    <row r="467" spans="1:29" ht="16.5" customHeight="1">
      <c r="A467" s="334"/>
      <c r="B467" s="179"/>
      <c r="C467" s="175"/>
      <c r="D467" s="175"/>
      <c r="E467" s="175"/>
      <c r="F467" s="175"/>
      <c r="G467" s="175"/>
      <c r="H467" s="175"/>
      <c r="I467" s="175"/>
      <c r="J467" s="175"/>
      <c r="K467" s="175"/>
      <c r="L467" s="175"/>
      <c r="M467" s="175"/>
      <c r="N467" s="175"/>
      <c r="O467" s="175"/>
      <c r="P467" s="175"/>
      <c r="Q467" s="175"/>
      <c r="R467" s="175"/>
      <c r="S467" s="175"/>
      <c r="T467" s="175"/>
      <c r="U467" s="104"/>
      <c r="V467" s="333"/>
      <c r="W467" s="333"/>
      <c r="X467" s="333"/>
      <c r="Y467" s="333"/>
      <c r="Z467" s="333"/>
      <c r="AA467" s="333"/>
      <c r="AB467" s="333"/>
      <c r="AC467" s="333"/>
    </row>
    <row r="468" spans="1:29" ht="16.5" customHeight="1">
      <c r="A468" s="334"/>
      <c r="B468" s="179"/>
      <c r="C468" s="175"/>
      <c r="D468" s="175"/>
      <c r="E468" s="175"/>
      <c r="F468" s="175"/>
      <c r="G468" s="175"/>
      <c r="H468" s="175"/>
      <c r="I468" s="175"/>
      <c r="J468" s="175"/>
      <c r="K468" s="175"/>
      <c r="L468" s="175"/>
      <c r="M468" s="175"/>
      <c r="N468" s="175"/>
      <c r="O468" s="175"/>
      <c r="P468" s="175"/>
      <c r="Q468" s="175"/>
      <c r="R468" s="175"/>
      <c r="S468" s="175"/>
      <c r="T468" s="175"/>
      <c r="U468" s="104"/>
      <c r="V468" s="333"/>
      <c r="W468" s="333"/>
      <c r="X468" s="333"/>
      <c r="Y468" s="333"/>
      <c r="Z468" s="333"/>
      <c r="AA468" s="333"/>
      <c r="AB468" s="333"/>
      <c r="AC468" s="333"/>
    </row>
    <row r="469" spans="1:29" ht="16.5" customHeight="1">
      <c r="A469" s="334"/>
      <c r="B469" s="179"/>
      <c r="C469" s="175"/>
      <c r="D469" s="175"/>
      <c r="E469" s="175"/>
      <c r="F469" s="175"/>
      <c r="G469" s="175"/>
      <c r="H469" s="175"/>
      <c r="I469" s="175"/>
      <c r="J469" s="175"/>
      <c r="K469" s="175"/>
      <c r="L469" s="175"/>
      <c r="M469" s="175"/>
      <c r="N469" s="175"/>
      <c r="O469" s="175"/>
      <c r="P469" s="175"/>
      <c r="Q469" s="175"/>
      <c r="R469" s="175"/>
      <c r="S469" s="175"/>
      <c r="T469" s="175"/>
      <c r="U469" s="104"/>
      <c r="V469" s="333"/>
      <c r="W469" s="333"/>
      <c r="X469" s="333"/>
      <c r="Y469" s="333"/>
      <c r="Z469" s="333"/>
      <c r="AA469" s="333"/>
      <c r="AB469" s="333"/>
      <c r="AC469" s="333"/>
    </row>
    <row r="470" spans="1:29" ht="16.5" customHeight="1">
      <c r="A470" s="334"/>
      <c r="B470" s="179"/>
      <c r="C470" s="175"/>
      <c r="D470" s="175"/>
      <c r="E470" s="175"/>
      <c r="F470" s="175"/>
      <c r="G470" s="175"/>
      <c r="H470" s="175"/>
      <c r="I470" s="175"/>
      <c r="J470" s="175"/>
      <c r="K470" s="175"/>
      <c r="L470" s="175"/>
      <c r="M470" s="175"/>
      <c r="N470" s="175"/>
      <c r="O470" s="175"/>
      <c r="P470" s="175"/>
      <c r="Q470" s="175"/>
      <c r="R470" s="175"/>
      <c r="S470" s="175"/>
      <c r="T470" s="175"/>
      <c r="U470" s="104"/>
      <c r="V470" s="333"/>
      <c r="W470" s="333"/>
      <c r="X470" s="333"/>
      <c r="Y470" s="333"/>
      <c r="Z470" s="333"/>
      <c r="AA470" s="333"/>
      <c r="AB470" s="333"/>
      <c r="AC470" s="333"/>
    </row>
    <row r="471" spans="1:29" ht="16.5" customHeight="1">
      <c r="A471" s="334"/>
      <c r="B471" s="179"/>
      <c r="C471" s="175"/>
      <c r="D471" s="175"/>
      <c r="E471" s="175"/>
      <c r="F471" s="175"/>
      <c r="G471" s="175"/>
      <c r="H471" s="175"/>
      <c r="I471" s="175"/>
      <c r="J471" s="175"/>
      <c r="K471" s="175"/>
      <c r="L471" s="175"/>
      <c r="M471" s="175"/>
      <c r="N471" s="175"/>
      <c r="O471" s="175"/>
      <c r="P471" s="175"/>
      <c r="Q471" s="175"/>
      <c r="R471" s="175"/>
      <c r="S471" s="175"/>
      <c r="T471" s="175"/>
      <c r="U471" s="104"/>
      <c r="V471" s="333"/>
      <c r="W471" s="333"/>
      <c r="X471" s="333"/>
      <c r="Y471" s="333"/>
      <c r="Z471" s="333"/>
      <c r="AA471" s="333"/>
      <c r="AB471" s="333"/>
      <c r="AC471" s="333"/>
    </row>
    <row r="472" spans="1:29" ht="16.5" customHeight="1">
      <c r="A472" s="334"/>
      <c r="B472" s="179"/>
      <c r="C472" s="175"/>
      <c r="D472" s="175"/>
      <c r="E472" s="175"/>
      <c r="F472" s="175"/>
      <c r="G472" s="175"/>
      <c r="H472" s="175"/>
      <c r="I472" s="175"/>
      <c r="J472" s="175"/>
      <c r="K472" s="175"/>
      <c r="L472" s="175"/>
      <c r="M472" s="175"/>
      <c r="N472" s="175"/>
      <c r="O472" s="175"/>
      <c r="P472" s="175"/>
      <c r="Q472" s="175"/>
      <c r="R472" s="175"/>
      <c r="S472" s="175"/>
      <c r="T472" s="175"/>
      <c r="U472" s="104"/>
      <c r="V472" s="333"/>
      <c r="W472" s="333"/>
      <c r="X472" s="333"/>
      <c r="Y472" s="333"/>
      <c r="Z472" s="333"/>
      <c r="AA472" s="333"/>
      <c r="AB472" s="333"/>
      <c r="AC472" s="333"/>
    </row>
    <row r="473" spans="1:29" ht="16.5" customHeight="1">
      <c r="A473" s="334"/>
      <c r="B473" s="179"/>
      <c r="C473" s="175"/>
      <c r="D473" s="175"/>
      <c r="E473" s="175"/>
      <c r="F473" s="175"/>
      <c r="G473" s="175"/>
      <c r="H473" s="175"/>
      <c r="I473" s="175"/>
      <c r="J473" s="175"/>
      <c r="K473" s="175"/>
      <c r="L473" s="175"/>
      <c r="M473" s="175"/>
      <c r="N473" s="175"/>
      <c r="O473" s="175"/>
      <c r="P473" s="175"/>
      <c r="Q473" s="175"/>
      <c r="R473" s="175"/>
      <c r="S473" s="175"/>
      <c r="T473" s="175"/>
      <c r="U473" s="104"/>
      <c r="V473" s="333"/>
      <c r="W473" s="333"/>
      <c r="X473" s="333"/>
      <c r="Y473" s="333"/>
      <c r="Z473" s="333"/>
      <c r="AA473" s="333"/>
      <c r="AB473" s="333"/>
      <c r="AC473" s="333"/>
    </row>
    <row r="474" spans="1:29" ht="16.5" customHeight="1">
      <c r="A474" s="334"/>
      <c r="B474" s="179"/>
      <c r="C474" s="175"/>
      <c r="D474" s="175"/>
      <c r="E474" s="175"/>
      <c r="F474" s="175"/>
      <c r="G474" s="175"/>
      <c r="H474" s="175"/>
      <c r="I474" s="175"/>
      <c r="J474" s="175"/>
      <c r="K474" s="175"/>
      <c r="L474" s="175"/>
      <c r="M474" s="175"/>
      <c r="N474" s="175"/>
      <c r="O474" s="175"/>
      <c r="P474" s="175"/>
      <c r="Q474" s="175"/>
      <c r="R474" s="175"/>
      <c r="S474" s="175"/>
      <c r="T474" s="175"/>
      <c r="U474" s="104"/>
      <c r="V474" s="333"/>
      <c r="W474" s="333"/>
      <c r="X474" s="333"/>
      <c r="Y474" s="333"/>
      <c r="Z474" s="333"/>
      <c r="AA474" s="333"/>
      <c r="AB474" s="333"/>
      <c r="AC474" s="333"/>
    </row>
    <row r="475" spans="1:29" ht="16.5" customHeight="1">
      <c r="A475" s="334"/>
      <c r="B475" s="179"/>
      <c r="C475" s="175"/>
      <c r="D475" s="175"/>
      <c r="E475" s="175"/>
      <c r="F475" s="175"/>
      <c r="G475" s="175"/>
      <c r="H475" s="175"/>
      <c r="I475" s="175"/>
      <c r="J475" s="175"/>
      <c r="K475" s="175"/>
      <c r="L475" s="175"/>
      <c r="M475" s="175"/>
      <c r="N475" s="175"/>
      <c r="O475" s="175"/>
      <c r="P475" s="175"/>
      <c r="Q475" s="175"/>
      <c r="R475" s="175"/>
      <c r="S475" s="175"/>
      <c r="T475" s="175"/>
      <c r="U475" s="104"/>
      <c r="V475" s="333"/>
      <c r="W475" s="333"/>
      <c r="X475" s="333"/>
      <c r="Y475" s="333"/>
      <c r="Z475" s="333"/>
      <c r="AA475" s="333"/>
      <c r="AB475" s="333"/>
      <c r="AC475" s="333"/>
    </row>
    <row r="476" spans="1:29" ht="16.5" customHeight="1">
      <c r="A476" s="334"/>
      <c r="B476" s="179"/>
      <c r="C476" s="175"/>
      <c r="D476" s="175"/>
      <c r="E476" s="175"/>
      <c r="F476" s="175"/>
      <c r="G476" s="175"/>
      <c r="H476" s="175"/>
      <c r="I476" s="175"/>
      <c r="J476" s="175"/>
      <c r="K476" s="175"/>
      <c r="L476" s="175"/>
      <c r="M476" s="175"/>
      <c r="N476" s="175"/>
      <c r="O476" s="175"/>
      <c r="P476" s="175"/>
      <c r="Q476" s="175"/>
      <c r="R476" s="175"/>
      <c r="S476" s="175"/>
      <c r="T476" s="175"/>
      <c r="U476" s="104"/>
      <c r="V476" s="333"/>
      <c r="W476" s="333"/>
      <c r="X476" s="333"/>
      <c r="Y476" s="333"/>
      <c r="Z476" s="333"/>
      <c r="AA476" s="333"/>
      <c r="AB476" s="333"/>
      <c r="AC476" s="333"/>
    </row>
    <row r="477" spans="1:29" ht="16.5" customHeight="1">
      <c r="A477" s="334"/>
      <c r="B477" s="179"/>
      <c r="C477" s="175"/>
      <c r="D477" s="175"/>
      <c r="E477" s="175"/>
      <c r="F477" s="175"/>
      <c r="G477" s="175"/>
      <c r="H477" s="175"/>
      <c r="I477" s="175"/>
      <c r="J477" s="175"/>
      <c r="K477" s="175"/>
      <c r="L477" s="175"/>
      <c r="M477" s="175"/>
      <c r="N477" s="175"/>
      <c r="O477" s="175"/>
      <c r="P477" s="175"/>
      <c r="Q477" s="175"/>
      <c r="R477" s="175"/>
      <c r="S477" s="175"/>
      <c r="T477" s="175"/>
      <c r="U477" s="104"/>
      <c r="V477" s="333"/>
      <c r="W477" s="333"/>
      <c r="X477" s="333"/>
      <c r="Y477" s="333"/>
      <c r="Z477" s="333"/>
      <c r="AA477" s="333"/>
      <c r="AB477" s="333"/>
      <c r="AC477" s="333"/>
    </row>
    <row r="478" spans="1:29" ht="16.5" customHeight="1">
      <c r="A478" s="334"/>
      <c r="B478" s="179"/>
      <c r="C478" s="175"/>
      <c r="D478" s="175"/>
      <c r="E478" s="175"/>
      <c r="F478" s="175"/>
      <c r="G478" s="175"/>
      <c r="H478" s="175"/>
      <c r="I478" s="175"/>
      <c r="J478" s="175"/>
      <c r="K478" s="175"/>
      <c r="L478" s="175"/>
      <c r="M478" s="175"/>
      <c r="N478" s="175"/>
      <c r="O478" s="175"/>
      <c r="P478" s="175"/>
      <c r="Q478" s="175"/>
      <c r="R478" s="175"/>
      <c r="S478" s="175"/>
      <c r="T478" s="175"/>
      <c r="U478" s="104"/>
      <c r="V478" s="333"/>
      <c r="W478" s="333"/>
      <c r="X478" s="333"/>
      <c r="Y478" s="333"/>
      <c r="Z478" s="333"/>
      <c r="AA478" s="333"/>
      <c r="AB478" s="333"/>
      <c r="AC478" s="333"/>
    </row>
    <row r="479" spans="1:29" ht="16.5" customHeight="1">
      <c r="A479" s="334"/>
      <c r="B479" s="179"/>
      <c r="C479" s="175"/>
      <c r="D479" s="175"/>
      <c r="E479" s="175"/>
      <c r="F479" s="175"/>
      <c r="G479" s="175"/>
      <c r="H479" s="175"/>
      <c r="I479" s="175"/>
      <c r="J479" s="175"/>
      <c r="K479" s="175"/>
      <c r="L479" s="175"/>
      <c r="M479" s="175"/>
      <c r="N479" s="175"/>
      <c r="O479" s="175"/>
      <c r="P479" s="175"/>
      <c r="Q479" s="175"/>
      <c r="R479" s="175"/>
      <c r="S479" s="175"/>
      <c r="T479" s="175"/>
      <c r="U479" s="104"/>
      <c r="V479" s="333"/>
      <c r="W479" s="333"/>
      <c r="X479" s="333"/>
      <c r="Y479" s="333"/>
      <c r="Z479" s="333"/>
      <c r="AA479" s="333"/>
      <c r="AB479" s="333"/>
      <c r="AC479" s="333"/>
    </row>
    <row r="480" spans="1:29" ht="16.5" customHeight="1">
      <c r="A480" s="334"/>
      <c r="B480" s="179"/>
      <c r="C480" s="175"/>
      <c r="D480" s="175"/>
      <c r="E480" s="175"/>
      <c r="F480" s="175"/>
      <c r="G480" s="175"/>
      <c r="H480" s="175"/>
      <c r="I480" s="175"/>
      <c r="J480" s="175"/>
      <c r="K480" s="175"/>
      <c r="L480" s="175"/>
      <c r="M480" s="175"/>
      <c r="N480" s="175"/>
      <c r="O480" s="175"/>
      <c r="P480" s="175"/>
      <c r="Q480" s="175"/>
      <c r="R480" s="175"/>
      <c r="S480" s="175"/>
      <c r="T480" s="175"/>
      <c r="U480" s="104"/>
      <c r="V480" s="333"/>
      <c r="W480" s="333"/>
      <c r="X480" s="333"/>
      <c r="Y480" s="333"/>
      <c r="Z480" s="333"/>
      <c r="AA480" s="333"/>
      <c r="AB480" s="333"/>
      <c r="AC480" s="333"/>
    </row>
    <row r="481" spans="1:29" ht="16.5" customHeight="1">
      <c r="A481" s="334"/>
      <c r="B481" s="179"/>
      <c r="C481" s="175"/>
      <c r="D481" s="175"/>
      <c r="E481" s="175"/>
      <c r="F481" s="175"/>
      <c r="G481" s="175"/>
      <c r="H481" s="175"/>
      <c r="I481" s="175"/>
      <c r="J481" s="175"/>
      <c r="K481" s="175"/>
      <c r="L481" s="175"/>
      <c r="M481" s="175"/>
      <c r="N481" s="175"/>
      <c r="O481" s="175"/>
      <c r="P481" s="175"/>
      <c r="Q481" s="175"/>
      <c r="R481" s="175"/>
      <c r="S481" s="175"/>
      <c r="T481" s="175"/>
      <c r="U481" s="104"/>
      <c r="V481" s="333"/>
      <c r="W481" s="333"/>
      <c r="X481" s="333"/>
      <c r="Y481" s="333"/>
      <c r="Z481" s="333"/>
      <c r="AA481" s="333"/>
      <c r="AB481" s="333"/>
      <c r="AC481" s="333"/>
    </row>
    <row r="482" spans="1:29" ht="16.5" customHeight="1">
      <c r="A482" s="334"/>
      <c r="B482" s="179"/>
      <c r="C482" s="175"/>
      <c r="D482" s="175"/>
      <c r="E482" s="175"/>
      <c r="F482" s="175"/>
      <c r="G482" s="175"/>
      <c r="H482" s="175"/>
      <c r="I482" s="175"/>
      <c r="J482" s="175"/>
      <c r="K482" s="175"/>
      <c r="L482" s="175"/>
      <c r="M482" s="175"/>
      <c r="N482" s="175"/>
      <c r="O482" s="175"/>
      <c r="P482" s="175"/>
      <c r="Q482" s="175"/>
      <c r="R482" s="175"/>
      <c r="S482" s="175"/>
      <c r="T482" s="175"/>
      <c r="U482" s="104"/>
      <c r="V482" s="333"/>
      <c r="W482" s="333"/>
      <c r="X482" s="333"/>
      <c r="Y482" s="333"/>
      <c r="Z482" s="333"/>
      <c r="AA482" s="333"/>
      <c r="AB482" s="333"/>
      <c r="AC482" s="333"/>
    </row>
    <row r="483" spans="1:29" ht="16.5" customHeight="1">
      <c r="A483" s="334"/>
      <c r="B483" s="179"/>
      <c r="C483" s="175"/>
      <c r="D483" s="175"/>
      <c r="E483" s="175"/>
      <c r="F483" s="175"/>
      <c r="G483" s="175"/>
      <c r="H483" s="175"/>
      <c r="I483" s="175"/>
      <c r="J483" s="175"/>
      <c r="K483" s="175"/>
      <c r="L483" s="175"/>
      <c r="M483" s="175"/>
      <c r="N483" s="175"/>
      <c r="O483" s="175"/>
      <c r="P483" s="175"/>
      <c r="Q483" s="175"/>
      <c r="R483" s="175"/>
      <c r="S483" s="175"/>
      <c r="T483" s="175"/>
      <c r="U483" s="104"/>
      <c r="V483" s="333"/>
      <c r="W483" s="333"/>
      <c r="X483" s="333"/>
      <c r="Y483" s="333"/>
      <c r="Z483" s="333"/>
      <c r="AA483" s="333"/>
      <c r="AB483" s="333"/>
      <c r="AC483" s="333"/>
    </row>
    <row r="484" spans="1:29" ht="16.5" customHeight="1">
      <c r="A484" s="334"/>
      <c r="B484" s="179"/>
      <c r="C484" s="175"/>
      <c r="D484" s="175"/>
      <c r="E484" s="175"/>
      <c r="F484" s="175"/>
      <c r="G484" s="175"/>
      <c r="H484" s="175"/>
      <c r="I484" s="175"/>
      <c r="J484" s="175"/>
      <c r="K484" s="175"/>
      <c r="L484" s="175"/>
      <c r="M484" s="175"/>
      <c r="N484" s="175"/>
      <c r="O484" s="175"/>
      <c r="P484" s="175"/>
      <c r="Q484" s="175"/>
      <c r="R484" s="175"/>
      <c r="S484" s="175"/>
      <c r="T484" s="175"/>
      <c r="U484" s="104"/>
      <c r="V484" s="333"/>
      <c r="W484" s="333"/>
      <c r="X484" s="333"/>
      <c r="Y484" s="333"/>
      <c r="Z484" s="333"/>
      <c r="AA484" s="333"/>
      <c r="AB484" s="333"/>
      <c r="AC484" s="333"/>
    </row>
    <row r="485" spans="1:29" ht="16.5" customHeight="1">
      <c r="A485" s="334"/>
      <c r="B485" s="179"/>
      <c r="C485" s="175"/>
      <c r="D485" s="175"/>
      <c r="E485" s="175"/>
      <c r="F485" s="175"/>
      <c r="G485" s="175"/>
      <c r="H485" s="175"/>
      <c r="I485" s="175"/>
      <c r="J485" s="175"/>
      <c r="K485" s="175"/>
      <c r="L485" s="175"/>
      <c r="M485" s="175"/>
      <c r="N485" s="175"/>
      <c r="O485" s="175"/>
      <c r="P485" s="175"/>
      <c r="Q485" s="175"/>
      <c r="R485" s="175"/>
      <c r="S485" s="175"/>
      <c r="T485" s="175"/>
      <c r="U485" s="104"/>
      <c r="V485" s="333"/>
      <c r="W485" s="333"/>
      <c r="X485" s="333"/>
      <c r="Y485" s="333"/>
      <c r="Z485" s="333"/>
      <c r="AA485" s="333"/>
      <c r="AB485" s="333"/>
      <c r="AC485" s="333"/>
    </row>
    <row r="486" spans="1:29" ht="16.5" customHeight="1">
      <c r="A486" s="334"/>
      <c r="B486" s="179"/>
      <c r="C486" s="175"/>
      <c r="D486" s="175"/>
      <c r="E486" s="175"/>
      <c r="F486" s="175"/>
      <c r="G486" s="175"/>
      <c r="H486" s="175"/>
      <c r="I486" s="175"/>
      <c r="J486" s="175"/>
      <c r="K486" s="175"/>
      <c r="L486" s="175"/>
      <c r="M486" s="175"/>
      <c r="N486" s="175"/>
      <c r="O486" s="175"/>
      <c r="P486" s="175"/>
      <c r="Q486" s="175"/>
      <c r="R486" s="175"/>
      <c r="S486" s="175"/>
      <c r="T486" s="175"/>
      <c r="U486" s="104"/>
      <c r="V486" s="333"/>
      <c r="W486" s="333"/>
      <c r="X486" s="333"/>
      <c r="Y486" s="333"/>
      <c r="Z486" s="333"/>
      <c r="AA486" s="333"/>
      <c r="AB486" s="333"/>
      <c r="AC486" s="333"/>
    </row>
    <row r="487" spans="1:29" ht="16.5" customHeight="1">
      <c r="A487" s="334"/>
      <c r="B487" s="179"/>
      <c r="C487" s="175"/>
      <c r="D487" s="175"/>
      <c r="E487" s="175"/>
      <c r="F487" s="175"/>
      <c r="G487" s="175"/>
      <c r="H487" s="175"/>
      <c r="I487" s="175"/>
      <c r="J487" s="175"/>
      <c r="K487" s="175"/>
      <c r="L487" s="175"/>
      <c r="M487" s="175"/>
      <c r="N487" s="175"/>
      <c r="O487" s="175"/>
      <c r="P487" s="175"/>
      <c r="Q487" s="175"/>
      <c r="R487" s="175"/>
      <c r="S487" s="175"/>
      <c r="T487" s="175"/>
      <c r="U487" s="104"/>
      <c r="V487" s="333"/>
      <c r="W487" s="333"/>
      <c r="X487" s="333"/>
      <c r="Y487" s="333"/>
      <c r="Z487" s="333"/>
      <c r="AA487" s="333"/>
      <c r="AB487" s="333"/>
      <c r="AC487" s="333"/>
    </row>
    <row r="488" spans="1:29" ht="16.5" customHeight="1">
      <c r="A488" s="334"/>
      <c r="B488" s="179"/>
      <c r="C488" s="175"/>
      <c r="D488" s="175"/>
      <c r="E488" s="175"/>
      <c r="F488" s="175"/>
      <c r="G488" s="175"/>
      <c r="H488" s="175"/>
      <c r="I488" s="175"/>
      <c r="J488" s="175"/>
      <c r="K488" s="175"/>
      <c r="L488" s="175"/>
      <c r="M488" s="175"/>
      <c r="N488" s="175"/>
      <c r="O488" s="175"/>
      <c r="P488" s="175"/>
      <c r="Q488" s="175"/>
      <c r="R488" s="175"/>
      <c r="S488" s="175"/>
      <c r="T488" s="175"/>
      <c r="U488" s="104"/>
      <c r="V488" s="333"/>
      <c r="W488" s="333"/>
      <c r="X488" s="333"/>
      <c r="Y488" s="333"/>
      <c r="Z488" s="333"/>
      <c r="AA488" s="333"/>
      <c r="AB488" s="333"/>
      <c r="AC488" s="333"/>
    </row>
    <row r="489" spans="1:29" ht="16.5" customHeight="1">
      <c r="A489" s="334"/>
      <c r="B489" s="179"/>
      <c r="C489" s="175"/>
      <c r="D489" s="175"/>
      <c r="E489" s="175"/>
      <c r="F489" s="175"/>
      <c r="G489" s="175"/>
      <c r="H489" s="175"/>
      <c r="I489" s="175"/>
      <c r="J489" s="175"/>
      <c r="K489" s="175"/>
      <c r="L489" s="175"/>
      <c r="M489" s="175"/>
      <c r="N489" s="175"/>
      <c r="O489" s="175"/>
      <c r="P489" s="175"/>
      <c r="Q489" s="175"/>
      <c r="R489" s="175"/>
      <c r="S489" s="175"/>
      <c r="T489" s="175"/>
      <c r="U489" s="104"/>
      <c r="V489" s="333"/>
      <c r="W489" s="333"/>
      <c r="X489" s="333"/>
      <c r="Y489" s="333"/>
      <c r="Z489" s="333"/>
      <c r="AA489" s="333"/>
      <c r="AB489" s="333"/>
      <c r="AC489" s="333"/>
    </row>
    <row r="490" spans="1:29" ht="16.5" customHeight="1">
      <c r="A490" s="334"/>
      <c r="B490" s="179"/>
      <c r="C490" s="175"/>
      <c r="D490" s="175"/>
      <c r="E490" s="175"/>
      <c r="F490" s="175"/>
      <c r="G490" s="175"/>
      <c r="H490" s="175"/>
      <c r="I490" s="175"/>
      <c r="J490" s="175"/>
      <c r="K490" s="175"/>
      <c r="L490" s="175"/>
      <c r="M490" s="175"/>
      <c r="N490" s="175"/>
      <c r="O490" s="175"/>
      <c r="P490" s="175"/>
      <c r="Q490" s="175"/>
      <c r="R490" s="175"/>
      <c r="S490" s="175"/>
      <c r="T490" s="175"/>
      <c r="U490" s="104"/>
      <c r="V490" s="333"/>
      <c r="W490" s="333"/>
      <c r="X490" s="333"/>
      <c r="Y490" s="333"/>
      <c r="Z490" s="333"/>
      <c r="AA490" s="333"/>
      <c r="AB490" s="333"/>
      <c r="AC490" s="333"/>
    </row>
    <row r="491" spans="1:29" ht="16.5" customHeight="1">
      <c r="A491" s="334"/>
      <c r="B491" s="179"/>
      <c r="C491" s="175"/>
      <c r="D491" s="175"/>
      <c r="E491" s="175"/>
      <c r="F491" s="175"/>
      <c r="G491" s="175"/>
      <c r="H491" s="175"/>
      <c r="I491" s="175"/>
      <c r="J491" s="175"/>
      <c r="K491" s="175"/>
      <c r="L491" s="175"/>
      <c r="M491" s="175"/>
      <c r="N491" s="175"/>
      <c r="O491" s="175"/>
      <c r="P491" s="175"/>
      <c r="Q491" s="175"/>
      <c r="R491" s="175"/>
      <c r="S491" s="175"/>
      <c r="T491" s="175"/>
      <c r="U491" s="104"/>
      <c r="V491" s="333"/>
      <c r="W491" s="333"/>
      <c r="X491" s="333"/>
      <c r="Y491" s="333"/>
      <c r="Z491" s="333"/>
      <c r="AA491" s="333"/>
      <c r="AB491" s="333"/>
      <c r="AC491" s="333"/>
    </row>
    <row r="492" spans="1:29" ht="16.5" customHeight="1">
      <c r="A492" s="334"/>
      <c r="B492" s="179"/>
      <c r="C492" s="175"/>
      <c r="D492" s="175"/>
      <c r="E492" s="175"/>
      <c r="F492" s="175"/>
      <c r="G492" s="175"/>
      <c r="H492" s="175"/>
      <c r="I492" s="175"/>
      <c r="J492" s="175"/>
      <c r="K492" s="175"/>
      <c r="L492" s="175"/>
      <c r="M492" s="175"/>
      <c r="N492" s="175"/>
      <c r="O492" s="175"/>
      <c r="P492" s="175"/>
      <c r="Q492" s="175"/>
      <c r="R492" s="175"/>
      <c r="S492" s="175"/>
      <c r="T492" s="175"/>
      <c r="U492" s="104"/>
      <c r="V492" s="333"/>
      <c r="W492" s="333"/>
      <c r="X492" s="333"/>
      <c r="Y492" s="333"/>
      <c r="Z492" s="333"/>
      <c r="AA492" s="333"/>
      <c r="AB492" s="333"/>
      <c r="AC492" s="333"/>
    </row>
    <row r="493" spans="1:29" ht="16.5" customHeight="1">
      <c r="A493" s="334"/>
      <c r="B493" s="179"/>
      <c r="C493" s="175"/>
      <c r="D493" s="175"/>
      <c r="E493" s="175"/>
      <c r="F493" s="175"/>
      <c r="G493" s="175"/>
      <c r="H493" s="175"/>
      <c r="I493" s="175"/>
      <c r="J493" s="175"/>
      <c r="K493" s="175"/>
      <c r="L493" s="175"/>
      <c r="M493" s="175"/>
      <c r="N493" s="175"/>
      <c r="O493" s="175"/>
      <c r="P493" s="175"/>
      <c r="Q493" s="175"/>
      <c r="R493" s="175"/>
      <c r="S493" s="175"/>
      <c r="T493" s="175"/>
      <c r="U493" s="104"/>
      <c r="V493" s="333"/>
      <c r="W493" s="333"/>
      <c r="X493" s="333"/>
      <c r="Y493" s="333"/>
      <c r="Z493" s="333"/>
      <c r="AA493" s="333"/>
      <c r="AB493" s="333"/>
      <c r="AC493" s="333"/>
    </row>
    <row r="494" spans="1:29" ht="16.5" customHeight="1">
      <c r="A494" s="334"/>
      <c r="B494" s="179"/>
      <c r="C494" s="175"/>
      <c r="D494" s="175"/>
      <c r="E494" s="175"/>
      <c r="F494" s="175"/>
      <c r="G494" s="175"/>
      <c r="H494" s="175"/>
      <c r="I494" s="175"/>
      <c r="J494" s="175"/>
      <c r="K494" s="175"/>
      <c r="L494" s="175"/>
      <c r="M494" s="175"/>
      <c r="N494" s="175"/>
      <c r="O494" s="175"/>
      <c r="P494" s="175"/>
      <c r="Q494" s="175"/>
      <c r="R494" s="175"/>
      <c r="S494" s="175"/>
      <c r="T494" s="175"/>
      <c r="U494" s="104"/>
      <c r="V494" s="333"/>
      <c r="W494" s="333"/>
      <c r="X494" s="333"/>
      <c r="Y494" s="333"/>
      <c r="Z494" s="333"/>
      <c r="AA494" s="333"/>
      <c r="AB494" s="333"/>
      <c r="AC494" s="333"/>
    </row>
    <row r="495" spans="1:29" ht="16.5" customHeight="1">
      <c r="A495" s="334"/>
      <c r="B495" s="179"/>
      <c r="C495" s="175"/>
      <c r="D495" s="175"/>
      <c r="E495" s="175"/>
      <c r="F495" s="175"/>
      <c r="G495" s="175"/>
      <c r="H495" s="175"/>
      <c r="I495" s="175"/>
      <c r="J495" s="175"/>
      <c r="K495" s="175"/>
      <c r="L495" s="175"/>
      <c r="M495" s="175"/>
      <c r="N495" s="175"/>
      <c r="O495" s="175"/>
      <c r="P495" s="175"/>
      <c r="Q495" s="175"/>
      <c r="R495" s="175"/>
      <c r="S495" s="175"/>
      <c r="T495" s="175"/>
      <c r="U495" s="104"/>
      <c r="V495" s="333"/>
      <c r="W495" s="333"/>
      <c r="X495" s="333"/>
      <c r="Y495" s="333"/>
      <c r="Z495" s="333"/>
      <c r="AA495" s="333"/>
      <c r="AB495" s="333"/>
      <c r="AC495" s="333"/>
    </row>
    <row r="496" spans="1:29" ht="16.5" customHeight="1">
      <c r="A496" s="334"/>
      <c r="B496" s="179"/>
      <c r="C496" s="175"/>
      <c r="D496" s="175"/>
      <c r="E496" s="175"/>
      <c r="F496" s="175"/>
      <c r="G496" s="175"/>
      <c r="H496" s="175"/>
      <c r="I496" s="175"/>
      <c r="J496" s="175"/>
      <c r="K496" s="175"/>
      <c r="L496" s="175"/>
      <c r="M496" s="175"/>
      <c r="N496" s="175"/>
      <c r="O496" s="175"/>
      <c r="P496" s="175"/>
      <c r="Q496" s="175"/>
      <c r="R496" s="175"/>
      <c r="S496" s="175"/>
      <c r="T496" s="175"/>
      <c r="U496" s="104"/>
      <c r="V496" s="333"/>
      <c r="W496" s="333"/>
      <c r="X496" s="333"/>
      <c r="Y496" s="333"/>
      <c r="Z496" s="333"/>
      <c r="AA496" s="333"/>
      <c r="AB496" s="333"/>
      <c r="AC496" s="333"/>
    </row>
    <row r="497" spans="1:29" ht="16.5" customHeight="1">
      <c r="A497" s="334"/>
      <c r="B497" s="179"/>
      <c r="C497" s="175"/>
      <c r="D497" s="175"/>
      <c r="E497" s="175"/>
      <c r="F497" s="175"/>
      <c r="G497" s="175"/>
      <c r="H497" s="175"/>
      <c r="I497" s="175"/>
      <c r="J497" s="175"/>
      <c r="K497" s="175"/>
      <c r="L497" s="175"/>
      <c r="M497" s="175"/>
      <c r="N497" s="175"/>
      <c r="O497" s="175"/>
      <c r="P497" s="175"/>
      <c r="Q497" s="175"/>
      <c r="R497" s="175"/>
      <c r="S497" s="175"/>
      <c r="T497" s="175"/>
      <c r="U497" s="104"/>
      <c r="V497" s="333"/>
      <c r="W497" s="333"/>
      <c r="X497" s="333"/>
      <c r="Y497" s="333"/>
      <c r="Z497" s="333"/>
      <c r="AA497" s="333"/>
      <c r="AB497" s="333"/>
      <c r="AC497" s="333"/>
    </row>
    <row r="498" spans="1:29" ht="16.5" customHeight="1">
      <c r="A498" s="334"/>
      <c r="B498" s="179"/>
      <c r="C498" s="175"/>
      <c r="D498" s="175"/>
      <c r="E498" s="175"/>
      <c r="F498" s="175"/>
      <c r="G498" s="175"/>
      <c r="H498" s="175"/>
      <c r="I498" s="175"/>
      <c r="J498" s="175"/>
      <c r="K498" s="175"/>
      <c r="L498" s="175"/>
      <c r="M498" s="175"/>
      <c r="N498" s="175"/>
      <c r="O498" s="175"/>
      <c r="P498" s="175"/>
      <c r="Q498" s="175"/>
      <c r="R498" s="175"/>
      <c r="S498" s="175"/>
      <c r="T498" s="175"/>
      <c r="U498" s="104"/>
      <c r="V498" s="333"/>
      <c r="W498" s="333"/>
      <c r="X498" s="333"/>
      <c r="Y498" s="333"/>
      <c r="Z498" s="333"/>
      <c r="AA498" s="333"/>
      <c r="AB498" s="333"/>
      <c r="AC498" s="333"/>
    </row>
    <row r="499" spans="1:29" ht="16.5" customHeight="1">
      <c r="A499" s="334"/>
      <c r="B499" s="179"/>
      <c r="C499" s="175"/>
      <c r="D499" s="175"/>
      <c r="E499" s="175"/>
      <c r="F499" s="175"/>
      <c r="G499" s="175"/>
      <c r="H499" s="175"/>
      <c r="I499" s="175"/>
      <c r="J499" s="175"/>
      <c r="K499" s="175"/>
      <c r="L499" s="175"/>
      <c r="M499" s="175"/>
      <c r="N499" s="175"/>
      <c r="O499" s="175"/>
      <c r="P499" s="175"/>
      <c r="Q499" s="175"/>
      <c r="R499" s="175"/>
      <c r="S499" s="175"/>
      <c r="T499" s="175"/>
      <c r="U499" s="104"/>
      <c r="V499" s="333"/>
      <c r="W499" s="333"/>
      <c r="X499" s="333"/>
      <c r="Y499" s="333"/>
      <c r="Z499" s="333"/>
      <c r="AA499" s="333"/>
      <c r="AB499" s="333"/>
      <c r="AC499" s="333"/>
    </row>
    <row r="500" spans="1:29" ht="16.5" customHeight="1">
      <c r="A500" s="334"/>
      <c r="B500" s="179"/>
      <c r="C500" s="175"/>
      <c r="D500" s="175"/>
      <c r="E500" s="175"/>
      <c r="F500" s="175"/>
      <c r="G500" s="175"/>
      <c r="H500" s="175"/>
      <c r="I500" s="175"/>
      <c r="J500" s="175"/>
      <c r="K500" s="175"/>
      <c r="L500" s="175"/>
      <c r="M500" s="175"/>
      <c r="N500" s="175"/>
      <c r="O500" s="175"/>
      <c r="P500" s="175"/>
      <c r="Q500" s="175"/>
      <c r="R500" s="175"/>
      <c r="S500" s="175"/>
      <c r="T500" s="175"/>
      <c r="U500" s="104"/>
      <c r="V500" s="333"/>
      <c r="W500" s="333"/>
      <c r="X500" s="333"/>
      <c r="Y500" s="333"/>
      <c r="Z500" s="333"/>
      <c r="AA500" s="333"/>
      <c r="AB500" s="333"/>
      <c r="AC500" s="333"/>
    </row>
    <row r="501" spans="1:29" ht="16.5" customHeight="1">
      <c r="A501" s="334"/>
      <c r="B501" s="179"/>
      <c r="C501" s="175"/>
      <c r="D501" s="175"/>
      <c r="E501" s="175"/>
      <c r="F501" s="175"/>
      <c r="G501" s="175"/>
      <c r="H501" s="175"/>
      <c r="I501" s="175"/>
      <c r="J501" s="175"/>
      <c r="K501" s="175"/>
      <c r="L501" s="175"/>
      <c r="M501" s="175"/>
      <c r="N501" s="175"/>
      <c r="O501" s="175"/>
      <c r="P501" s="175"/>
      <c r="Q501" s="175"/>
      <c r="R501" s="175"/>
      <c r="S501" s="175"/>
      <c r="T501" s="175"/>
      <c r="U501" s="104"/>
      <c r="V501" s="333"/>
      <c r="W501" s="333"/>
      <c r="X501" s="333"/>
      <c r="Y501" s="333"/>
      <c r="Z501" s="333"/>
      <c r="AA501" s="333"/>
      <c r="AB501" s="333"/>
      <c r="AC501" s="333"/>
    </row>
    <row r="502" spans="1:29" ht="16.5" customHeight="1">
      <c r="A502" s="334"/>
      <c r="B502" s="179"/>
      <c r="C502" s="175"/>
      <c r="D502" s="175"/>
      <c r="E502" s="175"/>
      <c r="F502" s="175"/>
      <c r="G502" s="175"/>
      <c r="H502" s="175"/>
      <c r="I502" s="175"/>
      <c r="J502" s="175"/>
      <c r="K502" s="175"/>
      <c r="L502" s="175"/>
      <c r="M502" s="175"/>
      <c r="N502" s="175"/>
      <c r="O502" s="175"/>
      <c r="P502" s="175"/>
      <c r="Q502" s="175"/>
      <c r="R502" s="175"/>
      <c r="S502" s="175"/>
      <c r="T502" s="175"/>
      <c r="U502" s="104"/>
      <c r="V502" s="333"/>
      <c r="W502" s="333"/>
      <c r="X502" s="333"/>
      <c r="Y502" s="333"/>
      <c r="Z502" s="333"/>
      <c r="AA502" s="333"/>
      <c r="AB502" s="333"/>
      <c r="AC502" s="333"/>
    </row>
    <row r="503" spans="1:29" ht="16.5" customHeight="1">
      <c r="A503" s="334"/>
      <c r="B503" s="179"/>
      <c r="C503" s="175"/>
      <c r="D503" s="175"/>
      <c r="E503" s="175"/>
      <c r="F503" s="175"/>
      <c r="G503" s="175"/>
      <c r="H503" s="175"/>
      <c r="I503" s="175"/>
      <c r="J503" s="175"/>
      <c r="K503" s="175"/>
      <c r="L503" s="175"/>
      <c r="M503" s="175"/>
      <c r="N503" s="175"/>
      <c r="O503" s="175"/>
      <c r="P503" s="175"/>
      <c r="Q503" s="175"/>
      <c r="R503" s="175"/>
      <c r="S503" s="175"/>
      <c r="T503" s="175"/>
      <c r="U503" s="104"/>
      <c r="V503" s="333"/>
      <c r="W503" s="333"/>
      <c r="X503" s="333"/>
      <c r="Y503" s="333"/>
      <c r="Z503" s="333"/>
      <c r="AA503" s="333"/>
      <c r="AB503" s="333"/>
      <c r="AC503" s="333"/>
    </row>
    <row r="504" spans="1:29" ht="16.5" customHeight="1">
      <c r="A504" s="334"/>
      <c r="B504" s="179"/>
      <c r="C504" s="175"/>
      <c r="D504" s="175"/>
      <c r="E504" s="175"/>
      <c r="F504" s="175"/>
      <c r="G504" s="175"/>
      <c r="H504" s="175"/>
      <c r="I504" s="175"/>
      <c r="J504" s="175"/>
      <c r="K504" s="175"/>
      <c r="L504" s="175"/>
      <c r="M504" s="175"/>
      <c r="N504" s="175"/>
      <c r="O504" s="175"/>
      <c r="P504" s="175"/>
      <c r="Q504" s="175"/>
      <c r="R504" s="175"/>
      <c r="S504" s="175"/>
      <c r="T504" s="175"/>
      <c r="U504" s="104"/>
      <c r="V504" s="333"/>
      <c r="W504" s="333"/>
      <c r="X504" s="333"/>
      <c r="Y504" s="333"/>
      <c r="Z504" s="333"/>
      <c r="AA504" s="333"/>
      <c r="AB504" s="333"/>
      <c r="AC504" s="333"/>
    </row>
    <row r="505" spans="1:29" ht="16.5" customHeight="1">
      <c r="A505" s="334"/>
      <c r="B505" s="179"/>
      <c r="C505" s="175"/>
      <c r="D505" s="175"/>
      <c r="E505" s="175"/>
      <c r="F505" s="175"/>
      <c r="G505" s="175"/>
      <c r="H505" s="175"/>
      <c r="I505" s="175"/>
      <c r="J505" s="175"/>
      <c r="K505" s="175"/>
      <c r="L505" s="175"/>
      <c r="M505" s="175"/>
      <c r="N505" s="175"/>
      <c r="O505" s="175"/>
      <c r="P505" s="175"/>
      <c r="Q505" s="175"/>
      <c r="R505" s="175"/>
      <c r="S505" s="175"/>
      <c r="T505" s="175"/>
      <c r="U505" s="104"/>
      <c r="V505" s="333"/>
      <c r="W505" s="333"/>
      <c r="X505" s="333"/>
      <c r="Y505" s="333"/>
      <c r="Z505" s="333"/>
      <c r="AA505" s="333"/>
      <c r="AB505" s="333"/>
      <c r="AC505" s="333"/>
    </row>
    <row r="506" spans="1:29" ht="16.5" customHeight="1">
      <c r="A506" s="334"/>
      <c r="B506" s="179"/>
      <c r="C506" s="175"/>
      <c r="D506" s="175"/>
      <c r="E506" s="175"/>
      <c r="F506" s="175"/>
      <c r="G506" s="175"/>
      <c r="H506" s="175"/>
      <c r="I506" s="175"/>
      <c r="J506" s="175"/>
      <c r="K506" s="175"/>
      <c r="L506" s="175"/>
      <c r="M506" s="175"/>
      <c r="N506" s="175"/>
      <c r="O506" s="175"/>
      <c r="P506" s="175"/>
      <c r="Q506" s="175"/>
      <c r="R506" s="175"/>
      <c r="S506" s="175"/>
      <c r="T506" s="175"/>
      <c r="U506" s="104"/>
      <c r="V506" s="333"/>
      <c r="W506" s="333"/>
      <c r="X506" s="333"/>
      <c r="Y506" s="333"/>
      <c r="Z506" s="333"/>
      <c r="AA506" s="333"/>
      <c r="AB506" s="333"/>
      <c r="AC506" s="333"/>
    </row>
    <row r="507" spans="1:29" ht="16.5" customHeight="1">
      <c r="A507" s="334"/>
      <c r="B507" s="179"/>
      <c r="C507" s="175"/>
      <c r="D507" s="175"/>
      <c r="E507" s="175"/>
      <c r="F507" s="175"/>
      <c r="G507" s="175"/>
      <c r="H507" s="175"/>
      <c r="I507" s="175"/>
      <c r="J507" s="175"/>
      <c r="K507" s="175"/>
      <c r="L507" s="175"/>
      <c r="M507" s="175"/>
      <c r="N507" s="175"/>
      <c r="O507" s="175"/>
      <c r="P507" s="175"/>
      <c r="Q507" s="175"/>
      <c r="R507" s="175"/>
      <c r="S507" s="175"/>
      <c r="T507" s="175"/>
      <c r="U507" s="104"/>
      <c r="V507" s="333"/>
      <c r="W507" s="333"/>
      <c r="X507" s="333"/>
      <c r="Y507" s="333"/>
      <c r="Z507" s="333"/>
      <c r="AA507" s="333"/>
      <c r="AB507" s="333"/>
      <c r="AC507" s="333"/>
    </row>
    <row r="508" spans="1:29" ht="16.5" customHeight="1">
      <c r="A508" s="334"/>
      <c r="B508" s="179"/>
      <c r="C508" s="175"/>
      <c r="D508" s="175"/>
      <c r="E508" s="175"/>
      <c r="F508" s="175"/>
      <c r="G508" s="175"/>
      <c r="H508" s="175"/>
      <c r="I508" s="175"/>
      <c r="J508" s="175"/>
      <c r="K508" s="175"/>
      <c r="L508" s="175"/>
      <c r="M508" s="175"/>
      <c r="N508" s="175"/>
      <c r="O508" s="175"/>
      <c r="P508" s="175"/>
      <c r="Q508" s="175"/>
      <c r="R508" s="175"/>
      <c r="S508" s="175"/>
      <c r="T508" s="175"/>
      <c r="U508" s="104"/>
      <c r="V508" s="333"/>
      <c r="W508" s="333"/>
      <c r="X508" s="333"/>
      <c r="Y508" s="333"/>
      <c r="Z508" s="333"/>
      <c r="AA508" s="333"/>
      <c r="AB508" s="333"/>
      <c r="AC508" s="333"/>
    </row>
    <row r="509" spans="1:29" ht="16.5" customHeight="1">
      <c r="A509" s="334"/>
      <c r="B509" s="179"/>
      <c r="C509" s="175"/>
      <c r="D509" s="175"/>
      <c r="E509" s="175"/>
      <c r="F509" s="175"/>
      <c r="G509" s="175"/>
      <c r="H509" s="175"/>
      <c r="I509" s="175"/>
      <c r="J509" s="175"/>
      <c r="K509" s="175"/>
      <c r="L509" s="175"/>
      <c r="M509" s="175"/>
      <c r="N509" s="175"/>
      <c r="O509" s="175"/>
      <c r="P509" s="175"/>
      <c r="Q509" s="175"/>
      <c r="R509" s="175"/>
      <c r="S509" s="175"/>
      <c r="T509" s="175"/>
      <c r="U509" s="104"/>
      <c r="V509" s="333"/>
      <c r="W509" s="333"/>
      <c r="X509" s="333"/>
      <c r="Y509" s="333"/>
      <c r="Z509" s="333"/>
      <c r="AA509" s="333"/>
      <c r="AB509" s="333"/>
      <c r="AC509" s="333"/>
    </row>
    <row r="510" spans="1:29" ht="16.5" customHeight="1">
      <c r="A510" s="334"/>
      <c r="B510" s="179"/>
      <c r="C510" s="175"/>
      <c r="D510" s="175"/>
      <c r="E510" s="175"/>
      <c r="F510" s="175"/>
      <c r="G510" s="175"/>
      <c r="H510" s="175"/>
      <c r="I510" s="175"/>
      <c r="J510" s="175"/>
      <c r="K510" s="175"/>
      <c r="L510" s="175"/>
      <c r="M510" s="175"/>
      <c r="N510" s="175"/>
      <c r="O510" s="175"/>
      <c r="P510" s="175"/>
      <c r="Q510" s="175"/>
      <c r="R510" s="175"/>
      <c r="S510" s="175"/>
      <c r="T510" s="175"/>
      <c r="U510" s="104"/>
      <c r="V510" s="333"/>
      <c r="W510" s="333"/>
      <c r="X510" s="333"/>
      <c r="Y510" s="333"/>
      <c r="Z510" s="333"/>
      <c r="AA510" s="333"/>
      <c r="AB510" s="333"/>
      <c r="AC510" s="333"/>
    </row>
    <row r="511" spans="1:29" ht="16.5" customHeight="1">
      <c r="A511" s="334"/>
      <c r="B511" s="179"/>
      <c r="C511" s="175"/>
      <c r="D511" s="175"/>
      <c r="E511" s="175"/>
      <c r="F511" s="175"/>
      <c r="G511" s="175"/>
      <c r="H511" s="175"/>
      <c r="I511" s="175"/>
      <c r="J511" s="175"/>
      <c r="K511" s="175"/>
      <c r="L511" s="175"/>
      <c r="M511" s="175"/>
      <c r="N511" s="175"/>
      <c r="O511" s="175"/>
      <c r="P511" s="175"/>
      <c r="Q511" s="175"/>
      <c r="R511" s="175"/>
      <c r="S511" s="175"/>
      <c r="T511" s="175"/>
      <c r="U511" s="104"/>
      <c r="V511" s="333"/>
      <c r="W511" s="333"/>
      <c r="X511" s="333"/>
      <c r="Y511" s="333"/>
      <c r="Z511" s="333"/>
      <c r="AA511" s="333"/>
      <c r="AB511" s="333"/>
      <c r="AC511" s="333"/>
    </row>
    <row r="512" spans="1:29" ht="16.5" customHeight="1">
      <c r="A512" s="334"/>
      <c r="B512" s="179"/>
      <c r="C512" s="175"/>
      <c r="D512" s="175"/>
      <c r="E512" s="175"/>
      <c r="F512" s="175"/>
      <c r="G512" s="175"/>
      <c r="H512" s="175"/>
      <c r="I512" s="175"/>
      <c r="J512" s="175"/>
      <c r="K512" s="175"/>
      <c r="L512" s="175"/>
      <c r="M512" s="175"/>
      <c r="N512" s="175"/>
      <c r="O512" s="175"/>
      <c r="P512" s="175"/>
      <c r="Q512" s="175"/>
      <c r="R512" s="175"/>
      <c r="S512" s="175"/>
      <c r="T512" s="175"/>
      <c r="U512" s="104"/>
      <c r="V512" s="333"/>
      <c r="W512" s="333"/>
      <c r="X512" s="333"/>
      <c r="Y512" s="333"/>
      <c r="Z512" s="333"/>
      <c r="AA512" s="333"/>
      <c r="AB512" s="333"/>
      <c r="AC512" s="333"/>
    </row>
    <row r="513" spans="1:29" ht="16.5" customHeight="1">
      <c r="A513" s="334"/>
      <c r="B513" s="179"/>
      <c r="C513" s="175"/>
      <c r="D513" s="175"/>
      <c r="E513" s="175"/>
      <c r="F513" s="175"/>
      <c r="G513" s="175"/>
      <c r="H513" s="175"/>
      <c r="I513" s="175"/>
      <c r="J513" s="175"/>
      <c r="K513" s="175"/>
      <c r="L513" s="175"/>
      <c r="M513" s="175"/>
      <c r="N513" s="175"/>
      <c r="O513" s="175"/>
      <c r="P513" s="175"/>
      <c r="Q513" s="175"/>
      <c r="R513" s="175"/>
      <c r="S513" s="175"/>
      <c r="T513" s="175"/>
      <c r="U513" s="104"/>
      <c r="V513" s="333"/>
      <c r="W513" s="333"/>
      <c r="X513" s="333"/>
      <c r="Y513" s="333"/>
      <c r="Z513" s="333"/>
      <c r="AA513" s="333"/>
      <c r="AB513" s="333"/>
      <c r="AC513" s="333"/>
    </row>
    <row r="514" spans="1:29" ht="16.5" customHeight="1">
      <c r="A514" s="334"/>
      <c r="B514" s="179"/>
      <c r="C514" s="175"/>
      <c r="D514" s="175"/>
      <c r="E514" s="175"/>
      <c r="F514" s="175"/>
      <c r="G514" s="175"/>
      <c r="H514" s="175"/>
      <c r="I514" s="175"/>
      <c r="J514" s="175"/>
      <c r="K514" s="175"/>
      <c r="L514" s="175"/>
      <c r="M514" s="175"/>
      <c r="N514" s="175"/>
      <c r="O514" s="175"/>
      <c r="P514" s="175"/>
      <c r="Q514" s="175"/>
      <c r="R514" s="175"/>
      <c r="S514" s="175"/>
      <c r="T514" s="175"/>
      <c r="U514" s="104"/>
      <c r="V514" s="333"/>
      <c r="W514" s="333"/>
      <c r="X514" s="333"/>
      <c r="Y514" s="333"/>
      <c r="Z514" s="333"/>
      <c r="AA514" s="333"/>
      <c r="AB514" s="333"/>
      <c r="AC514" s="333"/>
    </row>
    <row r="515" spans="1:29" ht="16.5" customHeight="1">
      <c r="A515" s="334"/>
      <c r="B515" s="179"/>
      <c r="C515" s="175"/>
      <c r="D515" s="175"/>
      <c r="E515" s="175"/>
      <c r="F515" s="175"/>
      <c r="G515" s="175"/>
      <c r="H515" s="175"/>
      <c r="I515" s="175"/>
      <c r="J515" s="175"/>
      <c r="K515" s="175"/>
      <c r="L515" s="175"/>
      <c r="M515" s="175"/>
      <c r="N515" s="175"/>
      <c r="O515" s="175"/>
      <c r="P515" s="175"/>
      <c r="Q515" s="175"/>
      <c r="R515" s="175"/>
      <c r="S515" s="175"/>
      <c r="T515" s="175"/>
      <c r="U515" s="104"/>
      <c r="V515" s="333"/>
      <c r="W515" s="333"/>
      <c r="X515" s="333"/>
      <c r="Y515" s="333"/>
      <c r="Z515" s="333"/>
      <c r="AA515" s="333"/>
      <c r="AB515" s="333"/>
      <c r="AC515" s="333"/>
    </row>
    <row r="516" spans="1:29" ht="16.5" customHeight="1">
      <c r="A516" s="334"/>
      <c r="B516" s="179"/>
      <c r="C516" s="175"/>
      <c r="D516" s="175"/>
      <c r="E516" s="175"/>
      <c r="F516" s="175"/>
      <c r="G516" s="175"/>
      <c r="H516" s="175"/>
      <c r="I516" s="175"/>
      <c r="J516" s="175"/>
      <c r="K516" s="175"/>
      <c r="L516" s="175"/>
      <c r="M516" s="175"/>
      <c r="N516" s="175"/>
      <c r="O516" s="175"/>
      <c r="P516" s="175"/>
      <c r="Q516" s="175"/>
      <c r="R516" s="175"/>
      <c r="S516" s="175"/>
      <c r="T516" s="175"/>
      <c r="U516" s="104"/>
      <c r="V516" s="333"/>
      <c r="W516" s="333"/>
      <c r="X516" s="333"/>
      <c r="Y516" s="333"/>
      <c r="Z516" s="333"/>
      <c r="AA516" s="333"/>
      <c r="AB516" s="333"/>
      <c r="AC516" s="333"/>
    </row>
    <row r="517" spans="1:29" ht="16.5" customHeight="1">
      <c r="A517" s="334"/>
      <c r="B517" s="179"/>
      <c r="C517" s="175"/>
      <c r="D517" s="175"/>
      <c r="E517" s="175"/>
      <c r="F517" s="175"/>
      <c r="G517" s="175"/>
      <c r="H517" s="175"/>
      <c r="I517" s="175"/>
      <c r="J517" s="175"/>
      <c r="K517" s="175"/>
      <c r="L517" s="175"/>
      <c r="M517" s="175"/>
      <c r="N517" s="175"/>
      <c r="O517" s="175"/>
      <c r="P517" s="175"/>
      <c r="Q517" s="175"/>
      <c r="R517" s="175"/>
      <c r="S517" s="175"/>
      <c r="T517" s="175"/>
      <c r="U517" s="104"/>
      <c r="V517" s="333"/>
      <c r="W517" s="333"/>
      <c r="X517" s="333"/>
      <c r="Y517" s="333"/>
      <c r="Z517" s="333"/>
      <c r="AA517" s="333"/>
      <c r="AB517" s="333"/>
      <c r="AC517" s="333"/>
    </row>
    <row r="518" spans="1:29" ht="16.5" customHeight="1">
      <c r="A518" s="334"/>
      <c r="B518" s="179"/>
      <c r="C518" s="175"/>
      <c r="D518" s="175"/>
      <c r="E518" s="175"/>
      <c r="F518" s="175"/>
      <c r="G518" s="175"/>
      <c r="H518" s="175"/>
      <c r="I518" s="175"/>
      <c r="J518" s="175"/>
      <c r="K518" s="175"/>
      <c r="L518" s="175"/>
      <c r="M518" s="175"/>
      <c r="N518" s="175"/>
      <c r="O518" s="175"/>
      <c r="P518" s="175"/>
      <c r="Q518" s="175"/>
      <c r="R518" s="175"/>
      <c r="S518" s="175"/>
      <c r="T518" s="175"/>
      <c r="U518" s="104"/>
      <c r="V518" s="333"/>
      <c r="W518" s="333"/>
      <c r="X518" s="333"/>
      <c r="Y518" s="333"/>
      <c r="Z518" s="333"/>
      <c r="AA518" s="333"/>
      <c r="AB518" s="333"/>
      <c r="AC518" s="333"/>
    </row>
    <row r="519" spans="1:29" ht="16.5" customHeight="1">
      <c r="A519" s="334"/>
      <c r="B519" s="179"/>
      <c r="C519" s="175"/>
      <c r="D519" s="175"/>
      <c r="E519" s="175"/>
      <c r="F519" s="175"/>
      <c r="G519" s="175"/>
      <c r="H519" s="175"/>
      <c r="I519" s="175"/>
      <c r="J519" s="175"/>
      <c r="K519" s="175"/>
      <c r="L519" s="175"/>
      <c r="M519" s="175"/>
      <c r="N519" s="175"/>
      <c r="O519" s="175"/>
      <c r="P519" s="175"/>
      <c r="Q519" s="175"/>
      <c r="R519" s="175"/>
      <c r="S519" s="175"/>
      <c r="T519" s="175"/>
      <c r="U519" s="104"/>
      <c r="V519" s="333"/>
      <c r="W519" s="333"/>
      <c r="X519" s="333"/>
      <c r="Y519" s="333"/>
      <c r="Z519" s="333"/>
      <c r="AA519" s="333"/>
      <c r="AB519" s="333"/>
      <c r="AC519" s="333"/>
    </row>
    <row r="520" spans="1:29" ht="16.5" customHeight="1">
      <c r="A520" s="334"/>
      <c r="B520" s="179"/>
      <c r="C520" s="175"/>
      <c r="D520" s="175"/>
      <c r="E520" s="175"/>
      <c r="F520" s="175"/>
      <c r="G520" s="175"/>
      <c r="H520" s="175"/>
      <c r="I520" s="175"/>
      <c r="J520" s="175"/>
      <c r="K520" s="175"/>
      <c r="L520" s="175"/>
      <c r="M520" s="175"/>
      <c r="N520" s="175"/>
      <c r="O520" s="175"/>
      <c r="P520" s="175"/>
      <c r="Q520" s="175"/>
      <c r="R520" s="175"/>
      <c r="S520" s="175"/>
      <c r="T520" s="175"/>
      <c r="U520" s="104"/>
      <c r="V520" s="333"/>
      <c r="W520" s="333"/>
      <c r="X520" s="333"/>
      <c r="Y520" s="333"/>
      <c r="Z520" s="333"/>
      <c r="AA520" s="333"/>
      <c r="AB520" s="333"/>
      <c r="AC520" s="333"/>
    </row>
    <row r="521" spans="1:29" ht="16.5" customHeight="1">
      <c r="A521" s="334"/>
      <c r="B521" s="179"/>
      <c r="C521" s="175"/>
      <c r="D521" s="175"/>
      <c r="E521" s="175"/>
      <c r="F521" s="175"/>
      <c r="G521" s="175"/>
      <c r="H521" s="175"/>
      <c r="I521" s="175"/>
      <c r="J521" s="175"/>
      <c r="K521" s="175"/>
      <c r="L521" s="175"/>
      <c r="M521" s="175"/>
      <c r="N521" s="175"/>
      <c r="O521" s="175"/>
      <c r="P521" s="175"/>
      <c r="Q521" s="175"/>
      <c r="R521" s="175"/>
      <c r="S521" s="175"/>
      <c r="T521" s="175"/>
      <c r="U521" s="104"/>
      <c r="V521" s="333"/>
      <c r="W521" s="333"/>
      <c r="X521" s="333"/>
      <c r="Y521" s="333"/>
      <c r="Z521" s="333"/>
      <c r="AA521" s="333"/>
      <c r="AB521" s="333"/>
      <c r="AC521" s="333"/>
    </row>
    <row r="522" spans="1:29" ht="16.5" customHeight="1">
      <c r="A522" s="334"/>
      <c r="B522" s="179"/>
      <c r="C522" s="175"/>
      <c r="D522" s="175"/>
      <c r="E522" s="175"/>
      <c r="F522" s="175"/>
      <c r="G522" s="175"/>
      <c r="H522" s="175"/>
      <c r="I522" s="175"/>
      <c r="J522" s="175"/>
      <c r="K522" s="175"/>
      <c r="L522" s="175"/>
      <c r="M522" s="175"/>
      <c r="N522" s="175"/>
      <c r="O522" s="175"/>
      <c r="P522" s="175"/>
      <c r="Q522" s="175"/>
      <c r="R522" s="175"/>
      <c r="S522" s="175"/>
      <c r="T522" s="175"/>
      <c r="U522" s="104"/>
      <c r="V522" s="333"/>
      <c r="W522" s="333"/>
      <c r="X522" s="333"/>
      <c r="Y522" s="333"/>
      <c r="Z522" s="333"/>
      <c r="AA522" s="333"/>
      <c r="AB522" s="333"/>
      <c r="AC522" s="333"/>
    </row>
    <row r="523" spans="1:29" ht="16.5" customHeight="1">
      <c r="A523" s="334"/>
      <c r="B523" s="179"/>
      <c r="C523" s="175"/>
      <c r="D523" s="175"/>
      <c r="E523" s="175"/>
      <c r="F523" s="175"/>
      <c r="G523" s="175"/>
      <c r="H523" s="175"/>
      <c r="I523" s="175"/>
      <c r="J523" s="175"/>
      <c r="K523" s="175"/>
      <c r="L523" s="175"/>
      <c r="M523" s="175"/>
      <c r="N523" s="175"/>
      <c r="O523" s="175"/>
      <c r="P523" s="175"/>
      <c r="Q523" s="175"/>
      <c r="R523" s="175"/>
      <c r="S523" s="175"/>
      <c r="T523" s="175"/>
      <c r="U523" s="104"/>
      <c r="V523" s="333"/>
      <c r="W523" s="333"/>
      <c r="X523" s="333"/>
      <c r="Y523" s="333"/>
      <c r="Z523" s="333"/>
      <c r="AA523" s="333"/>
      <c r="AB523" s="333"/>
      <c r="AC523" s="333"/>
    </row>
    <row r="524" spans="1:29" ht="16.5" customHeight="1">
      <c r="A524" s="334"/>
      <c r="B524" s="179"/>
      <c r="C524" s="175"/>
      <c r="D524" s="175"/>
      <c r="E524" s="175"/>
      <c r="F524" s="175"/>
      <c r="G524" s="175"/>
      <c r="H524" s="175"/>
      <c r="I524" s="175"/>
      <c r="J524" s="175"/>
      <c r="K524" s="175"/>
      <c r="L524" s="175"/>
      <c r="M524" s="175"/>
      <c r="N524" s="175"/>
      <c r="O524" s="175"/>
      <c r="P524" s="175"/>
      <c r="Q524" s="175"/>
      <c r="R524" s="175"/>
      <c r="S524" s="175"/>
      <c r="T524" s="175"/>
      <c r="U524" s="104"/>
      <c r="V524" s="333"/>
      <c r="W524" s="333"/>
      <c r="X524" s="333"/>
      <c r="Y524" s="333"/>
      <c r="Z524" s="333"/>
      <c r="AA524" s="333"/>
      <c r="AB524" s="333"/>
      <c r="AC524" s="333"/>
    </row>
    <row r="525" spans="1:29" ht="16.5" customHeight="1">
      <c r="A525" s="334"/>
      <c r="B525" s="179"/>
      <c r="C525" s="175"/>
      <c r="D525" s="175"/>
      <c r="E525" s="175"/>
      <c r="F525" s="175"/>
      <c r="G525" s="175"/>
      <c r="H525" s="175"/>
      <c r="I525" s="175"/>
      <c r="J525" s="175"/>
      <c r="K525" s="175"/>
      <c r="L525" s="175"/>
      <c r="M525" s="175"/>
      <c r="N525" s="175"/>
      <c r="O525" s="175"/>
      <c r="P525" s="175"/>
      <c r="Q525" s="175"/>
      <c r="R525" s="175"/>
      <c r="S525" s="175"/>
      <c r="T525" s="175"/>
      <c r="U525" s="104"/>
      <c r="V525" s="333"/>
      <c r="W525" s="333"/>
      <c r="X525" s="333"/>
      <c r="Y525" s="333"/>
      <c r="Z525" s="333"/>
      <c r="AA525" s="333"/>
      <c r="AB525" s="333"/>
      <c r="AC525" s="333"/>
    </row>
    <row r="526" spans="1:29" ht="16.5" customHeight="1">
      <c r="A526" s="334"/>
      <c r="B526" s="179"/>
      <c r="C526" s="175"/>
      <c r="D526" s="175"/>
      <c r="E526" s="175"/>
      <c r="F526" s="175"/>
      <c r="G526" s="175"/>
      <c r="H526" s="175"/>
      <c r="I526" s="175"/>
      <c r="J526" s="175"/>
      <c r="K526" s="175"/>
      <c r="L526" s="175"/>
      <c r="M526" s="175"/>
      <c r="N526" s="175"/>
      <c r="O526" s="175"/>
      <c r="P526" s="175"/>
      <c r="Q526" s="175"/>
      <c r="R526" s="175"/>
      <c r="S526" s="175"/>
      <c r="T526" s="175"/>
      <c r="U526" s="104"/>
      <c r="V526" s="333"/>
      <c r="W526" s="333"/>
      <c r="X526" s="333"/>
      <c r="Y526" s="333"/>
      <c r="Z526" s="333"/>
      <c r="AA526" s="333"/>
      <c r="AB526" s="333"/>
      <c r="AC526" s="333"/>
    </row>
    <row r="527" spans="1:29" ht="16.5" customHeight="1">
      <c r="A527" s="334"/>
      <c r="B527" s="179"/>
      <c r="C527" s="175"/>
      <c r="D527" s="175"/>
      <c r="E527" s="175"/>
      <c r="F527" s="175"/>
      <c r="G527" s="175"/>
      <c r="H527" s="175"/>
      <c r="I527" s="175"/>
      <c r="J527" s="175"/>
      <c r="K527" s="175"/>
      <c r="L527" s="175"/>
      <c r="M527" s="175"/>
      <c r="N527" s="175"/>
      <c r="O527" s="175"/>
      <c r="P527" s="175"/>
      <c r="Q527" s="175"/>
      <c r="R527" s="175"/>
      <c r="S527" s="175"/>
      <c r="T527" s="175"/>
      <c r="U527" s="104"/>
      <c r="V527" s="333"/>
      <c r="W527" s="333"/>
      <c r="X527" s="333"/>
      <c r="Y527" s="333"/>
      <c r="Z527" s="333"/>
      <c r="AA527" s="333"/>
      <c r="AB527" s="333"/>
      <c r="AC527" s="333"/>
    </row>
    <row r="528" spans="1:29" ht="16.5" customHeight="1">
      <c r="A528" s="334"/>
      <c r="B528" s="179"/>
      <c r="C528" s="175"/>
      <c r="D528" s="175"/>
      <c r="E528" s="175"/>
      <c r="F528" s="175"/>
      <c r="G528" s="175"/>
      <c r="H528" s="175"/>
      <c r="I528" s="175"/>
      <c r="J528" s="175"/>
      <c r="K528" s="175"/>
      <c r="L528" s="175"/>
      <c r="M528" s="175"/>
      <c r="N528" s="175"/>
      <c r="O528" s="175"/>
      <c r="P528" s="175"/>
      <c r="Q528" s="175"/>
      <c r="R528" s="175"/>
      <c r="S528" s="175"/>
      <c r="T528" s="175"/>
      <c r="U528" s="104"/>
      <c r="V528" s="333"/>
      <c r="W528" s="333"/>
      <c r="X528" s="333"/>
      <c r="Y528" s="333"/>
      <c r="Z528" s="333"/>
      <c r="AA528" s="333"/>
      <c r="AB528" s="333"/>
      <c r="AC528" s="333"/>
    </row>
    <row r="529" spans="1:29" ht="16.5" customHeight="1">
      <c r="A529" s="334"/>
      <c r="B529" s="179"/>
      <c r="C529" s="175"/>
      <c r="D529" s="175"/>
      <c r="E529" s="175"/>
      <c r="F529" s="175"/>
      <c r="G529" s="175"/>
      <c r="H529" s="175"/>
      <c r="I529" s="175"/>
      <c r="J529" s="175"/>
      <c r="K529" s="175"/>
      <c r="L529" s="175"/>
      <c r="M529" s="175"/>
      <c r="N529" s="175"/>
      <c r="O529" s="175"/>
      <c r="P529" s="175"/>
      <c r="Q529" s="175"/>
      <c r="R529" s="175"/>
      <c r="S529" s="175"/>
      <c r="T529" s="175"/>
      <c r="U529" s="104"/>
      <c r="V529" s="333"/>
      <c r="W529" s="333"/>
      <c r="X529" s="333"/>
      <c r="Y529" s="333"/>
      <c r="Z529" s="333"/>
      <c r="AA529" s="333"/>
      <c r="AB529" s="333"/>
      <c r="AC529" s="333"/>
    </row>
    <row r="530" spans="1:29" ht="16.5" customHeight="1">
      <c r="A530" s="334"/>
      <c r="B530" s="179"/>
      <c r="C530" s="175"/>
      <c r="D530" s="175"/>
      <c r="E530" s="175"/>
      <c r="F530" s="175"/>
      <c r="G530" s="175"/>
      <c r="H530" s="175"/>
      <c r="I530" s="175"/>
      <c r="J530" s="175"/>
      <c r="K530" s="175"/>
      <c r="L530" s="175"/>
      <c r="M530" s="175"/>
      <c r="N530" s="175"/>
      <c r="O530" s="175"/>
      <c r="P530" s="175"/>
      <c r="Q530" s="175"/>
      <c r="R530" s="175"/>
      <c r="S530" s="175"/>
      <c r="T530" s="175"/>
      <c r="U530" s="104"/>
      <c r="V530" s="333"/>
      <c r="W530" s="333"/>
      <c r="X530" s="333"/>
      <c r="Y530" s="333"/>
      <c r="Z530" s="333"/>
      <c r="AA530" s="333"/>
      <c r="AB530" s="333"/>
      <c r="AC530" s="333"/>
    </row>
    <row r="531" spans="1:29" ht="16.5" customHeight="1">
      <c r="A531" s="334"/>
      <c r="B531" s="179"/>
      <c r="C531" s="175"/>
      <c r="D531" s="175"/>
      <c r="E531" s="175"/>
      <c r="F531" s="175"/>
      <c r="G531" s="175"/>
      <c r="H531" s="175"/>
      <c r="I531" s="175"/>
      <c r="J531" s="175"/>
      <c r="K531" s="175"/>
      <c r="L531" s="175"/>
      <c r="M531" s="175"/>
      <c r="N531" s="175"/>
      <c r="O531" s="175"/>
      <c r="P531" s="175"/>
      <c r="Q531" s="175"/>
      <c r="R531" s="175"/>
      <c r="S531" s="175"/>
      <c r="T531" s="175"/>
      <c r="U531" s="104"/>
      <c r="V531" s="333"/>
      <c r="W531" s="333"/>
      <c r="X531" s="333"/>
      <c r="Y531" s="333"/>
      <c r="Z531" s="333"/>
      <c r="AA531" s="333"/>
      <c r="AB531" s="333"/>
      <c r="AC531" s="333"/>
    </row>
    <row r="532" spans="1:29" ht="16.5" customHeight="1">
      <c r="A532" s="334"/>
      <c r="B532" s="179"/>
      <c r="C532" s="175"/>
      <c r="D532" s="175"/>
      <c r="E532" s="175"/>
      <c r="F532" s="175"/>
      <c r="G532" s="175"/>
      <c r="H532" s="175"/>
      <c r="I532" s="175"/>
      <c r="J532" s="175"/>
      <c r="K532" s="175"/>
      <c r="L532" s="175"/>
      <c r="M532" s="175"/>
      <c r="N532" s="175"/>
      <c r="O532" s="175"/>
      <c r="P532" s="175"/>
      <c r="Q532" s="175"/>
      <c r="R532" s="175"/>
      <c r="S532" s="175"/>
      <c r="T532" s="175"/>
      <c r="U532" s="104"/>
      <c r="V532" s="333"/>
      <c r="W532" s="333"/>
      <c r="X532" s="333"/>
      <c r="Y532" s="333"/>
      <c r="Z532" s="333"/>
      <c r="AA532" s="333"/>
      <c r="AB532" s="333"/>
      <c r="AC532" s="333"/>
    </row>
    <row r="533" spans="1:29" ht="16.5" customHeight="1">
      <c r="A533" s="334"/>
      <c r="B533" s="179"/>
      <c r="C533" s="175"/>
      <c r="D533" s="175"/>
      <c r="E533" s="175"/>
      <c r="F533" s="175"/>
      <c r="G533" s="175"/>
      <c r="H533" s="175"/>
      <c r="I533" s="175"/>
      <c r="J533" s="175"/>
      <c r="K533" s="175"/>
      <c r="L533" s="175"/>
      <c r="M533" s="175"/>
      <c r="N533" s="175"/>
      <c r="O533" s="175"/>
      <c r="P533" s="175"/>
      <c r="Q533" s="175"/>
      <c r="R533" s="175"/>
      <c r="S533" s="175"/>
      <c r="T533" s="175"/>
      <c r="U533" s="104"/>
      <c r="V533" s="333"/>
      <c r="W533" s="333"/>
      <c r="X533" s="333"/>
      <c r="Y533" s="333"/>
      <c r="Z533" s="333"/>
      <c r="AA533" s="333"/>
      <c r="AB533" s="333"/>
      <c r="AC533" s="333"/>
    </row>
    <row r="534" spans="1:29" ht="16.5" customHeight="1">
      <c r="A534" s="334"/>
      <c r="B534" s="179"/>
      <c r="C534" s="175"/>
      <c r="D534" s="175"/>
      <c r="E534" s="175"/>
      <c r="F534" s="175"/>
      <c r="G534" s="175"/>
      <c r="H534" s="175"/>
      <c r="I534" s="175"/>
      <c r="J534" s="175"/>
      <c r="K534" s="175"/>
      <c r="L534" s="175"/>
      <c r="M534" s="175"/>
      <c r="N534" s="175"/>
      <c r="O534" s="175"/>
      <c r="P534" s="175"/>
      <c r="Q534" s="175"/>
      <c r="R534" s="175"/>
      <c r="S534" s="175"/>
      <c r="T534" s="175"/>
      <c r="U534" s="104"/>
      <c r="V534" s="333"/>
      <c r="W534" s="333"/>
      <c r="X534" s="333"/>
      <c r="Y534" s="333"/>
      <c r="Z534" s="333"/>
      <c r="AA534" s="333"/>
      <c r="AB534" s="333"/>
      <c r="AC534" s="333"/>
    </row>
    <row r="535" spans="1:29" ht="16.5" customHeight="1">
      <c r="A535" s="334"/>
      <c r="B535" s="179"/>
      <c r="C535" s="175"/>
      <c r="D535" s="175"/>
      <c r="E535" s="175"/>
      <c r="F535" s="175"/>
      <c r="G535" s="175"/>
      <c r="H535" s="175"/>
      <c r="I535" s="175"/>
      <c r="J535" s="175"/>
      <c r="K535" s="175"/>
      <c r="L535" s="175"/>
      <c r="M535" s="175"/>
      <c r="N535" s="175"/>
      <c r="O535" s="175"/>
      <c r="P535" s="175"/>
      <c r="Q535" s="175"/>
      <c r="R535" s="175"/>
      <c r="S535" s="175"/>
      <c r="T535" s="175"/>
      <c r="U535" s="104"/>
      <c r="V535" s="333"/>
      <c r="W535" s="333"/>
      <c r="X535" s="333"/>
      <c r="Y535" s="333"/>
      <c r="Z535" s="333"/>
      <c r="AA535" s="333"/>
      <c r="AB535" s="333"/>
      <c r="AC535" s="333"/>
    </row>
    <row r="536" spans="1:29" ht="16.5" customHeight="1">
      <c r="A536" s="334"/>
      <c r="B536" s="179"/>
      <c r="C536" s="175"/>
      <c r="D536" s="175"/>
      <c r="E536" s="175"/>
      <c r="F536" s="175"/>
      <c r="G536" s="175"/>
      <c r="H536" s="175"/>
      <c r="I536" s="175"/>
      <c r="J536" s="175"/>
      <c r="K536" s="175"/>
      <c r="L536" s="175"/>
      <c r="M536" s="175"/>
      <c r="N536" s="175"/>
      <c r="O536" s="175"/>
      <c r="P536" s="175"/>
      <c r="Q536" s="175"/>
      <c r="R536" s="175"/>
      <c r="S536" s="175"/>
      <c r="T536" s="175"/>
      <c r="U536" s="104"/>
      <c r="V536" s="333"/>
      <c r="W536" s="333"/>
      <c r="X536" s="333"/>
      <c r="Y536" s="333"/>
      <c r="Z536" s="333"/>
      <c r="AA536" s="333"/>
      <c r="AB536" s="333"/>
      <c r="AC536" s="333"/>
    </row>
    <row r="537" spans="1:29" ht="16.5" customHeight="1">
      <c r="A537" s="334"/>
      <c r="B537" s="179"/>
      <c r="C537" s="175"/>
      <c r="D537" s="175"/>
      <c r="E537" s="175"/>
      <c r="F537" s="175"/>
      <c r="G537" s="175"/>
      <c r="H537" s="175"/>
      <c r="I537" s="175"/>
      <c r="J537" s="175"/>
      <c r="K537" s="175"/>
      <c r="L537" s="175"/>
      <c r="M537" s="175"/>
      <c r="N537" s="175"/>
      <c r="O537" s="175"/>
      <c r="P537" s="175"/>
      <c r="Q537" s="175"/>
      <c r="R537" s="175"/>
      <c r="S537" s="175"/>
      <c r="T537" s="175"/>
      <c r="U537" s="104"/>
      <c r="V537" s="333"/>
      <c r="W537" s="333"/>
      <c r="X537" s="333"/>
      <c r="Y537" s="333"/>
      <c r="Z537" s="333"/>
      <c r="AA537" s="333"/>
      <c r="AB537" s="333"/>
      <c r="AC537" s="333"/>
    </row>
    <row r="538" spans="1:29" ht="16.5" customHeight="1">
      <c r="A538" s="334"/>
      <c r="B538" s="179"/>
      <c r="C538" s="175"/>
      <c r="D538" s="175"/>
      <c r="E538" s="175"/>
      <c r="F538" s="175"/>
      <c r="G538" s="175"/>
      <c r="H538" s="175"/>
      <c r="I538" s="175"/>
      <c r="J538" s="175"/>
      <c r="K538" s="175"/>
      <c r="L538" s="175"/>
      <c r="M538" s="175"/>
      <c r="N538" s="175"/>
      <c r="O538" s="175"/>
      <c r="P538" s="175"/>
      <c r="Q538" s="175"/>
      <c r="R538" s="175"/>
      <c r="S538" s="175"/>
      <c r="T538" s="175"/>
      <c r="U538" s="104"/>
      <c r="V538" s="333"/>
      <c r="W538" s="333"/>
      <c r="X538" s="333"/>
      <c r="Y538" s="333"/>
      <c r="Z538" s="333"/>
      <c r="AA538" s="333"/>
      <c r="AB538" s="333"/>
      <c r="AC538" s="333"/>
    </row>
    <row r="539" spans="1:29" ht="16.5" customHeight="1">
      <c r="A539" s="334"/>
      <c r="B539" s="179"/>
      <c r="C539" s="175"/>
      <c r="D539" s="175"/>
      <c r="E539" s="175"/>
      <c r="F539" s="175"/>
      <c r="G539" s="175"/>
      <c r="H539" s="175"/>
      <c r="I539" s="175"/>
      <c r="J539" s="175"/>
      <c r="K539" s="175"/>
      <c r="L539" s="175"/>
      <c r="M539" s="175"/>
      <c r="N539" s="175"/>
      <c r="O539" s="175"/>
      <c r="P539" s="175"/>
      <c r="Q539" s="175"/>
      <c r="R539" s="175"/>
      <c r="S539" s="175"/>
      <c r="T539" s="175"/>
      <c r="U539" s="104"/>
      <c r="V539" s="333"/>
      <c r="W539" s="333"/>
      <c r="X539" s="333"/>
      <c r="Y539" s="333"/>
      <c r="Z539" s="333"/>
      <c r="AA539" s="333"/>
      <c r="AB539" s="333"/>
      <c r="AC539" s="333"/>
    </row>
    <row r="540" spans="1:29" ht="16.5" customHeight="1">
      <c r="A540" s="334"/>
      <c r="B540" s="179"/>
      <c r="C540" s="175"/>
      <c r="D540" s="175"/>
      <c r="E540" s="175"/>
      <c r="F540" s="175"/>
      <c r="G540" s="175"/>
      <c r="H540" s="175"/>
      <c r="I540" s="175"/>
      <c r="J540" s="175"/>
      <c r="K540" s="175"/>
      <c r="L540" s="175"/>
      <c r="M540" s="175"/>
      <c r="N540" s="175"/>
      <c r="O540" s="175"/>
      <c r="P540" s="175"/>
      <c r="Q540" s="175"/>
      <c r="R540" s="175"/>
      <c r="S540" s="175"/>
      <c r="T540" s="175"/>
      <c r="U540" s="104"/>
      <c r="V540" s="333"/>
      <c r="W540" s="333"/>
      <c r="X540" s="333"/>
      <c r="Y540" s="333"/>
      <c r="Z540" s="333"/>
      <c r="AA540" s="333"/>
      <c r="AB540" s="333"/>
      <c r="AC540" s="333"/>
    </row>
    <row r="541" spans="1:29" ht="16.5" customHeight="1">
      <c r="A541" s="334"/>
      <c r="B541" s="179"/>
      <c r="C541" s="175"/>
      <c r="D541" s="175"/>
      <c r="E541" s="175"/>
      <c r="F541" s="175"/>
      <c r="G541" s="175"/>
      <c r="H541" s="175"/>
      <c r="I541" s="175"/>
      <c r="J541" s="175"/>
      <c r="K541" s="175"/>
      <c r="L541" s="175"/>
      <c r="M541" s="175"/>
      <c r="N541" s="175"/>
      <c r="O541" s="175"/>
      <c r="P541" s="175"/>
      <c r="Q541" s="175"/>
      <c r="R541" s="175"/>
      <c r="S541" s="175"/>
      <c r="T541" s="175"/>
      <c r="U541" s="104"/>
      <c r="V541" s="333"/>
      <c r="W541" s="333"/>
      <c r="X541" s="333"/>
      <c r="Y541" s="333"/>
      <c r="Z541" s="333"/>
      <c r="AA541" s="333"/>
      <c r="AB541" s="333"/>
      <c r="AC541" s="333"/>
    </row>
    <row r="542" spans="1:29" ht="16.5" customHeight="1">
      <c r="A542" s="334"/>
      <c r="B542" s="179"/>
      <c r="C542" s="175"/>
      <c r="D542" s="175"/>
      <c r="E542" s="175"/>
      <c r="F542" s="175"/>
      <c r="G542" s="175"/>
      <c r="H542" s="175"/>
      <c r="I542" s="175"/>
      <c r="J542" s="175"/>
      <c r="K542" s="175"/>
      <c r="L542" s="175"/>
      <c r="M542" s="175"/>
      <c r="N542" s="175"/>
      <c r="O542" s="175"/>
      <c r="P542" s="175"/>
      <c r="Q542" s="175"/>
      <c r="R542" s="175"/>
      <c r="S542" s="175"/>
      <c r="T542" s="175"/>
      <c r="U542" s="104"/>
      <c r="V542" s="333"/>
      <c r="W542" s="333"/>
      <c r="X542" s="333"/>
      <c r="Y542" s="333"/>
      <c r="Z542" s="333"/>
      <c r="AA542" s="333"/>
      <c r="AB542" s="333"/>
      <c r="AC542" s="333"/>
    </row>
    <row r="543" spans="1:29" ht="16.5" customHeight="1">
      <c r="A543" s="334"/>
      <c r="B543" s="179"/>
      <c r="C543" s="175"/>
      <c r="D543" s="175"/>
      <c r="E543" s="175"/>
      <c r="F543" s="175"/>
      <c r="G543" s="175"/>
      <c r="H543" s="175"/>
      <c r="I543" s="175"/>
      <c r="J543" s="175"/>
      <c r="K543" s="175"/>
      <c r="L543" s="175"/>
      <c r="M543" s="175"/>
      <c r="N543" s="175"/>
      <c r="O543" s="175"/>
      <c r="P543" s="175"/>
      <c r="Q543" s="175"/>
      <c r="R543" s="175"/>
      <c r="S543" s="175"/>
      <c r="T543" s="175"/>
      <c r="U543" s="104"/>
      <c r="V543" s="333"/>
      <c r="W543" s="333"/>
      <c r="X543" s="333"/>
      <c r="Y543" s="333"/>
      <c r="Z543" s="333"/>
      <c r="AA543" s="333"/>
      <c r="AB543" s="333"/>
      <c r="AC543" s="333"/>
    </row>
    <row r="544" spans="1:29" ht="16.5" customHeight="1">
      <c r="A544" s="334"/>
      <c r="B544" s="179"/>
      <c r="C544" s="175"/>
      <c r="D544" s="175"/>
      <c r="E544" s="175"/>
      <c r="F544" s="175"/>
      <c r="G544" s="175"/>
      <c r="H544" s="175"/>
      <c r="I544" s="175"/>
      <c r="J544" s="175"/>
      <c r="K544" s="175"/>
      <c r="L544" s="175"/>
      <c r="M544" s="175"/>
      <c r="N544" s="175"/>
      <c r="O544" s="175"/>
      <c r="P544" s="175"/>
      <c r="Q544" s="175"/>
      <c r="R544" s="175"/>
      <c r="S544" s="175"/>
      <c r="T544" s="175"/>
      <c r="U544" s="104"/>
      <c r="V544" s="333"/>
      <c r="W544" s="333"/>
      <c r="X544" s="333"/>
      <c r="Y544" s="333"/>
      <c r="Z544" s="333"/>
      <c r="AA544" s="333"/>
      <c r="AB544" s="333"/>
      <c r="AC544" s="333"/>
    </row>
    <row r="545" spans="1:29" ht="16.5" customHeight="1">
      <c r="A545" s="334"/>
      <c r="B545" s="179"/>
      <c r="C545" s="175"/>
      <c r="D545" s="175"/>
      <c r="E545" s="175"/>
      <c r="F545" s="175"/>
      <c r="G545" s="175"/>
      <c r="H545" s="175"/>
      <c r="I545" s="175"/>
      <c r="J545" s="175"/>
      <c r="K545" s="175"/>
      <c r="L545" s="175"/>
      <c r="M545" s="175"/>
      <c r="N545" s="175"/>
      <c r="O545" s="175"/>
      <c r="P545" s="175"/>
      <c r="Q545" s="175"/>
      <c r="R545" s="175"/>
      <c r="S545" s="175"/>
      <c r="T545" s="175"/>
      <c r="U545" s="104"/>
      <c r="V545" s="333"/>
      <c r="W545" s="333"/>
      <c r="X545" s="333"/>
      <c r="Y545" s="333"/>
      <c r="Z545" s="333"/>
      <c r="AA545" s="333"/>
      <c r="AB545" s="333"/>
      <c r="AC545" s="333"/>
    </row>
    <row r="546" spans="1:29" ht="16.5" customHeight="1">
      <c r="A546" s="334"/>
      <c r="B546" s="179"/>
      <c r="C546" s="175"/>
      <c r="D546" s="175"/>
      <c r="E546" s="175"/>
      <c r="F546" s="175"/>
      <c r="G546" s="175"/>
      <c r="H546" s="175"/>
      <c r="I546" s="175"/>
      <c r="J546" s="175"/>
      <c r="K546" s="175"/>
      <c r="L546" s="175"/>
      <c r="M546" s="175"/>
      <c r="N546" s="175"/>
      <c r="O546" s="175"/>
      <c r="P546" s="175"/>
      <c r="Q546" s="175"/>
      <c r="R546" s="175"/>
      <c r="S546" s="175"/>
      <c r="T546" s="175"/>
      <c r="U546" s="104"/>
      <c r="V546" s="333"/>
      <c r="W546" s="333"/>
      <c r="X546" s="333"/>
      <c r="Y546" s="333"/>
      <c r="Z546" s="333"/>
      <c r="AA546" s="333"/>
      <c r="AB546" s="333"/>
      <c r="AC546" s="333"/>
    </row>
    <row r="547" spans="1:29" ht="16.5" customHeight="1">
      <c r="A547" s="334"/>
      <c r="B547" s="179"/>
      <c r="C547" s="175"/>
      <c r="D547" s="175"/>
      <c r="E547" s="175"/>
      <c r="F547" s="175"/>
      <c r="G547" s="175"/>
      <c r="H547" s="175"/>
      <c r="I547" s="175"/>
      <c r="J547" s="175"/>
      <c r="K547" s="175"/>
      <c r="L547" s="175"/>
      <c r="M547" s="175"/>
      <c r="N547" s="175"/>
      <c r="O547" s="175"/>
      <c r="P547" s="175"/>
      <c r="Q547" s="175"/>
      <c r="R547" s="175"/>
      <c r="S547" s="175"/>
      <c r="T547" s="175"/>
      <c r="U547" s="104"/>
      <c r="V547" s="333"/>
      <c r="W547" s="333"/>
      <c r="X547" s="333"/>
      <c r="Y547" s="333"/>
      <c r="Z547" s="333"/>
      <c r="AA547" s="333"/>
      <c r="AB547" s="333"/>
      <c r="AC547" s="333"/>
    </row>
    <row r="548" spans="1:29" ht="16.5" customHeight="1">
      <c r="A548" s="334"/>
      <c r="B548" s="179"/>
      <c r="C548" s="175"/>
      <c r="D548" s="175"/>
      <c r="E548" s="175"/>
      <c r="F548" s="175"/>
      <c r="G548" s="175"/>
      <c r="H548" s="175"/>
      <c r="I548" s="175"/>
      <c r="J548" s="175"/>
      <c r="K548" s="175"/>
      <c r="L548" s="175"/>
      <c r="M548" s="175"/>
      <c r="N548" s="175"/>
      <c r="O548" s="175"/>
      <c r="P548" s="175"/>
      <c r="Q548" s="175"/>
      <c r="R548" s="175"/>
      <c r="S548" s="175"/>
      <c r="T548" s="175"/>
      <c r="U548" s="104"/>
      <c r="V548" s="333"/>
      <c r="W548" s="333"/>
      <c r="X548" s="333"/>
      <c r="Y548" s="333"/>
      <c r="Z548" s="333"/>
      <c r="AA548" s="333"/>
      <c r="AB548" s="333"/>
      <c r="AC548" s="333"/>
    </row>
    <row r="549" spans="1:29" ht="16.5" customHeight="1">
      <c r="A549" s="334"/>
      <c r="B549" s="179"/>
      <c r="C549" s="175"/>
      <c r="D549" s="175"/>
      <c r="E549" s="175"/>
      <c r="F549" s="175"/>
      <c r="G549" s="175"/>
      <c r="H549" s="175"/>
      <c r="I549" s="175"/>
      <c r="J549" s="175"/>
      <c r="K549" s="175"/>
      <c r="L549" s="175"/>
      <c r="M549" s="175"/>
      <c r="N549" s="175"/>
      <c r="O549" s="175"/>
      <c r="P549" s="175"/>
      <c r="Q549" s="175"/>
      <c r="R549" s="175"/>
      <c r="S549" s="175"/>
      <c r="T549" s="175"/>
      <c r="U549" s="104"/>
      <c r="V549" s="333"/>
      <c r="W549" s="333"/>
      <c r="X549" s="333"/>
      <c r="Y549" s="333"/>
      <c r="Z549" s="333"/>
      <c r="AA549" s="333"/>
      <c r="AB549" s="333"/>
      <c r="AC549" s="333"/>
    </row>
    <row r="550" spans="1:29" ht="16.5" customHeight="1">
      <c r="A550" s="334"/>
      <c r="B550" s="179"/>
      <c r="C550" s="175"/>
      <c r="D550" s="175"/>
      <c r="E550" s="175"/>
      <c r="F550" s="175"/>
      <c r="G550" s="175"/>
      <c r="H550" s="175"/>
      <c r="I550" s="175"/>
      <c r="J550" s="175"/>
      <c r="K550" s="175"/>
      <c r="L550" s="175"/>
      <c r="M550" s="175"/>
      <c r="N550" s="175"/>
      <c r="O550" s="175"/>
      <c r="P550" s="175"/>
      <c r="Q550" s="175"/>
      <c r="R550" s="175"/>
      <c r="S550" s="175"/>
      <c r="T550" s="175"/>
      <c r="U550" s="104"/>
      <c r="V550" s="333"/>
      <c r="W550" s="333"/>
      <c r="X550" s="333"/>
      <c r="Y550" s="333"/>
      <c r="Z550" s="333"/>
      <c r="AA550" s="333"/>
      <c r="AB550" s="333"/>
      <c r="AC550" s="333"/>
    </row>
    <row r="551" spans="1:29" ht="16.5" customHeight="1">
      <c r="A551" s="334"/>
      <c r="B551" s="179"/>
      <c r="C551" s="175"/>
      <c r="D551" s="175"/>
      <c r="E551" s="175"/>
      <c r="F551" s="175"/>
      <c r="G551" s="175"/>
      <c r="H551" s="175"/>
      <c r="I551" s="175"/>
      <c r="J551" s="175"/>
      <c r="K551" s="175"/>
      <c r="L551" s="175"/>
      <c r="M551" s="175"/>
      <c r="N551" s="175"/>
      <c r="O551" s="175"/>
      <c r="P551" s="175"/>
      <c r="Q551" s="175"/>
      <c r="R551" s="175"/>
      <c r="S551" s="175"/>
      <c r="T551" s="175"/>
      <c r="U551" s="104"/>
      <c r="V551" s="333"/>
      <c r="W551" s="333"/>
      <c r="X551" s="333"/>
      <c r="Y551" s="333"/>
      <c r="Z551" s="333"/>
      <c r="AA551" s="333"/>
      <c r="AB551" s="333"/>
      <c r="AC551" s="333"/>
    </row>
    <row r="552" spans="1:29" ht="16.5" customHeight="1">
      <c r="A552" s="334"/>
      <c r="B552" s="179"/>
      <c r="C552" s="175"/>
      <c r="D552" s="175"/>
      <c r="E552" s="175"/>
      <c r="F552" s="175"/>
      <c r="G552" s="175"/>
      <c r="H552" s="175"/>
      <c r="I552" s="175"/>
      <c r="J552" s="175"/>
      <c r="K552" s="175"/>
      <c r="L552" s="175"/>
      <c r="M552" s="175"/>
      <c r="N552" s="175"/>
      <c r="O552" s="175"/>
      <c r="P552" s="175"/>
      <c r="Q552" s="175"/>
      <c r="R552" s="175"/>
      <c r="S552" s="175"/>
      <c r="T552" s="175"/>
      <c r="U552" s="104"/>
      <c r="V552" s="333"/>
      <c r="W552" s="333"/>
      <c r="X552" s="333"/>
      <c r="Y552" s="333"/>
      <c r="Z552" s="333"/>
      <c r="AA552" s="333"/>
      <c r="AB552" s="333"/>
      <c r="AC552" s="333"/>
    </row>
    <row r="553" spans="1:29" ht="16.5" customHeight="1">
      <c r="A553" s="334"/>
      <c r="B553" s="179"/>
      <c r="C553" s="175"/>
      <c r="D553" s="175"/>
      <c r="E553" s="175"/>
      <c r="F553" s="175"/>
      <c r="G553" s="175"/>
      <c r="H553" s="175"/>
      <c r="I553" s="175"/>
      <c r="J553" s="175"/>
      <c r="K553" s="175"/>
      <c r="L553" s="175"/>
      <c r="M553" s="175"/>
      <c r="N553" s="175"/>
      <c r="O553" s="175"/>
      <c r="P553" s="175"/>
      <c r="Q553" s="175"/>
      <c r="R553" s="175"/>
      <c r="S553" s="175"/>
      <c r="T553" s="175"/>
      <c r="U553" s="104"/>
      <c r="V553" s="333"/>
      <c r="W553" s="333"/>
      <c r="X553" s="333"/>
      <c r="Y553" s="333"/>
      <c r="Z553" s="333"/>
      <c r="AA553" s="333"/>
      <c r="AB553" s="333"/>
      <c r="AC553" s="333"/>
    </row>
    <row r="554" spans="1:29" ht="16.5" customHeight="1">
      <c r="A554" s="334"/>
      <c r="B554" s="179"/>
      <c r="C554" s="175"/>
      <c r="D554" s="175"/>
      <c r="E554" s="175"/>
      <c r="F554" s="175"/>
      <c r="G554" s="175"/>
      <c r="H554" s="175"/>
      <c r="I554" s="175"/>
      <c r="J554" s="175"/>
      <c r="K554" s="175"/>
      <c r="L554" s="175"/>
      <c r="M554" s="175"/>
      <c r="N554" s="175"/>
      <c r="O554" s="175"/>
      <c r="P554" s="175"/>
      <c r="Q554" s="175"/>
      <c r="R554" s="175"/>
      <c r="S554" s="175"/>
      <c r="T554" s="175"/>
      <c r="U554" s="104"/>
      <c r="V554" s="333"/>
      <c r="W554" s="333"/>
      <c r="X554" s="333"/>
      <c r="Y554" s="333"/>
      <c r="Z554" s="333"/>
      <c r="AA554" s="333"/>
      <c r="AB554" s="333"/>
      <c r="AC554" s="333"/>
    </row>
    <row r="555" spans="1:29" ht="16.5" customHeight="1">
      <c r="A555" s="334"/>
      <c r="B555" s="179"/>
      <c r="C555" s="175"/>
      <c r="D555" s="175"/>
      <c r="E555" s="175"/>
      <c r="F555" s="175"/>
      <c r="G555" s="175"/>
      <c r="H555" s="175"/>
      <c r="I555" s="175"/>
      <c r="J555" s="175"/>
      <c r="K555" s="175"/>
      <c r="L555" s="175"/>
      <c r="M555" s="175"/>
      <c r="N555" s="175"/>
      <c r="O555" s="175"/>
      <c r="P555" s="175"/>
      <c r="Q555" s="175"/>
      <c r="R555" s="175"/>
      <c r="S555" s="175"/>
      <c r="T555" s="175"/>
      <c r="U555" s="104"/>
      <c r="V555" s="333"/>
      <c r="W555" s="333"/>
      <c r="X555" s="333"/>
      <c r="Y555" s="333"/>
      <c r="Z555" s="333"/>
      <c r="AA555" s="333"/>
      <c r="AB555" s="333"/>
      <c r="AC555" s="333"/>
    </row>
    <row r="556" spans="1:29" ht="16.5" customHeight="1">
      <c r="A556" s="334"/>
      <c r="B556" s="179"/>
      <c r="C556" s="175"/>
      <c r="D556" s="175"/>
      <c r="E556" s="175"/>
      <c r="F556" s="175"/>
      <c r="G556" s="175"/>
      <c r="H556" s="175"/>
      <c r="I556" s="175"/>
      <c r="J556" s="175"/>
      <c r="K556" s="175"/>
      <c r="L556" s="175"/>
      <c r="M556" s="175"/>
      <c r="N556" s="175"/>
      <c r="O556" s="175"/>
      <c r="P556" s="175"/>
      <c r="Q556" s="175"/>
      <c r="R556" s="175"/>
      <c r="S556" s="175"/>
      <c r="T556" s="175"/>
      <c r="U556" s="104"/>
      <c r="V556" s="333"/>
      <c r="W556" s="333"/>
      <c r="X556" s="333"/>
      <c r="Y556" s="333"/>
      <c r="Z556" s="333"/>
      <c r="AA556" s="333"/>
      <c r="AB556" s="333"/>
      <c r="AC556" s="333"/>
    </row>
    <row r="557" spans="1:29" ht="16.5" customHeight="1">
      <c r="A557" s="334"/>
      <c r="B557" s="179"/>
      <c r="C557" s="175"/>
      <c r="D557" s="175"/>
      <c r="E557" s="175"/>
      <c r="F557" s="175"/>
      <c r="G557" s="175"/>
      <c r="H557" s="175"/>
      <c r="I557" s="175"/>
      <c r="J557" s="175"/>
      <c r="K557" s="175"/>
      <c r="L557" s="175"/>
      <c r="M557" s="175"/>
      <c r="N557" s="175"/>
      <c r="O557" s="175"/>
      <c r="P557" s="175"/>
      <c r="Q557" s="175"/>
      <c r="R557" s="175"/>
      <c r="S557" s="175"/>
      <c r="T557" s="175"/>
      <c r="U557" s="104"/>
      <c r="V557" s="333"/>
      <c r="W557" s="333"/>
      <c r="X557" s="333"/>
      <c r="Y557" s="333"/>
      <c r="Z557" s="333"/>
      <c r="AA557" s="333"/>
      <c r="AB557" s="333"/>
      <c r="AC557" s="333"/>
    </row>
    <row r="558" spans="1:29" ht="16.5" customHeight="1">
      <c r="A558" s="334"/>
      <c r="B558" s="179"/>
      <c r="C558" s="175"/>
      <c r="D558" s="175"/>
      <c r="E558" s="175"/>
      <c r="F558" s="175"/>
      <c r="G558" s="175"/>
      <c r="H558" s="175"/>
      <c r="I558" s="175"/>
      <c r="J558" s="175"/>
      <c r="K558" s="175"/>
      <c r="L558" s="175"/>
      <c r="M558" s="175"/>
      <c r="N558" s="175"/>
      <c r="O558" s="175"/>
      <c r="P558" s="175"/>
      <c r="Q558" s="175"/>
      <c r="R558" s="175"/>
      <c r="S558" s="175"/>
      <c r="T558" s="175"/>
      <c r="U558" s="104"/>
      <c r="V558" s="333"/>
      <c r="W558" s="333"/>
      <c r="X558" s="333"/>
      <c r="Y558" s="333"/>
      <c r="Z558" s="333"/>
      <c r="AA558" s="333"/>
      <c r="AB558" s="333"/>
      <c r="AC558" s="333"/>
    </row>
    <row r="559" spans="1:29" ht="16.5" customHeight="1">
      <c r="A559" s="334"/>
      <c r="B559" s="179"/>
      <c r="C559" s="175"/>
      <c r="D559" s="175"/>
      <c r="E559" s="175"/>
      <c r="F559" s="175"/>
      <c r="G559" s="175"/>
      <c r="H559" s="175"/>
      <c r="I559" s="175"/>
      <c r="J559" s="175"/>
      <c r="K559" s="175"/>
      <c r="L559" s="175"/>
      <c r="M559" s="175"/>
      <c r="N559" s="175"/>
      <c r="O559" s="175"/>
      <c r="P559" s="175"/>
      <c r="Q559" s="175"/>
      <c r="R559" s="175"/>
      <c r="S559" s="175"/>
      <c r="T559" s="175"/>
      <c r="U559" s="104"/>
      <c r="V559" s="333"/>
      <c r="W559" s="333"/>
      <c r="X559" s="333"/>
      <c r="Y559" s="333"/>
      <c r="Z559" s="333"/>
      <c r="AA559" s="333"/>
      <c r="AB559" s="333"/>
      <c r="AC559" s="333"/>
    </row>
    <row r="560" spans="1:29" ht="16.5" customHeight="1">
      <c r="A560" s="334"/>
      <c r="B560" s="179"/>
      <c r="C560" s="175"/>
      <c r="D560" s="175"/>
      <c r="E560" s="175"/>
      <c r="F560" s="175"/>
      <c r="G560" s="175"/>
      <c r="H560" s="175"/>
      <c r="I560" s="175"/>
      <c r="J560" s="175"/>
      <c r="K560" s="175"/>
      <c r="L560" s="175"/>
      <c r="M560" s="175"/>
      <c r="N560" s="175"/>
      <c r="O560" s="175"/>
      <c r="P560" s="175"/>
      <c r="Q560" s="175"/>
      <c r="R560" s="175"/>
      <c r="S560" s="175"/>
      <c r="T560" s="175"/>
      <c r="U560" s="104"/>
      <c r="V560" s="333"/>
      <c r="W560" s="333"/>
      <c r="X560" s="333"/>
      <c r="Y560" s="333"/>
      <c r="Z560" s="333"/>
      <c r="AA560" s="333"/>
      <c r="AB560" s="333"/>
      <c r="AC560" s="333"/>
    </row>
    <row r="561" spans="1:29" ht="16.5" customHeight="1">
      <c r="A561" s="334"/>
      <c r="B561" s="179"/>
      <c r="C561" s="175"/>
      <c r="D561" s="175"/>
      <c r="E561" s="175"/>
      <c r="F561" s="175"/>
      <c r="G561" s="175"/>
      <c r="H561" s="175"/>
      <c r="I561" s="175"/>
      <c r="J561" s="175"/>
      <c r="K561" s="175"/>
      <c r="L561" s="175"/>
      <c r="M561" s="175"/>
      <c r="N561" s="175"/>
      <c r="O561" s="175"/>
      <c r="P561" s="175"/>
      <c r="Q561" s="175"/>
      <c r="R561" s="175"/>
      <c r="S561" s="175"/>
      <c r="T561" s="175"/>
      <c r="U561" s="104"/>
      <c r="V561" s="333"/>
      <c r="W561" s="333"/>
      <c r="X561" s="333"/>
      <c r="Y561" s="333"/>
      <c r="Z561" s="333"/>
      <c r="AA561" s="333"/>
      <c r="AB561" s="333"/>
      <c r="AC561" s="333"/>
    </row>
    <row r="562" spans="1:29" ht="16.5" customHeight="1">
      <c r="A562" s="334"/>
      <c r="B562" s="179"/>
      <c r="C562" s="175"/>
      <c r="D562" s="175"/>
      <c r="E562" s="175"/>
      <c r="F562" s="175"/>
      <c r="G562" s="175"/>
      <c r="H562" s="175"/>
      <c r="I562" s="175"/>
      <c r="J562" s="175"/>
      <c r="K562" s="175"/>
      <c r="L562" s="175"/>
      <c r="M562" s="175"/>
      <c r="N562" s="175"/>
      <c r="O562" s="175"/>
      <c r="P562" s="175"/>
      <c r="Q562" s="175"/>
      <c r="R562" s="175"/>
      <c r="S562" s="175"/>
      <c r="T562" s="175"/>
      <c r="U562" s="104"/>
      <c r="V562" s="333"/>
      <c r="W562" s="333"/>
      <c r="X562" s="333"/>
      <c r="Y562" s="333"/>
      <c r="Z562" s="333"/>
      <c r="AA562" s="333"/>
      <c r="AB562" s="333"/>
      <c r="AC562" s="333"/>
    </row>
    <row r="563" spans="1:29" ht="16.5" customHeight="1">
      <c r="A563" s="334"/>
      <c r="B563" s="179"/>
      <c r="C563" s="175"/>
      <c r="D563" s="175"/>
      <c r="E563" s="175"/>
      <c r="F563" s="175"/>
      <c r="G563" s="175"/>
      <c r="H563" s="175"/>
      <c r="I563" s="175"/>
      <c r="J563" s="175"/>
      <c r="K563" s="175"/>
      <c r="L563" s="175"/>
      <c r="M563" s="175"/>
      <c r="N563" s="175"/>
      <c r="O563" s="175"/>
      <c r="P563" s="175"/>
      <c r="Q563" s="175"/>
      <c r="R563" s="175"/>
      <c r="S563" s="175"/>
      <c r="T563" s="175"/>
      <c r="U563" s="104"/>
      <c r="V563" s="333"/>
      <c r="W563" s="333"/>
      <c r="X563" s="333"/>
      <c r="Y563" s="333"/>
      <c r="Z563" s="333"/>
      <c r="AA563" s="333"/>
      <c r="AB563" s="333"/>
      <c r="AC563" s="333"/>
    </row>
    <row r="564" spans="1:29" ht="16.5" customHeight="1">
      <c r="A564" s="334"/>
      <c r="B564" s="179"/>
      <c r="C564" s="175"/>
      <c r="D564" s="175"/>
      <c r="E564" s="175"/>
      <c r="F564" s="175"/>
      <c r="G564" s="175"/>
      <c r="H564" s="175"/>
      <c r="I564" s="175"/>
      <c r="J564" s="175"/>
      <c r="K564" s="175"/>
      <c r="L564" s="175"/>
      <c r="M564" s="175"/>
      <c r="N564" s="175"/>
      <c r="O564" s="175"/>
      <c r="P564" s="175"/>
      <c r="Q564" s="175"/>
      <c r="R564" s="175"/>
      <c r="S564" s="175"/>
      <c r="T564" s="175"/>
      <c r="U564" s="104"/>
      <c r="V564" s="333"/>
      <c r="W564" s="333"/>
      <c r="X564" s="333"/>
      <c r="Y564" s="333"/>
      <c r="Z564" s="333"/>
      <c r="AA564" s="333"/>
      <c r="AB564" s="333"/>
      <c r="AC564" s="333"/>
    </row>
    <row r="565" spans="1:29" ht="16.5" customHeight="1">
      <c r="A565" s="334"/>
      <c r="B565" s="179"/>
      <c r="C565" s="175"/>
      <c r="D565" s="175"/>
      <c r="E565" s="175"/>
      <c r="F565" s="175"/>
      <c r="G565" s="175"/>
      <c r="H565" s="175"/>
      <c r="I565" s="175"/>
      <c r="J565" s="175"/>
      <c r="K565" s="175"/>
      <c r="L565" s="175"/>
      <c r="M565" s="175"/>
      <c r="N565" s="175"/>
      <c r="O565" s="175"/>
      <c r="P565" s="175"/>
      <c r="Q565" s="175"/>
      <c r="R565" s="175"/>
      <c r="S565" s="175"/>
      <c r="T565" s="175"/>
      <c r="U565" s="104"/>
      <c r="V565" s="333"/>
      <c r="W565" s="333"/>
      <c r="X565" s="333"/>
      <c r="Y565" s="333"/>
      <c r="Z565" s="333"/>
      <c r="AA565" s="333"/>
      <c r="AB565" s="333"/>
      <c r="AC565" s="333"/>
    </row>
    <row r="566" spans="1:29" ht="16.5" customHeight="1">
      <c r="A566" s="334"/>
      <c r="B566" s="179"/>
      <c r="C566" s="175"/>
      <c r="D566" s="175"/>
      <c r="E566" s="175"/>
      <c r="F566" s="175"/>
      <c r="G566" s="175"/>
      <c r="H566" s="175"/>
      <c r="I566" s="175"/>
      <c r="J566" s="175"/>
      <c r="K566" s="175"/>
      <c r="L566" s="175"/>
      <c r="M566" s="175"/>
      <c r="N566" s="175"/>
      <c r="O566" s="175"/>
      <c r="P566" s="175"/>
      <c r="Q566" s="175"/>
      <c r="R566" s="175"/>
      <c r="S566" s="175"/>
      <c r="T566" s="175"/>
      <c r="U566" s="104"/>
      <c r="V566" s="333"/>
      <c r="W566" s="333"/>
      <c r="X566" s="333"/>
      <c r="Y566" s="333"/>
      <c r="Z566" s="333"/>
      <c r="AA566" s="333"/>
      <c r="AB566" s="333"/>
      <c r="AC566" s="333"/>
    </row>
    <row r="567" spans="1:29" ht="16.5" customHeight="1">
      <c r="A567" s="334"/>
      <c r="B567" s="179"/>
      <c r="C567" s="175"/>
      <c r="D567" s="175"/>
      <c r="E567" s="175"/>
      <c r="F567" s="175"/>
      <c r="G567" s="175"/>
      <c r="H567" s="175"/>
      <c r="I567" s="175"/>
      <c r="J567" s="175"/>
      <c r="K567" s="175"/>
      <c r="L567" s="175"/>
      <c r="M567" s="175"/>
      <c r="N567" s="175"/>
      <c r="O567" s="175"/>
      <c r="P567" s="175"/>
      <c r="Q567" s="175"/>
      <c r="R567" s="175"/>
      <c r="S567" s="175"/>
      <c r="T567" s="175"/>
      <c r="U567" s="104"/>
      <c r="V567" s="333"/>
      <c r="W567" s="333"/>
      <c r="X567" s="333"/>
      <c r="Y567" s="333"/>
      <c r="Z567" s="333"/>
      <c r="AA567" s="333"/>
      <c r="AB567" s="333"/>
      <c r="AC567" s="333"/>
    </row>
    <row r="568" spans="1:29" ht="16.5" customHeight="1">
      <c r="A568" s="334"/>
      <c r="B568" s="179"/>
      <c r="C568" s="175"/>
      <c r="D568" s="175"/>
      <c r="E568" s="175"/>
      <c r="F568" s="175"/>
      <c r="G568" s="175"/>
      <c r="H568" s="175"/>
      <c r="I568" s="175"/>
      <c r="J568" s="175"/>
      <c r="K568" s="175"/>
      <c r="L568" s="175"/>
      <c r="M568" s="175"/>
      <c r="N568" s="175"/>
      <c r="O568" s="175"/>
      <c r="P568" s="175"/>
      <c r="Q568" s="175"/>
      <c r="R568" s="175"/>
      <c r="S568" s="175"/>
      <c r="T568" s="175"/>
      <c r="U568" s="104"/>
      <c r="V568" s="333"/>
      <c r="W568" s="333"/>
      <c r="X568" s="333"/>
      <c r="Y568" s="333"/>
      <c r="Z568" s="333"/>
      <c r="AA568" s="333"/>
      <c r="AB568" s="333"/>
      <c r="AC568" s="333"/>
    </row>
    <row r="569" spans="1:29" ht="16.5" customHeight="1">
      <c r="A569" s="334"/>
      <c r="B569" s="179"/>
      <c r="C569" s="175"/>
      <c r="D569" s="175"/>
      <c r="E569" s="175"/>
      <c r="F569" s="175"/>
      <c r="G569" s="175"/>
      <c r="H569" s="175"/>
      <c r="I569" s="175"/>
      <c r="J569" s="175"/>
      <c r="K569" s="175"/>
      <c r="L569" s="175"/>
      <c r="M569" s="175"/>
      <c r="N569" s="175"/>
      <c r="O569" s="175"/>
      <c r="P569" s="175"/>
      <c r="Q569" s="175"/>
      <c r="R569" s="175"/>
      <c r="S569" s="175"/>
      <c r="T569" s="175"/>
      <c r="U569" s="104"/>
      <c r="V569" s="333"/>
      <c r="W569" s="333"/>
      <c r="X569" s="333"/>
      <c r="Y569" s="333"/>
      <c r="Z569" s="333"/>
      <c r="AA569" s="333"/>
      <c r="AB569" s="333"/>
      <c r="AC569" s="333"/>
    </row>
    <row r="570" spans="1:29" ht="16.5" customHeight="1">
      <c r="A570" s="334"/>
      <c r="B570" s="179"/>
      <c r="C570" s="175"/>
      <c r="D570" s="175"/>
      <c r="E570" s="175"/>
      <c r="F570" s="175"/>
      <c r="G570" s="175"/>
      <c r="H570" s="175"/>
      <c r="I570" s="175"/>
      <c r="J570" s="175"/>
      <c r="K570" s="175"/>
      <c r="L570" s="175"/>
      <c r="M570" s="175"/>
      <c r="N570" s="175"/>
      <c r="O570" s="175"/>
      <c r="P570" s="175"/>
      <c r="Q570" s="175"/>
      <c r="R570" s="175"/>
      <c r="S570" s="175"/>
      <c r="T570" s="175"/>
      <c r="U570" s="104"/>
      <c r="V570" s="333"/>
      <c r="W570" s="333"/>
      <c r="X570" s="333"/>
      <c r="Y570" s="333"/>
      <c r="Z570" s="333"/>
      <c r="AA570" s="333"/>
      <c r="AB570" s="333"/>
      <c r="AC570" s="333"/>
    </row>
    <row r="571" spans="1:29" ht="16.5" customHeight="1">
      <c r="A571" s="334"/>
      <c r="B571" s="179"/>
      <c r="C571" s="175"/>
      <c r="D571" s="175"/>
      <c r="E571" s="175"/>
      <c r="F571" s="175"/>
      <c r="G571" s="175"/>
      <c r="H571" s="175"/>
      <c r="I571" s="175"/>
      <c r="J571" s="175"/>
      <c r="K571" s="175"/>
      <c r="L571" s="175"/>
      <c r="M571" s="175"/>
      <c r="N571" s="175"/>
      <c r="O571" s="175"/>
      <c r="P571" s="175"/>
      <c r="Q571" s="175"/>
      <c r="R571" s="175"/>
      <c r="S571" s="175"/>
      <c r="T571" s="175"/>
      <c r="U571" s="104"/>
      <c r="V571" s="333"/>
      <c r="W571" s="333"/>
      <c r="X571" s="333"/>
      <c r="Y571" s="333"/>
      <c r="Z571" s="333"/>
      <c r="AA571" s="333"/>
      <c r="AB571" s="333"/>
      <c r="AC571" s="333"/>
    </row>
    <row r="572" spans="1:29" ht="16.5" customHeight="1">
      <c r="A572" s="334"/>
      <c r="B572" s="179"/>
      <c r="C572" s="175"/>
      <c r="D572" s="175"/>
      <c r="E572" s="175"/>
      <c r="F572" s="175"/>
      <c r="G572" s="175"/>
      <c r="H572" s="175"/>
      <c r="I572" s="175"/>
      <c r="J572" s="175"/>
      <c r="K572" s="175"/>
      <c r="L572" s="175"/>
      <c r="M572" s="175"/>
      <c r="N572" s="175"/>
      <c r="O572" s="175"/>
      <c r="P572" s="175"/>
      <c r="Q572" s="175"/>
      <c r="R572" s="175"/>
      <c r="S572" s="175"/>
      <c r="T572" s="175"/>
      <c r="U572" s="104"/>
      <c r="V572" s="333"/>
      <c r="W572" s="333"/>
      <c r="X572" s="333"/>
      <c r="Y572" s="333"/>
      <c r="Z572" s="333"/>
      <c r="AA572" s="333"/>
      <c r="AB572" s="333"/>
      <c r="AC572" s="333"/>
    </row>
    <row r="573" spans="1:29" ht="16.5" customHeight="1">
      <c r="A573" s="334"/>
      <c r="B573" s="179"/>
      <c r="C573" s="175"/>
      <c r="D573" s="175"/>
      <c r="E573" s="175"/>
      <c r="F573" s="175"/>
      <c r="G573" s="175"/>
      <c r="H573" s="175"/>
      <c r="I573" s="175"/>
      <c r="J573" s="175"/>
      <c r="K573" s="175"/>
      <c r="L573" s="175"/>
      <c r="M573" s="175"/>
      <c r="N573" s="175"/>
      <c r="O573" s="175"/>
      <c r="P573" s="175"/>
      <c r="Q573" s="175"/>
      <c r="R573" s="175"/>
      <c r="S573" s="175"/>
      <c r="T573" s="175"/>
      <c r="U573" s="104"/>
      <c r="V573" s="333"/>
      <c r="W573" s="333"/>
      <c r="X573" s="333"/>
      <c r="Y573" s="333"/>
      <c r="Z573" s="333"/>
      <c r="AA573" s="333"/>
      <c r="AB573" s="333"/>
      <c r="AC573" s="333"/>
    </row>
    <row r="574" spans="1:29" ht="16.5" customHeight="1">
      <c r="A574" s="334"/>
      <c r="B574" s="179"/>
      <c r="C574" s="175"/>
      <c r="D574" s="175"/>
      <c r="E574" s="175"/>
      <c r="F574" s="175"/>
      <c r="G574" s="175"/>
      <c r="H574" s="175"/>
      <c r="I574" s="175"/>
      <c r="J574" s="175"/>
      <c r="K574" s="175"/>
      <c r="L574" s="175"/>
      <c r="M574" s="175"/>
      <c r="N574" s="175"/>
      <c r="O574" s="175"/>
      <c r="P574" s="175"/>
      <c r="Q574" s="175"/>
      <c r="R574" s="175"/>
      <c r="S574" s="175"/>
      <c r="T574" s="175"/>
      <c r="U574" s="104"/>
      <c r="V574" s="333"/>
      <c r="W574" s="333"/>
      <c r="X574" s="333"/>
      <c r="Y574" s="333"/>
      <c r="Z574" s="333"/>
      <c r="AA574" s="333"/>
      <c r="AB574" s="333"/>
      <c r="AC574" s="333"/>
    </row>
    <row r="575" spans="1:29" ht="16.5" customHeight="1">
      <c r="A575" s="334"/>
      <c r="B575" s="179"/>
      <c r="C575" s="175"/>
      <c r="D575" s="175"/>
      <c r="E575" s="175"/>
      <c r="F575" s="175"/>
      <c r="G575" s="175"/>
      <c r="H575" s="175"/>
      <c r="I575" s="175"/>
      <c r="J575" s="175"/>
      <c r="K575" s="175"/>
      <c r="L575" s="175"/>
      <c r="M575" s="175"/>
      <c r="N575" s="175"/>
      <c r="O575" s="175"/>
      <c r="P575" s="175"/>
      <c r="Q575" s="175"/>
      <c r="R575" s="175"/>
      <c r="S575" s="175"/>
      <c r="T575" s="175"/>
      <c r="U575" s="104"/>
      <c r="V575" s="333"/>
      <c r="W575" s="333"/>
      <c r="X575" s="333"/>
      <c r="Y575" s="333"/>
      <c r="Z575" s="333"/>
      <c r="AA575" s="333"/>
      <c r="AB575" s="333"/>
      <c r="AC575" s="333"/>
    </row>
    <row r="576" spans="1:29" ht="16.5" customHeight="1">
      <c r="A576" s="334"/>
      <c r="B576" s="179"/>
      <c r="C576" s="175"/>
      <c r="D576" s="175"/>
      <c r="E576" s="175"/>
      <c r="F576" s="175"/>
      <c r="G576" s="175"/>
      <c r="H576" s="175"/>
      <c r="I576" s="175"/>
      <c r="J576" s="175"/>
      <c r="K576" s="175"/>
      <c r="L576" s="175"/>
      <c r="M576" s="175"/>
      <c r="N576" s="175"/>
      <c r="O576" s="175"/>
      <c r="P576" s="175"/>
      <c r="Q576" s="175"/>
      <c r="R576" s="175"/>
      <c r="S576" s="175"/>
      <c r="T576" s="175"/>
      <c r="U576" s="104"/>
      <c r="V576" s="333"/>
      <c r="W576" s="333"/>
      <c r="X576" s="333"/>
      <c r="Y576" s="333"/>
      <c r="Z576" s="333"/>
      <c r="AA576" s="333"/>
      <c r="AB576" s="333"/>
      <c r="AC576" s="333"/>
    </row>
    <row r="577" spans="1:29" ht="16.5" customHeight="1">
      <c r="A577" s="334"/>
      <c r="B577" s="179"/>
      <c r="C577" s="175"/>
      <c r="D577" s="175"/>
      <c r="E577" s="175"/>
      <c r="F577" s="175"/>
      <c r="G577" s="175"/>
      <c r="H577" s="175"/>
      <c r="I577" s="175"/>
      <c r="J577" s="175"/>
      <c r="K577" s="175"/>
      <c r="L577" s="175"/>
      <c r="M577" s="175"/>
      <c r="N577" s="175"/>
      <c r="O577" s="175"/>
      <c r="P577" s="175"/>
      <c r="Q577" s="175"/>
      <c r="R577" s="175"/>
      <c r="S577" s="175"/>
      <c r="T577" s="175"/>
      <c r="U577" s="104"/>
      <c r="V577" s="333"/>
      <c r="W577" s="333"/>
      <c r="X577" s="333"/>
      <c r="Y577" s="333"/>
      <c r="Z577" s="333"/>
      <c r="AA577" s="333"/>
      <c r="AB577" s="333"/>
      <c r="AC577" s="333"/>
    </row>
    <row r="578" spans="1:29" ht="16.5" customHeight="1">
      <c r="A578" s="334"/>
      <c r="B578" s="179"/>
      <c r="C578" s="175"/>
      <c r="D578" s="175"/>
      <c r="E578" s="175"/>
      <c r="F578" s="175"/>
      <c r="G578" s="175"/>
      <c r="H578" s="175"/>
      <c r="I578" s="175"/>
      <c r="J578" s="175"/>
      <c r="K578" s="175"/>
      <c r="L578" s="175"/>
      <c r="M578" s="175"/>
      <c r="N578" s="175"/>
      <c r="O578" s="175"/>
      <c r="P578" s="175"/>
      <c r="Q578" s="175"/>
      <c r="R578" s="175"/>
      <c r="S578" s="175"/>
      <c r="T578" s="175"/>
      <c r="U578" s="104"/>
      <c r="V578" s="333"/>
      <c r="W578" s="333"/>
      <c r="X578" s="333"/>
      <c r="Y578" s="333"/>
      <c r="Z578" s="333"/>
      <c r="AA578" s="333"/>
      <c r="AB578" s="333"/>
      <c r="AC578" s="333"/>
    </row>
    <row r="579" spans="1:29" ht="16.5" customHeight="1">
      <c r="A579" s="334"/>
      <c r="B579" s="179"/>
      <c r="C579" s="175"/>
      <c r="D579" s="175"/>
      <c r="E579" s="175"/>
      <c r="F579" s="175"/>
      <c r="G579" s="175"/>
      <c r="H579" s="175"/>
      <c r="I579" s="175"/>
      <c r="J579" s="175"/>
      <c r="K579" s="175"/>
      <c r="L579" s="175"/>
      <c r="M579" s="175"/>
      <c r="N579" s="175"/>
      <c r="O579" s="175"/>
      <c r="P579" s="175"/>
      <c r="Q579" s="175"/>
      <c r="R579" s="175"/>
      <c r="S579" s="175"/>
      <c r="T579" s="175"/>
      <c r="U579" s="104"/>
      <c r="V579" s="333"/>
      <c r="W579" s="333"/>
      <c r="X579" s="333"/>
      <c r="Y579" s="333"/>
      <c r="Z579" s="333"/>
      <c r="AA579" s="333"/>
      <c r="AB579" s="333"/>
      <c r="AC579" s="333"/>
    </row>
    <row r="580" spans="1:29" ht="16.5" customHeight="1">
      <c r="A580" s="334"/>
      <c r="B580" s="179"/>
      <c r="C580" s="175"/>
      <c r="D580" s="175"/>
      <c r="E580" s="175"/>
      <c r="F580" s="175"/>
      <c r="G580" s="175"/>
      <c r="H580" s="175"/>
      <c r="I580" s="175"/>
      <c r="J580" s="175"/>
      <c r="K580" s="175"/>
      <c r="L580" s="175"/>
      <c r="M580" s="175"/>
      <c r="N580" s="175"/>
      <c r="O580" s="175"/>
      <c r="P580" s="175"/>
      <c r="Q580" s="175"/>
      <c r="R580" s="175"/>
      <c r="S580" s="175"/>
      <c r="T580" s="175"/>
      <c r="U580" s="104"/>
      <c r="V580" s="333"/>
      <c r="W580" s="333"/>
      <c r="X580" s="333"/>
      <c r="Y580" s="333"/>
      <c r="Z580" s="333"/>
      <c r="AA580" s="333"/>
      <c r="AB580" s="333"/>
      <c r="AC580" s="333"/>
    </row>
    <row r="581" spans="1:29" ht="16.5" customHeight="1">
      <c r="A581" s="334"/>
      <c r="B581" s="179"/>
      <c r="C581" s="175"/>
      <c r="D581" s="175"/>
      <c r="E581" s="175"/>
      <c r="F581" s="175"/>
      <c r="G581" s="175"/>
      <c r="H581" s="175"/>
      <c r="I581" s="175"/>
      <c r="J581" s="175"/>
      <c r="K581" s="175"/>
      <c r="L581" s="175"/>
      <c r="M581" s="175"/>
      <c r="N581" s="175"/>
      <c r="O581" s="175"/>
      <c r="P581" s="175"/>
      <c r="Q581" s="175"/>
      <c r="R581" s="175"/>
      <c r="S581" s="175"/>
      <c r="T581" s="175"/>
      <c r="U581" s="104"/>
      <c r="V581" s="333"/>
      <c r="W581" s="333"/>
      <c r="X581" s="333"/>
      <c r="Y581" s="333"/>
      <c r="Z581" s="333"/>
      <c r="AA581" s="333"/>
      <c r="AB581" s="333"/>
      <c r="AC581" s="333"/>
    </row>
    <row r="582" spans="1:29" ht="16.5" customHeight="1">
      <c r="A582" s="334"/>
      <c r="B582" s="179"/>
      <c r="C582" s="175"/>
      <c r="D582" s="175"/>
      <c r="E582" s="175"/>
      <c r="F582" s="175"/>
      <c r="G582" s="175"/>
      <c r="H582" s="175"/>
      <c r="I582" s="175"/>
      <c r="J582" s="175"/>
      <c r="K582" s="175"/>
      <c r="L582" s="175"/>
      <c r="M582" s="175"/>
      <c r="N582" s="175"/>
      <c r="O582" s="175"/>
      <c r="P582" s="175"/>
      <c r="Q582" s="175"/>
      <c r="R582" s="175"/>
      <c r="S582" s="175"/>
      <c r="T582" s="175"/>
      <c r="U582" s="104"/>
      <c r="V582" s="333"/>
      <c r="W582" s="333"/>
      <c r="X582" s="333"/>
      <c r="Y582" s="333"/>
      <c r="Z582" s="333"/>
      <c r="AA582" s="333"/>
      <c r="AB582" s="333"/>
      <c r="AC582" s="333"/>
    </row>
    <row r="583" spans="1:29" ht="16.5" customHeight="1">
      <c r="A583" s="334"/>
      <c r="B583" s="179"/>
      <c r="C583" s="175"/>
      <c r="D583" s="175"/>
      <c r="E583" s="175"/>
      <c r="F583" s="175"/>
      <c r="G583" s="175"/>
      <c r="H583" s="175"/>
      <c r="I583" s="175"/>
      <c r="J583" s="175"/>
      <c r="K583" s="175"/>
      <c r="L583" s="175"/>
      <c r="M583" s="175"/>
      <c r="N583" s="175"/>
      <c r="O583" s="175"/>
      <c r="P583" s="175"/>
      <c r="Q583" s="175"/>
      <c r="R583" s="175"/>
      <c r="S583" s="175"/>
      <c r="T583" s="175"/>
      <c r="U583" s="104"/>
      <c r="V583" s="333"/>
      <c r="W583" s="333"/>
      <c r="X583" s="333"/>
      <c r="Y583" s="333"/>
      <c r="Z583" s="333"/>
      <c r="AA583" s="333"/>
      <c r="AB583" s="333"/>
      <c r="AC583" s="333"/>
    </row>
    <row r="584" spans="1:29" ht="16.5" customHeight="1">
      <c r="A584" s="334"/>
      <c r="B584" s="179"/>
      <c r="C584" s="175"/>
      <c r="D584" s="175"/>
      <c r="E584" s="175"/>
      <c r="F584" s="175"/>
      <c r="G584" s="175"/>
      <c r="H584" s="175"/>
      <c r="I584" s="175"/>
      <c r="J584" s="175"/>
      <c r="K584" s="175"/>
      <c r="L584" s="175"/>
      <c r="M584" s="175"/>
      <c r="N584" s="175"/>
      <c r="O584" s="175"/>
      <c r="P584" s="175"/>
      <c r="Q584" s="175"/>
      <c r="R584" s="175"/>
      <c r="S584" s="175"/>
      <c r="T584" s="175"/>
      <c r="U584" s="104"/>
      <c r="V584" s="333"/>
      <c r="W584" s="333"/>
      <c r="X584" s="333"/>
      <c r="Y584" s="333"/>
      <c r="Z584" s="333"/>
      <c r="AA584" s="333"/>
      <c r="AB584" s="333"/>
      <c r="AC584" s="333"/>
    </row>
    <row r="585" spans="1:29" ht="16.5" customHeight="1">
      <c r="A585" s="334"/>
      <c r="B585" s="179"/>
      <c r="C585" s="175"/>
      <c r="D585" s="175"/>
      <c r="E585" s="175"/>
      <c r="F585" s="175"/>
      <c r="G585" s="175"/>
      <c r="H585" s="175"/>
      <c r="I585" s="175"/>
      <c r="J585" s="175"/>
      <c r="K585" s="175"/>
      <c r="L585" s="175"/>
      <c r="M585" s="175"/>
      <c r="N585" s="175"/>
      <c r="O585" s="175"/>
      <c r="P585" s="175"/>
      <c r="Q585" s="175"/>
      <c r="R585" s="175"/>
      <c r="S585" s="175"/>
      <c r="T585" s="175"/>
      <c r="U585" s="104"/>
      <c r="V585" s="333"/>
      <c r="W585" s="333"/>
      <c r="X585" s="333"/>
      <c r="Y585" s="333"/>
      <c r="Z585" s="333"/>
      <c r="AA585" s="333"/>
      <c r="AB585" s="333"/>
      <c r="AC585" s="333"/>
    </row>
    <row r="586" spans="1:29" ht="16.5" customHeight="1">
      <c r="A586" s="334"/>
      <c r="B586" s="179"/>
      <c r="C586" s="175"/>
      <c r="D586" s="175"/>
      <c r="E586" s="175"/>
      <c r="F586" s="175"/>
      <c r="G586" s="175"/>
      <c r="H586" s="175"/>
      <c r="I586" s="175"/>
      <c r="J586" s="175"/>
      <c r="K586" s="175"/>
      <c r="L586" s="175"/>
      <c r="M586" s="175"/>
      <c r="N586" s="175"/>
      <c r="O586" s="175"/>
      <c r="P586" s="175"/>
      <c r="Q586" s="175"/>
      <c r="R586" s="175"/>
      <c r="S586" s="175"/>
      <c r="T586" s="175"/>
      <c r="U586" s="104"/>
      <c r="V586" s="333"/>
      <c r="W586" s="333"/>
      <c r="X586" s="333"/>
      <c r="Y586" s="333"/>
      <c r="Z586" s="333"/>
      <c r="AA586" s="333"/>
      <c r="AB586" s="333"/>
      <c r="AC586" s="333"/>
    </row>
    <row r="587" spans="1:29" ht="16.5" customHeight="1">
      <c r="A587" s="334"/>
      <c r="B587" s="179"/>
      <c r="C587" s="175"/>
      <c r="D587" s="175"/>
      <c r="E587" s="175"/>
      <c r="F587" s="175"/>
      <c r="G587" s="175"/>
      <c r="H587" s="175"/>
      <c r="I587" s="175"/>
      <c r="J587" s="175"/>
      <c r="K587" s="175"/>
      <c r="L587" s="175"/>
      <c r="M587" s="175"/>
      <c r="N587" s="175"/>
      <c r="O587" s="175"/>
      <c r="P587" s="175"/>
      <c r="Q587" s="175"/>
      <c r="R587" s="175"/>
      <c r="S587" s="175"/>
      <c r="T587" s="175"/>
      <c r="U587" s="104"/>
      <c r="V587" s="333"/>
      <c r="W587" s="333"/>
      <c r="X587" s="333"/>
      <c r="Y587" s="333"/>
      <c r="Z587" s="333"/>
      <c r="AA587" s="333"/>
      <c r="AB587" s="333"/>
      <c r="AC587" s="333"/>
    </row>
    <row r="588" spans="1:29" ht="16.5" customHeight="1">
      <c r="A588" s="334"/>
      <c r="B588" s="179"/>
      <c r="C588" s="175"/>
      <c r="D588" s="175"/>
      <c r="E588" s="175"/>
      <c r="F588" s="175"/>
      <c r="G588" s="175"/>
      <c r="H588" s="175"/>
      <c r="I588" s="175"/>
      <c r="J588" s="175"/>
      <c r="K588" s="175"/>
      <c r="L588" s="175"/>
      <c r="M588" s="175"/>
      <c r="N588" s="175"/>
      <c r="O588" s="175"/>
      <c r="P588" s="175"/>
      <c r="Q588" s="175"/>
      <c r="R588" s="175"/>
      <c r="S588" s="175"/>
      <c r="T588" s="175"/>
      <c r="U588" s="104"/>
      <c r="V588" s="333"/>
      <c r="W588" s="333"/>
      <c r="X588" s="333"/>
      <c r="Y588" s="333"/>
      <c r="Z588" s="333"/>
      <c r="AA588" s="333"/>
      <c r="AB588" s="333"/>
      <c r="AC588" s="333"/>
    </row>
    <row r="589" spans="1:29" ht="16.5" customHeight="1">
      <c r="A589" s="334"/>
      <c r="B589" s="179"/>
      <c r="C589" s="175"/>
      <c r="D589" s="175"/>
      <c r="E589" s="175"/>
      <c r="F589" s="175"/>
      <c r="G589" s="175"/>
      <c r="H589" s="175"/>
      <c r="I589" s="175"/>
      <c r="J589" s="175"/>
      <c r="K589" s="175"/>
      <c r="L589" s="175"/>
      <c r="M589" s="175"/>
      <c r="N589" s="175"/>
      <c r="O589" s="175"/>
      <c r="P589" s="175"/>
      <c r="Q589" s="175"/>
      <c r="R589" s="175"/>
      <c r="S589" s="175"/>
      <c r="T589" s="175"/>
      <c r="U589" s="104"/>
      <c r="V589" s="333"/>
      <c r="W589" s="333"/>
      <c r="X589" s="333"/>
      <c r="Y589" s="333"/>
      <c r="Z589" s="333"/>
      <c r="AA589" s="333"/>
      <c r="AB589" s="333"/>
      <c r="AC589" s="333"/>
    </row>
    <row r="590" spans="1:29" ht="16.5" customHeight="1">
      <c r="A590" s="334"/>
      <c r="B590" s="179"/>
      <c r="C590" s="175"/>
      <c r="D590" s="175"/>
      <c r="E590" s="175"/>
      <c r="F590" s="175"/>
      <c r="G590" s="175"/>
      <c r="H590" s="175"/>
      <c r="I590" s="175"/>
      <c r="J590" s="175"/>
      <c r="K590" s="175"/>
      <c r="L590" s="175"/>
      <c r="M590" s="175"/>
      <c r="N590" s="175"/>
      <c r="O590" s="175"/>
      <c r="P590" s="175"/>
      <c r="Q590" s="175"/>
      <c r="R590" s="175"/>
      <c r="S590" s="175"/>
      <c r="T590" s="175"/>
      <c r="U590" s="104"/>
      <c r="V590" s="333"/>
      <c r="W590" s="333"/>
      <c r="X590" s="333"/>
      <c r="Y590" s="333"/>
      <c r="Z590" s="333"/>
      <c r="AA590" s="333"/>
      <c r="AB590" s="333"/>
      <c r="AC590" s="333"/>
    </row>
    <row r="591" spans="1:29" ht="16.5" customHeight="1">
      <c r="A591" s="334"/>
      <c r="B591" s="179"/>
      <c r="C591" s="175"/>
      <c r="D591" s="175"/>
      <c r="E591" s="175"/>
      <c r="F591" s="175"/>
      <c r="G591" s="175"/>
      <c r="H591" s="175"/>
      <c r="I591" s="175"/>
      <c r="J591" s="175"/>
      <c r="K591" s="175"/>
      <c r="L591" s="175"/>
      <c r="M591" s="175"/>
      <c r="N591" s="175"/>
      <c r="O591" s="175"/>
      <c r="P591" s="175"/>
      <c r="Q591" s="175"/>
      <c r="R591" s="175"/>
      <c r="S591" s="175"/>
      <c r="T591" s="175"/>
      <c r="U591" s="104"/>
      <c r="V591" s="333"/>
      <c r="W591" s="333"/>
      <c r="X591" s="333"/>
      <c r="Y591" s="333"/>
      <c r="Z591" s="333"/>
      <c r="AA591" s="333"/>
      <c r="AB591" s="333"/>
      <c r="AC591" s="333"/>
    </row>
    <row r="592" spans="1:29" ht="16.5" customHeight="1">
      <c r="A592" s="334"/>
      <c r="B592" s="179"/>
      <c r="C592" s="175"/>
      <c r="D592" s="175"/>
      <c r="E592" s="175"/>
      <c r="F592" s="175"/>
      <c r="G592" s="175"/>
      <c r="H592" s="175"/>
      <c r="I592" s="175"/>
      <c r="J592" s="175"/>
      <c r="K592" s="175"/>
      <c r="L592" s="175"/>
      <c r="M592" s="175"/>
      <c r="N592" s="175"/>
      <c r="O592" s="175"/>
      <c r="P592" s="175"/>
      <c r="Q592" s="175"/>
      <c r="R592" s="175"/>
      <c r="S592" s="175"/>
      <c r="T592" s="175"/>
      <c r="U592" s="104"/>
      <c r="V592" s="333"/>
      <c r="W592" s="333"/>
      <c r="X592" s="333"/>
      <c r="Y592" s="333"/>
      <c r="Z592" s="333"/>
      <c r="AA592" s="333"/>
      <c r="AB592" s="333"/>
      <c r="AC592" s="333"/>
    </row>
    <row r="593" spans="1:29" ht="16.5" customHeight="1">
      <c r="A593" s="334"/>
      <c r="B593" s="179"/>
      <c r="C593" s="175"/>
      <c r="D593" s="175"/>
      <c r="E593" s="175"/>
      <c r="F593" s="175"/>
      <c r="G593" s="175"/>
      <c r="H593" s="175"/>
      <c r="I593" s="175"/>
      <c r="J593" s="175"/>
      <c r="K593" s="175"/>
      <c r="L593" s="175"/>
      <c r="M593" s="175"/>
      <c r="N593" s="175"/>
      <c r="O593" s="175"/>
      <c r="P593" s="175"/>
      <c r="Q593" s="175"/>
      <c r="R593" s="175"/>
      <c r="S593" s="175"/>
      <c r="T593" s="175"/>
      <c r="U593" s="104"/>
      <c r="V593" s="333"/>
      <c r="W593" s="333"/>
      <c r="X593" s="333"/>
      <c r="Y593" s="333"/>
      <c r="Z593" s="333"/>
      <c r="AA593" s="333"/>
      <c r="AB593" s="333"/>
      <c r="AC593" s="333"/>
    </row>
    <row r="594" spans="1:29" ht="16.5" customHeight="1">
      <c r="A594" s="334"/>
      <c r="B594" s="179"/>
      <c r="C594" s="175"/>
      <c r="D594" s="175"/>
      <c r="E594" s="175"/>
      <c r="F594" s="175"/>
      <c r="G594" s="175"/>
      <c r="H594" s="175"/>
      <c r="I594" s="175"/>
      <c r="J594" s="175"/>
      <c r="K594" s="175"/>
      <c r="L594" s="175"/>
      <c r="M594" s="175"/>
      <c r="N594" s="175"/>
      <c r="O594" s="175"/>
      <c r="P594" s="175"/>
      <c r="Q594" s="175"/>
      <c r="R594" s="175"/>
      <c r="S594" s="175"/>
      <c r="T594" s="175"/>
      <c r="U594" s="104"/>
      <c r="V594" s="333"/>
      <c r="W594" s="333"/>
      <c r="X594" s="333"/>
      <c r="Y594" s="333"/>
      <c r="Z594" s="333"/>
      <c r="AA594" s="333"/>
      <c r="AB594" s="333"/>
      <c r="AC594" s="333"/>
    </row>
    <row r="595" spans="1:29" ht="16.5" customHeight="1">
      <c r="A595" s="334"/>
      <c r="B595" s="179"/>
      <c r="C595" s="175"/>
      <c r="D595" s="175"/>
      <c r="E595" s="175"/>
      <c r="F595" s="175"/>
      <c r="G595" s="175"/>
      <c r="H595" s="175"/>
      <c r="I595" s="175"/>
      <c r="J595" s="175"/>
      <c r="K595" s="175"/>
      <c r="L595" s="175"/>
      <c r="M595" s="175"/>
      <c r="N595" s="175"/>
      <c r="O595" s="175"/>
      <c r="P595" s="175"/>
      <c r="Q595" s="175"/>
      <c r="R595" s="175"/>
      <c r="S595" s="175"/>
      <c r="T595" s="175"/>
      <c r="U595" s="104"/>
      <c r="V595" s="333"/>
      <c r="W595" s="333"/>
      <c r="X595" s="333"/>
      <c r="Y595" s="333"/>
      <c r="Z595" s="333"/>
      <c r="AA595" s="333"/>
      <c r="AB595" s="333"/>
      <c r="AC595" s="333"/>
    </row>
    <row r="596" spans="1:29" ht="16.5" customHeight="1">
      <c r="A596" s="334"/>
      <c r="B596" s="179"/>
      <c r="C596" s="175"/>
      <c r="D596" s="175"/>
      <c r="E596" s="175"/>
      <c r="F596" s="175"/>
      <c r="G596" s="175"/>
      <c r="H596" s="175"/>
      <c r="I596" s="175"/>
      <c r="J596" s="175"/>
      <c r="K596" s="175"/>
      <c r="L596" s="175"/>
      <c r="M596" s="175"/>
      <c r="N596" s="175"/>
      <c r="O596" s="175"/>
      <c r="P596" s="175"/>
      <c r="Q596" s="175"/>
      <c r="R596" s="175"/>
      <c r="S596" s="175"/>
      <c r="T596" s="175"/>
      <c r="U596" s="104"/>
      <c r="V596" s="333"/>
      <c r="W596" s="333"/>
      <c r="X596" s="333"/>
      <c r="Y596" s="333"/>
      <c r="Z596" s="333"/>
      <c r="AA596" s="333"/>
      <c r="AB596" s="333"/>
      <c r="AC596" s="333"/>
    </row>
    <row r="597" spans="1:29" ht="16.5" customHeight="1">
      <c r="A597" s="334"/>
      <c r="B597" s="179"/>
      <c r="C597" s="175"/>
      <c r="D597" s="175"/>
      <c r="E597" s="175"/>
      <c r="F597" s="175"/>
      <c r="G597" s="175"/>
      <c r="H597" s="175"/>
      <c r="I597" s="175"/>
      <c r="J597" s="175"/>
      <c r="K597" s="175"/>
      <c r="L597" s="175"/>
      <c r="M597" s="175"/>
      <c r="N597" s="175"/>
      <c r="O597" s="175"/>
      <c r="P597" s="175"/>
      <c r="Q597" s="175"/>
      <c r="R597" s="175"/>
      <c r="S597" s="175"/>
      <c r="T597" s="175"/>
      <c r="U597" s="104"/>
      <c r="V597" s="333"/>
      <c r="W597" s="333"/>
      <c r="X597" s="333"/>
      <c r="Y597" s="333"/>
      <c r="Z597" s="333"/>
      <c r="AA597" s="333"/>
      <c r="AB597" s="333"/>
      <c r="AC597" s="333"/>
    </row>
    <row r="598" spans="1:29" ht="16.5" customHeight="1">
      <c r="A598" s="334"/>
      <c r="B598" s="179"/>
      <c r="C598" s="175"/>
      <c r="D598" s="175"/>
      <c r="E598" s="175"/>
      <c r="F598" s="175"/>
      <c r="G598" s="175"/>
      <c r="H598" s="175"/>
      <c r="I598" s="175"/>
      <c r="J598" s="175"/>
      <c r="K598" s="175"/>
      <c r="L598" s="175"/>
      <c r="M598" s="175"/>
      <c r="N598" s="175"/>
      <c r="O598" s="175"/>
      <c r="P598" s="175"/>
      <c r="Q598" s="175"/>
      <c r="R598" s="175"/>
      <c r="S598" s="175"/>
      <c r="T598" s="175"/>
      <c r="U598" s="104"/>
      <c r="V598" s="333"/>
      <c r="W598" s="333"/>
      <c r="X598" s="333"/>
      <c r="Y598" s="333"/>
      <c r="Z598" s="333"/>
      <c r="AA598" s="333"/>
      <c r="AB598" s="333"/>
      <c r="AC598" s="333"/>
    </row>
    <row r="599" spans="1:29" ht="16.5" customHeight="1">
      <c r="A599" s="334"/>
      <c r="B599" s="179"/>
      <c r="C599" s="175"/>
      <c r="D599" s="175"/>
      <c r="E599" s="175"/>
      <c r="F599" s="175"/>
      <c r="G599" s="175"/>
      <c r="H599" s="175"/>
      <c r="I599" s="175"/>
      <c r="J599" s="175"/>
      <c r="K599" s="175"/>
      <c r="L599" s="175"/>
      <c r="M599" s="175"/>
      <c r="N599" s="175"/>
      <c r="O599" s="175"/>
      <c r="P599" s="175"/>
      <c r="Q599" s="175"/>
      <c r="R599" s="175"/>
      <c r="S599" s="175"/>
      <c r="T599" s="175"/>
      <c r="U599" s="104"/>
      <c r="V599" s="333"/>
      <c r="W599" s="333"/>
      <c r="X599" s="333"/>
      <c r="Y599" s="333"/>
      <c r="Z599" s="333"/>
      <c r="AA599" s="333"/>
      <c r="AB599" s="333"/>
      <c r="AC599" s="333"/>
    </row>
    <row r="600" spans="1:29" ht="16.5" customHeight="1">
      <c r="A600" s="334"/>
      <c r="B600" s="179"/>
      <c r="C600" s="175"/>
      <c r="D600" s="175"/>
      <c r="E600" s="175"/>
      <c r="F600" s="175"/>
      <c r="G600" s="175"/>
      <c r="H600" s="175"/>
      <c r="I600" s="175"/>
      <c r="J600" s="175"/>
      <c r="K600" s="175"/>
      <c r="L600" s="175"/>
      <c r="M600" s="175"/>
      <c r="N600" s="175"/>
      <c r="O600" s="175"/>
      <c r="P600" s="175"/>
      <c r="Q600" s="175"/>
      <c r="R600" s="175"/>
      <c r="S600" s="175"/>
      <c r="T600" s="175"/>
      <c r="U600" s="104"/>
      <c r="V600" s="333"/>
      <c r="W600" s="333"/>
      <c r="X600" s="333"/>
      <c r="Y600" s="333"/>
      <c r="Z600" s="333"/>
      <c r="AA600" s="333"/>
      <c r="AB600" s="333"/>
      <c r="AC600" s="333"/>
    </row>
    <row r="601" spans="1:29" ht="16.5" customHeight="1">
      <c r="A601" s="334"/>
      <c r="B601" s="179"/>
      <c r="C601" s="175"/>
      <c r="D601" s="175"/>
      <c r="E601" s="175"/>
      <c r="F601" s="175"/>
      <c r="G601" s="175"/>
      <c r="H601" s="175"/>
      <c r="I601" s="175"/>
      <c r="J601" s="175"/>
      <c r="K601" s="175"/>
      <c r="L601" s="175"/>
      <c r="M601" s="175"/>
      <c r="N601" s="175"/>
      <c r="O601" s="175"/>
      <c r="P601" s="175"/>
      <c r="Q601" s="175"/>
      <c r="R601" s="175"/>
      <c r="S601" s="175"/>
      <c r="T601" s="175"/>
      <c r="U601" s="104"/>
      <c r="V601" s="333"/>
      <c r="W601" s="333"/>
      <c r="X601" s="333"/>
      <c r="Y601" s="333"/>
      <c r="Z601" s="333"/>
      <c r="AA601" s="333"/>
      <c r="AB601" s="333"/>
      <c r="AC601" s="333"/>
    </row>
    <row r="602" spans="1:29" ht="16.5" customHeight="1">
      <c r="A602" s="334"/>
      <c r="B602" s="179"/>
      <c r="C602" s="175"/>
      <c r="D602" s="175"/>
      <c r="E602" s="175"/>
      <c r="F602" s="175"/>
      <c r="G602" s="175"/>
      <c r="H602" s="175"/>
      <c r="I602" s="175"/>
      <c r="J602" s="175"/>
      <c r="K602" s="175"/>
      <c r="L602" s="175"/>
      <c r="M602" s="175"/>
      <c r="N602" s="175"/>
      <c r="O602" s="175"/>
      <c r="P602" s="175"/>
      <c r="Q602" s="175"/>
      <c r="R602" s="175"/>
      <c r="S602" s="175"/>
      <c r="T602" s="175"/>
      <c r="U602" s="104"/>
      <c r="V602" s="333"/>
      <c r="W602" s="333"/>
      <c r="X602" s="333"/>
      <c r="Y602" s="333"/>
      <c r="Z602" s="333"/>
      <c r="AA602" s="333"/>
      <c r="AB602" s="333"/>
      <c r="AC602" s="333"/>
    </row>
    <row r="603" spans="1:29" ht="16.5" customHeight="1">
      <c r="A603" s="334"/>
      <c r="B603" s="179"/>
      <c r="C603" s="175"/>
      <c r="D603" s="175"/>
      <c r="E603" s="175"/>
      <c r="F603" s="175"/>
      <c r="G603" s="175"/>
      <c r="H603" s="175"/>
      <c r="I603" s="175"/>
      <c r="J603" s="175"/>
      <c r="K603" s="175"/>
      <c r="L603" s="175"/>
      <c r="M603" s="175"/>
      <c r="N603" s="175"/>
      <c r="O603" s="175"/>
      <c r="P603" s="175"/>
      <c r="Q603" s="175"/>
      <c r="R603" s="175"/>
      <c r="S603" s="175"/>
      <c r="T603" s="175"/>
      <c r="U603" s="104"/>
      <c r="V603" s="333"/>
      <c r="W603" s="333"/>
      <c r="X603" s="333"/>
      <c r="Y603" s="333"/>
      <c r="Z603" s="333"/>
      <c r="AA603" s="333"/>
      <c r="AB603" s="333"/>
      <c r="AC603" s="333"/>
    </row>
    <row r="604" spans="1:29" ht="16.5" customHeight="1">
      <c r="A604" s="334"/>
      <c r="B604" s="179"/>
      <c r="C604" s="175"/>
      <c r="D604" s="175"/>
      <c r="E604" s="175"/>
      <c r="F604" s="175"/>
      <c r="G604" s="175"/>
      <c r="H604" s="175"/>
      <c r="I604" s="175"/>
      <c r="J604" s="175"/>
      <c r="K604" s="175"/>
      <c r="L604" s="175"/>
      <c r="M604" s="175"/>
      <c r="N604" s="175"/>
      <c r="O604" s="175"/>
      <c r="P604" s="175"/>
      <c r="Q604" s="175"/>
      <c r="R604" s="175"/>
      <c r="S604" s="175"/>
      <c r="T604" s="175"/>
      <c r="U604" s="104"/>
      <c r="V604" s="333"/>
      <c r="W604" s="333"/>
      <c r="X604" s="333"/>
      <c r="Y604" s="333"/>
      <c r="Z604" s="333"/>
      <c r="AA604" s="333"/>
      <c r="AB604" s="333"/>
      <c r="AC604" s="333"/>
    </row>
    <row r="605" spans="1:29" ht="15.75" customHeight="1">
      <c r="B605" s="353"/>
      <c r="C605" s="473"/>
      <c r="D605" s="473"/>
      <c r="E605" s="473"/>
      <c r="F605" s="473"/>
      <c r="G605" s="473"/>
      <c r="H605" s="473"/>
      <c r="I605" s="473"/>
      <c r="J605" s="473"/>
      <c r="K605" s="473"/>
      <c r="L605" s="473"/>
      <c r="M605" s="473"/>
      <c r="N605" s="473"/>
      <c r="O605" s="473"/>
      <c r="P605" s="473"/>
      <c r="Q605" s="473"/>
      <c r="R605" s="473"/>
      <c r="S605" s="473"/>
      <c r="T605" s="474"/>
    </row>
    <row r="606" spans="1:29" ht="15.75" customHeight="1">
      <c r="B606" s="353"/>
      <c r="C606" s="473"/>
      <c r="D606" s="473"/>
      <c r="E606" s="473"/>
      <c r="F606" s="473"/>
      <c r="G606" s="473"/>
      <c r="H606" s="473"/>
      <c r="I606" s="473"/>
      <c r="J606" s="473"/>
      <c r="K606" s="473"/>
      <c r="L606" s="473"/>
      <c r="M606" s="473"/>
      <c r="N606" s="473"/>
      <c r="O606" s="473"/>
      <c r="P606" s="473"/>
      <c r="Q606" s="473"/>
      <c r="R606" s="473"/>
      <c r="S606" s="473"/>
      <c r="T606" s="474"/>
    </row>
    <row r="607" spans="1:29" ht="15.75" customHeight="1">
      <c r="B607" s="353"/>
      <c r="C607" s="473"/>
      <c r="D607" s="473"/>
      <c r="E607" s="473"/>
      <c r="F607" s="473"/>
      <c r="G607" s="473"/>
      <c r="H607" s="473"/>
      <c r="I607" s="473"/>
      <c r="J607" s="473"/>
      <c r="K607" s="473"/>
      <c r="L607" s="473"/>
      <c r="M607" s="473"/>
      <c r="N607" s="473"/>
      <c r="O607" s="473"/>
      <c r="P607" s="473"/>
      <c r="Q607" s="473"/>
      <c r="R607" s="473"/>
      <c r="S607" s="473"/>
      <c r="T607" s="474"/>
    </row>
    <row r="608" spans="1:29" ht="15.75" customHeight="1">
      <c r="B608" s="353"/>
      <c r="C608" s="473"/>
      <c r="D608" s="473"/>
      <c r="E608" s="473"/>
      <c r="F608" s="473"/>
      <c r="G608" s="473"/>
      <c r="H608" s="473"/>
      <c r="I608" s="473"/>
      <c r="J608" s="473"/>
      <c r="K608" s="473"/>
      <c r="L608" s="473"/>
      <c r="M608" s="473"/>
      <c r="N608" s="473"/>
      <c r="O608" s="473"/>
      <c r="P608" s="473"/>
      <c r="Q608" s="473"/>
      <c r="R608" s="473"/>
      <c r="S608" s="473"/>
      <c r="T608" s="474"/>
    </row>
    <row r="609" spans="2:20" ht="15.75" customHeight="1">
      <c r="B609" s="353"/>
      <c r="C609" s="473"/>
      <c r="D609" s="473"/>
      <c r="E609" s="473"/>
      <c r="F609" s="473"/>
      <c r="G609" s="473"/>
      <c r="H609" s="473"/>
      <c r="I609" s="473"/>
      <c r="J609" s="473"/>
      <c r="K609" s="473"/>
      <c r="L609" s="473"/>
      <c r="M609" s="473"/>
      <c r="N609" s="473"/>
      <c r="O609" s="473"/>
      <c r="P609" s="473"/>
      <c r="Q609" s="473"/>
      <c r="R609" s="473"/>
      <c r="S609" s="473"/>
      <c r="T609" s="474"/>
    </row>
    <row r="610" spans="2:20" ht="15.75" customHeight="1">
      <c r="B610" s="353"/>
      <c r="C610" s="473"/>
      <c r="D610" s="473"/>
      <c r="E610" s="473"/>
      <c r="F610" s="473"/>
      <c r="G610" s="473"/>
      <c r="H610" s="473"/>
      <c r="I610" s="473"/>
      <c r="J610" s="473"/>
      <c r="K610" s="473"/>
      <c r="L610" s="473"/>
      <c r="M610" s="473"/>
      <c r="N610" s="473"/>
      <c r="O610" s="473"/>
      <c r="P610" s="473"/>
      <c r="Q610" s="473"/>
      <c r="R610" s="473"/>
      <c r="S610" s="473"/>
      <c r="T610" s="474"/>
    </row>
    <row r="611" spans="2:20" ht="15.75" customHeight="1"/>
    <row r="612" spans="2:20" ht="15.75" customHeight="1"/>
    <row r="613" spans="2:20" ht="15.75" customHeight="1"/>
    <row r="614" spans="2:20" ht="15.75" customHeight="1"/>
    <row r="615" spans="2:20" ht="15.75" customHeight="1"/>
    <row r="616" spans="2:20" ht="15.75" customHeight="1"/>
    <row r="617" spans="2:20" ht="15.75" customHeight="1"/>
    <row r="618" spans="2:20" ht="15.75" customHeight="1"/>
    <row r="619" spans="2:20" ht="15.75" customHeight="1"/>
    <row r="620" spans="2:20" ht="15.75" customHeight="1"/>
    <row r="621" spans="2:20" ht="15.75" customHeight="1"/>
    <row r="622" spans="2:20" ht="15.75" customHeight="1"/>
    <row r="623" spans="2:20" ht="15.75" customHeight="1"/>
    <row r="624" spans="2:20"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sheetData>
  <mergeCells count="108">
    <mergeCell ref="A1:T1"/>
    <mergeCell ref="A2:T2"/>
    <mergeCell ref="D4:G4"/>
    <mergeCell ref="H4:K4"/>
    <mergeCell ref="A5:A6"/>
    <mergeCell ref="B5:B6"/>
    <mergeCell ref="C5:C6"/>
    <mergeCell ref="T5:T6"/>
    <mergeCell ref="D5:D6"/>
    <mergeCell ref="E5:E6"/>
    <mergeCell ref="A35:A59"/>
    <mergeCell ref="B35:B53"/>
    <mergeCell ref="C58:C59"/>
    <mergeCell ref="C64:C65"/>
    <mergeCell ref="A66:B66"/>
    <mergeCell ref="A67:A93"/>
    <mergeCell ref="B67:B87"/>
    <mergeCell ref="C92:C93"/>
    <mergeCell ref="C98:C99"/>
    <mergeCell ref="A100:B100"/>
    <mergeCell ref="B101:B119"/>
    <mergeCell ref="C124:C125"/>
    <mergeCell ref="C130:C131"/>
    <mergeCell ref="A132:B132"/>
    <mergeCell ref="A101:A125"/>
    <mergeCell ref="A133:A158"/>
    <mergeCell ref="B133:B158"/>
    <mergeCell ref="C157:C158"/>
    <mergeCell ref="C163:C164"/>
    <mergeCell ref="A165:B165"/>
    <mergeCell ref="B166:B185"/>
    <mergeCell ref="A166:A191"/>
    <mergeCell ref="A198:B198"/>
    <mergeCell ref="A199:A223"/>
    <mergeCell ref="B199:B217"/>
    <mergeCell ref="C222:C223"/>
    <mergeCell ref="C228:C229"/>
    <mergeCell ref="A230:B230"/>
    <mergeCell ref="A231:A255"/>
    <mergeCell ref="B231:B249"/>
    <mergeCell ref="C254:C255"/>
    <mergeCell ref="C260:C261"/>
    <mergeCell ref="A262:B262"/>
    <mergeCell ref="A263:A288"/>
    <mergeCell ref="B263:B282"/>
    <mergeCell ref="A296:A320"/>
    <mergeCell ref="A328:A349"/>
    <mergeCell ref="A357:A383"/>
    <mergeCell ref="B328:B343"/>
    <mergeCell ref="A356:B356"/>
    <mergeCell ref="B357:B377"/>
    <mergeCell ref="C382:C383"/>
    <mergeCell ref="C388:C389"/>
    <mergeCell ref="A390:B390"/>
    <mergeCell ref="C287:C288"/>
    <mergeCell ref="C293:C294"/>
    <mergeCell ref="A295:B295"/>
    <mergeCell ref="B296:B314"/>
    <mergeCell ref="C319:C320"/>
    <mergeCell ref="C325:C326"/>
    <mergeCell ref="A327:B327"/>
    <mergeCell ref="K395:K402"/>
    <mergeCell ref="K403:K410"/>
    <mergeCell ref="L311:L314"/>
    <mergeCell ref="L328:L330"/>
    <mergeCell ref="L340:L343"/>
    <mergeCell ref="L357:L360"/>
    <mergeCell ref="L372:L377"/>
    <mergeCell ref="L83:L87"/>
    <mergeCell ref="L101:L105"/>
    <mergeCell ref="L115:L119"/>
    <mergeCell ref="L133:L138"/>
    <mergeCell ref="L148:L152"/>
    <mergeCell ref="L166:L169"/>
    <mergeCell ref="L181:L185"/>
    <mergeCell ref="L199:L203"/>
    <mergeCell ref="L213:L217"/>
    <mergeCell ref="N391:O391"/>
    <mergeCell ref="R391:T391"/>
    <mergeCell ref="F5:F6"/>
    <mergeCell ref="G5:G6"/>
    <mergeCell ref="H5:H6"/>
    <mergeCell ref="I5:I6"/>
    <mergeCell ref="J5:J6"/>
    <mergeCell ref="K5:K6"/>
    <mergeCell ref="N5:N6"/>
    <mergeCell ref="O5:O6"/>
    <mergeCell ref="P5:P6"/>
    <mergeCell ref="Q5:Q6"/>
    <mergeCell ref="L35:L39"/>
    <mergeCell ref="L49:L53"/>
    <mergeCell ref="L67:L73"/>
    <mergeCell ref="L231:L235"/>
    <mergeCell ref="L245:L249"/>
    <mergeCell ref="L263:L268"/>
    <mergeCell ref="L278:L282"/>
    <mergeCell ref="L296:L298"/>
    <mergeCell ref="R5:R6"/>
    <mergeCell ref="S5:S6"/>
    <mergeCell ref="A7:A27"/>
    <mergeCell ref="B7:B27"/>
    <mergeCell ref="C26:C27"/>
    <mergeCell ref="C32:C33"/>
    <mergeCell ref="A34:B34"/>
    <mergeCell ref="L5:L6"/>
    <mergeCell ref="M5:M6"/>
    <mergeCell ref="L7:L9"/>
    <mergeCell ref="L19:L21"/>
  </mergeCells>
  <pageMargins left="0.7" right="0.7" top="0.75" bottom="0.75" header="0" footer="0"/>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900FF"/>
  </sheetPr>
  <dimension ref="A1:AC1000"/>
  <sheetViews>
    <sheetView workbookViewId="0">
      <pane xSplit="12" topLeftCell="M1" activePane="topRight" state="frozen"/>
      <selection pane="topRight" activeCell="N2" sqref="N2"/>
    </sheetView>
  </sheetViews>
  <sheetFormatPr defaultColWidth="14.44140625" defaultRowHeight="15" customHeight="1"/>
  <cols>
    <col min="1" max="1" width="5.109375" customWidth="1"/>
    <col min="2" max="2" width="10.44140625" customWidth="1"/>
    <col min="3" max="3" width="8.88671875" customWidth="1"/>
    <col min="4" max="4" width="7" hidden="1" customWidth="1"/>
    <col min="5" max="5" width="8" hidden="1" customWidth="1"/>
    <col min="6" max="6" width="7.6640625" hidden="1" customWidth="1"/>
    <col min="7" max="7" width="7.33203125" hidden="1" customWidth="1"/>
    <col min="8" max="8" width="9.44140625" customWidth="1"/>
    <col min="9" max="9" width="8" customWidth="1"/>
    <col min="10" max="11" width="11.33203125" customWidth="1"/>
    <col min="12" max="12" width="16.5546875" customWidth="1"/>
    <col min="13" max="13" width="24.5546875" customWidth="1"/>
    <col min="14" max="17" width="28.109375" customWidth="1"/>
    <col min="18" max="19" width="10.109375" customWidth="1"/>
    <col min="20" max="20" width="23.6640625" customWidth="1"/>
    <col min="21" max="21" width="7.5546875" customWidth="1"/>
    <col min="22" max="22" width="7.88671875" customWidth="1"/>
    <col min="23" max="29" width="8.6640625" customWidth="1"/>
  </cols>
  <sheetData>
    <row r="1" spans="1:29" ht="19.5" customHeight="1">
      <c r="A1" s="1217" t="s">
        <v>1038</v>
      </c>
      <c r="B1" s="1166"/>
      <c r="C1" s="1166"/>
      <c r="D1" s="1166"/>
      <c r="E1" s="1166"/>
      <c r="F1" s="1166"/>
      <c r="G1" s="1166"/>
      <c r="H1" s="1166"/>
      <c r="I1" s="1166"/>
      <c r="J1" s="1166"/>
      <c r="K1" s="1166"/>
      <c r="L1" s="1166"/>
      <c r="M1" s="1166"/>
      <c r="N1" s="1166"/>
      <c r="O1" s="1166"/>
      <c r="P1" s="1166"/>
      <c r="Q1" s="1166"/>
      <c r="R1" s="1166"/>
      <c r="S1" s="1166"/>
      <c r="T1" s="1166"/>
      <c r="U1" s="104"/>
      <c r="V1" s="104"/>
      <c r="W1" s="104"/>
      <c r="X1" s="104"/>
      <c r="Y1" s="104"/>
      <c r="Z1" s="104"/>
      <c r="AA1" s="104"/>
      <c r="AB1" s="104"/>
      <c r="AC1" s="104"/>
    </row>
    <row r="2" spans="1:29" ht="17.25" customHeight="1">
      <c r="A2" s="1206" t="s">
        <v>626</v>
      </c>
      <c r="B2" s="1166"/>
      <c r="C2" s="1166"/>
      <c r="D2" s="1166"/>
      <c r="E2" s="1166"/>
      <c r="F2" s="1166"/>
      <c r="G2" s="1166"/>
      <c r="H2" s="1166"/>
      <c r="I2" s="1166"/>
      <c r="J2" s="1166"/>
      <c r="K2" s="1166"/>
      <c r="L2" s="1166"/>
      <c r="M2" s="1166"/>
      <c r="N2" s="1166"/>
      <c r="O2" s="1166"/>
      <c r="P2" s="1166"/>
      <c r="Q2" s="1166"/>
      <c r="R2" s="1166"/>
      <c r="S2" s="1166"/>
      <c r="T2" s="1166"/>
      <c r="U2" s="104"/>
      <c r="V2" s="104"/>
      <c r="W2" s="104"/>
      <c r="X2" s="104"/>
      <c r="Y2" s="104"/>
      <c r="Z2" s="104"/>
      <c r="AA2" s="104"/>
      <c r="AB2" s="104"/>
      <c r="AC2" s="104"/>
    </row>
    <row r="3" spans="1:29" ht="0.75" customHeight="1">
      <c r="A3" s="106"/>
      <c r="B3" s="174"/>
      <c r="C3" s="176"/>
      <c r="D3" s="176"/>
      <c r="E3" s="176"/>
      <c r="F3" s="176"/>
      <c r="G3" s="176"/>
      <c r="H3" s="176"/>
      <c r="I3" s="176"/>
      <c r="J3" s="176"/>
      <c r="K3" s="176"/>
      <c r="L3" s="176"/>
      <c r="M3" s="176"/>
      <c r="N3" s="176"/>
      <c r="O3" s="176"/>
      <c r="P3" s="177"/>
      <c r="Q3" s="177"/>
      <c r="R3" s="177"/>
      <c r="S3" s="177"/>
      <c r="T3" s="177"/>
      <c r="U3" s="8"/>
      <c r="V3" s="8"/>
      <c r="W3" s="8"/>
      <c r="X3" s="8"/>
      <c r="Y3" s="8"/>
      <c r="Z3" s="8"/>
      <c r="AA3" s="8"/>
      <c r="AB3" s="8"/>
      <c r="AC3" s="8"/>
    </row>
    <row r="4" spans="1:29" ht="24.75" customHeight="1">
      <c r="A4" s="106"/>
      <c r="B4" s="179"/>
      <c r="C4" s="176"/>
      <c r="D4" s="1207" t="s">
        <v>627</v>
      </c>
      <c r="E4" s="1208"/>
      <c r="F4" s="1208"/>
      <c r="G4" s="1209"/>
      <c r="H4" s="1210" t="s">
        <v>628</v>
      </c>
      <c r="I4" s="1208"/>
      <c r="J4" s="1208"/>
      <c r="K4" s="1209"/>
      <c r="L4" s="176"/>
      <c r="M4" s="176"/>
      <c r="N4" s="176"/>
      <c r="O4" s="176"/>
      <c r="P4" s="176"/>
      <c r="Q4" s="176"/>
      <c r="R4" s="176"/>
      <c r="S4" s="176"/>
      <c r="T4" s="176"/>
      <c r="U4" s="104"/>
      <c r="V4" s="104"/>
      <c r="W4" s="104"/>
      <c r="X4" s="104"/>
      <c r="Y4" s="104"/>
      <c r="Z4" s="104"/>
      <c r="AA4" s="104"/>
      <c r="AB4" s="104"/>
      <c r="AC4" s="104"/>
    </row>
    <row r="5" spans="1:29" ht="18.75" customHeight="1">
      <c r="A5" s="1184" t="s">
        <v>629</v>
      </c>
      <c r="B5" s="1184" t="s">
        <v>630</v>
      </c>
      <c r="C5" s="1184" t="s">
        <v>631</v>
      </c>
      <c r="D5" s="1204" t="s">
        <v>632</v>
      </c>
      <c r="E5" s="1204" t="s">
        <v>633</v>
      </c>
      <c r="F5" s="1204" t="s">
        <v>634</v>
      </c>
      <c r="G5" s="1204" t="s">
        <v>635</v>
      </c>
      <c r="H5" s="1184" t="s">
        <v>631</v>
      </c>
      <c r="I5" s="1184" t="s">
        <v>636</v>
      </c>
      <c r="J5" s="1184" t="s">
        <v>633</v>
      </c>
      <c r="K5" s="1184" t="s">
        <v>634</v>
      </c>
      <c r="L5" s="1184" t="s">
        <v>582</v>
      </c>
      <c r="M5" s="1184" t="s">
        <v>637</v>
      </c>
      <c r="N5" s="1184" t="s">
        <v>638</v>
      </c>
      <c r="O5" s="1184" t="s">
        <v>639</v>
      </c>
      <c r="P5" s="1184" t="s">
        <v>640</v>
      </c>
      <c r="Q5" s="1184" t="s">
        <v>641</v>
      </c>
      <c r="R5" s="1184" t="s">
        <v>642</v>
      </c>
      <c r="S5" s="1184" t="s">
        <v>590</v>
      </c>
      <c r="T5" s="1184"/>
      <c r="U5" s="8"/>
      <c r="V5" s="8"/>
      <c r="W5" s="8"/>
      <c r="X5" s="8"/>
      <c r="Y5" s="8"/>
      <c r="Z5" s="8"/>
      <c r="AA5" s="8"/>
      <c r="AB5" s="8"/>
      <c r="AC5" s="8"/>
    </row>
    <row r="6" spans="1:29" ht="18.75" customHeight="1">
      <c r="A6" s="1147"/>
      <c r="B6" s="1147"/>
      <c r="C6" s="1147"/>
      <c r="D6" s="1152"/>
      <c r="E6" s="1152"/>
      <c r="F6" s="1152"/>
      <c r="G6" s="1152"/>
      <c r="H6" s="1152"/>
      <c r="I6" s="1152"/>
      <c r="J6" s="1147"/>
      <c r="K6" s="1147"/>
      <c r="L6" s="1147"/>
      <c r="M6" s="1147"/>
      <c r="N6" s="1147"/>
      <c r="O6" s="1147"/>
      <c r="P6" s="1147"/>
      <c r="Q6" s="1147"/>
      <c r="R6" s="1147"/>
      <c r="S6" s="1147"/>
      <c r="T6" s="1147"/>
      <c r="U6" s="8"/>
      <c r="V6" s="8"/>
      <c r="W6" s="8"/>
      <c r="X6" s="8"/>
      <c r="Y6" s="8"/>
      <c r="Z6" s="8"/>
      <c r="AA6" s="8"/>
      <c r="AB6" s="8"/>
      <c r="AC6" s="8"/>
    </row>
    <row r="7" spans="1:29" ht="37.5" customHeight="1">
      <c r="A7" s="1162">
        <v>1</v>
      </c>
      <c r="B7" s="1212" t="s">
        <v>338</v>
      </c>
      <c r="C7" s="186" t="s">
        <v>643</v>
      </c>
      <c r="D7" s="9">
        <v>7</v>
      </c>
      <c r="E7" s="9" t="s">
        <v>789</v>
      </c>
      <c r="F7" s="9" t="s">
        <v>645</v>
      </c>
      <c r="G7" s="9"/>
      <c r="H7" s="9">
        <v>1</v>
      </c>
      <c r="I7" s="22">
        <v>4</v>
      </c>
      <c r="J7" s="9" t="s">
        <v>789</v>
      </c>
      <c r="K7" s="9" t="s">
        <v>645</v>
      </c>
      <c r="L7" s="1192" t="s">
        <v>592</v>
      </c>
      <c r="M7" s="337"/>
      <c r="N7" s="338" t="s">
        <v>1039</v>
      </c>
      <c r="O7" s="338"/>
      <c r="P7" s="357" t="s">
        <v>1040</v>
      </c>
      <c r="Q7" s="337"/>
      <c r="R7" s="29"/>
      <c r="S7" s="29"/>
      <c r="T7" s="194" t="s">
        <v>1041</v>
      </c>
      <c r="U7" s="185"/>
      <c r="V7" s="185"/>
      <c r="W7" s="185"/>
      <c r="X7" s="185"/>
      <c r="Y7" s="185"/>
      <c r="Z7" s="185"/>
      <c r="AA7" s="185"/>
      <c r="AB7" s="185"/>
      <c r="AC7" s="185"/>
    </row>
    <row r="8" spans="1:29" ht="30.75" customHeight="1">
      <c r="A8" s="1152"/>
      <c r="B8" s="1159"/>
      <c r="C8" s="186" t="s">
        <v>646</v>
      </c>
      <c r="D8" s="9">
        <v>7</v>
      </c>
      <c r="E8" s="9" t="s">
        <v>659</v>
      </c>
      <c r="F8" s="9" t="s">
        <v>651</v>
      </c>
      <c r="G8" s="9"/>
      <c r="H8" s="9">
        <v>2</v>
      </c>
      <c r="I8" s="22">
        <v>4</v>
      </c>
      <c r="J8" s="9" t="s">
        <v>691</v>
      </c>
      <c r="K8" s="9" t="s">
        <v>645</v>
      </c>
      <c r="L8" s="1193"/>
      <c r="M8" s="339"/>
      <c r="N8" s="337" t="s">
        <v>1042</v>
      </c>
      <c r="O8" s="338" t="s">
        <v>1043</v>
      </c>
      <c r="P8" s="357" t="s">
        <v>1044</v>
      </c>
      <c r="Q8" s="436"/>
      <c r="R8" s="29"/>
      <c r="S8" s="29"/>
      <c r="T8" s="194" t="s">
        <v>1045</v>
      </c>
      <c r="U8" s="185"/>
      <c r="V8" s="185"/>
      <c r="W8" s="185"/>
      <c r="X8" s="185"/>
      <c r="Y8" s="185"/>
      <c r="Z8" s="185"/>
      <c r="AA8" s="185"/>
      <c r="AB8" s="185"/>
      <c r="AC8" s="185"/>
    </row>
    <row r="9" spans="1:29" ht="30.75" customHeight="1">
      <c r="A9" s="1152"/>
      <c r="B9" s="1159"/>
      <c r="C9" s="380" t="s">
        <v>656</v>
      </c>
      <c r="D9" s="9">
        <v>7</v>
      </c>
      <c r="E9" s="9" t="s">
        <v>808</v>
      </c>
      <c r="F9" s="9" t="s">
        <v>645</v>
      </c>
      <c r="G9" s="9"/>
      <c r="H9" s="9">
        <v>3</v>
      </c>
      <c r="I9" s="22">
        <v>4</v>
      </c>
      <c r="J9" s="9" t="s">
        <v>650</v>
      </c>
      <c r="K9" s="9" t="s">
        <v>645</v>
      </c>
      <c r="L9" s="1193"/>
      <c r="M9" s="339"/>
      <c r="N9" s="339" t="s">
        <v>1046</v>
      </c>
      <c r="O9" s="338" t="s">
        <v>1047</v>
      </c>
      <c r="P9" s="338" t="s">
        <v>1048</v>
      </c>
      <c r="Q9" s="475"/>
      <c r="R9" s="29"/>
      <c r="S9" s="29"/>
      <c r="T9" s="194"/>
      <c r="U9" s="185"/>
      <c r="V9" s="185"/>
      <c r="W9" s="185"/>
      <c r="X9" s="185"/>
      <c r="Y9" s="185"/>
      <c r="Z9" s="185"/>
      <c r="AA9" s="185"/>
      <c r="AB9" s="185"/>
      <c r="AC9" s="185"/>
    </row>
    <row r="10" spans="1:29" ht="29.25" customHeight="1">
      <c r="A10" s="1152"/>
      <c r="B10" s="1159"/>
      <c r="C10" s="186" t="s">
        <v>657</v>
      </c>
      <c r="D10" s="9">
        <v>7</v>
      </c>
      <c r="E10" s="9" t="s">
        <v>660</v>
      </c>
      <c r="F10" s="9" t="s">
        <v>651</v>
      </c>
      <c r="G10" s="9"/>
      <c r="H10" s="9">
        <v>4</v>
      </c>
      <c r="I10" s="22">
        <v>5</v>
      </c>
      <c r="J10" s="9" t="s">
        <v>653</v>
      </c>
      <c r="K10" s="9" t="s">
        <v>645</v>
      </c>
      <c r="L10" s="1193"/>
      <c r="M10" s="339" t="s">
        <v>1049</v>
      </c>
      <c r="N10" s="339"/>
      <c r="O10" s="339"/>
      <c r="P10" s="339"/>
      <c r="Q10" s="338" t="s">
        <v>1050</v>
      </c>
      <c r="R10" s="29"/>
      <c r="S10" s="29"/>
      <c r="T10" s="194"/>
      <c r="U10" s="185"/>
      <c r="V10" s="185"/>
      <c r="W10" s="185"/>
      <c r="X10" s="185"/>
      <c r="Y10" s="185"/>
      <c r="Z10" s="185"/>
      <c r="AA10" s="185"/>
      <c r="AB10" s="185"/>
      <c r="AC10" s="185"/>
    </row>
    <row r="11" spans="1:29" ht="28.5" customHeight="1">
      <c r="A11" s="1152"/>
      <c r="B11" s="1159"/>
      <c r="C11" s="186" t="s">
        <v>658</v>
      </c>
      <c r="D11" s="9">
        <v>7</v>
      </c>
      <c r="E11" s="9" t="s">
        <v>650</v>
      </c>
      <c r="F11" s="9" t="s">
        <v>645</v>
      </c>
      <c r="G11" s="9"/>
      <c r="H11" s="9">
        <v>5</v>
      </c>
      <c r="I11" s="22">
        <v>4</v>
      </c>
      <c r="J11" s="9" t="s">
        <v>655</v>
      </c>
      <c r="K11" s="9" t="s">
        <v>645</v>
      </c>
      <c r="L11" s="1194"/>
      <c r="M11" s="476"/>
      <c r="N11" s="341" t="s">
        <v>1051</v>
      </c>
      <c r="O11" s="477" t="s">
        <v>1052</v>
      </c>
      <c r="P11" s="477" t="s">
        <v>1053</v>
      </c>
      <c r="Q11" s="342" t="s">
        <v>1053</v>
      </c>
      <c r="R11" s="29"/>
      <c r="S11" s="29"/>
      <c r="T11" s="194"/>
      <c r="U11" s="185"/>
      <c r="V11" s="185"/>
      <c r="W11" s="185"/>
      <c r="X11" s="185"/>
      <c r="Y11" s="185"/>
      <c r="Z11" s="185"/>
      <c r="AA11" s="185"/>
      <c r="AB11" s="185"/>
      <c r="AC11" s="185"/>
    </row>
    <row r="12" spans="1:29" ht="21" customHeight="1">
      <c r="A12" s="1152"/>
      <c r="B12" s="1159"/>
      <c r="C12" s="186"/>
      <c r="D12" s="9">
        <v>7</v>
      </c>
      <c r="E12" s="9" t="s">
        <v>661</v>
      </c>
      <c r="F12" s="272" t="s">
        <v>651</v>
      </c>
      <c r="G12" s="9"/>
      <c r="H12" s="9"/>
      <c r="I12" s="7">
        <v>21</v>
      </c>
      <c r="J12" s="272"/>
      <c r="K12" s="9"/>
      <c r="L12" s="186" t="s">
        <v>593</v>
      </c>
      <c r="M12" s="192"/>
      <c r="N12" s="192">
        <v>11</v>
      </c>
      <c r="O12" s="192">
        <v>4</v>
      </c>
      <c r="P12" s="192">
        <v>4</v>
      </c>
      <c r="Q12" s="192">
        <v>4</v>
      </c>
      <c r="R12" s="194"/>
      <c r="S12" s="4">
        <f t="shared" ref="S12:S19" si="0">SUM(M12:R12)</f>
        <v>23</v>
      </c>
      <c r="T12" s="194"/>
      <c r="U12" s="185"/>
      <c r="V12" s="185"/>
      <c r="W12" s="185"/>
      <c r="X12" s="185"/>
      <c r="Y12" s="185"/>
      <c r="Z12" s="185"/>
      <c r="AA12" s="185"/>
      <c r="AB12" s="185"/>
      <c r="AC12" s="185"/>
    </row>
    <row r="13" spans="1:29" ht="27.75" customHeight="1">
      <c r="A13" s="1152"/>
      <c r="B13" s="1159"/>
      <c r="C13" s="186"/>
      <c r="D13" s="9">
        <v>7</v>
      </c>
      <c r="E13" s="9" t="s">
        <v>653</v>
      </c>
      <c r="F13" s="9" t="s">
        <v>645</v>
      </c>
      <c r="G13" s="33"/>
      <c r="H13" s="9"/>
      <c r="I13" s="22"/>
      <c r="J13" s="9"/>
      <c r="K13" s="9"/>
      <c r="L13" s="195" t="s">
        <v>594</v>
      </c>
      <c r="M13" s="196"/>
      <c r="N13" s="196">
        <v>7</v>
      </c>
      <c r="O13" s="477"/>
      <c r="P13" s="196"/>
      <c r="Q13" s="196"/>
      <c r="R13" s="29"/>
      <c r="S13" s="33">
        <f t="shared" si="0"/>
        <v>7</v>
      </c>
      <c r="T13" s="194"/>
      <c r="U13" s="185"/>
      <c r="V13" s="185"/>
      <c r="W13" s="185"/>
      <c r="X13" s="185"/>
      <c r="Y13" s="185"/>
      <c r="Z13" s="185"/>
      <c r="AA13" s="185"/>
      <c r="AB13" s="185"/>
      <c r="AC13" s="185"/>
    </row>
    <row r="14" spans="1:29" ht="28.5" customHeight="1">
      <c r="A14" s="1152"/>
      <c r="B14" s="1159"/>
      <c r="C14" s="186" t="s">
        <v>643</v>
      </c>
      <c r="D14" s="9">
        <v>7</v>
      </c>
      <c r="E14" s="272" t="s">
        <v>766</v>
      </c>
      <c r="F14" s="272" t="s">
        <v>651</v>
      </c>
      <c r="G14" s="33"/>
      <c r="H14" s="9">
        <v>1</v>
      </c>
      <c r="I14" s="274">
        <v>4</v>
      </c>
      <c r="J14" s="272" t="s">
        <v>659</v>
      </c>
      <c r="K14" s="33" t="s">
        <v>651</v>
      </c>
      <c r="L14" s="195" t="s">
        <v>595</v>
      </c>
      <c r="M14" s="198"/>
      <c r="N14" s="198">
        <v>4</v>
      </c>
      <c r="O14" s="198">
        <v>4</v>
      </c>
      <c r="P14" s="198">
        <v>4</v>
      </c>
      <c r="Q14" s="198">
        <v>4</v>
      </c>
      <c r="R14" s="29"/>
      <c r="S14" s="33">
        <f t="shared" si="0"/>
        <v>16</v>
      </c>
      <c r="T14" s="194"/>
      <c r="U14" s="185"/>
      <c r="V14" s="185"/>
      <c r="W14" s="185"/>
      <c r="X14" s="185"/>
      <c r="Y14" s="185"/>
      <c r="Z14" s="185"/>
      <c r="AA14" s="185"/>
      <c r="AB14" s="185"/>
      <c r="AC14" s="185"/>
    </row>
    <row r="15" spans="1:29" ht="21" customHeight="1">
      <c r="A15" s="1152"/>
      <c r="B15" s="1159"/>
      <c r="C15" s="186" t="s">
        <v>646</v>
      </c>
      <c r="D15" s="9">
        <v>6</v>
      </c>
      <c r="E15" s="9" t="s">
        <v>655</v>
      </c>
      <c r="F15" s="9" t="s">
        <v>645</v>
      </c>
      <c r="G15" s="217"/>
      <c r="H15" s="9">
        <v>2</v>
      </c>
      <c r="I15" s="22">
        <v>4</v>
      </c>
      <c r="J15" s="9" t="s">
        <v>660</v>
      </c>
      <c r="K15" s="33" t="s">
        <v>651</v>
      </c>
      <c r="L15" s="199" t="s">
        <v>596</v>
      </c>
      <c r="M15" s="200"/>
      <c r="N15" s="200"/>
      <c r="O15" s="200">
        <v>4</v>
      </c>
      <c r="P15" s="200">
        <v>11</v>
      </c>
      <c r="Q15" s="200">
        <v>4</v>
      </c>
      <c r="R15" s="202"/>
      <c r="S15" s="203">
        <f t="shared" si="0"/>
        <v>19</v>
      </c>
      <c r="T15" s="194"/>
      <c r="U15" s="185"/>
      <c r="V15" s="185"/>
      <c r="W15" s="185"/>
      <c r="X15" s="185"/>
      <c r="Y15" s="185"/>
      <c r="Z15" s="185"/>
      <c r="AA15" s="185"/>
      <c r="AB15" s="185"/>
      <c r="AC15" s="185"/>
    </row>
    <row r="16" spans="1:29" ht="21" customHeight="1">
      <c r="A16" s="1152"/>
      <c r="B16" s="1159"/>
      <c r="C16" s="380" t="s">
        <v>656</v>
      </c>
      <c r="D16" s="9">
        <v>6</v>
      </c>
      <c r="E16" s="272" t="s">
        <v>767</v>
      </c>
      <c r="F16" s="272" t="s">
        <v>651</v>
      </c>
      <c r="G16" s="51"/>
      <c r="H16" s="9">
        <v>3</v>
      </c>
      <c r="I16" s="274">
        <v>4</v>
      </c>
      <c r="J16" s="272" t="s">
        <v>661</v>
      </c>
      <c r="K16" s="33" t="s">
        <v>651</v>
      </c>
      <c r="L16" s="199" t="s">
        <v>597</v>
      </c>
      <c r="M16" s="200">
        <v>2</v>
      </c>
      <c r="N16" s="200">
        <v>1</v>
      </c>
      <c r="O16" s="200">
        <v>4</v>
      </c>
      <c r="P16" s="200"/>
      <c r="Q16" s="200"/>
      <c r="R16" s="202"/>
      <c r="S16" s="203">
        <f t="shared" si="0"/>
        <v>7</v>
      </c>
      <c r="T16" s="194"/>
      <c r="U16" s="185"/>
      <c r="V16" s="185"/>
      <c r="W16" s="185"/>
      <c r="X16" s="185"/>
      <c r="Y16" s="185"/>
      <c r="Z16" s="185"/>
      <c r="AA16" s="185"/>
      <c r="AB16" s="185"/>
      <c r="AC16" s="185"/>
    </row>
    <row r="17" spans="1:29" ht="21" customHeight="1">
      <c r="A17" s="1152"/>
      <c r="B17" s="1159"/>
      <c r="C17" s="186" t="s">
        <v>657</v>
      </c>
      <c r="D17" s="9"/>
      <c r="E17" s="272"/>
      <c r="F17" s="272"/>
      <c r="G17" s="51"/>
      <c r="H17" s="9">
        <v>4</v>
      </c>
      <c r="I17" s="274">
        <v>5</v>
      </c>
      <c r="J17" s="272" t="s">
        <v>662</v>
      </c>
      <c r="K17" s="33" t="s">
        <v>651</v>
      </c>
      <c r="L17" s="208" t="s">
        <v>598</v>
      </c>
      <c r="M17" s="200"/>
      <c r="N17" s="200"/>
      <c r="O17" s="339"/>
      <c r="P17" s="339"/>
      <c r="Q17" s="200"/>
      <c r="R17" s="202"/>
      <c r="S17" s="203">
        <f t="shared" si="0"/>
        <v>0</v>
      </c>
      <c r="T17" s="194"/>
      <c r="U17" s="185"/>
      <c r="V17" s="185"/>
      <c r="W17" s="185"/>
      <c r="X17" s="185"/>
      <c r="Y17" s="185"/>
      <c r="Z17" s="185"/>
      <c r="AA17" s="185"/>
      <c r="AB17" s="185"/>
      <c r="AC17" s="185"/>
    </row>
    <row r="18" spans="1:29" ht="21" customHeight="1">
      <c r="A18" s="1152"/>
      <c r="B18" s="1159"/>
      <c r="C18" s="186"/>
      <c r="D18" s="9"/>
      <c r="E18" s="272"/>
      <c r="F18" s="272"/>
      <c r="G18" s="33"/>
      <c r="H18" s="9"/>
      <c r="I18" s="478">
        <v>17</v>
      </c>
      <c r="J18" s="272"/>
      <c r="K18" s="33"/>
      <c r="L18" s="209" t="s">
        <v>599</v>
      </c>
      <c r="M18" s="210"/>
      <c r="N18" s="210"/>
      <c r="O18" s="210"/>
      <c r="P18" s="210"/>
      <c r="Q18" s="210"/>
      <c r="R18" s="211"/>
      <c r="S18" s="212">
        <f t="shared" si="0"/>
        <v>0</v>
      </c>
      <c r="T18" s="194"/>
      <c r="U18" s="185"/>
      <c r="V18" s="185"/>
      <c r="W18" s="185"/>
      <c r="X18" s="185"/>
      <c r="Y18" s="185"/>
      <c r="Z18" s="185"/>
      <c r="AA18" s="185"/>
      <c r="AB18" s="185"/>
      <c r="AC18" s="185"/>
    </row>
    <row r="19" spans="1:29" ht="21" customHeight="1">
      <c r="A19" s="1152"/>
      <c r="B19" s="1159"/>
      <c r="C19" s="186"/>
      <c r="D19" s="9"/>
      <c r="E19" s="272"/>
      <c r="F19" s="272"/>
      <c r="G19" s="33"/>
      <c r="H19" s="9"/>
      <c r="I19" s="272"/>
      <c r="J19" s="272"/>
      <c r="K19" s="33"/>
      <c r="L19" s="209" t="s">
        <v>600</v>
      </c>
      <c r="M19" s="213"/>
      <c r="N19" s="213"/>
      <c r="O19" s="213"/>
      <c r="P19" s="213"/>
      <c r="Q19" s="213"/>
      <c r="R19" s="214"/>
      <c r="S19" s="215">
        <f t="shared" si="0"/>
        <v>0</v>
      </c>
      <c r="T19" s="194"/>
      <c r="U19" s="185"/>
      <c r="V19" s="185"/>
      <c r="W19" s="185"/>
      <c r="X19" s="185"/>
      <c r="Y19" s="185"/>
      <c r="Z19" s="185"/>
      <c r="AA19" s="185"/>
      <c r="AB19" s="185"/>
      <c r="AC19" s="185"/>
    </row>
    <row r="20" spans="1:29" ht="21" customHeight="1">
      <c r="A20" s="1152"/>
      <c r="B20" s="1159"/>
      <c r="C20" s="186"/>
      <c r="D20" s="9"/>
      <c r="E20" s="9"/>
      <c r="F20" s="9"/>
      <c r="G20" s="217"/>
      <c r="H20" s="9"/>
      <c r="I20" s="479">
        <v>4</v>
      </c>
      <c r="J20" s="479" t="s">
        <v>1054</v>
      </c>
      <c r="K20" s="218" t="s">
        <v>1055</v>
      </c>
      <c r="L20" s="222"/>
      <c r="M20" s="223"/>
      <c r="N20" s="223"/>
      <c r="O20" s="223"/>
      <c r="P20" s="223"/>
      <c r="Q20" s="223"/>
      <c r="R20" s="224"/>
      <c r="S20" s="225"/>
      <c r="T20" s="194"/>
      <c r="U20" s="185"/>
      <c r="V20" s="185"/>
      <c r="W20" s="185"/>
      <c r="X20" s="185"/>
      <c r="Y20" s="185"/>
      <c r="Z20" s="185"/>
      <c r="AA20" s="185"/>
      <c r="AB20" s="185"/>
      <c r="AC20" s="185"/>
    </row>
    <row r="21" spans="1:29" ht="28.5" customHeight="1">
      <c r="A21" s="1152"/>
      <c r="B21" s="1159"/>
      <c r="C21" s="186"/>
      <c r="D21" s="9"/>
      <c r="E21" s="272"/>
      <c r="F21" s="272"/>
      <c r="G21" s="51"/>
      <c r="H21" s="9"/>
      <c r="I21" s="480">
        <v>4</v>
      </c>
      <c r="J21" s="480" t="s">
        <v>1056</v>
      </c>
      <c r="K21" s="218" t="s">
        <v>1055</v>
      </c>
      <c r="L21" s="1195" t="s">
        <v>601</v>
      </c>
      <c r="M21" s="384"/>
      <c r="N21" s="384" t="s">
        <v>1057</v>
      </c>
      <c r="O21" s="381" t="s">
        <v>1058</v>
      </c>
      <c r="P21" s="349" t="s">
        <v>1059</v>
      </c>
      <c r="Q21" s="350" t="s">
        <v>1060</v>
      </c>
      <c r="R21" s="228"/>
      <c r="S21" s="228">
        <f>SUM(M21:R21)</f>
        <v>0</v>
      </c>
      <c r="T21" s="194"/>
      <c r="U21" s="185"/>
      <c r="V21" s="185"/>
      <c r="W21" s="185"/>
      <c r="X21" s="185"/>
      <c r="Y21" s="185"/>
      <c r="Z21" s="185"/>
      <c r="AA21" s="185"/>
      <c r="AB21" s="185"/>
      <c r="AC21" s="185"/>
    </row>
    <row r="22" spans="1:29" ht="28.5" customHeight="1">
      <c r="A22" s="1152"/>
      <c r="B22" s="1159"/>
      <c r="C22" s="51"/>
      <c r="D22" s="51"/>
      <c r="E22" s="51"/>
      <c r="F22" s="51"/>
      <c r="G22" s="51"/>
      <c r="H22" s="9"/>
      <c r="I22" s="479">
        <v>8</v>
      </c>
      <c r="J22" s="9"/>
      <c r="K22" s="9"/>
      <c r="L22" s="1193"/>
      <c r="M22" s="368" t="s">
        <v>1061</v>
      </c>
      <c r="N22" s="368"/>
      <c r="O22" s="384" t="s">
        <v>1062</v>
      </c>
      <c r="P22" s="381" t="s">
        <v>1063</v>
      </c>
      <c r="Q22" s="346" t="s">
        <v>1064</v>
      </c>
      <c r="R22" s="228"/>
      <c r="S22" s="228"/>
      <c r="T22" s="194"/>
      <c r="U22" s="185"/>
      <c r="V22" s="185"/>
      <c r="W22" s="185"/>
      <c r="X22" s="185"/>
      <c r="Y22" s="185"/>
      <c r="Z22" s="185"/>
      <c r="AA22" s="185"/>
      <c r="AB22" s="185"/>
      <c r="AC22" s="185"/>
    </row>
    <row r="23" spans="1:29" ht="34.5" customHeight="1">
      <c r="A23" s="1152"/>
      <c r="B23" s="1159"/>
      <c r="C23" s="51"/>
      <c r="D23" s="51"/>
      <c r="E23" s="51"/>
      <c r="F23" s="51"/>
      <c r="G23" s="51"/>
      <c r="H23" s="9"/>
      <c r="I23" s="9"/>
      <c r="J23" s="9"/>
      <c r="K23" s="9"/>
      <c r="L23" s="1193"/>
      <c r="M23" s="368" t="s">
        <v>1065</v>
      </c>
      <c r="N23" s="384"/>
      <c r="O23" s="381" t="s">
        <v>1066</v>
      </c>
      <c r="P23" s="381" t="s">
        <v>1067</v>
      </c>
      <c r="Q23" s="228"/>
      <c r="R23" s="228"/>
      <c r="S23" s="228"/>
      <c r="T23" s="194"/>
      <c r="U23" s="185"/>
      <c r="V23" s="185"/>
      <c r="W23" s="185"/>
      <c r="X23" s="185"/>
      <c r="Y23" s="185"/>
      <c r="Z23" s="185"/>
      <c r="AA23" s="185"/>
      <c r="AB23" s="185"/>
      <c r="AC23" s="185"/>
    </row>
    <row r="24" spans="1:29" ht="24.75" customHeight="1">
      <c r="A24" s="1152"/>
      <c r="B24" s="1159"/>
      <c r="C24" s="51"/>
      <c r="D24" s="51"/>
      <c r="E24" s="51"/>
      <c r="F24" s="51"/>
      <c r="G24" s="51"/>
      <c r="H24" s="33"/>
      <c r="I24" s="33"/>
      <c r="J24" s="33"/>
      <c r="K24" s="33"/>
      <c r="L24" s="1193"/>
      <c r="M24" s="384" t="s">
        <v>1068</v>
      </c>
      <c r="N24" s="384" t="s">
        <v>1069</v>
      </c>
      <c r="O24" s="384" t="s">
        <v>1070</v>
      </c>
      <c r="P24" s="381" t="s">
        <v>1071</v>
      </c>
      <c r="Q24" s="420"/>
      <c r="R24" s="228"/>
      <c r="S24" s="228">
        <f>SUM(M24:R24)</f>
        <v>0</v>
      </c>
      <c r="T24" s="194"/>
      <c r="U24" s="185"/>
      <c r="V24" s="185"/>
      <c r="W24" s="185"/>
      <c r="X24" s="185"/>
      <c r="Y24" s="185"/>
      <c r="Z24" s="185"/>
      <c r="AA24" s="185"/>
      <c r="AB24" s="185"/>
      <c r="AC24" s="185"/>
    </row>
    <row r="25" spans="1:29" ht="30.75" customHeight="1">
      <c r="A25" s="1152"/>
      <c r="B25" s="1159"/>
      <c r="C25" s="186"/>
      <c r="D25" s="29"/>
      <c r="E25" s="29"/>
      <c r="F25" s="29"/>
      <c r="G25" s="29"/>
      <c r="H25" s="33">
        <v>5</v>
      </c>
      <c r="I25" s="4">
        <v>6</v>
      </c>
      <c r="J25" s="33" t="s">
        <v>767</v>
      </c>
      <c r="K25" s="33" t="s">
        <v>651</v>
      </c>
      <c r="L25" s="1194"/>
      <c r="M25" s="384" t="s">
        <v>1072</v>
      </c>
      <c r="N25" s="384" t="s">
        <v>1073</v>
      </c>
      <c r="O25" s="420" t="s">
        <v>1074</v>
      </c>
      <c r="P25" s="384" t="s">
        <v>1075</v>
      </c>
      <c r="Q25" s="420" t="s">
        <v>1076</v>
      </c>
      <c r="R25" s="228"/>
      <c r="S25" s="242"/>
      <c r="T25" s="194"/>
      <c r="U25" s="185"/>
      <c r="V25" s="185"/>
      <c r="W25" s="185"/>
      <c r="X25" s="185"/>
      <c r="Y25" s="185"/>
      <c r="Z25" s="185"/>
      <c r="AA25" s="185"/>
      <c r="AB25" s="185"/>
      <c r="AC25" s="185"/>
    </row>
    <row r="26" spans="1:29" ht="36.75" customHeight="1">
      <c r="A26" s="1152"/>
      <c r="B26" s="1159"/>
      <c r="C26" s="186"/>
      <c r="D26" s="29"/>
      <c r="E26" s="29"/>
      <c r="F26" s="29"/>
      <c r="G26" s="29"/>
      <c r="H26" s="33"/>
      <c r="I26" s="4">
        <v>6</v>
      </c>
      <c r="J26" s="481"/>
      <c r="K26" s="33"/>
      <c r="L26" s="232"/>
      <c r="M26" s="482"/>
      <c r="N26" s="482"/>
      <c r="O26" s="482"/>
      <c r="P26" s="482"/>
      <c r="Q26" s="483"/>
      <c r="R26" s="236"/>
      <c r="S26" s="237"/>
      <c r="T26" s="194"/>
      <c r="U26" s="185"/>
      <c r="V26" s="185"/>
      <c r="W26" s="185"/>
      <c r="X26" s="185"/>
      <c r="Y26" s="185"/>
      <c r="Z26" s="185"/>
      <c r="AA26" s="185"/>
      <c r="AB26" s="185"/>
      <c r="AC26" s="185"/>
    </row>
    <row r="27" spans="1:29" ht="18.75" customHeight="1">
      <c r="A27" s="1152"/>
      <c r="B27" s="1159"/>
      <c r="C27" s="186"/>
      <c r="D27" s="29"/>
      <c r="E27" s="29"/>
      <c r="F27" s="29"/>
      <c r="G27" s="29"/>
      <c r="H27" s="33"/>
      <c r="I27" s="4"/>
      <c r="J27" s="481"/>
      <c r="K27" s="33" t="s">
        <v>1077</v>
      </c>
      <c r="L27" s="238" t="s">
        <v>593</v>
      </c>
      <c r="M27" s="280">
        <v>4</v>
      </c>
      <c r="N27" s="280"/>
      <c r="O27" s="280"/>
      <c r="P27" s="280">
        <v>3</v>
      </c>
      <c r="Q27" s="280">
        <v>4</v>
      </c>
      <c r="R27" s="236"/>
      <c r="S27" s="237">
        <f t="shared" ref="S27:S38" si="1">SUM(M27:R27)</f>
        <v>11</v>
      </c>
      <c r="T27" s="194"/>
      <c r="U27" s="185"/>
      <c r="V27" s="185"/>
      <c r="W27" s="185"/>
      <c r="X27" s="185"/>
      <c r="Y27" s="185"/>
      <c r="Z27" s="185"/>
      <c r="AA27" s="185"/>
      <c r="AB27" s="185"/>
      <c r="AC27" s="185"/>
    </row>
    <row r="28" spans="1:29" ht="18.75" customHeight="1">
      <c r="A28" s="1152"/>
      <c r="B28" s="1159"/>
      <c r="C28" s="186"/>
      <c r="D28" s="29"/>
      <c r="E28" s="29"/>
      <c r="F28" s="29"/>
      <c r="G28" s="29"/>
      <c r="H28" s="29"/>
      <c r="I28" s="29"/>
      <c r="J28" s="29"/>
      <c r="K28" s="29"/>
      <c r="L28" s="240" t="s">
        <v>594</v>
      </c>
      <c r="M28" s="281">
        <v>3</v>
      </c>
      <c r="N28" s="281"/>
      <c r="O28" s="281"/>
      <c r="P28" s="281">
        <v>3</v>
      </c>
      <c r="Q28" s="281"/>
      <c r="R28" s="228"/>
      <c r="S28" s="242">
        <f t="shared" si="1"/>
        <v>6</v>
      </c>
      <c r="T28" s="194"/>
      <c r="U28" s="185"/>
      <c r="V28" s="185"/>
      <c r="W28" s="185"/>
      <c r="X28" s="185"/>
      <c r="Y28" s="185"/>
      <c r="Z28" s="185"/>
      <c r="AA28" s="185"/>
      <c r="AB28" s="185"/>
      <c r="AC28" s="185"/>
    </row>
    <row r="29" spans="1:29" ht="18.75" customHeight="1">
      <c r="A29" s="1152"/>
      <c r="B29" s="1159"/>
      <c r="C29" s="186"/>
      <c r="D29" s="29"/>
      <c r="E29" s="29"/>
      <c r="F29" s="29"/>
      <c r="G29" s="29"/>
      <c r="H29" s="29"/>
      <c r="I29" s="29"/>
      <c r="J29" s="29"/>
      <c r="K29" s="29"/>
      <c r="L29" s="240" t="s">
        <v>595</v>
      </c>
      <c r="M29" s="243">
        <v>1</v>
      </c>
      <c r="N29" s="243"/>
      <c r="O29" s="243"/>
      <c r="P29" s="243"/>
      <c r="Q29" s="243">
        <v>4</v>
      </c>
      <c r="R29" s="228"/>
      <c r="S29" s="242">
        <f t="shared" si="1"/>
        <v>5</v>
      </c>
      <c r="T29" s="194"/>
      <c r="U29" s="185"/>
      <c r="V29" s="185"/>
      <c r="W29" s="185"/>
      <c r="X29" s="185"/>
      <c r="Y29" s="185"/>
      <c r="Z29" s="185"/>
      <c r="AA29" s="185"/>
      <c r="AB29" s="185"/>
      <c r="AC29" s="185"/>
    </row>
    <row r="30" spans="1:29" ht="18.75" customHeight="1">
      <c r="A30" s="1152"/>
      <c r="B30" s="1159"/>
      <c r="C30" s="186"/>
      <c r="D30" s="29"/>
      <c r="E30" s="29"/>
      <c r="F30" s="29"/>
      <c r="G30" s="29"/>
      <c r="H30" s="29"/>
      <c r="I30" s="29"/>
      <c r="J30" s="29"/>
      <c r="K30" s="29"/>
      <c r="L30" s="244" t="s">
        <v>596</v>
      </c>
      <c r="M30" s="246"/>
      <c r="N30" s="246">
        <v>3</v>
      </c>
      <c r="O30" s="246"/>
      <c r="P30" s="246">
        <v>3</v>
      </c>
      <c r="Q30" s="246"/>
      <c r="R30" s="247"/>
      <c r="S30" s="248">
        <f t="shared" si="1"/>
        <v>6</v>
      </c>
      <c r="T30" s="194"/>
      <c r="U30" s="185"/>
      <c r="V30" s="185"/>
      <c r="W30" s="185"/>
      <c r="X30" s="185"/>
      <c r="Y30" s="185"/>
      <c r="Z30" s="185"/>
      <c r="AA30" s="185"/>
      <c r="AB30" s="185"/>
      <c r="AC30" s="185"/>
    </row>
    <row r="31" spans="1:29" ht="18.75" customHeight="1">
      <c r="A31" s="1152"/>
      <c r="B31" s="1159"/>
      <c r="C31" s="204"/>
      <c r="D31" s="29"/>
      <c r="E31" s="29"/>
      <c r="F31" s="29"/>
      <c r="G31" s="29"/>
      <c r="H31" s="29"/>
      <c r="I31" s="29"/>
      <c r="J31" s="29"/>
      <c r="K31" s="29"/>
      <c r="L31" s="244" t="s">
        <v>597</v>
      </c>
      <c r="M31" s="246"/>
      <c r="N31" s="246"/>
      <c r="O31" s="246">
        <v>4</v>
      </c>
      <c r="P31" s="246">
        <v>3</v>
      </c>
      <c r="Q31" s="246">
        <v>3</v>
      </c>
      <c r="R31" s="247"/>
      <c r="S31" s="248">
        <f t="shared" si="1"/>
        <v>10</v>
      </c>
      <c r="T31" s="194"/>
      <c r="U31" s="185"/>
      <c r="V31" s="185"/>
      <c r="W31" s="185"/>
      <c r="X31" s="185"/>
      <c r="Y31" s="185"/>
      <c r="Z31" s="185"/>
      <c r="AA31" s="185"/>
      <c r="AB31" s="185"/>
      <c r="AC31" s="185"/>
    </row>
    <row r="32" spans="1:29" ht="18.75" customHeight="1">
      <c r="A32" s="1152"/>
      <c r="B32" s="1159"/>
      <c r="C32" s="204"/>
      <c r="D32" s="29"/>
      <c r="E32" s="29"/>
      <c r="F32" s="29"/>
      <c r="G32" s="29"/>
      <c r="H32" s="29"/>
      <c r="I32" s="29"/>
      <c r="J32" s="29"/>
      <c r="K32" s="29"/>
      <c r="L32" s="249" t="s">
        <v>598</v>
      </c>
      <c r="M32" s="246"/>
      <c r="N32" s="246"/>
      <c r="O32" s="246"/>
      <c r="P32" s="246"/>
      <c r="Q32" s="246"/>
      <c r="R32" s="247"/>
      <c r="S32" s="248">
        <f t="shared" si="1"/>
        <v>0</v>
      </c>
      <c r="T32" s="194"/>
      <c r="U32" s="185"/>
      <c r="V32" s="185"/>
      <c r="W32" s="185"/>
      <c r="X32" s="185"/>
      <c r="Y32" s="185"/>
      <c r="Z32" s="185"/>
      <c r="AA32" s="185"/>
      <c r="AB32" s="185"/>
      <c r="AC32" s="185"/>
    </row>
    <row r="33" spans="1:29" ht="18.75" customHeight="1">
      <c r="A33" s="1152"/>
      <c r="B33" s="1159"/>
      <c r="C33" s="204"/>
      <c r="D33" s="29"/>
      <c r="E33" s="29"/>
      <c r="F33" s="29"/>
      <c r="G33" s="29"/>
      <c r="H33" s="29"/>
      <c r="I33" s="29"/>
      <c r="J33" s="29"/>
      <c r="K33" s="29"/>
      <c r="L33" s="250" t="s">
        <v>599</v>
      </c>
      <c r="M33" s="251"/>
      <c r="N33" s="251"/>
      <c r="O33" s="251">
        <v>3</v>
      </c>
      <c r="P33" s="251"/>
      <c r="Q33" s="251">
        <v>3</v>
      </c>
      <c r="R33" s="252"/>
      <c r="S33" s="253">
        <f t="shared" si="1"/>
        <v>6</v>
      </c>
      <c r="T33" s="194"/>
      <c r="U33" s="185"/>
      <c r="V33" s="185"/>
      <c r="W33" s="185"/>
      <c r="X33" s="185"/>
      <c r="Y33" s="185"/>
      <c r="Z33" s="185"/>
      <c r="AA33" s="185"/>
      <c r="AB33" s="185"/>
      <c r="AC33" s="185"/>
    </row>
    <row r="34" spans="1:29" ht="18.75" customHeight="1">
      <c r="A34" s="1152"/>
      <c r="B34" s="1159"/>
      <c r="C34" s="204"/>
      <c r="D34" s="29"/>
      <c r="E34" s="29"/>
      <c r="F34" s="29"/>
      <c r="G34" s="29"/>
      <c r="H34" s="29"/>
      <c r="I34" s="29"/>
      <c r="J34" s="29"/>
      <c r="K34" s="29"/>
      <c r="L34" s="250" t="s">
        <v>600</v>
      </c>
      <c r="M34" s="254"/>
      <c r="N34" s="254"/>
      <c r="O34" s="254">
        <v>3</v>
      </c>
      <c r="P34" s="254"/>
      <c r="Q34" s="254">
        <v>3</v>
      </c>
      <c r="R34" s="255"/>
      <c r="S34" s="256">
        <f t="shared" si="1"/>
        <v>6</v>
      </c>
      <c r="T34" s="194"/>
      <c r="U34" s="185"/>
      <c r="V34" s="185"/>
      <c r="W34" s="185"/>
      <c r="X34" s="185"/>
      <c r="Y34" s="185"/>
      <c r="Z34" s="185"/>
      <c r="AA34" s="185"/>
      <c r="AB34" s="185"/>
      <c r="AC34" s="185"/>
    </row>
    <row r="35" spans="1:29" ht="21" customHeight="1">
      <c r="A35" s="1152"/>
      <c r="B35" s="1159"/>
      <c r="C35" s="1200"/>
      <c r="D35" s="186"/>
      <c r="E35" s="186"/>
      <c r="F35" s="186"/>
      <c r="G35" s="186"/>
      <c r="H35" s="186"/>
      <c r="I35" s="186"/>
      <c r="J35" s="186"/>
      <c r="K35" s="186"/>
      <c r="L35" s="222" t="s">
        <v>681</v>
      </c>
      <c r="M35" s="223">
        <f t="shared" ref="M35:R35" si="2">M27+M12</f>
        <v>4</v>
      </c>
      <c r="N35" s="223">
        <f t="shared" si="2"/>
        <v>11</v>
      </c>
      <c r="O35" s="223">
        <f t="shared" si="2"/>
        <v>4</v>
      </c>
      <c r="P35" s="223">
        <f t="shared" si="2"/>
        <v>7</v>
      </c>
      <c r="Q35" s="223">
        <f t="shared" si="2"/>
        <v>8</v>
      </c>
      <c r="R35" s="223">
        <f t="shared" si="2"/>
        <v>0</v>
      </c>
      <c r="S35" s="224">
        <f t="shared" si="1"/>
        <v>34</v>
      </c>
      <c r="T35" s="194"/>
      <c r="U35" s="185"/>
      <c r="V35" s="185"/>
      <c r="W35" s="185"/>
      <c r="X35" s="185"/>
      <c r="Y35" s="185"/>
      <c r="Z35" s="185"/>
      <c r="AA35" s="185"/>
      <c r="AB35" s="185"/>
      <c r="AC35" s="185"/>
    </row>
    <row r="36" spans="1:29" ht="21" customHeight="1">
      <c r="A36" s="1152"/>
      <c r="B36" s="1159"/>
      <c r="C36" s="1159"/>
      <c r="D36" s="186"/>
      <c r="E36" s="186"/>
      <c r="F36" s="186"/>
      <c r="G36" s="186"/>
      <c r="H36" s="186"/>
      <c r="I36" s="186"/>
      <c r="J36" s="186"/>
      <c r="K36" s="186"/>
      <c r="L36" s="257" t="s">
        <v>682</v>
      </c>
      <c r="M36" s="258">
        <f t="shared" ref="M36:R36" si="3">M31+M30+M16+M15</f>
        <v>2</v>
      </c>
      <c r="N36" s="258">
        <f t="shared" si="3"/>
        <v>4</v>
      </c>
      <c r="O36" s="258">
        <f t="shared" si="3"/>
        <v>12</v>
      </c>
      <c r="P36" s="258">
        <f t="shared" si="3"/>
        <v>17</v>
      </c>
      <c r="Q36" s="258">
        <f t="shared" si="3"/>
        <v>7</v>
      </c>
      <c r="R36" s="258">
        <f t="shared" si="3"/>
        <v>0</v>
      </c>
      <c r="S36" s="259">
        <f t="shared" si="1"/>
        <v>42</v>
      </c>
      <c r="T36" s="194"/>
      <c r="U36" s="185"/>
      <c r="V36" s="185"/>
      <c r="W36" s="185"/>
      <c r="X36" s="185"/>
      <c r="Y36" s="185"/>
      <c r="Z36" s="185"/>
      <c r="AA36" s="185"/>
      <c r="AB36" s="185"/>
      <c r="AC36" s="185"/>
    </row>
    <row r="37" spans="1:29" ht="21" customHeight="1">
      <c r="A37" s="1152"/>
      <c r="B37" s="1159"/>
      <c r="C37" s="1159"/>
      <c r="D37" s="186"/>
      <c r="E37" s="186"/>
      <c r="F37" s="186"/>
      <c r="G37" s="186"/>
      <c r="H37" s="186"/>
      <c r="I37" s="186"/>
      <c r="J37" s="186"/>
      <c r="K37" s="186"/>
      <c r="L37" s="257" t="s">
        <v>683</v>
      </c>
      <c r="M37" s="258">
        <f t="shared" ref="M37:R37" si="4">M32+M17</f>
        <v>0</v>
      </c>
      <c r="N37" s="258">
        <f t="shared" si="4"/>
        <v>0</v>
      </c>
      <c r="O37" s="258">
        <f t="shared" si="4"/>
        <v>0</v>
      </c>
      <c r="P37" s="258">
        <f t="shared" si="4"/>
        <v>0</v>
      </c>
      <c r="Q37" s="258">
        <f t="shared" si="4"/>
        <v>0</v>
      </c>
      <c r="R37" s="258">
        <f t="shared" si="4"/>
        <v>0</v>
      </c>
      <c r="S37" s="259">
        <f t="shared" si="1"/>
        <v>0</v>
      </c>
      <c r="T37" s="194"/>
      <c r="U37" s="185"/>
      <c r="V37" s="185"/>
      <c r="W37" s="185"/>
      <c r="X37" s="185"/>
      <c r="Y37" s="185"/>
      <c r="Z37" s="185"/>
      <c r="AA37" s="185"/>
      <c r="AB37" s="185"/>
      <c r="AC37" s="185"/>
    </row>
    <row r="38" spans="1:29" ht="21" customHeight="1">
      <c r="A38" s="1152"/>
      <c r="B38" s="1159"/>
      <c r="C38" s="1201"/>
      <c r="D38" s="186"/>
      <c r="E38" s="186"/>
      <c r="F38" s="186"/>
      <c r="G38" s="186"/>
      <c r="H38" s="186"/>
      <c r="I38" s="186"/>
      <c r="J38" s="186"/>
      <c r="K38" s="186"/>
      <c r="L38" s="260" t="s">
        <v>684</v>
      </c>
      <c r="M38" s="261">
        <f t="shared" ref="M38:R38" si="5">M33+M18</f>
        <v>0</v>
      </c>
      <c r="N38" s="261">
        <f t="shared" si="5"/>
        <v>0</v>
      </c>
      <c r="O38" s="261">
        <f t="shared" si="5"/>
        <v>3</v>
      </c>
      <c r="P38" s="261">
        <f t="shared" si="5"/>
        <v>0</v>
      </c>
      <c r="Q38" s="261">
        <f t="shared" si="5"/>
        <v>3</v>
      </c>
      <c r="R38" s="261">
        <f t="shared" si="5"/>
        <v>0</v>
      </c>
      <c r="S38" s="262">
        <f t="shared" si="1"/>
        <v>6</v>
      </c>
      <c r="T38" s="194"/>
      <c r="U38" s="185"/>
      <c r="V38" s="185"/>
      <c r="W38" s="185"/>
      <c r="X38" s="185"/>
      <c r="Y38" s="185"/>
      <c r="Z38" s="185"/>
      <c r="AA38" s="185"/>
      <c r="AB38" s="185"/>
      <c r="AC38" s="185"/>
    </row>
    <row r="39" spans="1:29" ht="21" customHeight="1">
      <c r="A39" s="1221"/>
      <c r="B39" s="1138"/>
      <c r="C39" s="484"/>
      <c r="D39" s="264"/>
      <c r="E39" s="264"/>
      <c r="F39" s="264"/>
      <c r="G39" s="264"/>
      <c r="H39" s="264"/>
      <c r="I39" s="264"/>
      <c r="J39" s="264"/>
      <c r="K39" s="264"/>
      <c r="L39" s="485"/>
      <c r="M39" s="264"/>
      <c r="N39" s="264"/>
      <c r="O39" s="264"/>
      <c r="P39" s="264"/>
      <c r="Q39" s="264"/>
      <c r="R39" s="264"/>
      <c r="S39" s="264"/>
      <c r="T39" s="486"/>
      <c r="U39" s="185"/>
      <c r="V39" s="185"/>
      <c r="W39" s="185"/>
      <c r="X39" s="185"/>
      <c r="Y39" s="185"/>
      <c r="Z39" s="185"/>
      <c r="AA39" s="185"/>
      <c r="AB39" s="185"/>
      <c r="AC39" s="185"/>
    </row>
    <row r="40" spans="1:29" ht="31.5" customHeight="1">
      <c r="A40" s="1162">
        <v>2</v>
      </c>
      <c r="B40" s="1197" t="s">
        <v>350</v>
      </c>
      <c r="C40" s="186" t="s">
        <v>643</v>
      </c>
      <c r="D40" s="9">
        <v>8</v>
      </c>
      <c r="E40" s="9" t="s">
        <v>789</v>
      </c>
      <c r="F40" s="9" t="s">
        <v>645</v>
      </c>
      <c r="G40" s="9"/>
      <c r="H40" s="9">
        <v>1</v>
      </c>
      <c r="I40" s="9">
        <v>10</v>
      </c>
      <c r="J40" s="9" t="s">
        <v>789</v>
      </c>
      <c r="K40" s="9" t="s">
        <v>645</v>
      </c>
      <c r="L40" s="1192" t="s">
        <v>592</v>
      </c>
      <c r="M40" s="337" t="s">
        <v>1078</v>
      </c>
      <c r="N40" s="357" t="s">
        <v>1079</v>
      </c>
      <c r="O40" s="336" t="s">
        <v>1080</v>
      </c>
      <c r="P40" s="337" t="s">
        <v>1081</v>
      </c>
      <c r="Q40" s="337" t="s">
        <v>1082</v>
      </c>
      <c r="R40" s="29"/>
      <c r="S40" s="29"/>
      <c r="T40" s="194" t="s">
        <v>1083</v>
      </c>
      <c r="U40" s="185"/>
      <c r="V40" s="185"/>
      <c r="W40" s="185"/>
      <c r="X40" s="185"/>
      <c r="Y40" s="185"/>
      <c r="Z40" s="185"/>
      <c r="AA40" s="185"/>
      <c r="AB40" s="185"/>
      <c r="AC40" s="185"/>
    </row>
    <row r="41" spans="1:29" ht="30" customHeight="1">
      <c r="A41" s="1152"/>
      <c r="B41" s="1152"/>
      <c r="C41" s="186"/>
      <c r="D41" s="9">
        <v>10</v>
      </c>
      <c r="E41" s="9" t="s">
        <v>659</v>
      </c>
      <c r="F41" s="9" t="s">
        <v>651</v>
      </c>
      <c r="G41" s="2"/>
      <c r="H41" s="9">
        <v>2</v>
      </c>
      <c r="I41" s="9">
        <v>10</v>
      </c>
      <c r="J41" s="9" t="s">
        <v>691</v>
      </c>
      <c r="K41" s="272" t="s">
        <v>645</v>
      </c>
      <c r="L41" s="1193"/>
      <c r="M41" s="338" t="s">
        <v>1084</v>
      </c>
      <c r="N41" s="340" t="s">
        <v>1085</v>
      </c>
      <c r="O41" s="338"/>
      <c r="P41" s="339" t="s">
        <v>1086</v>
      </c>
      <c r="Q41" s="338" t="s">
        <v>1087</v>
      </c>
      <c r="R41" s="29"/>
      <c r="S41" s="29"/>
      <c r="T41" s="194"/>
      <c r="U41" s="185"/>
      <c r="V41" s="185"/>
      <c r="W41" s="185"/>
      <c r="X41" s="185"/>
      <c r="Y41" s="185"/>
      <c r="Z41" s="185"/>
      <c r="AA41" s="185"/>
      <c r="AB41" s="185"/>
      <c r="AC41" s="185"/>
    </row>
    <row r="42" spans="1:29" ht="30" customHeight="1">
      <c r="A42" s="1152"/>
      <c r="B42" s="1152"/>
      <c r="C42" s="186"/>
      <c r="D42" s="9">
        <v>2</v>
      </c>
      <c r="E42" s="9" t="s">
        <v>789</v>
      </c>
      <c r="F42" s="9" t="s">
        <v>1088</v>
      </c>
      <c r="G42" s="9" t="s">
        <v>1089</v>
      </c>
      <c r="H42" s="9">
        <v>3</v>
      </c>
      <c r="I42" s="272">
        <v>10</v>
      </c>
      <c r="J42" s="272" t="s">
        <v>650</v>
      </c>
      <c r="K42" s="272" t="s">
        <v>645</v>
      </c>
      <c r="L42" s="1193"/>
      <c r="M42" s="339" t="s">
        <v>1090</v>
      </c>
      <c r="N42" s="337" t="s">
        <v>1091</v>
      </c>
      <c r="O42" s="340" t="s">
        <v>1092</v>
      </c>
      <c r="P42" s="339" t="s">
        <v>1093</v>
      </c>
      <c r="Q42" s="339" t="s">
        <v>1094</v>
      </c>
      <c r="R42" s="29"/>
      <c r="S42" s="29"/>
      <c r="T42" s="194"/>
      <c r="U42" s="185"/>
      <c r="V42" s="185"/>
      <c r="W42" s="185"/>
      <c r="X42" s="185"/>
      <c r="Y42" s="185"/>
      <c r="Z42" s="185"/>
      <c r="AA42" s="185"/>
      <c r="AB42" s="185"/>
      <c r="AC42" s="185"/>
    </row>
    <row r="43" spans="1:29" ht="27" customHeight="1">
      <c r="A43" s="1152"/>
      <c r="B43" s="1152"/>
      <c r="C43" s="186" t="s">
        <v>646</v>
      </c>
      <c r="D43" s="9">
        <v>10</v>
      </c>
      <c r="E43" s="9" t="s">
        <v>808</v>
      </c>
      <c r="F43" s="9" t="s">
        <v>645</v>
      </c>
      <c r="G43" s="9"/>
      <c r="H43" s="33">
        <v>4</v>
      </c>
      <c r="I43" s="9">
        <v>11</v>
      </c>
      <c r="J43" s="9" t="s">
        <v>653</v>
      </c>
      <c r="K43" s="272" t="s">
        <v>645</v>
      </c>
      <c r="L43" s="1193"/>
      <c r="M43" s="339" t="s">
        <v>1095</v>
      </c>
      <c r="N43" s="340" t="s">
        <v>1096</v>
      </c>
      <c r="O43" s="338" t="s">
        <v>1097</v>
      </c>
      <c r="P43" s="338" t="s">
        <v>1098</v>
      </c>
      <c r="Q43" s="374" t="s">
        <v>1099</v>
      </c>
      <c r="R43" s="29"/>
      <c r="S43" s="29"/>
      <c r="T43" s="194"/>
      <c r="U43" s="185"/>
      <c r="V43" s="185"/>
      <c r="W43" s="185"/>
      <c r="X43" s="185"/>
      <c r="Y43" s="185"/>
      <c r="Z43" s="185"/>
      <c r="AA43" s="185"/>
      <c r="AB43" s="185"/>
      <c r="AC43" s="185"/>
    </row>
    <row r="44" spans="1:29" ht="27" customHeight="1">
      <c r="A44" s="1152"/>
      <c r="B44" s="1152"/>
      <c r="C44" s="186"/>
      <c r="D44" s="9"/>
      <c r="E44" s="487"/>
      <c r="F44" s="487"/>
      <c r="G44" s="9"/>
      <c r="H44" s="33">
        <v>5</v>
      </c>
      <c r="I44" s="272">
        <v>11</v>
      </c>
      <c r="J44" s="272" t="s">
        <v>655</v>
      </c>
      <c r="K44" s="272" t="s">
        <v>645</v>
      </c>
      <c r="L44" s="1193"/>
      <c r="M44" s="339"/>
      <c r="N44" s="340" t="s">
        <v>1100</v>
      </c>
      <c r="O44" s="339"/>
      <c r="P44" s="338" t="s">
        <v>1101</v>
      </c>
      <c r="Q44" s="340" t="s">
        <v>1102</v>
      </c>
      <c r="R44" s="29"/>
      <c r="S44" s="29"/>
      <c r="T44" s="194"/>
      <c r="U44" s="185"/>
      <c r="V44" s="185"/>
      <c r="W44" s="185"/>
      <c r="X44" s="185"/>
      <c r="Y44" s="185"/>
      <c r="Z44" s="185"/>
      <c r="AA44" s="185"/>
      <c r="AB44" s="185"/>
      <c r="AC44" s="185"/>
    </row>
    <row r="45" spans="1:29" ht="30" customHeight="1">
      <c r="A45" s="1152"/>
      <c r="B45" s="1152"/>
      <c r="C45" s="186"/>
      <c r="D45" s="9">
        <v>10</v>
      </c>
      <c r="E45" s="9" t="s">
        <v>660</v>
      </c>
      <c r="F45" s="9" t="s">
        <v>651</v>
      </c>
      <c r="G45" s="9"/>
      <c r="H45" s="33"/>
      <c r="I45" s="2">
        <v>52</v>
      </c>
      <c r="J45" s="9"/>
      <c r="K45" s="33"/>
      <c r="L45" s="1194"/>
      <c r="M45" s="488"/>
      <c r="N45" s="339" t="s">
        <v>1103</v>
      </c>
      <c r="O45" s="488"/>
      <c r="P45" s="488"/>
      <c r="Q45" s="489" t="s">
        <v>1104</v>
      </c>
      <c r="R45" s="29"/>
      <c r="S45" s="29"/>
      <c r="T45" s="194"/>
      <c r="U45" s="185"/>
      <c r="V45" s="185"/>
      <c r="W45" s="185"/>
      <c r="X45" s="185"/>
      <c r="Y45" s="185"/>
      <c r="Z45" s="185"/>
      <c r="AA45" s="185"/>
      <c r="AB45" s="185"/>
      <c r="AC45" s="185"/>
    </row>
    <row r="46" spans="1:29" ht="31.5" customHeight="1">
      <c r="A46" s="1152"/>
      <c r="B46" s="1152"/>
      <c r="C46" s="266"/>
      <c r="D46" s="9"/>
      <c r="E46" s="9"/>
      <c r="F46" s="9"/>
      <c r="G46" s="272"/>
      <c r="H46" s="33"/>
      <c r="I46" s="272"/>
      <c r="J46" s="272"/>
      <c r="K46" s="272"/>
      <c r="L46" s="287"/>
      <c r="M46" s="413"/>
      <c r="N46" s="374" t="s">
        <v>1105</v>
      </c>
      <c r="O46" s="413"/>
      <c r="P46" s="413"/>
      <c r="Q46" s="490"/>
      <c r="R46" s="194"/>
      <c r="S46" s="4"/>
      <c r="T46" s="194"/>
      <c r="U46" s="185"/>
      <c r="V46" s="185"/>
      <c r="W46" s="185"/>
      <c r="X46" s="185"/>
      <c r="Y46" s="185"/>
      <c r="Z46" s="185"/>
      <c r="AA46" s="185"/>
      <c r="AB46" s="185"/>
      <c r="AC46" s="185"/>
    </row>
    <row r="47" spans="1:29" ht="23.25" customHeight="1">
      <c r="A47" s="1152"/>
      <c r="B47" s="1152"/>
      <c r="C47" s="380" t="s">
        <v>656</v>
      </c>
      <c r="D47" s="9">
        <v>9</v>
      </c>
      <c r="E47" s="9" t="s">
        <v>650</v>
      </c>
      <c r="F47" s="9" t="s">
        <v>645</v>
      </c>
      <c r="G47" s="272"/>
      <c r="H47" s="33"/>
      <c r="I47" s="272"/>
      <c r="J47" s="272"/>
      <c r="K47" s="272"/>
      <c r="L47" s="186" t="s">
        <v>593</v>
      </c>
      <c r="M47" s="192">
        <v>6</v>
      </c>
      <c r="N47" s="192">
        <v>12</v>
      </c>
      <c r="O47" s="193">
        <v>8</v>
      </c>
      <c r="P47" s="192">
        <v>12</v>
      </c>
      <c r="Q47" s="192">
        <v>12</v>
      </c>
      <c r="R47" s="194"/>
      <c r="S47" s="4">
        <f t="shared" ref="S47:S54" si="6">SUM(M47:R47)</f>
        <v>50</v>
      </c>
      <c r="T47" s="194"/>
      <c r="U47" s="185"/>
      <c r="V47" s="185"/>
      <c r="W47" s="185"/>
      <c r="X47" s="185"/>
      <c r="Y47" s="185"/>
      <c r="Z47" s="185"/>
      <c r="AA47" s="185"/>
      <c r="AB47" s="185"/>
      <c r="AC47" s="185"/>
    </row>
    <row r="48" spans="1:29" ht="30" customHeight="1">
      <c r="A48" s="1152"/>
      <c r="B48" s="1152"/>
      <c r="C48" s="186"/>
      <c r="D48" s="9">
        <v>11</v>
      </c>
      <c r="E48" s="272" t="s">
        <v>765</v>
      </c>
      <c r="F48" s="272" t="s">
        <v>651</v>
      </c>
      <c r="G48" s="272" t="s">
        <v>1106</v>
      </c>
      <c r="H48" s="33">
        <v>1</v>
      </c>
      <c r="I48" s="272">
        <v>10</v>
      </c>
      <c r="J48" s="272" t="s">
        <v>659</v>
      </c>
      <c r="K48" s="272" t="s">
        <v>651</v>
      </c>
      <c r="L48" s="195" t="s">
        <v>594</v>
      </c>
      <c r="M48" s="196">
        <v>6</v>
      </c>
      <c r="N48" s="196">
        <v>12</v>
      </c>
      <c r="O48" s="197">
        <v>8</v>
      </c>
      <c r="P48" s="196">
        <v>12</v>
      </c>
      <c r="Q48" s="196">
        <v>12</v>
      </c>
      <c r="R48" s="29"/>
      <c r="S48" s="33">
        <f t="shared" si="6"/>
        <v>50</v>
      </c>
      <c r="T48" s="194"/>
      <c r="U48" s="185"/>
      <c r="V48" s="185"/>
      <c r="W48" s="185"/>
      <c r="X48" s="185"/>
      <c r="Y48" s="185"/>
      <c r="Z48" s="185"/>
      <c r="AA48" s="185"/>
      <c r="AB48" s="185"/>
      <c r="AC48" s="185"/>
    </row>
    <row r="49" spans="1:29" ht="15.75" customHeight="1">
      <c r="A49" s="1152"/>
      <c r="B49" s="1152"/>
      <c r="C49" s="186" t="s">
        <v>657</v>
      </c>
      <c r="D49" s="33">
        <v>9</v>
      </c>
      <c r="E49" s="9" t="s">
        <v>653</v>
      </c>
      <c r="F49" s="9" t="s">
        <v>645</v>
      </c>
      <c r="G49" s="272"/>
      <c r="H49" s="33">
        <v>2</v>
      </c>
      <c r="I49" s="9">
        <v>10</v>
      </c>
      <c r="J49" s="9" t="s">
        <v>660</v>
      </c>
      <c r="K49" s="33" t="s">
        <v>651</v>
      </c>
      <c r="L49" s="195" t="s">
        <v>595</v>
      </c>
      <c r="M49" s="198"/>
      <c r="N49" s="198"/>
      <c r="O49" s="198"/>
      <c r="P49" s="198"/>
      <c r="Q49" s="198"/>
      <c r="R49" s="29"/>
      <c r="S49" s="33">
        <f t="shared" si="6"/>
        <v>0</v>
      </c>
      <c r="T49" s="194"/>
      <c r="U49" s="185"/>
      <c r="V49" s="185"/>
      <c r="W49" s="185"/>
      <c r="X49" s="185"/>
      <c r="Y49" s="185"/>
      <c r="Z49" s="185"/>
      <c r="AA49" s="185"/>
      <c r="AB49" s="185"/>
      <c r="AC49" s="185"/>
    </row>
    <row r="50" spans="1:29" ht="31.5" customHeight="1">
      <c r="A50" s="1152"/>
      <c r="B50" s="1152"/>
      <c r="C50" s="186"/>
      <c r="D50" s="33">
        <v>11</v>
      </c>
      <c r="E50" s="272" t="s">
        <v>766</v>
      </c>
      <c r="F50" s="272" t="s">
        <v>651</v>
      </c>
      <c r="G50" s="272" t="s">
        <v>1107</v>
      </c>
      <c r="H50" s="33">
        <v>3</v>
      </c>
      <c r="I50" s="272">
        <v>10</v>
      </c>
      <c r="J50" s="272" t="s">
        <v>661</v>
      </c>
      <c r="K50" s="272" t="s">
        <v>651</v>
      </c>
      <c r="L50" s="199" t="s">
        <v>596</v>
      </c>
      <c r="M50" s="200"/>
      <c r="N50" s="201">
        <v>4</v>
      </c>
      <c r="O50" s="201">
        <v>3</v>
      </c>
      <c r="P50" s="490"/>
      <c r="Q50" s="201">
        <v>4</v>
      </c>
      <c r="R50" s="202"/>
      <c r="S50" s="203">
        <f t="shared" si="6"/>
        <v>11</v>
      </c>
      <c r="T50" s="194"/>
      <c r="U50" s="185"/>
      <c r="V50" s="185"/>
      <c r="W50" s="185"/>
      <c r="X50" s="185"/>
      <c r="Y50" s="185"/>
      <c r="Z50" s="185"/>
      <c r="AA50" s="185"/>
      <c r="AB50" s="185"/>
      <c r="AC50" s="185"/>
    </row>
    <row r="51" spans="1:29" ht="25.5" customHeight="1">
      <c r="A51" s="1152"/>
      <c r="B51" s="1152"/>
      <c r="C51" s="186"/>
      <c r="D51" s="33"/>
      <c r="E51" s="272"/>
      <c r="F51" s="272"/>
      <c r="G51" s="272"/>
      <c r="H51" s="33">
        <v>4</v>
      </c>
      <c r="I51" s="33">
        <v>11</v>
      </c>
      <c r="J51" s="33" t="s">
        <v>662</v>
      </c>
      <c r="K51" s="33" t="s">
        <v>651</v>
      </c>
      <c r="L51" s="199" t="s">
        <v>597</v>
      </c>
      <c r="M51" s="200"/>
      <c r="N51" s="200"/>
      <c r="O51" s="200"/>
      <c r="P51" s="200"/>
      <c r="Q51" s="200"/>
      <c r="R51" s="202"/>
      <c r="S51" s="203">
        <f t="shared" si="6"/>
        <v>0</v>
      </c>
      <c r="T51" s="194"/>
      <c r="U51" s="185"/>
      <c r="V51" s="185"/>
      <c r="W51" s="185"/>
      <c r="X51" s="185"/>
      <c r="Y51" s="185"/>
      <c r="Z51" s="185"/>
      <c r="AA51" s="185"/>
      <c r="AB51" s="185"/>
      <c r="AC51" s="185"/>
    </row>
    <row r="52" spans="1:29" ht="21" customHeight="1">
      <c r="A52" s="1152"/>
      <c r="B52" s="1152"/>
      <c r="C52" s="186"/>
      <c r="D52" s="33"/>
      <c r="E52" s="272"/>
      <c r="F52" s="272"/>
      <c r="G52" s="272"/>
      <c r="H52" s="33"/>
      <c r="I52" s="4">
        <v>41</v>
      </c>
      <c r="J52" s="33"/>
      <c r="K52" s="33"/>
      <c r="L52" s="208" t="s">
        <v>598</v>
      </c>
      <c r="M52" s="200">
        <v>6</v>
      </c>
      <c r="N52" s="201">
        <v>7</v>
      </c>
      <c r="O52" s="201"/>
      <c r="P52" s="200">
        <v>8</v>
      </c>
      <c r="Q52" s="200">
        <v>4</v>
      </c>
      <c r="R52" s="202"/>
      <c r="S52" s="203">
        <f t="shared" si="6"/>
        <v>25</v>
      </c>
      <c r="T52" s="194"/>
      <c r="U52" s="185"/>
      <c r="V52" s="185"/>
      <c r="W52" s="185"/>
      <c r="X52" s="185"/>
      <c r="Y52" s="185"/>
      <c r="Z52" s="185"/>
      <c r="AA52" s="185"/>
      <c r="AB52" s="185"/>
      <c r="AC52" s="185"/>
    </row>
    <row r="53" spans="1:29" ht="21" customHeight="1">
      <c r="A53" s="1152"/>
      <c r="B53" s="1152"/>
      <c r="C53" s="186"/>
      <c r="D53" s="33"/>
      <c r="E53" s="272"/>
      <c r="F53" s="272"/>
      <c r="G53" s="272"/>
      <c r="H53" s="29"/>
      <c r="I53" s="29"/>
      <c r="J53" s="29"/>
      <c r="K53" s="29"/>
      <c r="L53" s="209" t="s">
        <v>599</v>
      </c>
      <c r="M53" s="210"/>
      <c r="N53" s="210"/>
      <c r="O53" s="210"/>
      <c r="P53" s="210"/>
      <c r="Q53" s="459">
        <v>4</v>
      </c>
      <c r="R53" s="211"/>
      <c r="S53" s="212">
        <f t="shared" si="6"/>
        <v>4</v>
      </c>
      <c r="T53" s="194"/>
      <c r="U53" s="185"/>
      <c r="V53" s="185"/>
      <c r="W53" s="185"/>
      <c r="X53" s="185"/>
      <c r="Y53" s="185"/>
      <c r="Z53" s="185"/>
      <c r="AA53" s="185"/>
      <c r="AB53" s="185"/>
      <c r="AC53" s="185"/>
    </row>
    <row r="54" spans="1:29" ht="21" customHeight="1">
      <c r="A54" s="1152"/>
      <c r="B54" s="1152"/>
      <c r="C54" s="186"/>
      <c r="D54" s="33"/>
      <c r="E54" s="272"/>
      <c r="F54" s="272"/>
      <c r="G54" s="272"/>
      <c r="H54" s="33">
        <v>1</v>
      </c>
      <c r="I54" s="33">
        <v>2</v>
      </c>
      <c r="J54" s="33" t="s">
        <v>789</v>
      </c>
      <c r="K54" s="33" t="s">
        <v>1088</v>
      </c>
      <c r="L54" s="209" t="s">
        <v>600</v>
      </c>
      <c r="M54" s="213"/>
      <c r="N54" s="213"/>
      <c r="O54" s="213"/>
      <c r="P54" s="213"/>
      <c r="Q54" s="460">
        <v>4</v>
      </c>
      <c r="R54" s="214"/>
      <c r="S54" s="215">
        <f t="shared" si="6"/>
        <v>4</v>
      </c>
      <c r="T54" s="194"/>
      <c r="U54" s="185"/>
      <c r="V54" s="185"/>
      <c r="W54" s="185"/>
      <c r="X54" s="185"/>
      <c r="Y54" s="185"/>
      <c r="Z54" s="185"/>
      <c r="AA54" s="185"/>
      <c r="AB54" s="185"/>
      <c r="AC54" s="185"/>
    </row>
    <row r="55" spans="1:29" ht="21" customHeight="1">
      <c r="A55" s="1152"/>
      <c r="B55" s="1152"/>
      <c r="C55" s="186" t="s">
        <v>658</v>
      </c>
      <c r="D55" s="33">
        <v>10</v>
      </c>
      <c r="E55" s="9" t="s">
        <v>655</v>
      </c>
      <c r="F55" s="9" t="s">
        <v>645</v>
      </c>
      <c r="G55" s="33"/>
      <c r="H55" s="33">
        <v>2</v>
      </c>
      <c r="I55" s="33">
        <v>2</v>
      </c>
      <c r="J55" s="33" t="s">
        <v>691</v>
      </c>
      <c r="K55" s="33" t="s">
        <v>1088</v>
      </c>
      <c r="L55" s="222"/>
      <c r="M55" s="223"/>
      <c r="N55" s="223"/>
      <c r="O55" s="223"/>
      <c r="P55" s="223"/>
      <c r="Q55" s="223"/>
      <c r="R55" s="224"/>
      <c r="S55" s="225"/>
      <c r="T55" s="194"/>
      <c r="U55" s="185"/>
      <c r="V55" s="185"/>
      <c r="W55" s="185"/>
      <c r="X55" s="185"/>
      <c r="Y55" s="185"/>
      <c r="Z55" s="185"/>
      <c r="AA55" s="185"/>
      <c r="AB55" s="185"/>
      <c r="AC55" s="185"/>
    </row>
    <row r="56" spans="1:29" ht="26.25" customHeight="1">
      <c r="A56" s="1152"/>
      <c r="B56" s="1152"/>
      <c r="C56" s="186"/>
      <c r="D56" s="33">
        <v>10</v>
      </c>
      <c r="E56" s="272" t="s">
        <v>767</v>
      </c>
      <c r="F56" s="272" t="s">
        <v>651</v>
      </c>
      <c r="G56" s="272" t="s">
        <v>1108</v>
      </c>
      <c r="H56" s="33"/>
      <c r="I56" s="4">
        <v>4</v>
      </c>
      <c r="J56" s="33"/>
      <c r="K56" s="33"/>
      <c r="L56" s="1195" t="s">
        <v>601</v>
      </c>
      <c r="M56" s="346" t="s">
        <v>1109</v>
      </c>
      <c r="N56" s="381" t="s">
        <v>1110</v>
      </c>
      <c r="O56" s="384" t="s">
        <v>1111</v>
      </c>
      <c r="P56" s="345" t="s">
        <v>1082</v>
      </c>
      <c r="Q56" s="384" t="s">
        <v>1112</v>
      </c>
      <c r="R56" s="228"/>
      <c r="S56" s="228"/>
      <c r="T56" s="194"/>
      <c r="U56" s="185"/>
      <c r="V56" s="185"/>
      <c r="W56" s="185"/>
      <c r="X56" s="185"/>
      <c r="Y56" s="185"/>
      <c r="Z56" s="185"/>
      <c r="AA56" s="185"/>
      <c r="AB56" s="185"/>
      <c r="AC56" s="185"/>
    </row>
    <row r="57" spans="1:29" ht="26.25" customHeight="1">
      <c r="A57" s="1152"/>
      <c r="B57" s="1152"/>
      <c r="C57" s="186"/>
      <c r="D57" s="29"/>
      <c r="E57" s="29"/>
      <c r="F57" s="29"/>
      <c r="G57" s="29"/>
      <c r="H57" s="33"/>
      <c r="I57" s="33"/>
      <c r="J57" s="33"/>
      <c r="K57" s="33"/>
      <c r="L57" s="1193"/>
      <c r="M57" s="373" t="s">
        <v>1113</v>
      </c>
      <c r="N57" s="384" t="s">
        <v>1114</v>
      </c>
      <c r="O57" s="381" t="s">
        <v>1091</v>
      </c>
      <c r="P57" s="384" t="s">
        <v>1087</v>
      </c>
      <c r="Q57" s="384" t="s">
        <v>1115</v>
      </c>
      <c r="R57" s="228"/>
      <c r="S57" s="228"/>
      <c r="T57" s="194"/>
      <c r="U57" s="185"/>
      <c r="V57" s="185"/>
      <c r="W57" s="185"/>
      <c r="X57" s="185"/>
      <c r="Y57" s="185"/>
      <c r="Z57" s="185"/>
      <c r="AA57" s="185"/>
      <c r="AB57" s="185"/>
      <c r="AC57" s="185"/>
    </row>
    <row r="58" spans="1:29" ht="26.25" customHeight="1">
      <c r="A58" s="1152"/>
      <c r="B58" s="1152"/>
      <c r="C58" s="186"/>
      <c r="D58" s="29"/>
      <c r="E58" s="29"/>
      <c r="F58" s="29"/>
      <c r="G58" s="29"/>
      <c r="H58" s="33">
        <v>1</v>
      </c>
      <c r="I58" s="33">
        <v>10</v>
      </c>
      <c r="J58" s="33" t="s">
        <v>1116</v>
      </c>
      <c r="K58" s="33" t="s">
        <v>651</v>
      </c>
      <c r="L58" s="1193"/>
      <c r="M58" s="347" t="s">
        <v>1117</v>
      </c>
      <c r="N58" s="384" t="s">
        <v>1118</v>
      </c>
      <c r="O58" s="345" t="s">
        <v>1096</v>
      </c>
      <c r="P58" s="381" t="s">
        <v>1119</v>
      </c>
      <c r="Q58" s="384" t="s">
        <v>1120</v>
      </c>
      <c r="R58" s="228"/>
      <c r="S58" s="228"/>
      <c r="T58" s="194"/>
      <c r="U58" s="185"/>
      <c r="V58" s="185"/>
      <c r="W58" s="185"/>
      <c r="X58" s="185"/>
      <c r="Y58" s="185"/>
      <c r="Z58" s="185"/>
      <c r="AA58" s="185"/>
      <c r="AB58" s="185"/>
      <c r="AC58" s="185"/>
    </row>
    <row r="59" spans="1:29" ht="26.25" customHeight="1">
      <c r="A59" s="1152"/>
      <c r="B59" s="1152"/>
      <c r="C59" s="186"/>
      <c r="D59" s="29"/>
      <c r="E59" s="29"/>
      <c r="F59" s="29"/>
      <c r="G59" s="29"/>
      <c r="H59" s="33">
        <v>2</v>
      </c>
      <c r="I59" s="33">
        <v>10</v>
      </c>
      <c r="J59" s="33" t="s">
        <v>1121</v>
      </c>
      <c r="K59" s="33" t="s">
        <v>651</v>
      </c>
      <c r="L59" s="1193"/>
      <c r="M59" s="347" t="s">
        <v>1122</v>
      </c>
      <c r="N59" s="384"/>
      <c r="O59" s="347" t="s">
        <v>1113</v>
      </c>
      <c r="P59" s="347" t="s">
        <v>1123</v>
      </c>
      <c r="Q59" s="345" t="s">
        <v>1124</v>
      </c>
      <c r="R59" s="228"/>
      <c r="S59" s="228"/>
      <c r="T59" s="194"/>
      <c r="U59" s="185"/>
      <c r="V59" s="185"/>
      <c r="W59" s="185"/>
      <c r="X59" s="185"/>
      <c r="Y59" s="185"/>
      <c r="Z59" s="185"/>
      <c r="AA59" s="185"/>
      <c r="AB59" s="185"/>
      <c r="AC59" s="185"/>
    </row>
    <row r="60" spans="1:29" ht="26.25" customHeight="1">
      <c r="A60" s="1152"/>
      <c r="B60" s="1152"/>
      <c r="C60" s="186"/>
      <c r="D60" s="33"/>
      <c r="E60" s="33"/>
      <c r="F60" s="33"/>
      <c r="G60" s="33"/>
      <c r="H60" s="33">
        <v>3</v>
      </c>
      <c r="I60" s="33">
        <v>10</v>
      </c>
      <c r="J60" s="33" t="s">
        <v>765</v>
      </c>
      <c r="K60" s="33" t="s">
        <v>651</v>
      </c>
      <c r="L60" s="1193"/>
      <c r="M60" s="491"/>
      <c r="N60" s="491"/>
      <c r="O60" s="492" t="s">
        <v>1125</v>
      </c>
      <c r="P60" s="493"/>
      <c r="Q60" s="494" t="s">
        <v>1126</v>
      </c>
      <c r="R60" s="228"/>
      <c r="S60" s="228"/>
      <c r="T60" s="194"/>
      <c r="U60" s="185"/>
      <c r="V60" s="185"/>
      <c r="W60" s="185"/>
      <c r="X60" s="185"/>
      <c r="Y60" s="185"/>
      <c r="Z60" s="185"/>
      <c r="AA60" s="185"/>
      <c r="AB60" s="185"/>
      <c r="AC60" s="185"/>
    </row>
    <row r="61" spans="1:29" ht="38.25" customHeight="1">
      <c r="A61" s="1152"/>
      <c r="B61" s="1152"/>
      <c r="C61" s="186"/>
      <c r="D61" s="33"/>
      <c r="E61" s="33"/>
      <c r="F61" s="33"/>
      <c r="G61" s="33"/>
      <c r="H61" s="33">
        <v>4</v>
      </c>
      <c r="I61" s="33">
        <v>11</v>
      </c>
      <c r="J61" s="33" t="s">
        <v>766</v>
      </c>
      <c r="K61" s="33" t="s">
        <v>645</v>
      </c>
      <c r="L61" s="1193"/>
      <c r="M61" s="495" t="s">
        <v>1127</v>
      </c>
      <c r="N61" s="496" t="s">
        <v>1128</v>
      </c>
      <c r="O61" s="497" t="s">
        <v>1129</v>
      </c>
      <c r="P61" s="498" t="s">
        <v>1130</v>
      </c>
      <c r="Q61" s="496" t="s">
        <v>1131</v>
      </c>
      <c r="R61" s="228"/>
      <c r="S61" s="228"/>
      <c r="T61" s="194"/>
      <c r="U61" s="185"/>
      <c r="V61" s="185"/>
      <c r="W61" s="185"/>
      <c r="X61" s="185"/>
      <c r="Y61" s="185"/>
      <c r="Z61" s="185"/>
      <c r="AA61" s="185"/>
      <c r="AB61" s="185"/>
      <c r="AC61" s="185"/>
    </row>
    <row r="62" spans="1:29" ht="38.25" customHeight="1">
      <c r="A62" s="1152"/>
      <c r="B62" s="1152"/>
      <c r="C62" s="186"/>
      <c r="D62" s="33"/>
      <c r="E62" s="33"/>
      <c r="F62" s="33"/>
      <c r="G62" s="33"/>
      <c r="H62" s="33" t="s">
        <v>1108</v>
      </c>
      <c r="I62" s="33">
        <v>9</v>
      </c>
      <c r="J62" s="33" t="s">
        <v>767</v>
      </c>
      <c r="K62" s="33" t="s">
        <v>651</v>
      </c>
      <c r="L62" s="1194"/>
      <c r="M62" s="495"/>
      <c r="N62" s="496"/>
      <c r="O62" s="496"/>
      <c r="P62" s="345"/>
      <c r="Q62" s="345"/>
      <c r="R62" s="228"/>
      <c r="S62" s="228"/>
      <c r="T62" s="194"/>
      <c r="U62" s="185"/>
      <c r="V62" s="185"/>
      <c r="W62" s="185"/>
      <c r="X62" s="185"/>
      <c r="Y62" s="185"/>
      <c r="Z62" s="185"/>
      <c r="AA62" s="185"/>
      <c r="AB62" s="185"/>
      <c r="AC62" s="185"/>
    </row>
    <row r="63" spans="1:29" ht="21" customHeight="1">
      <c r="A63" s="1152"/>
      <c r="B63" s="1152"/>
      <c r="C63" s="186"/>
      <c r="D63" s="33"/>
      <c r="E63" s="33"/>
      <c r="F63" s="33"/>
      <c r="G63" s="33"/>
      <c r="H63" s="186"/>
      <c r="I63" s="186">
        <f>SUM(I58:I62)</f>
        <v>50</v>
      </c>
      <c r="J63" s="186"/>
      <c r="K63" s="186"/>
      <c r="L63" s="238" t="s">
        <v>593</v>
      </c>
      <c r="M63" s="239">
        <v>7</v>
      </c>
      <c r="N63" s="280"/>
      <c r="O63" s="239">
        <v>4</v>
      </c>
      <c r="P63" s="384"/>
      <c r="Q63" s="280"/>
      <c r="R63" s="236"/>
      <c r="S63" s="237">
        <f t="shared" ref="S63:S74" si="7">SUM(M63:R63)</f>
        <v>11</v>
      </c>
      <c r="T63" s="194"/>
      <c r="U63" s="185"/>
      <c r="V63" s="185"/>
      <c r="W63" s="185"/>
      <c r="X63" s="185"/>
      <c r="Y63" s="185"/>
      <c r="Z63" s="185"/>
      <c r="AA63" s="185"/>
      <c r="AB63" s="185"/>
      <c r="AC63" s="185"/>
    </row>
    <row r="64" spans="1:29" ht="21" customHeight="1">
      <c r="A64" s="1152"/>
      <c r="B64" s="1152"/>
      <c r="C64" s="186"/>
      <c r="D64" s="33"/>
      <c r="E64" s="33"/>
      <c r="F64" s="33"/>
      <c r="G64" s="33"/>
      <c r="H64" s="186"/>
      <c r="I64" s="186"/>
      <c r="J64" s="186"/>
      <c r="K64" s="186"/>
      <c r="L64" s="240" t="s">
        <v>594</v>
      </c>
      <c r="M64" s="241">
        <v>7</v>
      </c>
      <c r="N64" s="281"/>
      <c r="O64" s="241">
        <v>4</v>
      </c>
      <c r="P64" s="281"/>
      <c r="Q64" s="281"/>
      <c r="R64" s="228"/>
      <c r="S64" s="242">
        <f t="shared" si="7"/>
        <v>11</v>
      </c>
      <c r="T64" s="194"/>
      <c r="U64" s="185"/>
      <c r="V64" s="185"/>
      <c r="W64" s="185"/>
      <c r="X64" s="185"/>
      <c r="Y64" s="185"/>
      <c r="Z64" s="185"/>
      <c r="AA64" s="185"/>
      <c r="AB64" s="185"/>
      <c r="AC64" s="185"/>
    </row>
    <row r="65" spans="1:29" ht="21" customHeight="1">
      <c r="A65" s="1152"/>
      <c r="B65" s="1152"/>
      <c r="C65" s="186"/>
      <c r="D65" s="33"/>
      <c r="E65" s="33"/>
      <c r="F65" s="33"/>
      <c r="G65" s="33"/>
      <c r="H65" s="186"/>
      <c r="I65" s="186"/>
      <c r="J65" s="186"/>
      <c r="K65" s="186"/>
      <c r="L65" s="240" t="s">
        <v>595</v>
      </c>
      <c r="M65" s="243"/>
      <c r="N65" s="243"/>
      <c r="O65" s="243"/>
      <c r="P65" s="281"/>
      <c r="Q65" s="243"/>
      <c r="R65" s="228"/>
      <c r="S65" s="242">
        <f t="shared" si="7"/>
        <v>0</v>
      </c>
      <c r="T65" s="194"/>
      <c r="U65" s="185"/>
      <c r="V65" s="185"/>
      <c r="W65" s="185"/>
      <c r="X65" s="185"/>
      <c r="Y65" s="185"/>
      <c r="Z65" s="185"/>
      <c r="AA65" s="185"/>
      <c r="AB65" s="185"/>
      <c r="AC65" s="185"/>
    </row>
    <row r="66" spans="1:29" ht="21" customHeight="1">
      <c r="A66" s="1152"/>
      <c r="B66" s="1152"/>
      <c r="C66" s="186"/>
      <c r="D66" s="33"/>
      <c r="E66" s="33"/>
      <c r="F66" s="33"/>
      <c r="G66" s="33"/>
      <c r="H66" s="186"/>
      <c r="I66" s="186"/>
      <c r="J66" s="186"/>
      <c r="K66" s="186"/>
      <c r="L66" s="244" t="s">
        <v>596</v>
      </c>
      <c r="M66" s="245">
        <v>4</v>
      </c>
      <c r="N66" s="245">
        <v>12</v>
      </c>
      <c r="O66" s="245">
        <v>15</v>
      </c>
      <c r="P66" s="241">
        <v>15</v>
      </c>
      <c r="Q66" s="245">
        <v>7</v>
      </c>
      <c r="R66" s="247"/>
      <c r="S66" s="248">
        <f t="shared" si="7"/>
        <v>53</v>
      </c>
      <c r="T66" s="194"/>
      <c r="U66" s="185"/>
      <c r="V66" s="185"/>
      <c r="W66" s="185"/>
      <c r="X66" s="185"/>
      <c r="Y66" s="185"/>
      <c r="Z66" s="185"/>
      <c r="AA66" s="185"/>
      <c r="AB66" s="185"/>
      <c r="AC66" s="185"/>
    </row>
    <row r="67" spans="1:29" ht="21" customHeight="1">
      <c r="A67" s="1152"/>
      <c r="B67" s="1152"/>
      <c r="C67" s="204"/>
      <c r="D67" s="33"/>
      <c r="E67" s="33"/>
      <c r="F67" s="33"/>
      <c r="G67" s="33"/>
      <c r="H67" s="33"/>
      <c r="I67" s="33"/>
      <c r="J67" s="33"/>
      <c r="K67" s="33"/>
      <c r="L67" s="244" t="s">
        <v>597</v>
      </c>
      <c r="M67" s="246"/>
      <c r="N67" s="246"/>
      <c r="O67" s="246"/>
      <c r="P67" s="281"/>
      <c r="Q67" s="246"/>
      <c r="R67" s="247"/>
      <c r="S67" s="248">
        <f t="shared" si="7"/>
        <v>0</v>
      </c>
      <c r="T67" s="194"/>
      <c r="U67" s="185"/>
      <c r="V67" s="185"/>
      <c r="W67" s="185"/>
      <c r="X67" s="185"/>
      <c r="Y67" s="185"/>
      <c r="Z67" s="185"/>
      <c r="AA67" s="185"/>
      <c r="AB67" s="185"/>
      <c r="AC67" s="185"/>
    </row>
    <row r="68" spans="1:29" ht="21" customHeight="1">
      <c r="A68" s="1152"/>
      <c r="B68" s="1152"/>
      <c r="C68" s="204"/>
      <c r="D68" s="33"/>
      <c r="E68" s="33"/>
      <c r="F68" s="33"/>
      <c r="G68" s="33"/>
      <c r="H68" s="186"/>
      <c r="I68" s="186"/>
      <c r="J68" s="186"/>
      <c r="K68" s="186"/>
      <c r="L68" s="249" t="s">
        <v>598</v>
      </c>
      <c r="M68" s="246">
        <v>4</v>
      </c>
      <c r="N68" s="246"/>
      <c r="O68" s="246"/>
      <c r="P68" s="246"/>
      <c r="Q68" s="246">
        <v>12</v>
      </c>
      <c r="R68" s="247"/>
      <c r="S68" s="248">
        <f t="shared" si="7"/>
        <v>16</v>
      </c>
      <c r="T68" s="194"/>
      <c r="U68" s="185"/>
      <c r="V68" s="185"/>
      <c r="W68" s="185"/>
      <c r="X68" s="185"/>
      <c r="Y68" s="185"/>
      <c r="Z68" s="185"/>
      <c r="AA68" s="185"/>
      <c r="AB68" s="185"/>
      <c r="AC68" s="185"/>
    </row>
    <row r="69" spans="1:29" ht="21" customHeight="1">
      <c r="A69" s="1152"/>
      <c r="B69" s="1152"/>
      <c r="C69" s="204"/>
      <c r="D69" s="33"/>
      <c r="E69" s="33"/>
      <c r="F69" s="33"/>
      <c r="G69" s="33"/>
      <c r="H69" s="186"/>
      <c r="I69" s="186"/>
      <c r="J69" s="186"/>
      <c r="K69" s="186"/>
      <c r="L69" s="250" t="s">
        <v>599</v>
      </c>
      <c r="M69" s="499">
        <v>3</v>
      </c>
      <c r="N69" s="499">
        <v>4</v>
      </c>
      <c r="O69" s="251">
        <v>4</v>
      </c>
      <c r="P69" s="251">
        <v>4</v>
      </c>
      <c r="Q69" s="251">
        <v>4</v>
      </c>
      <c r="R69" s="252"/>
      <c r="S69" s="253">
        <f t="shared" si="7"/>
        <v>19</v>
      </c>
      <c r="T69" s="194"/>
      <c r="U69" s="185"/>
      <c r="V69" s="185"/>
      <c r="W69" s="185"/>
      <c r="X69" s="185"/>
      <c r="Y69" s="185"/>
      <c r="Z69" s="185"/>
      <c r="AA69" s="185"/>
      <c r="AB69" s="185"/>
      <c r="AC69" s="185"/>
    </row>
    <row r="70" spans="1:29" ht="21" customHeight="1">
      <c r="A70" s="1152"/>
      <c r="B70" s="1152"/>
      <c r="C70" s="204"/>
      <c r="D70" s="33"/>
      <c r="E70" s="33"/>
      <c r="F70" s="33"/>
      <c r="G70" s="33"/>
      <c r="H70" s="186"/>
      <c r="I70" s="186"/>
      <c r="J70" s="186"/>
      <c r="K70" s="186"/>
      <c r="L70" s="250" t="s">
        <v>600</v>
      </c>
      <c r="M70" s="500">
        <v>3</v>
      </c>
      <c r="N70" s="500">
        <v>4</v>
      </c>
      <c r="O70" s="254">
        <v>4</v>
      </c>
      <c r="P70" s="254">
        <v>4</v>
      </c>
      <c r="Q70" s="254">
        <v>4</v>
      </c>
      <c r="R70" s="255"/>
      <c r="S70" s="256">
        <f t="shared" si="7"/>
        <v>19</v>
      </c>
      <c r="T70" s="194"/>
      <c r="U70" s="185"/>
      <c r="V70" s="185"/>
      <c r="W70" s="185"/>
      <c r="X70" s="185"/>
      <c r="Y70" s="185"/>
      <c r="Z70" s="185"/>
      <c r="AA70" s="185"/>
      <c r="AB70" s="185"/>
      <c r="AC70" s="185"/>
    </row>
    <row r="71" spans="1:29" ht="21" customHeight="1">
      <c r="A71" s="1152"/>
      <c r="B71" s="1152"/>
      <c r="C71" s="1200"/>
      <c r="D71" s="186"/>
      <c r="E71" s="186"/>
      <c r="F71" s="186"/>
      <c r="G71" s="186"/>
      <c r="H71" s="186"/>
      <c r="I71" s="186"/>
      <c r="J71" s="186"/>
      <c r="K71" s="186"/>
      <c r="L71" s="222" t="s">
        <v>681</v>
      </c>
      <c r="M71" s="223">
        <f t="shared" ref="M71:R71" si="8">M63+M47</f>
        <v>13</v>
      </c>
      <c r="N71" s="223">
        <f t="shared" si="8"/>
        <v>12</v>
      </c>
      <c r="O71" s="223">
        <f t="shared" si="8"/>
        <v>12</v>
      </c>
      <c r="P71" s="223">
        <f t="shared" si="8"/>
        <v>12</v>
      </c>
      <c r="Q71" s="223">
        <f t="shared" si="8"/>
        <v>12</v>
      </c>
      <c r="R71" s="223">
        <f t="shared" si="8"/>
        <v>0</v>
      </c>
      <c r="S71" s="224">
        <f t="shared" si="7"/>
        <v>61</v>
      </c>
      <c r="T71" s="194"/>
      <c r="U71" s="185"/>
      <c r="V71" s="185"/>
      <c r="W71" s="185"/>
      <c r="X71" s="185"/>
      <c r="Y71" s="185"/>
      <c r="Z71" s="185"/>
      <c r="AA71" s="185"/>
      <c r="AB71" s="185"/>
      <c r="AC71" s="185"/>
    </row>
    <row r="72" spans="1:29" ht="21" customHeight="1">
      <c r="A72" s="1152"/>
      <c r="B72" s="1152"/>
      <c r="C72" s="1159"/>
      <c r="D72" s="186"/>
      <c r="E72" s="186"/>
      <c r="F72" s="186"/>
      <c r="G72" s="186"/>
      <c r="H72" s="186"/>
      <c r="I72" s="186"/>
      <c r="J72" s="186"/>
      <c r="K72" s="186"/>
      <c r="L72" s="257" t="s">
        <v>682</v>
      </c>
      <c r="M72" s="258">
        <f t="shared" ref="M72:R72" si="9">M67+M66+M51+M50</f>
        <v>4</v>
      </c>
      <c r="N72" s="258">
        <f t="shared" si="9"/>
        <v>16</v>
      </c>
      <c r="O72" s="258">
        <f t="shared" si="9"/>
        <v>18</v>
      </c>
      <c r="P72" s="258">
        <f t="shared" si="9"/>
        <v>15</v>
      </c>
      <c r="Q72" s="258">
        <f t="shared" si="9"/>
        <v>11</v>
      </c>
      <c r="R72" s="258">
        <f t="shared" si="9"/>
        <v>0</v>
      </c>
      <c r="S72" s="259">
        <f t="shared" si="7"/>
        <v>64</v>
      </c>
      <c r="T72" s="194"/>
      <c r="U72" s="185"/>
      <c r="V72" s="185"/>
      <c r="W72" s="185"/>
      <c r="X72" s="185"/>
      <c r="Y72" s="185"/>
      <c r="Z72" s="185"/>
      <c r="AA72" s="185"/>
      <c r="AB72" s="185"/>
      <c r="AC72" s="185"/>
    </row>
    <row r="73" spans="1:29" ht="21" customHeight="1">
      <c r="A73" s="1152"/>
      <c r="B73" s="1152"/>
      <c r="C73" s="1159"/>
      <c r="D73" s="186"/>
      <c r="E73" s="186"/>
      <c r="F73" s="186"/>
      <c r="G73" s="186"/>
      <c r="H73" s="186"/>
      <c r="I73" s="186"/>
      <c r="J73" s="186"/>
      <c r="K73" s="186"/>
      <c r="L73" s="257" t="s">
        <v>683</v>
      </c>
      <c r="M73" s="258">
        <f t="shared" ref="M73:R73" si="10">M68+M52</f>
        <v>10</v>
      </c>
      <c r="N73" s="258">
        <f t="shared" si="10"/>
        <v>7</v>
      </c>
      <c r="O73" s="258">
        <f t="shared" si="10"/>
        <v>0</v>
      </c>
      <c r="P73" s="258">
        <f t="shared" si="10"/>
        <v>8</v>
      </c>
      <c r="Q73" s="258">
        <f t="shared" si="10"/>
        <v>16</v>
      </c>
      <c r="R73" s="258">
        <f t="shared" si="10"/>
        <v>0</v>
      </c>
      <c r="S73" s="259">
        <f t="shared" si="7"/>
        <v>41</v>
      </c>
      <c r="T73" s="194"/>
      <c r="U73" s="185"/>
      <c r="V73" s="185"/>
      <c r="W73" s="185"/>
      <c r="X73" s="185"/>
      <c r="Y73" s="185"/>
      <c r="Z73" s="185"/>
      <c r="AA73" s="185"/>
      <c r="AB73" s="185"/>
      <c r="AC73" s="185"/>
    </row>
    <row r="74" spans="1:29" ht="21" customHeight="1">
      <c r="A74" s="1152"/>
      <c r="B74" s="1152"/>
      <c r="C74" s="1201"/>
      <c r="D74" s="186"/>
      <c r="E74" s="186"/>
      <c r="F74" s="186"/>
      <c r="G74" s="186"/>
      <c r="H74" s="186"/>
      <c r="I74" s="186"/>
      <c r="J74" s="186"/>
      <c r="K74" s="186"/>
      <c r="L74" s="260" t="s">
        <v>684</v>
      </c>
      <c r="M74" s="261">
        <f t="shared" ref="M74:R74" si="11">M69+M53</f>
        <v>3</v>
      </c>
      <c r="N74" s="261">
        <f t="shared" si="11"/>
        <v>4</v>
      </c>
      <c r="O74" s="261">
        <f t="shared" si="11"/>
        <v>4</v>
      </c>
      <c r="P74" s="261">
        <f t="shared" si="11"/>
        <v>4</v>
      </c>
      <c r="Q74" s="261">
        <f t="shared" si="11"/>
        <v>8</v>
      </c>
      <c r="R74" s="261">
        <f t="shared" si="11"/>
        <v>0</v>
      </c>
      <c r="S74" s="262">
        <f t="shared" si="7"/>
        <v>23</v>
      </c>
      <c r="T74" s="194"/>
      <c r="U74" s="185"/>
      <c r="V74" s="185"/>
      <c r="W74" s="185"/>
      <c r="X74" s="185"/>
      <c r="Y74" s="185"/>
      <c r="Z74" s="185"/>
      <c r="AA74" s="185"/>
      <c r="AB74" s="185"/>
      <c r="AC74" s="185"/>
    </row>
    <row r="75" spans="1:29" ht="21" customHeight="1">
      <c r="A75" s="1221"/>
      <c r="B75" s="1138"/>
      <c r="C75" s="263"/>
      <c r="D75" s="264"/>
      <c r="E75" s="264"/>
      <c r="F75" s="264"/>
      <c r="G75" s="264"/>
      <c r="H75" s="264"/>
      <c r="I75" s="264"/>
      <c r="J75" s="264"/>
      <c r="K75" s="264"/>
      <c r="L75" s="265"/>
      <c r="M75" s="264"/>
      <c r="N75" s="264"/>
      <c r="O75" s="264"/>
      <c r="P75" s="264"/>
      <c r="Q75" s="264"/>
      <c r="R75" s="264"/>
      <c r="S75" s="264"/>
      <c r="T75" s="486"/>
      <c r="U75" s="185"/>
      <c r="V75" s="185"/>
      <c r="W75" s="185"/>
      <c r="X75" s="185"/>
      <c r="Y75" s="185"/>
      <c r="Z75" s="185"/>
      <c r="AA75" s="185"/>
      <c r="AB75" s="185"/>
      <c r="AC75" s="185"/>
    </row>
    <row r="76" spans="1:29" ht="39.75" customHeight="1">
      <c r="A76" s="1162">
        <v>3</v>
      </c>
      <c r="B76" s="1197" t="s">
        <v>353</v>
      </c>
      <c r="C76" s="186" t="s">
        <v>643</v>
      </c>
      <c r="D76" s="9">
        <v>4</v>
      </c>
      <c r="E76" s="9" t="s">
        <v>789</v>
      </c>
      <c r="F76" s="9" t="s">
        <v>645</v>
      </c>
      <c r="G76" s="33"/>
      <c r="H76" s="9">
        <v>1</v>
      </c>
      <c r="I76" s="9">
        <v>4</v>
      </c>
      <c r="J76" s="9" t="s">
        <v>789</v>
      </c>
      <c r="K76" s="33" t="s">
        <v>645</v>
      </c>
      <c r="L76" s="1192" t="s">
        <v>592</v>
      </c>
      <c r="M76" s="357" t="s">
        <v>1132</v>
      </c>
      <c r="N76" s="337" t="s">
        <v>1133</v>
      </c>
      <c r="O76" s="338" t="s">
        <v>1134</v>
      </c>
      <c r="P76" s="357" t="s">
        <v>1135</v>
      </c>
      <c r="Q76" s="335" t="s">
        <v>1136</v>
      </c>
      <c r="R76" s="29"/>
      <c r="S76" s="29"/>
      <c r="T76" s="194" t="s">
        <v>1137</v>
      </c>
      <c r="U76" s="185"/>
      <c r="V76" s="185"/>
      <c r="W76" s="185"/>
      <c r="X76" s="185"/>
      <c r="Y76" s="185"/>
      <c r="Z76" s="185"/>
      <c r="AA76" s="185"/>
      <c r="AB76" s="185"/>
      <c r="AC76" s="185"/>
    </row>
    <row r="77" spans="1:29" ht="39" customHeight="1">
      <c r="A77" s="1152"/>
      <c r="B77" s="1152"/>
      <c r="C77" s="186"/>
      <c r="D77" s="9">
        <v>4</v>
      </c>
      <c r="E77" s="9" t="s">
        <v>659</v>
      </c>
      <c r="F77" s="9" t="s">
        <v>651</v>
      </c>
      <c r="G77" s="33"/>
      <c r="H77" s="9">
        <v>2</v>
      </c>
      <c r="I77" s="9">
        <v>4</v>
      </c>
      <c r="J77" s="9" t="s">
        <v>691</v>
      </c>
      <c r="K77" s="33" t="s">
        <v>645</v>
      </c>
      <c r="L77" s="1193"/>
      <c r="M77" s="339" t="s">
        <v>1138</v>
      </c>
      <c r="N77" s="501" t="s">
        <v>1139</v>
      </c>
      <c r="O77" s="338"/>
      <c r="P77" s="338" t="s">
        <v>1140</v>
      </c>
      <c r="Q77" s="339"/>
      <c r="R77" s="29"/>
      <c r="S77" s="29"/>
      <c r="T77" s="76" t="s">
        <v>357</v>
      </c>
      <c r="U77" s="185"/>
      <c r="V77" s="185"/>
      <c r="W77" s="185"/>
      <c r="X77" s="185"/>
      <c r="Y77" s="185"/>
      <c r="Z77" s="185"/>
      <c r="AA77" s="185"/>
      <c r="AB77" s="185"/>
      <c r="AC77" s="185"/>
    </row>
    <row r="78" spans="1:29" ht="30.75" customHeight="1">
      <c r="A78" s="1152"/>
      <c r="B78" s="1152"/>
      <c r="C78" s="186" t="s">
        <v>646</v>
      </c>
      <c r="D78" s="9">
        <v>4</v>
      </c>
      <c r="E78" s="9" t="s">
        <v>808</v>
      </c>
      <c r="F78" s="9" t="s">
        <v>645</v>
      </c>
      <c r="G78" s="33"/>
      <c r="H78" s="9">
        <v>3</v>
      </c>
      <c r="I78" s="9">
        <v>4</v>
      </c>
      <c r="J78" s="9" t="s">
        <v>650</v>
      </c>
      <c r="K78" s="33" t="s">
        <v>645</v>
      </c>
      <c r="L78" s="1194"/>
      <c r="M78" s="341"/>
      <c r="N78" s="476"/>
      <c r="O78" s="476"/>
      <c r="P78" s="342" t="s">
        <v>1141</v>
      </c>
      <c r="Q78" s="476"/>
      <c r="R78" s="29"/>
      <c r="S78" s="29"/>
      <c r="T78" s="194"/>
      <c r="U78" s="185"/>
      <c r="V78" s="185"/>
      <c r="W78" s="185"/>
      <c r="X78" s="185"/>
      <c r="Y78" s="185"/>
      <c r="Z78" s="185"/>
      <c r="AA78" s="185"/>
      <c r="AB78" s="185"/>
      <c r="AC78" s="185"/>
    </row>
    <row r="79" spans="1:29" ht="21" customHeight="1">
      <c r="A79" s="1152"/>
      <c r="B79" s="1152"/>
      <c r="C79" s="186"/>
      <c r="D79" s="9">
        <v>4</v>
      </c>
      <c r="E79" s="9" t="s">
        <v>660</v>
      </c>
      <c r="F79" s="9" t="s">
        <v>651</v>
      </c>
      <c r="G79" s="33"/>
      <c r="H79" s="9">
        <v>4</v>
      </c>
      <c r="I79" s="9">
        <v>5</v>
      </c>
      <c r="J79" s="9" t="s">
        <v>653</v>
      </c>
      <c r="K79" s="33" t="s">
        <v>645</v>
      </c>
      <c r="L79" s="186" t="s">
        <v>593</v>
      </c>
      <c r="M79" s="192"/>
      <c r="N79" s="192">
        <v>4</v>
      </c>
      <c r="O79" s="192">
        <v>4</v>
      </c>
      <c r="P79" s="192">
        <v>4</v>
      </c>
      <c r="Q79" s="192">
        <v>2</v>
      </c>
      <c r="R79" s="194"/>
      <c r="S79" s="4">
        <f t="shared" ref="S79:S86" si="12">SUM(M79:R79)</f>
        <v>14</v>
      </c>
      <c r="T79" s="194"/>
      <c r="U79" s="185"/>
      <c r="V79" s="185"/>
      <c r="W79" s="185"/>
      <c r="X79" s="185"/>
      <c r="Y79" s="185"/>
      <c r="Z79" s="185"/>
      <c r="AA79" s="185"/>
      <c r="AB79" s="185"/>
      <c r="AC79" s="185"/>
    </row>
    <row r="80" spans="1:29" ht="21" customHeight="1">
      <c r="A80" s="1152"/>
      <c r="B80" s="1152"/>
      <c r="C80" s="186" t="s">
        <v>656</v>
      </c>
      <c r="D80" s="9">
        <v>5</v>
      </c>
      <c r="E80" s="9" t="s">
        <v>650</v>
      </c>
      <c r="F80" s="9" t="s">
        <v>645</v>
      </c>
      <c r="G80" s="33"/>
      <c r="H80" s="9">
        <v>5</v>
      </c>
      <c r="I80" s="9">
        <v>4</v>
      </c>
      <c r="J80" s="9" t="s">
        <v>655</v>
      </c>
      <c r="K80" s="33" t="s">
        <v>645</v>
      </c>
      <c r="L80" s="195" t="s">
        <v>594</v>
      </c>
      <c r="M80" s="196"/>
      <c r="N80" s="196"/>
      <c r="O80" s="196"/>
      <c r="P80" s="196"/>
      <c r="Q80" s="196"/>
      <c r="R80" s="29"/>
      <c r="S80" s="33">
        <f t="shared" si="12"/>
        <v>0</v>
      </c>
      <c r="T80" s="194"/>
      <c r="U80" s="185"/>
      <c r="V80" s="185"/>
      <c r="W80" s="185"/>
      <c r="X80" s="185"/>
      <c r="Y80" s="185"/>
      <c r="Z80" s="185"/>
      <c r="AA80" s="185"/>
      <c r="AB80" s="185"/>
      <c r="AC80" s="185"/>
    </row>
    <row r="81" spans="1:29" ht="21" customHeight="1">
      <c r="A81" s="1152"/>
      <c r="B81" s="1152"/>
      <c r="C81" s="186"/>
      <c r="D81" s="9">
        <v>5</v>
      </c>
      <c r="E81" s="9" t="s">
        <v>661</v>
      </c>
      <c r="F81" s="272" t="s">
        <v>651</v>
      </c>
      <c r="G81" s="33"/>
      <c r="H81" s="9"/>
      <c r="I81" s="289">
        <v>21</v>
      </c>
      <c r="J81" s="272"/>
      <c r="K81" s="33"/>
      <c r="L81" s="195" t="s">
        <v>595</v>
      </c>
      <c r="M81" s="198"/>
      <c r="N81" s="198">
        <v>4</v>
      </c>
      <c r="O81" s="198">
        <v>4</v>
      </c>
      <c r="P81" s="198"/>
      <c r="Q81" s="198">
        <v>2</v>
      </c>
      <c r="R81" s="29"/>
      <c r="S81" s="33">
        <f t="shared" si="12"/>
        <v>10</v>
      </c>
      <c r="T81" s="194"/>
      <c r="U81" s="185"/>
      <c r="V81" s="185"/>
      <c r="W81" s="185"/>
      <c r="X81" s="185"/>
      <c r="Y81" s="185"/>
      <c r="Z81" s="185"/>
      <c r="AA81" s="185"/>
      <c r="AB81" s="185"/>
      <c r="AC81" s="185"/>
    </row>
    <row r="82" spans="1:29" ht="21" customHeight="1">
      <c r="A82" s="1152"/>
      <c r="B82" s="1152"/>
      <c r="C82" s="186" t="s">
        <v>657</v>
      </c>
      <c r="D82" s="9">
        <v>4</v>
      </c>
      <c r="E82" s="9" t="s">
        <v>653</v>
      </c>
      <c r="F82" s="9" t="s">
        <v>645</v>
      </c>
      <c r="G82" s="33"/>
      <c r="H82" s="9"/>
      <c r="I82" s="9"/>
      <c r="J82" s="9"/>
      <c r="K82" s="33"/>
      <c r="L82" s="199" t="s">
        <v>596</v>
      </c>
      <c r="M82" s="200"/>
      <c r="N82" s="200">
        <v>4</v>
      </c>
      <c r="O82" s="200"/>
      <c r="P82" s="200"/>
      <c r="Q82" s="200"/>
      <c r="R82" s="202"/>
      <c r="S82" s="203">
        <f t="shared" si="12"/>
        <v>4</v>
      </c>
      <c r="T82" s="194"/>
      <c r="U82" s="185"/>
      <c r="V82" s="185"/>
      <c r="W82" s="185"/>
      <c r="X82" s="185"/>
      <c r="Y82" s="185"/>
      <c r="Z82" s="185"/>
      <c r="AA82" s="185"/>
      <c r="AB82" s="185"/>
      <c r="AC82" s="185"/>
    </row>
    <row r="83" spans="1:29" ht="21" customHeight="1">
      <c r="A83" s="1152"/>
      <c r="B83" s="1152"/>
      <c r="C83" s="380"/>
      <c r="D83" s="9"/>
      <c r="E83" s="272"/>
      <c r="F83" s="272"/>
      <c r="G83" s="33"/>
      <c r="H83" s="9">
        <v>1</v>
      </c>
      <c r="I83" s="272">
        <v>4</v>
      </c>
      <c r="J83" s="272" t="s">
        <v>659</v>
      </c>
      <c r="K83" s="33" t="s">
        <v>651</v>
      </c>
      <c r="L83" s="199" t="s">
        <v>597</v>
      </c>
      <c r="M83" s="200"/>
      <c r="N83" s="200"/>
      <c r="O83" s="200"/>
      <c r="P83" s="200">
        <v>4</v>
      </c>
      <c r="Q83" s="200"/>
      <c r="R83" s="202"/>
      <c r="S83" s="203">
        <f t="shared" si="12"/>
        <v>4</v>
      </c>
      <c r="T83" s="194"/>
      <c r="U83" s="185"/>
      <c r="V83" s="185"/>
      <c r="W83" s="185"/>
      <c r="X83" s="185"/>
      <c r="Y83" s="185"/>
      <c r="Z83" s="185"/>
      <c r="AA83" s="185"/>
      <c r="AB83" s="185"/>
      <c r="AC83" s="185"/>
    </row>
    <row r="84" spans="1:29" ht="21" customHeight="1">
      <c r="A84" s="1152"/>
      <c r="B84" s="1152"/>
      <c r="C84" s="380"/>
      <c r="D84" s="9"/>
      <c r="E84" s="272"/>
      <c r="F84" s="272"/>
      <c r="G84" s="33"/>
      <c r="H84" s="9">
        <v>2</v>
      </c>
      <c r="I84" s="272">
        <v>4</v>
      </c>
      <c r="J84" s="272" t="s">
        <v>660</v>
      </c>
      <c r="K84" s="33" t="s">
        <v>651</v>
      </c>
      <c r="L84" s="208" t="s">
        <v>598</v>
      </c>
      <c r="M84" s="200">
        <v>6</v>
      </c>
      <c r="N84" s="200"/>
      <c r="O84" s="200"/>
      <c r="P84" s="200">
        <v>4</v>
      </c>
      <c r="Q84" s="200"/>
      <c r="R84" s="202"/>
      <c r="S84" s="203">
        <f t="shared" si="12"/>
        <v>10</v>
      </c>
      <c r="T84" s="194"/>
      <c r="U84" s="185"/>
      <c r="V84" s="185"/>
      <c r="W84" s="185"/>
      <c r="X84" s="185"/>
      <c r="Y84" s="185"/>
      <c r="Z84" s="185"/>
      <c r="AA84" s="185"/>
      <c r="AB84" s="185"/>
      <c r="AC84" s="185"/>
    </row>
    <row r="85" spans="1:29" ht="21" customHeight="1">
      <c r="A85" s="1152"/>
      <c r="B85" s="1152"/>
      <c r="C85" s="380"/>
      <c r="D85" s="9"/>
      <c r="E85" s="272"/>
      <c r="F85" s="272"/>
      <c r="G85" s="33"/>
      <c r="H85" s="9">
        <v>3</v>
      </c>
      <c r="I85" s="272">
        <v>4</v>
      </c>
      <c r="J85" s="272" t="s">
        <v>661</v>
      </c>
      <c r="K85" s="33" t="s">
        <v>651</v>
      </c>
      <c r="L85" s="209" t="s">
        <v>599</v>
      </c>
      <c r="M85" s="210"/>
      <c r="N85" s="210"/>
      <c r="O85" s="210"/>
      <c r="P85" s="210"/>
      <c r="Q85" s="210"/>
      <c r="R85" s="211"/>
      <c r="S85" s="212">
        <f t="shared" si="12"/>
        <v>0</v>
      </c>
      <c r="T85" s="194"/>
      <c r="U85" s="185"/>
      <c r="V85" s="185"/>
      <c r="W85" s="185"/>
      <c r="X85" s="185"/>
      <c r="Y85" s="185"/>
      <c r="Z85" s="185"/>
      <c r="AA85" s="185"/>
      <c r="AB85" s="185"/>
      <c r="AC85" s="185"/>
    </row>
    <row r="86" spans="1:29" ht="21" customHeight="1">
      <c r="A86" s="1152"/>
      <c r="B86" s="1152"/>
      <c r="C86" s="380"/>
      <c r="D86" s="9"/>
      <c r="E86" s="272"/>
      <c r="F86" s="272"/>
      <c r="G86" s="33"/>
      <c r="H86" s="9">
        <v>4</v>
      </c>
      <c r="I86" s="272">
        <v>5</v>
      </c>
      <c r="J86" s="272" t="s">
        <v>662</v>
      </c>
      <c r="K86" s="33" t="s">
        <v>651</v>
      </c>
      <c r="L86" s="209" t="s">
        <v>600</v>
      </c>
      <c r="M86" s="213"/>
      <c r="N86" s="213"/>
      <c r="O86" s="213"/>
      <c r="P86" s="213"/>
      <c r="Q86" s="213"/>
      <c r="R86" s="214"/>
      <c r="S86" s="215">
        <f t="shared" si="12"/>
        <v>0</v>
      </c>
      <c r="T86" s="194"/>
      <c r="U86" s="185"/>
      <c r="V86" s="185"/>
      <c r="W86" s="185"/>
      <c r="X86" s="185"/>
      <c r="Y86" s="185"/>
      <c r="Z86" s="185"/>
      <c r="AA86" s="185"/>
      <c r="AB86" s="185"/>
      <c r="AC86" s="185"/>
    </row>
    <row r="87" spans="1:29" ht="21" customHeight="1">
      <c r="A87" s="1152"/>
      <c r="B87" s="1152"/>
      <c r="C87" s="380"/>
      <c r="D87" s="9">
        <v>4</v>
      </c>
      <c r="E87" s="272" t="s">
        <v>766</v>
      </c>
      <c r="F87" s="272" t="s">
        <v>651</v>
      </c>
      <c r="G87" s="217"/>
      <c r="H87" s="9"/>
      <c r="I87" s="289">
        <v>17</v>
      </c>
      <c r="J87" s="272">
        <v>16</v>
      </c>
      <c r="K87" s="217"/>
      <c r="L87" s="222"/>
      <c r="M87" s="223"/>
      <c r="N87" s="223"/>
      <c r="O87" s="223"/>
      <c r="P87" s="223"/>
      <c r="Q87" s="223"/>
      <c r="R87" s="224"/>
      <c r="S87" s="225"/>
      <c r="T87" s="194"/>
      <c r="U87" s="185"/>
      <c r="V87" s="185"/>
      <c r="W87" s="185"/>
      <c r="X87" s="185"/>
      <c r="Y87" s="185"/>
      <c r="Z87" s="185"/>
      <c r="AA87" s="185"/>
      <c r="AB87" s="185"/>
      <c r="AC87" s="185"/>
    </row>
    <row r="88" spans="1:29" ht="39.75" customHeight="1">
      <c r="A88" s="1152"/>
      <c r="B88" s="1152"/>
      <c r="C88" s="380" t="s">
        <v>658</v>
      </c>
      <c r="D88" s="9">
        <v>4</v>
      </c>
      <c r="E88" s="9" t="s">
        <v>655</v>
      </c>
      <c r="F88" s="9" t="s">
        <v>645</v>
      </c>
      <c r="G88" s="51"/>
      <c r="H88" s="9"/>
      <c r="I88" s="272"/>
      <c r="J88" s="9"/>
      <c r="K88" s="51"/>
      <c r="L88" s="1195" t="s">
        <v>601</v>
      </c>
      <c r="M88" s="346"/>
      <c r="N88" s="502" t="s">
        <v>1142</v>
      </c>
      <c r="O88" s="345" t="s">
        <v>1143</v>
      </c>
      <c r="P88" s="381" t="s">
        <v>1144</v>
      </c>
      <c r="Q88" s="346" t="s">
        <v>1145</v>
      </c>
      <c r="R88" s="228"/>
      <c r="S88" s="228"/>
      <c r="T88" s="194"/>
      <c r="U88" s="185"/>
      <c r="V88" s="185"/>
      <c r="W88" s="185"/>
      <c r="X88" s="185"/>
      <c r="Y88" s="185"/>
      <c r="Z88" s="185"/>
      <c r="AA88" s="185"/>
      <c r="AB88" s="185"/>
      <c r="AC88" s="185"/>
    </row>
    <row r="89" spans="1:29" ht="34.5" customHeight="1">
      <c r="A89" s="1152"/>
      <c r="B89" s="1152"/>
      <c r="C89" s="51"/>
      <c r="D89" s="9">
        <v>4</v>
      </c>
      <c r="E89" s="272" t="s">
        <v>767</v>
      </c>
      <c r="F89" s="272" t="s">
        <v>651</v>
      </c>
      <c r="G89" s="51"/>
      <c r="H89" s="9">
        <v>4</v>
      </c>
      <c r="I89" s="9">
        <v>4</v>
      </c>
      <c r="J89" s="9" t="s">
        <v>766</v>
      </c>
      <c r="K89" s="9" t="s">
        <v>651</v>
      </c>
      <c r="L89" s="1193"/>
      <c r="M89" s="384"/>
      <c r="N89" s="384"/>
      <c r="O89" s="345" t="s">
        <v>1146</v>
      </c>
      <c r="P89" s="384" t="s">
        <v>1147</v>
      </c>
      <c r="Q89" s="384" t="s">
        <v>1148</v>
      </c>
      <c r="R89" s="228"/>
      <c r="S89" s="228"/>
      <c r="T89" s="194"/>
      <c r="U89" s="185"/>
      <c r="V89" s="185"/>
      <c r="W89" s="185"/>
      <c r="X89" s="185"/>
      <c r="Y89" s="185"/>
      <c r="Z89" s="185"/>
      <c r="AA89" s="185"/>
      <c r="AB89" s="185"/>
      <c r="AC89" s="185"/>
    </row>
    <row r="90" spans="1:29" ht="42.75" customHeight="1">
      <c r="A90" s="1152"/>
      <c r="B90" s="1152"/>
      <c r="C90" s="51"/>
      <c r="D90" s="51"/>
      <c r="E90" s="51"/>
      <c r="F90" s="51"/>
      <c r="G90" s="51"/>
      <c r="H90" s="33">
        <v>5</v>
      </c>
      <c r="I90" s="33">
        <v>4</v>
      </c>
      <c r="J90" s="33" t="s">
        <v>767</v>
      </c>
      <c r="K90" s="33" t="s">
        <v>651</v>
      </c>
      <c r="L90" s="1193"/>
      <c r="M90" s="346" t="s">
        <v>1149</v>
      </c>
      <c r="N90" s="348"/>
      <c r="O90" s="348"/>
      <c r="P90" s="384"/>
      <c r="Q90" s="384" t="s">
        <v>1150</v>
      </c>
      <c r="R90" s="228"/>
      <c r="S90" s="228"/>
      <c r="T90" s="194"/>
      <c r="U90" s="185"/>
      <c r="V90" s="185"/>
      <c r="W90" s="185"/>
      <c r="X90" s="185"/>
      <c r="Y90" s="185"/>
      <c r="Z90" s="185"/>
      <c r="AA90" s="185"/>
      <c r="AB90" s="185"/>
      <c r="AC90" s="185"/>
    </row>
    <row r="91" spans="1:29" ht="36" customHeight="1">
      <c r="A91" s="1152"/>
      <c r="B91" s="1152"/>
      <c r="C91" s="186"/>
      <c r="D91" s="29"/>
      <c r="E91" s="29"/>
      <c r="F91" s="29"/>
      <c r="G91" s="29"/>
      <c r="H91" s="33"/>
      <c r="I91" s="203">
        <v>8</v>
      </c>
      <c r="J91" s="33"/>
      <c r="K91" s="33"/>
      <c r="L91" s="1194"/>
      <c r="M91" s="351"/>
      <c r="N91" s="351"/>
      <c r="O91" s="438"/>
      <c r="P91" s="351" t="s">
        <v>612</v>
      </c>
      <c r="Q91" s="350"/>
      <c r="R91" s="228"/>
      <c r="S91" s="228"/>
      <c r="T91" s="194"/>
      <c r="U91" s="185"/>
      <c r="V91" s="185"/>
      <c r="W91" s="185"/>
      <c r="X91" s="185"/>
      <c r="Y91" s="185"/>
      <c r="Z91" s="185"/>
      <c r="AA91" s="185"/>
      <c r="AB91" s="185"/>
      <c r="AC91" s="185"/>
    </row>
    <row r="92" spans="1:29" ht="21" customHeight="1">
      <c r="A92" s="1152"/>
      <c r="B92" s="1152"/>
      <c r="C92" s="186"/>
      <c r="D92" s="29"/>
      <c r="E92" s="29"/>
      <c r="F92" s="29"/>
      <c r="G92" s="29"/>
      <c r="H92" s="29"/>
      <c r="I92" s="29"/>
      <c r="J92" s="29"/>
      <c r="K92" s="29"/>
      <c r="L92" s="238" t="s">
        <v>593</v>
      </c>
      <c r="M92" s="280">
        <v>4</v>
      </c>
      <c r="N92" s="280"/>
      <c r="O92" s="280"/>
      <c r="P92" s="280"/>
      <c r="Q92" s="280">
        <v>3</v>
      </c>
      <c r="R92" s="236"/>
      <c r="S92" s="237">
        <f t="shared" ref="S92:S103" si="13">SUM(M92:R92)</f>
        <v>7</v>
      </c>
      <c r="T92" s="194"/>
      <c r="U92" s="185"/>
      <c r="V92" s="185"/>
      <c r="W92" s="185"/>
      <c r="X92" s="185"/>
      <c r="Y92" s="185"/>
      <c r="Z92" s="185"/>
      <c r="AA92" s="185"/>
      <c r="AB92" s="185"/>
      <c r="AC92" s="185"/>
    </row>
    <row r="93" spans="1:29" ht="21" customHeight="1">
      <c r="A93" s="1152"/>
      <c r="B93" s="1152"/>
      <c r="C93" s="186"/>
      <c r="D93" s="29"/>
      <c r="E93" s="29"/>
      <c r="F93" s="29"/>
      <c r="G93" s="29"/>
      <c r="H93" s="29"/>
      <c r="I93" s="29"/>
      <c r="J93" s="29"/>
      <c r="K93" s="29"/>
      <c r="L93" s="240" t="s">
        <v>594</v>
      </c>
      <c r="M93" s="281">
        <v>4</v>
      </c>
      <c r="N93" s="281"/>
      <c r="O93" s="281"/>
      <c r="P93" s="281"/>
      <c r="Q93" s="281"/>
      <c r="R93" s="228"/>
      <c r="S93" s="242">
        <f t="shared" si="13"/>
        <v>4</v>
      </c>
      <c r="T93" s="194"/>
      <c r="U93" s="185"/>
      <c r="V93" s="185"/>
      <c r="W93" s="185"/>
      <c r="X93" s="185"/>
      <c r="Y93" s="185"/>
      <c r="Z93" s="185"/>
      <c r="AA93" s="185"/>
      <c r="AB93" s="185"/>
      <c r="AC93" s="185"/>
    </row>
    <row r="94" spans="1:29" ht="21" customHeight="1">
      <c r="A94" s="1152"/>
      <c r="B94" s="1152"/>
      <c r="C94" s="181"/>
      <c r="D94" s="29"/>
      <c r="E94" s="29"/>
      <c r="F94" s="29"/>
      <c r="G94" s="29"/>
      <c r="H94" s="29"/>
      <c r="I94" s="29"/>
      <c r="J94" s="29"/>
      <c r="K94" s="29"/>
      <c r="L94" s="240" t="s">
        <v>595</v>
      </c>
      <c r="M94" s="243"/>
      <c r="N94" s="243"/>
      <c r="O94" s="243"/>
      <c r="P94" s="243"/>
      <c r="Q94" s="243">
        <v>3</v>
      </c>
      <c r="R94" s="228"/>
      <c r="S94" s="242">
        <f t="shared" si="13"/>
        <v>3</v>
      </c>
      <c r="T94" s="194"/>
      <c r="U94" s="185"/>
      <c r="V94" s="185"/>
      <c r="W94" s="185"/>
      <c r="X94" s="185"/>
      <c r="Y94" s="185"/>
      <c r="Z94" s="185"/>
      <c r="AA94" s="185"/>
      <c r="AB94" s="185"/>
      <c r="AC94" s="185"/>
    </row>
    <row r="95" spans="1:29" ht="21" customHeight="1">
      <c r="A95" s="1152"/>
      <c r="B95" s="1152"/>
      <c r="C95" s="186"/>
      <c r="D95" s="29"/>
      <c r="E95" s="29"/>
      <c r="F95" s="29"/>
      <c r="G95" s="29"/>
      <c r="H95" s="29"/>
      <c r="I95" s="29"/>
      <c r="J95" s="29"/>
      <c r="K95" s="29"/>
      <c r="L95" s="244" t="s">
        <v>596</v>
      </c>
      <c r="M95" s="246"/>
      <c r="N95" s="246"/>
      <c r="O95" s="246"/>
      <c r="P95" s="246"/>
      <c r="Q95" s="246"/>
      <c r="R95" s="247"/>
      <c r="S95" s="248">
        <f t="shared" si="13"/>
        <v>0</v>
      </c>
      <c r="T95" s="194"/>
      <c r="U95" s="185"/>
      <c r="V95" s="185"/>
      <c r="W95" s="185"/>
      <c r="X95" s="185"/>
      <c r="Y95" s="185"/>
      <c r="Z95" s="185"/>
      <c r="AA95" s="185"/>
      <c r="AB95" s="185"/>
      <c r="AC95" s="185"/>
    </row>
    <row r="96" spans="1:29" ht="21" customHeight="1">
      <c r="A96" s="1152"/>
      <c r="B96" s="1152"/>
      <c r="C96" s="204"/>
      <c r="D96" s="29"/>
      <c r="E96" s="29"/>
      <c r="F96" s="29"/>
      <c r="G96" s="29"/>
      <c r="H96" s="29"/>
      <c r="I96" s="29"/>
      <c r="J96" s="29"/>
      <c r="K96" s="29"/>
      <c r="L96" s="244" t="s">
        <v>597</v>
      </c>
      <c r="M96" s="246"/>
      <c r="N96" s="246"/>
      <c r="O96" s="245">
        <v>5</v>
      </c>
      <c r="P96" s="246">
        <v>4</v>
      </c>
      <c r="Q96" s="246">
        <v>4</v>
      </c>
      <c r="R96" s="247"/>
      <c r="S96" s="248">
        <f t="shared" si="13"/>
        <v>13</v>
      </c>
      <c r="T96" s="194"/>
      <c r="U96" s="185"/>
      <c r="V96" s="185"/>
      <c r="W96" s="185"/>
      <c r="X96" s="185"/>
      <c r="Y96" s="185"/>
      <c r="Z96" s="185"/>
      <c r="AA96" s="185"/>
      <c r="AB96" s="185"/>
      <c r="AC96" s="185"/>
    </row>
    <row r="97" spans="1:29" ht="21" customHeight="1">
      <c r="A97" s="1152"/>
      <c r="B97" s="1152"/>
      <c r="C97" s="204"/>
      <c r="D97" s="29"/>
      <c r="E97" s="29"/>
      <c r="F97" s="29"/>
      <c r="G97" s="29"/>
      <c r="H97" s="29"/>
      <c r="I97" s="29"/>
      <c r="J97" s="29"/>
      <c r="K97" s="29"/>
      <c r="L97" s="249" t="s">
        <v>598</v>
      </c>
      <c r="M97" s="246"/>
      <c r="N97" s="246"/>
      <c r="O97" s="246"/>
      <c r="P97" s="246">
        <v>4</v>
      </c>
      <c r="Q97" s="246">
        <v>3</v>
      </c>
      <c r="R97" s="247"/>
      <c r="S97" s="248">
        <f t="shared" si="13"/>
        <v>7</v>
      </c>
      <c r="T97" s="194"/>
      <c r="U97" s="185"/>
      <c r="V97" s="185"/>
      <c r="W97" s="185"/>
      <c r="X97" s="185"/>
      <c r="Y97" s="185"/>
      <c r="Z97" s="185"/>
      <c r="AA97" s="185"/>
      <c r="AB97" s="185"/>
      <c r="AC97" s="185"/>
    </row>
    <row r="98" spans="1:29" ht="21" customHeight="1">
      <c r="A98" s="1152"/>
      <c r="B98" s="1152"/>
      <c r="C98" s="204"/>
      <c r="D98" s="29"/>
      <c r="E98" s="29"/>
      <c r="F98" s="29"/>
      <c r="G98" s="29"/>
      <c r="H98" s="29"/>
      <c r="I98" s="29"/>
      <c r="J98" s="29"/>
      <c r="K98" s="29"/>
      <c r="L98" s="250" t="s">
        <v>599</v>
      </c>
      <c r="M98" s="251"/>
      <c r="N98" s="251">
        <v>4</v>
      </c>
      <c r="O98" s="251"/>
      <c r="P98" s="251"/>
      <c r="Q98" s="251"/>
      <c r="R98" s="252"/>
      <c r="S98" s="253">
        <f t="shared" si="13"/>
        <v>4</v>
      </c>
      <c r="T98" s="194"/>
      <c r="U98" s="185"/>
      <c r="V98" s="185"/>
      <c r="W98" s="185"/>
      <c r="X98" s="185"/>
      <c r="Y98" s="185"/>
      <c r="Z98" s="185"/>
      <c r="AA98" s="185"/>
      <c r="AB98" s="185"/>
      <c r="AC98" s="185"/>
    </row>
    <row r="99" spans="1:29" ht="21" customHeight="1">
      <c r="A99" s="1152"/>
      <c r="B99" s="1152"/>
      <c r="C99" s="204"/>
      <c r="D99" s="29"/>
      <c r="E99" s="29"/>
      <c r="F99" s="29"/>
      <c r="G99" s="29"/>
      <c r="H99" s="29"/>
      <c r="I99" s="29"/>
      <c r="J99" s="29"/>
      <c r="K99" s="29"/>
      <c r="L99" s="250" t="s">
        <v>600</v>
      </c>
      <c r="M99" s="254"/>
      <c r="N99" s="254">
        <v>4</v>
      </c>
      <c r="O99" s="254"/>
      <c r="P99" s="254"/>
      <c r="Q99" s="254"/>
      <c r="R99" s="255"/>
      <c r="S99" s="256">
        <f t="shared" si="13"/>
        <v>4</v>
      </c>
      <c r="T99" s="194"/>
      <c r="U99" s="185"/>
      <c r="V99" s="185"/>
      <c r="W99" s="185"/>
      <c r="X99" s="185"/>
      <c r="Y99" s="185"/>
      <c r="Z99" s="185"/>
      <c r="AA99" s="185"/>
      <c r="AB99" s="185"/>
      <c r="AC99" s="185"/>
    </row>
    <row r="100" spans="1:29" ht="21" customHeight="1">
      <c r="A100" s="1152"/>
      <c r="B100" s="1152"/>
      <c r="C100" s="1200"/>
      <c r="D100" s="186"/>
      <c r="E100" s="186"/>
      <c r="F100" s="186"/>
      <c r="G100" s="186"/>
      <c r="H100" s="186"/>
      <c r="I100" s="186"/>
      <c r="J100" s="186"/>
      <c r="K100" s="186"/>
      <c r="L100" s="222" t="s">
        <v>681</v>
      </c>
      <c r="M100" s="223">
        <f t="shared" ref="M100:R100" si="14">M92+M79</f>
        <v>4</v>
      </c>
      <c r="N100" s="223">
        <f t="shared" si="14"/>
        <v>4</v>
      </c>
      <c r="O100" s="223">
        <f t="shared" si="14"/>
        <v>4</v>
      </c>
      <c r="P100" s="223">
        <f t="shared" si="14"/>
        <v>4</v>
      </c>
      <c r="Q100" s="223">
        <f t="shared" si="14"/>
        <v>5</v>
      </c>
      <c r="R100" s="223">
        <f t="shared" si="14"/>
        <v>0</v>
      </c>
      <c r="S100" s="224">
        <f t="shared" si="13"/>
        <v>21</v>
      </c>
      <c r="T100" s="194"/>
      <c r="U100" s="185"/>
      <c r="V100" s="185"/>
      <c r="W100" s="185"/>
      <c r="X100" s="185"/>
      <c r="Y100" s="185"/>
      <c r="Z100" s="185"/>
      <c r="AA100" s="185"/>
      <c r="AB100" s="185"/>
      <c r="AC100" s="185"/>
    </row>
    <row r="101" spans="1:29" ht="21" customHeight="1">
      <c r="A101" s="1152"/>
      <c r="B101" s="1152"/>
      <c r="C101" s="1159"/>
      <c r="D101" s="186"/>
      <c r="E101" s="186"/>
      <c r="F101" s="186"/>
      <c r="G101" s="186"/>
      <c r="H101" s="186"/>
      <c r="I101" s="186"/>
      <c r="J101" s="186"/>
      <c r="K101" s="186"/>
      <c r="L101" s="257" t="s">
        <v>682</v>
      </c>
      <c r="M101" s="258">
        <f t="shared" ref="M101:R101" si="15">M96+M95+M83+M82</f>
        <v>0</v>
      </c>
      <c r="N101" s="258">
        <f t="shared" si="15"/>
        <v>4</v>
      </c>
      <c r="O101" s="258">
        <f t="shared" si="15"/>
        <v>5</v>
      </c>
      <c r="P101" s="258">
        <f t="shared" si="15"/>
        <v>8</v>
      </c>
      <c r="Q101" s="258">
        <f t="shared" si="15"/>
        <v>4</v>
      </c>
      <c r="R101" s="258">
        <f t="shared" si="15"/>
        <v>0</v>
      </c>
      <c r="S101" s="259">
        <f t="shared" si="13"/>
        <v>21</v>
      </c>
      <c r="T101" s="194"/>
      <c r="U101" s="185"/>
      <c r="V101" s="185"/>
      <c r="W101" s="185"/>
      <c r="X101" s="185"/>
      <c r="Y101" s="185"/>
      <c r="Z101" s="185"/>
      <c r="AA101" s="185"/>
      <c r="AB101" s="185"/>
      <c r="AC101" s="185"/>
    </row>
    <row r="102" spans="1:29" ht="21" customHeight="1">
      <c r="A102" s="1152"/>
      <c r="B102" s="1152"/>
      <c r="C102" s="1159"/>
      <c r="D102" s="186"/>
      <c r="E102" s="186"/>
      <c r="F102" s="186"/>
      <c r="G102" s="186"/>
      <c r="H102" s="186"/>
      <c r="I102" s="186"/>
      <c r="J102" s="186"/>
      <c r="K102" s="186"/>
      <c r="L102" s="257" t="s">
        <v>683</v>
      </c>
      <c r="M102" s="258">
        <f t="shared" ref="M102:R102" si="16">M97+M84</f>
        <v>6</v>
      </c>
      <c r="N102" s="258">
        <f t="shared" si="16"/>
        <v>0</v>
      </c>
      <c r="O102" s="258">
        <f t="shared" si="16"/>
        <v>0</v>
      </c>
      <c r="P102" s="258">
        <f t="shared" si="16"/>
        <v>8</v>
      </c>
      <c r="Q102" s="258">
        <f t="shared" si="16"/>
        <v>3</v>
      </c>
      <c r="R102" s="258">
        <f t="shared" si="16"/>
        <v>0</v>
      </c>
      <c r="S102" s="259">
        <f t="shared" si="13"/>
        <v>17</v>
      </c>
      <c r="T102" s="194"/>
      <c r="U102" s="185"/>
      <c r="V102" s="185"/>
      <c r="W102" s="185"/>
      <c r="X102" s="185"/>
      <c r="Y102" s="185"/>
      <c r="Z102" s="185"/>
      <c r="AA102" s="185"/>
      <c r="AB102" s="185"/>
      <c r="AC102" s="185"/>
    </row>
    <row r="103" spans="1:29" ht="21" customHeight="1">
      <c r="A103" s="1152"/>
      <c r="B103" s="1152"/>
      <c r="C103" s="1201"/>
      <c r="D103" s="186"/>
      <c r="E103" s="186"/>
      <c r="F103" s="186"/>
      <c r="G103" s="186"/>
      <c r="H103" s="186"/>
      <c r="I103" s="186"/>
      <c r="J103" s="186"/>
      <c r="K103" s="186"/>
      <c r="L103" s="260" t="s">
        <v>684</v>
      </c>
      <c r="M103" s="261">
        <f t="shared" ref="M103:R103" si="17">M98+M85</f>
        <v>0</v>
      </c>
      <c r="N103" s="261">
        <f t="shared" si="17"/>
        <v>4</v>
      </c>
      <c r="O103" s="261">
        <f t="shared" si="17"/>
        <v>0</v>
      </c>
      <c r="P103" s="261">
        <f t="shared" si="17"/>
        <v>0</v>
      </c>
      <c r="Q103" s="261">
        <f t="shared" si="17"/>
        <v>0</v>
      </c>
      <c r="R103" s="261">
        <f t="shared" si="17"/>
        <v>0</v>
      </c>
      <c r="S103" s="262">
        <f t="shared" si="13"/>
        <v>4</v>
      </c>
      <c r="T103" s="194"/>
      <c r="U103" s="185"/>
      <c r="V103" s="185"/>
      <c r="W103" s="185"/>
      <c r="X103" s="185"/>
      <c r="Y103" s="185"/>
      <c r="Z103" s="185"/>
      <c r="AA103" s="185"/>
      <c r="AB103" s="185"/>
      <c r="AC103" s="185"/>
    </row>
    <row r="104" spans="1:29" ht="21" customHeight="1">
      <c r="A104" s="1221"/>
      <c r="B104" s="1138"/>
      <c r="C104" s="263"/>
      <c r="D104" s="264"/>
      <c r="E104" s="264"/>
      <c r="F104" s="264"/>
      <c r="G104" s="264"/>
      <c r="H104" s="264"/>
      <c r="I104" s="264"/>
      <c r="J104" s="264"/>
      <c r="K104" s="264"/>
      <c r="L104" s="265"/>
      <c r="M104" s="264"/>
      <c r="N104" s="264"/>
      <c r="O104" s="264"/>
      <c r="P104" s="264"/>
      <c r="Q104" s="264"/>
      <c r="R104" s="264"/>
      <c r="S104" s="264"/>
      <c r="T104" s="486"/>
      <c r="U104" s="185"/>
      <c r="V104" s="185"/>
      <c r="W104" s="185"/>
      <c r="X104" s="185"/>
      <c r="Y104" s="185"/>
      <c r="Z104" s="185"/>
      <c r="AA104" s="185"/>
      <c r="AB104" s="185"/>
      <c r="AC104" s="185"/>
    </row>
    <row r="105" spans="1:29" ht="49.5" customHeight="1">
      <c r="A105" s="1162">
        <v>4</v>
      </c>
      <c r="B105" s="1212" t="s">
        <v>361</v>
      </c>
      <c r="C105" s="186" t="s">
        <v>643</v>
      </c>
      <c r="D105" s="9">
        <v>5</v>
      </c>
      <c r="E105" s="9" t="s">
        <v>789</v>
      </c>
      <c r="F105" s="9" t="s">
        <v>645</v>
      </c>
      <c r="G105" s="9"/>
      <c r="H105" s="9">
        <v>1</v>
      </c>
      <c r="I105" s="9">
        <v>5</v>
      </c>
      <c r="J105" s="9" t="s">
        <v>789</v>
      </c>
      <c r="K105" s="9" t="s">
        <v>645</v>
      </c>
      <c r="L105" s="1185" t="s">
        <v>592</v>
      </c>
      <c r="M105" s="337" t="s">
        <v>1151</v>
      </c>
      <c r="N105" s="357" t="s">
        <v>1152</v>
      </c>
      <c r="O105" s="337" t="s">
        <v>1153</v>
      </c>
      <c r="P105" s="337"/>
      <c r="Q105" s="337" t="s">
        <v>1152</v>
      </c>
      <c r="R105" s="408"/>
      <c r="S105" s="29"/>
      <c r="T105" s="194" t="s">
        <v>1154</v>
      </c>
      <c r="U105" s="185"/>
      <c r="V105" s="185"/>
      <c r="W105" s="185"/>
      <c r="X105" s="185"/>
      <c r="Y105" s="185"/>
      <c r="Z105" s="185"/>
      <c r="AA105" s="185"/>
      <c r="AB105" s="185"/>
      <c r="AC105" s="185"/>
    </row>
    <row r="106" spans="1:29" ht="27" customHeight="1">
      <c r="A106" s="1152"/>
      <c r="B106" s="1159"/>
      <c r="C106" s="186"/>
      <c r="D106" s="9">
        <v>5</v>
      </c>
      <c r="E106" s="9" t="s">
        <v>659</v>
      </c>
      <c r="F106" s="9" t="s">
        <v>651</v>
      </c>
      <c r="G106" s="9"/>
      <c r="H106" s="9">
        <v>2</v>
      </c>
      <c r="I106" s="9">
        <v>5</v>
      </c>
      <c r="J106" s="9" t="s">
        <v>691</v>
      </c>
      <c r="K106" s="9" t="s">
        <v>645</v>
      </c>
      <c r="L106" s="1152"/>
      <c r="M106" s="338"/>
      <c r="N106" s="338" t="s">
        <v>1155</v>
      </c>
      <c r="O106" s="503"/>
      <c r="P106" s="339" t="s">
        <v>1156</v>
      </c>
      <c r="Q106" s="338"/>
      <c r="R106" s="408"/>
      <c r="S106" s="29"/>
      <c r="T106" s="15" t="s">
        <v>1157</v>
      </c>
      <c r="U106" s="185"/>
      <c r="V106" s="185"/>
      <c r="W106" s="185"/>
      <c r="X106" s="185"/>
      <c r="Y106" s="185"/>
      <c r="Z106" s="185"/>
      <c r="AA106" s="185"/>
      <c r="AB106" s="185"/>
      <c r="AC106" s="185"/>
    </row>
    <row r="107" spans="1:29" ht="29.25" customHeight="1">
      <c r="A107" s="1152"/>
      <c r="B107" s="1159"/>
      <c r="C107" s="186" t="s">
        <v>646</v>
      </c>
      <c r="D107" s="9">
        <v>5</v>
      </c>
      <c r="E107" s="9" t="s">
        <v>808</v>
      </c>
      <c r="F107" s="9" t="s">
        <v>645</v>
      </c>
      <c r="G107" s="9"/>
      <c r="H107" s="9">
        <v>3</v>
      </c>
      <c r="I107" s="9">
        <v>5</v>
      </c>
      <c r="J107" s="9" t="s">
        <v>650</v>
      </c>
      <c r="K107" s="9" t="s">
        <v>645</v>
      </c>
      <c r="L107" s="1152"/>
      <c r="M107" s="338" t="s">
        <v>1158</v>
      </c>
      <c r="N107" s="503"/>
      <c r="O107" s="338" t="s">
        <v>1159</v>
      </c>
      <c r="P107" s="339" t="s">
        <v>1160</v>
      </c>
      <c r="Q107" s="338"/>
      <c r="R107" s="408"/>
      <c r="S107" s="29"/>
      <c r="T107" s="194"/>
      <c r="U107" s="185"/>
      <c r="V107" s="185"/>
      <c r="W107" s="185"/>
      <c r="X107" s="185"/>
      <c r="Y107" s="185"/>
      <c r="Z107" s="185"/>
      <c r="AA107" s="185"/>
      <c r="AB107" s="185"/>
      <c r="AC107" s="185"/>
    </row>
    <row r="108" spans="1:29" ht="29.25" customHeight="1">
      <c r="A108" s="1152"/>
      <c r="B108" s="1159"/>
      <c r="C108" s="380"/>
      <c r="D108" s="9">
        <v>5</v>
      </c>
      <c r="E108" s="9" t="s">
        <v>660</v>
      </c>
      <c r="F108" s="9" t="s">
        <v>651</v>
      </c>
      <c r="G108" s="9"/>
      <c r="H108" s="9">
        <v>4</v>
      </c>
      <c r="I108" s="9">
        <v>5</v>
      </c>
      <c r="J108" s="9" t="s">
        <v>653</v>
      </c>
      <c r="K108" s="9" t="s">
        <v>645</v>
      </c>
      <c r="L108" s="1147"/>
      <c r="M108" s="342"/>
      <c r="N108" s="338" t="s">
        <v>1161</v>
      </c>
      <c r="O108" s="339" t="s">
        <v>1162</v>
      </c>
      <c r="P108" s="504"/>
      <c r="Q108" s="343"/>
      <c r="R108" s="505"/>
      <c r="S108" s="29"/>
      <c r="T108" s="194"/>
      <c r="U108" s="185"/>
      <c r="V108" s="185"/>
      <c r="W108" s="185"/>
      <c r="X108" s="185"/>
      <c r="Y108" s="185"/>
      <c r="Z108" s="185"/>
      <c r="AA108" s="185"/>
      <c r="AB108" s="185"/>
      <c r="AC108" s="185"/>
    </row>
    <row r="109" spans="1:29" ht="21" customHeight="1">
      <c r="A109" s="1152"/>
      <c r="B109" s="1159"/>
      <c r="C109" s="380" t="s">
        <v>656</v>
      </c>
      <c r="D109" s="9">
        <v>5</v>
      </c>
      <c r="E109" s="9" t="s">
        <v>650</v>
      </c>
      <c r="F109" s="9" t="s">
        <v>645</v>
      </c>
      <c r="G109" s="9"/>
      <c r="H109" s="9">
        <v>5</v>
      </c>
      <c r="I109" s="9">
        <v>5</v>
      </c>
      <c r="J109" s="9" t="s">
        <v>655</v>
      </c>
      <c r="K109" s="9" t="s">
        <v>645</v>
      </c>
      <c r="L109" s="186" t="s">
        <v>593</v>
      </c>
      <c r="M109" s="192">
        <v>6</v>
      </c>
      <c r="N109" s="192">
        <v>8</v>
      </c>
      <c r="O109" s="192">
        <v>7</v>
      </c>
      <c r="P109" s="192"/>
      <c r="Q109" s="192">
        <v>4</v>
      </c>
      <c r="R109" s="194"/>
      <c r="S109" s="4">
        <f t="shared" ref="S109:S116" si="18">SUM(M109:R109)</f>
        <v>25</v>
      </c>
      <c r="T109" s="186"/>
      <c r="U109" s="185"/>
      <c r="V109" s="185"/>
      <c r="W109" s="185"/>
      <c r="X109" s="185"/>
      <c r="Y109" s="185"/>
      <c r="Z109" s="185"/>
      <c r="AA109" s="185"/>
      <c r="AB109" s="185"/>
      <c r="AC109" s="185"/>
    </row>
    <row r="110" spans="1:29" ht="21" customHeight="1">
      <c r="A110" s="1152"/>
      <c r="B110" s="1159"/>
      <c r="C110" s="186"/>
      <c r="D110" s="9">
        <v>5</v>
      </c>
      <c r="E110" s="272" t="s">
        <v>765</v>
      </c>
      <c r="F110" s="272" t="s">
        <v>651</v>
      </c>
      <c r="G110" s="9"/>
      <c r="H110" s="9"/>
      <c r="I110" s="271">
        <v>25</v>
      </c>
      <c r="J110" s="272"/>
      <c r="K110" s="9"/>
      <c r="L110" s="195" t="s">
        <v>594</v>
      </c>
      <c r="M110" s="196">
        <v>3</v>
      </c>
      <c r="N110" s="196">
        <v>4</v>
      </c>
      <c r="O110" s="196">
        <v>7</v>
      </c>
      <c r="P110" s="196"/>
      <c r="Q110" s="196">
        <v>4</v>
      </c>
      <c r="R110" s="29"/>
      <c r="S110" s="33">
        <f t="shared" si="18"/>
        <v>18</v>
      </c>
      <c r="T110" s="195"/>
      <c r="U110" s="185"/>
      <c r="V110" s="185"/>
      <c r="W110" s="185"/>
      <c r="X110" s="185"/>
      <c r="Y110" s="185"/>
      <c r="Z110" s="185"/>
      <c r="AA110" s="185"/>
      <c r="AB110" s="185"/>
      <c r="AC110" s="185"/>
    </row>
    <row r="111" spans="1:29" ht="24" customHeight="1">
      <c r="A111" s="1152"/>
      <c r="B111" s="1159"/>
      <c r="C111" s="186" t="s">
        <v>657</v>
      </c>
      <c r="D111" s="9">
        <v>5</v>
      </c>
      <c r="E111" s="9" t="s">
        <v>653</v>
      </c>
      <c r="F111" s="9" t="s">
        <v>645</v>
      </c>
      <c r="G111" s="9"/>
      <c r="H111" s="9"/>
      <c r="I111" s="9"/>
      <c r="J111" s="9"/>
      <c r="K111" s="9"/>
      <c r="L111" s="195" t="s">
        <v>595</v>
      </c>
      <c r="M111" s="198">
        <v>3</v>
      </c>
      <c r="N111" s="198">
        <v>4</v>
      </c>
      <c r="O111" s="198"/>
      <c r="P111" s="198"/>
      <c r="Q111" s="198"/>
      <c r="R111" s="29"/>
      <c r="S111" s="33">
        <f t="shared" si="18"/>
        <v>7</v>
      </c>
      <c r="T111" s="195"/>
      <c r="U111" s="185"/>
      <c r="V111" s="185"/>
      <c r="W111" s="185"/>
      <c r="X111" s="185"/>
      <c r="Y111" s="185"/>
      <c r="Z111" s="185"/>
      <c r="AA111" s="185"/>
      <c r="AB111" s="185"/>
      <c r="AC111" s="185"/>
    </row>
    <row r="112" spans="1:29" ht="22.5" customHeight="1">
      <c r="A112" s="1152"/>
      <c r="B112" s="1159"/>
      <c r="C112" s="186"/>
      <c r="D112" s="9">
        <v>5</v>
      </c>
      <c r="E112" s="272" t="s">
        <v>766</v>
      </c>
      <c r="F112" s="272" t="s">
        <v>651</v>
      </c>
      <c r="G112" s="33"/>
      <c r="H112" s="9">
        <v>1</v>
      </c>
      <c r="I112" s="272">
        <v>5</v>
      </c>
      <c r="J112" s="272" t="s">
        <v>659</v>
      </c>
      <c r="K112" s="33" t="s">
        <v>651</v>
      </c>
      <c r="L112" s="199" t="s">
        <v>596</v>
      </c>
      <c r="M112" s="200"/>
      <c r="N112" s="200">
        <v>4</v>
      </c>
      <c r="O112" s="200">
        <v>4</v>
      </c>
      <c r="P112" s="200">
        <v>4</v>
      </c>
      <c r="Q112" s="200"/>
      <c r="R112" s="202"/>
      <c r="S112" s="203">
        <f t="shared" si="18"/>
        <v>12</v>
      </c>
      <c r="T112" s="199"/>
      <c r="U112" s="185"/>
      <c r="V112" s="185"/>
      <c r="W112" s="185"/>
      <c r="X112" s="185"/>
      <c r="Y112" s="185"/>
      <c r="Z112" s="185"/>
      <c r="AA112" s="185"/>
      <c r="AB112" s="185"/>
      <c r="AC112" s="185"/>
    </row>
    <row r="113" spans="1:29" ht="22.5" customHeight="1">
      <c r="A113" s="1152"/>
      <c r="B113" s="1159"/>
      <c r="C113" s="186"/>
      <c r="D113" s="9"/>
      <c r="E113" s="272"/>
      <c r="F113" s="272"/>
      <c r="G113" s="33"/>
      <c r="H113" s="9">
        <v>2</v>
      </c>
      <c r="I113" s="272">
        <v>5</v>
      </c>
      <c r="J113" s="272" t="s">
        <v>660</v>
      </c>
      <c r="K113" s="33" t="s">
        <v>651</v>
      </c>
      <c r="L113" s="199" t="s">
        <v>597</v>
      </c>
      <c r="M113" s="200"/>
      <c r="N113" s="200"/>
      <c r="O113" s="200"/>
      <c r="P113" s="200">
        <v>4</v>
      </c>
      <c r="Q113" s="200"/>
      <c r="R113" s="202"/>
      <c r="S113" s="203">
        <f t="shared" si="18"/>
        <v>4</v>
      </c>
      <c r="T113" s="199"/>
      <c r="U113" s="185"/>
      <c r="V113" s="185"/>
      <c r="W113" s="185"/>
      <c r="X113" s="185"/>
      <c r="Y113" s="185"/>
      <c r="Z113" s="185"/>
      <c r="AA113" s="185"/>
      <c r="AB113" s="185"/>
      <c r="AC113" s="185"/>
    </row>
    <row r="114" spans="1:29" ht="22.5" customHeight="1">
      <c r="A114" s="1152"/>
      <c r="B114" s="1159"/>
      <c r="C114" s="186"/>
      <c r="D114" s="9"/>
      <c r="E114" s="272"/>
      <c r="F114" s="272"/>
      <c r="G114" s="33"/>
      <c r="H114" s="9">
        <v>3</v>
      </c>
      <c r="I114" s="272">
        <v>5</v>
      </c>
      <c r="J114" s="272" t="s">
        <v>661</v>
      </c>
      <c r="K114" s="33" t="s">
        <v>651</v>
      </c>
      <c r="L114" s="208" t="s">
        <v>598</v>
      </c>
      <c r="M114" s="200"/>
      <c r="N114" s="200"/>
      <c r="O114" s="200"/>
      <c r="P114" s="200"/>
      <c r="Q114" s="200"/>
      <c r="R114" s="202"/>
      <c r="S114" s="203">
        <f t="shared" si="18"/>
        <v>0</v>
      </c>
      <c r="T114" s="208"/>
      <c r="U114" s="185"/>
      <c r="V114" s="185"/>
      <c r="W114" s="185"/>
      <c r="X114" s="185"/>
      <c r="Y114" s="185"/>
      <c r="Z114" s="185"/>
      <c r="AA114" s="185"/>
      <c r="AB114" s="185"/>
      <c r="AC114" s="185"/>
    </row>
    <row r="115" spans="1:29" ht="22.5" customHeight="1">
      <c r="A115" s="1152"/>
      <c r="B115" s="1159"/>
      <c r="C115" s="186"/>
      <c r="D115" s="9"/>
      <c r="E115" s="272"/>
      <c r="F115" s="272"/>
      <c r="G115" s="33"/>
      <c r="H115" s="9">
        <v>4</v>
      </c>
      <c r="I115" s="272">
        <v>5</v>
      </c>
      <c r="J115" s="272" t="s">
        <v>662</v>
      </c>
      <c r="K115" s="33" t="s">
        <v>651</v>
      </c>
      <c r="L115" s="209" t="s">
        <v>599</v>
      </c>
      <c r="M115" s="210"/>
      <c r="N115" s="210"/>
      <c r="O115" s="210"/>
      <c r="P115" s="338"/>
      <c r="Q115" s="210"/>
      <c r="R115" s="211"/>
      <c r="S115" s="212">
        <f t="shared" si="18"/>
        <v>0</v>
      </c>
      <c r="T115" s="209"/>
      <c r="U115" s="185"/>
      <c r="V115" s="185"/>
      <c r="W115" s="185"/>
      <c r="X115" s="185"/>
      <c r="Y115" s="185"/>
      <c r="Z115" s="185"/>
      <c r="AA115" s="185"/>
      <c r="AB115" s="185"/>
      <c r="AC115" s="185"/>
    </row>
    <row r="116" spans="1:29" ht="22.5" customHeight="1">
      <c r="A116" s="1152"/>
      <c r="B116" s="1159"/>
      <c r="C116" s="186"/>
      <c r="D116" s="9"/>
      <c r="E116" s="272"/>
      <c r="F116" s="272"/>
      <c r="G116" s="33"/>
      <c r="H116" s="9"/>
      <c r="I116" s="272"/>
      <c r="J116" s="272"/>
      <c r="K116" s="33"/>
      <c r="L116" s="209" t="s">
        <v>600</v>
      </c>
      <c r="M116" s="213"/>
      <c r="N116" s="213"/>
      <c r="O116" s="213"/>
      <c r="P116" s="213"/>
      <c r="Q116" s="213"/>
      <c r="R116" s="214"/>
      <c r="S116" s="215">
        <f t="shared" si="18"/>
        <v>0</v>
      </c>
      <c r="T116" s="209"/>
      <c r="U116" s="185"/>
      <c r="V116" s="185"/>
      <c r="W116" s="185"/>
      <c r="X116" s="185"/>
      <c r="Y116" s="185"/>
      <c r="Z116" s="185"/>
      <c r="AA116" s="185"/>
      <c r="AB116" s="185"/>
      <c r="AC116" s="185"/>
    </row>
    <row r="117" spans="1:29" ht="21" customHeight="1">
      <c r="A117" s="1152"/>
      <c r="B117" s="1159"/>
      <c r="C117" s="186" t="s">
        <v>658</v>
      </c>
      <c r="D117" s="9">
        <v>5</v>
      </c>
      <c r="E117" s="9" t="s">
        <v>655</v>
      </c>
      <c r="F117" s="9" t="s">
        <v>645</v>
      </c>
      <c r="G117" s="217"/>
      <c r="H117" s="9"/>
      <c r="I117" s="289">
        <v>20</v>
      </c>
      <c r="J117" s="9"/>
      <c r="K117" s="217"/>
      <c r="L117" s="222"/>
      <c r="M117" s="223"/>
      <c r="N117" s="223"/>
      <c r="O117" s="223"/>
      <c r="P117" s="223"/>
      <c r="Q117" s="223"/>
      <c r="R117" s="224"/>
      <c r="S117" s="225"/>
      <c r="T117" s="194"/>
      <c r="U117" s="185"/>
      <c r="V117" s="185"/>
      <c r="W117" s="185"/>
      <c r="X117" s="185"/>
      <c r="Y117" s="185"/>
      <c r="Z117" s="185"/>
      <c r="AA117" s="185"/>
      <c r="AB117" s="185"/>
      <c r="AC117" s="185"/>
    </row>
    <row r="118" spans="1:29" ht="41.25" customHeight="1">
      <c r="A118" s="1152"/>
      <c r="B118" s="1159"/>
      <c r="C118" s="186"/>
      <c r="D118" s="9">
        <v>5</v>
      </c>
      <c r="E118" s="272" t="s">
        <v>767</v>
      </c>
      <c r="F118" s="272" t="s">
        <v>651</v>
      </c>
      <c r="G118" s="51"/>
      <c r="H118" s="9"/>
      <c r="I118" s="272"/>
      <c r="J118" s="272"/>
      <c r="K118" s="51"/>
      <c r="L118" s="1195" t="s">
        <v>601</v>
      </c>
      <c r="M118" s="381" t="s">
        <v>1163</v>
      </c>
      <c r="N118" s="384" t="s">
        <v>1164</v>
      </c>
      <c r="O118" s="381" t="s">
        <v>1165</v>
      </c>
      <c r="P118" s="381" t="s">
        <v>1166</v>
      </c>
      <c r="Q118" s="384" t="s">
        <v>1167</v>
      </c>
      <c r="R118" s="228"/>
      <c r="S118" s="228"/>
      <c r="T118" s="194"/>
      <c r="U118" s="185"/>
      <c r="V118" s="185"/>
      <c r="W118" s="185"/>
      <c r="X118" s="185"/>
      <c r="Y118" s="185"/>
      <c r="Z118" s="185"/>
      <c r="AA118" s="185"/>
      <c r="AB118" s="185"/>
      <c r="AC118" s="185"/>
    </row>
    <row r="119" spans="1:29" ht="39" customHeight="1">
      <c r="A119" s="1152"/>
      <c r="B119" s="1159"/>
      <c r="C119" s="51"/>
      <c r="D119" s="51"/>
      <c r="E119" s="51"/>
      <c r="F119" s="51"/>
      <c r="G119" s="51"/>
      <c r="H119" s="9"/>
      <c r="I119" s="9"/>
      <c r="J119" s="9"/>
      <c r="K119" s="9"/>
      <c r="L119" s="1193"/>
      <c r="M119" s="384"/>
      <c r="N119" s="384" t="s">
        <v>1168</v>
      </c>
      <c r="O119" s="384" t="s">
        <v>1169</v>
      </c>
      <c r="P119" s="384" t="s">
        <v>1170</v>
      </c>
      <c r="Q119" s="384"/>
      <c r="R119" s="228"/>
      <c r="S119" s="228"/>
      <c r="T119" s="194"/>
      <c r="U119" s="185"/>
      <c r="V119" s="185"/>
      <c r="W119" s="185"/>
      <c r="X119" s="185"/>
      <c r="Y119" s="185"/>
      <c r="Z119" s="185"/>
      <c r="AA119" s="185"/>
      <c r="AB119" s="185"/>
      <c r="AC119" s="185"/>
    </row>
    <row r="120" spans="1:29" ht="36" customHeight="1">
      <c r="A120" s="1152"/>
      <c r="B120" s="1159"/>
      <c r="C120" s="51"/>
      <c r="D120" s="51"/>
      <c r="E120" s="51"/>
      <c r="F120" s="51"/>
      <c r="G120" s="51"/>
      <c r="H120" s="9"/>
      <c r="I120" s="9"/>
      <c r="J120" s="9"/>
      <c r="K120" s="9"/>
      <c r="L120" s="1193"/>
      <c r="M120" s="420"/>
      <c r="N120" s="384" t="s">
        <v>1171</v>
      </c>
      <c r="O120" s="420" t="s">
        <v>1172</v>
      </c>
      <c r="P120" s="420" t="s">
        <v>1173</v>
      </c>
      <c r="Q120" s="420"/>
      <c r="R120" s="228"/>
      <c r="S120" s="228"/>
      <c r="T120" s="194"/>
      <c r="U120" s="185"/>
      <c r="V120" s="185"/>
      <c r="W120" s="185"/>
      <c r="X120" s="185"/>
      <c r="Y120" s="185"/>
      <c r="Z120" s="185"/>
      <c r="AA120" s="185"/>
      <c r="AB120" s="185"/>
      <c r="AC120" s="185"/>
    </row>
    <row r="121" spans="1:29" ht="33" customHeight="1">
      <c r="A121" s="1152"/>
      <c r="B121" s="1159"/>
      <c r="C121" s="51"/>
      <c r="D121" s="51"/>
      <c r="E121" s="51"/>
      <c r="F121" s="51"/>
      <c r="G121" s="51"/>
      <c r="H121" s="9"/>
      <c r="I121" s="9"/>
      <c r="J121" s="9"/>
      <c r="K121" s="9"/>
      <c r="L121" s="1193"/>
      <c r="M121" s="420"/>
      <c r="N121" s="438"/>
      <c r="O121" s="438"/>
      <c r="P121" s="438"/>
      <c r="Q121" s="438"/>
      <c r="R121" s="228"/>
      <c r="S121" s="228"/>
      <c r="T121" s="194"/>
      <c r="U121" s="185"/>
      <c r="V121" s="185"/>
      <c r="W121" s="185"/>
      <c r="X121" s="185"/>
      <c r="Y121" s="185"/>
      <c r="Z121" s="185"/>
      <c r="AA121" s="185"/>
      <c r="AB121" s="185"/>
      <c r="AC121" s="185"/>
    </row>
    <row r="122" spans="1:29" ht="20.25" customHeight="1">
      <c r="A122" s="1152"/>
      <c r="B122" s="1159"/>
      <c r="C122" s="186"/>
      <c r="D122" s="33"/>
      <c r="E122" s="33"/>
      <c r="F122" s="33"/>
      <c r="G122" s="33"/>
      <c r="H122" s="33"/>
      <c r="I122" s="9"/>
      <c r="J122" s="9"/>
      <c r="K122" s="9"/>
      <c r="L122" s="1194"/>
      <c r="M122" s="506"/>
      <c r="N122" s="482"/>
      <c r="O122" s="482"/>
      <c r="P122" s="506"/>
      <c r="Q122" s="506"/>
      <c r="R122" s="236"/>
      <c r="S122" s="237"/>
      <c r="T122" s="194"/>
      <c r="U122" s="185"/>
      <c r="V122" s="185"/>
      <c r="W122" s="185"/>
      <c r="X122" s="185"/>
      <c r="Y122" s="185"/>
      <c r="Z122" s="185"/>
      <c r="AA122" s="185"/>
      <c r="AB122" s="185"/>
      <c r="AC122" s="185"/>
    </row>
    <row r="123" spans="1:29" ht="29.25" customHeight="1">
      <c r="A123" s="1152"/>
      <c r="B123" s="1159"/>
      <c r="C123" s="186"/>
      <c r="D123" s="33"/>
      <c r="E123" s="33"/>
      <c r="F123" s="33"/>
      <c r="G123" s="33"/>
      <c r="H123" s="33">
        <v>5</v>
      </c>
      <c r="I123" s="33">
        <v>5</v>
      </c>
      <c r="J123" s="33" t="s">
        <v>767</v>
      </c>
      <c r="K123" s="33" t="s">
        <v>651</v>
      </c>
      <c r="L123" s="238" t="s">
        <v>593</v>
      </c>
      <c r="M123" s="280"/>
      <c r="N123" s="280"/>
      <c r="O123" s="280"/>
      <c r="P123" s="280"/>
      <c r="Q123" s="280"/>
      <c r="R123" s="236"/>
      <c r="S123" s="237">
        <f t="shared" ref="S123:S134" si="19">SUM(M123:R123)</f>
        <v>0</v>
      </c>
      <c r="T123" s="186"/>
      <c r="U123" s="185"/>
      <c r="V123" s="185"/>
      <c r="W123" s="185"/>
      <c r="X123" s="185"/>
      <c r="Y123" s="185"/>
      <c r="Z123" s="185"/>
      <c r="AA123" s="185"/>
      <c r="AB123" s="185"/>
      <c r="AC123" s="185"/>
    </row>
    <row r="124" spans="1:29" ht="20.25" customHeight="1">
      <c r="A124" s="1152"/>
      <c r="B124" s="1159"/>
      <c r="C124" s="181"/>
      <c r="D124" s="33"/>
      <c r="E124" s="33"/>
      <c r="F124" s="33"/>
      <c r="G124" s="33"/>
      <c r="H124" s="33"/>
      <c r="I124" s="203">
        <v>5</v>
      </c>
      <c r="J124" s="33"/>
      <c r="K124" s="33"/>
      <c r="L124" s="240" t="s">
        <v>594</v>
      </c>
      <c r="M124" s="281"/>
      <c r="N124" s="281"/>
      <c r="O124" s="281"/>
      <c r="P124" s="281"/>
      <c r="Q124" s="281"/>
      <c r="R124" s="228"/>
      <c r="S124" s="242">
        <f t="shared" si="19"/>
        <v>0</v>
      </c>
      <c r="T124" s="195"/>
      <c r="U124" s="185"/>
      <c r="V124" s="185"/>
      <c r="W124" s="185"/>
      <c r="X124" s="185"/>
      <c r="Y124" s="185"/>
      <c r="Z124" s="185"/>
      <c r="AA124" s="185"/>
      <c r="AB124" s="185"/>
      <c r="AC124" s="185"/>
    </row>
    <row r="125" spans="1:29" ht="20.25" customHeight="1">
      <c r="A125" s="1152"/>
      <c r="B125" s="1159"/>
      <c r="C125" s="186"/>
      <c r="D125" s="33"/>
      <c r="E125" s="33"/>
      <c r="F125" s="33"/>
      <c r="G125" s="33"/>
      <c r="H125" s="33"/>
      <c r="I125" s="33"/>
      <c r="J125" s="33"/>
      <c r="K125" s="33"/>
      <c r="L125" s="240" t="s">
        <v>595</v>
      </c>
      <c r="M125" s="243"/>
      <c r="N125" s="243"/>
      <c r="O125" s="243"/>
      <c r="P125" s="243"/>
      <c r="Q125" s="243"/>
      <c r="R125" s="228"/>
      <c r="S125" s="242">
        <f t="shared" si="19"/>
        <v>0</v>
      </c>
      <c r="T125" s="195"/>
      <c r="U125" s="185"/>
      <c r="V125" s="185"/>
      <c r="W125" s="185"/>
      <c r="X125" s="185"/>
      <c r="Y125" s="185"/>
      <c r="Z125" s="185"/>
      <c r="AA125" s="185"/>
      <c r="AB125" s="185"/>
      <c r="AC125" s="185"/>
    </row>
    <row r="126" spans="1:29" ht="20.25" customHeight="1">
      <c r="A126" s="1152"/>
      <c r="B126" s="1159"/>
      <c r="C126" s="186"/>
      <c r="D126" s="33"/>
      <c r="E126" s="33"/>
      <c r="F126" s="33"/>
      <c r="G126" s="33"/>
      <c r="H126" s="33"/>
      <c r="I126" s="33"/>
      <c r="J126" s="33"/>
      <c r="K126" s="33"/>
      <c r="L126" s="244" t="s">
        <v>596</v>
      </c>
      <c r="M126" s="246">
        <v>3</v>
      </c>
      <c r="N126" s="246">
        <v>10</v>
      </c>
      <c r="O126" s="246">
        <v>7</v>
      </c>
      <c r="P126" s="246">
        <v>3</v>
      </c>
      <c r="Q126" s="246">
        <v>3</v>
      </c>
      <c r="R126" s="247"/>
      <c r="S126" s="248">
        <f t="shared" si="19"/>
        <v>26</v>
      </c>
      <c r="T126" s="199"/>
      <c r="U126" s="185"/>
      <c r="V126" s="185"/>
      <c r="W126" s="185"/>
      <c r="X126" s="185"/>
      <c r="Y126" s="185"/>
      <c r="Z126" s="185"/>
      <c r="AA126" s="185"/>
      <c r="AB126" s="185"/>
      <c r="AC126" s="185"/>
    </row>
    <row r="127" spans="1:29" ht="20.25" customHeight="1">
      <c r="A127" s="1152"/>
      <c r="B127" s="1159"/>
      <c r="C127" s="204"/>
      <c r="D127" s="33"/>
      <c r="E127" s="33"/>
      <c r="F127" s="33"/>
      <c r="G127" s="33"/>
      <c r="H127" s="33"/>
      <c r="I127" s="33"/>
      <c r="J127" s="33"/>
      <c r="K127" s="33"/>
      <c r="L127" s="244" t="s">
        <v>597</v>
      </c>
      <c r="M127" s="246"/>
      <c r="N127" s="246"/>
      <c r="O127" s="246"/>
      <c r="P127" s="246">
        <v>3</v>
      </c>
      <c r="Q127" s="246"/>
      <c r="R127" s="247"/>
      <c r="S127" s="248">
        <f t="shared" si="19"/>
        <v>3</v>
      </c>
      <c r="T127" s="199"/>
      <c r="U127" s="185"/>
      <c r="V127" s="185"/>
      <c r="W127" s="185"/>
      <c r="X127" s="185"/>
      <c r="Y127" s="185"/>
      <c r="Z127" s="185"/>
      <c r="AA127" s="185"/>
      <c r="AB127" s="185"/>
      <c r="AC127" s="185"/>
    </row>
    <row r="128" spans="1:29" ht="20.25" customHeight="1">
      <c r="A128" s="1152"/>
      <c r="B128" s="1159"/>
      <c r="C128" s="204"/>
      <c r="D128" s="33"/>
      <c r="E128" s="33"/>
      <c r="F128" s="33"/>
      <c r="G128" s="33"/>
      <c r="H128" s="33"/>
      <c r="I128" s="33"/>
      <c r="J128" s="33"/>
      <c r="K128" s="33"/>
      <c r="L128" s="249" t="s">
        <v>598</v>
      </c>
      <c r="M128" s="246"/>
      <c r="N128" s="246"/>
      <c r="O128" s="246"/>
      <c r="P128" s="246"/>
      <c r="Q128" s="246"/>
      <c r="R128" s="247"/>
      <c r="S128" s="248">
        <f t="shared" si="19"/>
        <v>0</v>
      </c>
      <c r="T128" s="208"/>
      <c r="U128" s="185"/>
      <c r="V128" s="185"/>
      <c r="W128" s="185"/>
      <c r="X128" s="185"/>
      <c r="Y128" s="185"/>
      <c r="Z128" s="185"/>
      <c r="AA128" s="185"/>
      <c r="AB128" s="185"/>
      <c r="AC128" s="185"/>
    </row>
    <row r="129" spans="1:29" ht="20.25" customHeight="1">
      <c r="A129" s="1152"/>
      <c r="B129" s="1159"/>
      <c r="C129" s="204"/>
      <c r="D129" s="33"/>
      <c r="E129" s="33"/>
      <c r="F129" s="33"/>
      <c r="G129" s="33"/>
      <c r="H129" s="33"/>
      <c r="I129" s="33"/>
      <c r="J129" s="33"/>
      <c r="K129" s="33"/>
      <c r="L129" s="250" t="s">
        <v>599</v>
      </c>
      <c r="M129" s="251"/>
      <c r="N129" s="251"/>
      <c r="O129" s="251">
        <v>2</v>
      </c>
      <c r="P129" s="251">
        <v>3</v>
      </c>
      <c r="Q129" s="251"/>
      <c r="R129" s="252"/>
      <c r="S129" s="253">
        <f t="shared" si="19"/>
        <v>5</v>
      </c>
      <c r="T129" s="209"/>
      <c r="U129" s="185"/>
      <c r="V129" s="185"/>
      <c r="W129" s="185"/>
      <c r="X129" s="185"/>
      <c r="Y129" s="185"/>
      <c r="Z129" s="185"/>
      <c r="AA129" s="185"/>
      <c r="AB129" s="185"/>
      <c r="AC129" s="185"/>
    </row>
    <row r="130" spans="1:29" ht="20.25" customHeight="1">
      <c r="A130" s="1152"/>
      <c r="B130" s="1159"/>
      <c r="C130" s="204"/>
      <c r="D130" s="33"/>
      <c r="E130" s="33"/>
      <c r="F130" s="33"/>
      <c r="G130" s="33"/>
      <c r="H130" s="33"/>
      <c r="I130" s="33"/>
      <c r="J130" s="33"/>
      <c r="K130" s="33"/>
      <c r="L130" s="250" t="s">
        <v>600</v>
      </c>
      <c r="M130" s="254"/>
      <c r="N130" s="254"/>
      <c r="O130" s="254">
        <v>2</v>
      </c>
      <c r="P130" s="254">
        <v>3</v>
      </c>
      <c r="Q130" s="254"/>
      <c r="R130" s="255"/>
      <c r="S130" s="256">
        <f t="shared" si="19"/>
        <v>5</v>
      </c>
      <c r="T130" s="209"/>
      <c r="U130" s="185"/>
      <c r="V130" s="185"/>
      <c r="W130" s="185"/>
      <c r="X130" s="185"/>
      <c r="Y130" s="185"/>
      <c r="Z130" s="185"/>
      <c r="AA130" s="185"/>
      <c r="AB130" s="185"/>
      <c r="AC130" s="185"/>
    </row>
    <row r="131" spans="1:29" ht="21" customHeight="1">
      <c r="A131" s="1152"/>
      <c r="B131" s="1159"/>
      <c r="C131" s="1200"/>
      <c r="D131" s="186"/>
      <c r="E131" s="186"/>
      <c r="F131" s="186"/>
      <c r="G131" s="186"/>
      <c r="H131" s="186"/>
      <c r="I131" s="186"/>
      <c r="J131" s="186"/>
      <c r="K131" s="186"/>
      <c r="L131" s="222" t="s">
        <v>681</v>
      </c>
      <c r="M131" s="223">
        <f t="shared" ref="M131:R131" si="20">M123+M109</f>
        <v>6</v>
      </c>
      <c r="N131" s="223">
        <f t="shared" si="20"/>
        <v>8</v>
      </c>
      <c r="O131" s="223">
        <f t="shared" si="20"/>
        <v>7</v>
      </c>
      <c r="P131" s="223">
        <f t="shared" si="20"/>
        <v>0</v>
      </c>
      <c r="Q131" s="223">
        <f t="shared" si="20"/>
        <v>4</v>
      </c>
      <c r="R131" s="223">
        <f t="shared" si="20"/>
        <v>0</v>
      </c>
      <c r="S131" s="224">
        <f t="shared" si="19"/>
        <v>25</v>
      </c>
      <c r="T131" s="194"/>
      <c r="U131" s="185"/>
      <c r="V131" s="185"/>
      <c r="W131" s="185"/>
      <c r="X131" s="185"/>
      <c r="Y131" s="185"/>
      <c r="Z131" s="185"/>
      <c r="AA131" s="185"/>
      <c r="AB131" s="185"/>
      <c r="AC131" s="185"/>
    </row>
    <row r="132" spans="1:29" ht="21" customHeight="1">
      <c r="A132" s="1152"/>
      <c r="B132" s="1159"/>
      <c r="C132" s="1159"/>
      <c r="D132" s="186"/>
      <c r="E132" s="186"/>
      <c r="F132" s="186"/>
      <c r="G132" s="186"/>
      <c r="H132" s="186"/>
      <c r="I132" s="186"/>
      <c r="J132" s="186"/>
      <c r="K132" s="186"/>
      <c r="L132" s="257" t="s">
        <v>682</v>
      </c>
      <c r="M132" s="258">
        <f t="shared" ref="M132:R132" si="21">M127+M126+M113+M112</f>
        <v>3</v>
      </c>
      <c r="N132" s="258">
        <f t="shared" si="21"/>
        <v>14</v>
      </c>
      <c r="O132" s="258">
        <f t="shared" si="21"/>
        <v>11</v>
      </c>
      <c r="P132" s="258">
        <f t="shared" si="21"/>
        <v>14</v>
      </c>
      <c r="Q132" s="258">
        <f t="shared" si="21"/>
        <v>3</v>
      </c>
      <c r="R132" s="258">
        <f t="shared" si="21"/>
        <v>0</v>
      </c>
      <c r="S132" s="259">
        <f t="shared" si="19"/>
        <v>45</v>
      </c>
      <c r="T132" s="194"/>
      <c r="U132" s="185"/>
      <c r="V132" s="185"/>
      <c r="W132" s="185"/>
      <c r="X132" s="185"/>
      <c r="Y132" s="185"/>
      <c r="Z132" s="185"/>
      <c r="AA132" s="185"/>
      <c r="AB132" s="185"/>
      <c r="AC132" s="185"/>
    </row>
    <row r="133" spans="1:29" ht="21" customHeight="1">
      <c r="A133" s="1152"/>
      <c r="B133" s="1159"/>
      <c r="C133" s="1159"/>
      <c r="D133" s="186"/>
      <c r="E133" s="186"/>
      <c r="F133" s="186"/>
      <c r="G133" s="186"/>
      <c r="H133" s="186"/>
      <c r="I133" s="186"/>
      <c r="J133" s="186"/>
      <c r="K133" s="186"/>
      <c r="L133" s="257" t="s">
        <v>683</v>
      </c>
      <c r="M133" s="258">
        <f t="shared" ref="M133:R133" si="22">M128+M114</f>
        <v>0</v>
      </c>
      <c r="N133" s="258">
        <f t="shared" si="22"/>
        <v>0</v>
      </c>
      <c r="O133" s="258">
        <f t="shared" si="22"/>
        <v>0</v>
      </c>
      <c r="P133" s="258">
        <f t="shared" si="22"/>
        <v>0</v>
      </c>
      <c r="Q133" s="258">
        <f t="shared" si="22"/>
        <v>0</v>
      </c>
      <c r="R133" s="258">
        <f t="shared" si="22"/>
        <v>0</v>
      </c>
      <c r="S133" s="259">
        <f t="shared" si="19"/>
        <v>0</v>
      </c>
      <c r="T133" s="194"/>
      <c r="U133" s="185"/>
      <c r="V133" s="185"/>
      <c r="W133" s="185"/>
      <c r="X133" s="185"/>
      <c r="Y133" s="185"/>
      <c r="Z133" s="185"/>
      <c r="AA133" s="185"/>
      <c r="AB133" s="185"/>
      <c r="AC133" s="185"/>
    </row>
    <row r="134" spans="1:29" ht="21" customHeight="1">
      <c r="A134" s="1152"/>
      <c r="B134" s="1159"/>
      <c r="C134" s="1201"/>
      <c r="D134" s="186"/>
      <c r="E134" s="186"/>
      <c r="F134" s="186"/>
      <c r="G134" s="186"/>
      <c r="H134" s="186"/>
      <c r="I134" s="186"/>
      <c r="J134" s="186"/>
      <c r="K134" s="186"/>
      <c r="L134" s="260" t="s">
        <v>684</v>
      </c>
      <c r="M134" s="261">
        <f t="shared" ref="M134:R134" si="23">M129+M115</f>
        <v>0</v>
      </c>
      <c r="N134" s="261">
        <f t="shared" si="23"/>
        <v>0</v>
      </c>
      <c r="O134" s="261">
        <f t="shared" si="23"/>
        <v>2</v>
      </c>
      <c r="P134" s="261">
        <f t="shared" si="23"/>
        <v>3</v>
      </c>
      <c r="Q134" s="261">
        <f t="shared" si="23"/>
        <v>0</v>
      </c>
      <c r="R134" s="261">
        <f t="shared" si="23"/>
        <v>0</v>
      </c>
      <c r="S134" s="262">
        <f t="shared" si="19"/>
        <v>5</v>
      </c>
      <c r="T134" s="194"/>
      <c r="U134" s="185"/>
      <c r="V134" s="185"/>
      <c r="W134" s="185"/>
      <c r="X134" s="185"/>
      <c r="Y134" s="185"/>
      <c r="Z134" s="185"/>
      <c r="AA134" s="185"/>
      <c r="AB134" s="185"/>
      <c r="AC134" s="185"/>
    </row>
    <row r="135" spans="1:29" ht="21" customHeight="1">
      <c r="A135" s="1221"/>
      <c r="B135" s="1138"/>
      <c r="C135" s="263"/>
      <c r="D135" s="264"/>
      <c r="E135" s="264"/>
      <c r="F135" s="264"/>
      <c r="G135" s="264"/>
      <c r="H135" s="264"/>
      <c r="I135" s="264"/>
      <c r="J135" s="264"/>
      <c r="K135" s="264"/>
      <c r="L135" s="265"/>
      <c r="M135" s="264"/>
      <c r="N135" s="264"/>
      <c r="O135" s="264"/>
      <c r="P135" s="264"/>
      <c r="Q135" s="264"/>
      <c r="R135" s="264"/>
      <c r="S135" s="264"/>
      <c r="T135" s="486"/>
      <c r="U135" s="185"/>
      <c r="V135" s="185"/>
      <c r="W135" s="185"/>
      <c r="X135" s="185"/>
      <c r="Y135" s="185"/>
      <c r="Z135" s="185"/>
      <c r="AA135" s="185"/>
      <c r="AB135" s="185"/>
      <c r="AC135" s="185"/>
    </row>
    <row r="136" spans="1:29" ht="39" customHeight="1">
      <c r="A136" s="1162">
        <v>5</v>
      </c>
      <c r="B136" s="1212" t="s">
        <v>365</v>
      </c>
      <c r="C136" s="186" t="s">
        <v>643</v>
      </c>
      <c r="D136" s="9">
        <v>4</v>
      </c>
      <c r="E136" s="9" t="s">
        <v>789</v>
      </c>
      <c r="F136" s="9" t="s">
        <v>645</v>
      </c>
      <c r="G136" s="9"/>
      <c r="H136" s="9">
        <v>1</v>
      </c>
      <c r="I136" s="9">
        <v>6</v>
      </c>
      <c r="J136" s="9" t="s">
        <v>789</v>
      </c>
      <c r="K136" s="9" t="s">
        <v>645</v>
      </c>
      <c r="L136" s="1192" t="s">
        <v>592</v>
      </c>
      <c r="M136" s="338"/>
      <c r="N136" s="374" t="s">
        <v>1174</v>
      </c>
      <c r="O136" s="374" t="s">
        <v>1175</v>
      </c>
      <c r="P136" s="340" t="s">
        <v>1176</v>
      </c>
      <c r="Q136" s="489"/>
      <c r="R136" s="29"/>
      <c r="S136" s="29"/>
      <c r="T136" s="194" t="s">
        <v>1177</v>
      </c>
      <c r="U136" s="185"/>
      <c r="V136" s="185"/>
      <c r="W136" s="185"/>
      <c r="X136" s="185"/>
      <c r="Y136" s="185"/>
      <c r="Z136" s="185"/>
      <c r="AA136" s="185"/>
      <c r="AB136" s="185"/>
      <c r="AC136" s="185"/>
    </row>
    <row r="137" spans="1:29" ht="36.75" customHeight="1">
      <c r="A137" s="1152"/>
      <c r="B137" s="1159"/>
      <c r="C137" s="186"/>
      <c r="D137" s="9">
        <v>4</v>
      </c>
      <c r="E137" s="9" t="s">
        <v>659</v>
      </c>
      <c r="F137" s="9" t="s">
        <v>651</v>
      </c>
      <c r="G137" s="9"/>
      <c r="H137" s="9">
        <v>2</v>
      </c>
      <c r="I137" s="9">
        <v>5</v>
      </c>
      <c r="J137" s="9" t="s">
        <v>691</v>
      </c>
      <c r="K137" s="9" t="s">
        <v>645</v>
      </c>
      <c r="L137" s="1193"/>
      <c r="M137" s="339"/>
      <c r="N137" s="374" t="s">
        <v>1178</v>
      </c>
      <c r="O137" s="340" t="s">
        <v>1174</v>
      </c>
      <c r="P137" s="339"/>
      <c r="Q137" s="339" t="s">
        <v>1179</v>
      </c>
      <c r="R137" s="29"/>
      <c r="S137" s="29"/>
      <c r="T137" s="194"/>
      <c r="U137" s="185"/>
      <c r="V137" s="185"/>
      <c r="W137" s="185"/>
      <c r="X137" s="185"/>
      <c r="Y137" s="185"/>
      <c r="Z137" s="185"/>
      <c r="AA137" s="185"/>
      <c r="AB137" s="185"/>
      <c r="AC137" s="185"/>
    </row>
    <row r="138" spans="1:29" ht="37.5" customHeight="1">
      <c r="A138" s="1152"/>
      <c r="B138" s="1159"/>
      <c r="C138" s="186" t="s">
        <v>646</v>
      </c>
      <c r="D138" s="9">
        <v>4</v>
      </c>
      <c r="E138" s="9" t="s">
        <v>808</v>
      </c>
      <c r="F138" s="9" t="s">
        <v>645</v>
      </c>
      <c r="G138" s="9"/>
      <c r="H138" s="9">
        <v>3</v>
      </c>
      <c r="I138" s="9">
        <v>4</v>
      </c>
      <c r="J138" s="9" t="s">
        <v>650</v>
      </c>
      <c r="K138" s="9" t="s">
        <v>645</v>
      </c>
      <c r="L138" s="1194"/>
      <c r="M138" s="341"/>
      <c r="N138" s="342"/>
      <c r="O138" s="338"/>
      <c r="P138" s="341"/>
      <c r="Q138" s="374"/>
      <c r="R138" s="29"/>
      <c r="S138" s="29"/>
      <c r="T138" s="194"/>
      <c r="U138" s="185"/>
      <c r="V138" s="185"/>
      <c r="W138" s="185"/>
      <c r="X138" s="185"/>
      <c r="Y138" s="185"/>
      <c r="Z138" s="185"/>
      <c r="AA138" s="185"/>
      <c r="AB138" s="185"/>
      <c r="AC138" s="185"/>
    </row>
    <row r="139" spans="1:29" ht="24.75" customHeight="1">
      <c r="A139" s="1152"/>
      <c r="B139" s="1159"/>
      <c r="C139" s="380"/>
      <c r="D139" s="9"/>
      <c r="E139" s="9"/>
      <c r="F139" s="9"/>
      <c r="G139" s="9"/>
      <c r="H139" s="9">
        <v>4</v>
      </c>
      <c r="I139" s="9">
        <v>4</v>
      </c>
      <c r="J139" s="9" t="s">
        <v>653</v>
      </c>
      <c r="K139" s="9" t="s">
        <v>645</v>
      </c>
      <c r="L139" s="186" t="s">
        <v>593</v>
      </c>
      <c r="M139" s="192"/>
      <c r="N139" s="192"/>
      <c r="O139" s="192">
        <v>4</v>
      </c>
      <c r="P139" s="192">
        <v>4</v>
      </c>
      <c r="Q139" s="192"/>
      <c r="R139" s="194"/>
      <c r="S139" s="4">
        <f t="shared" ref="S139:S146" si="24">SUM(M139:R139)</f>
        <v>8</v>
      </c>
      <c r="T139" s="194"/>
      <c r="U139" s="185"/>
      <c r="V139" s="185"/>
      <c r="W139" s="185"/>
      <c r="X139" s="185"/>
      <c r="Y139" s="185"/>
      <c r="Z139" s="185"/>
      <c r="AA139" s="185"/>
      <c r="AB139" s="185"/>
      <c r="AC139" s="185"/>
    </row>
    <row r="140" spans="1:29" ht="24.75" customHeight="1">
      <c r="A140" s="1152"/>
      <c r="B140" s="1159"/>
      <c r="C140" s="380" t="s">
        <v>656</v>
      </c>
      <c r="D140" s="9">
        <v>4</v>
      </c>
      <c r="E140" s="9" t="s">
        <v>650</v>
      </c>
      <c r="F140" s="9" t="s">
        <v>645</v>
      </c>
      <c r="G140" s="9"/>
      <c r="H140" s="9">
        <v>5</v>
      </c>
      <c r="I140" s="9">
        <v>4</v>
      </c>
      <c r="J140" s="9" t="s">
        <v>655</v>
      </c>
      <c r="K140" s="9" t="s">
        <v>645</v>
      </c>
      <c r="L140" s="195" t="s">
        <v>594</v>
      </c>
      <c r="M140" s="196"/>
      <c r="N140" s="196"/>
      <c r="O140" s="196">
        <v>4</v>
      </c>
      <c r="P140" s="196">
        <v>4</v>
      </c>
      <c r="Q140" s="196"/>
      <c r="R140" s="29"/>
      <c r="S140" s="33">
        <f t="shared" si="24"/>
        <v>8</v>
      </c>
      <c r="T140" s="194"/>
      <c r="U140" s="185"/>
      <c r="V140" s="185"/>
      <c r="W140" s="185"/>
      <c r="X140" s="185"/>
      <c r="Y140" s="185"/>
      <c r="Z140" s="185"/>
      <c r="AA140" s="185"/>
      <c r="AB140" s="185"/>
      <c r="AC140" s="185"/>
    </row>
    <row r="141" spans="1:29" ht="21" customHeight="1">
      <c r="A141" s="1152"/>
      <c r="B141" s="1159"/>
      <c r="C141" s="186" t="s">
        <v>657</v>
      </c>
      <c r="D141" s="9">
        <v>4</v>
      </c>
      <c r="E141" s="9" t="s">
        <v>653</v>
      </c>
      <c r="F141" s="9" t="s">
        <v>645</v>
      </c>
      <c r="G141" s="9"/>
      <c r="H141" s="9"/>
      <c r="I141" s="289">
        <v>23</v>
      </c>
      <c r="J141" s="9"/>
      <c r="K141" s="9"/>
      <c r="L141" s="195" t="s">
        <v>595</v>
      </c>
      <c r="M141" s="198"/>
      <c r="N141" s="198"/>
      <c r="O141" s="198"/>
      <c r="P141" s="198"/>
      <c r="Q141" s="198"/>
      <c r="R141" s="29"/>
      <c r="S141" s="33">
        <f t="shared" si="24"/>
        <v>0</v>
      </c>
      <c r="T141" s="194"/>
      <c r="U141" s="185"/>
      <c r="V141" s="185"/>
      <c r="W141" s="185"/>
      <c r="X141" s="185"/>
      <c r="Y141" s="185"/>
      <c r="Z141" s="185"/>
      <c r="AA141" s="185"/>
      <c r="AB141" s="185"/>
      <c r="AC141" s="185"/>
    </row>
    <row r="142" spans="1:29" ht="21" customHeight="1">
      <c r="A142" s="1152"/>
      <c r="B142" s="1159"/>
      <c r="C142" s="186" t="s">
        <v>658</v>
      </c>
      <c r="D142" s="9">
        <v>4</v>
      </c>
      <c r="E142" s="9" t="s">
        <v>655</v>
      </c>
      <c r="F142" s="9" t="s">
        <v>645</v>
      </c>
      <c r="G142" s="9"/>
      <c r="H142" s="9"/>
      <c r="I142" s="9"/>
      <c r="J142" s="9"/>
      <c r="K142" s="9"/>
      <c r="L142" s="199" t="s">
        <v>596</v>
      </c>
      <c r="M142" s="200"/>
      <c r="N142" s="200">
        <v>5</v>
      </c>
      <c r="O142" s="200">
        <v>3</v>
      </c>
      <c r="P142" s="200"/>
      <c r="Q142" s="200"/>
      <c r="R142" s="202"/>
      <c r="S142" s="203">
        <f t="shared" si="24"/>
        <v>8</v>
      </c>
      <c r="T142" s="194"/>
      <c r="U142" s="185"/>
      <c r="V142" s="185"/>
      <c r="W142" s="185"/>
      <c r="X142" s="185"/>
      <c r="Y142" s="185"/>
      <c r="Z142" s="185"/>
      <c r="AA142" s="185"/>
      <c r="AB142" s="185"/>
      <c r="AC142" s="185"/>
    </row>
    <row r="143" spans="1:29" ht="21" customHeight="1">
      <c r="A143" s="1152"/>
      <c r="B143" s="1159"/>
      <c r="C143" s="204"/>
      <c r="D143" s="9"/>
      <c r="E143" s="272"/>
      <c r="F143" s="272"/>
      <c r="G143" s="9"/>
      <c r="H143" s="9">
        <v>1</v>
      </c>
      <c r="I143" s="272">
        <v>5</v>
      </c>
      <c r="J143" s="272" t="s">
        <v>659</v>
      </c>
      <c r="K143" s="9" t="s">
        <v>651</v>
      </c>
      <c r="L143" s="199" t="s">
        <v>597</v>
      </c>
      <c r="M143" s="200"/>
      <c r="N143" s="200"/>
      <c r="O143" s="200"/>
      <c r="P143" s="200"/>
      <c r="Q143" s="200"/>
      <c r="R143" s="202"/>
      <c r="S143" s="203">
        <f t="shared" si="24"/>
        <v>0</v>
      </c>
      <c r="T143" s="194"/>
      <c r="U143" s="185"/>
      <c r="V143" s="185"/>
      <c r="W143" s="185"/>
      <c r="X143" s="185"/>
      <c r="Y143" s="185"/>
      <c r="Z143" s="185"/>
      <c r="AA143" s="185"/>
      <c r="AB143" s="185"/>
      <c r="AC143" s="185"/>
    </row>
    <row r="144" spans="1:29" ht="21" customHeight="1">
      <c r="A144" s="1152"/>
      <c r="B144" s="1159"/>
      <c r="C144" s="204"/>
      <c r="D144" s="9"/>
      <c r="E144" s="272"/>
      <c r="F144" s="272"/>
      <c r="G144" s="9"/>
      <c r="H144" s="9">
        <v>2</v>
      </c>
      <c r="I144" s="272">
        <v>4</v>
      </c>
      <c r="J144" s="272" t="s">
        <v>660</v>
      </c>
      <c r="K144" s="9" t="s">
        <v>651</v>
      </c>
      <c r="L144" s="208" t="s">
        <v>598</v>
      </c>
      <c r="M144" s="200"/>
      <c r="N144" s="200">
        <v>2</v>
      </c>
      <c r="O144" s="200"/>
      <c r="P144" s="200">
        <v>4</v>
      </c>
      <c r="Q144" s="200">
        <v>4</v>
      </c>
      <c r="R144" s="202"/>
      <c r="S144" s="203">
        <f t="shared" si="24"/>
        <v>10</v>
      </c>
      <c r="T144" s="194"/>
      <c r="U144" s="185"/>
      <c r="V144" s="185"/>
      <c r="W144" s="185"/>
      <c r="X144" s="185"/>
      <c r="Y144" s="185"/>
      <c r="Z144" s="185"/>
      <c r="AA144" s="185"/>
      <c r="AB144" s="185"/>
      <c r="AC144" s="185"/>
    </row>
    <row r="145" spans="1:29" ht="21" customHeight="1">
      <c r="A145" s="1152"/>
      <c r="B145" s="1159"/>
      <c r="C145" s="204"/>
      <c r="D145" s="9"/>
      <c r="E145" s="272"/>
      <c r="F145" s="272"/>
      <c r="G145" s="9"/>
      <c r="H145" s="9">
        <v>3</v>
      </c>
      <c r="I145" s="272">
        <v>4</v>
      </c>
      <c r="J145" s="272" t="s">
        <v>661</v>
      </c>
      <c r="K145" s="9" t="s">
        <v>651</v>
      </c>
      <c r="L145" s="209" t="s">
        <v>599</v>
      </c>
      <c r="M145" s="210"/>
      <c r="N145" s="210"/>
      <c r="O145" s="210"/>
      <c r="P145" s="210"/>
      <c r="Q145" s="210"/>
      <c r="R145" s="211"/>
      <c r="S145" s="212">
        <f t="shared" si="24"/>
        <v>0</v>
      </c>
      <c r="T145" s="194"/>
      <c r="U145" s="185"/>
      <c r="V145" s="185"/>
      <c r="W145" s="185"/>
      <c r="X145" s="185"/>
      <c r="Y145" s="185"/>
      <c r="Z145" s="185"/>
      <c r="AA145" s="185"/>
      <c r="AB145" s="185"/>
      <c r="AC145" s="185"/>
    </row>
    <row r="146" spans="1:29" ht="21" customHeight="1">
      <c r="A146" s="1152"/>
      <c r="B146" s="1159"/>
      <c r="C146" s="204"/>
      <c r="D146" s="9"/>
      <c r="E146" s="272"/>
      <c r="F146" s="272"/>
      <c r="G146" s="9"/>
      <c r="H146" s="9"/>
      <c r="I146" s="289">
        <v>13</v>
      </c>
      <c r="J146" s="272">
        <v>16</v>
      </c>
      <c r="K146" s="9"/>
      <c r="L146" s="209" t="s">
        <v>600</v>
      </c>
      <c r="M146" s="213"/>
      <c r="N146" s="213"/>
      <c r="O146" s="213"/>
      <c r="P146" s="213"/>
      <c r="Q146" s="213"/>
      <c r="R146" s="214"/>
      <c r="S146" s="215">
        <f t="shared" si="24"/>
        <v>0</v>
      </c>
      <c r="T146" s="194"/>
      <c r="U146" s="185"/>
      <c r="V146" s="185"/>
      <c r="W146" s="185"/>
      <c r="X146" s="185"/>
      <c r="Y146" s="185"/>
      <c r="Z146" s="185"/>
      <c r="AA146" s="185"/>
      <c r="AB146" s="185"/>
      <c r="AC146" s="185"/>
    </row>
    <row r="147" spans="1:29" ht="21" customHeight="1">
      <c r="A147" s="1152"/>
      <c r="B147" s="1159"/>
      <c r="C147" s="216"/>
      <c r="D147" s="217"/>
      <c r="E147" s="272"/>
      <c r="F147" s="272"/>
      <c r="G147" s="217"/>
      <c r="H147" s="217"/>
      <c r="I147" s="272"/>
      <c r="J147" s="272"/>
      <c r="K147" s="217"/>
      <c r="L147" s="222"/>
      <c r="M147" s="223"/>
      <c r="N147" s="223"/>
      <c r="O147" s="223"/>
      <c r="P147" s="223"/>
      <c r="Q147" s="223"/>
      <c r="R147" s="224"/>
      <c r="S147" s="225"/>
      <c r="T147" s="194"/>
      <c r="U147" s="185"/>
      <c r="V147" s="185"/>
      <c r="W147" s="185"/>
      <c r="X147" s="185"/>
      <c r="Y147" s="185"/>
      <c r="Z147" s="185"/>
      <c r="AA147" s="185"/>
      <c r="AB147" s="185"/>
      <c r="AC147" s="185"/>
    </row>
    <row r="148" spans="1:29" ht="42" customHeight="1">
      <c r="A148" s="1152"/>
      <c r="B148" s="1159"/>
      <c r="C148" s="51"/>
      <c r="D148" s="507"/>
      <c r="E148" s="9"/>
      <c r="F148" s="9"/>
      <c r="G148" s="51"/>
      <c r="H148" s="393">
        <v>1</v>
      </c>
      <c r="I148" s="289">
        <v>7</v>
      </c>
      <c r="J148" s="9" t="s">
        <v>1180</v>
      </c>
      <c r="K148" s="51" t="s">
        <v>651</v>
      </c>
      <c r="L148" s="1195" t="s">
        <v>601</v>
      </c>
      <c r="M148" s="365" t="s">
        <v>1181</v>
      </c>
      <c r="N148" s="279" t="s">
        <v>1182</v>
      </c>
      <c r="O148" s="462" t="s">
        <v>1183</v>
      </c>
      <c r="P148" s="508" t="s">
        <v>1183</v>
      </c>
      <c r="Q148" s="462"/>
      <c r="R148" s="228"/>
      <c r="S148" s="228"/>
      <c r="T148" s="194"/>
      <c r="U148" s="185"/>
      <c r="V148" s="185"/>
      <c r="W148" s="185"/>
      <c r="X148" s="185"/>
      <c r="Y148" s="185"/>
      <c r="Z148" s="185"/>
      <c r="AA148" s="185"/>
      <c r="AB148" s="185"/>
      <c r="AC148" s="185"/>
    </row>
    <row r="149" spans="1:29" ht="39" customHeight="1">
      <c r="A149" s="1152"/>
      <c r="B149" s="1159"/>
      <c r="C149" s="51"/>
      <c r="D149" s="51"/>
      <c r="E149" s="272"/>
      <c r="F149" s="272"/>
      <c r="G149" s="51"/>
      <c r="H149" s="51"/>
      <c r="I149" s="272"/>
      <c r="J149" s="272"/>
      <c r="K149" s="51"/>
      <c r="L149" s="1193"/>
      <c r="M149" s="462"/>
      <c r="N149" s="462" t="s">
        <v>1184</v>
      </c>
      <c r="O149" s="509" t="s">
        <v>1185</v>
      </c>
      <c r="P149" s="366" t="s">
        <v>1186</v>
      </c>
      <c r="Q149" s="247"/>
      <c r="R149" s="228"/>
      <c r="S149" s="228"/>
      <c r="T149" s="194"/>
      <c r="U149" s="185"/>
      <c r="V149" s="185"/>
      <c r="W149" s="185"/>
      <c r="X149" s="185"/>
      <c r="Y149" s="185"/>
      <c r="Z149" s="185"/>
      <c r="AA149" s="185"/>
      <c r="AB149" s="185"/>
      <c r="AC149" s="185"/>
    </row>
    <row r="150" spans="1:29" ht="40.5" customHeight="1">
      <c r="A150" s="1152"/>
      <c r="B150" s="1159"/>
      <c r="C150" s="51"/>
      <c r="D150" s="51"/>
      <c r="E150" s="51"/>
      <c r="F150" s="51"/>
      <c r="G150" s="51"/>
      <c r="H150" s="51"/>
      <c r="I150" s="51"/>
      <c r="J150" s="51"/>
      <c r="K150" s="51"/>
      <c r="L150" s="1193"/>
      <c r="M150" s="510"/>
      <c r="N150" s="462" t="s">
        <v>1187</v>
      </c>
      <c r="O150" s="247" t="s">
        <v>1188</v>
      </c>
      <c r="P150" s="228" t="s">
        <v>1189</v>
      </c>
      <c r="Q150" s="230"/>
      <c r="R150" s="228"/>
      <c r="S150" s="228"/>
      <c r="T150" s="194"/>
      <c r="U150" s="185"/>
      <c r="V150" s="185"/>
      <c r="W150" s="185"/>
      <c r="X150" s="185"/>
      <c r="Y150" s="185"/>
      <c r="Z150" s="185"/>
      <c r="AA150" s="185"/>
      <c r="AB150" s="185"/>
      <c r="AC150" s="185"/>
    </row>
    <row r="151" spans="1:29" ht="21" customHeight="1">
      <c r="A151" s="1152"/>
      <c r="B151" s="1159"/>
      <c r="C151" s="51"/>
      <c r="D151" s="51"/>
      <c r="E151" s="51"/>
      <c r="F151" s="51"/>
      <c r="G151" s="51"/>
      <c r="H151" s="51"/>
      <c r="I151" s="51"/>
      <c r="J151" s="51"/>
      <c r="K151" s="51"/>
      <c r="L151" s="1194"/>
      <c r="M151" s="228"/>
      <c r="N151" s="228"/>
      <c r="O151" s="228"/>
      <c r="P151" s="230"/>
      <c r="Q151" s="228"/>
      <c r="R151" s="228"/>
      <c r="S151" s="228"/>
      <c r="T151" s="194"/>
      <c r="U151" s="185"/>
      <c r="V151" s="185"/>
      <c r="W151" s="185"/>
      <c r="X151" s="185"/>
      <c r="Y151" s="185"/>
      <c r="Z151" s="185"/>
      <c r="AA151" s="185"/>
      <c r="AB151" s="185"/>
      <c r="AC151" s="185"/>
    </row>
    <row r="152" spans="1:29" ht="21" customHeight="1">
      <c r="A152" s="1152"/>
      <c r="B152" s="1159"/>
      <c r="C152" s="186"/>
      <c r="D152" s="9"/>
      <c r="E152" s="9"/>
      <c r="F152" s="9"/>
      <c r="G152" s="9"/>
      <c r="H152" s="9"/>
      <c r="I152" s="9"/>
      <c r="J152" s="9"/>
      <c r="K152" s="51"/>
      <c r="L152" s="238" t="s">
        <v>593</v>
      </c>
      <c r="M152" s="280"/>
      <c r="N152" s="280">
        <v>4</v>
      </c>
      <c r="O152" s="280">
        <v>4</v>
      </c>
      <c r="P152" s="280">
        <v>4</v>
      </c>
      <c r="Q152" s="280"/>
      <c r="R152" s="236"/>
      <c r="S152" s="237">
        <f t="shared" ref="S152:S163" si="25">SUM(M152:R152)</f>
        <v>12</v>
      </c>
      <c r="T152" s="194"/>
      <c r="U152" s="185"/>
      <c r="V152" s="185"/>
      <c r="W152" s="185"/>
      <c r="X152" s="185"/>
      <c r="Y152" s="185"/>
      <c r="Z152" s="185"/>
      <c r="AA152" s="185"/>
      <c r="AB152" s="185"/>
      <c r="AC152" s="185"/>
    </row>
    <row r="153" spans="1:29" ht="21" customHeight="1">
      <c r="A153" s="1152"/>
      <c r="B153" s="1159"/>
      <c r="C153" s="186"/>
      <c r="D153" s="9"/>
      <c r="E153" s="9"/>
      <c r="F153" s="9"/>
      <c r="G153" s="9"/>
      <c r="H153" s="9"/>
      <c r="I153" s="9"/>
      <c r="J153" s="9"/>
      <c r="K153" s="51"/>
      <c r="L153" s="240" t="s">
        <v>594</v>
      </c>
      <c r="M153" s="281"/>
      <c r="N153" s="281"/>
      <c r="O153" s="281"/>
      <c r="P153" s="281"/>
      <c r="Q153" s="281"/>
      <c r="R153" s="228"/>
      <c r="S153" s="242">
        <f t="shared" si="25"/>
        <v>0</v>
      </c>
      <c r="T153" s="194"/>
      <c r="U153" s="185"/>
      <c r="V153" s="185"/>
      <c r="W153" s="185"/>
      <c r="X153" s="185"/>
      <c r="Y153" s="185"/>
      <c r="Z153" s="185"/>
      <c r="AA153" s="185"/>
      <c r="AB153" s="185"/>
      <c r="AC153" s="185"/>
    </row>
    <row r="154" spans="1:29" ht="21" customHeight="1">
      <c r="A154" s="1152"/>
      <c r="B154" s="1159"/>
      <c r="C154" s="186"/>
      <c r="D154" s="9"/>
      <c r="E154" s="9"/>
      <c r="F154" s="9"/>
      <c r="G154" s="9"/>
      <c r="H154" s="9"/>
      <c r="I154" s="9"/>
      <c r="J154" s="9"/>
      <c r="K154" s="51"/>
      <c r="L154" s="240" t="s">
        <v>595</v>
      </c>
      <c r="M154" s="243"/>
      <c r="N154" s="243">
        <v>4</v>
      </c>
      <c r="O154" s="243">
        <v>4</v>
      </c>
      <c r="P154" s="243">
        <v>4</v>
      </c>
      <c r="Q154" s="243"/>
      <c r="R154" s="228"/>
      <c r="S154" s="242">
        <f t="shared" si="25"/>
        <v>12</v>
      </c>
      <c r="T154" s="194"/>
      <c r="U154" s="185"/>
      <c r="V154" s="185"/>
      <c r="W154" s="185"/>
      <c r="X154" s="185"/>
      <c r="Y154" s="185"/>
      <c r="Z154" s="185"/>
      <c r="AA154" s="185"/>
      <c r="AB154" s="185"/>
      <c r="AC154" s="185"/>
    </row>
    <row r="155" spans="1:29" ht="21" customHeight="1">
      <c r="A155" s="1152"/>
      <c r="B155" s="1159"/>
      <c r="C155" s="186"/>
      <c r="D155" s="9"/>
      <c r="E155" s="9"/>
      <c r="F155" s="9"/>
      <c r="G155" s="9"/>
      <c r="H155" s="9"/>
      <c r="I155" s="9"/>
      <c r="J155" s="9"/>
      <c r="K155" s="9"/>
      <c r="L155" s="244" t="s">
        <v>596</v>
      </c>
      <c r="M155" s="246"/>
      <c r="N155" s="246"/>
      <c r="O155" s="246"/>
      <c r="P155" s="246"/>
      <c r="Q155" s="246"/>
      <c r="R155" s="247"/>
      <c r="S155" s="248">
        <f t="shared" si="25"/>
        <v>0</v>
      </c>
      <c r="T155" s="194"/>
      <c r="U155" s="185"/>
      <c r="V155" s="185"/>
      <c r="W155" s="185"/>
      <c r="X155" s="185"/>
      <c r="Y155" s="185"/>
      <c r="Z155" s="185"/>
      <c r="AA155" s="185"/>
      <c r="AB155" s="185"/>
      <c r="AC155" s="185"/>
    </row>
    <row r="156" spans="1:29" ht="21" customHeight="1">
      <c r="A156" s="1152"/>
      <c r="B156" s="1159"/>
      <c r="C156" s="204"/>
      <c r="D156" s="9"/>
      <c r="E156" s="9"/>
      <c r="F156" s="9"/>
      <c r="G156" s="9"/>
      <c r="H156" s="9"/>
      <c r="I156" s="9"/>
      <c r="J156" s="9"/>
      <c r="K156" s="9"/>
      <c r="L156" s="244" t="s">
        <v>597</v>
      </c>
      <c r="M156" s="245">
        <v>4</v>
      </c>
      <c r="N156" s="246">
        <v>4</v>
      </c>
      <c r="O156" s="246"/>
      <c r="P156" s="246">
        <v>4</v>
      </c>
      <c r="Q156" s="246"/>
      <c r="R156" s="247"/>
      <c r="S156" s="248">
        <f t="shared" si="25"/>
        <v>12</v>
      </c>
      <c r="T156" s="194"/>
      <c r="U156" s="185"/>
      <c r="V156" s="185"/>
      <c r="W156" s="185"/>
      <c r="X156" s="185"/>
      <c r="Y156" s="185"/>
      <c r="Z156" s="185"/>
      <c r="AA156" s="185"/>
      <c r="AB156" s="185"/>
      <c r="AC156" s="185"/>
    </row>
    <row r="157" spans="1:29" ht="21" customHeight="1">
      <c r="A157" s="1152"/>
      <c r="B157" s="1159"/>
      <c r="C157" s="204"/>
      <c r="D157" s="9"/>
      <c r="E157" s="9"/>
      <c r="F157" s="9"/>
      <c r="G157" s="9"/>
      <c r="H157" s="9"/>
      <c r="I157" s="9"/>
      <c r="J157" s="9"/>
      <c r="K157" s="9"/>
      <c r="L157" s="249" t="s">
        <v>598</v>
      </c>
      <c r="M157" s="246"/>
      <c r="N157" s="246"/>
      <c r="O157" s="246"/>
      <c r="P157" s="246"/>
      <c r="Q157" s="246"/>
      <c r="R157" s="247"/>
      <c r="S157" s="248">
        <f t="shared" si="25"/>
        <v>0</v>
      </c>
      <c r="T157" s="194"/>
      <c r="U157" s="185"/>
      <c r="V157" s="185"/>
      <c r="W157" s="185"/>
      <c r="X157" s="185"/>
      <c r="Y157" s="185"/>
      <c r="Z157" s="185"/>
      <c r="AA157" s="185"/>
      <c r="AB157" s="185"/>
      <c r="AC157" s="185"/>
    </row>
    <row r="158" spans="1:29" ht="21" customHeight="1">
      <c r="A158" s="1152"/>
      <c r="B158" s="1159"/>
      <c r="C158" s="204"/>
      <c r="D158" s="9"/>
      <c r="E158" s="9"/>
      <c r="F158" s="9"/>
      <c r="G158" s="9"/>
      <c r="H158" s="9"/>
      <c r="I158" s="9"/>
      <c r="J158" s="9"/>
      <c r="K158" s="9"/>
      <c r="L158" s="250" t="s">
        <v>599</v>
      </c>
      <c r="M158" s="251"/>
      <c r="N158" s="251"/>
      <c r="O158" s="251">
        <v>3</v>
      </c>
      <c r="P158" s="251"/>
      <c r="Q158" s="251"/>
      <c r="R158" s="252"/>
      <c r="S158" s="253">
        <f t="shared" si="25"/>
        <v>3</v>
      </c>
      <c r="T158" s="194"/>
      <c r="U158" s="185"/>
      <c r="V158" s="185"/>
      <c r="W158" s="185"/>
      <c r="X158" s="185"/>
      <c r="Y158" s="185"/>
      <c r="Z158" s="185"/>
      <c r="AA158" s="185"/>
      <c r="AB158" s="185"/>
      <c r="AC158" s="185"/>
    </row>
    <row r="159" spans="1:29" ht="21" customHeight="1">
      <c r="A159" s="1152"/>
      <c r="B159" s="1159"/>
      <c r="C159" s="204"/>
      <c r="D159" s="9"/>
      <c r="E159" s="9"/>
      <c r="F159" s="9"/>
      <c r="G159" s="9"/>
      <c r="H159" s="9"/>
      <c r="I159" s="9"/>
      <c r="J159" s="9"/>
      <c r="K159" s="9"/>
      <c r="L159" s="250" t="s">
        <v>600</v>
      </c>
      <c r="M159" s="254"/>
      <c r="N159" s="254"/>
      <c r="O159" s="254">
        <v>3</v>
      </c>
      <c r="P159" s="254"/>
      <c r="Q159" s="254"/>
      <c r="R159" s="255"/>
      <c r="S159" s="256">
        <f t="shared" si="25"/>
        <v>3</v>
      </c>
      <c r="T159" s="194"/>
      <c r="U159" s="185"/>
      <c r="V159" s="185"/>
      <c r="W159" s="185"/>
      <c r="X159" s="185"/>
      <c r="Y159" s="185"/>
      <c r="Z159" s="185"/>
      <c r="AA159" s="185"/>
      <c r="AB159" s="185"/>
      <c r="AC159" s="185"/>
    </row>
    <row r="160" spans="1:29" ht="21" customHeight="1">
      <c r="A160" s="1152"/>
      <c r="B160" s="1159"/>
      <c r="C160" s="1200"/>
      <c r="D160" s="186"/>
      <c r="E160" s="186"/>
      <c r="F160" s="186"/>
      <c r="G160" s="186"/>
      <c r="H160" s="186"/>
      <c r="I160" s="186"/>
      <c r="J160" s="186"/>
      <c r="K160" s="186"/>
      <c r="L160" s="222" t="s">
        <v>681</v>
      </c>
      <c r="M160" s="223">
        <f t="shared" ref="M160:R160" si="26">M152+M139</f>
        <v>0</v>
      </c>
      <c r="N160" s="223">
        <f t="shared" si="26"/>
        <v>4</v>
      </c>
      <c r="O160" s="223">
        <f t="shared" si="26"/>
        <v>8</v>
      </c>
      <c r="P160" s="223">
        <f t="shared" si="26"/>
        <v>8</v>
      </c>
      <c r="Q160" s="223">
        <f t="shared" si="26"/>
        <v>0</v>
      </c>
      <c r="R160" s="223">
        <f t="shared" si="26"/>
        <v>0</v>
      </c>
      <c r="S160" s="224">
        <f t="shared" si="25"/>
        <v>20</v>
      </c>
      <c r="T160" s="194"/>
      <c r="U160" s="185"/>
      <c r="V160" s="185"/>
      <c r="W160" s="185"/>
      <c r="X160" s="185"/>
      <c r="Y160" s="185"/>
      <c r="Z160" s="185"/>
      <c r="AA160" s="185"/>
      <c r="AB160" s="185"/>
      <c r="AC160" s="185"/>
    </row>
    <row r="161" spans="1:29" ht="21" customHeight="1">
      <c r="A161" s="1152"/>
      <c r="B161" s="1159"/>
      <c r="C161" s="1159"/>
      <c r="D161" s="186"/>
      <c r="E161" s="186"/>
      <c r="F161" s="186"/>
      <c r="G161" s="186"/>
      <c r="H161" s="186"/>
      <c r="I161" s="186"/>
      <c r="J161" s="186"/>
      <c r="K161" s="186"/>
      <c r="L161" s="257" t="s">
        <v>682</v>
      </c>
      <c r="M161" s="258">
        <f t="shared" ref="M161:R161" si="27">M156+M155+M143+M142</f>
        <v>4</v>
      </c>
      <c r="N161" s="258">
        <f t="shared" si="27"/>
        <v>9</v>
      </c>
      <c r="O161" s="258">
        <f t="shared" si="27"/>
        <v>3</v>
      </c>
      <c r="P161" s="258">
        <f t="shared" si="27"/>
        <v>4</v>
      </c>
      <c r="Q161" s="258">
        <f t="shared" si="27"/>
        <v>0</v>
      </c>
      <c r="R161" s="258">
        <f t="shared" si="27"/>
        <v>0</v>
      </c>
      <c r="S161" s="259">
        <f t="shared" si="25"/>
        <v>20</v>
      </c>
      <c r="T161" s="194"/>
      <c r="U161" s="185"/>
      <c r="V161" s="185"/>
      <c r="W161" s="185"/>
      <c r="X161" s="185"/>
      <c r="Y161" s="185"/>
      <c r="Z161" s="185"/>
      <c r="AA161" s="185"/>
      <c r="AB161" s="185"/>
      <c r="AC161" s="185"/>
    </row>
    <row r="162" spans="1:29" ht="21" customHeight="1">
      <c r="A162" s="1152"/>
      <c r="B162" s="1159"/>
      <c r="C162" s="1159"/>
      <c r="D162" s="186"/>
      <c r="E162" s="186"/>
      <c r="F162" s="186"/>
      <c r="G162" s="186"/>
      <c r="H162" s="186"/>
      <c r="I162" s="186"/>
      <c r="J162" s="186"/>
      <c r="K162" s="186"/>
      <c r="L162" s="257" t="s">
        <v>683</v>
      </c>
      <c r="M162" s="258">
        <f t="shared" ref="M162:R162" si="28">M157+M144</f>
        <v>0</v>
      </c>
      <c r="N162" s="258">
        <f t="shared" si="28"/>
        <v>2</v>
      </c>
      <c r="O162" s="258">
        <f t="shared" si="28"/>
        <v>0</v>
      </c>
      <c r="P162" s="258">
        <f t="shared" si="28"/>
        <v>4</v>
      </c>
      <c r="Q162" s="258">
        <f t="shared" si="28"/>
        <v>4</v>
      </c>
      <c r="R162" s="258">
        <f t="shared" si="28"/>
        <v>0</v>
      </c>
      <c r="S162" s="259">
        <f t="shared" si="25"/>
        <v>10</v>
      </c>
      <c r="T162" s="194"/>
      <c r="U162" s="185"/>
      <c r="V162" s="185"/>
      <c r="W162" s="185"/>
      <c r="X162" s="185"/>
      <c r="Y162" s="185"/>
      <c r="Z162" s="185"/>
      <c r="AA162" s="185"/>
      <c r="AB162" s="185"/>
      <c r="AC162" s="185"/>
    </row>
    <row r="163" spans="1:29" ht="21" customHeight="1">
      <c r="A163" s="1152"/>
      <c r="B163" s="1159"/>
      <c r="C163" s="1201"/>
      <c r="D163" s="186"/>
      <c r="E163" s="186"/>
      <c r="F163" s="186"/>
      <c r="G163" s="186"/>
      <c r="H163" s="186"/>
      <c r="I163" s="186"/>
      <c r="J163" s="186"/>
      <c r="K163" s="186"/>
      <c r="L163" s="260" t="s">
        <v>684</v>
      </c>
      <c r="M163" s="261">
        <f t="shared" ref="M163:R163" si="29">M158+M145</f>
        <v>0</v>
      </c>
      <c r="N163" s="261">
        <f t="shared" si="29"/>
        <v>0</v>
      </c>
      <c r="O163" s="261">
        <f t="shared" si="29"/>
        <v>3</v>
      </c>
      <c r="P163" s="261">
        <f t="shared" si="29"/>
        <v>0</v>
      </c>
      <c r="Q163" s="261">
        <f t="shared" si="29"/>
        <v>0</v>
      </c>
      <c r="R163" s="261">
        <f t="shared" si="29"/>
        <v>0</v>
      </c>
      <c r="S163" s="262">
        <f t="shared" si="25"/>
        <v>3</v>
      </c>
      <c r="T163" s="194"/>
      <c r="U163" s="185"/>
      <c r="V163" s="185"/>
      <c r="W163" s="185"/>
      <c r="X163" s="185"/>
      <c r="Y163" s="185"/>
      <c r="Z163" s="185"/>
      <c r="AA163" s="185"/>
      <c r="AB163" s="185"/>
      <c r="AC163" s="185"/>
    </row>
    <row r="164" spans="1:29" ht="21" customHeight="1">
      <c r="A164" s="1221"/>
      <c r="B164" s="1138"/>
      <c r="C164" s="263"/>
      <c r="D164" s="264"/>
      <c r="E164" s="264"/>
      <c r="F164" s="264"/>
      <c r="G164" s="264"/>
      <c r="H164" s="264"/>
      <c r="I164" s="264"/>
      <c r="J164" s="264"/>
      <c r="K164" s="264"/>
      <c r="L164" s="265"/>
      <c r="M164" s="264"/>
      <c r="N164" s="264"/>
      <c r="O164" s="264"/>
      <c r="P164" s="264"/>
      <c r="Q164" s="264"/>
      <c r="R164" s="264"/>
      <c r="S164" s="264"/>
      <c r="T164" s="486"/>
      <c r="U164" s="185"/>
      <c r="V164" s="185"/>
      <c r="W164" s="185"/>
      <c r="X164" s="185"/>
      <c r="Y164" s="185"/>
      <c r="Z164" s="185"/>
      <c r="AA164" s="185"/>
      <c r="AB164" s="185"/>
      <c r="AC164" s="185"/>
    </row>
    <row r="165" spans="1:29" ht="45" customHeight="1">
      <c r="A165" s="1162">
        <v>6</v>
      </c>
      <c r="B165" s="1212" t="s">
        <v>369</v>
      </c>
      <c r="C165" s="186" t="s">
        <v>643</v>
      </c>
      <c r="D165" s="9">
        <v>5</v>
      </c>
      <c r="E165" s="9" t="s">
        <v>789</v>
      </c>
      <c r="F165" s="9" t="s">
        <v>645</v>
      </c>
      <c r="G165" s="9"/>
      <c r="H165" s="9">
        <v>1</v>
      </c>
      <c r="I165" s="9">
        <v>5</v>
      </c>
      <c r="J165" s="9" t="s">
        <v>789</v>
      </c>
      <c r="K165" s="9" t="s">
        <v>645</v>
      </c>
      <c r="L165" s="1192" t="s">
        <v>592</v>
      </c>
      <c r="M165" s="511"/>
      <c r="N165" s="439" t="s">
        <v>1190</v>
      </c>
      <c r="O165" s="29" t="s">
        <v>1191</v>
      </c>
      <c r="P165" s="29" t="s">
        <v>1192</v>
      </c>
      <c r="Q165" s="439" t="s">
        <v>1193</v>
      </c>
      <c r="R165" s="29"/>
      <c r="S165" s="29"/>
      <c r="T165" s="194" t="s">
        <v>1177</v>
      </c>
      <c r="U165" s="185"/>
      <c r="V165" s="185"/>
      <c r="W165" s="185"/>
      <c r="X165" s="185"/>
      <c r="Y165" s="185"/>
      <c r="Z165" s="185"/>
      <c r="AA165" s="185"/>
      <c r="AB165" s="185"/>
      <c r="AC165" s="185"/>
    </row>
    <row r="166" spans="1:29" ht="38.25" customHeight="1">
      <c r="A166" s="1152"/>
      <c r="B166" s="1159"/>
      <c r="C166" s="186" t="s">
        <v>646</v>
      </c>
      <c r="D166" s="9">
        <v>4</v>
      </c>
      <c r="E166" s="9" t="s">
        <v>808</v>
      </c>
      <c r="F166" s="9" t="s">
        <v>645</v>
      </c>
      <c r="G166" s="9"/>
      <c r="H166" s="9">
        <v>2</v>
      </c>
      <c r="I166" s="9">
        <v>5</v>
      </c>
      <c r="J166" s="9" t="s">
        <v>691</v>
      </c>
      <c r="K166" s="9" t="s">
        <v>645</v>
      </c>
      <c r="L166" s="1193"/>
      <c r="M166" s="512"/>
      <c r="N166" s="439" t="s">
        <v>1194</v>
      </c>
      <c r="O166" s="29"/>
      <c r="P166" s="439"/>
      <c r="Q166" s="439" t="s">
        <v>1195</v>
      </c>
      <c r="R166" s="29"/>
      <c r="S166" s="29"/>
      <c r="T166" s="194" t="s">
        <v>1196</v>
      </c>
      <c r="U166" s="185"/>
      <c r="V166" s="185"/>
      <c r="W166" s="185"/>
      <c r="X166" s="185"/>
      <c r="Y166" s="185"/>
      <c r="Z166" s="185"/>
      <c r="AA166" s="185"/>
      <c r="AB166" s="185"/>
      <c r="AC166" s="185"/>
    </row>
    <row r="167" spans="1:29" ht="36.75" customHeight="1">
      <c r="A167" s="1152"/>
      <c r="B167" s="1159"/>
      <c r="C167" s="380" t="s">
        <v>656</v>
      </c>
      <c r="D167" s="9">
        <v>6</v>
      </c>
      <c r="E167" s="9" t="s">
        <v>650</v>
      </c>
      <c r="F167" s="9" t="s">
        <v>645</v>
      </c>
      <c r="G167" s="9"/>
      <c r="H167" s="9">
        <v>3</v>
      </c>
      <c r="I167" s="9">
        <v>4</v>
      </c>
      <c r="J167" s="9" t="s">
        <v>650</v>
      </c>
      <c r="K167" s="9" t="s">
        <v>645</v>
      </c>
      <c r="L167" s="1193"/>
      <c r="M167" s="18"/>
      <c r="N167" s="18"/>
      <c r="O167" s="29"/>
      <c r="P167" s="202"/>
      <c r="Q167" s="29" t="s">
        <v>1197</v>
      </c>
      <c r="R167" s="29"/>
      <c r="S167" s="29"/>
      <c r="T167" s="194"/>
      <c r="U167" s="185"/>
      <c r="V167" s="185"/>
      <c r="W167" s="185"/>
      <c r="X167" s="185"/>
      <c r="Y167" s="185"/>
      <c r="Z167" s="185"/>
      <c r="AA167" s="185"/>
      <c r="AB167" s="185"/>
      <c r="AC167" s="185"/>
    </row>
    <row r="168" spans="1:29" ht="35.25" customHeight="1">
      <c r="A168" s="1152"/>
      <c r="B168" s="1159"/>
      <c r="C168" s="186" t="s">
        <v>657</v>
      </c>
      <c r="D168" s="9">
        <v>5</v>
      </c>
      <c r="E168" s="9" t="s">
        <v>653</v>
      </c>
      <c r="F168" s="9" t="s">
        <v>645</v>
      </c>
      <c r="G168" s="9"/>
      <c r="H168" s="9">
        <v>4</v>
      </c>
      <c r="I168" s="9">
        <v>6</v>
      </c>
      <c r="J168" s="9" t="s">
        <v>653</v>
      </c>
      <c r="K168" s="9" t="s">
        <v>645</v>
      </c>
      <c r="L168" s="1194"/>
      <c r="M168" s="18"/>
      <c r="N168" s="29"/>
      <c r="O168" s="18"/>
      <c r="P168" s="202"/>
      <c r="Q168" s="439" t="s">
        <v>1198</v>
      </c>
      <c r="R168" s="29"/>
      <c r="S168" s="29"/>
      <c r="T168" s="194"/>
      <c r="U168" s="185"/>
      <c r="V168" s="185"/>
      <c r="W168" s="185"/>
      <c r="X168" s="185"/>
      <c r="Y168" s="185"/>
      <c r="Z168" s="185"/>
      <c r="AA168" s="185"/>
      <c r="AB168" s="185"/>
      <c r="AC168" s="185"/>
    </row>
    <row r="169" spans="1:29" ht="19.5" customHeight="1">
      <c r="A169" s="1152"/>
      <c r="B169" s="1159"/>
      <c r="C169" s="186" t="s">
        <v>658</v>
      </c>
      <c r="D169" s="9">
        <v>5</v>
      </c>
      <c r="E169" s="9" t="s">
        <v>655</v>
      </c>
      <c r="F169" s="9" t="s">
        <v>645</v>
      </c>
      <c r="G169" s="9"/>
      <c r="H169" s="9">
        <v>5</v>
      </c>
      <c r="I169" s="9">
        <v>5</v>
      </c>
      <c r="J169" s="9" t="s">
        <v>655</v>
      </c>
      <c r="K169" s="9" t="s">
        <v>645</v>
      </c>
      <c r="L169" s="186" t="s">
        <v>593</v>
      </c>
      <c r="M169" s="192"/>
      <c r="N169" s="192">
        <v>3</v>
      </c>
      <c r="O169" s="192">
        <v>3</v>
      </c>
      <c r="P169" s="192">
        <v>3</v>
      </c>
      <c r="Q169" s="192">
        <v>7</v>
      </c>
      <c r="R169" s="194"/>
      <c r="S169" s="4">
        <f t="shared" ref="S169:S176" si="30">SUM(M169:R169)</f>
        <v>16</v>
      </c>
      <c r="T169" s="194"/>
      <c r="U169" s="185"/>
      <c r="V169" s="185"/>
      <c r="W169" s="185"/>
      <c r="X169" s="185"/>
      <c r="Y169" s="185"/>
      <c r="Z169" s="185"/>
      <c r="AA169" s="185"/>
      <c r="AB169" s="185"/>
      <c r="AC169" s="185"/>
    </row>
    <row r="170" spans="1:29" ht="19.5" customHeight="1">
      <c r="A170" s="1152"/>
      <c r="B170" s="1159"/>
      <c r="C170" s="186"/>
      <c r="D170" s="33"/>
      <c r="E170" s="33"/>
      <c r="F170" s="33"/>
      <c r="G170" s="33"/>
      <c r="H170" s="33"/>
      <c r="I170" s="203">
        <v>25</v>
      </c>
      <c r="J170" s="33"/>
      <c r="K170" s="33"/>
      <c r="L170" s="195" t="s">
        <v>594</v>
      </c>
      <c r="M170" s="196"/>
      <c r="N170" s="196"/>
      <c r="O170" s="196"/>
      <c r="P170" s="196"/>
      <c r="Q170" s="196"/>
      <c r="R170" s="29"/>
      <c r="S170" s="33">
        <f t="shared" si="30"/>
        <v>0</v>
      </c>
      <c r="T170" s="194"/>
      <c r="U170" s="185"/>
      <c r="V170" s="185"/>
      <c r="W170" s="185"/>
      <c r="X170" s="185"/>
      <c r="Y170" s="185"/>
      <c r="Z170" s="185"/>
      <c r="AA170" s="185"/>
      <c r="AB170" s="185"/>
      <c r="AC170" s="185"/>
    </row>
    <row r="171" spans="1:29" ht="19.5" customHeight="1">
      <c r="A171" s="1152"/>
      <c r="B171" s="1159"/>
      <c r="C171" s="186"/>
      <c r="D171" s="33"/>
      <c r="E171" s="33"/>
      <c r="F171" s="33"/>
      <c r="G171" s="33"/>
      <c r="H171" s="33"/>
      <c r="I171" s="33"/>
      <c r="J171" s="33"/>
      <c r="K171" s="33"/>
      <c r="L171" s="195" t="s">
        <v>595</v>
      </c>
      <c r="M171" s="198"/>
      <c r="N171" s="198">
        <v>3</v>
      </c>
      <c r="O171" s="198">
        <v>3</v>
      </c>
      <c r="P171" s="198">
        <v>3</v>
      </c>
      <c r="Q171" s="198">
        <v>7</v>
      </c>
      <c r="R171" s="29"/>
      <c r="S171" s="33">
        <f t="shared" si="30"/>
        <v>16</v>
      </c>
      <c r="T171" s="194"/>
      <c r="U171" s="185"/>
      <c r="V171" s="185"/>
      <c r="W171" s="185"/>
      <c r="X171" s="185"/>
      <c r="Y171" s="185"/>
      <c r="Z171" s="185"/>
      <c r="AA171" s="185"/>
      <c r="AB171" s="185"/>
      <c r="AC171" s="185"/>
    </row>
    <row r="172" spans="1:29" ht="19.5" customHeight="1">
      <c r="A172" s="1152"/>
      <c r="B172" s="1159"/>
      <c r="C172" s="186"/>
      <c r="D172" s="33"/>
      <c r="E172" s="33"/>
      <c r="F172" s="33"/>
      <c r="G172" s="33"/>
      <c r="H172" s="33"/>
      <c r="I172" s="33"/>
      <c r="J172" s="33"/>
      <c r="K172" s="33"/>
      <c r="L172" s="199" t="s">
        <v>596</v>
      </c>
      <c r="M172" s="200"/>
      <c r="N172" s="200"/>
      <c r="O172" s="200"/>
      <c r="P172" s="200"/>
      <c r="Q172" s="200"/>
      <c r="R172" s="202"/>
      <c r="S172" s="203">
        <f t="shared" si="30"/>
        <v>0</v>
      </c>
      <c r="T172" s="194"/>
      <c r="U172" s="185"/>
      <c r="V172" s="185"/>
      <c r="W172" s="185"/>
      <c r="X172" s="185"/>
      <c r="Y172" s="185"/>
      <c r="Z172" s="185"/>
      <c r="AA172" s="185"/>
      <c r="AB172" s="185"/>
      <c r="AC172" s="185"/>
    </row>
    <row r="173" spans="1:29" ht="19.5" customHeight="1">
      <c r="A173" s="1152"/>
      <c r="B173" s="1159"/>
      <c r="C173" s="204"/>
      <c r="D173" s="33"/>
      <c r="E173" s="33"/>
      <c r="F173" s="33"/>
      <c r="G173" s="33"/>
      <c r="H173" s="33"/>
      <c r="I173" s="33"/>
      <c r="J173" s="33"/>
      <c r="K173" s="33"/>
      <c r="L173" s="199" t="s">
        <v>597</v>
      </c>
      <c r="M173" s="200"/>
      <c r="N173" s="200">
        <v>1</v>
      </c>
      <c r="O173" s="200"/>
      <c r="P173" s="200">
        <v>1</v>
      </c>
      <c r="Q173" s="200">
        <v>4</v>
      </c>
      <c r="R173" s="202"/>
      <c r="S173" s="203">
        <f t="shared" si="30"/>
        <v>6</v>
      </c>
      <c r="T173" s="194"/>
      <c r="U173" s="185"/>
      <c r="V173" s="185"/>
      <c r="W173" s="185"/>
      <c r="X173" s="185"/>
      <c r="Y173" s="185"/>
      <c r="Z173" s="185"/>
      <c r="AA173" s="185"/>
      <c r="AB173" s="185"/>
      <c r="AC173" s="185"/>
    </row>
    <row r="174" spans="1:29" ht="19.5" customHeight="1">
      <c r="A174" s="1152"/>
      <c r="B174" s="1159"/>
      <c r="C174" s="204"/>
      <c r="D174" s="33"/>
      <c r="E174" s="33"/>
      <c r="F174" s="33"/>
      <c r="G174" s="33"/>
      <c r="H174" s="33"/>
      <c r="I174" s="33"/>
      <c r="J174" s="33"/>
      <c r="K174" s="33"/>
      <c r="L174" s="208" t="s">
        <v>598</v>
      </c>
      <c r="M174" s="200"/>
      <c r="N174" s="200"/>
      <c r="O174" s="200"/>
      <c r="P174" s="200"/>
      <c r="Q174" s="200"/>
      <c r="R174" s="202"/>
      <c r="S174" s="203">
        <f t="shared" si="30"/>
        <v>0</v>
      </c>
      <c r="T174" s="194"/>
      <c r="U174" s="185"/>
      <c r="V174" s="185"/>
      <c r="W174" s="185"/>
      <c r="X174" s="185"/>
      <c r="Y174" s="185"/>
      <c r="Z174" s="185"/>
      <c r="AA174" s="185"/>
      <c r="AB174" s="185"/>
      <c r="AC174" s="185"/>
    </row>
    <row r="175" spans="1:29" ht="19.5" customHeight="1">
      <c r="A175" s="1152"/>
      <c r="B175" s="1159"/>
      <c r="C175" s="204"/>
      <c r="D175" s="33"/>
      <c r="E175" s="33"/>
      <c r="F175" s="33"/>
      <c r="G175" s="33"/>
      <c r="H175" s="33"/>
      <c r="I175" s="33"/>
      <c r="J175" s="33"/>
      <c r="K175" s="33"/>
      <c r="L175" s="209" t="s">
        <v>599</v>
      </c>
      <c r="M175" s="210"/>
      <c r="N175" s="210"/>
      <c r="O175" s="210"/>
      <c r="P175" s="210"/>
      <c r="Q175" s="210"/>
      <c r="R175" s="211"/>
      <c r="S175" s="212">
        <f t="shared" si="30"/>
        <v>0</v>
      </c>
      <c r="T175" s="194"/>
      <c r="U175" s="185"/>
      <c r="V175" s="185"/>
      <c r="W175" s="185"/>
      <c r="X175" s="185"/>
      <c r="Y175" s="185"/>
      <c r="Z175" s="185"/>
      <c r="AA175" s="185"/>
      <c r="AB175" s="185"/>
      <c r="AC175" s="185"/>
    </row>
    <row r="176" spans="1:29" ht="19.5" customHeight="1">
      <c r="A176" s="1152"/>
      <c r="B176" s="1159"/>
      <c r="C176" s="204"/>
      <c r="D176" s="33"/>
      <c r="E176" s="33"/>
      <c r="F176" s="33"/>
      <c r="G176" s="33"/>
      <c r="H176" s="33"/>
      <c r="I176" s="33"/>
      <c r="J176" s="33"/>
      <c r="K176" s="33"/>
      <c r="L176" s="209" t="s">
        <v>600</v>
      </c>
      <c r="M176" s="213"/>
      <c r="N176" s="213"/>
      <c r="O176" s="213"/>
      <c r="P176" s="213"/>
      <c r="Q176" s="213"/>
      <c r="R176" s="214"/>
      <c r="S176" s="215">
        <f t="shared" si="30"/>
        <v>0</v>
      </c>
      <c r="T176" s="194"/>
      <c r="U176" s="185"/>
      <c r="V176" s="185"/>
      <c r="W176" s="185"/>
      <c r="X176" s="185"/>
      <c r="Y176" s="185"/>
      <c r="Z176" s="185"/>
      <c r="AA176" s="185"/>
      <c r="AB176" s="185"/>
      <c r="AC176" s="185"/>
    </row>
    <row r="177" spans="1:29" ht="21" customHeight="1">
      <c r="A177" s="1152"/>
      <c r="B177" s="1159"/>
      <c r="C177" s="216"/>
      <c r="D177" s="217"/>
      <c r="E177" s="217"/>
      <c r="F177" s="217"/>
      <c r="G177" s="217"/>
      <c r="H177" s="217"/>
      <c r="I177" s="217"/>
      <c r="J177" s="217"/>
      <c r="K177" s="217"/>
      <c r="L177" s="222"/>
      <c r="M177" s="223"/>
      <c r="N177" s="223"/>
      <c r="O177" s="223"/>
      <c r="P177" s="223"/>
      <c r="Q177" s="223"/>
      <c r="R177" s="224"/>
      <c r="S177" s="225"/>
      <c r="T177" s="194"/>
      <c r="U177" s="185"/>
      <c r="V177" s="185"/>
      <c r="W177" s="185"/>
      <c r="X177" s="185"/>
      <c r="Y177" s="185"/>
      <c r="Z177" s="185"/>
      <c r="AA177" s="185"/>
      <c r="AB177" s="185"/>
      <c r="AC177" s="185"/>
    </row>
    <row r="178" spans="1:29" ht="36.75" customHeight="1">
      <c r="A178" s="1152"/>
      <c r="B178" s="1159"/>
      <c r="C178" s="51"/>
      <c r="D178" s="51"/>
      <c r="E178" s="51"/>
      <c r="F178" s="51"/>
      <c r="G178" s="51"/>
      <c r="H178" s="51"/>
      <c r="I178" s="51"/>
      <c r="J178" s="51"/>
      <c r="K178" s="51"/>
      <c r="L178" s="1195" t="s">
        <v>601</v>
      </c>
      <c r="M178" s="247" t="s">
        <v>1191</v>
      </c>
      <c r="N178" s="366" t="s">
        <v>1199</v>
      </c>
      <c r="O178" s="228"/>
      <c r="P178" s="455" t="s">
        <v>1200</v>
      </c>
      <c r="Q178" s="442" t="s">
        <v>1201</v>
      </c>
      <c r="R178" s="228"/>
      <c r="S178" s="513"/>
      <c r="T178" s="194"/>
      <c r="U178" s="514"/>
      <c r="V178" s="185"/>
      <c r="W178" s="185"/>
      <c r="X178" s="185"/>
      <c r="Y178" s="185"/>
      <c r="Z178" s="185"/>
      <c r="AA178" s="185"/>
      <c r="AB178" s="185"/>
      <c r="AC178" s="185"/>
    </row>
    <row r="179" spans="1:29" ht="33.75" customHeight="1">
      <c r="A179" s="1152"/>
      <c r="B179" s="1159"/>
      <c r="C179" s="51"/>
      <c r="D179" s="51"/>
      <c r="E179" s="51"/>
      <c r="F179" s="51"/>
      <c r="G179" s="51"/>
      <c r="H179" s="51"/>
      <c r="I179" s="51"/>
      <c r="J179" s="51"/>
      <c r="K179" s="51"/>
      <c r="L179" s="1193"/>
      <c r="M179" s="247" t="s">
        <v>1202</v>
      </c>
      <c r="N179" s="366" t="s">
        <v>1203</v>
      </c>
      <c r="O179" s="228" t="s">
        <v>1204</v>
      </c>
      <c r="P179" s="228" t="s">
        <v>1203</v>
      </c>
      <c r="Q179" s="230" t="s">
        <v>1205</v>
      </c>
      <c r="R179" s="228"/>
      <c r="S179" s="513"/>
      <c r="T179" s="194"/>
      <c r="U179" s="514"/>
      <c r="V179" s="185"/>
      <c r="W179" s="185"/>
      <c r="X179" s="185"/>
      <c r="Y179" s="185"/>
      <c r="Z179" s="185"/>
      <c r="AA179" s="185"/>
      <c r="AB179" s="185"/>
      <c r="AC179" s="185"/>
    </row>
    <row r="180" spans="1:29" ht="31.5" customHeight="1">
      <c r="A180" s="1152"/>
      <c r="B180" s="1159"/>
      <c r="C180" s="186"/>
      <c r="D180" s="33"/>
      <c r="E180" s="33"/>
      <c r="F180" s="33"/>
      <c r="G180" s="33"/>
      <c r="H180" s="33"/>
      <c r="I180" s="33"/>
      <c r="J180" s="33"/>
      <c r="K180" s="33"/>
      <c r="L180" s="1193"/>
      <c r="M180" s="247"/>
      <c r="N180" s="247" t="s">
        <v>1206</v>
      </c>
      <c r="O180" s="230"/>
      <c r="P180" s="228"/>
      <c r="Q180" s="247"/>
      <c r="R180" s="228"/>
      <c r="S180" s="513"/>
      <c r="T180" s="194"/>
      <c r="U180" s="514"/>
      <c r="V180" s="185"/>
      <c r="W180" s="185"/>
      <c r="X180" s="185"/>
      <c r="Y180" s="185"/>
      <c r="Z180" s="185"/>
      <c r="AA180" s="185"/>
      <c r="AB180" s="185"/>
      <c r="AC180" s="185"/>
    </row>
    <row r="181" spans="1:29" ht="21" customHeight="1">
      <c r="A181" s="1152"/>
      <c r="B181" s="1159"/>
      <c r="C181" s="186"/>
      <c r="D181" s="33"/>
      <c r="E181" s="33"/>
      <c r="F181" s="33"/>
      <c r="G181" s="33"/>
      <c r="H181" s="33"/>
      <c r="I181" s="33"/>
      <c r="J181" s="33"/>
      <c r="K181" s="33"/>
      <c r="L181" s="1193"/>
      <c r="M181" s="228"/>
      <c r="N181" s="230"/>
      <c r="O181" s="230"/>
      <c r="P181" s="230"/>
      <c r="Q181" s="247"/>
      <c r="R181" s="228"/>
      <c r="S181" s="228"/>
      <c r="T181" s="194"/>
      <c r="U181" s="185"/>
      <c r="V181" s="185"/>
      <c r="W181" s="185"/>
      <c r="X181" s="185"/>
      <c r="Y181" s="185"/>
      <c r="Z181" s="185"/>
      <c r="AA181" s="185"/>
      <c r="AB181" s="185"/>
      <c r="AC181" s="185"/>
    </row>
    <row r="182" spans="1:29" ht="21" customHeight="1">
      <c r="A182" s="1152"/>
      <c r="B182" s="1159"/>
      <c r="C182" s="186"/>
      <c r="D182" s="33"/>
      <c r="E182" s="33"/>
      <c r="F182" s="33"/>
      <c r="G182" s="33"/>
      <c r="H182" s="33"/>
      <c r="I182" s="33"/>
      <c r="J182" s="33"/>
      <c r="K182" s="33"/>
      <c r="L182" s="1194"/>
      <c r="M182" s="228"/>
      <c r="N182" s="228"/>
      <c r="O182" s="230"/>
      <c r="P182" s="230"/>
      <c r="Q182" s="230"/>
      <c r="R182" s="228"/>
      <c r="S182" s="228"/>
      <c r="T182" s="194"/>
      <c r="U182" s="185"/>
      <c r="V182" s="185"/>
      <c r="W182" s="185"/>
      <c r="X182" s="185"/>
      <c r="Y182" s="185"/>
      <c r="Z182" s="185"/>
      <c r="AA182" s="185"/>
      <c r="AB182" s="185"/>
      <c r="AC182" s="185"/>
    </row>
    <row r="183" spans="1:29" ht="18.75" customHeight="1">
      <c r="A183" s="1152"/>
      <c r="B183" s="1159"/>
      <c r="C183" s="186"/>
      <c r="D183" s="33"/>
      <c r="E183" s="33"/>
      <c r="F183" s="33"/>
      <c r="G183" s="33"/>
      <c r="H183" s="33"/>
      <c r="I183" s="33"/>
      <c r="J183" s="33"/>
      <c r="K183" s="33"/>
      <c r="L183" s="238" t="s">
        <v>593</v>
      </c>
      <c r="M183" s="280"/>
      <c r="N183" s="280"/>
      <c r="O183" s="280">
        <v>4</v>
      </c>
      <c r="P183" s="280">
        <v>2</v>
      </c>
      <c r="Q183" s="280">
        <v>3</v>
      </c>
      <c r="R183" s="236"/>
      <c r="S183" s="237">
        <f t="shared" ref="S183:S194" si="31">SUM(M183:R183)</f>
        <v>9</v>
      </c>
      <c r="T183" s="194"/>
      <c r="U183" s="185"/>
      <c r="V183" s="185"/>
      <c r="W183" s="185"/>
      <c r="X183" s="185"/>
      <c r="Y183" s="185"/>
      <c r="Z183" s="185"/>
      <c r="AA183" s="185"/>
      <c r="AB183" s="185"/>
      <c r="AC183" s="185"/>
    </row>
    <row r="184" spans="1:29" ht="18.75" customHeight="1">
      <c r="A184" s="1152"/>
      <c r="B184" s="1159"/>
      <c r="C184" s="181"/>
      <c r="D184" s="33"/>
      <c r="E184" s="33"/>
      <c r="F184" s="33"/>
      <c r="G184" s="33"/>
      <c r="H184" s="33"/>
      <c r="I184" s="33"/>
      <c r="J184" s="33"/>
      <c r="K184" s="33"/>
      <c r="L184" s="240" t="s">
        <v>594</v>
      </c>
      <c r="M184" s="281"/>
      <c r="N184" s="281"/>
      <c r="O184" s="281"/>
      <c r="P184" s="281"/>
      <c r="Q184" s="281"/>
      <c r="R184" s="228"/>
      <c r="S184" s="242">
        <f t="shared" si="31"/>
        <v>0</v>
      </c>
      <c r="T184" s="194"/>
      <c r="U184" s="185"/>
      <c r="V184" s="185"/>
      <c r="W184" s="185"/>
      <c r="X184" s="185"/>
      <c r="Y184" s="185"/>
      <c r="Z184" s="185"/>
      <c r="AA184" s="185"/>
      <c r="AB184" s="185"/>
      <c r="AC184" s="185"/>
    </row>
    <row r="185" spans="1:29" ht="18.75" customHeight="1">
      <c r="A185" s="1152"/>
      <c r="B185" s="1159"/>
      <c r="C185" s="186"/>
      <c r="D185" s="33"/>
      <c r="E185" s="33"/>
      <c r="F185" s="33"/>
      <c r="G185" s="33"/>
      <c r="H185" s="33"/>
      <c r="I185" s="33"/>
      <c r="J185" s="33"/>
      <c r="K185" s="33"/>
      <c r="L185" s="240" t="s">
        <v>595</v>
      </c>
      <c r="M185" s="243"/>
      <c r="N185" s="243"/>
      <c r="O185" s="243">
        <v>4</v>
      </c>
      <c r="P185" s="243">
        <v>2</v>
      </c>
      <c r="Q185" s="243">
        <v>3</v>
      </c>
      <c r="R185" s="228"/>
      <c r="S185" s="242">
        <f t="shared" si="31"/>
        <v>9</v>
      </c>
      <c r="T185" s="194"/>
      <c r="U185" s="185"/>
      <c r="V185" s="185"/>
      <c r="W185" s="185"/>
      <c r="X185" s="185"/>
      <c r="Y185" s="185"/>
      <c r="Z185" s="185"/>
      <c r="AA185" s="185"/>
      <c r="AB185" s="185"/>
      <c r="AC185" s="185"/>
    </row>
    <row r="186" spans="1:29" ht="18.75" customHeight="1">
      <c r="A186" s="1152"/>
      <c r="B186" s="1159"/>
      <c r="C186" s="186"/>
      <c r="D186" s="33"/>
      <c r="E186" s="33"/>
      <c r="F186" s="33"/>
      <c r="G186" s="33"/>
      <c r="H186" s="33"/>
      <c r="I186" s="33"/>
      <c r="J186" s="33"/>
      <c r="K186" s="33"/>
      <c r="L186" s="244" t="s">
        <v>596</v>
      </c>
      <c r="M186" s="246"/>
      <c r="N186" s="246"/>
      <c r="O186" s="246"/>
      <c r="P186" s="246"/>
      <c r="Q186" s="246"/>
      <c r="R186" s="247"/>
      <c r="S186" s="248">
        <f t="shared" si="31"/>
        <v>0</v>
      </c>
      <c r="T186" s="194"/>
      <c r="U186" s="185"/>
      <c r="V186" s="185"/>
      <c r="W186" s="185"/>
      <c r="X186" s="185"/>
      <c r="Y186" s="185"/>
      <c r="Z186" s="185"/>
      <c r="AA186" s="185"/>
      <c r="AB186" s="185"/>
      <c r="AC186" s="185"/>
    </row>
    <row r="187" spans="1:29" ht="18.75" customHeight="1">
      <c r="A187" s="1152"/>
      <c r="B187" s="1159"/>
      <c r="C187" s="204"/>
      <c r="D187" s="33"/>
      <c r="E187" s="33"/>
      <c r="F187" s="33"/>
      <c r="G187" s="33"/>
      <c r="H187" s="33"/>
      <c r="I187" s="33"/>
      <c r="J187" s="33"/>
      <c r="K187" s="33"/>
      <c r="L187" s="244" t="s">
        <v>597</v>
      </c>
      <c r="M187" s="246">
        <v>7</v>
      </c>
      <c r="N187" s="246">
        <v>6</v>
      </c>
      <c r="O187" s="246"/>
      <c r="P187" s="246">
        <v>1</v>
      </c>
      <c r="Q187" s="246">
        <v>1</v>
      </c>
      <c r="R187" s="247"/>
      <c r="S187" s="248">
        <f t="shared" si="31"/>
        <v>15</v>
      </c>
      <c r="T187" s="194"/>
      <c r="U187" s="185"/>
      <c r="V187" s="185"/>
      <c r="W187" s="185"/>
      <c r="X187" s="185"/>
      <c r="Y187" s="185"/>
      <c r="Z187" s="185"/>
      <c r="AA187" s="185"/>
      <c r="AB187" s="185"/>
      <c r="AC187" s="185"/>
    </row>
    <row r="188" spans="1:29" ht="18.75" customHeight="1">
      <c r="A188" s="1152"/>
      <c r="B188" s="1159"/>
      <c r="C188" s="204"/>
      <c r="D188" s="33"/>
      <c r="E188" s="33"/>
      <c r="F188" s="33"/>
      <c r="G188" s="33"/>
      <c r="H188" s="33"/>
      <c r="I188" s="33"/>
      <c r="J188" s="33"/>
      <c r="K188" s="33"/>
      <c r="L188" s="249" t="s">
        <v>598</v>
      </c>
      <c r="M188" s="246"/>
      <c r="N188" s="246"/>
      <c r="O188" s="246"/>
      <c r="P188" s="246"/>
      <c r="Q188" s="246"/>
      <c r="R188" s="247"/>
      <c r="S188" s="248">
        <f t="shared" si="31"/>
        <v>0</v>
      </c>
      <c r="T188" s="194"/>
      <c r="U188" s="185"/>
      <c r="V188" s="185"/>
      <c r="W188" s="185"/>
      <c r="X188" s="185"/>
      <c r="Y188" s="185"/>
      <c r="Z188" s="185"/>
      <c r="AA188" s="185"/>
      <c r="AB188" s="185"/>
      <c r="AC188" s="185"/>
    </row>
    <row r="189" spans="1:29" ht="18.75" customHeight="1">
      <c r="A189" s="1152"/>
      <c r="B189" s="1159"/>
      <c r="C189" s="204"/>
      <c r="D189" s="33"/>
      <c r="E189" s="33"/>
      <c r="F189" s="33"/>
      <c r="G189" s="33"/>
      <c r="H189" s="33"/>
      <c r="I189" s="33"/>
      <c r="J189" s="33"/>
      <c r="K189" s="33"/>
      <c r="L189" s="250" t="s">
        <v>599</v>
      </c>
      <c r="M189" s="251"/>
      <c r="N189" s="251"/>
      <c r="O189" s="251"/>
      <c r="P189" s="251"/>
      <c r="Q189" s="251"/>
      <c r="R189" s="252"/>
      <c r="S189" s="253">
        <f t="shared" si="31"/>
        <v>0</v>
      </c>
      <c r="T189" s="194"/>
      <c r="U189" s="185"/>
      <c r="V189" s="185"/>
      <c r="W189" s="185"/>
      <c r="X189" s="185"/>
      <c r="Y189" s="185"/>
      <c r="Z189" s="185"/>
      <c r="AA189" s="185"/>
      <c r="AB189" s="185"/>
      <c r="AC189" s="185"/>
    </row>
    <row r="190" spans="1:29" ht="18.75" customHeight="1">
      <c r="A190" s="1152"/>
      <c r="B190" s="1159"/>
      <c r="C190" s="204"/>
      <c r="D190" s="33"/>
      <c r="E190" s="33"/>
      <c r="F190" s="33"/>
      <c r="G190" s="33"/>
      <c r="H190" s="33"/>
      <c r="I190" s="33"/>
      <c r="J190" s="33"/>
      <c r="K190" s="33"/>
      <c r="L190" s="250" t="s">
        <v>600</v>
      </c>
      <c r="M190" s="254"/>
      <c r="N190" s="254"/>
      <c r="O190" s="254"/>
      <c r="P190" s="254"/>
      <c r="Q190" s="254"/>
      <c r="R190" s="255"/>
      <c r="S190" s="256">
        <f t="shared" si="31"/>
        <v>0</v>
      </c>
      <c r="T190" s="194"/>
      <c r="U190" s="185"/>
      <c r="V190" s="185"/>
      <c r="W190" s="185"/>
      <c r="X190" s="185"/>
      <c r="Y190" s="185"/>
      <c r="Z190" s="185"/>
      <c r="AA190" s="185"/>
      <c r="AB190" s="185"/>
      <c r="AC190" s="185"/>
    </row>
    <row r="191" spans="1:29" ht="18.75" customHeight="1">
      <c r="A191" s="1152"/>
      <c r="B191" s="1159"/>
      <c r="C191" s="1200"/>
      <c r="D191" s="186"/>
      <c r="E191" s="186"/>
      <c r="F191" s="186"/>
      <c r="G191" s="186"/>
      <c r="H191" s="186"/>
      <c r="I191" s="186"/>
      <c r="J191" s="186"/>
      <c r="K191" s="186"/>
      <c r="L191" s="222" t="s">
        <v>681</v>
      </c>
      <c r="M191" s="223">
        <f t="shared" ref="M191:R191" si="32">M183+M169</f>
        <v>0</v>
      </c>
      <c r="N191" s="223">
        <f t="shared" si="32"/>
        <v>3</v>
      </c>
      <c r="O191" s="223">
        <f t="shared" si="32"/>
        <v>7</v>
      </c>
      <c r="P191" s="223">
        <f t="shared" si="32"/>
        <v>5</v>
      </c>
      <c r="Q191" s="223">
        <f t="shared" si="32"/>
        <v>10</v>
      </c>
      <c r="R191" s="223">
        <f t="shared" si="32"/>
        <v>0</v>
      </c>
      <c r="S191" s="224">
        <f t="shared" si="31"/>
        <v>25</v>
      </c>
      <c r="T191" s="194"/>
      <c r="U191" s="185"/>
      <c r="V191" s="185"/>
      <c r="W191" s="185"/>
      <c r="X191" s="185"/>
      <c r="Y191" s="185"/>
      <c r="Z191" s="185"/>
      <c r="AA191" s="185"/>
      <c r="AB191" s="185"/>
      <c r="AC191" s="185"/>
    </row>
    <row r="192" spans="1:29" ht="18.75" customHeight="1">
      <c r="A192" s="1152"/>
      <c r="B192" s="1159"/>
      <c r="C192" s="1159"/>
      <c r="D192" s="186"/>
      <c r="E192" s="186"/>
      <c r="F192" s="186"/>
      <c r="G192" s="186"/>
      <c r="H192" s="186"/>
      <c r="I192" s="186"/>
      <c r="J192" s="186"/>
      <c r="K192" s="186"/>
      <c r="L192" s="257" t="s">
        <v>682</v>
      </c>
      <c r="M192" s="258">
        <f t="shared" ref="M192:R192" si="33">M187+M186+M173+M172</f>
        <v>7</v>
      </c>
      <c r="N192" s="258">
        <f t="shared" si="33"/>
        <v>7</v>
      </c>
      <c r="O192" s="258">
        <f t="shared" si="33"/>
        <v>0</v>
      </c>
      <c r="P192" s="258">
        <f t="shared" si="33"/>
        <v>2</v>
      </c>
      <c r="Q192" s="258">
        <f t="shared" si="33"/>
        <v>5</v>
      </c>
      <c r="R192" s="258">
        <f t="shared" si="33"/>
        <v>0</v>
      </c>
      <c r="S192" s="259">
        <f t="shared" si="31"/>
        <v>21</v>
      </c>
      <c r="T192" s="194"/>
      <c r="U192" s="185"/>
      <c r="V192" s="185"/>
      <c r="W192" s="185"/>
      <c r="X192" s="185"/>
      <c r="Y192" s="185"/>
      <c r="Z192" s="185"/>
      <c r="AA192" s="185"/>
      <c r="AB192" s="185"/>
      <c r="AC192" s="185"/>
    </row>
    <row r="193" spans="1:29" ht="18.75" customHeight="1">
      <c r="A193" s="1152"/>
      <c r="B193" s="1159"/>
      <c r="C193" s="1159"/>
      <c r="D193" s="186"/>
      <c r="E193" s="186"/>
      <c r="F193" s="186"/>
      <c r="G193" s="186"/>
      <c r="H193" s="186"/>
      <c r="I193" s="186"/>
      <c r="J193" s="186"/>
      <c r="K193" s="186"/>
      <c r="L193" s="257" t="s">
        <v>683</v>
      </c>
      <c r="M193" s="258">
        <f t="shared" ref="M193:R193" si="34">M188+M174</f>
        <v>0</v>
      </c>
      <c r="N193" s="258">
        <f t="shared" si="34"/>
        <v>0</v>
      </c>
      <c r="O193" s="258">
        <f t="shared" si="34"/>
        <v>0</v>
      </c>
      <c r="P193" s="258">
        <f t="shared" si="34"/>
        <v>0</v>
      </c>
      <c r="Q193" s="258">
        <f t="shared" si="34"/>
        <v>0</v>
      </c>
      <c r="R193" s="258">
        <f t="shared" si="34"/>
        <v>0</v>
      </c>
      <c r="S193" s="259">
        <f t="shared" si="31"/>
        <v>0</v>
      </c>
      <c r="T193" s="194"/>
      <c r="U193" s="185"/>
      <c r="V193" s="185"/>
      <c r="W193" s="185"/>
      <c r="X193" s="185"/>
      <c r="Y193" s="185"/>
      <c r="Z193" s="185"/>
      <c r="AA193" s="185"/>
      <c r="AB193" s="185"/>
      <c r="AC193" s="185"/>
    </row>
    <row r="194" spans="1:29" ht="18.75" customHeight="1">
      <c r="A194" s="1152"/>
      <c r="B194" s="1159"/>
      <c r="C194" s="1201"/>
      <c r="D194" s="186"/>
      <c r="E194" s="186"/>
      <c r="F194" s="186"/>
      <c r="G194" s="186"/>
      <c r="H194" s="186"/>
      <c r="I194" s="186"/>
      <c r="J194" s="186"/>
      <c r="K194" s="186"/>
      <c r="L194" s="260" t="s">
        <v>684</v>
      </c>
      <c r="M194" s="261">
        <f t="shared" ref="M194:R194" si="35">M189+M175</f>
        <v>0</v>
      </c>
      <c r="N194" s="261">
        <f t="shared" si="35"/>
        <v>0</v>
      </c>
      <c r="O194" s="261">
        <f t="shared" si="35"/>
        <v>0</v>
      </c>
      <c r="P194" s="261">
        <f t="shared" si="35"/>
        <v>0</v>
      </c>
      <c r="Q194" s="261">
        <f t="shared" si="35"/>
        <v>0</v>
      </c>
      <c r="R194" s="261">
        <f t="shared" si="35"/>
        <v>0</v>
      </c>
      <c r="S194" s="262">
        <f t="shared" si="31"/>
        <v>0</v>
      </c>
      <c r="T194" s="194"/>
      <c r="U194" s="185"/>
      <c r="V194" s="185"/>
      <c r="W194" s="185"/>
      <c r="X194" s="185"/>
      <c r="Y194" s="185"/>
      <c r="Z194" s="185"/>
      <c r="AA194" s="185"/>
      <c r="AB194" s="185"/>
      <c r="AC194" s="185"/>
    </row>
    <row r="195" spans="1:29" ht="21" customHeight="1">
      <c r="A195" s="1221"/>
      <c r="B195" s="1138"/>
      <c r="C195" s="263"/>
      <c r="D195" s="264"/>
      <c r="E195" s="264"/>
      <c r="F195" s="264"/>
      <c r="G195" s="264"/>
      <c r="H195" s="264"/>
      <c r="I195" s="264"/>
      <c r="J195" s="264"/>
      <c r="K195" s="264"/>
      <c r="L195" s="265"/>
      <c r="M195" s="264"/>
      <c r="N195" s="264"/>
      <c r="O195" s="264"/>
      <c r="P195" s="264"/>
      <c r="Q195" s="264"/>
      <c r="R195" s="264"/>
      <c r="S195" s="264"/>
      <c r="T195" s="486"/>
      <c r="U195" s="185"/>
      <c r="V195" s="185"/>
      <c r="W195" s="185"/>
      <c r="X195" s="185"/>
      <c r="Y195" s="185"/>
      <c r="Z195" s="185"/>
      <c r="AA195" s="185"/>
      <c r="AB195" s="185"/>
      <c r="AC195" s="185"/>
    </row>
    <row r="196" spans="1:29" ht="33.75" customHeight="1">
      <c r="A196" s="1162">
        <v>7</v>
      </c>
      <c r="B196" s="1197" t="s">
        <v>358</v>
      </c>
      <c r="C196" s="186" t="s">
        <v>643</v>
      </c>
      <c r="D196" s="33">
        <v>6</v>
      </c>
      <c r="E196" s="9" t="s">
        <v>789</v>
      </c>
      <c r="F196" s="9" t="s">
        <v>645</v>
      </c>
      <c r="G196" s="33"/>
      <c r="H196" s="33">
        <v>1</v>
      </c>
      <c r="I196" s="9">
        <v>7</v>
      </c>
      <c r="J196" s="9" t="s">
        <v>789</v>
      </c>
      <c r="K196" s="33" t="s">
        <v>645</v>
      </c>
      <c r="L196" s="1192" t="s">
        <v>592</v>
      </c>
      <c r="M196" s="202"/>
      <c r="N196" s="29"/>
      <c r="O196" s="29"/>
      <c r="P196" s="18"/>
      <c r="Q196" s="18"/>
      <c r="R196" s="29"/>
      <c r="S196" s="29"/>
      <c r="T196" s="194" t="s">
        <v>1177</v>
      </c>
      <c r="U196" s="185"/>
      <c r="V196" s="185"/>
      <c r="W196" s="185"/>
      <c r="X196" s="185"/>
      <c r="Y196" s="185"/>
      <c r="Z196" s="185"/>
      <c r="AA196" s="185"/>
      <c r="AB196" s="185"/>
      <c r="AC196" s="185"/>
    </row>
    <row r="197" spans="1:29" ht="21" customHeight="1">
      <c r="A197" s="1152"/>
      <c r="B197" s="1152"/>
      <c r="C197" s="186" t="s">
        <v>646</v>
      </c>
      <c r="D197" s="33"/>
      <c r="E197" s="9"/>
      <c r="F197" s="9"/>
      <c r="G197" s="33"/>
      <c r="H197" s="33">
        <v>2</v>
      </c>
      <c r="I197" s="9">
        <v>7</v>
      </c>
      <c r="J197" s="9" t="s">
        <v>691</v>
      </c>
      <c r="K197" s="33" t="s">
        <v>645</v>
      </c>
      <c r="L197" s="1193"/>
      <c r="M197" s="202"/>
      <c r="N197" s="29"/>
      <c r="O197" s="29"/>
      <c r="P197" s="18"/>
      <c r="Q197" s="29"/>
      <c r="R197" s="29"/>
      <c r="S197" s="29"/>
      <c r="T197" s="194"/>
      <c r="U197" s="185"/>
      <c r="V197" s="185"/>
      <c r="W197" s="185"/>
      <c r="X197" s="185"/>
      <c r="Y197" s="185"/>
      <c r="Z197" s="185"/>
      <c r="AA197" s="185"/>
      <c r="AB197" s="185"/>
      <c r="AC197" s="185"/>
    </row>
    <row r="198" spans="1:29" ht="21" customHeight="1">
      <c r="A198" s="1152"/>
      <c r="B198" s="1152"/>
      <c r="C198" s="186"/>
      <c r="D198" s="33">
        <v>8</v>
      </c>
      <c r="E198" s="9" t="s">
        <v>808</v>
      </c>
      <c r="F198" s="9" t="s">
        <v>645</v>
      </c>
      <c r="G198" s="33"/>
      <c r="H198" s="33"/>
      <c r="I198" s="289">
        <v>14</v>
      </c>
      <c r="J198" s="9"/>
      <c r="K198" s="33"/>
      <c r="L198" s="1193"/>
      <c r="M198" s="29"/>
      <c r="N198" s="29"/>
      <c r="O198" s="29"/>
      <c r="P198" s="18"/>
      <c r="Q198" s="29"/>
      <c r="R198" s="29"/>
      <c r="S198" s="29"/>
      <c r="T198" s="194"/>
      <c r="U198" s="185"/>
      <c r="V198" s="185"/>
      <c r="W198" s="185"/>
      <c r="X198" s="185"/>
      <c r="Y198" s="185"/>
      <c r="Z198" s="185"/>
      <c r="AA198" s="185"/>
      <c r="AB198" s="185"/>
      <c r="AC198" s="185"/>
    </row>
    <row r="199" spans="1:29" ht="21" customHeight="1">
      <c r="A199" s="1152"/>
      <c r="B199" s="1152"/>
      <c r="C199" s="186"/>
      <c r="D199" s="33"/>
      <c r="E199" s="515"/>
      <c r="F199" s="9"/>
      <c r="G199" s="33"/>
      <c r="H199" s="33"/>
      <c r="I199" s="515"/>
      <c r="J199" s="9"/>
      <c r="K199" s="33"/>
      <c r="L199" s="1194"/>
      <c r="M199" s="29"/>
      <c r="N199" s="29"/>
      <c r="O199" s="29"/>
      <c r="P199" s="29"/>
      <c r="Q199" s="29"/>
      <c r="R199" s="29"/>
      <c r="S199" s="29"/>
      <c r="T199" s="194"/>
      <c r="U199" s="185"/>
      <c r="V199" s="185"/>
      <c r="W199" s="185"/>
      <c r="X199" s="185"/>
      <c r="Y199" s="185"/>
      <c r="Z199" s="185"/>
      <c r="AA199" s="185"/>
      <c r="AB199" s="185"/>
      <c r="AC199" s="185"/>
    </row>
    <row r="200" spans="1:29" ht="20.25" customHeight="1">
      <c r="A200" s="1152"/>
      <c r="B200" s="1152"/>
      <c r="C200" s="186"/>
      <c r="D200" s="33"/>
      <c r="E200" s="33"/>
      <c r="F200" s="33"/>
      <c r="G200" s="33"/>
      <c r="H200" s="33"/>
      <c r="I200" s="33"/>
      <c r="J200" s="33"/>
      <c r="K200" s="33"/>
      <c r="L200" s="186" t="s">
        <v>593</v>
      </c>
      <c r="M200" s="192"/>
      <c r="N200" s="192"/>
      <c r="O200" s="192"/>
      <c r="P200" s="192"/>
      <c r="Q200" s="192"/>
      <c r="R200" s="194"/>
      <c r="S200" s="4">
        <f t="shared" ref="S200:S207" si="36">SUM(M200:R200)</f>
        <v>0</v>
      </c>
      <c r="T200" s="194"/>
      <c r="U200" s="185"/>
      <c r="V200" s="185"/>
      <c r="W200" s="185"/>
      <c r="X200" s="185"/>
      <c r="Y200" s="185"/>
      <c r="Z200" s="185"/>
      <c r="AA200" s="185"/>
      <c r="AB200" s="185"/>
      <c r="AC200" s="185"/>
    </row>
    <row r="201" spans="1:29" ht="20.25" customHeight="1">
      <c r="A201" s="1152"/>
      <c r="B201" s="1152"/>
      <c r="C201" s="186"/>
      <c r="D201" s="33"/>
      <c r="E201" s="33"/>
      <c r="F201" s="33"/>
      <c r="G201" s="33"/>
      <c r="H201" s="33"/>
      <c r="I201" s="33"/>
      <c r="J201" s="33"/>
      <c r="K201" s="33"/>
      <c r="L201" s="195" t="s">
        <v>594</v>
      </c>
      <c r="M201" s="196"/>
      <c r="N201" s="196"/>
      <c r="O201" s="196"/>
      <c r="P201" s="196"/>
      <c r="Q201" s="196"/>
      <c r="R201" s="29"/>
      <c r="S201" s="33">
        <f t="shared" si="36"/>
        <v>0</v>
      </c>
      <c r="T201" s="194"/>
      <c r="U201" s="185"/>
      <c r="V201" s="185"/>
      <c r="W201" s="185"/>
      <c r="X201" s="185"/>
      <c r="Y201" s="185"/>
      <c r="Z201" s="185"/>
      <c r="AA201" s="185"/>
      <c r="AB201" s="185"/>
      <c r="AC201" s="185"/>
    </row>
    <row r="202" spans="1:29" ht="20.25" customHeight="1">
      <c r="A202" s="1152"/>
      <c r="B202" s="1152"/>
      <c r="C202" s="186"/>
      <c r="D202" s="33"/>
      <c r="E202" s="33"/>
      <c r="F202" s="33"/>
      <c r="G202" s="33"/>
      <c r="H202" s="33"/>
      <c r="I202" s="33"/>
      <c r="J202" s="33"/>
      <c r="K202" s="33"/>
      <c r="L202" s="195" t="s">
        <v>595</v>
      </c>
      <c r="M202" s="198"/>
      <c r="N202" s="198"/>
      <c r="O202" s="198"/>
      <c r="P202" s="198"/>
      <c r="Q202" s="198"/>
      <c r="R202" s="29"/>
      <c r="S202" s="33">
        <f t="shared" si="36"/>
        <v>0</v>
      </c>
      <c r="T202" s="194"/>
      <c r="U202" s="185"/>
      <c r="V202" s="185"/>
      <c r="W202" s="185"/>
      <c r="X202" s="185"/>
      <c r="Y202" s="185"/>
      <c r="Z202" s="185"/>
      <c r="AA202" s="185"/>
      <c r="AB202" s="185"/>
      <c r="AC202" s="185"/>
    </row>
    <row r="203" spans="1:29" ht="20.25" customHeight="1">
      <c r="A203" s="1152"/>
      <c r="B203" s="1152"/>
      <c r="C203" s="186"/>
      <c r="D203" s="33"/>
      <c r="E203" s="33"/>
      <c r="F203" s="33"/>
      <c r="G203" s="33"/>
      <c r="H203" s="33"/>
      <c r="I203" s="33"/>
      <c r="J203" s="33"/>
      <c r="K203" s="33"/>
      <c r="L203" s="199" t="s">
        <v>596</v>
      </c>
      <c r="M203" s="200"/>
      <c r="N203" s="200"/>
      <c r="O203" s="200"/>
      <c r="P203" s="200"/>
      <c r="Q203" s="200"/>
      <c r="R203" s="202"/>
      <c r="S203" s="203">
        <f t="shared" si="36"/>
        <v>0</v>
      </c>
      <c r="T203" s="194"/>
      <c r="U203" s="185"/>
      <c r="V203" s="185"/>
      <c r="W203" s="185"/>
      <c r="X203" s="185"/>
      <c r="Y203" s="185"/>
      <c r="Z203" s="185"/>
      <c r="AA203" s="185"/>
      <c r="AB203" s="185"/>
      <c r="AC203" s="185"/>
    </row>
    <row r="204" spans="1:29" ht="20.25" customHeight="1">
      <c r="A204" s="1152"/>
      <c r="B204" s="1152"/>
      <c r="C204" s="204"/>
      <c r="D204" s="33"/>
      <c r="E204" s="33"/>
      <c r="F204" s="33"/>
      <c r="G204" s="33"/>
      <c r="H204" s="33"/>
      <c r="I204" s="33"/>
      <c r="J204" s="33"/>
      <c r="K204" s="33"/>
      <c r="L204" s="199" t="s">
        <v>597</v>
      </c>
      <c r="M204" s="200"/>
      <c r="N204" s="200"/>
      <c r="O204" s="200"/>
      <c r="P204" s="200"/>
      <c r="Q204" s="200"/>
      <c r="R204" s="202"/>
      <c r="S204" s="203">
        <f t="shared" si="36"/>
        <v>0</v>
      </c>
      <c r="T204" s="194"/>
      <c r="U204" s="185"/>
      <c r="V204" s="185"/>
      <c r="W204" s="185"/>
      <c r="X204" s="185"/>
      <c r="Y204" s="185"/>
      <c r="Z204" s="185"/>
      <c r="AA204" s="185"/>
      <c r="AB204" s="185"/>
      <c r="AC204" s="185"/>
    </row>
    <row r="205" spans="1:29" ht="20.25" customHeight="1">
      <c r="A205" s="1152"/>
      <c r="B205" s="1152"/>
      <c r="C205" s="204"/>
      <c r="D205" s="33"/>
      <c r="E205" s="33"/>
      <c r="F205" s="33"/>
      <c r="G205" s="33"/>
      <c r="H205" s="33"/>
      <c r="I205" s="33"/>
      <c r="J205" s="33"/>
      <c r="K205" s="33"/>
      <c r="L205" s="208" t="s">
        <v>598</v>
      </c>
      <c r="M205" s="200"/>
      <c r="N205" s="200"/>
      <c r="O205" s="200"/>
      <c r="P205" s="200"/>
      <c r="Q205" s="200"/>
      <c r="R205" s="202"/>
      <c r="S205" s="203">
        <f t="shared" si="36"/>
        <v>0</v>
      </c>
      <c r="T205" s="194"/>
      <c r="U205" s="185"/>
      <c r="V205" s="185"/>
      <c r="W205" s="185"/>
      <c r="X205" s="185"/>
      <c r="Y205" s="185"/>
      <c r="Z205" s="185"/>
      <c r="AA205" s="185"/>
      <c r="AB205" s="185"/>
      <c r="AC205" s="185"/>
    </row>
    <row r="206" spans="1:29" ht="20.25" customHeight="1">
      <c r="A206" s="1152"/>
      <c r="B206" s="1152"/>
      <c r="C206" s="204"/>
      <c r="D206" s="33"/>
      <c r="E206" s="33"/>
      <c r="F206" s="33"/>
      <c r="G206" s="33"/>
      <c r="H206" s="33"/>
      <c r="I206" s="33"/>
      <c r="J206" s="33"/>
      <c r="K206" s="33"/>
      <c r="L206" s="209" t="s">
        <v>599</v>
      </c>
      <c r="M206" s="210"/>
      <c r="N206" s="210"/>
      <c r="O206" s="210"/>
      <c r="P206" s="210"/>
      <c r="Q206" s="210"/>
      <c r="R206" s="211"/>
      <c r="S206" s="212">
        <f t="shared" si="36"/>
        <v>0</v>
      </c>
      <c r="T206" s="194"/>
      <c r="U206" s="185"/>
      <c r="V206" s="185"/>
      <c r="W206" s="185"/>
      <c r="X206" s="185"/>
      <c r="Y206" s="185"/>
      <c r="Z206" s="185"/>
      <c r="AA206" s="185"/>
      <c r="AB206" s="185"/>
      <c r="AC206" s="185"/>
    </row>
    <row r="207" spans="1:29" ht="20.25" customHeight="1">
      <c r="A207" s="1152"/>
      <c r="B207" s="1152"/>
      <c r="C207" s="204"/>
      <c r="D207" s="33"/>
      <c r="E207" s="33"/>
      <c r="F207" s="33"/>
      <c r="G207" s="33"/>
      <c r="H207" s="33"/>
      <c r="I207" s="33"/>
      <c r="J207" s="33"/>
      <c r="K207" s="33"/>
      <c r="L207" s="209" t="s">
        <v>600</v>
      </c>
      <c r="M207" s="213"/>
      <c r="N207" s="213"/>
      <c r="O207" s="213"/>
      <c r="P207" s="213"/>
      <c r="Q207" s="213"/>
      <c r="R207" s="214"/>
      <c r="S207" s="215">
        <f t="shared" si="36"/>
        <v>0</v>
      </c>
      <c r="T207" s="194"/>
      <c r="U207" s="185"/>
      <c r="V207" s="185"/>
      <c r="W207" s="185"/>
      <c r="X207" s="185"/>
      <c r="Y207" s="185"/>
      <c r="Z207" s="185"/>
      <c r="AA207" s="185"/>
      <c r="AB207" s="185"/>
      <c r="AC207" s="185"/>
    </row>
    <row r="208" spans="1:29" ht="20.25" customHeight="1">
      <c r="A208" s="1152"/>
      <c r="B208" s="1152"/>
      <c r="C208" s="216"/>
      <c r="D208" s="217"/>
      <c r="E208" s="217"/>
      <c r="F208" s="217"/>
      <c r="G208" s="217"/>
      <c r="H208" s="217"/>
      <c r="I208" s="217"/>
      <c r="J208" s="217"/>
      <c r="K208" s="217"/>
      <c r="L208" s="222"/>
      <c r="M208" s="223"/>
      <c r="N208" s="223"/>
      <c r="O208" s="223"/>
      <c r="P208" s="223"/>
      <c r="Q208" s="223"/>
      <c r="R208" s="224"/>
      <c r="S208" s="225"/>
      <c r="T208" s="194"/>
      <c r="U208" s="185"/>
      <c r="V208" s="185"/>
      <c r="W208" s="185"/>
      <c r="X208" s="185"/>
      <c r="Y208" s="185"/>
      <c r="Z208" s="185"/>
      <c r="AA208" s="185"/>
      <c r="AB208" s="185"/>
      <c r="AC208" s="185"/>
    </row>
    <row r="209" spans="1:29" ht="29.25" customHeight="1">
      <c r="A209" s="1152"/>
      <c r="B209" s="1152"/>
      <c r="C209" s="186"/>
      <c r="D209" s="33"/>
      <c r="E209" s="33"/>
      <c r="F209" s="33"/>
      <c r="G209" s="33"/>
      <c r="H209" s="33"/>
      <c r="I209" s="33"/>
      <c r="J209" s="33"/>
      <c r="K209" s="33"/>
      <c r="L209" s="1195" t="s">
        <v>601</v>
      </c>
      <c r="M209" s="365" t="s">
        <v>1207</v>
      </c>
      <c r="N209" s="509" t="s">
        <v>1208</v>
      </c>
      <c r="O209" s="509" t="s">
        <v>1209</v>
      </c>
      <c r="P209" s="509" t="s">
        <v>1210</v>
      </c>
      <c r="Q209" s="365" t="s">
        <v>1211</v>
      </c>
      <c r="R209" s="228"/>
      <c r="S209" s="228"/>
      <c r="T209" s="194"/>
      <c r="U209" s="185"/>
      <c r="V209" s="185"/>
      <c r="W209" s="185"/>
      <c r="X209" s="185"/>
      <c r="Y209" s="185"/>
      <c r="Z209" s="185"/>
      <c r="AA209" s="185"/>
      <c r="AB209" s="185"/>
      <c r="AC209" s="185"/>
    </row>
    <row r="210" spans="1:29" ht="28.5" customHeight="1">
      <c r="A210" s="1152"/>
      <c r="B210" s="1152"/>
      <c r="C210" s="186"/>
      <c r="D210" s="33"/>
      <c r="E210" s="33"/>
      <c r="F210" s="33"/>
      <c r="G210" s="33"/>
      <c r="H210" s="33"/>
      <c r="I210" s="33"/>
      <c r="J210" s="33"/>
      <c r="K210" s="33"/>
      <c r="L210" s="1193"/>
      <c r="M210" s="509" t="s">
        <v>1212</v>
      </c>
      <c r="N210" s="365" t="s">
        <v>1213</v>
      </c>
      <c r="O210" s="509" t="s">
        <v>1214</v>
      </c>
      <c r="P210" s="366"/>
      <c r="Q210" s="365" t="s">
        <v>1215</v>
      </c>
      <c r="R210" s="228"/>
      <c r="S210" s="228"/>
      <c r="T210" s="194"/>
      <c r="U210" s="185"/>
      <c r="V210" s="185"/>
      <c r="W210" s="185"/>
      <c r="X210" s="185"/>
      <c r="Y210" s="185"/>
      <c r="Z210" s="185"/>
      <c r="AA210" s="185"/>
      <c r="AB210" s="185"/>
      <c r="AC210" s="185"/>
    </row>
    <row r="211" spans="1:29" ht="27" customHeight="1">
      <c r="A211" s="1152"/>
      <c r="B211" s="1152"/>
      <c r="C211" s="186"/>
      <c r="D211" s="33"/>
      <c r="E211" s="33"/>
      <c r="F211" s="33"/>
      <c r="G211" s="33"/>
      <c r="H211" s="33"/>
      <c r="I211" s="33"/>
      <c r="J211" s="33"/>
      <c r="K211" s="33"/>
      <c r="L211" s="1193"/>
      <c r="M211" s="247"/>
      <c r="N211" s="509" t="s">
        <v>1216</v>
      </c>
      <c r="O211" s="366"/>
      <c r="P211" s="366"/>
      <c r="Q211" s="365" t="s">
        <v>1217</v>
      </c>
      <c r="R211" s="228"/>
      <c r="S211" s="228"/>
      <c r="T211" s="194"/>
      <c r="U211" s="185"/>
      <c r="V211" s="185"/>
      <c r="W211" s="185"/>
      <c r="X211" s="185"/>
      <c r="Y211" s="185"/>
      <c r="Z211" s="185"/>
      <c r="AA211" s="185"/>
      <c r="AB211" s="185"/>
      <c r="AC211" s="185"/>
    </row>
    <row r="212" spans="1:29" ht="32.25" customHeight="1">
      <c r="A212" s="1152"/>
      <c r="B212" s="1152"/>
      <c r="C212" s="186"/>
      <c r="D212" s="33"/>
      <c r="E212" s="33"/>
      <c r="F212" s="33"/>
      <c r="G212" s="33"/>
      <c r="H212" s="33"/>
      <c r="I212" s="33"/>
      <c r="J212" s="33"/>
      <c r="K212" s="33"/>
      <c r="L212" s="1194"/>
      <c r="M212" s="247"/>
      <c r="N212" s="230"/>
      <c r="O212" s="228"/>
      <c r="P212" s="228"/>
      <c r="Q212" s="366"/>
      <c r="R212" s="228"/>
      <c r="S212" s="228"/>
      <c r="T212" s="194"/>
      <c r="U212" s="185"/>
      <c r="V212" s="185"/>
      <c r="W212" s="185"/>
      <c r="X212" s="185"/>
      <c r="Y212" s="185"/>
      <c r="Z212" s="185"/>
      <c r="AA212" s="185"/>
      <c r="AB212" s="185"/>
      <c r="AC212" s="185"/>
    </row>
    <row r="213" spans="1:29" ht="18.75" customHeight="1">
      <c r="A213" s="1152"/>
      <c r="B213" s="1152"/>
      <c r="C213" s="186"/>
      <c r="D213" s="33"/>
      <c r="E213" s="33"/>
      <c r="F213" s="33"/>
      <c r="G213" s="33"/>
      <c r="H213" s="33"/>
      <c r="I213" s="33"/>
      <c r="J213" s="33"/>
      <c r="K213" s="33"/>
      <c r="L213" s="238" t="s">
        <v>593</v>
      </c>
      <c r="M213" s="239">
        <v>3</v>
      </c>
      <c r="N213" s="239">
        <v>6</v>
      </c>
      <c r="O213" s="239">
        <v>3</v>
      </c>
      <c r="P213" s="280">
        <v>2</v>
      </c>
      <c r="Q213" s="280"/>
      <c r="R213" s="236"/>
      <c r="S213" s="237">
        <f t="shared" ref="S213:S224" si="37">SUM(M213:R213)</f>
        <v>14</v>
      </c>
      <c r="T213" s="194"/>
      <c r="U213" s="185"/>
      <c r="V213" s="185"/>
      <c r="W213" s="185"/>
      <c r="X213" s="185"/>
      <c r="Y213" s="185"/>
      <c r="Z213" s="185"/>
      <c r="AA213" s="185"/>
      <c r="AB213" s="185"/>
      <c r="AC213" s="185"/>
    </row>
    <row r="214" spans="1:29" ht="18.75" customHeight="1">
      <c r="A214" s="1152"/>
      <c r="B214" s="1152"/>
      <c r="C214" s="186"/>
      <c r="D214" s="33"/>
      <c r="E214" s="33"/>
      <c r="F214" s="33"/>
      <c r="G214" s="33"/>
      <c r="H214" s="33"/>
      <c r="I214" s="33"/>
      <c r="J214" s="33"/>
      <c r="K214" s="33"/>
      <c r="L214" s="240" t="s">
        <v>594</v>
      </c>
      <c r="M214" s="241">
        <v>3</v>
      </c>
      <c r="N214" s="241">
        <v>6</v>
      </c>
      <c r="O214" s="281">
        <v>3</v>
      </c>
      <c r="P214" s="241">
        <v>2</v>
      </c>
      <c r="Q214" s="281"/>
      <c r="R214" s="228"/>
      <c r="S214" s="242">
        <f t="shared" si="37"/>
        <v>14</v>
      </c>
      <c r="T214" s="194"/>
      <c r="U214" s="185"/>
      <c r="V214" s="185"/>
      <c r="W214" s="185"/>
      <c r="X214" s="185"/>
      <c r="Y214" s="185"/>
      <c r="Z214" s="185"/>
      <c r="AA214" s="185"/>
      <c r="AB214" s="185"/>
      <c r="AC214" s="185"/>
    </row>
    <row r="215" spans="1:29" ht="18.75" customHeight="1">
      <c r="A215" s="1152"/>
      <c r="B215" s="1152"/>
      <c r="C215" s="186"/>
      <c r="D215" s="33"/>
      <c r="E215" s="33"/>
      <c r="F215" s="33"/>
      <c r="G215" s="33"/>
      <c r="H215" s="33"/>
      <c r="I215" s="33"/>
      <c r="J215" s="33"/>
      <c r="K215" s="33"/>
      <c r="L215" s="240" t="s">
        <v>595</v>
      </c>
      <c r="M215" s="243"/>
      <c r="N215" s="243"/>
      <c r="O215" s="243"/>
      <c r="P215" s="243"/>
      <c r="Q215" s="243"/>
      <c r="R215" s="228"/>
      <c r="S215" s="242">
        <f t="shared" si="37"/>
        <v>0</v>
      </c>
      <c r="T215" s="194"/>
      <c r="U215" s="185"/>
      <c r="V215" s="185"/>
      <c r="W215" s="185"/>
      <c r="X215" s="185"/>
      <c r="Y215" s="185"/>
      <c r="Z215" s="185"/>
      <c r="AA215" s="185"/>
      <c r="AB215" s="185"/>
      <c r="AC215" s="185"/>
    </row>
    <row r="216" spans="1:29" ht="18.75" customHeight="1">
      <c r="A216" s="1152"/>
      <c r="B216" s="1152"/>
      <c r="C216" s="186"/>
      <c r="D216" s="33"/>
      <c r="E216" s="33"/>
      <c r="F216" s="33"/>
      <c r="G216" s="33"/>
      <c r="H216" s="33"/>
      <c r="I216" s="33"/>
      <c r="J216" s="33"/>
      <c r="K216" s="33"/>
      <c r="L216" s="244" t="s">
        <v>596</v>
      </c>
      <c r="M216" s="246"/>
      <c r="N216" s="246"/>
      <c r="O216" s="246"/>
      <c r="P216" s="246"/>
      <c r="Q216" s="245">
        <v>6</v>
      </c>
      <c r="R216" s="247"/>
      <c r="S216" s="248">
        <f t="shared" si="37"/>
        <v>6</v>
      </c>
      <c r="T216" s="194"/>
      <c r="U216" s="185"/>
      <c r="V216" s="185"/>
      <c r="W216" s="185"/>
      <c r="X216" s="185"/>
      <c r="Y216" s="185"/>
      <c r="Z216" s="185"/>
      <c r="AA216" s="185"/>
      <c r="AB216" s="185"/>
      <c r="AC216" s="185"/>
    </row>
    <row r="217" spans="1:29" ht="18.75" customHeight="1">
      <c r="A217" s="1152"/>
      <c r="B217" s="1152"/>
      <c r="C217" s="186"/>
      <c r="D217" s="33"/>
      <c r="E217" s="33"/>
      <c r="F217" s="33"/>
      <c r="G217" s="33"/>
      <c r="H217" s="33"/>
      <c r="I217" s="33"/>
      <c r="J217" s="33"/>
      <c r="K217" s="33"/>
      <c r="L217" s="244" t="s">
        <v>597</v>
      </c>
      <c r="M217" s="246">
        <v>3</v>
      </c>
      <c r="N217" s="245">
        <v>1</v>
      </c>
      <c r="O217" s="246"/>
      <c r="P217" s="246"/>
      <c r="Q217" s="245">
        <v>1</v>
      </c>
      <c r="R217" s="247"/>
      <c r="S217" s="248">
        <f t="shared" si="37"/>
        <v>5</v>
      </c>
      <c r="T217" s="194"/>
      <c r="U217" s="185"/>
      <c r="V217" s="185"/>
      <c r="W217" s="185"/>
      <c r="X217" s="185"/>
      <c r="Y217" s="185"/>
      <c r="Z217" s="185"/>
      <c r="AA217" s="185"/>
      <c r="AB217" s="185"/>
      <c r="AC217" s="185"/>
    </row>
    <row r="218" spans="1:29" ht="18.75" customHeight="1">
      <c r="A218" s="1152"/>
      <c r="B218" s="1152"/>
      <c r="C218" s="186"/>
      <c r="D218" s="33"/>
      <c r="E218" s="33"/>
      <c r="F218" s="33"/>
      <c r="G218" s="33"/>
      <c r="H218" s="33"/>
      <c r="I218" s="33"/>
      <c r="J218" s="33"/>
      <c r="K218" s="33"/>
      <c r="L218" s="249" t="s">
        <v>598</v>
      </c>
      <c r="M218" s="246"/>
      <c r="N218" s="246"/>
      <c r="O218" s="246"/>
      <c r="P218" s="246"/>
      <c r="Q218" s="246"/>
      <c r="R218" s="247"/>
      <c r="S218" s="248">
        <f t="shared" si="37"/>
        <v>0</v>
      </c>
      <c r="T218" s="194"/>
      <c r="U218" s="185"/>
      <c r="V218" s="185"/>
      <c r="W218" s="185"/>
      <c r="X218" s="185"/>
      <c r="Y218" s="185"/>
      <c r="Z218" s="185"/>
      <c r="AA218" s="185"/>
      <c r="AB218" s="185"/>
      <c r="AC218" s="185"/>
    </row>
    <row r="219" spans="1:29" ht="18.75" customHeight="1">
      <c r="A219" s="1152"/>
      <c r="B219" s="1152"/>
      <c r="C219" s="186"/>
      <c r="D219" s="33"/>
      <c r="E219" s="33"/>
      <c r="F219" s="33"/>
      <c r="G219" s="33"/>
      <c r="H219" s="33"/>
      <c r="I219" s="33"/>
      <c r="J219" s="33"/>
      <c r="K219" s="33"/>
      <c r="L219" s="250" t="s">
        <v>599</v>
      </c>
      <c r="M219" s="251"/>
      <c r="N219" s="251"/>
      <c r="O219" s="251"/>
      <c r="P219" s="251"/>
      <c r="Q219" s="251"/>
      <c r="R219" s="252"/>
      <c r="S219" s="253">
        <f t="shared" si="37"/>
        <v>0</v>
      </c>
      <c r="T219" s="194"/>
      <c r="U219" s="185"/>
      <c r="V219" s="185"/>
      <c r="W219" s="185"/>
      <c r="X219" s="185"/>
      <c r="Y219" s="185"/>
      <c r="Z219" s="185"/>
      <c r="AA219" s="185"/>
      <c r="AB219" s="185"/>
      <c r="AC219" s="185"/>
    </row>
    <row r="220" spans="1:29" ht="18.75" customHeight="1">
      <c r="A220" s="1152"/>
      <c r="B220" s="1152"/>
      <c r="C220" s="186"/>
      <c r="D220" s="33"/>
      <c r="E220" s="33"/>
      <c r="F220" s="33"/>
      <c r="G220" s="33"/>
      <c r="H220" s="33"/>
      <c r="I220" s="33"/>
      <c r="J220" s="33"/>
      <c r="K220" s="33"/>
      <c r="L220" s="250" t="s">
        <v>600</v>
      </c>
      <c r="M220" s="254"/>
      <c r="N220" s="254"/>
      <c r="O220" s="254"/>
      <c r="P220" s="254"/>
      <c r="Q220" s="254"/>
      <c r="R220" s="255"/>
      <c r="S220" s="256">
        <f t="shared" si="37"/>
        <v>0</v>
      </c>
      <c r="T220" s="194"/>
      <c r="U220" s="185"/>
      <c r="V220" s="185"/>
      <c r="W220" s="185"/>
      <c r="X220" s="185"/>
      <c r="Y220" s="185"/>
      <c r="Z220" s="185"/>
      <c r="AA220" s="185"/>
      <c r="AB220" s="185"/>
      <c r="AC220" s="185"/>
    </row>
    <row r="221" spans="1:29" ht="18.75" customHeight="1">
      <c r="A221" s="1152"/>
      <c r="B221" s="1152"/>
      <c r="C221" s="1200"/>
      <c r="D221" s="186"/>
      <c r="E221" s="186"/>
      <c r="F221" s="186"/>
      <c r="G221" s="186"/>
      <c r="H221" s="186"/>
      <c r="I221" s="186"/>
      <c r="J221" s="186"/>
      <c r="K221" s="186"/>
      <c r="L221" s="222" t="s">
        <v>681</v>
      </c>
      <c r="M221" s="223">
        <f t="shared" ref="M221:R221" si="38">M213+M200</f>
        <v>3</v>
      </c>
      <c r="N221" s="223">
        <f t="shared" si="38"/>
        <v>6</v>
      </c>
      <c r="O221" s="223">
        <f t="shared" si="38"/>
        <v>3</v>
      </c>
      <c r="P221" s="223">
        <f t="shared" si="38"/>
        <v>2</v>
      </c>
      <c r="Q221" s="223">
        <f t="shared" si="38"/>
        <v>0</v>
      </c>
      <c r="R221" s="223">
        <f t="shared" si="38"/>
        <v>0</v>
      </c>
      <c r="S221" s="224">
        <f t="shared" si="37"/>
        <v>14</v>
      </c>
      <c r="T221" s="194"/>
      <c r="U221" s="185"/>
      <c r="V221" s="185"/>
      <c r="W221" s="185"/>
      <c r="X221" s="185"/>
      <c r="Y221" s="185"/>
      <c r="Z221" s="185"/>
      <c r="AA221" s="185"/>
      <c r="AB221" s="185"/>
      <c r="AC221" s="185"/>
    </row>
    <row r="222" spans="1:29" ht="18.75" customHeight="1">
      <c r="A222" s="1152"/>
      <c r="B222" s="1152"/>
      <c r="C222" s="1201"/>
      <c r="D222" s="186"/>
      <c r="E222" s="186"/>
      <c r="F222" s="186"/>
      <c r="G222" s="186"/>
      <c r="H222" s="186"/>
      <c r="I222" s="186"/>
      <c r="J222" s="186"/>
      <c r="K222" s="186"/>
      <c r="L222" s="257" t="s">
        <v>682</v>
      </c>
      <c r="M222" s="258">
        <f t="shared" ref="M222:R222" si="39">M217+M216+M204+M203</f>
        <v>3</v>
      </c>
      <c r="N222" s="258">
        <f t="shared" si="39"/>
        <v>1</v>
      </c>
      <c r="O222" s="258">
        <f t="shared" si="39"/>
        <v>0</v>
      </c>
      <c r="P222" s="258">
        <f t="shared" si="39"/>
        <v>0</v>
      </c>
      <c r="Q222" s="258">
        <f t="shared" si="39"/>
        <v>7</v>
      </c>
      <c r="R222" s="258">
        <f t="shared" si="39"/>
        <v>0</v>
      </c>
      <c r="S222" s="259">
        <f t="shared" si="37"/>
        <v>11</v>
      </c>
      <c r="T222" s="194"/>
      <c r="U222" s="185"/>
      <c r="V222" s="185"/>
      <c r="W222" s="185"/>
      <c r="X222" s="185"/>
      <c r="Y222" s="185"/>
      <c r="Z222" s="185"/>
      <c r="AA222" s="185"/>
      <c r="AB222" s="185"/>
      <c r="AC222" s="185"/>
    </row>
    <row r="223" spans="1:29" ht="18.75" customHeight="1">
      <c r="A223" s="352"/>
      <c r="B223" s="401"/>
      <c r="C223" s="1200"/>
      <c r="D223" s="186"/>
      <c r="E223" s="186"/>
      <c r="F223" s="186"/>
      <c r="G223" s="186"/>
      <c r="H223" s="186"/>
      <c r="I223" s="186"/>
      <c r="J223" s="186"/>
      <c r="K223" s="186"/>
      <c r="L223" s="257" t="s">
        <v>683</v>
      </c>
      <c r="M223" s="258">
        <f t="shared" ref="M223:R223" si="40">M218+M205</f>
        <v>0</v>
      </c>
      <c r="N223" s="258">
        <f t="shared" si="40"/>
        <v>0</v>
      </c>
      <c r="O223" s="258">
        <f t="shared" si="40"/>
        <v>0</v>
      </c>
      <c r="P223" s="258">
        <f t="shared" si="40"/>
        <v>0</v>
      </c>
      <c r="Q223" s="258">
        <f t="shared" si="40"/>
        <v>0</v>
      </c>
      <c r="R223" s="258">
        <f t="shared" si="40"/>
        <v>0</v>
      </c>
      <c r="S223" s="259">
        <f t="shared" si="37"/>
        <v>0</v>
      </c>
      <c r="T223" s="194"/>
      <c r="U223" s="185"/>
      <c r="V223" s="185"/>
      <c r="W223" s="185"/>
      <c r="X223" s="185"/>
      <c r="Y223" s="185"/>
      <c r="Z223" s="185"/>
      <c r="AA223" s="185"/>
      <c r="AB223" s="185"/>
      <c r="AC223" s="185"/>
    </row>
    <row r="224" spans="1:29" ht="18.75" customHeight="1">
      <c r="A224" s="352"/>
      <c r="B224" s="401"/>
      <c r="C224" s="1201"/>
      <c r="D224" s="186"/>
      <c r="E224" s="186"/>
      <c r="F224" s="186"/>
      <c r="G224" s="186"/>
      <c r="H224" s="186"/>
      <c r="I224" s="186"/>
      <c r="J224" s="186"/>
      <c r="K224" s="186"/>
      <c r="L224" s="260" t="s">
        <v>684</v>
      </c>
      <c r="M224" s="261">
        <f t="shared" ref="M224:R224" si="41">M219+M206</f>
        <v>0</v>
      </c>
      <c r="N224" s="261">
        <f t="shared" si="41"/>
        <v>0</v>
      </c>
      <c r="O224" s="261">
        <f t="shared" si="41"/>
        <v>0</v>
      </c>
      <c r="P224" s="261">
        <f t="shared" si="41"/>
        <v>0</v>
      </c>
      <c r="Q224" s="261">
        <f t="shared" si="41"/>
        <v>0</v>
      </c>
      <c r="R224" s="261">
        <f t="shared" si="41"/>
        <v>0</v>
      </c>
      <c r="S224" s="262">
        <f t="shared" si="37"/>
        <v>0</v>
      </c>
      <c r="T224" s="194"/>
      <c r="U224" s="185"/>
      <c r="V224" s="185"/>
      <c r="W224" s="185"/>
      <c r="X224" s="185"/>
      <c r="Y224" s="185"/>
      <c r="Z224" s="185"/>
      <c r="AA224" s="185"/>
      <c r="AB224" s="185"/>
      <c r="AC224" s="185"/>
    </row>
    <row r="225" spans="1:29" ht="21" customHeight="1">
      <c r="A225" s="1221"/>
      <c r="B225" s="1138"/>
      <c r="C225" s="263"/>
      <c r="D225" s="264"/>
      <c r="E225" s="264"/>
      <c r="F225" s="264"/>
      <c r="G225" s="264"/>
      <c r="H225" s="264"/>
      <c r="I225" s="264"/>
      <c r="J225" s="264"/>
      <c r="K225" s="264"/>
      <c r="L225" s="265"/>
      <c r="M225" s="264"/>
      <c r="N225" s="264"/>
      <c r="O225" s="264"/>
      <c r="P225" s="264"/>
      <c r="Q225" s="264"/>
      <c r="R225" s="264"/>
      <c r="S225" s="264"/>
      <c r="T225" s="486"/>
      <c r="U225" s="185"/>
      <c r="V225" s="185"/>
      <c r="W225" s="185"/>
      <c r="X225" s="185"/>
      <c r="Y225" s="185"/>
      <c r="Z225" s="185"/>
      <c r="AA225" s="185"/>
      <c r="AB225" s="185"/>
      <c r="AC225" s="185"/>
    </row>
    <row r="226" spans="1:29" ht="39.75" customHeight="1">
      <c r="A226" s="1162">
        <v>8</v>
      </c>
      <c r="B226" s="1197" t="s">
        <v>149</v>
      </c>
      <c r="C226" s="186" t="s">
        <v>643</v>
      </c>
      <c r="D226" s="33"/>
      <c r="E226" s="9"/>
      <c r="F226" s="9"/>
      <c r="G226" s="33"/>
      <c r="H226" s="33">
        <v>3</v>
      </c>
      <c r="I226" s="9">
        <v>5</v>
      </c>
      <c r="J226" s="9" t="s">
        <v>650</v>
      </c>
      <c r="K226" s="33" t="s">
        <v>1218</v>
      </c>
      <c r="L226" s="1192" t="s">
        <v>592</v>
      </c>
      <c r="M226" s="338"/>
      <c r="N226" s="340" t="s">
        <v>1219</v>
      </c>
      <c r="O226" s="340" t="s">
        <v>1220</v>
      </c>
      <c r="P226" s="338"/>
      <c r="Q226" s="374" t="s">
        <v>1221</v>
      </c>
      <c r="R226" s="29"/>
      <c r="S226" s="29"/>
      <c r="T226" s="194" t="s">
        <v>1177</v>
      </c>
      <c r="U226" s="185"/>
      <c r="V226" s="185"/>
      <c r="W226" s="185"/>
      <c r="X226" s="185"/>
      <c r="Y226" s="185"/>
      <c r="Z226" s="185"/>
      <c r="AA226" s="185"/>
      <c r="AB226" s="185"/>
      <c r="AC226" s="185"/>
    </row>
    <row r="227" spans="1:29" ht="39.75" customHeight="1">
      <c r="A227" s="1152"/>
      <c r="B227" s="1152"/>
      <c r="C227" s="186" t="s">
        <v>646</v>
      </c>
      <c r="D227" s="33"/>
      <c r="E227" s="9"/>
      <c r="F227" s="9"/>
      <c r="G227" s="33"/>
      <c r="H227" s="33">
        <v>4</v>
      </c>
      <c r="I227" s="9">
        <v>5</v>
      </c>
      <c r="J227" s="9" t="s">
        <v>653</v>
      </c>
      <c r="K227" s="33" t="s">
        <v>1218</v>
      </c>
      <c r="L227" s="1193"/>
      <c r="M227" s="338"/>
      <c r="N227" s="374" t="s">
        <v>1222</v>
      </c>
      <c r="O227" s="340" t="s">
        <v>1223</v>
      </c>
      <c r="P227" s="338"/>
      <c r="Q227" s="374" t="s">
        <v>1224</v>
      </c>
      <c r="R227" s="29"/>
      <c r="S227" s="29"/>
      <c r="T227" s="194"/>
      <c r="U227" s="185"/>
      <c r="V227" s="185"/>
      <c r="W227" s="185"/>
      <c r="X227" s="185"/>
      <c r="Y227" s="185"/>
      <c r="Z227" s="185"/>
      <c r="AA227" s="185"/>
      <c r="AB227" s="185"/>
      <c r="AC227" s="185"/>
    </row>
    <row r="228" spans="1:29" ht="39.75" customHeight="1">
      <c r="A228" s="1152"/>
      <c r="B228" s="1152"/>
      <c r="C228" s="186" t="s">
        <v>656</v>
      </c>
      <c r="D228" s="33">
        <v>5</v>
      </c>
      <c r="E228" s="9" t="s">
        <v>650</v>
      </c>
      <c r="F228" s="9" t="s">
        <v>1218</v>
      </c>
      <c r="G228" s="33"/>
      <c r="H228" s="33">
        <v>5</v>
      </c>
      <c r="I228" s="9">
        <v>5</v>
      </c>
      <c r="J228" s="9" t="s">
        <v>655</v>
      </c>
      <c r="K228" s="33" t="s">
        <v>1218</v>
      </c>
      <c r="L228" s="1193"/>
      <c r="M228" s="18"/>
      <c r="N228" s="374" t="s">
        <v>1225</v>
      </c>
      <c r="O228" s="338"/>
      <c r="P228" s="18"/>
      <c r="Q228" s="18"/>
      <c r="R228" s="29"/>
      <c r="S228" s="29"/>
      <c r="T228" s="454" t="s">
        <v>1226</v>
      </c>
      <c r="U228" s="185"/>
      <c r="V228" s="185"/>
      <c r="W228" s="185"/>
      <c r="X228" s="185"/>
      <c r="Y228" s="185"/>
      <c r="Z228" s="185"/>
      <c r="AA228" s="185"/>
      <c r="AB228" s="185"/>
      <c r="AC228" s="185"/>
    </row>
    <row r="229" spans="1:29" ht="21" customHeight="1">
      <c r="A229" s="1152"/>
      <c r="B229" s="1152"/>
      <c r="C229" s="186" t="s">
        <v>657</v>
      </c>
      <c r="D229" s="33">
        <v>5</v>
      </c>
      <c r="E229" s="9" t="s">
        <v>653</v>
      </c>
      <c r="F229" s="9" t="s">
        <v>1218</v>
      </c>
      <c r="G229" s="33"/>
      <c r="H229" s="33"/>
      <c r="I229" s="289">
        <v>15</v>
      </c>
      <c r="J229" s="9"/>
      <c r="K229" s="33"/>
      <c r="L229" s="1194"/>
      <c r="M229" s="29"/>
      <c r="N229" s="29"/>
      <c r="O229" s="29"/>
      <c r="P229" s="29"/>
      <c r="Q229" s="29"/>
      <c r="R229" s="29"/>
      <c r="S229" s="29"/>
      <c r="T229" s="194"/>
      <c r="U229" s="185"/>
      <c r="V229" s="185"/>
      <c r="W229" s="185"/>
      <c r="X229" s="185"/>
      <c r="Y229" s="185"/>
      <c r="Z229" s="185"/>
      <c r="AA229" s="185"/>
      <c r="AB229" s="185"/>
      <c r="AC229" s="185"/>
    </row>
    <row r="230" spans="1:29" ht="18.75" customHeight="1">
      <c r="A230" s="1152"/>
      <c r="B230" s="1152"/>
      <c r="C230" s="186" t="s">
        <v>658</v>
      </c>
      <c r="D230" s="33">
        <v>5</v>
      </c>
      <c r="E230" s="9" t="s">
        <v>655</v>
      </c>
      <c r="F230" s="9" t="s">
        <v>1218</v>
      </c>
      <c r="G230" s="33"/>
      <c r="H230" s="33"/>
      <c r="I230" s="9"/>
      <c r="J230" s="9"/>
      <c r="K230" s="33"/>
      <c r="L230" s="186" t="s">
        <v>593</v>
      </c>
      <c r="M230" s="192"/>
      <c r="N230" s="192">
        <v>4</v>
      </c>
      <c r="O230" s="192">
        <v>8</v>
      </c>
      <c r="P230" s="192"/>
      <c r="Q230" s="192"/>
      <c r="R230" s="194"/>
      <c r="S230" s="4">
        <f t="shared" ref="S230:S237" si="42">SUM(M230:R230)</f>
        <v>12</v>
      </c>
      <c r="T230" s="194"/>
      <c r="U230" s="185"/>
      <c r="V230" s="185"/>
      <c r="W230" s="185"/>
      <c r="X230" s="185"/>
      <c r="Y230" s="185"/>
      <c r="Z230" s="185"/>
      <c r="AA230" s="185"/>
      <c r="AB230" s="185"/>
      <c r="AC230" s="185"/>
    </row>
    <row r="231" spans="1:29" ht="18.75" customHeight="1">
      <c r="A231" s="1152"/>
      <c r="B231" s="1152"/>
      <c r="C231" s="186"/>
      <c r="D231" s="33"/>
      <c r="E231" s="515"/>
      <c r="F231" s="9"/>
      <c r="G231" s="33"/>
      <c r="H231" s="33"/>
      <c r="I231" s="515"/>
      <c r="J231" s="9"/>
      <c r="K231" s="33"/>
      <c r="L231" s="195" t="s">
        <v>594</v>
      </c>
      <c r="M231" s="196"/>
      <c r="N231" s="196">
        <v>4</v>
      </c>
      <c r="O231" s="196">
        <v>8</v>
      </c>
      <c r="P231" s="196"/>
      <c r="Q231" s="196"/>
      <c r="R231" s="29"/>
      <c r="S231" s="33">
        <f t="shared" si="42"/>
        <v>12</v>
      </c>
      <c r="T231" s="194"/>
      <c r="U231" s="185"/>
      <c r="V231" s="185"/>
      <c r="W231" s="185"/>
      <c r="X231" s="185"/>
      <c r="Y231" s="185"/>
      <c r="Z231" s="185"/>
      <c r="AA231" s="185"/>
      <c r="AB231" s="185"/>
      <c r="AC231" s="185"/>
    </row>
    <row r="232" spans="1:29" ht="18.75" customHeight="1">
      <c r="A232" s="1152"/>
      <c r="B232" s="1152"/>
      <c r="C232" s="186"/>
      <c r="D232" s="33"/>
      <c r="E232" s="9"/>
      <c r="F232" s="9"/>
      <c r="G232" s="33"/>
      <c r="H232" s="33"/>
      <c r="I232" s="9"/>
      <c r="J232" s="9"/>
      <c r="K232" s="33"/>
      <c r="L232" s="195" t="s">
        <v>595</v>
      </c>
      <c r="M232" s="198"/>
      <c r="N232" s="198"/>
      <c r="O232" s="198"/>
      <c r="P232" s="198"/>
      <c r="Q232" s="198"/>
      <c r="R232" s="29"/>
      <c r="S232" s="33">
        <f t="shared" si="42"/>
        <v>0</v>
      </c>
      <c r="T232" s="194"/>
      <c r="U232" s="185"/>
      <c r="V232" s="185"/>
      <c r="W232" s="185"/>
      <c r="X232" s="185"/>
      <c r="Y232" s="185"/>
      <c r="Z232" s="185"/>
      <c r="AA232" s="185"/>
      <c r="AB232" s="185"/>
      <c r="AC232" s="185"/>
    </row>
    <row r="233" spans="1:29" ht="18.75" customHeight="1">
      <c r="A233" s="1152"/>
      <c r="B233" s="1152"/>
      <c r="C233" s="186"/>
      <c r="D233" s="33"/>
      <c r="E233" s="515"/>
      <c r="F233" s="9"/>
      <c r="G233" s="33"/>
      <c r="H233" s="33"/>
      <c r="I233" s="515"/>
      <c r="J233" s="9"/>
      <c r="K233" s="33"/>
      <c r="L233" s="199" t="s">
        <v>596</v>
      </c>
      <c r="M233" s="200"/>
      <c r="N233" s="200">
        <v>7</v>
      </c>
      <c r="O233" s="200"/>
      <c r="P233" s="200"/>
      <c r="Q233" s="200">
        <v>8</v>
      </c>
      <c r="R233" s="202"/>
      <c r="S233" s="203">
        <f t="shared" si="42"/>
        <v>15</v>
      </c>
      <c r="T233" s="194"/>
      <c r="U233" s="185"/>
      <c r="V233" s="185"/>
      <c r="W233" s="185"/>
      <c r="X233" s="185"/>
      <c r="Y233" s="185"/>
      <c r="Z233" s="185"/>
      <c r="AA233" s="185"/>
      <c r="AB233" s="185"/>
      <c r="AC233" s="185"/>
    </row>
    <row r="234" spans="1:29" ht="18.75" customHeight="1">
      <c r="A234" s="1152"/>
      <c r="B234" s="1152"/>
      <c r="C234" s="186"/>
      <c r="D234" s="33"/>
      <c r="E234" s="9"/>
      <c r="F234" s="9"/>
      <c r="G234" s="33"/>
      <c r="H234" s="33"/>
      <c r="I234" s="9"/>
      <c r="J234" s="9"/>
      <c r="K234" s="33"/>
      <c r="L234" s="199" t="s">
        <v>597</v>
      </c>
      <c r="M234" s="200"/>
      <c r="N234" s="200"/>
      <c r="O234" s="200"/>
      <c r="P234" s="200"/>
      <c r="Q234" s="200"/>
      <c r="R234" s="202"/>
      <c r="S234" s="203">
        <f t="shared" si="42"/>
        <v>0</v>
      </c>
      <c r="T234" s="194"/>
      <c r="U234" s="185"/>
      <c r="V234" s="185"/>
      <c r="W234" s="185"/>
      <c r="X234" s="185"/>
      <c r="Y234" s="185"/>
      <c r="Z234" s="185"/>
      <c r="AA234" s="185"/>
      <c r="AB234" s="185"/>
      <c r="AC234" s="185"/>
    </row>
    <row r="235" spans="1:29" ht="18.75" customHeight="1">
      <c r="A235" s="1152"/>
      <c r="B235" s="1152"/>
      <c r="C235" s="186"/>
      <c r="D235" s="33"/>
      <c r="E235" s="515"/>
      <c r="F235" s="9"/>
      <c r="G235" s="33"/>
      <c r="H235" s="33"/>
      <c r="I235" s="515"/>
      <c r="J235" s="9"/>
      <c r="K235" s="33"/>
      <c r="L235" s="208" t="s">
        <v>598</v>
      </c>
      <c r="M235" s="200"/>
      <c r="N235" s="200"/>
      <c r="O235" s="200"/>
      <c r="P235" s="200"/>
      <c r="Q235" s="200"/>
      <c r="R235" s="202"/>
      <c r="S235" s="203">
        <f t="shared" si="42"/>
        <v>0</v>
      </c>
      <c r="T235" s="194"/>
      <c r="U235" s="185"/>
      <c r="V235" s="185"/>
      <c r="W235" s="185"/>
      <c r="X235" s="185"/>
      <c r="Y235" s="185"/>
      <c r="Z235" s="185"/>
      <c r="AA235" s="185"/>
      <c r="AB235" s="185"/>
      <c r="AC235" s="185"/>
    </row>
    <row r="236" spans="1:29" ht="18.75" customHeight="1">
      <c r="A236" s="1152"/>
      <c r="B236" s="1152"/>
      <c r="C236" s="186"/>
      <c r="D236" s="33"/>
      <c r="E236" s="9"/>
      <c r="F236" s="9"/>
      <c r="G236" s="33"/>
      <c r="H236" s="33"/>
      <c r="I236" s="9"/>
      <c r="J236" s="9"/>
      <c r="K236" s="33"/>
      <c r="L236" s="209" t="s">
        <v>599</v>
      </c>
      <c r="M236" s="210"/>
      <c r="N236" s="210"/>
      <c r="O236" s="210"/>
      <c r="P236" s="210"/>
      <c r="Q236" s="210"/>
      <c r="R236" s="211"/>
      <c r="S236" s="212">
        <f t="shared" si="42"/>
        <v>0</v>
      </c>
      <c r="T236" s="194"/>
      <c r="U236" s="185"/>
      <c r="V236" s="185"/>
      <c r="W236" s="185"/>
      <c r="X236" s="185"/>
      <c r="Y236" s="185"/>
      <c r="Z236" s="185"/>
      <c r="AA236" s="185"/>
      <c r="AB236" s="185"/>
      <c r="AC236" s="185"/>
    </row>
    <row r="237" spans="1:29" ht="18.75" customHeight="1">
      <c r="A237" s="1152"/>
      <c r="B237" s="1152"/>
      <c r="C237" s="186"/>
      <c r="D237" s="33"/>
      <c r="E237" s="515"/>
      <c r="F237" s="9"/>
      <c r="G237" s="33"/>
      <c r="H237" s="33"/>
      <c r="I237" s="515"/>
      <c r="J237" s="9"/>
      <c r="K237" s="33"/>
      <c r="L237" s="209" t="s">
        <v>600</v>
      </c>
      <c r="M237" s="213"/>
      <c r="N237" s="213"/>
      <c r="O237" s="213"/>
      <c r="P237" s="213"/>
      <c r="Q237" s="213"/>
      <c r="R237" s="214"/>
      <c r="S237" s="215">
        <f t="shared" si="42"/>
        <v>0</v>
      </c>
      <c r="T237" s="194"/>
      <c r="U237" s="185"/>
      <c r="V237" s="185"/>
      <c r="W237" s="185"/>
      <c r="X237" s="185"/>
      <c r="Y237" s="185"/>
      <c r="Z237" s="185"/>
      <c r="AA237" s="185"/>
      <c r="AB237" s="185"/>
      <c r="AC237" s="185"/>
    </row>
    <row r="238" spans="1:29" ht="18.75" customHeight="1">
      <c r="A238" s="1152"/>
      <c r="B238" s="1152"/>
      <c r="C238" s="216"/>
      <c r="D238" s="516"/>
      <c r="E238" s="517"/>
      <c r="F238" s="518"/>
      <c r="G238" s="217"/>
      <c r="H238" s="516"/>
      <c r="I238" s="517"/>
      <c r="J238" s="518"/>
      <c r="K238" s="217"/>
      <c r="L238" s="222"/>
      <c r="M238" s="223"/>
      <c r="N238" s="223"/>
      <c r="O238" s="223"/>
      <c r="P238" s="223"/>
      <c r="Q238" s="223"/>
      <c r="R238" s="224"/>
      <c r="S238" s="225"/>
      <c r="T238" s="194"/>
      <c r="U238" s="185"/>
      <c r="V238" s="185"/>
      <c r="W238" s="185"/>
      <c r="X238" s="185"/>
      <c r="Y238" s="185"/>
      <c r="Z238" s="185"/>
      <c r="AA238" s="185"/>
      <c r="AB238" s="185"/>
      <c r="AC238" s="185"/>
    </row>
    <row r="239" spans="1:29" ht="41.25" customHeight="1">
      <c r="A239" s="1152"/>
      <c r="B239" s="1152"/>
      <c r="C239" s="186"/>
      <c r="D239" s="33"/>
      <c r="E239" s="33"/>
      <c r="F239" s="33"/>
      <c r="G239" s="33"/>
      <c r="H239" s="33"/>
      <c r="I239" s="33"/>
      <c r="J239" s="33"/>
      <c r="K239" s="33"/>
      <c r="L239" s="1195" t="s">
        <v>601</v>
      </c>
      <c r="M239" s="442"/>
      <c r="N239" s="442"/>
      <c r="O239" s="509" t="s">
        <v>1227</v>
      </c>
      <c r="P239" s="442"/>
      <c r="Q239" s="442"/>
      <c r="R239" s="228"/>
      <c r="S239" s="228"/>
      <c r="T239" s="194"/>
      <c r="U239" s="185"/>
      <c r="V239" s="185"/>
      <c r="W239" s="185"/>
      <c r="X239" s="185"/>
      <c r="Y239" s="185"/>
      <c r="Z239" s="185"/>
      <c r="AA239" s="185"/>
      <c r="AB239" s="185"/>
      <c r="AC239" s="185"/>
    </row>
    <row r="240" spans="1:29" ht="28.5" customHeight="1">
      <c r="A240" s="1152"/>
      <c r="B240" s="1152"/>
      <c r="C240" s="186"/>
      <c r="D240" s="33"/>
      <c r="E240" s="33"/>
      <c r="F240" s="33"/>
      <c r="G240" s="33"/>
      <c r="H240" s="33"/>
      <c r="I240" s="33"/>
      <c r="J240" s="33"/>
      <c r="K240" s="33"/>
      <c r="L240" s="1193"/>
      <c r="M240" s="247"/>
      <c r="N240" s="228"/>
      <c r="O240" s="255"/>
      <c r="P240" s="255"/>
      <c r="Q240" s="247"/>
      <c r="R240" s="228"/>
      <c r="S240" s="228"/>
      <c r="T240" s="194"/>
      <c r="U240" s="185"/>
      <c r="V240" s="185"/>
      <c r="W240" s="185"/>
      <c r="X240" s="185"/>
      <c r="Y240" s="185"/>
      <c r="Z240" s="185"/>
      <c r="AA240" s="185"/>
      <c r="AB240" s="185"/>
      <c r="AC240" s="185"/>
    </row>
    <row r="241" spans="1:29" ht="27" customHeight="1">
      <c r="A241" s="1152"/>
      <c r="B241" s="1152"/>
      <c r="C241" s="186"/>
      <c r="D241" s="33"/>
      <c r="E241" s="33"/>
      <c r="F241" s="33"/>
      <c r="G241" s="33"/>
      <c r="H241" s="33"/>
      <c r="I241" s="33"/>
      <c r="J241" s="33"/>
      <c r="K241" s="33"/>
      <c r="L241" s="1193"/>
      <c r="M241" s="247"/>
      <c r="N241" s="247"/>
      <c r="O241" s="228"/>
      <c r="P241" s="230"/>
      <c r="Q241" s="228"/>
      <c r="R241" s="228"/>
      <c r="S241" s="228"/>
      <c r="T241" s="194"/>
      <c r="U241" s="185"/>
      <c r="V241" s="185"/>
      <c r="W241" s="185"/>
      <c r="X241" s="185"/>
      <c r="Y241" s="185"/>
      <c r="Z241" s="185"/>
      <c r="AA241" s="185"/>
      <c r="AB241" s="185"/>
      <c r="AC241" s="185"/>
    </row>
    <row r="242" spans="1:29" ht="32.25" customHeight="1">
      <c r="A242" s="1152"/>
      <c r="B242" s="1152"/>
      <c r="C242" s="186"/>
      <c r="D242" s="33"/>
      <c r="E242" s="33"/>
      <c r="F242" s="33"/>
      <c r="G242" s="33"/>
      <c r="H242" s="33"/>
      <c r="I242" s="33"/>
      <c r="J242" s="33"/>
      <c r="K242" s="33"/>
      <c r="L242" s="1194"/>
      <c r="M242" s="247"/>
      <c r="N242" s="230"/>
      <c r="O242" s="228"/>
      <c r="P242" s="228"/>
      <c r="Q242" s="228"/>
      <c r="R242" s="228"/>
      <c r="S242" s="228"/>
      <c r="T242" s="194"/>
      <c r="U242" s="185"/>
      <c r="V242" s="185"/>
      <c r="W242" s="185"/>
      <c r="X242" s="185"/>
      <c r="Y242" s="185"/>
      <c r="Z242" s="185"/>
      <c r="AA242" s="185"/>
      <c r="AB242" s="185"/>
      <c r="AC242" s="185"/>
    </row>
    <row r="243" spans="1:29" ht="19.5" customHeight="1">
      <c r="A243" s="1152"/>
      <c r="B243" s="1152"/>
      <c r="C243" s="186"/>
      <c r="D243" s="33"/>
      <c r="E243" s="33"/>
      <c r="F243" s="33"/>
      <c r="G243" s="33"/>
      <c r="H243" s="33"/>
      <c r="I243" s="33"/>
      <c r="J243" s="33"/>
      <c r="K243" s="33"/>
      <c r="L243" s="238" t="s">
        <v>593</v>
      </c>
      <c r="M243" s="280"/>
      <c r="N243" s="280"/>
      <c r="O243" s="280">
        <v>3</v>
      </c>
      <c r="P243" s="280"/>
      <c r="Q243" s="280"/>
      <c r="R243" s="236"/>
      <c r="S243" s="237">
        <f t="shared" ref="S243:S254" si="43">SUM(M243:R243)</f>
        <v>3</v>
      </c>
      <c r="T243" s="194"/>
      <c r="U243" s="185"/>
      <c r="V243" s="185"/>
      <c r="W243" s="185"/>
      <c r="X243" s="185"/>
      <c r="Y243" s="185"/>
      <c r="Z243" s="185"/>
      <c r="AA243" s="185"/>
      <c r="AB243" s="185"/>
      <c r="AC243" s="185"/>
    </row>
    <row r="244" spans="1:29" ht="19.5" customHeight="1">
      <c r="A244" s="1152"/>
      <c r="B244" s="1152"/>
      <c r="C244" s="186"/>
      <c r="D244" s="33"/>
      <c r="E244" s="33"/>
      <c r="F244" s="33"/>
      <c r="G244" s="33"/>
      <c r="H244" s="33"/>
      <c r="I244" s="33"/>
      <c r="J244" s="33"/>
      <c r="K244" s="33"/>
      <c r="L244" s="240" t="s">
        <v>594</v>
      </c>
      <c r="M244" s="281"/>
      <c r="N244" s="281"/>
      <c r="O244" s="281">
        <v>3</v>
      </c>
      <c r="P244" s="281"/>
      <c r="Q244" s="281"/>
      <c r="R244" s="228"/>
      <c r="S244" s="242">
        <f t="shared" si="43"/>
        <v>3</v>
      </c>
      <c r="T244" s="194"/>
      <c r="U244" s="185"/>
      <c r="V244" s="185"/>
      <c r="W244" s="185"/>
      <c r="X244" s="185"/>
      <c r="Y244" s="185"/>
      <c r="Z244" s="185"/>
      <c r="AA244" s="185"/>
      <c r="AB244" s="185"/>
      <c r="AC244" s="185"/>
    </row>
    <row r="245" spans="1:29" ht="19.5" customHeight="1">
      <c r="A245" s="1152"/>
      <c r="B245" s="1152"/>
      <c r="C245" s="186"/>
      <c r="D245" s="33"/>
      <c r="E245" s="33"/>
      <c r="F245" s="33"/>
      <c r="G245" s="33"/>
      <c r="H245" s="33"/>
      <c r="I245" s="33"/>
      <c r="J245" s="33"/>
      <c r="K245" s="33"/>
      <c r="L245" s="240" t="s">
        <v>595</v>
      </c>
      <c r="M245" s="243"/>
      <c r="N245" s="243"/>
      <c r="O245" s="243"/>
      <c r="P245" s="243"/>
      <c r="Q245" s="243"/>
      <c r="R245" s="228"/>
      <c r="S245" s="242">
        <f t="shared" si="43"/>
        <v>0</v>
      </c>
      <c r="T245" s="194"/>
      <c r="U245" s="185"/>
      <c r="V245" s="185"/>
      <c r="W245" s="185"/>
      <c r="X245" s="185"/>
      <c r="Y245" s="185"/>
      <c r="Z245" s="185"/>
      <c r="AA245" s="185"/>
      <c r="AB245" s="185"/>
      <c r="AC245" s="185"/>
    </row>
    <row r="246" spans="1:29" ht="19.5" customHeight="1">
      <c r="A246" s="1152"/>
      <c r="B246" s="1152"/>
      <c r="C246" s="186"/>
      <c r="D246" s="33"/>
      <c r="E246" s="33"/>
      <c r="F246" s="33"/>
      <c r="G246" s="33"/>
      <c r="H246" s="33"/>
      <c r="I246" s="33"/>
      <c r="J246" s="33"/>
      <c r="K246" s="33"/>
      <c r="L246" s="244" t="s">
        <v>596</v>
      </c>
      <c r="M246" s="246"/>
      <c r="N246" s="246"/>
      <c r="O246" s="246"/>
      <c r="P246" s="246"/>
      <c r="Q246" s="246"/>
      <c r="R246" s="247"/>
      <c r="S246" s="248">
        <f t="shared" si="43"/>
        <v>0</v>
      </c>
      <c r="T246" s="194"/>
      <c r="U246" s="185"/>
      <c r="V246" s="185"/>
      <c r="W246" s="185"/>
      <c r="X246" s="185"/>
      <c r="Y246" s="185"/>
      <c r="Z246" s="185"/>
      <c r="AA246" s="185"/>
      <c r="AB246" s="185"/>
      <c r="AC246" s="185"/>
    </row>
    <row r="247" spans="1:29" ht="19.5" customHeight="1">
      <c r="A247" s="1152"/>
      <c r="B247" s="1152"/>
      <c r="C247" s="186"/>
      <c r="D247" s="33"/>
      <c r="E247" s="33"/>
      <c r="F247" s="33"/>
      <c r="G247" s="33"/>
      <c r="H247" s="33"/>
      <c r="I247" s="33"/>
      <c r="J247" s="33"/>
      <c r="K247" s="33"/>
      <c r="L247" s="244" t="s">
        <v>597</v>
      </c>
      <c r="M247" s="246"/>
      <c r="N247" s="246"/>
      <c r="O247" s="246"/>
      <c r="P247" s="246"/>
      <c r="Q247" s="246"/>
      <c r="R247" s="247"/>
      <c r="S247" s="248">
        <f t="shared" si="43"/>
        <v>0</v>
      </c>
      <c r="T247" s="194"/>
      <c r="U247" s="185"/>
      <c r="V247" s="185"/>
      <c r="W247" s="185"/>
      <c r="X247" s="185"/>
      <c r="Y247" s="185"/>
      <c r="Z247" s="185"/>
      <c r="AA247" s="185"/>
      <c r="AB247" s="185"/>
      <c r="AC247" s="185"/>
    </row>
    <row r="248" spans="1:29" ht="19.5" customHeight="1">
      <c r="A248" s="1152"/>
      <c r="B248" s="1152"/>
      <c r="C248" s="186"/>
      <c r="D248" s="33"/>
      <c r="E248" s="33"/>
      <c r="F248" s="33"/>
      <c r="G248" s="33"/>
      <c r="H248" s="33"/>
      <c r="I248" s="33"/>
      <c r="J248" s="33"/>
      <c r="K248" s="33"/>
      <c r="L248" s="249" t="s">
        <v>598</v>
      </c>
      <c r="M248" s="246"/>
      <c r="N248" s="246"/>
      <c r="O248" s="246"/>
      <c r="P248" s="246"/>
      <c r="Q248" s="246"/>
      <c r="R248" s="247"/>
      <c r="S248" s="248">
        <f t="shared" si="43"/>
        <v>0</v>
      </c>
      <c r="T248" s="194"/>
      <c r="U248" s="185"/>
      <c r="V248" s="185"/>
      <c r="W248" s="185"/>
      <c r="X248" s="185"/>
      <c r="Y248" s="185"/>
      <c r="Z248" s="185"/>
      <c r="AA248" s="185"/>
      <c r="AB248" s="185"/>
      <c r="AC248" s="185"/>
    </row>
    <row r="249" spans="1:29" ht="19.5" customHeight="1">
      <c r="A249" s="1152"/>
      <c r="B249" s="1152"/>
      <c r="C249" s="186"/>
      <c r="D249" s="33"/>
      <c r="E249" s="33"/>
      <c r="F249" s="33"/>
      <c r="G249" s="33"/>
      <c r="H249" s="33"/>
      <c r="I249" s="33"/>
      <c r="J249" s="33"/>
      <c r="K249" s="33"/>
      <c r="L249" s="250" t="s">
        <v>599</v>
      </c>
      <c r="M249" s="251"/>
      <c r="N249" s="251"/>
      <c r="O249" s="251"/>
      <c r="P249" s="251"/>
      <c r="Q249" s="251"/>
      <c r="R249" s="252"/>
      <c r="S249" s="253">
        <f t="shared" si="43"/>
        <v>0</v>
      </c>
      <c r="T249" s="194"/>
      <c r="U249" s="185"/>
      <c r="V249" s="185"/>
      <c r="W249" s="185"/>
      <c r="X249" s="185"/>
      <c r="Y249" s="185"/>
      <c r="Z249" s="185"/>
      <c r="AA249" s="185"/>
      <c r="AB249" s="185"/>
      <c r="AC249" s="185"/>
    </row>
    <row r="250" spans="1:29" ht="19.5" customHeight="1">
      <c r="A250" s="1152"/>
      <c r="B250" s="1152"/>
      <c r="C250" s="186"/>
      <c r="D250" s="33"/>
      <c r="E250" s="33"/>
      <c r="F250" s="33"/>
      <c r="G250" s="33"/>
      <c r="H250" s="33"/>
      <c r="I250" s="33"/>
      <c r="J250" s="33"/>
      <c r="K250" s="33"/>
      <c r="L250" s="250" t="s">
        <v>600</v>
      </c>
      <c r="M250" s="254"/>
      <c r="N250" s="254"/>
      <c r="O250" s="254"/>
      <c r="P250" s="254"/>
      <c r="Q250" s="254"/>
      <c r="R250" s="255"/>
      <c r="S250" s="256">
        <f t="shared" si="43"/>
        <v>0</v>
      </c>
      <c r="T250" s="194"/>
      <c r="U250" s="185"/>
      <c r="V250" s="185"/>
      <c r="W250" s="185"/>
      <c r="X250" s="185"/>
      <c r="Y250" s="185"/>
      <c r="Z250" s="185"/>
      <c r="AA250" s="185"/>
      <c r="AB250" s="185"/>
      <c r="AC250" s="185"/>
    </row>
    <row r="251" spans="1:29" ht="19.5" customHeight="1">
      <c r="A251" s="1152"/>
      <c r="B251" s="1152"/>
      <c r="C251" s="186"/>
      <c r="D251" s="287"/>
      <c r="E251" s="186"/>
      <c r="F251" s="186"/>
      <c r="G251" s="186"/>
      <c r="H251" s="186"/>
      <c r="I251" s="186"/>
      <c r="J251" s="186"/>
      <c r="K251" s="186"/>
      <c r="L251" s="222" t="s">
        <v>681</v>
      </c>
      <c r="M251" s="223">
        <f t="shared" ref="M251:R251" si="44">M243+M230</f>
        <v>0</v>
      </c>
      <c r="N251" s="223">
        <f t="shared" si="44"/>
        <v>4</v>
      </c>
      <c r="O251" s="223">
        <f t="shared" si="44"/>
        <v>11</v>
      </c>
      <c r="P251" s="223">
        <f t="shared" si="44"/>
        <v>0</v>
      </c>
      <c r="Q251" s="223">
        <f t="shared" si="44"/>
        <v>0</v>
      </c>
      <c r="R251" s="223">
        <f t="shared" si="44"/>
        <v>0</v>
      </c>
      <c r="S251" s="224">
        <f t="shared" si="43"/>
        <v>15</v>
      </c>
      <c r="T251" s="194"/>
      <c r="U251" s="185"/>
      <c r="V251" s="185"/>
      <c r="W251" s="185"/>
      <c r="X251" s="185"/>
      <c r="Y251" s="185"/>
      <c r="Z251" s="185"/>
      <c r="AA251" s="185"/>
      <c r="AB251" s="185"/>
      <c r="AC251" s="185"/>
    </row>
    <row r="252" spans="1:29" ht="19.5" customHeight="1">
      <c r="A252" s="1152"/>
      <c r="B252" s="1152"/>
      <c r="C252" s="186"/>
      <c r="D252" s="287"/>
      <c r="E252" s="186"/>
      <c r="F252" s="186"/>
      <c r="G252" s="186"/>
      <c r="H252" s="186"/>
      <c r="I252" s="186"/>
      <c r="J252" s="186"/>
      <c r="K252" s="186"/>
      <c r="L252" s="257" t="s">
        <v>682</v>
      </c>
      <c r="M252" s="258">
        <f t="shared" ref="M252:R252" si="45">M247+M246+M234+M233</f>
        <v>0</v>
      </c>
      <c r="N252" s="258">
        <f t="shared" si="45"/>
        <v>7</v>
      </c>
      <c r="O252" s="258">
        <f t="shared" si="45"/>
        <v>0</v>
      </c>
      <c r="P252" s="258">
        <f t="shared" si="45"/>
        <v>0</v>
      </c>
      <c r="Q252" s="258">
        <f t="shared" si="45"/>
        <v>8</v>
      </c>
      <c r="R252" s="258">
        <f t="shared" si="45"/>
        <v>0</v>
      </c>
      <c r="S252" s="259">
        <f t="shared" si="43"/>
        <v>15</v>
      </c>
      <c r="T252" s="194"/>
      <c r="U252" s="185"/>
      <c r="V252" s="185"/>
      <c r="W252" s="185"/>
      <c r="X252" s="185"/>
      <c r="Y252" s="185"/>
      <c r="Z252" s="185"/>
      <c r="AA252" s="185"/>
      <c r="AB252" s="185"/>
      <c r="AC252" s="185"/>
    </row>
    <row r="253" spans="1:29" ht="19.5" customHeight="1">
      <c r="A253" s="352"/>
      <c r="B253" s="1152"/>
      <c r="C253" s="186"/>
      <c r="D253" s="287"/>
      <c r="E253" s="186"/>
      <c r="F253" s="186"/>
      <c r="G253" s="186"/>
      <c r="H253" s="186"/>
      <c r="I253" s="186"/>
      <c r="J253" s="186"/>
      <c r="K253" s="186"/>
      <c r="L253" s="257" t="s">
        <v>683</v>
      </c>
      <c r="M253" s="258">
        <f t="shared" ref="M253:R253" si="46">M248+M235</f>
        <v>0</v>
      </c>
      <c r="N253" s="258">
        <f t="shared" si="46"/>
        <v>0</v>
      </c>
      <c r="O253" s="258">
        <f t="shared" si="46"/>
        <v>0</v>
      </c>
      <c r="P253" s="258">
        <f t="shared" si="46"/>
        <v>0</v>
      </c>
      <c r="Q253" s="258">
        <f t="shared" si="46"/>
        <v>0</v>
      </c>
      <c r="R253" s="258">
        <f t="shared" si="46"/>
        <v>0</v>
      </c>
      <c r="S253" s="259">
        <f t="shared" si="43"/>
        <v>0</v>
      </c>
      <c r="T253" s="194"/>
      <c r="U253" s="185"/>
      <c r="V253" s="185"/>
      <c r="W253" s="185"/>
      <c r="X253" s="185"/>
      <c r="Y253" s="185"/>
      <c r="Z253" s="185"/>
      <c r="AA253" s="185"/>
      <c r="AB253" s="185"/>
      <c r="AC253" s="185"/>
    </row>
    <row r="254" spans="1:29" ht="19.5" customHeight="1">
      <c r="A254" s="352"/>
      <c r="B254" s="1152"/>
      <c r="C254" s="186"/>
      <c r="D254" s="287"/>
      <c r="E254" s="186"/>
      <c r="F254" s="186"/>
      <c r="G254" s="186"/>
      <c r="H254" s="186"/>
      <c r="I254" s="186"/>
      <c r="J254" s="186"/>
      <c r="K254" s="186"/>
      <c r="L254" s="260" t="s">
        <v>684</v>
      </c>
      <c r="M254" s="261">
        <f t="shared" ref="M254:R254" si="47">M249+M236</f>
        <v>0</v>
      </c>
      <c r="N254" s="261">
        <f t="shared" si="47"/>
        <v>0</v>
      </c>
      <c r="O254" s="261">
        <f t="shared" si="47"/>
        <v>0</v>
      </c>
      <c r="P254" s="261">
        <f t="shared" si="47"/>
        <v>0</v>
      </c>
      <c r="Q254" s="261">
        <f t="shared" si="47"/>
        <v>0</v>
      </c>
      <c r="R254" s="261">
        <f t="shared" si="47"/>
        <v>0</v>
      </c>
      <c r="S254" s="262">
        <f t="shared" si="43"/>
        <v>0</v>
      </c>
      <c r="T254" s="194"/>
      <c r="U254" s="185"/>
      <c r="V254" s="185"/>
      <c r="W254" s="185"/>
      <c r="X254" s="185"/>
      <c r="Y254" s="185"/>
      <c r="Z254" s="185"/>
      <c r="AA254" s="185"/>
      <c r="AB254" s="185"/>
      <c r="AC254" s="185"/>
    </row>
    <row r="255" spans="1:29" ht="21" customHeight="1">
      <c r="A255" s="1221"/>
      <c r="B255" s="1138"/>
      <c r="C255" s="263"/>
      <c r="D255" s="264"/>
      <c r="E255" s="264"/>
      <c r="F255" s="264"/>
      <c r="G255" s="264"/>
      <c r="H255" s="264"/>
      <c r="I255" s="264"/>
      <c r="J255" s="264"/>
      <c r="K255" s="264"/>
      <c r="L255" s="265"/>
      <c r="M255" s="264"/>
      <c r="N255" s="264"/>
      <c r="O255" s="264"/>
      <c r="P255" s="264"/>
      <c r="Q255" s="264"/>
      <c r="R255" s="264"/>
      <c r="S255" s="264"/>
      <c r="T255" s="486"/>
      <c r="U255" s="185"/>
      <c r="V255" s="185"/>
      <c r="W255" s="185"/>
      <c r="X255" s="185"/>
      <c r="Y255" s="185"/>
      <c r="Z255" s="185"/>
      <c r="AA255" s="185"/>
      <c r="AB255" s="185"/>
      <c r="AC255" s="185"/>
    </row>
    <row r="256" spans="1:29" ht="49.5" customHeight="1">
      <c r="A256" s="1162">
        <v>9</v>
      </c>
      <c r="B256" s="1212" t="s">
        <v>345</v>
      </c>
      <c r="C256" s="186" t="s">
        <v>643</v>
      </c>
      <c r="D256" s="9">
        <v>7</v>
      </c>
      <c r="E256" s="9" t="s">
        <v>789</v>
      </c>
      <c r="F256" s="9" t="s">
        <v>1218</v>
      </c>
      <c r="G256" s="9"/>
      <c r="H256" s="9">
        <v>1</v>
      </c>
      <c r="I256" s="9">
        <v>8</v>
      </c>
      <c r="J256" s="9" t="s">
        <v>789</v>
      </c>
      <c r="K256" s="9" t="s">
        <v>1218</v>
      </c>
      <c r="L256" s="1185" t="s">
        <v>592</v>
      </c>
      <c r="M256" s="519"/>
      <c r="N256" s="520"/>
      <c r="O256" s="520"/>
      <c r="P256" s="519"/>
      <c r="Q256" s="519"/>
      <c r="R256" s="29"/>
      <c r="S256" s="29"/>
      <c r="T256" s="194"/>
      <c r="U256" s="185"/>
      <c r="V256" s="185"/>
      <c r="W256" s="185"/>
      <c r="X256" s="185"/>
      <c r="Y256" s="185"/>
      <c r="Z256" s="185"/>
      <c r="AA256" s="185"/>
      <c r="AB256" s="185"/>
      <c r="AC256" s="185"/>
    </row>
    <row r="257" spans="1:29" ht="27" customHeight="1">
      <c r="A257" s="1152"/>
      <c r="B257" s="1159"/>
      <c r="C257" s="186"/>
      <c r="D257" s="9"/>
      <c r="E257" s="272"/>
      <c r="F257" s="272"/>
      <c r="G257" s="9"/>
      <c r="H257" s="9">
        <v>2</v>
      </c>
      <c r="I257" s="272">
        <v>8</v>
      </c>
      <c r="J257" s="272" t="s">
        <v>691</v>
      </c>
      <c r="K257" s="9" t="s">
        <v>1218</v>
      </c>
      <c r="L257" s="1152"/>
      <c r="M257" s="519"/>
      <c r="N257" s="520"/>
      <c r="O257" s="520"/>
      <c r="P257" s="519"/>
      <c r="Q257" s="519"/>
      <c r="R257" s="29"/>
      <c r="S257" s="29"/>
      <c r="T257" s="194"/>
      <c r="U257" s="185"/>
      <c r="V257" s="185"/>
      <c r="W257" s="185"/>
      <c r="X257" s="185"/>
      <c r="Y257" s="185"/>
      <c r="Z257" s="185"/>
      <c r="AA257" s="185"/>
      <c r="AB257" s="185"/>
      <c r="AC257" s="185"/>
    </row>
    <row r="258" spans="1:29" ht="29.25" customHeight="1">
      <c r="A258" s="1152"/>
      <c r="B258" s="1159"/>
      <c r="C258" s="186" t="s">
        <v>646</v>
      </c>
      <c r="D258" s="9">
        <v>8</v>
      </c>
      <c r="E258" s="9" t="s">
        <v>808</v>
      </c>
      <c r="F258" s="9" t="s">
        <v>1218</v>
      </c>
      <c r="G258" s="9"/>
      <c r="H258" s="9">
        <v>3</v>
      </c>
      <c r="I258" s="9">
        <v>9</v>
      </c>
      <c r="J258" s="9" t="s">
        <v>650</v>
      </c>
      <c r="K258" s="9" t="s">
        <v>1218</v>
      </c>
      <c r="L258" s="1152"/>
      <c r="M258" s="519"/>
      <c r="N258" s="520"/>
      <c r="O258" s="520"/>
      <c r="P258" s="519"/>
      <c r="Q258" s="519"/>
      <c r="R258" s="29"/>
      <c r="S258" s="29"/>
      <c r="T258" s="194"/>
      <c r="U258" s="185"/>
      <c r="V258" s="185"/>
      <c r="W258" s="185"/>
      <c r="X258" s="185"/>
      <c r="Y258" s="185"/>
      <c r="Z258" s="185"/>
      <c r="AA258" s="185"/>
      <c r="AB258" s="185"/>
      <c r="AC258" s="185"/>
    </row>
    <row r="259" spans="1:29" ht="29.25" customHeight="1">
      <c r="A259" s="1152"/>
      <c r="B259" s="1159"/>
      <c r="C259" s="380"/>
      <c r="D259" s="9"/>
      <c r="E259" s="272"/>
      <c r="F259" s="272"/>
      <c r="G259" s="9"/>
      <c r="H259" s="9">
        <v>4</v>
      </c>
      <c r="I259" s="272">
        <v>8</v>
      </c>
      <c r="J259" s="272" t="s">
        <v>653</v>
      </c>
      <c r="K259" s="9" t="s">
        <v>1218</v>
      </c>
      <c r="L259" s="1152"/>
      <c r="M259" s="519"/>
      <c r="N259" s="519"/>
      <c r="O259" s="519"/>
      <c r="P259" s="520"/>
      <c r="Q259" s="520"/>
      <c r="R259" s="505"/>
      <c r="S259" s="29"/>
      <c r="T259" s="194"/>
      <c r="U259" s="185"/>
      <c r="V259" s="185"/>
      <c r="W259" s="185"/>
      <c r="X259" s="185"/>
      <c r="Y259" s="185"/>
      <c r="Z259" s="185"/>
      <c r="AA259" s="185"/>
      <c r="AB259" s="185"/>
      <c r="AC259" s="185"/>
    </row>
    <row r="260" spans="1:29" ht="29.25" customHeight="1">
      <c r="A260" s="1152"/>
      <c r="B260" s="1159"/>
      <c r="C260" s="380" t="s">
        <v>656</v>
      </c>
      <c r="D260" s="9">
        <v>8</v>
      </c>
      <c r="E260" s="9" t="s">
        <v>650</v>
      </c>
      <c r="F260" s="9" t="s">
        <v>1218</v>
      </c>
      <c r="G260" s="9"/>
      <c r="H260" s="9">
        <v>5</v>
      </c>
      <c r="I260" s="9">
        <v>8</v>
      </c>
      <c r="J260" s="9" t="s">
        <v>655</v>
      </c>
      <c r="K260" s="9" t="s">
        <v>1218</v>
      </c>
      <c r="L260" s="1147"/>
      <c r="M260" s="521"/>
      <c r="N260" s="522"/>
      <c r="O260" s="522"/>
      <c r="P260" s="521"/>
      <c r="Q260" s="521"/>
      <c r="R260" s="505"/>
      <c r="S260" s="29"/>
      <c r="T260" s="194"/>
      <c r="U260" s="185"/>
      <c r="V260" s="185"/>
      <c r="W260" s="185"/>
      <c r="X260" s="185"/>
      <c r="Y260" s="185"/>
      <c r="Z260" s="185"/>
      <c r="AA260" s="185"/>
      <c r="AB260" s="185"/>
      <c r="AC260" s="185"/>
    </row>
    <row r="261" spans="1:29" ht="20.25" customHeight="1">
      <c r="A261" s="1152"/>
      <c r="B261" s="1159"/>
      <c r="C261" s="186"/>
      <c r="D261" s="9"/>
      <c r="E261" s="272"/>
      <c r="F261" s="272"/>
      <c r="G261" s="9"/>
      <c r="H261" s="9"/>
      <c r="I261" s="271">
        <v>41</v>
      </c>
      <c r="J261" s="272"/>
      <c r="K261" s="9"/>
      <c r="L261" s="186" t="s">
        <v>593</v>
      </c>
      <c r="M261" s="192"/>
      <c r="N261" s="192"/>
      <c r="O261" s="192"/>
      <c r="P261" s="192"/>
      <c r="Q261" s="192"/>
      <c r="R261" s="194"/>
      <c r="S261" s="4">
        <f t="shared" ref="S261:S268" si="48">SUM(M261:R261)</f>
        <v>0</v>
      </c>
      <c r="T261" s="194"/>
      <c r="U261" s="185"/>
      <c r="V261" s="185"/>
      <c r="W261" s="185"/>
      <c r="X261" s="185"/>
      <c r="Y261" s="185"/>
      <c r="Z261" s="185"/>
      <c r="AA261" s="185"/>
      <c r="AB261" s="185"/>
      <c r="AC261" s="185"/>
    </row>
    <row r="262" spans="1:29" ht="20.25" customHeight="1">
      <c r="A262" s="1152"/>
      <c r="B262" s="1159"/>
      <c r="C262" s="186" t="s">
        <v>657</v>
      </c>
      <c r="D262" s="9">
        <v>8</v>
      </c>
      <c r="E262" s="9" t="s">
        <v>653</v>
      </c>
      <c r="F262" s="9" t="s">
        <v>1218</v>
      </c>
      <c r="G262" s="9"/>
      <c r="H262" s="9">
        <v>1</v>
      </c>
      <c r="I262" s="9">
        <v>8</v>
      </c>
      <c r="J262" s="9" t="s">
        <v>1116</v>
      </c>
      <c r="K262" s="9" t="s">
        <v>651</v>
      </c>
      <c r="L262" s="195" t="s">
        <v>594</v>
      </c>
      <c r="M262" s="196"/>
      <c r="N262" s="196"/>
      <c r="O262" s="196"/>
      <c r="P262" s="196"/>
      <c r="Q262" s="196"/>
      <c r="R262" s="29"/>
      <c r="S262" s="33">
        <f t="shared" si="48"/>
        <v>0</v>
      </c>
      <c r="T262" s="194"/>
      <c r="U262" s="185"/>
      <c r="V262" s="185"/>
      <c r="W262" s="185"/>
      <c r="X262" s="185"/>
      <c r="Y262" s="185"/>
      <c r="Z262" s="185"/>
      <c r="AA262" s="185"/>
      <c r="AB262" s="185"/>
      <c r="AC262" s="185"/>
    </row>
    <row r="263" spans="1:29" ht="20.25" customHeight="1">
      <c r="A263" s="1152"/>
      <c r="B263" s="1159"/>
      <c r="C263" s="186"/>
      <c r="D263" s="9"/>
      <c r="E263" s="272"/>
      <c r="F263" s="272"/>
      <c r="G263" s="9"/>
      <c r="H263" s="9">
        <v>2</v>
      </c>
      <c r="I263" s="272">
        <v>8</v>
      </c>
      <c r="J263" s="9" t="s">
        <v>1121</v>
      </c>
      <c r="K263" s="9" t="s">
        <v>651</v>
      </c>
      <c r="L263" s="195" t="s">
        <v>595</v>
      </c>
      <c r="M263" s="198"/>
      <c r="N263" s="198"/>
      <c r="O263" s="198"/>
      <c r="P263" s="198"/>
      <c r="Q263" s="198"/>
      <c r="R263" s="29"/>
      <c r="S263" s="33">
        <f t="shared" si="48"/>
        <v>0</v>
      </c>
      <c r="T263" s="194"/>
      <c r="U263" s="185"/>
      <c r="V263" s="185"/>
      <c r="W263" s="185"/>
      <c r="X263" s="185"/>
      <c r="Y263" s="185"/>
      <c r="Z263" s="185"/>
      <c r="AA263" s="185"/>
      <c r="AB263" s="185"/>
      <c r="AC263" s="185"/>
    </row>
    <row r="264" spans="1:29" ht="20.25" customHeight="1">
      <c r="A264" s="1152"/>
      <c r="B264" s="1159"/>
      <c r="C264" s="186" t="s">
        <v>658</v>
      </c>
      <c r="D264" s="9">
        <v>8</v>
      </c>
      <c r="E264" s="9" t="s">
        <v>655</v>
      </c>
      <c r="F264" s="9" t="s">
        <v>1218</v>
      </c>
      <c r="G264" s="33"/>
      <c r="H264" s="9">
        <v>3</v>
      </c>
      <c r="I264" s="9">
        <v>9</v>
      </c>
      <c r="J264" s="9" t="s">
        <v>765</v>
      </c>
      <c r="K264" s="9" t="s">
        <v>651</v>
      </c>
      <c r="L264" s="199" t="s">
        <v>596</v>
      </c>
      <c r="M264" s="200"/>
      <c r="N264" s="200"/>
      <c r="O264" s="200"/>
      <c r="P264" s="200"/>
      <c r="Q264" s="200"/>
      <c r="R264" s="202"/>
      <c r="S264" s="203">
        <f t="shared" si="48"/>
        <v>0</v>
      </c>
      <c r="T264" s="194"/>
      <c r="U264" s="185"/>
      <c r="V264" s="185"/>
      <c r="W264" s="185"/>
      <c r="X264" s="185"/>
      <c r="Y264" s="185"/>
      <c r="Z264" s="185"/>
      <c r="AA264" s="185"/>
      <c r="AB264" s="185"/>
      <c r="AC264" s="185"/>
    </row>
    <row r="265" spans="1:29" ht="20.25" customHeight="1">
      <c r="A265" s="1152"/>
      <c r="B265" s="1159"/>
      <c r="C265" s="186"/>
      <c r="D265" s="9"/>
      <c r="E265" s="272"/>
      <c r="F265" s="272"/>
      <c r="G265" s="9"/>
      <c r="H265" s="9">
        <v>4</v>
      </c>
      <c r="I265" s="272">
        <v>8</v>
      </c>
      <c r="J265" s="9" t="s">
        <v>766</v>
      </c>
      <c r="K265" s="9" t="s">
        <v>651</v>
      </c>
      <c r="L265" s="199" t="s">
        <v>597</v>
      </c>
      <c r="M265" s="200"/>
      <c r="N265" s="200"/>
      <c r="O265" s="200"/>
      <c r="P265" s="200"/>
      <c r="Q265" s="200"/>
      <c r="R265" s="202"/>
      <c r="S265" s="203">
        <f t="shared" si="48"/>
        <v>0</v>
      </c>
      <c r="T265" s="194"/>
      <c r="U265" s="185"/>
      <c r="V265" s="185"/>
      <c r="W265" s="185"/>
      <c r="X265" s="185"/>
      <c r="Y265" s="185"/>
      <c r="Z265" s="185"/>
      <c r="AA265" s="185"/>
      <c r="AB265" s="185"/>
      <c r="AC265" s="185"/>
    </row>
    <row r="266" spans="1:29" ht="20.25" customHeight="1">
      <c r="A266" s="1152"/>
      <c r="B266" s="1159"/>
      <c r="C266" s="186"/>
      <c r="D266" s="9"/>
      <c r="E266" s="9"/>
      <c r="F266" s="9"/>
      <c r="G266" s="9"/>
      <c r="H266" s="9">
        <v>5</v>
      </c>
      <c r="I266" s="9">
        <v>8</v>
      </c>
      <c r="J266" s="9" t="s">
        <v>767</v>
      </c>
      <c r="K266" s="9" t="s">
        <v>651</v>
      </c>
      <c r="L266" s="208" t="s">
        <v>598</v>
      </c>
      <c r="M266" s="200"/>
      <c r="N266" s="200"/>
      <c r="O266" s="200"/>
      <c r="P266" s="200"/>
      <c r="Q266" s="200"/>
      <c r="R266" s="202"/>
      <c r="S266" s="203">
        <f t="shared" si="48"/>
        <v>0</v>
      </c>
      <c r="T266" s="194"/>
      <c r="U266" s="185"/>
      <c r="V266" s="185"/>
      <c r="W266" s="185"/>
      <c r="X266" s="185"/>
      <c r="Y266" s="185"/>
      <c r="Z266" s="185"/>
      <c r="AA266" s="185"/>
      <c r="AB266" s="185"/>
      <c r="AC266" s="185"/>
    </row>
    <row r="267" spans="1:29" ht="20.25" customHeight="1">
      <c r="A267" s="1152"/>
      <c r="B267" s="1159"/>
      <c r="C267" s="186"/>
      <c r="D267" s="9"/>
      <c r="E267" s="272"/>
      <c r="F267" s="272"/>
      <c r="G267" s="9"/>
      <c r="H267" s="9"/>
      <c r="I267" s="271">
        <f>SUM(I262:I266)</f>
        <v>41</v>
      </c>
      <c r="J267" s="272"/>
      <c r="K267" s="9"/>
      <c r="L267" s="209" t="s">
        <v>599</v>
      </c>
      <c r="M267" s="210"/>
      <c r="N267" s="210"/>
      <c r="O267" s="210"/>
      <c r="P267" s="210"/>
      <c r="Q267" s="210"/>
      <c r="R267" s="211"/>
      <c r="S267" s="212">
        <f t="shared" si="48"/>
        <v>0</v>
      </c>
      <c r="T267" s="194"/>
      <c r="U267" s="185"/>
      <c r="V267" s="185"/>
      <c r="W267" s="185"/>
      <c r="X267" s="185"/>
      <c r="Y267" s="185"/>
      <c r="Z267" s="185"/>
      <c r="AA267" s="185"/>
      <c r="AB267" s="185"/>
      <c r="AC267" s="185"/>
    </row>
    <row r="268" spans="1:29" ht="20.25" customHeight="1">
      <c r="A268" s="1152"/>
      <c r="B268" s="1159"/>
      <c r="C268" s="186"/>
      <c r="D268" s="9"/>
      <c r="E268" s="9"/>
      <c r="F268" s="9"/>
      <c r="G268" s="33"/>
      <c r="H268" s="9"/>
      <c r="I268" s="9"/>
      <c r="J268" s="9"/>
      <c r="K268" s="33"/>
      <c r="L268" s="209" t="s">
        <v>600</v>
      </c>
      <c r="M268" s="213"/>
      <c r="N268" s="213"/>
      <c r="O268" s="213"/>
      <c r="P268" s="213"/>
      <c r="Q268" s="213"/>
      <c r="R268" s="214"/>
      <c r="S268" s="215">
        <f t="shared" si="48"/>
        <v>0</v>
      </c>
      <c r="T268" s="194"/>
      <c r="U268" s="185"/>
      <c r="V268" s="185"/>
      <c r="W268" s="185"/>
      <c r="X268" s="185"/>
      <c r="Y268" s="185"/>
      <c r="Z268" s="185"/>
      <c r="AA268" s="185"/>
      <c r="AB268" s="185"/>
      <c r="AC268" s="185"/>
    </row>
    <row r="269" spans="1:29" ht="18" customHeight="1">
      <c r="A269" s="1152"/>
      <c r="B269" s="1159"/>
      <c r="C269" s="186"/>
      <c r="D269" s="9"/>
      <c r="E269" s="272"/>
      <c r="F269" s="272"/>
      <c r="G269" s="217"/>
      <c r="H269" s="9"/>
      <c r="I269" s="272"/>
      <c r="J269" s="272"/>
      <c r="K269" s="217"/>
      <c r="L269" s="222"/>
      <c r="M269" s="223"/>
      <c r="N269" s="223"/>
      <c r="O269" s="223"/>
      <c r="P269" s="223"/>
      <c r="Q269" s="223"/>
      <c r="R269" s="224"/>
      <c r="S269" s="225"/>
      <c r="T269" s="194"/>
      <c r="U269" s="185"/>
      <c r="V269" s="185"/>
      <c r="W269" s="185"/>
      <c r="X269" s="185"/>
      <c r="Y269" s="185"/>
      <c r="Z269" s="185"/>
      <c r="AA269" s="185"/>
      <c r="AB269" s="185"/>
      <c r="AC269" s="185"/>
    </row>
    <row r="270" spans="1:29" ht="36" customHeight="1">
      <c r="A270" s="1152"/>
      <c r="B270" s="1159"/>
      <c r="C270" s="51"/>
      <c r="D270" s="9"/>
      <c r="E270" s="51"/>
      <c r="F270" s="51"/>
      <c r="G270" s="51"/>
      <c r="H270" s="9"/>
      <c r="I270" s="51"/>
      <c r="J270" s="51"/>
      <c r="K270" s="51"/>
      <c r="L270" s="1195" t="s">
        <v>601</v>
      </c>
      <c r="M270" s="346" t="s">
        <v>1228</v>
      </c>
      <c r="N270" s="381" t="s">
        <v>1229</v>
      </c>
      <c r="O270" s="381" t="s">
        <v>1230</v>
      </c>
      <c r="P270" s="381" t="s">
        <v>1231</v>
      </c>
      <c r="Q270" s="346" t="s">
        <v>1232</v>
      </c>
      <c r="R270" s="228"/>
      <c r="S270" s="228"/>
      <c r="T270" s="523" t="s">
        <v>1233</v>
      </c>
      <c r="U270" s="185"/>
      <c r="V270" s="185"/>
      <c r="W270" s="185"/>
      <c r="X270" s="185"/>
      <c r="Y270" s="185"/>
      <c r="Z270" s="185"/>
      <c r="AA270" s="185"/>
      <c r="AB270" s="185"/>
      <c r="AC270" s="185"/>
    </row>
    <row r="271" spans="1:29" ht="33" customHeight="1">
      <c r="A271" s="1152"/>
      <c r="B271" s="1159"/>
      <c r="C271" s="51"/>
      <c r="D271" s="51"/>
      <c r="E271" s="51"/>
      <c r="F271" s="51"/>
      <c r="G271" s="51"/>
      <c r="H271" s="51"/>
      <c r="I271" s="51"/>
      <c r="J271" s="51"/>
      <c r="K271" s="51"/>
      <c r="L271" s="1193"/>
      <c r="M271" s="384" t="s">
        <v>1234</v>
      </c>
      <c r="N271" s="349" t="s">
        <v>1235</v>
      </c>
      <c r="O271" s="349" t="s">
        <v>1236</v>
      </c>
      <c r="P271" s="349" t="s">
        <v>1237</v>
      </c>
      <c r="Q271" s="384" t="s">
        <v>1238</v>
      </c>
      <c r="R271" s="228"/>
      <c r="S271" s="228"/>
      <c r="T271" s="194"/>
      <c r="U271" s="185"/>
      <c r="V271" s="185"/>
      <c r="W271" s="185"/>
      <c r="X271" s="185"/>
      <c r="Y271" s="185"/>
      <c r="Z271" s="185"/>
      <c r="AA271" s="185"/>
      <c r="AB271" s="185"/>
      <c r="AC271" s="185"/>
    </row>
    <row r="272" spans="1:29" ht="36" customHeight="1">
      <c r="A272" s="1152"/>
      <c r="B272" s="1159"/>
      <c r="C272" s="51"/>
      <c r="D272" s="51"/>
      <c r="E272" s="51"/>
      <c r="F272" s="51"/>
      <c r="G272" s="51"/>
      <c r="H272" s="51"/>
      <c r="I272" s="51"/>
      <c r="J272" s="51"/>
      <c r="K272" s="51"/>
      <c r="L272" s="1193"/>
      <c r="M272" s="384" t="s">
        <v>1239</v>
      </c>
      <c r="N272" s="384" t="s">
        <v>1240</v>
      </c>
      <c r="O272" s="349" t="s">
        <v>1241</v>
      </c>
      <c r="P272" s="384" t="s">
        <v>1242</v>
      </c>
      <c r="Q272" s="349" t="s">
        <v>1243</v>
      </c>
      <c r="R272" s="228"/>
      <c r="S272" s="228"/>
      <c r="T272" s="194"/>
      <c r="U272" s="185"/>
      <c r="V272" s="185"/>
      <c r="W272" s="185"/>
      <c r="X272" s="185"/>
      <c r="Y272" s="185"/>
      <c r="Z272" s="185"/>
      <c r="AA272" s="185"/>
      <c r="AB272" s="185"/>
      <c r="AC272" s="185"/>
    </row>
    <row r="273" spans="1:29" ht="36" customHeight="1">
      <c r="A273" s="1152"/>
      <c r="B273" s="1159"/>
      <c r="C273" s="51"/>
      <c r="D273" s="51"/>
      <c r="E273" s="51"/>
      <c r="F273" s="51"/>
      <c r="G273" s="51"/>
      <c r="H273" s="51"/>
      <c r="I273" s="51"/>
      <c r="J273" s="51"/>
      <c r="K273" s="51"/>
      <c r="L273" s="1193"/>
      <c r="M273" s="349" t="s">
        <v>1244</v>
      </c>
      <c r="N273" s="349"/>
      <c r="O273" s="384"/>
      <c r="P273" s="349"/>
      <c r="Q273" s="349"/>
      <c r="R273" s="228"/>
      <c r="S273" s="228"/>
      <c r="T273" s="194"/>
      <c r="U273" s="185"/>
      <c r="V273" s="185"/>
      <c r="W273" s="185"/>
      <c r="X273" s="185"/>
      <c r="Y273" s="185"/>
      <c r="Z273" s="185"/>
      <c r="AA273" s="185"/>
      <c r="AB273" s="185"/>
      <c r="AC273" s="185"/>
    </row>
    <row r="274" spans="1:29" ht="28.5" customHeight="1">
      <c r="A274" s="1152"/>
      <c r="B274" s="1159"/>
      <c r="C274" s="51"/>
      <c r="D274" s="51"/>
      <c r="E274" s="51"/>
      <c r="F274" s="51"/>
      <c r="G274" s="51"/>
      <c r="H274" s="51"/>
      <c r="I274" s="51"/>
      <c r="J274" s="51"/>
      <c r="K274" s="51"/>
      <c r="L274" s="1193"/>
      <c r="M274" s="349" t="s">
        <v>1245</v>
      </c>
      <c r="N274" s="349" t="s">
        <v>1246</v>
      </c>
      <c r="O274" s="384" t="s">
        <v>1247</v>
      </c>
      <c r="P274" s="384" t="s">
        <v>1248</v>
      </c>
      <c r="Q274" s="349" t="s">
        <v>1249</v>
      </c>
      <c r="R274" s="228"/>
      <c r="S274" s="228"/>
      <c r="T274" s="194"/>
      <c r="U274" s="185"/>
      <c r="V274" s="185"/>
      <c r="W274" s="185"/>
      <c r="X274" s="185"/>
      <c r="Y274" s="185"/>
      <c r="Z274" s="185"/>
      <c r="AA274" s="185"/>
      <c r="AB274" s="185"/>
      <c r="AC274" s="185"/>
    </row>
    <row r="275" spans="1:29" ht="33.75" customHeight="1">
      <c r="A275" s="1152"/>
      <c r="B275" s="1159"/>
      <c r="C275" s="51"/>
      <c r="D275" s="51"/>
      <c r="E275" s="51"/>
      <c r="F275" s="51"/>
      <c r="G275" s="51"/>
      <c r="H275" s="51"/>
      <c r="I275" s="51"/>
      <c r="J275" s="51"/>
      <c r="K275" s="51"/>
      <c r="L275" s="1193"/>
      <c r="M275" s="524"/>
      <c r="N275" s="349" t="s">
        <v>1250</v>
      </c>
      <c r="O275" s="525" t="s">
        <v>1251</v>
      </c>
      <c r="P275" s="525" t="s">
        <v>1252</v>
      </c>
      <c r="Q275" s="493" t="s">
        <v>1253</v>
      </c>
      <c r="R275" s="228"/>
      <c r="S275" s="228"/>
      <c r="T275" s="194"/>
      <c r="U275" s="185"/>
      <c r="V275" s="185"/>
      <c r="W275" s="185"/>
      <c r="X275" s="185"/>
      <c r="Y275" s="185"/>
      <c r="Z275" s="185"/>
      <c r="AA275" s="185"/>
      <c r="AB275" s="185"/>
      <c r="AC275" s="185"/>
    </row>
    <row r="276" spans="1:29" ht="26.25" customHeight="1">
      <c r="A276" s="1152"/>
      <c r="B276" s="1159"/>
      <c r="C276" s="51"/>
      <c r="D276" s="51"/>
      <c r="E276" s="51"/>
      <c r="F276" s="51"/>
      <c r="G276" s="51"/>
      <c r="H276" s="51"/>
      <c r="I276" s="51"/>
      <c r="J276" s="51"/>
      <c r="K276" s="51"/>
      <c r="L276" s="1193"/>
      <c r="M276" s="526"/>
      <c r="N276" s="527"/>
      <c r="O276" s="526"/>
      <c r="P276" s="526"/>
      <c r="Q276" s="526"/>
      <c r="R276" s="228"/>
      <c r="S276" s="228"/>
      <c r="T276" s="194"/>
      <c r="U276" s="185"/>
      <c r="V276" s="185"/>
      <c r="W276" s="185"/>
      <c r="X276" s="185"/>
      <c r="Y276" s="185"/>
      <c r="Z276" s="185"/>
      <c r="AA276" s="185"/>
      <c r="AB276" s="185"/>
      <c r="AC276" s="185"/>
    </row>
    <row r="277" spans="1:29" ht="26.25" customHeight="1">
      <c r="A277" s="1152"/>
      <c r="B277" s="1159"/>
      <c r="C277" s="51"/>
      <c r="D277" s="51"/>
      <c r="E277" s="51"/>
      <c r="F277" s="51"/>
      <c r="G277" s="51"/>
      <c r="H277" s="51"/>
      <c r="I277" s="51"/>
      <c r="J277" s="51"/>
      <c r="K277" s="51"/>
      <c r="L277" s="1193"/>
      <c r="M277" s="528" t="s">
        <v>1254</v>
      </c>
      <c r="N277" s="526"/>
      <c r="O277" s="526"/>
      <c r="P277" s="528" t="s">
        <v>1255</v>
      </c>
      <c r="Q277" s="526"/>
      <c r="R277" s="228"/>
      <c r="S277" s="228"/>
      <c r="T277" s="194"/>
      <c r="U277" s="185"/>
      <c r="V277" s="185"/>
      <c r="W277" s="185"/>
      <c r="X277" s="185"/>
      <c r="Y277" s="185"/>
      <c r="Z277" s="185"/>
      <c r="AA277" s="185"/>
      <c r="AB277" s="185"/>
      <c r="AC277" s="185"/>
    </row>
    <row r="278" spans="1:29" ht="26.25" customHeight="1">
      <c r="A278" s="1152"/>
      <c r="B278" s="1159"/>
      <c r="C278" s="51"/>
      <c r="D278" s="51"/>
      <c r="E278" s="51"/>
      <c r="F278" s="51"/>
      <c r="G278" s="51"/>
      <c r="H278" s="51"/>
      <c r="I278" s="51"/>
      <c r="J278" s="51"/>
      <c r="K278" s="51"/>
      <c r="L278" s="1193"/>
      <c r="M278" s="437"/>
      <c r="N278" s="349"/>
      <c r="O278" s="437"/>
      <c r="P278" s="370"/>
      <c r="Q278" s="528"/>
      <c r="R278" s="228"/>
      <c r="S278" s="228"/>
      <c r="T278" s="194"/>
      <c r="U278" s="185"/>
      <c r="V278" s="185"/>
      <c r="W278" s="185"/>
      <c r="X278" s="185"/>
      <c r="Y278" s="185"/>
      <c r="Z278" s="185"/>
      <c r="AA278" s="185"/>
      <c r="AB278" s="185"/>
      <c r="AC278" s="185"/>
    </row>
    <row r="279" spans="1:29" ht="26.25" customHeight="1">
      <c r="A279" s="1152"/>
      <c r="B279" s="1159"/>
      <c r="C279" s="51"/>
      <c r="D279" s="51"/>
      <c r="E279" s="51"/>
      <c r="F279" s="51"/>
      <c r="G279" s="51"/>
      <c r="H279" s="51"/>
      <c r="I279" s="51"/>
      <c r="J279" s="51"/>
      <c r="K279" s="51"/>
      <c r="L279" s="1194"/>
      <c r="M279" s="438"/>
      <c r="N279" s="349"/>
      <c r="O279" s="438"/>
      <c r="P279" s="351"/>
      <c r="Q279" s="438"/>
      <c r="R279" s="228"/>
      <c r="S279" s="228"/>
      <c r="T279" s="194"/>
      <c r="U279" s="185"/>
      <c r="V279" s="185"/>
      <c r="W279" s="185"/>
      <c r="X279" s="185"/>
      <c r="Y279" s="185"/>
      <c r="Z279" s="185"/>
      <c r="AA279" s="185"/>
      <c r="AB279" s="185"/>
      <c r="AC279" s="185"/>
    </row>
    <row r="280" spans="1:29" ht="20.25" customHeight="1">
      <c r="A280" s="1152"/>
      <c r="B280" s="1159"/>
      <c r="C280" s="186"/>
      <c r="D280" s="33"/>
      <c r="E280" s="33"/>
      <c r="F280" s="33"/>
      <c r="G280" s="33"/>
      <c r="H280" s="33"/>
      <c r="I280" s="33"/>
      <c r="J280" s="33"/>
      <c r="K280" s="33"/>
      <c r="L280" s="238" t="s">
        <v>593</v>
      </c>
      <c r="M280" s="280">
        <v>10</v>
      </c>
      <c r="N280" s="280">
        <v>11</v>
      </c>
      <c r="O280" s="280">
        <v>4</v>
      </c>
      <c r="P280" s="280">
        <v>3</v>
      </c>
      <c r="Q280" s="280">
        <v>10</v>
      </c>
      <c r="R280" s="236"/>
      <c r="S280" s="237">
        <f t="shared" ref="S280:S291" si="49">SUM(M280:R280)</f>
        <v>38</v>
      </c>
      <c r="T280" s="238" t="s">
        <v>593</v>
      </c>
      <c r="U280" s="185"/>
      <c r="V280" s="185"/>
      <c r="W280" s="185"/>
      <c r="X280" s="185"/>
      <c r="Y280" s="185"/>
      <c r="Z280" s="185"/>
      <c r="AA280" s="185"/>
      <c r="AB280" s="185"/>
      <c r="AC280" s="185"/>
    </row>
    <row r="281" spans="1:29" ht="20.25" customHeight="1">
      <c r="A281" s="1152"/>
      <c r="B281" s="1159"/>
      <c r="C281" s="181"/>
      <c r="D281" s="33"/>
      <c r="E281" s="33"/>
      <c r="F281" s="33"/>
      <c r="G281" s="33"/>
      <c r="H281" s="33"/>
      <c r="I281" s="33"/>
      <c r="J281" s="33"/>
      <c r="K281" s="33"/>
      <c r="L281" s="240" t="s">
        <v>594</v>
      </c>
      <c r="M281" s="281">
        <v>6</v>
      </c>
      <c r="N281" s="281">
        <v>8</v>
      </c>
      <c r="O281" s="281">
        <v>4</v>
      </c>
      <c r="P281" s="281">
        <v>3</v>
      </c>
      <c r="Q281" s="281">
        <v>7</v>
      </c>
      <c r="R281" s="228"/>
      <c r="S281" s="242">
        <f t="shared" si="49"/>
        <v>28</v>
      </c>
      <c r="T281" s="240" t="s">
        <v>594</v>
      </c>
      <c r="U281" s="185"/>
      <c r="V281" s="185"/>
      <c r="W281" s="185"/>
      <c r="X281" s="185"/>
      <c r="Y281" s="185"/>
      <c r="Z281" s="185"/>
      <c r="AA281" s="185"/>
      <c r="AB281" s="185"/>
      <c r="AC281" s="185"/>
    </row>
    <row r="282" spans="1:29" ht="20.25" customHeight="1">
      <c r="A282" s="1152"/>
      <c r="B282" s="1159"/>
      <c r="C282" s="186"/>
      <c r="D282" s="33"/>
      <c r="E282" s="33"/>
      <c r="F282" s="33"/>
      <c r="G282" s="33"/>
      <c r="H282" s="33"/>
      <c r="I282" s="33"/>
      <c r="J282" s="33"/>
      <c r="K282" s="33"/>
      <c r="L282" s="240" t="s">
        <v>595</v>
      </c>
      <c r="M282" s="243">
        <v>4</v>
      </c>
      <c r="N282" s="243">
        <v>3</v>
      </c>
      <c r="O282" s="243"/>
      <c r="P282" s="243"/>
      <c r="Q282" s="243">
        <v>3</v>
      </c>
      <c r="R282" s="228"/>
      <c r="S282" s="242">
        <f t="shared" si="49"/>
        <v>10</v>
      </c>
      <c r="T282" s="240" t="s">
        <v>595</v>
      </c>
      <c r="U282" s="185"/>
      <c r="V282" s="185"/>
      <c r="W282" s="185"/>
      <c r="X282" s="185"/>
      <c r="Y282" s="185"/>
      <c r="Z282" s="185"/>
      <c r="AA282" s="185"/>
      <c r="AB282" s="185"/>
      <c r="AC282" s="185"/>
    </row>
    <row r="283" spans="1:29" ht="20.25" customHeight="1">
      <c r="A283" s="1152"/>
      <c r="B283" s="1159"/>
      <c r="C283" s="186"/>
      <c r="D283" s="33"/>
      <c r="E283" s="33"/>
      <c r="F283" s="33"/>
      <c r="G283" s="33"/>
      <c r="H283" s="33"/>
      <c r="I283" s="33"/>
      <c r="J283" s="33"/>
      <c r="K283" s="33"/>
      <c r="L283" s="244" t="s">
        <v>596</v>
      </c>
      <c r="M283" s="246">
        <v>3</v>
      </c>
      <c r="N283" s="246">
        <v>5</v>
      </c>
      <c r="O283" s="246">
        <v>9</v>
      </c>
      <c r="P283" s="246">
        <v>9</v>
      </c>
      <c r="Q283" s="246">
        <v>2</v>
      </c>
      <c r="R283" s="247"/>
      <c r="S283" s="248">
        <f t="shared" si="49"/>
        <v>28</v>
      </c>
      <c r="T283" s="244" t="s">
        <v>596</v>
      </c>
      <c r="U283" s="185"/>
      <c r="V283" s="185"/>
      <c r="W283" s="185"/>
      <c r="X283" s="185"/>
      <c r="Y283" s="185"/>
      <c r="Z283" s="185"/>
      <c r="AA283" s="185"/>
      <c r="AB283" s="185"/>
      <c r="AC283" s="185"/>
    </row>
    <row r="284" spans="1:29" ht="20.25" customHeight="1">
      <c r="A284" s="1152"/>
      <c r="B284" s="1159"/>
      <c r="C284" s="186"/>
      <c r="D284" s="33"/>
      <c r="E284" s="33"/>
      <c r="F284" s="33"/>
      <c r="G284" s="33"/>
      <c r="H284" s="33"/>
      <c r="I284" s="33"/>
      <c r="J284" s="33"/>
      <c r="K284" s="33"/>
      <c r="L284" s="244" t="s">
        <v>597</v>
      </c>
      <c r="M284" s="246">
        <v>2</v>
      </c>
      <c r="N284" s="246">
        <v>1</v>
      </c>
      <c r="O284" s="246">
        <v>3</v>
      </c>
      <c r="P284" s="246">
        <v>3</v>
      </c>
      <c r="Q284" s="246">
        <v>1</v>
      </c>
      <c r="R284" s="247"/>
      <c r="S284" s="248">
        <f t="shared" si="49"/>
        <v>10</v>
      </c>
      <c r="T284" s="244" t="s">
        <v>597</v>
      </c>
      <c r="U284" s="185"/>
      <c r="V284" s="185"/>
      <c r="W284" s="185"/>
      <c r="X284" s="185"/>
      <c r="Y284" s="185"/>
      <c r="Z284" s="185"/>
      <c r="AA284" s="185"/>
      <c r="AB284" s="185"/>
      <c r="AC284" s="185"/>
    </row>
    <row r="285" spans="1:29" ht="20.25" customHeight="1">
      <c r="A285" s="1152"/>
      <c r="B285" s="1159"/>
      <c r="C285" s="181"/>
      <c r="D285" s="33"/>
      <c r="E285" s="33"/>
      <c r="F285" s="33"/>
      <c r="G285" s="33"/>
      <c r="H285" s="33"/>
      <c r="I285" s="33"/>
      <c r="J285" s="33"/>
      <c r="K285" s="33"/>
      <c r="L285" s="249" t="s">
        <v>598</v>
      </c>
      <c r="M285" s="246"/>
      <c r="N285" s="246"/>
      <c r="O285" s="246"/>
      <c r="P285" s="246"/>
      <c r="Q285" s="246"/>
      <c r="R285" s="247"/>
      <c r="S285" s="248">
        <f t="shared" si="49"/>
        <v>0</v>
      </c>
      <c r="T285" s="249" t="s">
        <v>598</v>
      </c>
      <c r="U285" s="185"/>
      <c r="V285" s="185"/>
      <c r="W285" s="185"/>
      <c r="X285" s="185"/>
      <c r="Y285" s="185"/>
      <c r="Z285" s="185"/>
      <c r="AA285" s="185"/>
      <c r="AB285" s="185"/>
      <c r="AC285" s="185"/>
    </row>
    <row r="286" spans="1:29" ht="20.25" customHeight="1">
      <c r="A286" s="1152"/>
      <c r="B286" s="1159"/>
      <c r="C286" s="186"/>
      <c r="D286" s="33"/>
      <c r="E286" s="33"/>
      <c r="F286" s="33"/>
      <c r="G286" s="33"/>
      <c r="H286" s="33"/>
      <c r="I286" s="33"/>
      <c r="J286" s="33"/>
      <c r="K286" s="33"/>
      <c r="L286" s="250" t="s">
        <v>599</v>
      </c>
      <c r="M286" s="251">
        <v>3</v>
      </c>
      <c r="N286" s="251"/>
      <c r="O286" s="251"/>
      <c r="P286" s="251">
        <v>3</v>
      </c>
      <c r="Q286" s="251">
        <v>1</v>
      </c>
      <c r="R286" s="252"/>
      <c r="S286" s="253">
        <f t="shared" si="49"/>
        <v>7</v>
      </c>
      <c r="T286" s="250" t="s">
        <v>599</v>
      </c>
      <c r="U286" s="185"/>
      <c r="V286" s="185"/>
      <c r="W286" s="185"/>
      <c r="X286" s="185"/>
      <c r="Y286" s="185"/>
      <c r="Z286" s="185"/>
      <c r="AA286" s="185"/>
      <c r="AB286" s="185"/>
      <c r="AC286" s="185"/>
    </row>
    <row r="287" spans="1:29" ht="20.25" customHeight="1">
      <c r="A287" s="1152"/>
      <c r="B287" s="1159"/>
      <c r="C287" s="186"/>
      <c r="D287" s="33"/>
      <c r="E287" s="33"/>
      <c r="F287" s="33"/>
      <c r="G287" s="33"/>
      <c r="H287" s="33"/>
      <c r="I287" s="33"/>
      <c r="J287" s="33"/>
      <c r="K287" s="33"/>
      <c r="L287" s="250" t="s">
        <v>600</v>
      </c>
      <c r="M287" s="251">
        <v>3</v>
      </c>
      <c r="N287" s="251"/>
      <c r="O287" s="251"/>
      <c r="P287" s="251">
        <v>3</v>
      </c>
      <c r="Q287" s="251">
        <v>1</v>
      </c>
      <c r="R287" s="255"/>
      <c r="S287" s="256">
        <f t="shared" si="49"/>
        <v>7</v>
      </c>
      <c r="T287" s="250" t="s">
        <v>600</v>
      </c>
      <c r="U287" s="185"/>
      <c r="V287" s="185"/>
      <c r="W287" s="185"/>
      <c r="X287" s="185"/>
      <c r="Y287" s="185"/>
      <c r="Z287" s="185"/>
      <c r="AA287" s="185"/>
      <c r="AB287" s="185"/>
      <c r="AC287" s="185"/>
    </row>
    <row r="288" spans="1:29" ht="20.25" customHeight="1">
      <c r="A288" s="1152"/>
      <c r="B288" s="1159"/>
      <c r="C288" s="1200"/>
      <c r="D288" s="186"/>
      <c r="E288" s="186"/>
      <c r="F288" s="186"/>
      <c r="G288" s="186"/>
      <c r="H288" s="186"/>
      <c r="I288" s="186"/>
      <c r="J288" s="186"/>
      <c r="K288" s="186"/>
      <c r="L288" s="222" t="s">
        <v>681</v>
      </c>
      <c r="M288" s="223">
        <f t="shared" ref="M288:R288" si="50">M280+M261</f>
        <v>10</v>
      </c>
      <c r="N288" s="223">
        <f t="shared" si="50"/>
        <v>11</v>
      </c>
      <c r="O288" s="223">
        <f t="shared" si="50"/>
        <v>4</v>
      </c>
      <c r="P288" s="223">
        <f t="shared" si="50"/>
        <v>3</v>
      </c>
      <c r="Q288" s="223">
        <f t="shared" si="50"/>
        <v>10</v>
      </c>
      <c r="R288" s="223">
        <f t="shared" si="50"/>
        <v>0</v>
      </c>
      <c r="S288" s="224">
        <f t="shared" si="49"/>
        <v>38</v>
      </c>
      <c r="T288" s="222" t="s">
        <v>681</v>
      </c>
      <c r="U288" s="185"/>
      <c r="V288" s="185"/>
      <c r="W288" s="185"/>
      <c r="X288" s="185"/>
      <c r="Y288" s="185"/>
      <c r="Z288" s="185"/>
      <c r="AA288" s="185"/>
      <c r="AB288" s="185"/>
      <c r="AC288" s="185"/>
    </row>
    <row r="289" spans="1:29" ht="20.25" customHeight="1">
      <c r="A289" s="1152"/>
      <c r="B289" s="1159"/>
      <c r="C289" s="1201"/>
      <c r="D289" s="186"/>
      <c r="E289" s="186"/>
      <c r="F289" s="186"/>
      <c r="G289" s="186"/>
      <c r="H289" s="186"/>
      <c r="I289" s="186"/>
      <c r="J289" s="186"/>
      <c r="K289" s="186"/>
      <c r="L289" s="257" t="s">
        <v>682</v>
      </c>
      <c r="M289" s="258">
        <f t="shared" ref="M289:R289" si="51">M284+M283+M265+M264</f>
        <v>5</v>
      </c>
      <c r="N289" s="258">
        <f t="shared" si="51"/>
        <v>6</v>
      </c>
      <c r="O289" s="258">
        <f t="shared" si="51"/>
        <v>12</v>
      </c>
      <c r="P289" s="258">
        <f t="shared" si="51"/>
        <v>12</v>
      </c>
      <c r="Q289" s="258">
        <f t="shared" si="51"/>
        <v>3</v>
      </c>
      <c r="R289" s="258">
        <f t="shared" si="51"/>
        <v>0</v>
      </c>
      <c r="S289" s="259">
        <f t="shared" si="49"/>
        <v>38</v>
      </c>
      <c r="T289" s="257" t="s">
        <v>682</v>
      </c>
      <c r="U289" s="185"/>
      <c r="V289" s="185"/>
      <c r="W289" s="185"/>
      <c r="X289" s="185"/>
      <c r="Y289" s="185"/>
      <c r="Z289" s="185"/>
      <c r="AA289" s="185"/>
      <c r="AB289" s="185"/>
      <c r="AC289" s="185"/>
    </row>
    <row r="290" spans="1:29" ht="20.25" customHeight="1">
      <c r="A290" s="352"/>
      <c r="B290" s="353"/>
      <c r="C290" s="1200"/>
      <c r="D290" s="186"/>
      <c r="E290" s="186"/>
      <c r="F290" s="186"/>
      <c r="G290" s="186"/>
      <c r="H290" s="186"/>
      <c r="I290" s="186"/>
      <c r="J290" s="186"/>
      <c r="K290" s="186"/>
      <c r="L290" s="257" t="s">
        <v>683</v>
      </c>
      <c r="M290" s="258">
        <f t="shared" ref="M290:R290" si="52">M285+M266</f>
        <v>0</v>
      </c>
      <c r="N290" s="258">
        <f t="shared" si="52"/>
        <v>0</v>
      </c>
      <c r="O290" s="258">
        <f t="shared" si="52"/>
        <v>0</v>
      </c>
      <c r="P290" s="258">
        <f t="shared" si="52"/>
        <v>0</v>
      </c>
      <c r="Q290" s="258">
        <f t="shared" si="52"/>
        <v>0</v>
      </c>
      <c r="R290" s="258">
        <f t="shared" si="52"/>
        <v>0</v>
      </c>
      <c r="S290" s="259">
        <f t="shared" si="49"/>
        <v>0</v>
      </c>
      <c r="T290" s="257" t="s">
        <v>683</v>
      </c>
      <c r="U290" s="185"/>
      <c r="V290" s="185"/>
      <c r="W290" s="185"/>
      <c r="X290" s="185"/>
      <c r="Y290" s="185"/>
      <c r="Z290" s="185"/>
      <c r="AA290" s="185"/>
      <c r="AB290" s="185"/>
      <c r="AC290" s="185"/>
    </row>
    <row r="291" spans="1:29" ht="20.25" customHeight="1">
      <c r="A291" s="352"/>
      <c r="B291" s="353"/>
      <c r="C291" s="1201"/>
      <c r="D291" s="186"/>
      <c r="E291" s="186"/>
      <c r="F291" s="186"/>
      <c r="G291" s="186"/>
      <c r="H291" s="186"/>
      <c r="I291" s="186"/>
      <c r="J291" s="186"/>
      <c r="K291" s="186"/>
      <c r="L291" s="260" t="s">
        <v>684</v>
      </c>
      <c r="M291" s="261">
        <f t="shared" ref="M291:R291" si="53">M286+M267</f>
        <v>3</v>
      </c>
      <c r="N291" s="261">
        <f t="shared" si="53"/>
        <v>0</v>
      </c>
      <c r="O291" s="261">
        <f t="shared" si="53"/>
        <v>0</v>
      </c>
      <c r="P291" s="261">
        <f t="shared" si="53"/>
        <v>3</v>
      </c>
      <c r="Q291" s="261">
        <f t="shared" si="53"/>
        <v>1</v>
      </c>
      <c r="R291" s="261">
        <f t="shared" si="53"/>
        <v>0</v>
      </c>
      <c r="S291" s="262">
        <f t="shared" si="49"/>
        <v>7</v>
      </c>
      <c r="T291" s="260" t="s">
        <v>684</v>
      </c>
      <c r="U291" s="185"/>
      <c r="V291" s="185"/>
      <c r="W291" s="185"/>
      <c r="X291" s="185"/>
      <c r="Y291" s="185"/>
      <c r="Z291" s="185"/>
      <c r="AA291" s="185"/>
      <c r="AB291" s="185"/>
      <c r="AC291" s="185"/>
    </row>
    <row r="292" spans="1:29" ht="21" customHeight="1">
      <c r="A292" s="1221"/>
      <c r="B292" s="1138"/>
      <c r="C292" s="263"/>
      <c r="D292" s="264"/>
      <c r="E292" s="264"/>
      <c r="F292" s="264"/>
      <c r="G292" s="264"/>
      <c r="H292" s="264"/>
      <c r="I292" s="264"/>
      <c r="J292" s="264"/>
      <c r="K292" s="264"/>
      <c r="L292" s="265"/>
      <c r="M292" s="264"/>
      <c r="N292" s="264"/>
      <c r="O292" s="264"/>
      <c r="P292" s="264"/>
      <c r="Q292" s="264"/>
      <c r="R292" s="264"/>
      <c r="S292" s="264"/>
      <c r="T292" s="486"/>
      <c r="U292" s="185"/>
      <c r="V292" s="185"/>
      <c r="W292" s="185"/>
      <c r="X292" s="185"/>
      <c r="Y292" s="185"/>
      <c r="Z292" s="185"/>
      <c r="AA292" s="185"/>
      <c r="AB292" s="185"/>
      <c r="AC292" s="185"/>
    </row>
    <row r="293" spans="1:29" ht="27.75" customHeight="1">
      <c r="A293" s="1162">
        <v>10</v>
      </c>
      <c r="B293" s="1197" t="s">
        <v>379</v>
      </c>
      <c r="C293" s="4"/>
      <c r="D293" s="33"/>
      <c r="E293" s="9"/>
      <c r="F293" s="9"/>
      <c r="G293" s="33"/>
      <c r="H293" s="33">
        <v>1</v>
      </c>
      <c r="I293" s="9">
        <v>5</v>
      </c>
      <c r="J293" s="9" t="s">
        <v>659</v>
      </c>
      <c r="K293" s="33" t="s">
        <v>651</v>
      </c>
      <c r="L293" s="1192" t="s">
        <v>592</v>
      </c>
      <c r="M293" s="375" t="s">
        <v>1256</v>
      </c>
      <c r="N293" s="511" t="s">
        <v>1257</v>
      </c>
      <c r="O293" s="529" t="s">
        <v>1258</v>
      </c>
      <c r="P293" s="529"/>
      <c r="Q293" s="529"/>
      <c r="R293" s="29"/>
      <c r="S293" s="29"/>
      <c r="T293" s="194" t="s">
        <v>1177</v>
      </c>
      <c r="U293" s="333"/>
      <c r="V293" s="333"/>
      <c r="W293" s="333"/>
      <c r="X293" s="333"/>
      <c r="Y293" s="333"/>
      <c r="Z293" s="333"/>
      <c r="AA293" s="333"/>
      <c r="AB293" s="333"/>
      <c r="AC293" s="333"/>
    </row>
    <row r="294" spans="1:29" ht="21" customHeight="1">
      <c r="A294" s="1152"/>
      <c r="B294" s="1152"/>
      <c r="C294" s="4"/>
      <c r="D294" s="33"/>
      <c r="E294" s="9"/>
      <c r="F294" s="9"/>
      <c r="G294" s="33"/>
      <c r="H294" s="33">
        <v>2</v>
      </c>
      <c r="I294" s="9">
        <v>5</v>
      </c>
      <c r="J294" s="9" t="s">
        <v>660</v>
      </c>
      <c r="K294" s="33" t="s">
        <v>651</v>
      </c>
      <c r="L294" s="1193"/>
      <c r="M294" s="29"/>
      <c r="N294" s="18"/>
      <c r="O294" s="29"/>
      <c r="P294" s="29"/>
      <c r="Q294" s="29"/>
      <c r="R294" s="29"/>
      <c r="S294" s="29"/>
      <c r="T294" s="194"/>
      <c r="U294" s="333"/>
      <c r="V294" s="333"/>
      <c r="W294" s="333"/>
      <c r="X294" s="333"/>
      <c r="Y294" s="333"/>
      <c r="Z294" s="333"/>
      <c r="AA294" s="333"/>
      <c r="AB294" s="333"/>
      <c r="AC294" s="333"/>
    </row>
    <row r="295" spans="1:29" ht="21" customHeight="1">
      <c r="A295" s="1152"/>
      <c r="B295" s="1152"/>
      <c r="C295" s="186"/>
      <c r="D295" s="33"/>
      <c r="E295" s="33"/>
      <c r="F295" s="33"/>
      <c r="G295" s="33"/>
      <c r="H295" s="33"/>
      <c r="I295" s="203">
        <v>10</v>
      </c>
      <c r="J295" s="33"/>
      <c r="K295" s="33"/>
      <c r="L295" s="1194"/>
      <c r="M295" s="29"/>
      <c r="N295" s="18"/>
      <c r="O295" s="29"/>
      <c r="P295" s="18"/>
      <c r="Q295" s="29"/>
      <c r="R295" s="29"/>
      <c r="S295" s="29"/>
      <c r="T295" s="194"/>
      <c r="U295" s="333"/>
      <c r="V295" s="333"/>
      <c r="W295" s="333"/>
      <c r="X295" s="333"/>
      <c r="Y295" s="333"/>
      <c r="Z295" s="333"/>
      <c r="AA295" s="333"/>
      <c r="AB295" s="333"/>
      <c r="AC295" s="333"/>
    </row>
    <row r="296" spans="1:29" ht="21" customHeight="1">
      <c r="A296" s="1152"/>
      <c r="B296" s="1152"/>
      <c r="C296" s="186"/>
      <c r="D296" s="33"/>
      <c r="E296" s="33"/>
      <c r="F296" s="33"/>
      <c r="G296" s="33"/>
      <c r="H296" s="33"/>
      <c r="I296" s="33"/>
      <c r="J296" s="33"/>
      <c r="K296" s="33"/>
      <c r="L296" s="186" t="s">
        <v>593</v>
      </c>
      <c r="M296" s="192"/>
      <c r="N296" s="192"/>
      <c r="O296" s="192"/>
      <c r="P296" s="192"/>
      <c r="Q296" s="192"/>
      <c r="R296" s="194"/>
      <c r="S296" s="4">
        <f t="shared" ref="S296:S303" si="54">SUM(M296:R296)</f>
        <v>0</v>
      </c>
      <c r="T296" s="194"/>
      <c r="U296" s="333"/>
      <c r="V296" s="333"/>
      <c r="W296" s="333"/>
      <c r="X296" s="333"/>
      <c r="Y296" s="333"/>
      <c r="Z296" s="333"/>
      <c r="AA296" s="333"/>
      <c r="AB296" s="333"/>
      <c r="AC296" s="333"/>
    </row>
    <row r="297" spans="1:29" ht="21" customHeight="1">
      <c r="A297" s="1152"/>
      <c r="B297" s="1152"/>
      <c r="C297" s="186"/>
      <c r="D297" s="33"/>
      <c r="E297" s="33"/>
      <c r="F297" s="33"/>
      <c r="G297" s="33"/>
      <c r="H297" s="33"/>
      <c r="I297" s="33"/>
      <c r="J297" s="33"/>
      <c r="K297" s="33"/>
      <c r="L297" s="195" t="s">
        <v>594</v>
      </c>
      <c r="M297" s="196"/>
      <c r="N297" s="196"/>
      <c r="O297" s="196"/>
      <c r="P297" s="196"/>
      <c r="Q297" s="196"/>
      <c r="R297" s="29"/>
      <c r="S297" s="33">
        <f t="shared" si="54"/>
        <v>0</v>
      </c>
      <c r="T297" s="194"/>
      <c r="U297" s="333"/>
      <c r="V297" s="333"/>
      <c r="W297" s="333"/>
      <c r="X297" s="333"/>
      <c r="Y297" s="333"/>
      <c r="Z297" s="333"/>
      <c r="AA297" s="333"/>
      <c r="AB297" s="333"/>
      <c r="AC297" s="333"/>
    </row>
    <row r="298" spans="1:29" ht="21" customHeight="1">
      <c r="A298" s="1152"/>
      <c r="B298" s="1152"/>
      <c r="C298" s="186"/>
      <c r="D298" s="33"/>
      <c r="E298" s="33"/>
      <c r="F298" s="33"/>
      <c r="G298" s="33"/>
      <c r="H298" s="33">
        <v>3</v>
      </c>
      <c r="I298" s="33">
        <v>5</v>
      </c>
      <c r="J298" s="33" t="s">
        <v>1259</v>
      </c>
      <c r="K298" s="33" t="s">
        <v>651</v>
      </c>
      <c r="L298" s="195" t="s">
        <v>595</v>
      </c>
      <c r="M298" s="198"/>
      <c r="N298" s="198"/>
      <c r="O298" s="198"/>
      <c r="P298" s="198"/>
      <c r="Q298" s="198"/>
      <c r="R298" s="29"/>
      <c r="S298" s="33">
        <f t="shared" si="54"/>
        <v>0</v>
      </c>
      <c r="T298" s="194"/>
      <c r="U298" s="333"/>
      <c r="V298" s="333"/>
      <c r="W298" s="333"/>
      <c r="X298" s="333"/>
      <c r="Y298" s="333"/>
      <c r="Z298" s="333"/>
      <c r="AA298" s="333"/>
      <c r="AB298" s="333"/>
      <c r="AC298" s="333"/>
    </row>
    <row r="299" spans="1:29" ht="21" customHeight="1">
      <c r="A299" s="1152"/>
      <c r="B299" s="1152"/>
      <c r="C299" s="186"/>
      <c r="D299" s="33"/>
      <c r="E299" s="33"/>
      <c r="F299" s="33"/>
      <c r="G299" s="33"/>
      <c r="H299" s="33">
        <v>4</v>
      </c>
      <c r="I299" s="33">
        <v>5</v>
      </c>
      <c r="J299" s="33" t="s">
        <v>1054</v>
      </c>
      <c r="K299" s="33" t="s">
        <v>651</v>
      </c>
      <c r="L299" s="199" t="s">
        <v>596</v>
      </c>
      <c r="M299" s="200"/>
      <c r="N299" s="200"/>
      <c r="O299" s="200"/>
      <c r="P299" s="200"/>
      <c r="Q299" s="200"/>
      <c r="R299" s="202"/>
      <c r="S299" s="203">
        <f t="shared" si="54"/>
        <v>0</v>
      </c>
      <c r="T299" s="194"/>
      <c r="U299" s="333"/>
      <c r="V299" s="333"/>
      <c r="W299" s="333"/>
      <c r="X299" s="333"/>
      <c r="Y299" s="333"/>
      <c r="Z299" s="333"/>
      <c r="AA299" s="333"/>
      <c r="AB299" s="333"/>
      <c r="AC299" s="333"/>
    </row>
    <row r="300" spans="1:29" ht="21" customHeight="1">
      <c r="A300" s="1152"/>
      <c r="B300" s="1152"/>
      <c r="C300" s="186"/>
      <c r="D300" s="33"/>
      <c r="E300" s="33"/>
      <c r="F300" s="33"/>
      <c r="G300" s="33"/>
      <c r="H300" s="33">
        <v>5</v>
      </c>
      <c r="I300" s="33">
        <v>5</v>
      </c>
      <c r="J300" s="33" t="s">
        <v>1056</v>
      </c>
      <c r="K300" s="33" t="s">
        <v>651</v>
      </c>
      <c r="L300" s="199" t="s">
        <v>597</v>
      </c>
      <c r="M300" s="200"/>
      <c r="N300" s="200"/>
      <c r="O300" s="200"/>
      <c r="P300" s="200"/>
      <c r="R300" s="202"/>
      <c r="S300" s="203">
        <f t="shared" si="54"/>
        <v>0</v>
      </c>
      <c r="T300" s="194"/>
      <c r="U300" s="333"/>
      <c r="V300" s="333"/>
      <c r="W300" s="333"/>
      <c r="X300" s="333"/>
      <c r="Y300" s="333"/>
      <c r="Z300" s="333"/>
      <c r="AA300" s="333"/>
      <c r="AB300" s="333"/>
      <c r="AC300" s="333"/>
    </row>
    <row r="301" spans="1:29" ht="21" customHeight="1">
      <c r="A301" s="1152"/>
      <c r="B301" s="1152"/>
      <c r="C301" s="186"/>
      <c r="D301" s="33"/>
      <c r="E301" s="33"/>
      <c r="F301" s="33"/>
      <c r="G301" s="33"/>
      <c r="H301" s="33"/>
      <c r="I301" s="203">
        <f>SUM(I296:I300)</f>
        <v>15</v>
      </c>
      <c r="J301" s="33"/>
      <c r="K301" s="33"/>
      <c r="L301" s="208" t="s">
        <v>598</v>
      </c>
      <c r="M301" s="200">
        <v>3</v>
      </c>
      <c r="N301" s="200">
        <v>4</v>
      </c>
      <c r="O301" s="200"/>
      <c r="P301" s="200"/>
      <c r="Q301" s="200"/>
      <c r="R301" s="202"/>
      <c r="S301" s="203">
        <f t="shared" si="54"/>
        <v>7</v>
      </c>
      <c r="T301" s="194"/>
      <c r="U301" s="333"/>
      <c r="V301" s="333"/>
      <c r="W301" s="333"/>
      <c r="X301" s="333"/>
      <c r="Y301" s="333"/>
      <c r="Z301" s="333"/>
      <c r="AA301" s="333"/>
      <c r="AB301" s="333"/>
      <c r="AC301" s="333"/>
    </row>
    <row r="302" spans="1:29" ht="21" customHeight="1">
      <c r="A302" s="1152"/>
      <c r="B302" s="1152"/>
      <c r="C302" s="186"/>
      <c r="D302" s="33"/>
      <c r="E302" s="33"/>
      <c r="F302" s="33"/>
      <c r="G302" s="33"/>
      <c r="H302" s="33"/>
      <c r="I302" s="33"/>
      <c r="J302" s="33"/>
      <c r="K302" s="33"/>
      <c r="L302" s="209" t="s">
        <v>599</v>
      </c>
      <c r="M302" s="210"/>
      <c r="N302" s="210"/>
      <c r="O302" s="210">
        <v>4</v>
      </c>
      <c r="P302" s="210"/>
      <c r="Q302" s="210"/>
      <c r="R302" s="211"/>
      <c r="S302" s="212">
        <f t="shared" si="54"/>
        <v>4</v>
      </c>
      <c r="T302" s="194"/>
      <c r="U302" s="333"/>
      <c r="V302" s="333"/>
      <c r="W302" s="333"/>
      <c r="X302" s="333"/>
      <c r="Y302" s="333"/>
      <c r="Z302" s="333"/>
      <c r="AA302" s="333"/>
      <c r="AB302" s="333"/>
      <c r="AC302" s="333"/>
    </row>
    <row r="303" spans="1:29" ht="21" customHeight="1">
      <c r="A303" s="1152"/>
      <c r="B303" s="1152"/>
      <c r="C303" s="186"/>
      <c r="D303" s="33"/>
      <c r="E303" s="33"/>
      <c r="F303" s="33"/>
      <c r="G303" s="33"/>
      <c r="H303" s="33"/>
      <c r="I303" s="33"/>
      <c r="J303" s="33"/>
      <c r="K303" s="33"/>
      <c r="L303" s="209" t="s">
        <v>600</v>
      </c>
      <c r="M303" s="213"/>
      <c r="N303" s="213"/>
      <c r="O303" s="213">
        <v>4</v>
      </c>
      <c r="P303" s="213"/>
      <c r="Q303" s="213"/>
      <c r="R303" s="214"/>
      <c r="S303" s="215">
        <f t="shared" si="54"/>
        <v>4</v>
      </c>
      <c r="T303" s="194"/>
      <c r="U303" s="333"/>
      <c r="V303" s="333"/>
      <c r="W303" s="333"/>
      <c r="X303" s="333"/>
      <c r="Y303" s="333"/>
      <c r="Z303" s="333"/>
      <c r="AA303" s="333"/>
      <c r="AB303" s="333"/>
      <c r="AC303" s="333"/>
    </row>
    <row r="304" spans="1:29" ht="29.25" customHeight="1">
      <c r="A304" s="1152"/>
      <c r="B304" s="1152"/>
      <c r="C304" s="216"/>
      <c r="D304" s="217"/>
      <c r="E304" s="217"/>
      <c r="F304" s="217"/>
      <c r="G304" s="217"/>
      <c r="H304" s="217"/>
      <c r="I304" s="217"/>
      <c r="J304" s="217"/>
      <c r="K304" s="217"/>
      <c r="L304" s="222"/>
      <c r="M304" s="223"/>
      <c r="N304" s="223"/>
      <c r="O304" s="223"/>
      <c r="P304" s="223"/>
      <c r="Q304" s="223"/>
      <c r="R304" s="224"/>
      <c r="S304" s="225"/>
      <c r="T304" s="194"/>
      <c r="U304" s="185"/>
      <c r="V304" s="185"/>
      <c r="W304" s="185"/>
      <c r="X304" s="185"/>
      <c r="Y304" s="185"/>
      <c r="Z304" s="185"/>
      <c r="AA304" s="185"/>
      <c r="AB304" s="185"/>
      <c r="AC304" s="185"/>
    </row>
    <row r="305" spans="1:29" ht="35.25" customHeight="1">
      <c r="A305" s="1152"/>
      <c r="B305" s="1152"/>
      <c r="C305" s="186"/>
      <c r="D305" s="33"/>
      <c r="E305" s="33"/>
      <c r="F305" s="33"/>
      <c r="G305" s="33"/>
      <c r="H305" s="33"/>
      <c r="I305" s="33"/>
      <c r="J305" s="33"/>
      <c r="K305" s="33"/>
      <c r="L305" s="1195" t="s">
        <v>601</v>
      </c>
      <c r="M305" s="530"/>
      <c r="N305" s="530" t="s">
        <v>1260</v>
      </c>
      <c r="O305" s="531" t="s">
        <v>1261</v>
      </c>
      <c r="P305" s="531" t="s">
        <v>1262</v>
      </c>
      <c r="Q305" s="247" t="s">
        <v>1263</v>
      </c>
      <c r="R305" s="228"/>
      <c r="S305" s="228"/>
      <c r="T305" s="194"/>
      <c r="U305" s="333"/>
      <c r="V305" s="333"/>
      <c r="W305" s="333"/>
      <c r="X305" s="333"/>
      <c r="Y305" s="333"/>
      <c r="Z305" s="333"/>
      <c r="AA305" s="333"/>
      <c r="AB305" s="333"/>
      <c r="AC305" s="333"/>
    </row>
    <row r="306" spans="1:29" ht="16.5" customHeight="1">
      <c r="A306" s="1152"/>
      <c r="B306" s="1152"/>
      <c r="C306" s="186"/>
      <c r="D306" s="33"/>
      <c r="E306" s="33"/>
      <c r="F306" s="33"/>
      <c r="G306" s="33"/>
      <c r="H306" s="33"/>
      <c r="I306" s="33"/>
      <c r="J306" s="33"/>
      <c r="K306" s="33"/>
      <c r="L306" s="1193"/>
      <c r="M306" s="230"/>
      <c r="N306" s="228"/>
      <c r="O306" s="228"/>
      <c r="P306" s="228"/>
      <c r="Q306" s="230"/>
      <c r="R306" s="228"/>
      <c r="S306" s="228"/>
      <c r="T306" s="194"/>
      <c r="U306" s="333"/>
      <c r="V306" s="333"/>
      <c r="W306" s="333"/>
      <c r="X306" s="333"/>
      <c r="Y306" s="333"/>
      <c r="Z306" s="333"/>
      <c r="AA306" s="333"/>
      <c r="AB306" s="333"/>
      <c r="AC306" s="333"/>
    </row>
    <row r="307" spans="1:29" ht="16.5" customHeight="1">
      <c r="A307" s="1152"/>
      <c r="B307" s="1152"/>
      <c r="C307" s="186"/>
      <c r="D307" s="29"/>
      <c r="E307" s="29"/>
      <c r="F307" s="29"/>
      <c r="G307" s="29"/>
      <c r="H307" s="29"/>
      <c r="I307" s="29"/>
      <c r="J307" s="29"/>
      <c r="K307" s="29"/>
      <c r="L307" s="1193"/>
      <c r="M307" s="230"/>
      <c r="N307" s="230"/>
      <c r="O307" s="228"/>
      <c r="P307" s="228"/>
      <c r="Q307" s="228"/>
      <c r="R307" s="228"/>
      <c r="S307" s="228"/>
      <c r="T307" s="194"/>
      <c r="U307" s="333"/>
      <c r="V307" s="333"/>
      <c r="W307" s="333"/>
      <c r="X307" s="333"/>
      <c r="Y307" s="333"/>
      <c r="Z307" s="333"/>
      <c r="AA307" s="333"/>
      <c r="AB307" s="333"/>
      <c r="AC307" s="333"/>
    </row>
    <row r="308" spans="1:29" ht="16.5" customHeight="1">
      <c r="A308" s="1152"/>
      <c r="B308" s="1152"/>
      <c r="C308" s="186"/>
      <c r="D308" s="29"/>
      <c r="E308" s="29"/>
      <c r="F308" s="29"/>
      <c r="G308" s="29"/>
      <c r="H308" s="29"/>
      <c r="I308" s="29"/>
      <c r="J308" s="29"/>
      <c r="K308" s="29"/>
      <c r="L308" s="1194"/>
      <c r="M308" s="230"/>
      <c r="N308" s="228"/>
      <c r="O308" s="228"/>
      <c r="P308" s="228"/>
      <c r="Q308" s="228"/>
      <c r="R308" s="228"/>
      <c r="S308" s="228"/>
      <c r="T308" s="194"/>
      <c r="U308" s="333"/>
      <c r="V308" s="333"/>
      <c r="W308" s="333"/>
      <c r="X308" s="333"/>
      <c r="Y308" s="333"/>
      <c r="Z308" s="333"/>
      <c r="AA308" s="333"/>
      <c r="AB308" s="333"/>
      <c r="AC308" s="333"/>
    </row>
    <row r="309" spans="1:29" ht="16.5" customHeight="1">
      <c r="A309" s="1152"/>
      <c r="B309" s="1152"/>
      <c r="C309" s="186"/>
      <c r="D309" s="29"/>
      <c r="E309" s="29"/>
      <c r="F309" s="29"/>
      <c r="G309" s="29"/>
      <c r="H309" s="29"/>
      <c r="I309" s="29"/>
      <c r="J309" s="29"/>
      <c r="K309" s="29"/>
      <c r="L309" s="238" t="s">
        <v>593</v>
      </c>
      <c r="M309" s="280"/>
      <c r="N309" s="280"/>
      <c r="O309" s="280"/>
      <c r="P309" s="280"/>
      <c r="Q309" s="280"/>
      <c r="R309" s="236"/>
      <c r="S309" s="237">
        <f t="shared" ref="S309:S320" si="55">SUM(M309:R309)</f>
        <v>0</v>
      </c>
      <c r="T309" s="194"/>
      <c r="U309" s="333"/>
      <c r="V309" s="333"/>
      <c r="W309" s="333"/>
      <c r="X309" s="333"/>
      <c r="Y309" s="333"/>
      <c r="Z309" s="333"/>
      <c r="AA309" s="333"/>
      <c r="AB309" s="333"/>
      <c r="AC309" s="333"/>
    </row>
    <row r="310" spans="1:29" ht="16.5" customHeight="1">
      <c r="A310" s="1152"/>
      <c r="B310" s="1152"/>
      <c r="C310" s="186"/>
      <c r="D310" s="29"/>
      <c r="E310" s="29"/>
      <c r="F310" s="29"/>
      <c r="G310" s="29"/>
      <c r="H310" s="29"/>
      <c r="I310" s="29"/>
      <c r="J310" s="29"/>
      <c r="K310" s="29"/>
      <c r="L310" s="240" t="s">
        <v>594</v>
      </c>
      <c r="M310" s="281"/>
      <c r="N310" s="281"/>
      <c r="O310" s="281"/>
      <c r="P310" s="281"/>
      <c r="Q310" s="281"/>
      <c r="R310" s="228"/>
      <c r="S310" s="242">
        <f t="shared" si="55"/>
        <v>0</v>
      </c>
      <c r="T310" s="194"/>
      <c r="U310" s="333"/>
      <c r="V310" s="333"/>
      <c r="W310" s="333"/>
      <c r="X310" s="333"/>
      <c r="Y310" s="333"/>
      <c r="Z310" s="333"/>
      <c r="AA310" s="333"/>
      <c r="AB310" s="333"/>
      <c r="AC310" s="333"/>
    </row>
    <row r="311" spans="1:29" ht="16.5" customHeight="1">
      <c r="A311" s="1152"/>
      <c r="B311" s="1152"/>
      <c r="C311" s="186"/>
      <c r="D311" s="29"/>
      <c r="E311" s="29"/>
      <c r="F311" s="29"/>
      <c r="G311" s="29"/>
      <c r="H311" s="29"/>
      <c r="I311" s="29"/>
      <c r="J311" s="29"/>
      <c r="K311" s="29"/>
      <c r="L311" s="240" t="s">
        <v>595</v>
      </c>
      <c r="M311" s="243"/>
      <c r="N311" s="243"/>
      <c r="O311" s="243"/>
      <c r="P311" s="243"/>
      <c r="Q311" s="243"/>
      <c r="R311" s="228"/>
      <c r="S311" s="242">
        <f t="shared" si="55"/>
        <v>0</v>
      </c>
      <c r="T311" s="194"/>
      <c r="U311" s="333"/>
      <c r="V311" s="333"/>
      <c r="W311" s="333"/>
      <c r="X311" s="333"/>
      <c r="Y311" s="333"/>
      <c r="Z311" s="333"/>
      <c r="AA311" s="333"/>
      <c r="AB311" s="333"/>
      <c r="AC311" s="333"/>
    </row>
    <row r="312" spans="1:29" ht="16.5" customHeight="1">
      <c r="A312" s="1152"/>
      <c r="B312" s="1152"/>
      <c r="C312" s="186"/>
      <c r="D312" s="29"/>
      <c r="E312" s="29"/>
      <c r="F312" s="29"/>
      <c r="G312" s="29"/>
      <c r="H312" s="29"/>
      <c r="I312" s="29"/>
      <c r="J312" s="29"/>
      <c r="K312" s="29"/>
      <c r="L312" s="244" t="s">
        <v>596</v>
      </c>
      <c r="M312" s="246"/>
      <c r="N312" s="246"/>
      <c r="O312" s="246"/>
      <c r="P312" s="246"/>
      <c r="Q312" s="246"/>
      <c r="R312" s="247"/>
      <c r="S312" s="248">
        <f t="shared" si="55"/>
        <v>0</v>
      </c>
      <c r="T312" s="194"/>
      <c r="U312" s="333"/>
      <c r="V312" s="333"/>
      <c r="W312" s="333"/>
      <c r="X312" s="333"/>
      <c r="Y312" s="333"/>
      <c r="Z312" s="333"/>
      <c r="AA312" s="333"/>
      <c r="AB312" s="333"/>
      <c r="AC312" s="333"/>
    </row>
    <row r="313" spans="1:29" ht="16.5" customHeight="1">
      <c r="A313" s="1152"/>
      <c r="B313" s="1152"/>
      <c r="C313" s="186"/>
      <c r="D313" s="29"/>
      <c r="E313" s="29"/>
      <c r="F313" s="29"/>
      <c r="G313" s="29"/>
      <c r="H313" s="29"/>
      <c r="I313" s="29"/>
      <c r="J313" s="29"/>
      <c r="K313" s="29"/>
      <c r="L313" s="244" t="s">
        <v>597</v>
      </c>
      <c r="M313" s="246"/>
      <c r="N313" s="246"/>
      <c r="O313" s="246"/>
      <c r="P313" s="246"/>
      <c r="Q313" s="246"/>
      <c r="R313" s="247"/>
      <c r="S313" s="248">
        <f t="shared" si="55"/>
        <v>0</v>
      </c>
      <c r="T313" s="194"/>
      <c r="U313" s="333"/>
      <c r="V313" s="333"/>
      <c r="W313" s="333"/>
      <c r="X313" s="333"/>
      <c r="Y313" s="333"/>
      <c r="Z313" s="333"/>
      <c r="AA313" s="333"/>
      <c r="AB313" s="333"/>
      <c r="AC313" s="333"/>
    </row>
    <row r="314" spans="1:29" ht="16.5" customHeight="1">
      <c r="A314" s="1152"/>
      <c r="B314" s="1152"/>
      <c r="C314" s="186"/>
      <c r="D314" s="29"/>
      <c r="E314" s="29"/>
      <c r="F314" s="29"/>
      <c r="G314" s="29"/>
      <c r="H314" s="29"/>
      <c r="I314" s="29"/>
      <c r="J314" s="29"/>
      <c r="K314" s="29"/>
      <c r="L314" s="249" t="s">
        <v>598</v>
      </c>
      <c r="M314" s="246"/>
      <c r="N314" s="246"/>
      <c r="O314" s="246"/>
      <c r="P314" s="246"/>
      <c r="Q314" s="246">
        <v>3</v>
      </c>
      <c r="R314" s="247"/>
      <c r="S314" s="248">
        <f t="shared" si="55"/>
        <v>3</v>
      </c>
      <c r="T314" s="194"/>
      <c r="U314" s="333"/>
      <c r="V314" s="333"/>
      <c r="W314" s="333"/>
      <c r="X314" s="333"/>
      <c r="Y314" s="333"/>
      <c r="Z314" s="333"/>
      <c r="AA314" s="333"/>
      <c r="AB314" s="333"/>
      <c r="AC314" s="333"/>
    </row>
    <row r="315" spans="1:29" ht="16.5" customHeight="1">
      <c r="A315" s="1152"/>
      <c r="B315" s="1152"/>
      <c r="C315" s="186"/>
      <c r="D315" s="29"/>
      <c r="E315" s="29"/>
      <c r="F315" s="29"/>
      <c r="G315" s="29"/>
      <c r="H315" s="29"/>
      <c r="I315" s="29"/>
      <c r="J315" s="29"/>
      <c r="K315" s="29"/>
      <c r="L315" s="250" t="s">
        <v>599</v>
      </c>
      <c r="M315" s="251"/>
      <c r="N315" s="251">
        <v>3</v>
      </c>
      <c r="O315" s="251">
        <v>4</v>
      </c>
      <c r="P315" s="251">
        <v>4</v>
      </c>
      <c r="Q315" s="251"/>
      <c r="R315" s="252"/>
      <c r="S315" s="253">
        <f t="shared" si="55"/>
        <v>11</v>
      </c>
      <c r="T315" s="194"/>
      <c r="U315" s="333"/>
      <c r="V315" s="333"/>
      <c r="W315" s="333"/>
      <c r="X315" s="333"/>
      <c r="Y315" s="333"/>
      <c r="Z315" s="333"/>
      <c r="AA315" s="333"/>
      <c r="AB315" s="333"/>
      <c r="AC315" s="333"/>
    </row>
    <row r="316" spans="1:29" ht="16.5" customHeight="1">
      <c r="A316" s="1152"/>
      <c r="B316" s="1152"/>
      <c r="C316" s="186"/>
      <c r="D316" s="29"/>
      <c r="E316" s="29"/>
      <c r="F316" s="29"/>
      <c r="G316" s="29"/>
      <c r="H316" s="29"/>
      <c r="I316" s="29"/>
      <c r="J316" s="29"/>
      <c r="K316" s="29"/>
      <c r="L316" s="250" t="s">
        <v>600</v>
      </c>
      <c r="M316" s="254"/>
      <c r="N316" s="254">
        <v>3</v>
      </c>
      <c r="O316" s="254">
        <v>4</v>
      </c>
      <c r="P316" s="251">
        <v>4</v>
      </c>
      <c r="Q316" s="254"/>
      <c r="R316" s="255"/>
      <c r="S316" s="256">
        <f t="shared" si="55"/>
        <v>11</v>
      </c>
      <c r="T316" s="194"/>
      <c r="U316" s="333"/>
      <c r="V316" s="333"/>
      <c r="W316" s="333"/>
      <c r="X316" s="333"/>
      <c r="Y316" s="333"/>
      <c r="Z316" s="333"/>
      <c r="AA316" s="333"/>
      <c r="AB316" s="333"/>
      <c r="AC316" s="333"/>
    </row>
    <row r="317" spans="1:29" ht="21" customHeight="1">
      <c r="A317" s="1152"/>
      <c r="B317" s="1152"/>
      <c r="C317" s="1200"/>
      <c r="D317" s="186"/>
      <c r="E317" s="186"/>
      <c r="F317" s="186"/>
      <c r="G317" s="186"/>
      <c r="H317" s="186"/>
      <c r="I317" s="186"/>
      <c r="J317" s="186"/>
      <c r="K317" s="186"/>
      <c r="L317" s="222" t="s">
        <v>681</v>
      </c>
      <c r="M317" s="223">
        <f t="shared" ref="M317:R317" si="56">M309+M296</f>
        <v>0</v>
      </c>
      <c r="N317" s="223">
        <f t="shared" si="56"/>
        <v>0</v>
      </c>
      <c r="O317" s="223">
        <f t="shared" si="56"/>
        <v>0</v>
      </c>
      <c r="P317" s="223">
        <f t="shared" si="56"/>
        <v>0</v>
      </c>
      <c r="Q317" s="223">
        <f t="shared" si="56"/>
        <v>0</v>
      </c>
      <c r="R317" s="223">
        <f t="shared" si="56"/>
        <v>0</v>
      </c>
      <c r="S317" s="224">
        <f t="shared" si="55"/>
        <v>0</v>
      </c>
      <c r="T317" s="194"/>
      <c r="U317" s="185"/>
      <c r="V317" s="185"/>
      <c r="W317" s="185"/>
      <c r="X317" s="185"/>
      <c r="Y317" s="185"/>
      <c r="Z317" s="185"/>
      <c r="AA317" s="185"/>
      <c r="AB317" s="185"/>
      <c r="AC317" s="185"/>
    </row>
    <row r="318" spans="1:29" ht="21" customHeight="1">
      <c r="A318" s="1152"/>
      <c r="B318" s="1152"/>
      <c r="C318" s="1201"/>
      <c r="D318" s="186"/>
      <c r="E318" s="186"/>
      <c r="F318" s="186"/>
      <c r="G318" s="186"/>
      <c r="H318" s="186"/>
      <c r="I318" s="186"/>
      <c r="J318" s="186"/>
      <c r="K318" s="186"/>
      <c r="L318" s="257" t="s">
        <v>682</v>
      </c>
      <c r="M318" s="258">
        <f t="shared" ref="M318:R318" si="57">M313+M312+M300+M299</f>
        <v>0</v>
      </c>
      <c r="N318" s="258">
        <f t="shared" si="57"/>
        <v>0</v>
      </c>
      <c r="O318" s="258">
        <f t="shared" si="57"/>
        <v>0</v>
      </c>
      <c r="P318" s="258">
        <f t="shared" si="57"/>
        <v>0</v>
      </c>
      <c r="Q318" s="258">
        <f t="shared" si="57"/>
        <v>0</v>
      </c>
      <c r="R318" s="258">
        <f t="shared" si="57"/>
        <v>0</v>
      </c>
      <c r="S318" s="259">
        <f t="shared" si="55"/>
        <v>0</v>
      </c>
      <c r="T318" s="194"/>
      <c r="U318" s="185"/>
      <c r="V318" s="185"/>
      <c r="W318" s="185"/>
      <c r="X318" s="185"/>
      <c r="Y318" s="185"/>
      <c r="Z318" s="185"/>
      <c r="AA318" s="185"/>
      <c r="AB318" s="185"/>
      <c r="AC318" s="185"/>
    </row>
    <row r="319" spans="1:29" ht="21" customHeight="1">
      <c r="A319" s="352"/>
      <c r="B319" s="401"/>
      <c r="C319" s="1200"/>
      <c r="D319" s="186"/>
      <c r="E319" s="186"/>
      <c r="F319" s="186"/>
      <c r="G319" s="186"/>
      <c r="H319" s="186"/>
      <c r="I319" s="186"/>
      <c r="J319" s="186"/>
      <c r="K319" s="186"/>
      <c r="L319" s="257" t="s">
        <v>683</v>
      </c>
      <c r="M319" s="258">
        <f t="shared" ref="M319:R319" si="58">M314+M301</f>
        <v>3</v>
      </c>
      <c r="N319" s="258">
        <f t="shared" si="58"/>
        <v>4</v>
      </c>
      <c r="O319" s="258">
        <f t="shared" si="58"/>
        <v>0</v>
      </c>
      <c r="P319" s="258">
        <f t="shared" si="58"/>
        <v>0</v>
      </c>
      <c r="Q319" s="258">
        <f t="shared" si="58"/>
        <v>3</v>
      </c>
      <c r="R319" s="258">
        <f t="shared" si="58"/>
        <v>0</v>
      </c>
      <c r="S319" s="259">
        <f t="shared" si="55"/>
        <v>10</v>
      </c>
      <c r="T319" s="194"/>
      <c r="U319" s="185"/>
      <c r="V319" s="185"/>
      <c r="W319" s="185"/>
      <c r="X319" s="185"/>
      <c r="Y319" s="185"/>
      <c r="Z319" s="185"/>
      <c r="AA319" s="185"/>
      <c r="AB319" s="185"/>
      <c r="AC319" s="185"/>
    </row>
    <row r="320" spans="1:29" ht="21" customHeight="1">
      <c r="A320" s="352"/>
      <c r="B320" s="401"/>
      <c r="C320" s="1201"/>
      <c r="D320" s="186"/>
      <c r="E320" s="186"/>
      <c r="F320" s="186"/>
      <c r="G320" s="186"/>
      <c r="H320" s="186"/>
      <c r="I320" s="186"/>
      <c r="J320" s="186"/>
      <c r="K320" s="186"/>
      <c r="L320" s="260" t="s">
        <v>1264</v>
      </c>
      <c r="M320" s="261">
        <f t="shared" ref="M320:R320" si="59">M315+M302</f>
        <v>0</v>
      </c>
      <c r="N320" s="261">
        <f t="shared" si="59"/>
        <v>3</v>
      </c>
      <c r="O320" s="261">
        <f t="shared" si="59"/>
        <v>8</v>
      </c>
      <c r="P320" s="261">
        <f t="shared" si="59"/>
        <v>4</v>
      </c>
      <c r="Q320" s="261">
        <f t="shared" si="59"/>
        <v>0</v>
      </c>
      <c r="R320" s="261">
        <f t="shared" si="59"/>
        <v>0</v>
      </c>
      <c r="S320" s="259">
        <f t="shared" si="55"/>
        <v>15</v>
      </c>
      <c r="T320" s="194"/>
      <c r="U320" s="185"/>
      <c r="V320" s="185"/>
      <c r="W320" s="185"/>
      <c r="X320" s="185"/>
      <c r="Y320" s="185"/>
      <c r="Z320" s="185"/>
      <c r="AA320" s="185"/>
      <c r="AB320" s="185"/>
      <c r="AC320" s="185"/>
    </row>
    <row r="321" spans="1:29" ht="21" customHeight="1">
      <c r="A321" s="1221"/>
      <c r="B321" s="1138"/>
      <c r="C321" s="263"/>
      <c r="D321" s="264"/>
      <c r="E321" s="264"/>
      <c r="F321" s="264"/>
      <c r="G321" s="264"/>
      <c r="H321" s="264"/>
      <c r="I321" s="264"/>
      <c r="J321" s="264"/>
      <c r="K321" s="264"/>
      <c r="L321" s="265"/>
      <c r="M321" s="264"/>
      <c r="N321" s="264"/>
      <c r="O321" s="264"/>
      <c r="P321" s="264"/>
      <c r="Q321" s="264"/>
      <c r="R321" s="264"/>
      <c r="S321" s="264"/>
      <c r="T321" s="263"/>
      <c r="U321" s="333"/>
      <c r="V321" s="333"/>
      <c r="W321" s="333"/>
      <c r="X321" s="333"/>
      <c r="Y321" s="333"/>
      <c r="Z321" s="333"/>
      <c r="AA321" s="333"/>
      <c r="AB321" s="333"/>
      <c r="AC321" s="333"/>
    </row>
    <row r="322" spans="1:29" ht="27.75" customHeight="1">
      <c r="A322" s="1162">
        <v>11</v>
      </c>
      <c r="B322" s="1216" t="s">
        <v>376</v>
      </c>
      <c r="C322" s="4"/>
      <c r="D322" s="33"/>
      <c r="E322" s="9"/>
      <c r="F322" s="9"/>
      <c r="G322" s="33"/>
      <c r="H322" s="33">
        <v>1</v>
      </c>
      <c r="I322" s="9">
        <v>2</v>
      </c>
      <c r="J322" s="9" t="s">
        <v>659</v>
      </c>
      <c r="K322" s="33" t="s">
        <v>651</v>
      </c>
      <c r="L322" s="1192" t="s">
        <v>592</v>
      </c>
      <c r="M322" s="375" t="s">
        <v>1265</v>
      </c>
      <c r="N322" s="532" t="s">
        <v>1266</v>
      </c>
      <c r="O322" s="532" t="s">
        <v>1267</v>
      </c>
      <c r="P322" s="511"/>
      <c r="Q322" s="532" t="s">
        <v>1268</v>
      </c>
      <c r="R322" s="29"/>
      <c r="S322" s="29"/>
      <c r="T322" s="194"/>
      <c r="U322" s="333"/>
      <c r="V322" s="333"/>
      <c r="W322" s="333"/>
      <c r="X322" s="333"/>
      <c r="Y322" s="333"/>
      <c r="Z322" s="333"/>
      <c r="AA322" s="333"/>
      <c r="AB322" s="333"/>
      <c r="AC322" s="333"/>
    </row>
    <row r="323" spans="1:29" ht="27" customHeight="1">
      <c r="A323" s="1152"/>
      <c r="B323" s="1152"/>
      <c r="C323" s="4"/>
      <c r="D323" s="33"/>
      <c r="E323" s="9"/>
      <c r="F323" s="9"/>
      <c r="G323" s="33"/>
      <c r="H323" s="33">
        <v>2</v>
      </c>
      <c r="I323" s="9">
        <v>3</v>
      </c>
      <c r="J323" s="9" t="s">
        <v>660</v>
      </c>
      <c r="K323" s="33" t="s">
        <v>651</v>
      </c>
      <c r="L323" s="1193"/>
      <c r="M323" s="533" t="s">
        <v>1269</v>
      </c>
      <c r="N323" s="18"/>
      <c r="O323" s="29"/>
      <c r="P323" s="29"/>
      <c r="Q323" s="29"/>
      <c r="R323" s="29"/>
      <c r="S323" s="29"/>
      <c r="T323" s="194"/>
      <c r="U323" s="333"/>
      <c r="V323" s="333"/>
      <c r="W323" s="333"/>
      <c r="X323" s="333"/>
      <c r="Y323" s="333"/>
      <c r="Z323" s="333"/>
      <c r="AA323" s="333"/>
      <c r="AB323" s="333"/>
      <c r="AC323" s="333"/>
    </row>
    <row r="324" spans="1:29" ht="21" customHeight="1">
      <c r="A324" s="1152"/>
      <c r="B324" s="1152"/>
      <c r="C324" s="186"/>
      <c r="D324" s="33"/>
      <c r="E324" s="33"/>
      <c r="F324" s="33"/>
      <c r="G324" s="33"/>
      <c r="H324" s="33"/>
      <c r="I324" s="203">
        <v>5</v>
      </c>
      <c r="J324" s="33"/>
      <c r="K324" s="33"/>
      <c r="L324" s="1194"/>
      <c r="M324" s="29"/>
      <c r="N324" s="18"/>
      <c r="O324" s="29"/>
      <c r="P324" s="18"/>
      <c r="Q324" s="29"/>
      <c r="R324" s="29"/>
      <c r="S324" s="29"/>
      <c r="T324" s="194"/>
      <c r="U324" s="333"/>
      <c r="V324" s="333"/>
      <c r="W324" s="333"/>
      <c r="X324" s="333"/>
      <c r="Y324" s="333"/>
      <c r="Z324" s="333"/>
      <c r="AA324" s="333"/>
      <c r="AB324" s="333"/>
      <c r="AC324" s="333"/>
    </row>
    <row r="325" spans="1:29" ht="21" customHeight="1">
      <c r="A325" s="1152"/>
      <c r="B325" s="1152"/>
      <c r="C325" s="186"/>
      <c r="D325" s="33"/>
      <c r="E325" s="33"/>
      <c r="F325" s="33"/>
      <c r="G325" s="33"/>
      <c r="H325" s="33">
        <v>1</v>
      </c>
      <c r="I325" s="33">
        <v>2</v>
      </c>
      <c r="J325" s="33" t="s">
        <v>1180</v>
      </c>
      <c r="K325" s="33" t="s">
        <v>651</v>
      </c>
      <c r="L325" s="186" t="s">
        <v>593</v>
      </c>
      <c r="M325" s="192"/>
      <c r="N325" s="192"/>
      <c r="O325" s="192"/>
      <c r="P325" s="192"/>
      <c r="Q325" s="192"/>
      <c r="R325" s="194"/>
      <c r="S325" s="4">
        <f t="shared" ref="S325:S332" si="60">SUM(M325:R325)</f>
        <v>0</v>
      </c>
      <c r="T325" s="194"/>
      <c r="U325" s="333"/>
      <c r="V325" s="333"/>
      <c r="W325" s="333"/>
      <c r="X325" s="333"/>
      <c r="Y325" s="333"/>
      <c r="Z325" s="333"/>
      <c r="AA325" s="333"/>
      <c r="AB325" s="333"/>
      <c r="AC325" s="333"/>
    </row>
    <row r="326" spans="1:29" ht="21" customHeight="1">
      <c r="A326" s="1152"/>
      <c r="B326" s="1152"/>
      <c r="C326" s="186"/>
      <c r="D326" s="33"/>
      <c r="E326" s="33"/>
      <c r="F326" s="33"/>
      <c r="G326" s="33"/>
      <c r="H326" s="33">
        <v>2</v>
      </c>
      <c r="I326" s="33">
        <v>3</v>
      </c>
      <c r="J326" s="33" t="s">
        <v>1270</v>
      </c>
      <c r="K326" s="33" t="s">
        <v>651</v>
      </c>
      <c r="L326" s="195" t="s">
        <v>594</v>
      </c>
      <c r="M326" s="196"/>
      <c r="N326" s="196"/>
      <c r="O326" s="196"/>
      <c r="P326" s="196"/>
      <c r="Q326" s="196"/>
      <c r="R326" s="29"/>
      <c r="S326" s="33">
        <f t="shared" si="60"/>
        <v>0</v>
      </c>
      <c r="T326" s="194"/>
      <c r="U326" s="333"/>
      <c r="V326" s="333"/>
      <c r="W326" s="333"/>
      <c r="X326" s="333"/>
      <c r="Y326" s="333"/>
      <c r="Z326" s="333"/>
      <c r="AA326" s="333"/>
      <c r="AB326" s="333"/>
      <c r="AC326" s="333"/>
    </row>
    <row r="327" spans="1:29" ht="21" customHeight="1">
      <c r="A327" s="1152"/>
      <c r="B327" s="1152"/>
      <c r="C327" s="186"/>
      <c r="D327" s="33"/>
      <c r="E327" s="33"/>
      <c r="F327" s="33"/>
      <c r="G327" s="33"/>
      <c r="H327" s="33">
        <v>3</v>
      </c>
      <c r="I327" s="33">
        <v>2</v>
      </c>
      <c r="J327" s="33" t="s">
        <v>1259</v>
      </c>
      <c r="K327" s="33" t="s">
        <v>651</v>
      </c>
      <c r="L327" s="195" t="s">
        <v>595</v>
      </c>
      <c r="M327" s="198"/>
      <c r="N327" s="198"/>
      <c r="O327" s="198"/>
      <c r="P327" s="198"/>
      <c r="Q327" s="198"/>
      <c r="R327" s="29"/>
      <c r="S327" s="33">
        <f t="shared" si="60"/>
        <v>0</v>
      </c>
      <c r="T327" s="194"/>
      <c r="U327" s="333"/>
      <c r="V327" s="333"/>
      <c r="W327" s="333"/>
      <c r="X327" s="333"/>
      <c r="Y327" s="333"/>
      <c r="Z327" s="333"/>
      <c r="AA327" s="333"/>
      <c r="AB327" s="333"/>
      <c r="AC327" s="333"/>
    </row>
    <row r="328" spans="1:29" ht="21" customHeight="1">
      <c r="A328" s="1152"/>
      <c r="B328" s="1152"/>
      <c r="C328" s="186"/>
      <c r="D328" s="33"/>
      <c r="E328" s="33"/>
      <c r="F328" s="33"/>
      <c r="G328" s="33"/>
      <c r="H328" s="33">
        <v>4</v>
      </c>
      <c r="I328" s="33">
        <v>2</v>
      </c>
      <c r="J328" s="33" t="s">
        <v>1054</v>
      </c>
      <c r="K328" s="33" t="s">
        <v>651</v>
      </c>
      <c r="L328" s="199" t="s">
        <v>596</v>
      </c>
      <c r="M328" s="200"/>
      <c r="N328" s="200"/>
      <c r="O328" s="200"/>
      <c r="P328" s="200"/>
      <c r="Q328" s="200"/>
      <c r="R328" s="202"/>
      <c r="S328" s="203">
        <f t="shared" si="60"/>
        <v>0</v>
      </c>
      <c r="T328" s="194"/>
      <c r="U328" s="333"/>
      <c r="V328" s="333"/>
      <c r="W328" s="333"/>
      <c r="X328" s="333"/>
      <c r="Y328" s="333"/>
      <c r="Z328" s="333"/>
      <c r="AA328" s="333"/>
      <c r="AB328" s="333"/>
      <c r="AC328" s="333"/>
    </row>
    <row r="329" spans="1:29" ht="21" customHeight="1">
      <c r="A329" s="1152"/>
      <c r="B329" s="1152"/>
      <c r="C329" s="186"/>
      <c r="D329" s="33"/>
      <c r="E329" s="33"/>
      <c r="F329" s="33"/>
      <c r="G329" s="33"/>
      <c r="H329" s="33">
        <v>5</v>
      </c>
      <c r="I329" s="33">
        <v>1</v>
      </c>
      <c r="J329" s="33" t="s">
        <v>1056</v>
      </c>
      <c r="K329" s="33" t="s">
        <v>651</v>
      </c>
      <c r="L329" s="199" t="s">
        <v>597</v>
      </c>
      <c r="M329" s="200"/>
      <c r="N329" s="200"/>
      <c r="O329" s="200"/>
      <c r="P329" s="200"/>
      <c r="Q329" s="200"/>
      <c r="R329" s="202"/>
      <c r="S329" s="203">
        <f t="shared" si="60"/>
        <v>0</v>
      </c>
      <c r="T329" s="194"/>
      <c r="U329" s="333"/>
      <c r="V329" s="333"/>
      <c r="W329" s="333"/>
      <c r="X329" s="333"/>
      <c r="Y329" s="333"/>
      <c r="Z329" s="333"/>
      <c r="AA329" s="333"/>
      <c r="AB329" s="333"/>
      <c r="AC329" s="333"/>
    </row>
    <row r="330" spans="1:29" ht="21" customHeight="1">
      <c r="A330" s="1152"/>
      <c r="B330" s="1152"/>
      <c r="C330" s="186"/>
      <c r="D330" s="33"/>
      <c r="E330" s="33"/>
      <c r="F330" s="33"/>
      <c r="G330" s="33"/>
      <c r="H330" s="33"/>
      <c r="I330" s="203">
        <f>SUM(I325:I329)</f>
        <v>10</v>
      </c>
      <c r="J330" s="33"/>
      <c r="K330" s="33"/>
      <c r="L330" s="208" t="s">
        <v>598</v>
      </c>
      <c r="M330" s="200">
        <v>3</v>
      </c>
      <c r="N330" s="200"/>
      <c r="O330" s="200"/>
      <c r="P330" s="200"/>
      <c r="Q330" s="200">
        <v>2</v>
      </c>
      <c r="R330" s="202"/>
      <c r="S330" s="203">
        <f t="shared" si="60"/>
        <v>5</v>
      </c>
      <c r="T330" s="194"/>
      <c r="U330" s="333"/>
      <c r="V330" s="333"/>
      <c r="W330" s="333"/>
      <c r="X330" s="333"/>
      <c r="Y330" s="333"/>
      <c r="Z330" s="333"/>
      <c r="AA330" s="333"/>
      <c r="AB330" s="333"/>
      <c r="AC330" s="333"/>
    </row>
    <row r="331" spans="1:29" ht="21" customHeight="1">
      <c r="A331" s="1152"/>
      <c r="B331" s="1152"/>
      <c r="C331" s="186"/>
      <c r="D331" s="33"/>
      <c r="E331" s="33"/>
      <c r="F331" s="33"/>
      <c r="G331" s="33"/>
      <c r="H331" s="33"/>
      <c r="I331" s="33"/>
      <c r="J331" s="33"/>
      <c r="K331" s="33"/>
      <c r="L331" s="209" t="s">
        <v>599</v>
      </c>
      <c r="M331" s="210">
        <v>3</v>
      </c>
      <c r="N331" s="210">
        <v>3</v>
      </c>
      <c r="O331" s="210">
        <v>4</v>
      </c>
      <c r="P331" s="210"/>
      <c r="Q331" s="210"/>
      <c r="R331" s="211"/>
      <c r="S331" s="212">
        <f t="shared" si="60"/>
        <v>10</v>
      </c>
      <c r="T331" s="194"/>
      <c r="U331" s="333"/>
      <c r="V331" s="333"/>
      <c r="W331" s="333"/>
      <c r="X331" s="333"/>
      <c r="Y331" s="333"/>
      <c r="Z331" s="333"/>
      <c r="AA331" s="333"/>
      <c r="AB331" s="333"/>
      <c r="AC331" s="333"/>
    </row>
    <row r="332" spans="1:29" ht="21" customHeight="1">
      <c r="A332" s="1152"/>
      <c r="B332" s="1152"/>
      <c r="C332" s="186"/>
      <c r="D332" s="33"/>
      <c r="E332" s="33"/>
      <c r="F332" s="33"/>
      <c r="G332" s="33"/>
      <c r="H332" s="33"/>
      <c r="I332" s="33"/>
      <c r="J332" s="33"/>
      <c r="K332" s="33"/>
      <c r="L332" s="209" t="s">
        <v>600</v>
      </c>
      <c r="M332" s="213">
        <v>3</v>
      </c>
      <c r="N332" s="213">
        <v>3</v>
      </c>
      <c r="O332" s="213">
        <v>4</v>
      </c>
      <c r="P332" s="213"/>
      <c r="Q332" s="213"/>
      <c r="R332" s="214"/>
      <c r="S332" s="215">
        <f t="shared" si="60"/>
        <v>10</v>
      </c>
      <c r="T332" s="194" t="s">
        <v>1177</v>
      </c>
      <c r="U332" s="333"/>
      <c r="V332" s="333"/>
      <c r="W332" s="333"/>
      <c r="X332" s="333"/>
      <c r="Y332" s="333"/>
      <c r="Z332" s="333"/>
      <c r="AA332" s="333"/>
      <c r="AB332" s="333"/>
      <c r="AC332" s="333"/>
    </row>
    <row r="333" spans="1:29" ht="21" customHeight="1">
      <c r="A333" s="1152"/>
      <c r="B333" s="1152"/>
      <c r="C333" s="216"/>
      <c r="D333" s="217"/>
      <c r="E333" s="217"/>
      <c r="F333" s="217"/>
      <c r="G333" s="217"/>
      <c r="H333" s="217"/>
      <c r="I333" s="217"/>
      <c r="J333" s="217"/>
      <c r="K333" s="217"/>
      <c r="L333" s="222"/>
      <c r="M333" s="223"/>
      <c r="N333" s="223"/>
      <c r="O333" s="223"/>
      <c r="P333" s="223"/>
      <c r="Q333" s="223"/>
      <c r="R333" s="224"/>
      <c r="S333" s="225"/>
      <c r="T333" s="194"/>
      <c r="U333" s="185"/>
      <c r="V333" s="185"/>
      <c r="W333" s="185"/>
      <c r="X333" s="185"/>
      <c r="Y333" s="185"/>
      <c r="Z333" s="185"/>
      <c r="AA333" s="185"/>
      <c r="AB333" s="185"/>
      <c r="AC333" s="185"/>
    </row>
    <row r="334" spans="1:29" ht="21" customHeight="1">
      <c r="A334" s="1152"/>
      <c r="B334" s="1152"/>
      <c r="C334" s="186"/>
      <c r="D334" s="33"/>
      <c r="E334" s="33"/>
      <c r="F334" s="33"/>
      <c r="G334" s="33"/>
      <c r="H334" s="33"/>
      <c r="I334" s="33"/>
      <c r="J334" s="33"/>
      <c r="K334" s="33"/>
      <c r="L334" s="1195" t="s">
        <v>601</v>
      </c>
      <c r="M334" s="228"/>
      <c r="N334" s="230"/>
      <c r="O334" s="230"/>
      <c r="P334" s="230"/>
      <c r="Q334" s="228"/>
      <c r="R334" s="228"/>
      <c r="S334" s="228"/>
      <c r="T334" s="194"/>
      <c r="U334" s="333"/>
      <c r="V334" s="333"/>
      <c r="W334" s="333"/>
      <c r="X334" s="333"/>
      <c r="Y334" s="333"/>
      <c r="Z334" s="333"/>
      <c r="AA334" s="333"/>
      <c r="AB334" s="333"/>
      <c r="AC334" s="333"/>
    </row>
    <row r="335" spans="1:29" ht="16.5" customHeight="1">
      <c r="A335" s="1152"/>
      <c r="B335" s="1152"/>
      <c r="C335" s="186"/>
      <c r="D335" s="33"/>
      <c r="E335" s="33"/>
      <c r="F335" s="33"/>
      <c r="G335" s="33"/>
      <c r="H335" s="33"/>
      <c r="I335" s="33"/>
      <c r="J335" s="33"/>
      <c r="K335" s="33"/>
      <c r="L335" s="1193"/>
      <c r="M335" s="230"/>
      <c r="N335" s="228"/>
      <c r="O335" s="228"/>
      <c r="P335" s="228"/>
      <c r="Q335" s="230"/>
      <c r="R335" s="228"/>
      <c r="S335" s="228"/>
      <c r="T335" s="194"/>
      <c r="U335" s="333"/>
      <c r="V335" s="333"/>
      <c r="W335" s="333"/>
      <c r="X335" s="333"/>
      <c r="Y335" s="333"/>
      <c r="Z335" s="333"/>
      <c r="AA335" s="333"/>
      <c r="AB335" s="333"/>
      <c r="AC335" s="333"/>
    </row>
    <row r="336" spans="1:29" ht="16.5" customHeight="1">
      <c r="A336" s="1152"/>
      <c r="B336" s="1152"/>
      <c r="C336" s="186"/>
      <c r="D336" s="29"/>
      <c r="E336" s="29"/>
      <c r="F336" s="29"/>
      <c r="G336" s="29"/>
      <c r="H336" s="29"/>
      <c r="I336" s="29"/>
      <c r="J336" s="29"/>
      <c r="K336" s="29"/>
      <c r="L336" s="1193"/>
      <c r="M336" s="230"/>
      <c r="N336" s="230"/>
      <c r="O336" s="228"/>
      <c r="P336" s="228"/>
      <c r="Q336" s="228"/>
      <c r="R336" s="228"/>
      <c r="S336" s="228"/>
      <c r="T336" s="194"/>
      <c r="U336" s="333"/>
      <c r="V336" s="333"/>
      <c r="W336" s="333"/>
      <c r="X336" s="333"/>
      <c r="Y336" s="333"/>
      <c r="Z336" s="333"/>
      <c r="AA336" s="333"/>
      <c r="AB336" s="333"/>
      <c r="AC336" s="333"/>
    </row>
    <row r="337" spans="1:29" ht="16.5" customHeight="1">
      <c r="A337" s="1152"/>
      <c r="B337" s="1152"/>
      <c r="C337" s="186"/>
      <c r="D337" s="29"/>
      <c r="E337" s="29"/>
      <c r="F337" s="29"/>
      <c r="G337" s="29"/>
      <c r="H337" s="29"/>
      <c r="I337" s="29"/>
      <c r="J337" s="29"/>
      <c r="K337" s="29"/>
      <c r="L337" s="1194"/>
      <c r="M337" s="230"/>
      <c r="N337" s="228"/>
      <c r="O337" s="228"/>
      <c r="P337" s="228"/>
      <c r="Q337" s="228"/>
      <c r="R337" s="228"/>
      <c r="S337" s="228"/>
      <c r="T337" s="194"/>
      <c r="U337" s="333"/>
      <c r="V337" s="333"/>
      <c r="W337" s="333"/>
      <c r="X337" s="333"/>
      <c r="Y337" s="333"/>
      <c r="Z337" s="333"/>
      <c r="AA337" s="333"/>
      <c r="AB337" s="333"/>
      <c r="AC337" s="333"/>
    </row>
    <row r="338" spans="1:29" ht="16.5" customHeight="1">
      <c r="A338" s="1152"/>
      <c r="B338" s="1152"/>
      <c r="C338" s="186"/>
      <c r="D338" s="29"/>
      <c r="E338" s="29"/>
      <c r="F338" s="29"/>
      <c r="G338" s="29"/>
      <c r="H338" s="29"/>
      <c r="I338" s="29"/>
      <c r="J338" s="29"/>
      <c r="K338" s="29"/>
      <c r="L338" s="238" t="s">
        <v>593</v>
      </c>
      <c r="M338" s="280"/>
      <c r="N338" s="280"/>
      <c r="O338" s="280"/>
      <c r="P338" s="280"/>
      <c r="Q338" s="280"/>
      <c r="R338" s="236"/>
      <c r="S338" s="237">
        <f t="shared" ref="S338:S349" si="61">SUM(M338:R338)</f>
        <v>0</v>
      </c>
      <c r="T338" s="194"/>
      <c r="U338" s="333"/>
      <c r="V338" s="333"/>
      <c r="W338" s="333"/>
      <c r="X338" s="333"/>
      <c r="Y338" s="333"/>
      <c r="Z338" s="333"/>
      <c r="AA338" s="333"/>
      <c r="AB338" s="333"/>
      <c r="AC338" s="333"/>
    </row>
    <row r="339" spans="1:29" ht="16.5" customHeight="1">
      <c r="A339" s="1152"/>
      <c r="B339" s="1152"/>
      <c r="C339" s="186"/>
      <c r="D339" s="29"/>
      <c r="E339" s="29"/>
      <c r="F339" s="29"/>
      <c r="G339" s="29"/>
      <c r="H339" s="29"/>
      <c r="I339" s="29"/>
      <c r="J339" s="29"/>
      <c r="K339" s="29"/>
      <c r="L339" s="240" t="s">
        <v>594</v>
      </c>
      <c r="M339" s="281"/>
      <c r="N339" s="281"/>
      <c r="O339" s="281"/>
      <c r="P339" s="281"/>
      <c r="Q339" s="281"/>
      <c r="R339" s="228"/>
      <c r="S339" s="242">
        <f t="shared" si="61"/>
        <v>0</v>
      </c>
      <c r="T339" s="194"/>
      <c r="U339" s="333"/>
      <c r="V339" s="333"/>
      <c r="W339" s="333"/>
      <c r="X339" s="333"/>
      <c r="Y339" s="333"/>
      <c r="Z339" s="333"/>
      <c r="AA339" s="333"/>
      <c r="AB339" s="333"/>
      <c r="AC339" s="333"/>
    </row>
    <row r="340" spans="1:29" ht="16.5" customHeight="1">
      <c r="A340" s="1152"/>
      <c r="B340" s="1152"/>
      <c r="C340" s="186"/>
      <c r="D340" s="29"/>
      <c r="E340" s="29"/>
      <c r="F340" s="29"/>
      <c r="G340" s="29"/>
      <c r="H340" s="29"/>
      <c r="I340" s="29"/>
      <c r="J340" s="29"/>
      <c r="K340" s="29"/>
      <c r="L340" s="240" t="s">
        <v>595</v>
      </c>
      <c r="M340" s="243"/>
      <c r="N340" s="243"/>
      <c r="O340" s="243"/>
      <c r="P340" s="243"/>
      <c r="Q340" s="243"/>
      <c r="R340" s="228"/>
      <c r="S340" s="242">
        <f t="shared" si="61"/>
        <v>0</v>
      </c>
      <c r="T340" s="194"/>
      <c r="U340" s="333"/>
      <c r="V340" s="333"/>
      <c r="W340" s="333"/>
      <c r="X340" s="333"/>
      <c r="Y340" s="333"/>
      <c r="Z340" s="333"/>
      <c r="AA340" s="333"/>
      <c r="AB340" s="333"/>
      <c r="AC340" s="333"/>
    </row>
    <row r="341" spans="1:29" ht="16.5" customHeight="1">
      <c r="A341" s="1152"/>
      <c r="B341" s="1152"/>
      <c r="C341" s="186"/>
      <c r="D341" s="29"/>
      <c r="E341" s="29"/>
      <c r="F341" s="29"/>
      <c r="G341" s="29"/>
      <c r="H341" s="29"/>
      <c r="I341" s="29"/>
      <c r="J341" s="29"/>
      <c r="K341" s="29"/>
      <c r="L341" s="244" t="s">
        <v>596</v>
      </c>
      <c r="M341" s="246"/>
      <c r="N341" s="246"/>
      <c r="O341" s="246"/>
      <c r="P341" s="246"/>
      <c r="Q341" s="246"/>
      <c r="R341" s="247"/>
      <c r="S341" s="248">
        <f t="shared" si="61"/>
        <v>0</v>
      </c>
      <c r="T341" s="194"/>
      <c r="U341" s="333"/>
      <c r="V341" s="333"/>
      <c r="W341" s="333"/>
      <c r="X341" s="333"/>
      <c r="Y341" s="333"/>
      <c r="Z341" s="333"/>
      <c r="AA341" s="333"/>
      <c r="AB341" s="333"/>
      <c r="AC341" s="333"/>
    </row>
    <row r="342" spans="1:29" ht="16.5" customHeight="1">
      <c r="A342" s="1152"/>
      <c r="B342" s="1152"/>
      <c r="C342" s="186"/>
      <c r="D342" s="29"/>
      <c r="E342" s="29"/>
      <c r="F342" s="29"/>
      <c r="G342" s="29"/>
      <c r="H342" s="29"/>
      <c r="I342" s="29"/>
      <c r="J342" s="29"/>
      <c r="K342" s="29"/>
      <c r="L342" s="244" t="s">
        <v>597</v>
      </c>
      <c r="M342" s="246"/>
      <c r="N342" s="246"/>
      <c r="O342" s="246"/>
      <c r="P342" s="246"/>
      <c r="Q342" s="246"/>
      <c r="R342" s="247"/>
      <c r="S342" s="248">
        <f t="shared" si="61"/>
        <v>0</v>
      </c>
      <c r="T342" s="194"/>
      <c r="U342" s="333"/>
      <c r="V342" s="333"/>
      <c r="W342" s="333"/>
      <c r="X342" s="333"/>
      <c r="Y342" s="333"/>
      <c r="Z342" s="333"/>
      <c r="AA342" s="333"/>
      <c r="AB342" s="333"/>
      <c r="AC342" s="333"/>
    </row>
    <row r="343" spans="1:29" ht="16.5" customHeight="1">
      <c r="A343" s="1152"/>
      <c r="B343" s="1152"/>
      <c r="C343" s="186"/>
      <c r="D343" s="29"/>
      <c r="E343" s="29"/>
      <c r="F343" s="29"/>
      <c r="G343" s="29"/>
      <c r="H343" s="29"/>
      <c r="I343" s="29"/>
      <c r="J343" s="29"/>
      <c r="K343" s="29"/>
      <c r="L343" s="249" t="s">
        <v>598</v>
      </c>
      <c r="M343" s="246"/>
      <c r="N343" s="246"/>
      <c r="O343" s="246"/>
      <c r="P343" s="246"/>
      <c r="Q343" s="246"/>
      <c r="R343" s="247"/>
      <c r="S343" s="248">
        <f t="shared" si="61"/>
        <v>0</v>
      </c>
      <c r="T343" s="194"/>
      <c r="U343" s="333"/>
      <c r="V343" s="333"/>
      <c r="W343" s="333"/>
      <c r="X343" s="333"/>
      <c r="Y343" s="333"/>
      <c r="Z343" s="333"/>
      <c r="AA343" s="333"/>
      <c r="AB343" s="333"/>
      <c r="AC343" s="333"/>
    </row>
    <row r="344" spans="1:29" ht="16.5" customHeight="1">
      <c r="A344" s="1152"/>
      <c r="B344" s="1152"/>
      <c r="C344" s="186"/>
      <c r="D344" s="29"/>
      <c r="E344" s="29"/>
      <c r="F344" s="29"/>
      <c r="G344" s="29"/>
      <c r="H344" s="29"/>
      <c r="I344" s="29"/>
      <c r="J344" s="29"/>
      <c r="K344" s="29"/>
      <c r="L344" s="250" t="s">
        <v>599</v>
      </c>
      <c r="M344" s="251"/>
      <c r="N344" s="251"/>
      <c r="O344" s="251"/>
      <c r="P344" s="251"/>
      <c r="Q344" s="251"/>
      <c r="R344" s="252"/>
      <c r="S344" s="253">
        <f t="shared" si="61"/>
        <v>0</v>
      </c>
      <c r="T344" s="194"/>
      <c r="U344" s="333"/>
      <c r="V344" s="333"/>
      <c r="W344" s="333"/>
      <c r="X344" s="333"/>
      <c r="Y344" s="333"/>
      <c r="Z344" s="333"/>
      <c r="AA344" s="333"/>
      <c r="AB344" s="333"/>
      <c r="AC344" s="333"/>
    </row>
    <row r="345" spans="1:29" ht="16.5" customHeight="1">
      <c r="A345" s="1152"/>
      <c r="B345" s="1152"/>
      <c r="C345" s="186"/>
      <c r="D345" s="29"/>
      <c r="E345" s="29"/>
      <c r="F345" s="29"/>
      <c r="G345" s="29"/>
      <c r="H345" s="29"/>
      <c r="I345" s="29"/>
      <c r="J345" s="29"/>
      <c r="K345" s="29"/>
      <c r="L345" s="250" t="s">
        <v>600</v>
      </c>
      <c r="M345" s="254"/>
      <c r="N345" s="254"/>
      <c r="O345" s="254"/>
      <c r="P345" s="254"/>
      <c r="Q345" s="254"/>
      <c r="R345" s="255"/>
      <c r="S345" s="256">
        <f t="shared" si="61"/>
        <v>0</v>
      </c>
      <c r="T345" s="194"/>
      <c r="U345" s="333"/>
      <c r="V345" s="333"/>
      <c r="W345" s="333"/>
      <c r="X345" s="333"/>
      <c r="Y345" s="333"/>
      <c r="Z345" s="333"/>
      <c r="AA345" s="333"/>
      <c r="AB345" s="333"/>
      <c r="AC345" s="333"/>
    </row>
    <row r="346" spans="1:29" ht="21" customHeight="1">
      <c r="A346" s="1152"/>
      <c r="B346" s="1152"/>
      <c r="C346" s="1200"/>
      <c r="D346" s="186"/>
      <c r="E346" s="186"/>
      <c r="F346" s="186"/>
      <c r="G346" s="186"/>
      <c r="H346" s="186"/>
      <c r="I346" s="186"/>
      <c r="J346" s="186"/>
      <c r="K346" s="186"/>
      <c r="L346" s="222" t="s">
        <v>681</v>
      </c>
      <c r="M346" s="223">
        <f t="shared" ref="M346:R346" si="62">M338+M325</f>
        <v>0</v>
      </c>
      <c r="N346" s="223">
        <f t="shared" si="62"/>
        <v>0</v>
      </c>
      <c r="O346" s="223">
        <f t="shared" si="62"/>
        <v>0</v>
      </c>
      <c r="P346" s="223">
        <f t="shared" si="62"/>
        <v>0</v>
      </c>
      <c r="Q346" s="223">
        <f t="shared" si="62"/>
        <v>0</v>
      </c>
      <c r="R346" s="223">
        <f t="shared" si="62"/>
        <v>0</v>
      </c>
      <c r="S346" s="224">
        <f t="shared" si="61"/>
        <v>0</v>
      </c>
      <c r="T346" s="194"/>
      <c r="U346" s="185"/>
      <c r="V346" s="185"/>
      <c r="W346" s="185"/>
      <c r="X346" s="185"/>
      <c r="Y346" s="185"/>
      <c r="Z346" s="185"/>
      <c r="AA346" s="185"/>
      <c r="AB346" s="185"/>
      <c r="AC346" s="185"/>
    </row>
    <row r="347" spans="1:29" ht="21" customHeight="1">
      <c r="A347" s="1152"/>
      <c r="B347" s="1152"/>
      <c r="C347" s="1201"/>
      <c r="D347" s="186"/>
      <c r="E347" s="186"/>
      <c r="F347" s="186"/>
      <c r="G347" s="186"/>
      <c r="H347" s="186"/>
      <c r="I347" s="186"/>
      <c r="J347" s="186"/>
      <c r="K347" s="186"/>
      <c r="L347" s="257" t="s">
        <v>682</v>
      </c>
      <c r="M347" s="258">
        <f t="shared" ref="M347:R347" si="63">M342+M341+M329+M328</f>
        <v>0</v>
      </c>
      <c r="N347" s="258">
        <f t="shared" si="63"/>
        <v>0</v>
      </c>
      <c r="O347" s="258">
        <f t="shared" si="63"/>
        <v>0</v>
      </c>
      <c r="P347" s="258">
        <f t="shared" si="63"/>
        <v>0</v>
      </c>
      <c r="Q347" s="258">
        <f t="shared" si="63"/>
        <v>0</v>
      </c>
      <c r="R347" s="258">
        <f t="shared" si="63"/>
        <v>0</v>
      </c>
      <c r="S347" s="259">
        <f t="shared" si="61"/>
        <v>0</v>
      </c>
      <c r="T347" s="194"/>
      <c r="U347" s="185"/>
      <c r="V347" s="185"/>
      <c r="W347" s="185"/>
      <c r="X347" s="185"/>
      <c r="Y347" s="185"/>
      <c r="Z347" s="185"/>
      <c r="AA347" s="185"/>
      <c r="AB347" s="185"/>
      <c r="AC347" s="185"/>
    </row>
    <row r="348" spans="1:29" ht="21" customHeight="1">
      <c r="A348" s="352"/>
      <c r="B348" s="401"/>
      <c r="C348" s="1200"/>
      <c r="D348" s="186"/>
      <c r="E348" s="186"/>
      <c r="F348" s="186"/>
      <c r="G348" s="186"/>
      <c r="H348" s="186"/>
      <c r="I348" s="186"/>
      <c r="J348" s="186"/>
      <c r="K348" s="186"/>
      <c r="L348" s="257" t="s">
        <v>683</v>
      </c>
      <c r="M348" s="258">
        <f t="shared" ref="M348:R348" si="64">M343+M330</f>
        <v>3</v>
      </c>
      <c r="N348" s="258">
        <f t="shared" si="64"/>
        <v>0</v>
      </c>
      <c r="O348" s="258">
        <f t="shared" si="64"/>
        <v>0</v>
      </c>
      <c r="P348" s="258">
        <f t="shared" si="64"/>
        <v>0</v>
      </c>
      <c r="Q348" s="258">
        <f t="shared" si="64"/>
        <v>2</v>
      </c>
      <c r="R348" s="258">
        <f t="shared" si="64"/>
        <v>0</v>
      </c>
      <c r="S348" s="259">
        <f t="shared" si="61"/>
        <v>5</v>
      </c>
      <c r="T348" s="194"/>
      <c r="U348" s="185"/>
      <c r="V348" s="185"/>
      <c r="W348" s="185"/>
      <c r="X348" s="185"/>
      <c r="Y348" s="185"/>
      <c r="Z348" s="185"/>
      <c r="AA348" s="185"/>
      <c r="AB348" s="185"/>
      <c r="AC348" s="185"/>
    </row>
    <row r="349" spans="1:29" ht="21" customHeight="1">
      <c r="A349" s="352"/>
      <c r="B349" s="401"/>
      <c r="C349" s="1201"/>
      <c r="D349" s="186"/>
      <c r="E349" s="186"/>
      <c r="F349" s="186"/>
      <c r="G349" s="186"/>
      <c r="H349" s="186"/>
      <c r="I349" s="186"/>
      <c r="J349" s="186"/>
      <c r="K349" s="186"/>
      <c r="L349" s="260" t="s">
        <v>684</v>
      </c>
      <c r="M349" s="261">
        <f t="shared" ref="M349:R349" si="65">M344+M331</f>
        <v>3</v>
      </c>
      <c r="N349" s="261">
        <f t="shared" si="65"/>
        <v>3</v>
      </c>
      <c r="O349" s="261">
        <f t="shared" si="65"/>
        <v>4</v>
      </c>
      <c r="P349" s="261">
        <f t="shared" si="65"/>
        <v>0</v>
      </c>
      <c r="Q349" s="261">
        <f t="shared" si="65"/>
        <v>0</v>
      </c>
      <c r="R349" s="261">
        <f t="shared" si="65"/>
        <v>0</v>
      </c>
      <c r="S349" s="262">
        <f t="shared" si="61"/>
        <v>10</v>
      </c>
      <c r="T349" s="194"/>
      <c r="U349" s="185"/>
      <c r="V349" s="185"/>
      <c r="W349" s="185"/>
      <c r="X349" s="185"/>
      <c r="Y349" s="185"/>
      <c r="Z349" s="185"/>
      <c r="AA349" s="185"/>
      <c r="AB349" s="185"/>
      <c r="AC349" s="185"/>
    </row>
    <row r="350" spans="1:29" ht="21" customHeight="1">
      <c r="A350" s="1221"/>
      <c r="B350" s="1138"/>
      <c r="C350" s="263"/>
      <c r="D350" s="264"/>
      <c r="E350" s="264"/>
      <c r="F350" s="264"/>
      <c r="G350" s="264"/>
      <c r="H350" s="264"/>
      <c r="I350" s="264"/>
      <c r="J350" s="264"/>
      <c r="K350" s="264"/>
      <c r="L350" s="265"/>
      <c r="M350" s="264"/>
      <c r="N350" s="264"/>
      <c r="O350" s="264"/>
      <c r="P350" s="264"/>
      <c r="Q350" s="264"/>
      <c r="R350" s="264"/>
      <c r="S350" s="264"/>
      <c r="T350" s="263"/>
      <c r="U350" s="333"/>
      <c r="V350" s="333"/>
      <c r="W350" s="333"/>
      <c r="X350" s="333"/>
      <c r="Y350" s="333"/>
      <c r="Z350" s="333"/>
      <c r="AA350" s="333"/>
      <c r="AB350" s="333"/>
      <c r="AC350" s="333"/>
    </row>
    <row r="351" spans="1:29" ht="27.75" customHeight="1">
      <c r="A351" s="1162">
        <v>12</v>
      </c>
      <c r="B351" s="1216" t="s">
        <v>373</v>
      </c>
      <c r="C351" s="4"/>
      <c r="D351" s="33"/>
      <c r="E351" s="9"/>
      <c r="F351" s="9"/>
      <c r="G351" s="33"/>
      <c r="H351" s="33">
        <v>1</v>
      </c>
      <c r="I351" s="9">
        <v>3</v>
      </c>
      <c r="J351" s="9" t="s">
        <v>659</v>
      </c>
      <c r="K351" s="33" t="s">
        <v>651</v>
      </c>
      <c r="L351" s="1192" t="s">
        <v>592</v>
      </c>
      <c r="M351" s="375" t="s">
        <v>1271</v>
      </c>
      <c r="N351" s="532" t="s">
        <v>1272</v>
      </c>
      <c r="O351" s="532"/>
      <c r="P351" s="532" t="s">
        <v>1273</v>
      </c>
      <c r="Q351" s="511" t="s">
        <v>1274</v>
      </c>
      <c r="R351" s="29"/>
      <c r="S351" s="29"/>
      <c r="T351" s="194" t="s">
        <v>1177</v>
      </c>
      <c r="U351" s="333"/>
      <c r="V351" s="333"/>
      <c r="W351" s="333"/>
      <c r="X351" s="333"/>
      <c r="Y351" s="333"/>
      <c r="Z351" s="333"/>
      <c r="AA351" s="333"/>
      <c r="AB351" s="333"/>
      <c r="AC351" s="333"/>
    </row>
    <row r="352" spans="1:29" ht="21" customHeight="1">
      <c r="A352" s="1152"/>
      <c r="B352" s="1152"/>
      <c r="C352" s="4"/>
      <c r="D352" s="33"/>
      <c r="E352" s="9"/>
      <c r="F352" s="9"/>
      <c r="G352" s="33"/>
      <c r="H352" s="33">
        <v>2</v>
      </c>
      <c r="I352" s="9">
        <v>4</v>
      </c>
      <c r="J352" s="9" t="s">
        <v>660</v>
      </c>
      <c r="K352" s="33" t="s">
        <v>651</v>
      </c>
      <c r="L352" s="1193"/>
      <c r="M352" s="29"/>
      <c r="N352" s="18"/>
      <c r="O352" s="29"/>
      <c r="P352" s="29"/>
      <c r="Q352" s="29"/>
      <c r="R352" s="29"/>
      <c r="S352" s="29"/>
      <c r="T352" s="194"/>
      <c r="U352" s="333"/>
      <c r="V352" s="333"/>
      <c r="W352" s="333"/>
      <c r="X352" s="333"/>
      <c r="Y352" s="333"/>
      <c r="Z352" s="333"/>
      <c r="AA352" s="333"/>
      <c r="AB352" s="333"/>
      <c r="AC352" s="333"/>
    </row>
    <row r="353" spans="1:29" ht="21" customHeight="1">
      <c r="A353" s="1152"/>
      <c r="B353" s="1152"/>
      <c r="C353" s="186"/>
      <c r="D353" s="33"/>
      <c r="E353" s="33"/>
      <c r="F353" s="33"/>
      <c r="G353" s="33"/>
      <c r="H353" s="33"/>
      <c r="I353" s="203">
        <v>7</v>
      </c>
      <c r="J353" s="33"/>
      <c r="K353" s="33"/>
      <c r="L353" s="1194"/>
      <c r="M353" s="29"/>
      <c r="N353" s="18"/>
      <c r="O353" s="29"/>
      <c r="P353" s="18"/>
      <c r="Q353" s="29"/>
      <c r="R353" s="29"/>
      <c r="S353" s="29"/>
      <c r="T353" s="194"/>
      <c r="U353" s="333"/>
      <c r="V353" s="333"/>
      <c r="W353" s="333"/>
      <c r="X353" s="333"/>
      <c r="Y353" s="333"/>
      <c r="Z353" s="333"/>
      <c r="AA353" s="333"/>
      <c r="AB353" s="333"/>
      <c r="AC353" s="333"/>
    </row>
    <row r="354" spans="1:29" ht="21" customHeight="1">
      <c r="A354" s="1152"/>
      <c r="B354" s="1152"/>
      <c r="C354" s="186"/>
      <c r="D354" s="33"/>
      <c r="E354" s="33"/>
      <c r="F354" s="33"/>
      <c r="G354" s="33"/>
      <c r="H354" s="33">
        <v>1</v>
      </c>
      <c r="I354" s="33">
        <v>3</v>
      </c>
      <c r="J354" s="33" t="s">
        <v>1180</v>
      </c>
      <c r="K354" s="33" t="s">
        <v>651</v>
      </c>
      <c r="L354" s="186" t="s">
        <v>593</v>
      </c>
      <c r="M354" s="192"/>
      <c r="N354" s="192"/>
      <c r="O354" s="192"/>
      <c r="P354" s="192"/>
      <c r="Q354" s="192"/>
      <c r="R354" s="194"/>
      <c r="S354" s="4">
        <f t="shared" ref="S354:S361" si="66">SUM(M354:R354)</f>
        <v>0</v>
      </c>
      <c r="T354" s="194"/>
      <c r="U354" s="333"/>
      <c r="V354" s="333"/>
      <c r="W354" s="333"/>
      <c r="X354" s="333"/>
      <c r="Y354" s="333"/>
      <c r="Z354" s="333"/>
      <c r="AA354" s="333"/>
      <c r="AB354" s="333"/>
      <c r="AC354" s="333"/>
    </row>
    <row r="355" spans="1:29" ht="21" customHeight="1">
      <c r="A355" s="1152"/>
      <c r="B355" s="1152"/>
      <c r="C355" s="186"/>
      <c r="D355" s="33"/>
      <c r="E355" s="33"/>
      <c r="F355" s="33"/>
      <c r="G355" s="33"/>
      <c r="H355" s="33">
        <v>2</v>
      </c>
      <c r="I355" s="33">
        <v>4</v>
      </c>
      <c r="J355" s="33" t="s">
        <v>1270</v>
      </c>
      <c r="K355" s="33" t="s">
        <v>651</v>
      </c>
      <c r="L355" s="195" t="s">
        <v>594</v>
      </c>
      <c r="M355" s="196"/>
      <c r="N355" s="196"/>
      <c r="O355" s="196"/>
      <c r="P355" s="196"/>
      <c r="Q355" s="196"/>
      <c r="R355" s="29"/>
      <c r="S355" s="33">
        <f t="shared" si="66"/>
        <v>0</v>
      </c>
      <c r="T355" s="194"/>
      <c r="U355" s="333"/>
      <c r="V355" s="333"/>
      <c r="W355" s="333"/>
      <c r="X355" s="333"/>
      <c r="Y355" s="333"/>
      <c r="Z355" s="333"/>
      <c r="AA355" s="333"/>
      <c r="AB355" s="333"/>
      <c r="AC355" s="333"/>
    </row>
    <row r="356" spans="1:29" ht="21" customHeight="1">
      <c r="A356" s="1152"/>
      <c r="B356" s="1152"/>
      <c r="C356" s="186"/>
      <c r="D356" s="33"/>
      <c r="E356" s="33"/>
      <c r="F356" s="33"/>
      <c r="G356" s="33"/>
      <c r="H356" s="33">
        <v>3</v>
      </c>
      <c r="I356" s="33">
        <v>2</v>
      </c>
      <c r="J356" s="33" t="s">
        <v>1259</v>
      </c>
      <c r="K356" s="33" t="s">
        <v>651</v>
      </c>
      <c r="L356" s="195" t="s">
        <v>595</v>
      </c>
      <c r="M356" s="198"/>
      <c r="N356" s="198"/>
      <c r="O356" s="198"/>
      <c r="P356" s="198"/>
      <c r="Q356" s="198"/>
      <c r="R356" s="29"/>
      <c r="S356" s="33">
        <f t="shared" si="66"/>
        <v>0</v>
      </c>
      <c r="T356" s="194"/>
      <c r="U356" s="333"/>
      <c r="V356" s="333"/>
      <c r="W356" s="333"/>
      <c r="X356" s="333"/>
      <c r="Y356" s="333"/>
      <c r="Z356" s="333"/>
      <c r="AA356" s="333"/>
      <c r="AB356" s="333"/>
      <c r="AC356" s="333"/>
    </row>
    <row r="357" spans="1:29" ht="21" customHeight="1">
      <c r="A357" s="1152"/>
      <c r="B357" s="1152"/>
      <c r="C357" s="186"/>
      <c r="D357" s="33"/>
      <c r="E357" s="33"/>
      <c r="F357" s="33"/>
      <c r="G357" s="33"/>
      <c r="H357" s="33">
        <v>4</v>
      </c>
      <c r="I357" s="33">
        <v>3</v>
      </c>
      <c r="J357" s="33" t="s">
        <v>1054</v>
      </c>
      <c r="K357" s="33" t="s">
        <v>651</v>
      </c>
      <c r="L357" s="199" t="s">
        <v>596</v>
      </c>
      <c r="M357" s="200"/>
      <c r="N357" s="200"/>
      <c r="O357" s="200"/>
      <c r="P357" s="200"/>
      <c r="Q357" s="200"/>
      <c r="R357" s="202"/>
      <c r="S357" s="203">
        <f t="shared" si="66"/>
        <v>0</v>
      </c>
      <c r="T357" s="194"/>
      <c r="U357" s="333"/>
      <c r="V357" s="333"/>
      <c r="W357" s="333"/>
      <c r="X357" s="333"/>
      <c r="Y357" s="333"/>
      <c r="Z357" s="333"/>
      <c r="AA357" s="333"/>
      <c r="AB357" s="333"/>
      <c r="AC357" s="333"/>
    </row>
    <row r="358" spans="1:29" ht="21" customHeight="1">
      <c r="A358" s="1152"/>
      <c r="B358" s="1152"/>
      <c r="C358" s="186"/>
      <c r="D358" s="33"/>
      <c r="E358" s="33"/>
      <c r="F358" s="33"/>
      <c r="G358" s="33"/>
      <c r="H358" s="33">
        <v>5</v>
      </c>
      <c r="I358" s="33">
        <v>2</v>
      </c>
      <c r="J358" s="33" t="s">
        <v>1056</v>
      </c>
      <c r="K358" s="33" t="s">
        <v>651</v>
      </c>
      <c r="L358" s="199" t="s">
        <v>597</v>
      </c>
      <c r="M358" s="200"/>
      <c r="N358" s="200"/>
      <c r="O358" s="200"/>
      <c r="P358" s="200"/>
      <c r="Q358" s="200"/>
      <c r="R358" s="202"/>
      <c r="S358" s="203">
        <f t="shared" si="66"/>
        <v>0</v>
      </c>
      <c r="T358" s="194"/>
      <c r="U358" s="333"/>
      <c r="V358" s="333"/>
      <c r="W358" s="333"/>
      <c r="X358" s="333"/>
      <c r="Y358" s="333"/>
      <c r="Z358" s="333"/>
      <c r="AA358" s="333"/>
      <c r="AB358" s="333"/>
      <c r="AC358" s="333"/>
    </row>
    <row r="359" spans="1:29" ht="21" customHeight="1">
      <c r="A359" s="1152"/>
      <c r="B359" s="1152"/>
      <c r="C359" s="186"/>
      <c r="D359" s="33"/>
      <c r="E359" s="33"/>
      <c r="F359" s="33"/>
      <c r="G359" s="33"/>
      <c r="H359" s="33"/>
      <c r="I359" s="203">
        <f>SUM(I354:I358)</f>
        <v>14</v>
      </c>
      <c r="J359" s="33"/>
      <c r="K359" s="33"/>
      <c r="L359" s="208" t="s">
        <v>598</v>
      </c>
      <c r="M359" s="200">
        <v>3</v>
      </c>
      <c r="N359" s="200"/>
      <c r="O359" s="200"/>
      <c r="P359" s="200"/>
      <c r="Q359" s="200">
        <v>4</v>
      </c>
      <c r="R359" s="202"/>
      <c r="S359" s="203">
        <f t="shared" si="66"/>
        <v>7</v>
      </c>
      <c r="T359" s="194"/>
      <c r="U359" s="333"/>
      <c r="V359" s="333"/>
      <c r="W359" s="333"/>
      <c r="X359" s="333"/>
      <c r="Y359" s="333"/>
      <c r="Z359" s="333"/>
      <c r="AA359" s="333"/>
      <c r="AB359" s="333"/>
      <c r="AC359" s="333"/>
    </row>
    <row r="360" spans="1:29" ht="21" customHeight="1">
      <c r="A360" s="1152"/>
      <c r="B360" s="1152"/>
      <c r="C360" s="186"/>
      <c r="D360" s="33"/>
      <c r="E360" s="33"/>
      <c r="F360" s="33"/>
      <c r="G360" s="33"/>
      <c r="H360" s="33"/>
      <c r="I360" s="33"/>
      <c r="J360" s="33"/>
      <c r="K360" s="33"/>
      <c r="L360" s="209" t="s">
        <v>599</v>
      </c>
      <c r="M360" s="210"/>
      <c r="N360" s="459">
        <v>4</v>
      </c>
      <c r="O360" s="210"/>
      <c r="P360" s="459">
        <v>3</v>
      </c>
      <c r="Q360" s="210"/>
      <c r="R360" s="211"/>
      <c r="S360" s="212">
        <f t="shared" si="66"/>
        <v>7</v>
      </c>
      <c r="T360" s="194"/>
      <c r="U360" s="333"/>
      <c r="V360" s="333"/>
      <c r="W360" s="333"/>
      <c r="X360" s="333"/>
      <c r="Y360" s="333"/>
      <c r="Z360" s="333"/>
      <c r="AA360" s="333"/>
      <c r="AB360" s="333"/>
      <c r="AC360" s="333"/>
    </row>
    <row r="361" spans="1:29" ht="21" customHeight="1">
      <c r="A361" s="1152"/>
      <c r="B361" s="1152"/>
      <c r="C361" s="186"/>
      <c r="D361" s="33"/>
      <c r="E361" s="33"/>
      <c r="F361" s="33"/>
      <c r="G361" s="33"/>
      <c r="H361" s="33"/>
      <c r="I361" s="33"/>
      <c r="J361" s="33"/>
      <c r="K361" s="33"/>
      <c r="L361" s="209" t="s">
        <v>600</v>
      </c>
      <c r="M361" s="213"/>
      <c r="N361" s="460">
        <v>4</v>
      </c>
      <c r="O361" s="213"/>
      <c r="P361" s="460">
        <v>3</v>
      </c>
      <c r="Q361" s="213"/>
      <c r="R361" s="214"/>
      <c r="S361" s="215">
        <f t="shared" si="66"/>
        <v>7</v>
      </c>
      <c r="T361" s="194"/>
      <c r="U361" s="333"/>
      <c r="V361" s="333"/>
      <c r="W361" s="333"/>
      <c r="X361" s="333"/>
      <c r="Y361" s="333"/>
      <c r="Z361" s="333"/>
      <c r="AA361" s="333"/>
      <c r="AB361" s="333"/>
      <c r="AC361" s="333"/>
    </row>
    <row r="362" spans="1:29" ht="21" customHeight="1">
      <c r="A362" s="1152"/>
      <c r="B362" s="1152"/>
      <c r="C362" s="216"/>
      <c r="D362" s="217"/>
      <c r="E362" s="217"/>
      <c r="F362" s="217"/>
      <c r="G362" s="217"/>
      <c r="H362" s="217"/>
      <c r="I362" s="217"/>
      <c r="J362" s="217"/>
      <c r="K362" s="217"/>
      <c r="L362" s="222"/>
      <c r="M362" s="223"/>
      <c r="N362" s="223"/>
      <c r="O362" s="223"/>
      <c r="P362" s="223"/>
      <c r="Q362" s="223"/>
      <c r="R362" s="224"/>
      <c r="S362" s="225"/>
      <c r="T362" s="194"/>
      <c r="U362" s="185"/>
      <c r="V362" s="185"/>
      <c r="W362" s="185"/>
      <c r="X362" s="185"/>
      <c r="Y362" s="185"/>
      <c r="Z362" s="185"/>
      <c r="AA362" s="185"/>
      <c r="AB362" s="185"/>
      <c r="AC362" s="185"/>
    </row>
    <row r="363" spans="1:29" ht="32.25" customHeight="1">
      <c r="A363" s="1152"/>
      <c r="B363" s="1152"/>
      <c r="C363" s="186"/>
      <c r="D363" s="33"/>
      <c r="E363" s="33"/>
      <c r="F363" s="33"/>
      <c r="G363" s="33"/>
      <c r="H363" s="33"/>
      <c r="I363" s="33"/>
      <c r="J363" s="33"/>
      <c r="K363" s="33"/>
      <c r="L363" s="1195" t="s">
        <v>601</v>
      </c>
      <c r="M363" s="530" t="s">
        <v>1275</v>
      </c>
      <c r="N363" s="230"/>
      <c r="O363" s="230"/>
      <c r="P363" s="230"/>
      <c r="Q363" s="530" t="s">
        <v>1276</v>
      </c>
      <c r="R363" s="228"/>
      <c r="S363" s="228"/>
      <c r="T363" s="194"/>
      <c r="U363" s="333"/>
      <c r="V363" s="333"/>
      <c r="W363" s="333"/>
      <c r="X363" s="333"/>
      <c r="Y363" s="333"/>
      <c r="Z363" s="333"/>
      <c r="AA363" s="333"/>
      <c r="AB363" s="333"/>
      <c r="AC363" s="333"/>
    </row>
    <row r="364" spans="1:29" ht="16.5" customHeight="1">
      <c r="A364" s="1152"/>
      <c r="B364" s="1152"/>
      <c r="C364" s="186"/>
      <c r="D364" s="33"/>
      <c r="E364" s="33"/>
      <c r="F364" s="33"/>
      <c r="G364" s="33"/>
      <c r="H364" s="33"/>
      <c r="I364" s="33"/>
      <c r="J364" s="33"/>
      <c r="K364" s="33"/>
      <c r="L364" s="1193"/>
      <c r="M364" s="230"/>
      <c r="N364" s="228"/>
      <c r="O364" s="228"/>
      <c r="P364" s="228"/>
      <c r="Q364" s="230"/>
      <c r="R364" s="228"/>
      <c r="S364" s="228"/>
      <c r="T364" s="194"/>
      <c r="U364" s="333"/>
      <c r="V364" s="333"/>
      <c r="W364" s="333"/>
      <c r="X364" s="333"/>
      <c r="Y364" s="333"/>
      <c r="Z364" s="333"/>
      <c r="AA364" s="333"/>
      <c r="AB364" s="333"/>
      <c r="AC364" s="333"/>
    </row>
    <row r="365" spans="1:29" ht="16.5" customHeight="1">
      <c r="A365" s="1152"/>
      <c r="B365" s="1152"/>
      <c r="C365" s="186"/>
      <c r="D365" s="29"/>
      <c r="E365" s="29"/>
      <c r="F365" s="29"/>
      <c r="G365" s="29"/>
      <c r="H365" s="29"/>
      <c r="I365" s="29"/>
      <c r="J365" s="29"/>
      <c r="K365" s="29"/>
      <c r="L365" s="1193"/>
      <c r="M365" s="230"/>
      <c r="N365" s="230"/>
      <c r="O365" s="228"/>
      <c r="P365" s="228"/>
      <c r="Q365" s="228"/>
      <c r="R365" s="228"/>
      <c r="S365" s="228"/>
      <c r="T365" s="194"/>
      <c r="U365" s="333"/>
      <c r="V365" s="333"/>
      <c r="W365" s="333"/>
      <c r="X365" s="333"/>
      <c r="Y365" s="333"/>
      <c r="Z365" s="333"/>
      <c r="AA365" s="333"/>
      <c r="AB365" s="333"/>
      <c r="AC365" s="333"/>
    </row>
    <row r="366" spans="1:29" ht="16.5" customHeight="1">
      <c r="A366" s="1152"/>
      <c r="B366" s="1152"/>
      <c r="C366" s="186"/>
      <c r="D366" s="29"/>
      <c r="E366" s="29"/>
      <c r="F366" s="29"/>
      <c r="G366" s="29"/>
      <c r="H366" s="29"/>
      <c r="I366" s="29"/>
      <c r="J366" s="29"/>
      <c r="K366" s="29"/>
      <c r="L366" s="1194"/>
      <c r="M366" s="230"/>
      <c r="N366" s="228"/>
      <c r="O366" s="228"/>
      <c r="P366" s="228"/>
      <c r="Q366" s="228"/>
      <c r="R366" s="228"/>
      <c r="S366" s="228"/>
      <c r="T366" s="194"/>
      <c r="U366" s="333"/>
      <c r="V366" s="333"/>
      <c r="W366" s="333"/>
      <c r="X366" s="333"/>
      <c r="Y366" s="333"/>
      <c r="Z366" s="333"/>
      <c r="AA366" s="333"/>
      <c r="AB366" s="333"/>
      <c r="AC366" s="333"/>
    </row>
    <row r="367" spans="1:29" ht="16.5" customHeight="1">
      <c r="A367" s="1152"/>
      <c r="B367" s="1152"/>
      <c r="C367" s="186"/>
      <c r="D367" s="29"/>
      <c r="E367" s="29"/>
      <c r="F367" s="29"/>
      <c r="G367" s="29"/>
      <c r="H367" s="29"/>
      <c r="I367" s="29"/>
      <c r="J367" s="29"/>
      <c r="K367" s="29"/>
      <c r="L367" s="238" t="s">
        <v>593</v>
      </c>
      <c r="M367" s="280"/>
      <c r="N367" s="280"/>
      <c r="O367" s="280"/>
      <c r="P367" s="280"/>
      <c r="Q367" s="280"/>
      <c r="R367" s="236"/>
      <c r="S367" s="237">
        <f t="shared" ref="S367:S378" si="67">SUM(M367:R367)</f>
        <v>0</v>
      </c>
      <c r="T367" s="194"/>
      <c r="U367" s="333"/>
      <c r="V367" s="333"/>
      <c r="W367" s="333"/>
      <c r="X367" s="333"/>
      <c r="Y367" s="333"/>
      <c r="Z367" s="333"/>
      <c r="AA367" s="333"/>
      <c r="AB367" s="333"/>
      <c r="AC367" s="333"/>
    </row>
    <row r="368" spans="1:29" ht="16.5" customHeight="1">
      <c r="A368" s="1152"/>
      <c r="B368" s="1152"/>
      <c r="C368" s="186"/>
      <c r="D368" s="29"/>
      <c r="E368" s="29"/>
      <c r="F368" s="29"/>
      <c r="G368" s="29"/>
      <c r="H368" s="29"/>
      <c r="I368" s="29"/>
      <c r="J368" s="29"/>
      <c r="K368" s="29"/>
      <c r="L368" s="240" t="s">
        <v>594</v>
      </c>
      <c r="M368" s="281"/>
      <c r="N368" s="281"/>
      <c r="O368" s="281"/>
      <c r="P368" s="281"/>
      <c r="Q368" s="281"/>
      <c r="R368" s="228"/>
      <c r="S368" s="242">
        <f t="shared" si="67"/>
        <v>0</v>
      </c>
      <c r="T368" s="194"/>
      <c r="U368" s="333"/>
      <c r="V368" s="333"/>
      <c r="W368" s="333"/>
      <c r="X368" s="333"/>
      <c r="Y368" s="333"/>
      <c r="Z368" s="333"/>
      <c r="AA368" s="333"/>
      <c r="AB368" s="333"/>
      <c r="AC368" s="333"/>
    </row>
    <row r="369" spans="1:29" ht="16.5" customHeight="1">
      <c r="A369" s="1152"/>
      <c r="B369" s="1152"/>
      <c r="C369" s="186"/>
      <c r="D369" s="29"/>
      <c r="E369" s="29"/>
      <c r="F369" s="29"/>
      <c r="G369" s="29"/>
      <c r="H369" s="29"/>
      <c r="I369" s="29"/>
      <c r="J369" s="29"/>
      <c r="K369" s="29"/>
      <c r="L369" s="240" t="s">
        <v>595</v>
      </c>
      <c r="M369" s="243"/>
      <c r="N369" s="243"/>
      <c r="O369" s="243"/>
      <c r="P369" s="243"/>
      <c r="Q369" s="243"/>
      <c r="R369" s="228"/>
      <c r="S369" s="242">
        <f t="shared" si="67"/>
        <v>0</v>
      </c>
      <c r="T369" s="194"/>
      <c r="U369" s="333"/>
      <c r="V369" s="333"/>
      <c r="W369" s="333"/>
      <c r="X369" s="333"/>
      <c r="Y369" s="333"/>
      <c r="Z369" s="333"/>
      <c r="AA369" s="333"/>
      <c r="AB369" s="333"/>
      <c r="AC369" s="333"/>
    </row>
    <row r="370" spans="1:29" ht="16.5" customHeight="1">
      <c r="A370" s="1152"/>
      <c r="B370" s="1152"/>
      <c r="C370" s="186"/>
      <c r="D370" s="29"/>
      <c r="E370" s="29"/>
      <c r="F370" s="29"/>
      <c r="G370" s="29"/>
      <c r="H370" s="29"/>
      <c r="I370" s="29"/>
      <c r="J370" s="29"/>
      <c r="K370" s="29"/>
      <c r="L370" s="244" t="s">
        <v>596</v>
      </c>
      <c r="M370" s="246"/>
      <c r="N370" s="246"/>
      <c r="O370" s="246"/>
      <c r="P370" s="246"/>
      <c r="Q370" s="246"/>
      <c r="R370" s="247"/>
      <c r="S370" s="248">
        <f t="shared" si="67"/>
        <v>0</v>
      </c>
      <c r="T370" s="194"/>
      <c r="U370" s="333"/>
      <c r="V370" s="333"/>
      <c r="W370" s="333"/>
      <c r="X370" s="333"/>
      <c r="Y370" s="333"/>
      <c r="Z370" s="333"/>
      <c r="AA370" s="333"/>
      <c r="AB370" s="333"/>
      <c r="AC370" s="333"/>
    </row>
    <row r="371" spans="1:29" ht="16.5" customHeight="1">
      <c r="A371" s="1152"/>
      <c r="B371" s="1152"/>
      <c r="C371" s="186"/>
      <c r="D371" s="29"/>
      <c r="E371" s="29"/>
      <c r="F371" s="29"/>
      <c r="G371" s="29"/>
      <c r="H371" s="29"/>
      <c r="I371" s="29"/>
      <c r="J371" s="29"/>
      <c r="K371" s="29"/>
      <c r="L371" s="244" t="s">
        <v>597</v>
      </c>
      <c r="M371" s="246"/>
      <c r="N371" s="246"/>
      <c r="O371" s="246"/>
      <c r="P371" s="246"/>
      <c r="Q371" s="246"/>
      <c r="R371" s="247"/>
      <c r="S371" s="248">
        <f t="shared" si="67"/>
        <v>0</v>
      </c>
      <c r="T371" s="194"/>
      <c r="U371" s="333"/>
      <c r="V371" s="333"/>
      <c r="W371" s="333"/>
      <c r="X371" s="333"/>
      <c r="Y371" s="333"/>
      <c r="Z371" s="333"/>
      <c r="AA371" s="333"/>
      <c r="AB371" s="333"/>
      <c r="AC371" s="333"/>
    </row>
    <row r="372" spans="1:29" ht="16.5" customHeight="1">
      <c r="A372" s="1152"/>
      <c r="B372" s="1152"/>
      <c r="C372" s="186"/>
      <c r="D372" s="29"/>
      <c r="E372" s="29"/>
      <c r="F372" s="29"/>
      <c r="G372" s="29"/>
      <c r="H372" s="29"/>
      <c r="I372" s="29"/>
      <c r="J372" s="29"/>
      <c r="K372" s="29"/>
      <c r="L372" s="249" t="s">
        <v>598</v>
      </c>
      <c r="M372" s="246"/>
      <c r="N372" s="246"/>
      <c r="O372" s="246"/>
      <c r="P372" s="246"/>
      <c r="Q372" s="246"/>
      <c r="R372" s="247"/>
      <c r="S372" s="248">
        <f t="shared" si="67"/>
        <v>0</v>
      </c>
      <c r="T372" s="194"/>
      <c r="U372" s="333"/>
      <c r="V372" s="333"/>
      <c r="W372" s="333"/>
      <c r="X372" s="333"/>
      <c r="Y372" s="333"/>
      <c r="Z372" s="333"/>
      <c r="AA372" s="333"/>
      <c r="AB372" s="333"/>
      <c r="AC372" s="333"/>
    </row>
    <row r="373" spans="1:29" ht="16.5" customHeight="1">
      <c r="A373" s="1152"/>
      <c r="B373" s="1152"/>
      <c r="C373" s="186"/>
      <c r="D373" s="29"/>
      <c r="E373" s="29"/>
      <c r="F373" s="29"/>
      <c r="G373" s="29"/>
      <c r="H373" s="29"/>
      <c r="I373" s="29"/>
      <c r="J373" s="29"/>
      <c r="K373" s="29"/>
      <c r="L373" s="250" t="s">
        <v>599</v>
      </c>
      <c r="M373" s="251">
        <v>4</v>
      </c>
      <c r="N373" s="251"/>
      <c r="O373" s="251"/>
      <c r="P373" s="251"/>
      <c r="Q373" s="251">
        <v>3</v>
      </c>
      <c r="R373" s="252"/>
      <c r="S373" s="253">
        <f t="shared" si="67"/>
        <v>7</v>
      </c>
      <c r="T373" s="194"/>
      <c r="U373" s="333"/>
      <c r="V373" s="333"/>
      <c r="W373" s="333"/>
      <c r="X373" s="333"/>
      <c r="Y373" s="333"/>
      <c r="Z373" s="333"/>
      <c r="AA373" s="333"/>
      <c r="AB373" s="333"/>
      <c r="AC373" s="333"/>
    </row>
    <row r="374" spans="1:29" ht="16.5" customHeight="1">
      <c r="A374" s="1152"/>
      <c r="B374" s="1152"/>
      <c r="C374" s="186"/>
      <c r="D374" s="29"/>
      <c r="E374" s="29"/>
      <c r="F374" s="29"/>
      <c r="G374" s="29"/>
      <c r="H374" s="29"/>
      <c r="I374" s="29"/>
      <c r="J374" s="29"/>
      <c r="K374" s="29"/>
      <c r="L374" s="250" t="s">
        <v>600</v>
      </c>
      <c r="M374" s="254">
        <v>4</v>
      </c>
      <c r="N374" s="254"/>
      <c r="O374" s="254"/>
      <c r="P374" s="254"/>
      <c r="Q374" s="254">
        <v>3</v>
      </c>
      <c r="R374" s="255"/>
      <c r="S374" s="256">
        <f t="shared" si="67"/>
        <v>7</v>
      </c>
      <c r="T374" s="194"/>
      <c r="U374" s="333"/>
      <c r="V374" s="333"/>
      <c r="W374" s="333"/>
      <c r="X374" s="333"/>
      <c r="Y374" s="333"/>
      <c r="Z374" s="333"/>
      <c r="AA374" s="333"/>
      <c r="AB374" s="333"/>
      <c r="AC374" s="333"/>
    </row>
    <row r="375" spans="1:29" ht="21" customHeight="1">
      <c r="A375" s="1152"/>
      <c r="B375" s="1152"/>
      <c r="C375" s="1200"/>
      <c r="D375" s="186"/>
      <c r="E375" s="186"/>
      <c r="F375" s="186"/>
      <c r="G375" s="186"/>
      <c r="H375" s="186"/>
      <c r="I375" s="186"/>
      <c r="J375" s="186"/>
      <c r="K375" s="186"/>
      <c r="L375" s="222" t="s">
        <v>681</v>
      </c>
      <c r="M375" s="223">
        <f t="shared" ref="M375:R375" si="68">M367+M354</f>
        <v>0</v>
      </c>
      <c r="N375" s="223">
        <f t="shared" si="68"/>
        <v>0</v>
      </c>
      <c r="O375" s="223">
        <f t="shared" si="68"/>
        <v>0</v>
      </c>
      <c r="P375" s="223">
        <f t="shared" si="68"/>
        <v>0</v>
      </c>
      <c r="Q375" s="223">
        <f t="shared" si="68"/>
        <v>0</v>
      </c>
      <c r="R375" s="223">
        <f t="shared" si="68"/>
        <v>0</v>
      </c>
      <c r="S375" s="224">
        <f t="shared" si="67"/>
        <v>0</v>
      </c>
      <c r="T375" s="194"/>
      <c r="U375" s="185"/>
      <c r="V375" s="185"/>
      <c r="W375" s="185"/>
      <c r="X375" s="185"/>
      <c r="Y375" s="185"/>
      <c r="Z375" s="185"/>
      <c r="AA375" s="185"/>
      <c r="AB375" s="185"/>
      <c r="AC375" s="185"/>
    </row>
    <row r="376" spans="1:29" ht="21" customHeight="1">
      <c r="A376" s="1152"/>
      <c r="B376" s="1152"/>
      <c r="C376" s="1201"/>
      <c r="D376" s="186"/>
      <c r="E376" s="186"/>
      <c r="F376" s="186"/>
      <c r="G376" s="186"/>
      <c r="H376" s="186"/>
      <c r="I376" s="186"/>
      <c r="J376" s="186"/>
      <c r="K376" s="186"/>
      <c r="L376" s="257" t="s">
        <v>682</v>
      </c>
      <c r="M376" s="258">
        <f t="shared" ref="M376:R376" si="69">M371+M370+M358+M357</f>
        <v>0</v>
      </c>
      <c r="N376" s="258">
        <f t="shared" si="69"/>
        <v>0</v>
      </c>
      <c r="O376" s="258">
        <f t="shared" si="69"/>
        <v>0</v>
      </c>
      <c r="P376" s="258">
        <f t="shared" si="69"/>
        <v>0</v>
      </c>
      <c r="Q376" s="258">
        <f t="shared" si="69"/>
        <v>0</v>
      </c>
      <c r="R376" s="258">
        <f t="shared" si="69"/>
        <v>0</v>
      </c>
      <c r="S376" s="259">
        <f t="shared" si="67"/>
        <v>0</v>
      </c>
      <c r="T376" s="194"/>
      <c r="U376" s="185"/>
      <c r="V376" s="185"/>
      <c r="W376" s="185"/>
      <c r="X376" s="185"/>
      <c r="Y376" s="185"/>
      <c r="Z376" s="185"/>
      <c r="AA376" s="185"/>
      <c r="AB376" s="185"/>
      <c r="AC376" s="185"/>
    </row>
    <row r="377" spans="1:29" ht="21" customHeight="1">
      <c r="A377" s="352"/>
      <c r="B377" s="401"/>
      <c r="C377" s="1200"/>
      <c r="D377" s="186"/>
      <c r="E377" s="186"/>
      <c r="F377" s="186"/>
      <c r="G377" s="186"/>
      <c r="H377" s="186"/>
      <c r="I377" s="186"/>
      <c r="J377" s="186"/>
      <c r="K377" s="186"/>
      <c r="L377" s="257" t="s">
        <v>683</v>
      </c>
      <c r="M377" s="258">
        <f t="shared" ref="M377:R377" si="70">M372+M359</f>
        <v>3</v>
      </c>
      <c r="N377" s="258">
        <f t="shared" si="70"/>
        <v>0</v>
      </c>
      <c r="O377" s="258">
        <f t="shared" si="70"/>
        <v>0</v>
      </c>
      <c r="P377" s="258">
        <f t="shared" si="70"/>
        <v>0</v>
      </c>
      <c r="Q377" s="258">
        <f t="shared" si="70"/>
        <v>4</v>
      </c>
      <c r="R377" s="258">
        <f t="shared" si="70"/>
        <v>0</v>
      </c>
      <c r="S377" s="259">
        <f t="shared" si="67"/>
        <v>7</v>
      </c>
      <c r="T377" s="194"/>
      <c r="U377" s="185"/>
      <c r="V377" s="185"/>
      <c r="W377" s="185"/>
      <c r="X377" s="185"/>
      <c r="Y377" s="185"/>
      <c r="Z377" s="185"/>
      <c r="AA377" s="185"/>
      <c r="AB377" s="185"/>
      <c r="AC377" s="185"/>
    </row>
    <row r="378" spans="1:29" ht="21" customHeight="1">
      <c r="A378" s="352"/>
      <c r="B378" s="401"/>
      <c r="C378" s="1201"/>
      <c r="D378" s="186"/>
      <c r="E378" s="186"/>
      <c r="F378" s="186"/>
      <c r="G378" s="186"/>
      <c r="H378" s="186"/>
      <c r="I378" s="186"/>
      <c r="J378" s="186"/>
      <c r="K378" s="186"/>
      <c r="L378" s="260" t="s">
        <v>684</v>
      </c>
      <c r="M378" s="261">
        <f t="shared" ref="M378:R378" si="71">M373+M360</f>
        <v>4</v>
      </c>
      <c r="N378" s="261">
        <f t="shared" si="71"/>
        <v>4</v>
      </c>
      <c r="O378" s="261">
        <f t="shared" si="71"/>
        <v>0</v>
      </c>
      <c r="P378" s="261">
        <f t="shared" si="71"/>
        <v>3</v>
      </c>
      <c r="Q378" s="261">
        <f t="shared" si="71"/>
        <v>3</v>
      </c>
      <c r="R378" s="261">
        <f t="shared" si="71"/>
        <v>0</v>
      </c>
      <c r="S378" s="262">
        <f t="shared" si="67"/>
        <v>14</v>
      </c>
      <c r="T378" s="194"/>
      <c r="U378" s="185"/>
      <c r="V378" s="185"/>
      <c r="W378" s="185"/>
      <c r="X378" s="185"/>
      <c r="Y378" s="185"/>
      <c r="Z378" s="185"/>
      <c r="AA378" s="185"/>
      <c r="AB378" s="185"/>
      <c r="AC378" s="185"/>
    </row>
    <row r="379" spans="1:29" ht="21" customHeight="1">
      <c r="A379" s="1221"/>
      <c r="B379" s="1138"/>
      <c r="C379" s="263"/>
      <c r="D379" s="264"/>
      <c r="E379" s="264"/>
      <c r="F379" s="264"/>
      <c r="G379" s="264"/>
      <c r="H379" s="264"/>
      <c r="I379" s="264"/>
      <c r="J379" s="264"/>
      <c r="K379" s="264"/>
      <c r="L379" s="265"/>
      <c r="M379" s="264"/>
      <c r="N379" s="264"/>
      <c r="O379" s="264"/>
      <c r="P379" s="264"/>
      <c r="Q379" s="264"/>
      <c r="R379" s="264"/>
      <c r="S379" s="264"/>
      <c r="T379" s="263"/>
      <c r="U379" s="333"/>
      <c r="V379" s="333"/>
      <c r="W379" s="333"/>
      <c r="X379" s="333"/>
      <c r="Y379" s="333"/>
      <c r="Z379" s="333"/>
      <c r="AA379" s="333"/>
      <c r="AB379" s="333"/>
      <c r="AC379" s="333"/>
    </row>
    <row r="380" spans="1:29" ht="27.75" customHeight="1">
      <c r="A380" s="1162">
        <v>1</v>
      </c>
      <c r="B380" s="1216" t="s">
        <v>336</v>
      </c>
      <c r="C380" s="4">
        <v>6</v>
      </c>
      <c r="D380" s="33">
        <v>4</v>
      </c>
      <c r="E380" s="9" t="s">
        <v>1277</v>
      </c>
      <c r="F380" s="9" t="s">
        <v>651</v>
      </c>
      <c r="G380" s="33"/>
      <c r="H380" s="33">
        <v>6</v>
      </c>
      <c r="I380" s="9">
        <v>4</v>
      </c>
      <c r="J380" s="9" t="s">
        <v>1277</v>
      </c>
      <c r="K380" s="33" t="s">
        <v>651</v>
      </c>
      <c r="L380" s="1192" t="s">
        <v>592</v>
      </c>
      <c r="M380" s="436"/>
      <c r="N380" s="439" t="s">
        <v>1278</v>
      </c>
      <c r="O380" s="439" t="s">
        <v>1279</v>
      </c>
      <c r="P380" s="439"/>
      <c r="Q380" s="439"/>
      <c r="R380" s="29"/>
      <c r="S380" s="29"/>
      <c r="T380" s="194"/>
      <c r="U380" s="333"/>
      <c r="V380" s="333"/>
      <c r="W380" s="333"/>
      <c r="X380" s="333"/>
      <c r="Y380" s="333"/>
      <c r="Z380" s="333"/>
      <c r="AA380" s="333"/>
      <c r="AB380" s="333"/>
      <c r="AC380" s="333"/>
    </row>
    <row r="381" spans="1:29" ht="21" customHeight="1">
      <c r="A381" s="1152"/>
      <c r="B381" s="1152"/>
      <c r="C381" s="4">
        <v>7</v>
      </c>
      <c r="D381" s="33">
        <v>2</v>
      </c>
      <c r="E381" s="9" t="s">
        <v>1280</v>
      </c>
      <c r="F381" s="9" t="s">
        <v>651</v>
      </c>
      <c r="G381" s="33"/>
      <c r="H381" s="33">
        <v>7</v>
      </c>
      <c r="I381" s="9">
        <v>4</v>
      </c>
      <c r="J381" s="9" t="s">
        <v>1280</v>
      </c>
      <c r="K381" s="33" t="s">
        <v>651</v>
      </c>
      <c r="L381" s="1193"/>
      <c r="M381" s="29"/>
      <c r="N381" s="18"/>
      <c r="O381" s="29"/>
      <c r="P381" s="29"/>
      <c r="Q381" s="29"/>
      <c r="R381" s="29"/>
      <c r="S381" s="29"/>
      <c r="T381" s="194"/>
      <c r="U381" s="333"/>
      <c r="V381" s="333"/>
      <c r="W381" s="333"/>
      <c r="X381" s="333"/>
      <c r="Y381" s="333"/>
      <c r="Z381" s="333"/>
      <c r="AA381" s="333"/>
      <c r="AB381" s="333"/>
      <c r="AC381" s="333"/>
    </row>
    <row r="382" spans="1:29" ht="21" customHeight="1">
      <c r="A382" s="1152"/>
      <c r="B382" s="1152"/>
      <c r="C382" s="186"/>
      <c r="D382" s="33"/>
      <c r="E382" s="33"/>
      <c r="F382" s="33"/>
      <c r="G382" s="33"/>
      <c r="H382" s="33"/>
      <c r="I382" s="203">
        <v>8</v>
      </c>
      <c r="J382" s="33"/>
      <c r="K382" s="33"/>
      <c r="L382" s="1194"/>
      <c r="M382" s="29"/>
      <c r="N382" s="18"/>
      <c r="O382" s="29"/>
      <c r="P382" s="18"/>
      <c r="Q382" s="29"/>
      <c r="R382" s="29"/>
      <c r="S382" s="29"/>
      <c r="T382" s="194"/>
      <c r="U382" s="333"/>
      <c r="V382" s="333"/>
      <c r="W382" s="333"/>
      <c r="X382" s="333"/>
      <c r="Y382" s="333"/>
      <c r="Z382" s="333"/>
      <c r="AA382" s="333"/>
      <c r="AB382" s="333"/>
      <c r="AC382" s="333"/>
    </row>
    <row r="383" spans="1:29" ht="21" customHeight="1">
      <c r="A383" s="1152"/>
      <c r="B383" s="1152"/>
      <c r="C383" s="186"/>
      <c r="D383" s="33"/>
      <c r="E383" s="33"/>
      <c r="F383" s="33"/>
      <c r="G383" s="33"/>
      <c r="H383" s="33"/>
      <c r="I383" s="33"/>
      <c r="J383" s="33"/>
      <c r="K383" s="33"/>
      <c r="L383" s="186" t="s">
        <v>593</v>
      </c>
      <c r="M383" s="192"/>
      <c r="N383" s="192">
        <v>4</v>
      </c>
      <c r="O383" s="192">
        <v>4</v>
      </c>
      <c r="P383" s="192"/>
      <c r="Q383" s="192"/>
      <c r="R383" s="194"/>
      <c r="S383" s="4">
        <f t="shared" ref="S383:S390" si="72">SUM(M383:R383)</f>
        <v>8</v>
      </c>
      <c r="T383" s="194"/>
      <c r="U383" s="333"/>
      <c r="V383" s="333"/>
      <c r="W383" s="333"/>
      <c r="X383" s="333"/>
      <c r="Y383" s="333"/>
      <c r="Z383" s="333"/>
      <c r="AA383" s="333"/>
      <c r="AB383" s="333"/>
      <c r="AC383" s="333"/>
    </row>
    <row r="384" spans="1:29" ht="21" customHeight="1">
      <c r="A384" s="1152"/>
      <c r="B384" s="1152"/>
      <c r="C384" s="186"/>
      <c r="D384" s="33"/>
      <c r="E384" s="33"/>
      <c r="F384" s="33"/>
      <c r="G384" s="33"/>
      <c r="H384" s="33"/>
      <c r="I384" s="33"/>
      <c r="J384" s="33"/>
      <c r="K384" s="33"/>
      <c r="L384" s="195" t="s">
        <v>594</v>
      </c>
      <c r="M384" s="196"/>
      <c r="N384" s="196">
        <v>4</v>
      </c>
      <c r="O384" s="196">
        <v>4</v>
      </c>
      <c r="P384" s="196"/>
      <c r="Q384" s="196"/>
      <c r="R384" s="29"/>
      <c r="S384" s="33">
        <f t="shared" si="72"/>
        <v>8</v>
      </c>
      <c r="T384" s="194"/>
      <c r="U384" s="333"/>
      <c r="V384" s="333"/>
      <c r="W384" s="333"/>
      <c r="X384" s="333"/>
      <c r="Y384" s="333"/>
      <c r="Z384" s="333"/>
      <c r="AA384" s="333"/>
      <c r="AB384" s="333"/>
      <c r="AC384" s="333"/>
    </row>
    <row r="385" spans="1:29" ht="21" customHeight="1">
      <c r="A385" s="1152"/>
      <c r="B385" s="1152"/>
      <c r="C385" s="186"/>
      <c r="D385" s="33"/>
      <c r="E385" s="33"/>
      <c r="F385" s="33"/>
      <c r="G385" s="33"/>
      <c r="H385" s="33"/>
      <c r="I385" s="33"/>
      <c r="J385" s="33"/>
      <c r="K385" s="33"/>
      <c r="L385" s="195" t="s">
        <v>595</v>
      </c>
      <c r="M385" s="198"/>
      <c r="N385" s="198"/>
      <c r="O385" s="198"/>
      <c r="P385" s="198"/>
      <c r="Q385" s="198"/>
      <c r="R385" s="29"/>
      <c r="S385" s="33">
        <f t="shared" si="72"/>
        <v>0</v>
      </c>
      <c r="T385" s="194"/>
      <c r="U385" s="333"/>
      <c r="V385" s="333"/>
      <c r="W385" s="333"/>
      <c r="X385" s="333"/>
      <c r="Y385" s="333"/>
      <c r="Z385" s="333"/>
      <c r="AA385" s="333"/>
      <c r="AB385" s="333"/>
      <c r="AC385" s="333"/>
    </row>
    <row r="386" spans="1:29" ht="21" customHeight="1">
      <c r="A386" s="1152"/>
      <c r="B386" s="1152"/>
      <c r="C386" s="186"/>
      <c r="D386" s="33"/>
      <c r="E386" s="33"/>
      <c r="F386" s="33"/>
      <c r="G386" s="33"/>
      <c r="H386" s="33"/>
      <c r="I386" s="33"/>
      <c r="J386" s="33"/>
      <c r="K386" s="33"/>
      <c r="L386" s="199" t="s">
        <v>596</v>
      </c>
      <c r="M386" s="200"/>
      <c r="N386" s="200"/>
      <c r="O386" s="200"/>
      <c r="P386" s="200"/>
      <c r="Q386" s="200"/>
      <c r="R386" s="202"/>
      <c r="S386" s="203">
        <f t="shared" si="72"/>
        <v>0</v>
      </c>
      <c r="T386" s="194"/>
      <c r="U386" s="333"/>
      <c r="V386" s="333"/>
      <c r="W386" s="333"/>
      <c r="X386" s="333"/>
      <c r="Y386" s="333"/>
      <c r="Z386" s="333"/>
      <c r="AA386" s="333"/>
      <c r="AB386" s="333"/>
      <c r="AC386" s="333"/>
    </row>
    <row r="387" spans="1:29" ht="21" customHeight="1">
      <c r="A387" s="1152"/>
      <c r="B387" s="1152"/>
      <c r="C387" s="186"/>
      <c r="D387" s="33"/>
      <c r="E387" s="33"/>
      <c r="F387" s="33"/>
      <c r="G387" s="33"/>
      <c r="H387" s="33"/>
      <c r="I387" s="33"/>
      <c r="J387" s="33"/>
      <c r="K387" s="33"/>
      <c r="L387" s="199" t="s">
        <v>597</v>
      </c>
      <c r="M387" s="200"/>
      <c r="N387" s="200"/>
      <c r="O387" s="200"/>
      <c r="P387" s="200"/>
      <c r="Q387" s="200"/>
      <c r="R387" s="202"/>
      <c r="S387" s="203">
        <f t="shared" si="72"/>
        <v>0</v>
      </c>
      <c r="T387" s="194"/>
      <c r="U387" s="333"/>
      <c r="V387" s="333"/>
      <c r="W387" s="333"/>
      <c r="X387" s="333"/>
      <c r="Y387" s="333"/>
      <c r="Z387" s="333"/>
      <c r="AA387" s="333"/>
      <c r="AB387" s="333"/>
      <c r="AC387" s="333"/>
    </row>
    <row r="388" spans="1:29" ht="21" customHeight="1">
      <c r="A388" s="1152"/>
      <c r="B388" s="1152"/>
      <c r="C388" s="186"/>
      <c r="D388" s="33"/>
      <c r="E388" s="33"/>
      <c r="F388" s="33"/>
      <c r="G388" s="33"/>
      <c r="H388" s="33"/>
      <c r="I388" s="33"/>
      <c r="J388" s="33"/>
      <c r="K388" s="33"/>
      <c r="L388" s="208" t="s">
        <v>598</v>
      </c>
      <c r="M388" s="200"/>
      <c r="N388" s="200"/>
      <c r="O388" s="200"/>
      <c r="P388" s="200"/>
      <c r="Q388" s="200"/>
      <c r="R388" s="202"/>
      <c r="S388" s="203">
        <f t="shared" si="72"/>
        <v>0</v>
      </c>
      <c r="T388" s="194"/>
      <c r="U388" s="333"/>
      <c r="V388" s="333"/>
      <c r="W388" s="333"/>
      <c r="X388" s="333"/>
      <c r="Y388" s="333"/>
      <c r="Z388" s="333"/>
      <c r="AA388" s="333"/>
      <c r="AB388" s="333"/>
      <c r="AC388" s="333"/>
    </row>
    <row r="389" spans="1:29" ht="21" customHeight="1">
      <c r="A389" s="1152"/>
      <c r="B389" s="1152"/>
      <c r="C389" s="186"/>
      <c r="D389" s="33"/>
      <c r="E389" s="33"/>
      <c r="F389" s="33"/>
      <c r="G389" s="33"/>
      <c r="H389" s="33"/>
      <c r="I389" s="33"/>
      <c r="J389" s="33"/>
      <c r="K389" s="33"/>
      <c r="L389" s="209" t="s">
        <v>599</v>
      </c>
      <c r="M389" s="210"/>
      <c r="N389" s="210"/>
      <c r="O389" s="210"/>
      <c r="P389" s="210"/>
      <c r="Q389" s="210"/>
      <c r="R389" s="211"/>
      <c r="S389" s="212">
        <f t="shared" si="72"/>
        <v>0</v>
      </c>
      <c r="T389" s="194"/>
      <c r="U389" s="333"/>
      <c r="V389" s="333"/>
      <c r="W389" s="333"/>
      <c r="X389" s="333"/>
      <c r="Y389" s="333"/>
      <c r="Z389" s="333"/>
      <c r="AA389" s="333"/>
      <c r="AB389" s="333"/>
      <c r="AC389" s="333"/>
    </row>
    <row r="390" spans="1:29" ht="21" customHeight="1">
      <c r="A390" s="1152"/>
      <c r="B390" s="1152"/>
      <c r="C390" s="186"/>
      <c r="D390" s="33"/>
      <c r="E390" s="33"/>
      <c r="F390" s="33"/>
      <c r="G390" s="33"/>
      <c r="H390" s="33"/>
      <c r="I390" s="33"/>
      <c r="J390" s="33"/>
      <c r="K390" s="33"/>
      <c r="L390" s="209" t="s">
        <v>600</v>
      </c>
      <c r="M390" s="213"/>
      <c r="N390" s="213"/>
      <c r="O390" s="213"/>
      <c r="P390" s="213"/>
      <c r="Q390" s="213"/>
      <c r="R390" s="214"/>
      <c r="S390" s="215">
        <f t="shared" si="72"/>
        <v>0</v>
      </c>
      <c r="T390" s="194"/>
      <c r="U390" s="333"/>
      <c r="V390" s="333"/>
      <c r="W390" s="333"/>
      <c r="X390" s="333"/>
      <c r="Y390" s="333"/>
      <c r="Z390" s="333"/>
      <c r="AA390" s="333"/>
      <c r="AB390" s="333"/>
      <c r="AC390" s="333"/>
    </row>
    <row r="391" spans="1:29" ht="21" customHeight="1">
      <c r="A391" s="1152"/>
      <c r="B391" s="1152"/>
      <c r="C391" s="216"/>
      <c r="D391" s="217"/>
      <c r="E391" s="217"/>
      <c r="F391" s="217"/>
      <c r="G391" s="217"/>
      <c r="H391" s="217"/>
      <c r="I391" s="217"/>
      <c r="J391" s="217"/>
      <c r="K391" s="217"/>
      <c r="L391" s="222"/>
      <c r="M391" s="223"/>
      <c r="N391" s="223"/>
      <c r="O391" s="223"/>
      <c r="P391" s="223"/>
      <c r="Q391" s="223"/>
      <c r="R391" s="224"/>
      <c r="S391" s="225"/>
      <c r="T391" s="194"/>
      <c r="U391" s="185"/>
      <c r="V391" s="185"/>
      <c r="W391" s="185"/>
      <c r="X391" s="185"/>
      <c r="Y391" s="185"/>
      <c r="Z391" s="185"/>
      <c r="AA391" s="185"/>
      <c r="AB391" s="185"/>
      <c r="AC391" s="185"/>
    </row>
    <row r="392" spans="1:29" ht="21" customHeight="1">
      <c r="A392" s="1152"/>
      <c r="B392" s="1152"/>
      <c r="C392" s="186"/>
      <c r="D392" s="33"/>
      <c r="E392" s="33"/>
      <c r="F392" s="33"/>
      <c r="G392" s="33"/>
      <c r="H392" s="33"/>
      <c r="I392" s="33"/>
      <c r="J392" s="33"/>
      <c r="K392" s="33"/>
      <c r="L392" s="1195" t="s">
        <v>601</v>
      </c>
      <c r="M392" s="228"/>
      <c r="N392" s="230"/>
      <c r="O392" s="230"/>
      <c r="P392" s="230"/>
      <c r="Q392" s="228"/>
      <c r="R392" s="228"/>
      <c r="S392" s="228"/>
      <c r="T392" s="194"/>
      <c r="U392" s="333"/>
      <c r="V392" s="333"/>
      <c r="W392" s="333"/>
      <c r="X392" s="333"/>
      <c r="Y392" s="333"/>
      <c r="Z392" s="333"/>
      <c r="AA392" s="333"/>
      <c r="AB392" s="333"/>
      <c r="AC392" s="333"/>
    </row>
    <row r="393" spans="1:29" ht="16.5" customHeight="1">
      <c r="A393" s="1152"/>
      <c r="B393" s="1152"/>
      <c r="C393" s="186"/>
      <c r="D393" s="33"/>
      <c r="E393" s="33"/>
      <c r="F393" s="33"/>
      <c r="G393" s="33"/>
      <c r="H393" s="33"/>
      <c r="I393" s="33"/>
      <c r="J393" s="33"/>
      <c r="K393" s="33"/>
      <c r="L393" s="1193"/>
      <c r="M393" s="230"/>
      <c r="N393" s="228"/>
      <c r="O393" s="228"/>
      <c r="P393" s="228"/>
      <c r="Q393" s="230"/>
      <c r="R393" s="228"/>
      <c r="S393" s="228"/>
      <c r="T393" s="194"/>
      <c r="U393" s="333"/>
      <c r="V393" s="333"/>
      <c r="W393" s="333"/>
      <c r="X393" s="333"/>
      <c r="Y393" s="333"/>
      <c r="Z393" s="333"/>
      <c r="AA393" s="333"/>
      <c r="AB393" s="333"/>
      <c r="AC393" s="333"/>
    </row>
    <row r="394" spans="1:29" ht="16.5" customHeight="1">
      <c r="A394" s="1152"/>
      <c r="B394" s="1152"/>
      <c r="C394" s="186"/>
      <c r="D394" s="29"/>
      <c r="E394" s="29"/>
      <c r="F394" s="29"/>
      <c r="G394" s="29"/>
      <c r="H394" s="29"/>
      <c r="I394" s="29"/>
      <c r="J394" s="29"/>
      <c r="K394" s="29"/>
      <c r="L394" s="1193"/>
      <c r="M394" s="230"/>
      <c r="N394" s="230"/>
      <c r="O394" s="228"/>
      <c r="P394" s="228"/>
      <c r="Q394" s="228"/>
      <c r="R394" s="228"/>
      <c r="S394" s="228"/>
      <c r="T394" s="194"/>
      <c r="U394" s="333"/>
      <c r="V394" s="333"/>
      <c r="W394" s="333"/>
      <c r="X394" s="333"/>
      <c r="Y394" s="333"/>
      <c r="Z394" s="333"/>
      <c r="AA394" s="333"/>
      <c r="AB394" s="333"/>
      <c r="AC394" s="333"/>
    </row>
    <row r="395" spans="1:29" ht="16.5" customHeight="1">
      <c r="A395" s="1152"/>
      <c r="B395" s="1152"/>
      <c r="C395" s="186"/>
      <c r="D395" s="29"/>
      <c r="E395" s="29"/>
      <c r="F395" s="29"/>
      <c r="G395" s="29"/>
      <c r="H395" s="29"/>
      <c r="I395" s="29"/>
      <c r="J395" s="29"/>
      <c r="K395" s="29"/>
      <c r="L395" s="1194"/>
      <c r="M395" s="230"/>
      <c r="N395" s="228"/>
      <c r="O395" s="228"/>
      <c r="P395" s="228"/>
      <c r="Q395" s="228"/>
      <c r="R395" s="228"/>
      <c r="S395" s="228"/>
      <c r="T395" s="194"/>
      <c r="U395" s="333"/>
      <c r="V395" s="333"/>
      <c r="W395" s="333"/>
      <c r="X395" s="333"/>
      <c r="Y395" s="333"/>
      <c r="Z395" s="333"/>
      <c r="AA395" s="333"/>
      <c r="AB395" s="333"/>
      <c r="AC395" s="333"/>
    </row>
    <row r="396" spans="1:29" ht="16.5" customHeight="1">
      <c r="A396" s="1152"/>
      <c r="B396" s="1152"/>
      <c r="C396" s="186"/>
      <c r="D396" s="29"/>
      <c r="E396" s="29"/>
      <c r="F396" s="29"/>
      <c r="G396" s="29"/>
      <c r="H396" s="29"/>
      <c r="I396" s="29"/>
      <c r="J396" s="29"/>
      <c r="K396" s="29"/>
      <c r="L396" s="238" t="s">
        <v>593</v>
      </c>
      <c r="M396" s="280"/>
      <c r="N396" s="280"/>
      <c r="O396" s="280"/>
      <c r="P396" s="280"/>
      <c r="Q396" s="280"/>
      <c r="R396" s="236"/>
      <c r="S396" s="237">
        <f t="shared" ref="S396:S407" si="73">SUM(M396:R396)</f>
        <v>0</v>
      </c>
      <c r="T396" s="194"/>
      <c r="U396" s="333"/>
      <c r="V396" s="333"/>
      <c r="W396" s="333"/>
      <c r="X396" s="333"/>
      <c r="Y396" s="333"/>
      <c r="Z396" s="333"/>
      <c r="AA396" s="333"/>
      <c r="AB396" s="333"/>
      <c r="AC396" s="333"/>
    </row>
    <row r="397" spans="1:29" ht="16.5" customHeight="1">
      <c r="A397" s="1152"/>
      <c r="B397" s="1152"/>
      <c r="C397" s="186"/>
      <c r="D397" s="29"/>
      <c r="E397" s="29"/>
      <c r="F397" s="29"/>
      <c r="G397" s="29"/>
      <c r="H397" s="29"/>
      <c r="I397" s="29"/>
      <c r="J397" s="29"/>
      <c r="K397" s="29"/>
      <c r="L397" s="240" t="s">
        <v>594</v>
      </c>
      <c r="M397" s="281"/>
      <c r="N397" s="281"/>
      <c r="O397" s="281"/>
      <c r="P397" s="281"/>
      <c r="Q397" s="281"/>
      <c r="R397" s="228"/>
      <c r="S397" s="242">
        <f t="shared" si="73"/>
        <v>0</v>
      </c>
      <c r="T397" s="194"/>
      <c r="U397" s="333"/>
      <c r="V397" s="333"/>
      <c r="W397" s="333"/>
      <c r="X397" s="333"/>
      <c r="Y397" s="333"/>
      <c r="Z397" s="333"/>
      <c r="AA397" s="333"/>
      <c r="AB397" s="333"/>
      <c r="AC397" s="333"/>
    </row>
    <row r="398" spans="1:29" ht="16.5" customHeight="1">
      <c r="A398" s="1152"/>
      <c r="B398" s="1152"/>
      <c r="C398" s="186"/>
      <c r="D398" s="29"/>
      <c r="E398" s="29"/>
      <c r="F398" s="29"/>
      <c r="G398" s="29"/>
      <c r="H398" s="29"/>
      <c r="I398" s="29"/>
      <c r="J398" s="29"/>
      <c r="K398" s="29"/>
      <c r="L398" s="240" t="s">
        <v>595</v>
      </c>
      <c r="M398" s="243"/>
      <c r="N398" s="243"/>
      <c r="O398" s="243"/>
      <c r="P398" s="243"/>
      <c r="Q398" s="243"/>
      <c r="R398" s="228"/>
      <c r="S398" s="242">
        <f t="shared" si="73"/>
        <v>0</v>
      </c>
      <c r="T398" s="194"/>
      <c r="U398" s="333"/>
      <c r="V398" s="333"/>
      <c r="W398" s="333"/>
      <c r="X398" s="333"/>
      <c r="Y398" s="333"/>
      <c r="Z398" s="333"/>
      <c r="AA398" s="333"/>
      <c r="AB398" s="333"/>
      <c r="AC398" s="333"/>
    </row>
    <row r="399" spans="1:29" ht="16.5" customHeight="1">
      <c r="A399" s="1152"/>
      <c r="B399" s="1152"/>
      <c r="C399" s="186"/>
      <c r="D399" s="29"/>
      <c r="E399" s="29"/>
      <c r="F399" s="29"/>
      <c r="G399" s="29"/>
      <c r="H399" s="29"/>
      <c r="I399" s="29"/>
      <c r="J399" s="29"/>
      <c r="K399" s="29"/>
      <c r="L399" s="244" t="s">
        <v>596</v>
      </c>
      <c r="M399" s="246"/>
      <c r="N399" s="246"/>
      <c r="O399" s="246"/>
      <c r="P399" s="246"/>
      <c r="Q399" s="246"/>
      <c r="R399" s="247"/>
      <c r="S399" s="248">
        <f t="shared" si="73"/>
        <v>0</v>
      </c>
      <c r="T399" s="194"/>
      <c r="U399" s="333"/>
      <c r="V399" s="333"/>
      <c r="W399" s="333"/>
      <c r="X399" s="333"/>
      <c r="Y399" s="333"/>
      <c r="Z399" s="333"/>
      <c r="AA399" s="333"/>
      <c r="AB399" s="333"/>
      <c r="AC399" s="333"/>
    </row>
    <row r="400" spans="1:29" ht="16.5" customHeight="1">
      <c r="A400" s="1152"/>
      <c r="B400" s="1152"/>
      <c r="C400" s="186"/>
      <c r="D400" s="29"/>
      <c r="E400" s="29"/>
      <c r="F400" s="29"/>
      <c r="G400" s="29"/>
      <c r="H400" s="29"/>
      <c r="I400" s="29"/>
      <c r="J400" s="29"/>
      <c r="K400" s="29"/>
      <c r="L400" s="244" t="s">
        <v>597</v>
      </c>
      <c r="M400" s="246"/>
      <c r="N400" s="246"/>
      <c r="O400" s="246"/>
      <c r="P400" s="246"/>
      <c r="Q400" s="246"/>
      <c r="R400" s="247"/>
      <c r="S400" s="248">
        <f t="shared" si="73"/>
        <v>0</v>
      </c>
      <c r="T400" s="194"/>
      <c r="U400" s="333"/>
      <c r="V400" s="333"/>
      <c r="W400" s="333"/>
      <c r="X400" s="333"/>
      <c r="Y400" s="333"/>
      <c r="Z400" s="333"/>
      <c r="AA400" s="333"/>
      <c r="AB400" s="333"/>
      <c r="AC400" s="333"/>
    </row>
    <row r="401" spans="1:29" ht="16.5" customHeight="1">
      <c r="A401" s="1152"/>
      <c r="B401" s="1152"/>
      <c r="C401" s="186"/>
      <c r="D401" s="29"/>
      <c r="E401" s="29"/>
      <c r="F401" s="29"/>
      <c r="G401" s="29"/>
      <c r="H401" s="29"/>
      <c r="I401" s="29"/>
      <c r="J401" s="29"/>
      <c r="K401" s="29"/>
      <c r="L401" s="249" t="s">
        <v>598</v>
      </c>
      <c r="M401" s="246"/>
      <c r="N401" s="246"/>
      <c r="O401" s="246"/>
      <c r="P401" s="246"/>
      <c r="Q401" s="246"/>
      <c r="R401" s="247"/>
      <c r="S401" s="248">
        <f t="shared" si="73"/>
        <v>0</v>
      </c>
      <c r="T401" s="194"/>
      <c r="U401" s="333"/>
      <c r="V401" s="333"/>
      <c r="W401" s="333"/>
      <c r="X401" s="333"/>
      <c r="Y401" s="333"/>
      <c r="Z401" s="333"/>
      <c r="AA401" s="333"/>
      <c r="AB401" s="333"/>
      <c r="AC401" s="333"/>
    </row>
    <row r="402" spans="1:29" ht="16.5" customHeight="1">
      <c r="A402" s="1152"/>
      <c r="B402" s="1152"/>
      <c r="C402" s="186"/>
      <c r="D402" s="29"/>
      <c r="E402" s="29"/>
      <c r="F402" s="29"/>
      <c r="G402" s="29"/>
      <c r="H402" s="29"/>
      <c r="I402" s="29"/>
      <c r="J402" s="29"/>
      <c r="K402" s="29"/>
      <c r="L402" s="250" t="s">
        <v>599</v>
      </c>
      <c r="M402" s="251"/>
      <c r="N402" s="251"/>
      <c r="O402" s="251"/>
      <c r="P402" s="251"/>
      <c r="Q402" s="251"/>
      <c r="R402" s="252"/>
      <c r="S402" s="253">
        <f t="shared" si="73"/>
        <v>0</v>
      </c>
      <c r="T402" s="194"/>
      <c r="U402" s="333"/>
      <c r="V402" s="333"/>
      <c r="W402" s="333"/>
      <c r="X402" s="333"/>
      <c r="Y402" s="333"/>
      <c r="Z402" s="333"/>
      <c r="AA402" s="333"/>
      <c r="AB402" s="333"/>
      <c r="AC402" s="333"/>
    </row>
    <row r="403" spans="1:29" ht="16.5" customHeight="1">
      <c r="A403" s="1152"/>
      <c r="B403" s="1152"/>
      <c r="C403" s="186"/>
      <c r="D403" s="29"/>
      <c r="E403" s="29"/>
      <c r="F403" s="29"/>
      <c r="G403" s="29"/>
      <c r="H403" s="29"/>
      <c r="I403" s="29"/>
      <c r="J403" s="29"/>
      <c r="K403" s="29"/>
      <c r="L403" s="250" t="s">
        <v>600</v>
      </c>
      <c r="M403" s="254"/>
      <c r="N403" s="254"/>
      <c r="O403" s="254"/>
      <c r="P403" s="254"/>
      <c r="Q403" s="254"/>
      <c r="R403" s="255"/>
      <c r="S403" s="256">
        <f t="shared" si="73"/>
        <v>0</v>
      </c>
      <c r="T403" s="194"/>
      <c r="U403" s="333"/>
      <c r="V403" s="333"/>
      <c r="W403" s="333"/>
      <c r="X403" s="333"/>
      <c r="Y403" s="333"/>
      <c r="Z403" s="333"/>
      <c r="AA403" s="333"/>
      <c r="AB403" s="333"/>
      <c r="AC403" s="333"/>
    </row>
    <row r="404" spans="1:29" ht="21" customHeight="1">
      <c r="A404" s="1152"/>
      <c r="B404" s="1152"/>
      <c r="C404" s="1200"/>
      <c r="D404" s="186"/>
      <c r="E404" s="186"/>
      <c r="F404" s="186"/>
      <c r="G404" s="186"/>
      <c r="H404" s="186"/>
      <c r="I404" s="186"/>
      <c r="J404" s="186"/>
      <c r="K404" s="186"/>
      <c r="L404" s="222" t="s">
        <v>681</v>
      </c>
      <c r="M404" s="223">
        <f t="shared" ref="M404:R404" si="74">M396+M383</f>
        <v>0</v>
      </c>
      <c r="N404" s="223">
        <f t="shared" si="74"/>
        <v>4</v>
      </c>
      <c r="O404" s="223">
        <f t="shared" si="74"/>
        <v>4</v>
      </c>
      <c r="P404" s="223">
        <f t="shared" si="74"/>
        <v>0</v>
      </c>
      <c r="Q404" s="223">
        <f t="shared" si="74"/>
        <v>0</v>
      </c>
      <c r="R404" s="223">
        <f t="shared" si="74"/>
        <v>0</v>
      </c>
      <c r="S404" s="224">
        <f t="shared" si="73"/>
        <v>8</v>
      </c>
      <c r="T404" s="194"/>
      <c r="U404" s="185"/>
      <c r="V404" s="185"/>
      <c r="W404" s="185"/>
      <c r="X404" s="185"/>
      <c r="Y404" s="185"/>
      <c r="Z404" s="185"/>
      <c r="AA404" s="185"/>
      <c r="AB404" s="185"/>
      <c r="AC404" s="185"/>
    </row>
    <row r="405" spans="1:29" ht="21" customHeight="1">
      <c r="A405" s="1152"/>
      <c r="B405" s="1152"/>
      <c r="C405" s="1201"/>
      <c r="D405" s="186"/>
      <c r="E405" s="186"/>
      <c r="F405" s="186"/>
      <c r="G405" s="186"/>
      <c r="H405" s="186"/>
      <c r="I405" s="186"/>
      <c r="J405" s="186"/>
      <c r="K405" s="186"/>
      <c r="L405" s="257" t="s">
        <v>682</v>
      </c>
      <c r="M405" s="258">
        <f t="shared" ref="M405:R405" si="75">M400+M399+M387+M386</f>
        <v>0</v>
      </c>
      <c r="N405" s="258">
        <f t="shared" si="75"/>
        <v>0</v>
      </c>
      <c r="O405" s="258">
        <f t="shared" si="75"/>
        <v>0</v>
      </c>
      <c r="P405" s="258">
        <f t="shared" si="75"/>
        <v>0</v>
      </c>
      <c r="Q405" s="258">
        <f t="shared" si="75"/>
        <v>0</v>
      </c>
      <c r="R405" s="258">
        <f t="shared" si="75"/>
        <v>0</v>
      </c>
      <c r="S405" s="259">
        <f t="shared" si="73"/>
        <v>0</v>
      </c>
      <c r="T405" s="194"/>
      <c r="U405" s="185"/>
      <c r="V405" s="185"/>
      <c r="W405" s="185"/>
      <c r="X405" s="185"/>
      <c r="Y405" s="185"/>
      <c r="Z405" s="185"/>
      <c r="AA405" s="185"/>
      <c r="AB405" s="185"/>
      <c r="AC405" s="185"/>
    </row>
    <row r="406" spans="1:29" ht="21" customHeight="1">
      <c r="A406" s="352"/>
      <c r="B406" s="401"/>
      <c r="C406" s="1200"/>
      <c r="D406" s="186"/>
      <c r="E406" s="186"/>
      <c r="F406" s="186"/>
      <c r="G406" s="186"/>
      <c r="H406" s="186"/>
      <c r="I406" s="186"/>
      <c r="J406" s="186"/>
      <c r="K406" s="186"/>
      <c r="L406" s="257" t="s">
        <v>683</v>
      </c>
      <c r="M406" s="258">
        <f t="shared" ref="M406:R406" si="76">M401+M388</f>
        <v>0</v>
      </c>
      <c r="N406" s="258">
        <f t="shared" si="76"/>
        <v>0</v>
      </c>
      <c r="O406" s="258">
        <f t="shared" si="76"/>
        <v>0</v>
      </c>
      <c r="P406" s="258">
        <f t="shared" si="76"/>
        <v>0</v>
      </c>
      <c r="Q406" s="258">
        <f t="shared" si="76"/>
        <v>0</v>
      </c>
      <c r="R406" s="258">
        <f t="shared" si="76"/>
        <v>0</v>
      </c>
      <c r="S406" s="259">
        <f t="shared" si="73"/>
        <v>0</v>
      </c>
      <c r="T406" s="194"/>
      <c r="U406" s="185"/>
      <c r="V406" s="185"/>
      <c r="W406" s="185"/>
      <c r="X406" s="185"/>
      <c r="Y406" s="185"/>
      <c r="Z406" s="185"/>
      <c r="AA406" s="185"/>
      <c r="AB406" s="185"/>
      <c r="AC406" s="185"/>
    </row>
    <row r="407" spans="1:29" ht="21" customHeight="1">
      <c r="A407" s="352"/>
      <c r="B407" s="401"/>
      <c r="C407" s="1201"/>
      <c r="D407" s="186"/>
      <c r="E407" s="186"/>
      <c r="F407" s="186"/>
      <c r="G407" s="186"/>
      <c r="H407" s="186"/>
      <c r="I407" s="186"/>
      <c r="J407" s="186"/>
      <c r="K407" s="186"/>
      <c r="L407" s="260" t="s">
        <v>684</v>
      </c>
      <c r="M407" s="261">
        <f t="shared" ref="M407:R407" si="77">M402+M389</f>
        <v>0</v>
      </c>
      <c r="N407" s="261">
        <f t="shared" si="77"/>
        <v>0</v>
      </c>
      <c r="O407" s="261">
        <f t="shared" si="77"/>
        <v>0</v>
      </c>
      <c r="P407" s="261">
        <f t="shared" si="77"/>
        <v>0</v>
      </c>
      <c r="Q407" s="261">
        <f t="shared" si="77"/>
        <v>0</v>
      </c>
      <c r="R407" s="261">
        <f t="shared" si="77"/>
        <v>0</v>
      </c>
      <c r="S407" s="262">
        <f t="shared" si="73"/>
        <v>0</v>
      </c>
      <c r="T407" s="194"/>
      <c r="U407" s="185"/>
      <c r="V407" s="185"/>
      <c r="W407" s="185"/>
      <c r="X407" s="185"/>
      <c r="Y407" s="185"/>
      <c r="Z407" s="185"/>
      <c r="AA407" s="185"/>
      <c r="AB407" s="185"/>
      <c r="AC407" s="185"/>
    </row>
    <row r="408" spans="1:29" ht="21" customHeight="1">
      <c r="A408" s="1221"/>
      <c r="B408" s="1138"/>
      <c r="C408" s="263"/>
      <c r="D408" s="264"/>
      <c r="E408" s="264"/>
      <c r="F408" s="264"/>
      <c r="G408" s="264"/>
      <c r="H408" s="264"/>
      <c r="I408" s="264"/>
      <c r="J408" s="264"/>
      <c r="K408" s="264"/>
      <c r="L408" s="265"/>
      <c r="M408" s="264"/>
      <c r="N408" s="264"/>
      <c r="O408" s="264"/>
      <c r="P408" s="264"/>
      <c r="Q408" s="264"/>
      <c r="R408" s="264"/>
      <c r="S408" s="264"/>
      <c r="T408" s="263"/>
      <c r="U408" s="333"/>
      <c r="V408" s="333"/>
      <c r="W408" s="333"/>
      <c r="X408" s="333"/>
      <c r="Y408" s="333"/>
      <c r="Z408" s="333"/>
      <c r="AA408" s="333"/>
      <c r="AB408" s="333"/>
      <c r="AC408" s="333"/>
    </row>
    <row r="409" spans="1:29" ht="16.5" customHeight="1">
      <c r="A409" s="106"/>
      <c r="B409" s="179"/>
      <c r="C409" s="176"/>
      <c r="D409" s="176"/>
      <c r="E409" s="176"/>
      <c r="F409" s="176"/>
      <c r="G409" s="176"/>
      <c r="H409" s="176"/>
      <c r="I409" s="176"/>
      <c r="J409" s="176"/>
      <c r="K409" s="176"/>
      <c r="L409" s="176"/>
      <c r="M409" s="176"/>
      <c r="N409" s="176"/>
      <c r="O409" s="176"/>
      <c r="P409" s="176"/>
      <c r="Q409" s="176"/>
      <c r="R409" s="176"/>
      <c r="S409" s="176"/>
      <c r="T409" s="176"/>
      <c r="U409" s="333"/>
      <c r="V409" s="333"/>
      <c r="W409" s="333"/>
      <c r="X409" s="333"/>
      <c r="Y409" s="333"/>
      <c r="Z409" s="333"/>
      <c r="AA409" s="333"/>
      <c r="AB409" s="333"/>
      <c r="AC409" s="333"/>
    </row>
    <row r="410" spans="1:29" ht="21" customHeight="1">
      <c r="A410" s="106"/>
      <c r="B410" s="179"/>
      <c r="C410" s="176"/>
      <c r="D410" s="176"/>
      <c r="E410" s="176"/>
      <c r="F410" s="176"/>
      <c r="G410" s="175"/>
      <c r="H410" s="176"/>
      <c r="I410" s="176"/>
      <c r="J410" s="176"/>
      <c r="K410" s="1220" t="s">
        <v>592</v>
      </c>
      <c r="L410" s="186" t="s">
        <v>593</v>
      </c>
      <c r="M410" s="192">
        <f t="shared" ref="M410:R410" si="78">M296+M261+M230+M200+M169+M139+M109+M79+M47+M12+M325+M354+M383</f>
        <v>12</v>
      </c>
      <c r="N410" s="192">
        <f t="shared" si="78"/>
        <v>46</v>
      </c>
      <c r="O410" s="192">
        <f t="shared" si="78"/>
        <v>42</v>
      </c>
      <c r="P410" s="192">
        <f t="shared" si="78"/>
        <v>27</v>
      </c>
      <c r="Q410" s="192">
        <f t="shared" si="78"/>
        <v>29</v>
      </c>
      <c r="R410" s="192">
        <f t="shared" si="78"/>
        <v>0</v>
      </c>
      <c r="S410" s="4">
        <f t="shared" ref="S410:S425" si="79">SUM(M410:R410)</f>
        <v>156</v>
      </c>
      <c r="T410" s="176"/>
      <c r="U410" s="333"/>
      <c r="V410" s="333"/>
      <c r="W410" s="333"/>
      <c r="X410" s="333"/>
      <c r="Y410" s="333"/>
      <c r="Z410" s="333"/>
      <c r="AA410" s="333"/>
      <c r="AB410" s="333"/>
      <c r="AC410" s="333"/>
    </row>
    <row r="411" spans="1:29" ht="21" customHeight="1">
      <c r="A411" s="106"/>
      <c r="B411" s="179"/>
      <c r="C411" s="176"/>
      <c r="D411" s="176"/>
      <c r="E411" s="176"/>
      <c r="F411" s="176"/>
      <c r="G411" s="175"/>
      <c r="H411" s="176"/>
      <c r="I411" s="176"/>
      <c r="J411" s="176"/>
      <c r="K411" s="1152"/>
      <c r="L411" s="195" t="s">
        <v>594</v>
      </c>
      <c r="M411" s="192">
        <f t="shared" ref="M411:R411" si="80">M297+M262+M231+M201+M170+M140+M110+M80+M48+M13+M326+M355+M384</f>
        <v>9</v>
      </c>
      <c r="N411" s="192">
        <f t="shared" si="80"/>
        <v>31</v>
      </c>
      <c r="O411" s="192">
        <f t="shared" si="80"/>
        <v>31</v>
      </c>
      <c r="P411" s="192">
        <f t="shared" si="80"/>
        <v>16</v>
      </c>
      <c r="Q411" s="192">
        <f t="shared" si="80"/>
        <v>16</v>
      </c>
      <c r="R411" s="192">
        <f t="shared" si="80"/>
        <v>0</v>
      </c>
      <c r="S411" s="4">
        <f t="shared" si="79"/>
        <v>103</v>
      </c>
      <c r="T411" s="176"/>
      <c r="U411" s="333"/>
      <c r="V411" s="333"/>
      <c r="W411" s="333"/>
      <c r="X411" s="333"/>
      <c r="Y411" s="333"/>
      <c r="Z411" s="333"/>
      <c r="AA411" s="333"/>
      <c r="AB411" s="333"/>
      <c r="AC411" s="333"/>
    </row>
    <row r="412" spans="1:29" ht="16.5" customHeight="1">
      <c r="A412" s="106"/>
      <c r="B412" s="179"/>
      <c r="C412" s="176"/>
      <c r="D412" s="176"/>
      <c r="E412" s="176"/>
      <c r="F412" s="176"/>
      <c r="G412" s="175"/>
      <c r="H412" s="176"/>
      <c r="I412" s="176"/>
      <c r="J412" s="176"/>
      <c r="K412" s="1152"/>
      <c r="L412" s="195" t="s">
        <v>595</v>
      </c>
      <c r="M412" s="192">
        <f t="shared" ref="M412:R412" si="81">M298+M263+M232+M202+M171+M141+M111+M81+M49+M14+M327+M356+M385</f>
        <v>3</v>
      </c>
      <c r="N412" s="192">
        <f t="shared" si="81"/>
        <v>15</v>
      </c>
      <c r="O412" s="192">
        <f t="shared" si="81"/>
        <v>11</v>
      </c>
      <c r="P412" s="192">
        <f t="shared" si="81"/>
        <v>7</v>
      </c>
      <c r="Q412" s="192">
        <f t="shared" si="81"/>
        <v>13</v>
      </c>
      <c r="R412" s="192">
        <f t="shared" si="81"/>
        <v>0</v>
      </c>
      <c r="S412" s="4">
        <f t="shared" si="79"/>
        <v>49</v>
      </c>
      <c r="T412" s="176"/>
      <c r="U412" s="333"/>
      <c r="V412" s="333"/>
      <c r="W412" s="333"/>
      <c r="X412" s="333"/>
      <c r="Y412" s="333"/>
      <c r="Z412" s="333"/>
      <c r="AA412" s="333"/>
      <c r="AB412" s="333"/>
      <c r="AC412" s="333"/>
    </row>
    <row r="413" spans="1:29" ht="16.5" customHeight="1">
      <c r="A413" s="106"/>
      <c r="B413" s="179"/>
      <c r="C413" s="176"/>
      <c r="D413" s="176"/>
      <c r="E413" s="176"/>
      <c r="F413" s="176"/>
      <c r="G413" s="175"/>
      <c r="H413" s="176"/>
      <c r="I413" s="176"/>
      <c r="J413" s="176"/>
      <c r="K413" s="1152"/>
      <c r="L413" s="199" t="s">
        <v>596</v>
      </c>
      <c r="M413" s="192">
        <f t="shared" ref="M413:R413" si="82">M299+M264+M233+M203+M172+M142+M112+M82+M50+M15+M328+M357+M386</f>
        <v>0</v>
      </c>
      <c r="N413" s="192">
        <f t="shared" si="82"/>
        <v>24</v>
      </c>
      <c r="O413" s="192">
        <f t="shared" si="82"/>
        <v>14</v>
      </c>
      <c r="P413" s="192">
        <f t="shared" si="82"/>
        <v>15</v>
      </c>
      <c r="Q413" s="192">
        <f t="shared" si="82"/>
        <v>16</v>
      </c>
      <c r="R413" s="192">
        <f t="shared" si="82"/>
        <v>0</v>
      </c>
      <c r="S413" s="203">
        <f t="shared" si="79"/>
        <v>69</v>
      </c>
      <c r="T413" s="176"/>
      <c r="U413" s="333"/>
      <c r="V413" s="333"/>
      <c r="W413" s="333"/>
      <c r="X413" s="333"/>
      <c r="Y413" s="333"/>
      <c r="Z413" s="333"/>
      <c r="AA413" s="333"/>
      <c r="AB413" s="333"/>
      <c r="AC413" s="333"/>
    </row>
    <row r="414" spans="1:29" ht="21" customHeight="1">
      <c r="A414" s="106"/>
      <c r="B414" s="179"/>
      <c r="C414" s="176"/>
      <c r="D414" s="176"/>
      <c r="E414" s="176"/>
      <c r="F414" s="176"/>
      <c r="G414" s="175"/>
      <c r="H414" s="176"/>
      <c r="I414" s="176"/>
      <c r="J414" s="176"/>
      <c r="K414" s="1152"/>
      <c r="L414" s="199" t="s">
        <v>597</v>
      </c>
      <c r="M414" s="192">
        <f t="shared" ref="M414:R414" si="83">M300+M265+M234+M204+M173+M143+M113+M83+M51+M16+M329+M358+M387</f>
        <v>2</v>
      </c>
      <c r="N414" s="192">
        <f t="shared" si="83"/>
        <v>2</v>
      </c>
      <c r="O414" s="192">
        <f t="shared" si="83"/>
        <v>4</v>
      </c>
      <c r="P414" s="192">
        <f t="shared" si="83"/>
        <v>9</v>
      </c>
      <c r="Q414" s="192">
        <f t="shared" si="83"/>
        <v>4</v>
      </c>
      <c r="R414" s="192">
        <f t="shared" si="83"/>
        <v>0</v>
      </c>
      <c r="S414" s="203">
        <f t="shared" si="79"/>
        <v>21</v>
      </c>
      <c r="T414" s="176"/>
      <c r="U414" s="333"/>
      <c r="V414" s="333"/>
      <c r="W414" s="333"/>
      <c r="X414" s="333"/>
      <c r="Y414" s="333"/>
      <c r="Z414" s="333"/>
      <c r="AA414" s="333"/>
      <c r="AB414" s="333"/>
      <c r="AC414" s="333"/>
    </row>
    <row r="415" spans="1:29" ht="21" customHeight="1">
      <c r="A415" s="106"/>
      <c r="B415" s="179"/>
      <c r="C415" s="176"/>
      <c r="D415" s="176"/>
      <c r="E415" s="176"/>
      <c r="F415" s="176"/>
      <c r="G415" s="175"/>
      <c r="H415" s="176"/>
      <c r="I415" s="176"/>
      <c r="J415" s="176"/>
      <c r="K415" s="1152"/>
      <c r="L415" s="208" t="s">
        <v>598</v>
      </c>
      <c r="M415" s="192">
        <f t="shared" ref="M415:R415" si="84">M301+M266+M235+M205+M174+M144+M114+M84+M52+M17+M330+M359+M388</f>
        <v>21</v>
      </c>
      <c r="N415" s="192">
        <f t="shared" si="84"/>
        <v>13</v>
      </c>
      <c r="O415" s="192">
        <f t="shared" si="84"/>
        <v>0</v>
      </c>
      <c r="P415" s="192">
        <f t="shared" si="84"/>
        <v>16</v>
      </c>
      <c r="Q415" s="192">
        <f t="shared" si="84"/>
        <v>14</v>
      </c>
      <c r="R415" s="192">
        <f t="shared" si="84"/>
        <v>0</v>
      </c>
      <c r="S415" s="203">
        <f t="shared" si="79"/>
        <v>64</v>
      </c>
      <c r="T415" s="176"/>
      <c r="U415" s="333"/>
      <c r="V415" s="333"/>
      <c r="W415" s="333"/>
      <c r="X415" s="333"/>
      <c r="Y415" s="333"/>
      <c r="Z415" s="333"/>
      <c r="AA415" s="333"/>
      <c r="AB415" s="333"/>
      <c r="AC415" s="333"/>
    </row>
    <row r="416" spans="1:29" ht="16.5" customHeight="1">
      <c r="A416" s="106"/>
      <c r="B416" s="179"/>
      <c r="C416" s="176"/>
      <c r="D416" s="176"/>
      <c r="E416" s="176"/>
      <c r="F416" s="176"/>
      <c r="G416" s="175"/>
      <c r="H416" s="176"/>
      <c r="I416" s="176"/>
      <c r="J416" s="176"/>
      <c r="K416" s="1152"/>
      <c r="L416" s="209" t="s">
        <v>599</v>
      </c>
      <c r="M416" s="192">
        <f t="shared" ref="M416:R416" si="85">M302+M267+M236+M206+M175+M145+M115+M85+M53+M18+M331+M360+M389</f>
        <v>3</v>
      </c>
      <c r="N416" s="192">
        <f t="shared" si="85"/>
        <v>7</v>
      </c>
      <c r="O416" s="192">
        <f t="shared" si="85"/>
        <v>8</v>
      </c>
      <c r="P416" s="192">
        <f t="shared" si="85"/>
        <v>3</v>
      </c>
      <c r="Q416" s="192">
        <f t="shared" si="85"/>
        <v>4</v>
      </c>
      <c r="R416" s="192">
        <f t="shared" si="85"/>
        <v>0</v>
      </c>
      <c r="S416" s="212">
        <f t="shared" si="79"/>
        <v>25</v>
      </c>
      <c r="T416" s="176"/>
      <c r="U416" s="333"/>
      <c r="V416" s="333"/>
      <c r="W416" s="333"/>
      <c r="X416" s="333"/>
      <c r="Y416" s="333"/>
      <c r="Z416" s="333"/>
      <c r="AA416" s="333"/>
      <c r="AB416" s="333"/>
      <c r="AC416" s="333"/>
    </row>
    <row r="417" spans="1:29" ht="16.5" customHeight="1">
      <c r="A417" s="106"/>
      <c r="B417" s="179"/>
      <c r="C417" s="176"/>
      <c r="D417" s="176"/>
      <c r="E417" s="176"/>
      <c r="F417" s="176"/>
      <c r="G417" s="175"/>
      <c r="H417" s="176"/>
      <c r="I417" s="176"/>
      <c r="J417" s="176"/>
      <c r="K417" s="1147"/>
      <c r="L417" s="209" t="s">
        <v>600</v>
      </c>
      <c r="M417" s="192">
        <f t="shared" ref="M417:R417" si="86">M303+M268+M237+M207+M176+M146+M116+M86+M54+M19+M332+M361+M390</f>
        <v>3</v>
      </c>
      <c r="N417" s="192">
        <f t="shared" si="86"/>
        <v>7</v>
      </c>
      <c r="O417" s="192">
        <f t="shared" si="86"/>
        <v>8</v>
      </c>
      <c r="P417" s="192">
        <f t="shared" si="86"/>
        <v>3</v>
      </c>
      <c r="Q417" s="192">
        <f t="shared" si="86"/>
        <v>4</v>
      </c>
      <c r="R417" s="192">
        <f t="shared" si="86"/>
        <v>0</v>
      </c>
      <c r="S417" s="212">
        <f t="shared" si="79"/>
        <v>25</v>
      </c>
      <c r="T417" s="176"/>
      <c r="U417" s="333"/>
      <c r="V417" s="333"/>
      <c r="W417" s="333"/>
      <c r="X417" s="333"/>
      <c r="Y417" s="333"/>
      <c r="Z417" s="333"/>
      <c r="AA417" s="333"/>
      <c r="AB417" s="333"/>
      <c r="AC417" s="333"/>
    </row>
    <row r="418" spans="1:29" ht="16.5" customHeight="1">
      <c r="A418" s="106"/>
      <c r="B418" s="179"/>
      <c r="C418" s="176"/>
      <c r="D418" s="176"/>
      <c r="E418" s="176"/>
      <c r="F418" s="176"/>
      <c r="G418" s="175"/>
      <c r="H418" s="176"/>
      <c r="I418" s="176"/>
      <c r="J418" s="176"/>
      <c r="K418" s="1222" t="s">
        <v>601</v>
      </c>
      <c r="L418" s="238" t="s">
        <v>593</v>
      </c>
      <c r="M418" s="280">
        <f t="shared" ref="M418:R418" si="87">M309+M280+M243+M213+M183+M152+M123+M92+M63+M27+M338+M367+M396</f>
        <v>28</v>
      </c>
      <c r="N418" s="280">
        <f t="shared" si="87"/>
        <v>21</v>
      </c>
      <c r="O418" s="280">
        <f t="shared" si="87"/>
        <v>22</v>
      </c>
      <c r="P418" s="280">
        <f t="shared" si="87"/>
        <v>14</v>
      </c>
      <c r="Q418" s="280">
        <f t="shared" si="87"/>
        <v>20</v>
      </c>
      <c r="R418" s="280">
        <f t="shared" si="87"/>
        <v>0</v>
      </c>
      <c r="S418" s="237">
        <f t="shared" si="79"/>
        <v>105</v>
      </c>
      <c r="T418" s="176"/>
      <c r="U418" s="333"/>
      <c r="V418" s="333"/>
      <c r="W418" s="333"/>
      <c r="X418" s="333"/>
      <c r="Y418" s="333"/>
      <c r="Z418" s="333"/>
      <c r="AA418" s="333"/>
      <c r="AB418" s="333"/>
      <c r="AC418" s="333"/>
    </row>
    <row r="419" spans="1:29" ht="16.5" customHeight="1">
      <c r="A419" s="106"/>
      <c r="B419" s="179"/>
      <c r="C419" s="176"/>
      <c r="D419" s="176"/>
      <c r="E419" s="176"/>
      <c r="F419" s="176"/>
      <c r="G419" s="175"/>
      <c r="H419" s="176"/>
      <c r="I419" s="176"/>
      <c r="J419" s="176"/>
      <c r="K419" s="1152"/>
      <c r="L419" s="240" t="s">
        <v>594</v>
      </c>
      <c r="M419" s="280">
        <f t="shared" ref="M419:R419" si="88">M310+M281+M244+M214+M184+M153+M124+M93+M64+M28+M339+M368+M397</f>
        <v>23</v>
      </c>
      <c r="N419" s="280">
        <f t="shared" si="88"/>
        <v>14</v>
      </c>
      <c r="O419" s="280">
        <f t="shared" si="88"/>
        <v>14</v>
      </c>
      <c r="P419" s="280">
        <f t="shared" si="88"/>
        <v>8</v>
      </c>
      <c r="Q419" s="280">
        <f t="shared" si="88"/>
        <v>7</v>
      </c>
      <c r="R419" s="280">
        <f t="shared" si="88"/>
        <v>0</v>
      </c>
      <c r="S419" s="237">
        <f t="shared" si="79"/>
        <v>66</v>
      </c>
      <c r="T419" s="176"/>
      <c r="U419" s="333"/>
      <c r="V419" s="333"/>
      <c r="W419" s="333"/>
      <c r="X419" s="333"/>
      <c r="Y419" s="333"/>
      <c r="Z419" s="333"/>
      <c r="AA419" s="333"/>
      <c r="AB419" s="333"/>
      <c r="AC419" s="333"/>
    </row>
    <row r="420" spans="1:29" ht="16.5" customHeight="1">
      <c r="A420" s="106"/>
      <c r="B420" s="179"/>
      <c r="C420" s="176"/>
      <c r="D420" s="176"/>
      <c r="E420" s="176"/>
      <c r="F420" s="176"/>
      <c r="G420" s="175"/>
      <c r="H420" s="176"/>
      <c r="I420" s="176"/>
      <c r="J420" s="176"/>
      <c r="K420" s="1152"/>
      <c r="L420" s="240" t="s">
        <v>595</v>
      </c>
      <c r="M420" s="280">
        <f t="shared" ref="M420:R420" si="89">M311+M282+M245+M215+M185+M154+M125+M94+M65+M29+M340+M369+M398</f>
        <v>5</v>
      </c>
      <c r="N420" s="280">
        <f t="shared" si="89"/>
        <v>7</v>
      </c>
      <c r="O420" s="280">
        <f t="shared" si="89"/>
        <v>8</v>
      </c>
      <c r="P420" s="280">
        <f t="shared" si="89"/>
        <v>6</v>
      </c>
      <c r="Q420" s="280">
        <f t="shared" si="89"/>
        <v>13</v>
      </c>
      <c r="R420" s="280">
        <f t="shared" si="89"/>
        <v>0</v>
      </c>
      <c r="S420" s="237">
        <f t="shared" si="79"/>
        <v>39</v>
      </c>
      <c r="T420" s="176"/>
      <c r="U420" s="333"/>
      <c r="V420" s="333"/>
      <c r="W420" s="333"/>
      <c r="X420" s="333"/>
      <c r="Y420" s="333"/>
      <c r="Z420" s="333"/>
      <c r="AA420" s="333"/>
      <c r="AB420" s="333"/>
      <c r="AC420" s="333"/>
    </row>
    <row r="421" spans="1:29" ht="16.5" customHeight="1">
      <c r="A421" s="106"/>
      <c r="B421" s="179"/>
      <c r="C421" s="176"/>
      <c r="D421" s="176"/>
      <c r="E421" s="176"/>
      <c r="F421" s="176"/>
      <c r="G421" s="175"/>
      <c r="H421" s="176"/>
      <c r="I421" s="176"/>
      <c r="J421" s="176"/>
      <c r="K421" s="1152"/>
      <c r="L421" s="244" t="s">
        <v>596</v>
      </c>
      <c r="M421" s="280">
        <f t="shared" ref="M421:R421" si="90">M312+M283+M246+M216+M186+M155+M126+M95+M66+M30+M341+M370+M399</f>
        <v>10</v>
      </c>
      <c r="N421" s="280">
        <f t="shared" si="90"/>
        <v>30</v>
      </c>
      <c r="O421" s="280">
        <f t="shared" si="90"/>
        <v>31</v>
      </c>
      <c r="P421" s="280">
        <f t="shared" si="90"/>
        <v>30</v>
      </c>
      <c r="Q421" s="280">
        <f t="shared" si="90"/>
        <v>18</v>
      </c>
      <c r="R421" s="280">
        <f t="shared" si="90"/>
        <v>0</v>
      </c>
      <c r="S421" s="248">
        <f t="shared" si="79"/>
        <v>119</v>
      </c>
      <c r="T421" s="176"/>
      <c r="U421" s="333"/>
      <c r="V421" s="333"/>
      <c r="W421" s="333"/>
      <c r="X421" s="333"/>
      <c r="Y421" s="333"/>
      <c r="Z421" s="333"/>
      <c r="AA421" s="333"/>
      <c r="AB421" s="333"/>
      <c r="AC421" s="333"/>
    </row>
    <row r="422" spans="1:29" ht="16.5" customHeight="1">
      <c r="A422" s="106"/>
      <c r="B422" s="179"/>
      <c r="C422" s="176"/>
      <c r="D422" s="176"/>
      <c r="E422" s="176"/>
      <c r="F422" s="176"/>
      <c r="G422" s="175"/>
      <c r="H422" s="176"/>
      <c r="I422" s="176"/>
      <c r="J422" s="176"/>
      <c r="K422" s="1152"/>
      <c r="L422" s="244" t="s">
        <v>597</v>
      </c>
      <c r="M422" s="280">
        <f t="shared" ref="M422:R422" si="91">M313+M284+M247+M217+M187+M156+M127+M96+M67+M31+M342+M371+M400</f>
        <v>16</v>
      </c>
      <c r="N422" s="280">
        <f t="shared" si="91"/>
        <v>12</v>
      </c>
      <c r="O422" s="280">
        <f t="shared" si="91"/>
        <v>12</v>
      </c>
      <c r="P422" s="280">
        <f t="shared" si="91"/>
        <v>18</v>
      </c>
      <c r="Q422" s="280">
        <f t="shared" si="91"/>
        <v>10</v>
      </c>
      <c r="R422" s="280">
        <f t="shared" si="91"/>
        <v>0</v>
      </c>
      <c r="S422" s="248">
        <f t="shared" si="79"/>
        <v>68</v>
      </c>
      <c r="T422" s="176"/>
      <c r="U422" s="333"/>
      <c r="V422" s="333"/>
      <c r="W422" s="333"/>
      <c r="X422" s="333"/>
      <c r="Y422" s="333"/>
      <c r="Z422" s="333"/>
      <c r="AA422" s="333"/>
      <c r="AB422" s="333"/>
      <c r="AC422" s="333"/>
    </row>
    <row r="423" spans="1:29" ht="16.5" customHeight="1">
      <c r="A423" s="106"/>
      <c r="B423" s="179"/>
      <c r="C423" s="176"/>
      <c r="D423" s="176"/>
      <c r="E423" s="176"/>
      <c r="F423" s="176"/>
      <c r="G423" s="175"/>
      <c r="H423" s="176"/>
      <c r="I423" s="176"/>
      <c r="J423" s="176"/>
      <c r="K423" s="1152"/>
      <c r="L423" s="249" t="s">
        <v>598</v>
      </c>
      <c r="M423" s="280">
        <f t="shared" ref="M423:R423" si="92">M314+M285+M248+M218+M188+M157+M128+M97+M68+M32+M343+M372+M401</f>
        <v>4</v>
      </c>
      <c r="N423" s="280">
        <f t="shared" si="92"/>
        <v>0</v>
      </c>
      <c r="O423" s="280">
        <f t="shared" si="92"/>
        <v>0</v>
      </c>
      <c r="P423" s="280">
        <f t="shared" si="92"/>
        <v>4</v>
      </c>
      <c r="Q423" s="280">
        <f t="shared" si="92"/>
        <v>18</v>
      </c>
      <c r="R423" s="280">
        <f t="shared" si="92"/>
        <v>0</v>
      </c>
      <c r="S423" s="248">
        <f t="shared" si="79"/>
        <v>26</v>
      </c>
      <c r="T423" s="176"/>
      <c r="U423" s="333"/>
      <c r="V423" s="333"/>
      <c r="W423" s="333"/>
      <c r="X423" s="333"/>
      <c r="Y423" s="333"/>
      <c r="Z423" s="333"/>
      <c r="AA423" s="333"/>
      <c r="AB423" s="333"/>
      <c r="AC423" s="333"/>
    </row>
    <row r="424" spans="1:29" ht="16.5" customHeight="1">
      <c r="A424" s="106"/>
      <c r="B424" s="179"/>
      <c r="C424" s="176"/>
      <c r="D424" s="176"/>
      <c r="E424" s="176"/>
      <c r="F424" s="176"/>
      <c r="G424" s="175"/>
      <c r="H424" s="176"/>
      <c r="I424" s="176"/>
      <c r="J424" s="176"/>
      <c r="K424" s="1152"/>
      <c r="L424" s="250" t="s">
        <v>599</v>
      </c>
      <c r="M424" s="280">
        <f t="shared" ref="M424:R424" si="93">M315+M286+M249+M219+M189+M158+M129+M98+M69+M33+M344+M373+M402</f>
        <v>10</v>
      </c>
      <c r="N424" s="280">
        <f t="shared" si="93"/>
        <v>11</v>
      </c>
      <c r="O424" s="280">
        <f t="shared" si="93"/>
        <v>16</v>
      </c>
      <c r="P424" s="280">
        <f t="shared" si="93"/>
        <v>14</v>
      </c>
      <c r="Q424" s="280">
        <f t="shared" si="93"/>
        <v>11</v>
      </c>
      <c r="R424" s="280">
        <f t="shared" si="93"/>
        <v>0</v>
      </c>
      <c r="S424" s="253">
        <f t="shared" si="79"/>
        <v>62</v>
      </c>
      <c r="T424" s="176"/>
      <c r="U424" s="333"/>
      <c r="V424" s="333"/>
      <c r="W424" s="333"/>
      <c r="X424" s="333"/>
      <c r="Y424" s="333"/>
      <c r="Z424" s="333"/>
      <c r="AA424" s="333"/>
      <c r="AB424" s="333"/>
      <c r="AC424" s="333"/>
    </row>
    <row r="425" spans="1:29" ht="16.5" customHeight="1">
      <c r="A425" s="106"/>
      <c r="B425" s="179"/>
      <c r="C425" s="176"/>
      <c r="D425" s="176"/>
      <c r="E425" s="176"/>
      <c r="F425" s="176"/>
      <c r="G425" s="175"/>
      <c r="H425" s="176"/>
      <c r="I425" s="176"/>
      <c r="J425" s="176"/>
      <c r="K425" s="1147"/>
      <c r="L425" s="250" t="s">
        <v>600</v>
      </c>
      <c r="M425" s="280">
        <f t="shared" ref="M425:R425" si="94">M316+M287+M250+M220+M190+M159+M130+M99+M70+M34+M345+M374+M403</f>
        <v>10</v>
      </c>
      <c r="N425" s="280">
        <f t="shared" si="94"/>
        <v>11</v>
      </c>
      <c r="O425" s="280">
        <f t="shared" si="94"/>
        <v>16</v>
      </c>
      <c r="P425" s="280">
        <f t="shared" si="94"/>
        <v>14</v>
      </c>
      <c r="Q425" s="280">
        <f t="shared" si="94"/>
        <v>11</v>
      </c>
      <c r="R425" s="280">
        <f t="shared" si="94"/>
        <v>0</v>
      </c>
      <c r="S425" s="253">
        <f t="shared" si="79"/>
        <v>62</v>
      </c>
      <c r="T425" s="176"/>
      <c r="U425" s="333"/>
      <c r="V425" s="333"/>
      <c r="W425" s="333"/>
      <c r="X425" s="333"/>
      <c r="Y425" s="333"/>
      <c r="Z425" s="333"/>
      <c r="AA425" s="333"/>
      <c r="AB425" s="333"/>
      <c r="AC425" s="333"/>
    </row>
    <row r="426" spans="1:29" ht="16.5" customHeight="1">
      <c r="A426" s="106"/>
      <c r="B426" s="179"/>
      <c r="C426" s="176"/>
      <c r="D426" s="176"/>
      <c r="E426" s="176"/>
      <c r="F426" s="176"/>
      <c r="G426" s="176"/>
      <c r="H426" s="176"/>
      <c r="I426" s="176"/>
      <c r="J426" s="176"/>
      <c r="K426" s="176"/>
      <c r="L426" s="176"/>
      <c r="M426" s="176"/>
      <c r="N426" s="176"/>
      <c r="O426" s="176"/>
      <c r="P426" s="176"/>
      <c r="Q426" s="176"/>
      <c r="R426" s="176"/>
      <c r="S426" s="176"/>
      <c r="T426" s="176"/>
      <c r="U426" s="333"/>
      <c r="V426" s="333"/>
      <c r="W426" s="333"/>
      <c r="X426" s="333"/>
      <c r="Y426" s="333"/>
      <c r="Z426" s="333"/>
      <c r="AA426" s="333"/>
      <c r="AB426" s="333"/>
      <c r="AC426" s="333"/>
    </row>
    <row r="427" spans="1:29" ht="21" customHeight="1">
      <c r="A427" s="106"/>
      <c r="B427" s="179"/>
      <c r="C427" s="176"/>
      <c r="D427" s="176"/>
      <c r="E427" s="176"/>
      <c r="F427" s="176"/>
      <c r="G427" s="176"/>
      <c r="H427" s="176"/>
      <c r="I427" s="176"/>
      <c r="J427" s="176"/>
      <c r="K427" s="176"/>
      <c r="L427" s="176"/>
      <c r="M427" s="176"/>
      <c r="N427" s="176"/>
      <c r="O427" s="176"/>
      <c r="P427" s="176"/>
      <c r="Q427" s="176"/>
      <c r="R427" s="176"/>
      <c r="S427" s="176"/>
      <c r="T427" s="176"/>
      <c r="U427" s="333"/>
      <c r="V427" s="333"/>
      <c r="W427" s="333"/>
      <c r="X427" s="333"/>
      <c r="Y427" s="333"/>
      <c r="Z427" s="333"/>
      <c r="AA427" s="333"/>
      <c r="AB427" s="333"/>
      <c r="AC427" s="333"/>
    </row>
    <row r="428" spans="1:29" ht="16.5" customHeight="1">
      <c r="A428" s="106"/>
      <c r="B428" s="179"/>
      <c r="C428" s="176"/>
      <c r="D428" s="176"/>
      <c r="E428" s="176"/>
      <c r="F428" s="176"/>
      <c r="G428" s="176"/>
      <c r="H428" s="176"/>
      <c r="I428" s="176"/>
      <c r="J428" s="176"/>
      <c r="K428" s="176"/>
      <c r="L428" s="176"/>
      <c r="M428" s="176"/>
      <c r="N428" s="176"/>
      <c r="O428" s="176"/>
      <c r="P428" s="176"/>
      <c r="Q428" s="176"/>
      <c r="R428" s="176"/>
      <c r="S428" s="176"/>
      <c r="T428" s="176"/>
      <c r="U428" s="333"/>
      <c r="V428" s="333"/>
      <c r="W428" s="333"/>
      <c r="X428" s="333"/>
      <c r="Y428" s="333"/>
      <c r="Z428" s="333"/>
      <c r="AA428" s="333"/>
      <c r="AB428" s="333"/>
      <c r="AC428" s="333"/>
    </row>
    <row r="429" spans="1:29" ht="16.5" customHeight="1">
      <c r="A429" s="106"/>
      <c r="B429" s="179"/>
      <c r="C429" s="176"/>
      <c r="D429" s="176"/>
      <c r="E429" s="176"/>
      <c r="F429" s="176"/>
      <c r="G429" s="176"/>
      <c r="H429" s="176"/>
      <c r="I429" s="176"/>
      <c r="J429" s="176"/>
      <c r="K429" s="176"/>
      <c r="L429" s="176"/>
      <c r="M429" s="176"/>
      <c r="N429" s="176"/>
      <c r="O429" s="176"/>
      <c r="P429" s="176"/>
      <c r="Q429" s="176"/>
      <c r="R429" s="176"/>
      <c r="S429" s="176"/>
      <c r="T429" s="176"/>
      <c r="U429" s="333"/>
      <c r="V429" s="333"/>
      <c r="W429" s="333"/>
      <c r="X429" s="333"/>
      <c r="Y429" s="333"/>
      <c r="Z429" s="333"/>
      <c r="AA429" s="333"/>
      <c r="AB429" s="333"/>
      <c r="AC429" s="333"/>
    </row>
    <row r="430" spans="1:29" ht="16.5" customHeight="1">
      <c r="A430" s="106"/>
      <c r="B430" s="179"/>
      <c r="C430" s="176"/>
      <c r="D430" s="176"/>
      <c r="E430" s="176"/>
      <c r="F430" s="176"/>
      <c r="G430" s="176"/>
      <c r="H430" s="176"/>
      <c r="I430" s="176"/>
      <c r="J430" s="176"/>
      <c r="K430" s="176"/>
      <c r="L430" s="176"/>
      <c r="M430" s="176"/>
      <c r="N430" s="176"/>
      <c r="O430" s="176"/>
      <c r="P430" s="176"/>
      <c r="Q430" s="176"/>
      <c r="R430" s="176"/>
      <c r="S430" s="176"/>
      <c r="T430" s="176"/>
      <c r="U430" s="333"/>
      <c r="V430" s="333"/>
      <c r="W430" s="333"/>
      <c r="X430" s="333"/>
      <c r="Y430" s="333"/>
      <c r="Z430" s="333"/>
      <c r="AA430" s="333"/>
      <c r="AB430" s="333"/>
      <c r="AC430" s="333"/>
    </row>
    <row r="431" spans="1:29" ht="16.5" customHeight="1">
      <c r="A431" s="106"/>
      <c r="B431" s="179"/>
      <c r="C431" s="176"/>
      <c r="D431" s="176"/>
      <c r="E431" s="176"/>
      <c r="F431" s="176"/>
      <c r="G431" s="176"/>
      <c r="H431" s="176"/>
      <c r="I431" s="176"/>
      <c r="J431" s="176"/>
      <c r="K431" s="176"/>
      <c r="L431" s="176"/>
      <c r="M431" s="176"/>
      <c r="N431" s="176"/>
      <c r="O431" s="176"/>
      <c r="P431" s="176"/>
      <c r="Q431" s="176"/>
      <c r="R431" s="176"/>
      <c r="S431" s="176"/>
      <c r="T431" s="176"/>
      <c r="U431" s="333"/>
      <c r="V431" s="333"/>
      <c r="W431" s="333"/>
      <c r="X431" s="333"/>
      <c r="Y431" s="333"/>
      <c r="Z431" s="333"/>
      <c r="AA431" s="333"/>
      <c r="AB431" s="333"/>
      <c r="AC431" s="333"/>
    </row>
    <row r="432" spans="1:29" ht="16.5" customHeight="1">
      <c r="A432" s="106"/>
      <c r="B432" s="179"/>
      <c r="C432" s="176"/>
      <c r="D432" s="176"/>
      <c r="E432" s="176"/>
      <c r="F432" s="176"/>
      <c r="G432" s="176"/>
      <c r="H432" s="176"/>
      <c r="I432" s="176"/>
      <c r="J432" s="176"/>
      <c r="K432" s="176"/>
      <c r="L432" s="176"/>
      <c r="M432" s="176"/>
      <c r="N432" s="176"/>
      <c r="O432" s="176"/>
      <c r="P432" s="176"/>
      <c r="Q432" s="176"/>
      <c r="R432" s="176"/>
      <c r="S432" s="176"/>
      <c r="T432" s="176"/>
      <c r="U432" s="333"/>
      <c r="V432" s="333"/>
      <c r="W432" s="333"/>
      <c r="X432" s="333"/>
      <c r="Y432" s="333"/>
      <c r="Z432" s="333"/>
      <c r="AA432" s="333"/>
      <c r="AB432" s="333"/>
      <c r="AC432" s="333"/>
    </row>
    <row r="433" spans="1:29" ht="21" customHeight="1">
      <c r="A433" s="106"/>
      <c r="B433" s="179"/>
      <c r="C433" s="176"/>
      <c r="D433" s="176"/>
      <c r="E433" s="176"/>
      <c r="F433" s="176"/>
      <c r="G433" s="176"/>
      <c r="H433" s="176"/>
      <c r="I433" s="176"/>
      <c r="J433" s="176"/>
      <c r="K433" s="176"/>
      <c r="L433" s="176"/>
      <c r="M433" s="176"/>
      <c r="N433" s="176"/>
      <c r="O433" s="176"/>
      <c r="P433" s="176"/>
      <c r="Q433" s="176"/>
      <c r="R433" s="176"/>
      <c r="S433" s="176"/>
      <c r="T433" s="176"/>
      <c r="U433" s="333"/>
      <c r="V433" s="333"/>
      <c r="W433" s="333"/>
      <c r="X433" s="333"/>
      <c r="Y433" s="333"/>
      <c r="Z433" s="333"/>
      <c r="AA433" s="333"/>
      <c r="AB433" s="333"/>
      <c r="AC433" s="333"/>
    </row>
    <row r="434" spans="1:29" ht="16.5" customHeight="1">
      <c r="A434" s="106"/>
      <c r="B434" s="179"/>
      <c r="C434" s="176"/>
      <c r="D434" s="176"/>
      <c r="E434" s="176"/>
      <c r="F434" s="176"/>
      <c r="G434" s="176"/>
      <c r="H434" s="176"/>
      <c r="I434" s="176"/>
      <c r="J434" s="176"/>
      <c r="K434" s="176"/>
      <c r="L434" s="176"/>
      <c r="M434" s="176"/>
      <c r="N434" s="176"/>
      <c r="O434" s="176"/>
      <c r="P434" s="176"/>
      <c r="Q434" s="176"/>
      <c r="R434" s="176"/>
      <c r="S434" s="176"/>
      <c r="T434" s="176"/>
      <c r="U434" s="333"/>
      <c r="V434" s="333"/>
      <c r="W434" s="333"/>
      <c r="X434" s="333"/>
      <c r="Y434" s="333"/>
      <c r="Z434" s="333"/>
      <c r="AA434" s="333"/>
      <c r="AB434" s="333"/>
      <c r="AC434" s="333"/>
    </row>
    <row r="435" spans="1:29" ht="16.5" customHeight="1">
      <c r="A435" s="106"/>
      <c r="B435" s="179"/>
      <c r="C435" s="176"/>
      <c r="D435" s="176"/>
      <c r="E435" s="176"/>
      <c r="F435" s="176"/>
      <c r="G435" s="176"/>
      <c r="H435" s="176"/>
      <c r="I435" s="176"/>
      <c r="J435" s="176"/>
      <c r="K435" s="176"/>
      <c r="L435" s="176"/>
      <c r="M435" s="176"/>
      <c r="N435" s="176"/>
      <c r="O435" s="176"/>
      <c r="P435" s="176"/>
      <c r="Q435" s="176"/>
      <c r="R435" s="176"/>
      <c r="S435" s="176"/>
      <c r="T435" s="176"/>
      <c r="U435" s="333"/>
      <c r="V435" s="333"/>
      <c r="W435" s="333"/>
      <c r="X435" s="333"/>
      <c r="Y435" s="333"/>
      <c r="Z435" s="333"/>
      <c r="AA435" s="333"/>
      <c r="AB435" s="333"/>
      <c r="AC435" s="333"/>
    </row>
    <row r="436" spans="1:29" ht="16.5" customHeight="1">
      <c r="A436" s="106"/>
      <c r="B436" s="179"/>
      <c r="C436" s="176"/>
      <c r="D436" s="176"/>
      <c r="E436" s="176"/>
      <c r="F436" s="176"/>
      <c r="G436" s="176"/>
      <c r="H436" s="176"/>
      <c r="I436" s="176"/>
      <c r="J436" s="176"/>
      <c r="K436" s="176"/>
      <c r="L436" s="176"/>
      <c r="M436" s="176"/>
      <c r="N436" s="176"/>
      <c r="O436" s="176"/>
      <c r="P436" s="176"/>
      <c r="Q436" s="176"/>
      <c r="R436" s="176"/>
      <c r="S436" s="176"/>
      <c r="T436" s="176"/>
      <c r="U436" s="333"/>
      <c r="V436" s="333"/>
      <c r="W436" s="333"/>
      <c r="X436" s="333"/>
      <c r="Y436" s="333"/>
      <c r="Z436" s="333"/>
      <c r="AA436" s="333"/>
      <c r="AB436" s="333"/>
      <c r="AC436" s="333"/>
    </row>
    <row r="437" spans="1:29" ht="16.5" customHeight="1">
      <c r="A437" s="106"/>
      <c r="B437" s="179"/>
      <c r="C437" s="176"/>
      <c r="D437" s="176"/>
      <c r="E437" s="176"/>
      <c r="F437" s="176"/>
      <c r="G437" s="176"/>
      <c r="H437" s="176"/>
      <c r="I437" s="176"/>
      <c r="J437" s="176"/>
      <c r="K437" s="176"/>
      <c r="L437" s="176"/>
      <c r="M437" s="176"/>
      <c r="N437" s="176"/>
      <c r="O437" s="176"/>
      <c r="P437" s="176"/>
      <c r="Q437" s="176"/>
      <c r="R437" s="176"/>
      <c r="S437" s="176"/>
      <c r="T437" s="176"/>
      <c r="U437" s="333"/>
      <c r="V437" s="333"/>
      <c r="W437" s="333"/>
      <c r="X437" s="333"/>
      <c r="Y437" s="333"/>
      <c r="Z437" s="333"/>
      <c r="AA437" s="333"/>
      <c r="AB437" s="333"/>
      <c r="AC437" s="333"/>
    </row>
    <row r="438" spans="1:29" ht="16.5" customHeight="1">
      <c r="A438" s="106"/>
      <c r="B438" s="179"/>
      <c r="C438" s="176"/>
      <c r="D438" s="176"/>
      <c r="E438" s="176"/>
      <c r="F438" s="176"/>
      <c r="G438" s="176"/>
      <c r="H438" s="176"/>
      <c r="I438" s="176"/>
      <c r="J438" s="176"/>
      <c r="K438" s="176"/>
      <c r="L438" s="176"/>
      <c r="M438" s="176"/>
      <c r="N438" s="176"/>
      <c r="O438" s="176"/>
      <c r="P438" s="176"/>
      <c r="Q438" s="176"/>
      <c r="R438" s="176"/>
      <c r="S438" s="176"/>
      <c r="T438" s="176"/>
      <c r="U438" s="333"/>
      <c r="V438" s="333"/>
      <c r="W438" s="333"/>
      <c r="X438" s="333"/>
      <c r="Y438" s="333"/>
      <c r="Z438" s="333"/>
      <c r="AA438" s="333"/>
      <c r="AB438" s="333"/>
      <c r="AC438" s="333"/>
    </row>
    <row r="439" spans="1:29" ht="21" customHeight="1">
      <c r="A439" s="106"/>
      <c r="B439" s="179"/>
      <c r="C439" s="176"/>
      <c r="D439" s="176"/>
      <c r="E439" s="176"/>
      <c r="F439" s="176"/>
      <c r="G439" s="176"/>
      <c r="H439" s="176"/>
      <c r="I439" s="176"/>
      <c r="J439" s="176"/>
      <c r="K439" s="176"/>
      <c r="L439" s="176"/>
      <c r="M439" s="176"/>
      <c r="N439" s="176"/>
      <c r="O439" s="176"/>
      <c r="P439" s="176"/>
      <c r="Q439" s="176"/>
      <c r="R439" s="176"/>
      <c r="S439" s="176"/>
      <c r="T439" s="176"/>
      <c r="U439" s="333"/>
      <c r="V439" s="333"/>
      <c r="W439" s="333"/>
      <c r="X439" s="333"/>
      <c r="Y439" s="333"/>
      <c r="Z439" s="333"/>
      <c r="AA439" s="333"/>
      <c r="AB439" s="333"/>
      <c r="AC439" s="333"/>
    </row>
    <row r="440" spans="1:29" ht="16.5" customHeight="1">
      <c r="A440" s="106"/>
      <c r="B440" s="179"/>
      <c r="C440" s="176"/>
      <c r="D440" s="176"/>
      <c r="E440" s="176"/>
      <c r="F440" s="176"/>
      <c r="G440" s="176"/>
      <c r="H440" s="176"/>
      <c r="I440" s="176"/>
      <c r="J440" s="176"/>
      <c r="K440" s="176"/>
      <c r="L440" s="176"/>
      <c r="M440" s="176"/>
      <c r="N440" s="176"/>
      <c r="O440" s="176"/>
      <c r="P440" s="176"/>
      <c r="Q440" s="176"/>
      <c r="R440" s="176"/>
      <c r="S440" s="176"/>
      <c r="T440" s="176"/>
      <c r="U440" s="333"/>
      <c r="V440" s="333"/>
      <c r="W440" s="333"/>
      <c r="X440" s="333"/>
      <c r="Y440" s="333"/>
      <c r="Z440" s="333"/>
      <c r="AA440" s="333"/>
      <c r="AB440" s="333"/>
      <c r="AC440" s="333"/>
    </row>
    <row r="441" spans="1:29" ht="16.5" customHeight="1">
      <c r="A441" s="106"/>
      <c r="B441" s="179"/>
      <c r="C441" s="176"/>
      <c r="D441" s="176"/>
      <c r="E441" s="176"/>
      <c r="F441" s="176"/>
      <c r="G441" s="176"/>
      <c r="H441" s="176"/>
      <c r="I441" s="176"/>
      <c r="J441" s="176"/>
      <c r="K441" s="176"/>
      <c r="L441" s="176"/>
      <c r="M441" s="176"/>
      <c r="N441" s="176"/>
      <c r="O441" s="176"/>
      <c r="P441" s="176"/>
      <c r="Q441" s="176"/>
      <c r="R441" s="176"/>
      <c r="S441" s="176"/>
      <c r="T441" s="176"/>
      <c r="U441" s="333"/>
      <c r="V441" s="333"/>
      <c r="W441" s="333"/>
      <c r="X441" s="333"/>
      <c r="Y441" s="333"/>
      <c r="Z441" s="333"/>
      <c r="AA441" s="333"/>
      <c r="AB441" s="333"/>
      <c r="AC441" s="333"/>
    </row>
    <row r="442" spans="1:29" ht="16.5" customHeight="1">
      <c r="A442" s="106"/>
      <c r="B442" s="179"/>
      <c r="C442" s="176"/>
      <c r="D442" s="176"/>
      <c r="E442" s="176"/>
      <c r="F442" s="176"/>
      <c r="G442" s="176"/>
      <c r="H442" s="176"/>
      <c r="I442" s="176"/>
      <c r="J442" s="176"/>
      <c r="K442" s="176"/>
      <c r="L442" s="176"/>
      <c r="M442" s="176"/>
      <c r="N442" s="176"/>
      <c r="O442" s="176"/>
      <c r="P442" s="176"/>
      <c r="Q442" s="176"/>
      <c r="R442" s="176"/>
      <c r="S442" s="176"/>
      <c r="T442" s="176"/>
      <c r="U442" s="333"/>
      <c r="V442" s="333"/>
      <c r="W442" s="333"/>
      <c r="X442" s="333"/>
      <c r="Y442" s="333"/>
      <c r="Z442" s="333"/>
      <c r="AA442" s="333"/>
      <c r="AB442" s="333"/>
      <c r="AC442" s="333"/>
    </row>
    <row r="443" spans="1:29" ht="16.5" customHeight="1">
      <c r="A443" s="106"/>
      <c r="B443" s="179"/>
      <c r="C443" s="176"/>
      <c r="D443" s="176"/>
      <c r="E443" s="176"/>
      <c r="F443" s="176"/>
      <c r="G443" s="176"/>
      <c r="H443" s="176"/>
      <c r="I443" s="176"/>
      <c r="J443" s="176"/>
      <c r="K443" s="176"/>
      <c r="L443" s="176"/>
      <c r="M443" s="176"/>
      <c r="N443" s="176"/>
      <c r="O443" s="176"/>
      <c r="P443" s="176"/>
      <c r="Q443" s="176"/>
      <c r="R443" s="176"/>
      <c r="S443" s="176"/>
      <c r="T443" s="176"/>
      <c r="U443" s="333"/>
      <c r="V443" s="333"/>
      <c r="W443" s="333"/>
      <c r="X443" s="333"/>
      <c r="Y443" s="333"/>
      <c r="Z443" s="333"/>
      <c r="AA443" s="333"/>
      <c r="AB443" s="333"/>
      <c r="AC443" s="333"/>
    </row>
    <row r="444" spans="1:29" ht="16.5" customHeight="1">
      <c r="A444" s="106"/>
      <c r="B444" s="179"/>
      <c r="C444" s="176"/>
      <c r="D444" s="176"/>
      <c r="E444" s="176"/>
      <c r="F444" s="176"/>
      <c r="G444" s="176"/>
      <c r="H444" s="176"/>
      <c r="I444" s="176"/>
      <c r="J444" s="176"/>
      <c r="K444" s="176"/>
      <c r="L444" s="176"/>
      <c r="M444" s="176"/>
      <c r="N444" s="176"/>
      <c r="O444" s="176"/>
      <c r="P444" s="176"/>
      <c r="Q444" s="176"/>
      <c r="R444" s="176"/>
      <c r="S444" s="176"/>
      <c r="T444" s="176"/>
      <c r="U444" s="333"/>
      <c r="V444" s="333"/>
      <c r="W444" s="333"/>
      <c r="X444" s="333"/>
      <c r="Y444" s="333"/>
      <c r="Z444" s="333"/>
      <c r="AA444" s="333"/>
      <c r="AB444" s="333"/>
      <c r="AC444" s="333"/>
    </row>
    <row r="445" spans="1:29" ht="16.5" customHeight="1">
      <c r="A445" s="106"/>
      <c r="B445" s="179"/>
      <c r="C445" s="176"/>
      <c r="D445" s="176"/>
      <c r="E445" s="176"/>
      <c r="F445" s="176"/>
      <c r="G445" s="176"/>
      <c r="H445" s="176"/>
      <c r="I445" s="176"/>
      <c r="J445" s="176"/>
      <c r="K445" s="176"/>
      <c r="L445" s="176"/>
      <c r="M445" s="176"/>
      <c r="N445" s="176"/>
      <c r="O445" s="176"/>
      <c r="P445" s="176"/>
      <c r="Q445" s="176"/>
      <c r="R445" s="176"/>
      <c r="S445" s="176"/>
      <c r="T445" s="176"/>
      <c r="U445" s="333"/>
      <c r="V445" s="333"/>
      <c r="W445" s="333"/>
      <c r="X445" s="333"/>
      <c r="Y445" s="333"/>
      <c r="Z445" s="333"/>
      <c r="AA445" s="333"/>
      <c r="AB445" s="333"/>
      <c r="AC445" s="333"/>
    </row>
    <row r="446" spans="1:29" ht="16.5" customHeight="1">
      <c r="A446" s="106"/>
      <c r="B446" s="179"/>
      <c r="C446" s="176"/>
      <c r="D446" s="176"/>
      <c r="E446" s="176"/>
      <c r="F446" s="176"/>
      <c r="G446" s="176"/>
      <c r="H446" s="176"/>
      <c r="I446" s="176"/>
      <c r="J446" s="176"/>
      <c r="K446" s="176"/>
      <c r="L446" s="176"/>
      <c r="M446" s="176"/>
      <c r="N446" s="176"/>
      <c r="O446" s="176"/>
      <c r="P446" s="176"/>
      <c r="Q446" s="176"/>
      <c r="R446" s="176"/>
      <c r="S446" s="176"/>
      <c r="T446" s="176"/>
      <c r="U446" s="333"/>
      <c r="V446" s="333"/>
      <c r="W446" s="333"/>
      <c r="X446" s="333"/>
      <c r="Y446" s="333"/>
      <c r="Z446" s="333"/>
      <c r="AA446" s="333"/>
      <c r="AB446" s="333"/>
      <c r="AC446" s="333"/>
    </row>
    <row r="447" spans="1:29" ht="21" customHeight="1">
      <c r="A447" s="106"/>
      <c r="B447" s="179"/>
      <c r="C447" s="176"/>
      <c r="D447" s="176"/>
      <c r="E447" s="176"/>
      <c r="F447" s="176"/>
      <c r="G447" s="176"/>
      <c r="H447" s="176"/>
      <c r="I447" s="176"/>
      <c r="J447" s="176"/>
      <c r="K447" s="176"/>
      <c r="L447" s="176"/>
      <c r="M447" s="176"/>
      <c r="N447" s="176"/>
      <c r="O447" s="176"/>
      <c r="P447" s="176"/>
      <c r="Q447" s="176"/>
      <c r="R447" s="176"/>
      <c r="S447" s="176"/>
      <c r="T447" s="176"/>
      <c r="U447" s="333"/>
      <c r="V447" s="333"/>
      <c r="W447" s="333"/>
      <c r="X447" s="333"/>
      <c r="Y447" s="333"/>
      <c r="Z447" s="333"/>
      <c r="AA447" s="333"/>
      <c r="AB447" s="333"/>
      <c r="AC447" s="333"/>
    </row>
    <row r="448" spans="1:29" ht="16.5" customHeight="1">
      <c r="A448" s="106"/>
      <c r="B448" s="179"/>
      <c r="C448" s="176"/>
      <c r="D448" s="176"/>
      <c r="E448" s="176"/>
      <c r="F448" s="176"/>
      <c r="G448" s="176"/>
      <c r="H448" s="176"/>
      <c r="I448" s="176"/>
      <c r="J448" s="176"/>
      <c r="K448" s="176"/>
      <c r="L448" s="176"/>
      <c r="M448" s="176"/>
      <c r="N448" s="176"/>
      <c r="O448" s="176"/>
      <c r="P448" s="176"/>
      <c r="Q448" s="176"/>
      <c r="R448" s="176"/>
      <c r="S448" s="176"/>
      <c r="T448" s="176"/>
      <c r="U448" s="333"/>
      <c r="V448" s="333"/>
      <c r="W448" s="333"/>
      <c r="X448" s="333"/>
      <c r="Y448" s="333"/>
      <c r="Z448" s="333"/>
      <c r="AA448" s="333"/>
      <c r="AB448" s="333"/>
      <c r="AC448" s="333"/>
    </row>
    <row r="449" spans="1:29" ht="16.5" customHeight="1">
      <c r="A449" s="106"/>
      <c r="B449" s="179"/>
      <c r="C449" s="176"/>
      <c r="D449" s="176"/>
      <c r="E449" s="176"/>
      <c r="F449" s="176"/>
      <c r="G449" s="176"/>
      <c r="H449" s="176"/>
      <c r="I449" s="176"/>
      <c r="J449" s="176"/>
      <c r="K449" s="176"/>
      <c r="L449" s="176"/>
      <c r="M449" s="176"/>
      <c r="N449" s="176"/>
      <c r="O449" s="176"/>
      <c r="P449" s="176"/>
      <c r="Q449" s="176"/>
      <c r="R449" s="176"/>
      <c r="S449" s="176"/>
      <c r="T449" s="176"/>
      <c r="U449" s="333"/>
      <c r="V449" s="333"/>
      <c r="W449" s="333"/>
      <c r="X449" s="333"/>
      <c r="Y449" s="333"/>
      <c r="Z449" s="333"/>
      <c r="AA449" s="333"/>
      <c r="AB449" s="333"/>
      <c r="AC449" s="333"/>
    </row>
    <row r="450" spans="1:29" ht="16.5" customHeight="1">
      <c r="A450" s="106"/>
      <c r="B450" s="179"/>
      <c r="C450" s="176"/>
      <c r="D450" s="176"/>
      <c r="E450" s="176"/>
      <c r="F450" s="176"/>
      <c r="G450" s="176"/>
      <c r="H450" s="176"/>
      <c r="I450" s="176"/>
      <c r="J450" s="176"/>
      <c r="K450" s="176"/>
      <c r="L450" s="176"/>
      <c r="M450" s="176"/>
      <c r="N450" s="176"/>
      <c r="O450" s="176"/>
      <c r="P450" s="176"/>
      <c r="Q450" s="176"/>
      <c r="R450" s="176"/>
      <c r="S450" s="176"/>
      <c r="T450" s="176"/>
      <c r="U450" s="333"/>
      <c r="V450" s="333"/>
      <c r="W450" s="333"/>
      <c r="X450" s="333"/>
      <c r="Y450" s="333"/>
      <c r="Z450" s="333"/>
      <c r="AA450" s="333"/>
      <c r="AB450" s="333"/>
      <c r="AC450" s="333"/>
    </row>
    <row r="451" spans="1:29" ht="16.5" customHeight="1">
      <c r="A451" s="106"/>
      <c r="B451" s="179"/>
      <c r="C451" s="176"/>
      <c r="D451" s="176"/>
      <c r="E451" s="176"/>
      <c r="F451" s="176"/>
      <c r="G451" s="176"/>
      <c r="H451" s="176"/>
      <c r="I451" s="176"/>
      <c r="J451" s="176"/>
      <c r="K451" s="176"/>
      <c r="L451" s="176"/>
      <c r="M451" s="176"/>
      <c r="N451" s="176"/>
      <c r="O451" s="176"/>
      <c r="P451" s="176"/>
      <c r="Q451" s="176"/>
      <c r="R451" s="176"/>
      <c r="S451" s="176"/>
      <c r="T451" s="176"/>
      <c r="U451" s="333"/>
      <c r="V451" s="333"/>
      <c r="W451" s="333"/>
      <c r="X451" s="333"/>
      <c r="Y451" s="333"/>
      <c r="Z451" s="333"/>
      <c r="AA451" s="333"/>
      <c r="AB451" s="333"/>
      <c r="AC451" s="333"/>
    </row>
    <row r="452" spans="1:29" ht="16.5" customHeight="1">
      <c r="A452" s="106"/>
      <c r="B452" s="179"/>
      <c r="C452" s="176"/>
      <c r="D452" s="176"/>
      <c r="E452" s="176"/>
      <c r="F452" s="176"/>
      <c r="G452" s="176"/>
      <c r="H452" s="176"/>
      <c r="I452" s="176"/>
      <c r="J452" s="176"/>
      <c r="K452" s="176"/>
      <c r="L452" s="176"/>
      <c r="M452" s="176"/>
      <c r="N452" s="176"/>
      <c r="O452" s="176"/>
      <c r="P452" s="176"/>
      <c r="Q452" s="176"/>
      <c r="R452" s="176"/>
      <c r="S452" s="176"/>
      <c r="T452" s="176"/>
      <c r="U452" s="333"/>
      <c r="V452" s="333"/>
      <c r="W452" s="333"/>
      <c r="X452" s="333"/>
      <c r="Y452" s="333"/>
      <c r="Z452" s="333"/>
      <c r="AA452" s="333"/>
      <c r="AB452" s="333"/>
      <c r="AC452" s="333"/>
    </row>
    <row r="453" spans="1:29" ht="16.5" customHeight="1">
      <c r="A453" s="106"/>
      <c r="B453" s="179"/>
      <c r="C453" s="176"/>
      <c r="D453" s="176"/>
      <c r="E453" s="176"/>
      <c r="F453" s="176"/>
      <c r="G453" s="176"/>
      <c r="H453" s="176"/>
      <c r="I453" s="176"/>
      <c r="J453" s="176"/>
      <c r="K453" s="176"/>
      <c r="L453" s="176"/>
      <c r="M453" s="176"/>
      <c r="N453" s="176"/>
      <c r="O453" s="176"/>
      <c r="P453" s="176"/>
      <c r="Q453" s="176"/>
      <c r="R453" s="176"/>
      <c r="S453" s="176"/>
      <c r="T453" s="176"/>
      <c r="U453" s="333"/>
      <c r="V453" s="333"/>
      <c r="W453" s="333"/>
      <c r="X453" s="333"/>
      <c r="Y453" s="333"/>
      <c r="Z453" s="333"/>
      <c r="AA453" s="333"/>
      <c r="AB453" s="333"/>
      <c r="AC453" s="333"/>
    </row>
    <row r="454" spans="1:29" ht="16.5" customHeight="1">
      <c r="A454" s="106"/>
      <c r="B454" s="179"/>
      <c r="C454" s="176"/>
      <c r="D454" s="176"/>
      <c r="E454" s="176"/>
      <c r="F454" s="176"/>
      <c r="G454" s="176"/>
      <c r="H454" s="176"/>
      <c r="I454" s="176"/>
      <c r="J454" s="176"/>
      <c r="K454" s="176"/>
      <c r="L454" s="176"/>
      <c r="M454" s="176"/>
      <c r="N454" s="176"/>
      <c r="O454" s="176"/>
      <c r="P454" s="176"/>
      <c r="Q454" s="176"/>
      <c r="R454" s="176"/>
      <c r="S454" s="176"/>
      <c r="T454" s="176"/>
      <c r="U454" s="333"/>
      <c r="V454" s="333"/>
      <c r="W454" s="333"/>
      <c r="X454" s="333"/>
      <c r="Y454" s="333"/>
      <c r="Z454" s="333"/>
      <c r="AA454" s="333"/>
      <c r="AB454" s="333"/>
      <c r="AC454" s="333"/>
    </row>
    <row r="455" spans="1:29" ht="16.5" customHeight="1">
      <c r="A455" s="106"/>
      <c r="B455" s="179"/>
      <c r="C455" s="176"/>
      <c r="D455" s="176"/>
      <c r="E455" s="176"/>
      <c r="F455" s="176"/>
      <c r="G455" s="176"/>
      <c r="H455" s="176"/>
      <c r="I455" s="176"/>
      <c r="J455" s="176"/>
      <c r="K455" s="176"/>
      <c r="L455" s="176"/>
      <c r="M455" s="176"/>
      <c r="N455" s="176"/>
      <c r="O455" s="176"/>
      <c r="P455" s="176"/>
      <c r="Q455" s="176"/>
      <c r="R455" s="176"/>
      <c r="S455" s="176"/>
      <c r="T455" s="176"/>
      <c r="U455" s="333"/>
      <c r="V455" s="333"/>
      <c r="W455" s="333"/>
      <c r="X455" s="333"/>
      <c r="Y455" s="333"/>
      <c r="Z455" s="333"/>
      <c r="AA455" s="333"/>
      <c r="AB455" s="333"/>
      <c r="AC455" s="333"/>
    </row>
    <row r="456" spans="1:29" ht="16.5" customHeight="1">
      <c r="A456" s="106"/>
      <c r="B456" s="179"/>
      <c r="C456" s="176"/>
      <c r="D456" s="176"/>
      <c r="E456" s="176"/>
      <c r="F456" s="176"/>
      <c r="G456" s="176"/>
      <c r="H456" s="176"/>
      <c r="I456" s="176"/>
      <c r="J456" s="176"/>
      <c r="K456" s="176"/>
      <c r="L456" s="176"/>
      <c r="M456" s="176"/>
      <c r="N456" s="176"/>
      <c r="O456" s="176"/>
      <c r="P456" s="176"/>
      <c r="Q456" s="176"/>
      <c r="R456" s="176"/>
      <c r="S456" s="176"/>
      <c r="T456" s="176"/>
      <c r="U456" s="333"/>
      <c r="V456" s="333"/>
      <c r="W456" s="333"/>
      <c r="X456" s="333"/>
      <c r="Y456" s="333"/>
      <c r="Z456" s="333"/>
      <c r="AA456" s="333"/>
      <c r="AB456" s="333"/>
      <c r="AC456" s="333"/>
    </row>
    <row r="457" spans="1:29" ht="16.5" customHeight="1">
      <c r="A457" s="106"/>
      <c r="B457" s="179"/>
      <c r="C457" s="176"/>
      <c r="D457" s="176"/>
      <c r="E457" s="176"/>
      <c r="F457" s="176"/>
      <c r="G457" s="176"/>
      <c r="H457" s="176"/>
      <c r="I457" s="176"/>
      <c r="J457" s="176"/>
      <c r="K457" s="176"/>
      <c r="L457" s="176"/>
      <c r="M457" s="176"/>
      <c r="N457" s="176"/>
      <c r="O457" s="176"/>
      <c r="P457" s="176"/>
      <c r="Q457" s="176"/>
      <c r="R457" s="176"/>
      <c r="S457" s="176"/>
      <c r="T457" s="176"/>
      <c r="U457" s="333"/>
      <c r="V457" s="333"/>
      <c r="W457" s="333"/>
      <c r="X457" s="333"/>
      <c r="Y457" s="333"/>
      <c r="Z457" s="333"/>
      <c r="AA457" s="333"/>
      <c r="AB457" s="333"/>
      <c r="AC457" s="333"/>
    </row>
    <row r="458" spans="1:29" ht="16.5" customHeight="1">
      <c r="A458" s="106"/>
      <c r="B458" s="179"/>
      <c r="C458" s="176"/>
      <c r="D458" s="176"/>
      <c r="E458" s="176"/>
      <c r="F458" s="176"/>
      <c r="G458" s="176"/>
      <c r="H458" s="176"/>
      <c r="I458" s="176"/>
      <c r="J458" s="176"/>
      <c r="K458" s="176"/>
      <c r="L458" s="176"/>
      <c r="M458" s="176"/>
      <c r="N458" s="176"/>
      <c r="O458" s="176"/>
      <c r="P458" s="176"/>
      <c r="Q458" s="176"/>
      <c r="R458" s="176"/>
      <c r="S458" s="176"/>
      <c r="T458" s="176"/>
      <c r="U458" s="333"/>
      <c r="V458" s="333"/>
      <c r="W458" s="333"/>
      <c r="X458" s="333"/>
      <c r="Y458" s="333"/>
      <c r="Z458" s="333"/>
      <c r="AA458" s="333"/>
      <c r="AB458" s="333"/>
      <c r="AC458" s="333"/>
    </row>
    <row r="459" spans="1:29" ht="16.5" customHeight="1">
      <c r="A459" s="106"/>
      <c r="B459" s="179"/>
      <c r="C459" s="176"/>
      <c r="D459" s="176"/>
      <c r="E459" s="176"/>
      <c r="F459" s="176"/>
      <c r="G459" s="176"/>
      <c r="H459" s="176"/>
      <c r="I459" s="176"/>
      <c r="J459" s="176"/>
      <c r="K459" s="176"/>
      <c r="L459" s="176"/>
      <c r="M459" s="176"/>
      <c r="N459" s="176"/>
      <c r="O459" s="176"/>
      <c r="P459" s="176"/>
      <c r="Q459" s="176"/>
      <c r="R459" s="176"/>
      <c r="S459" s="176"/>
      <c r="T459" s="176"/>
      <c r="U459" s="333"/>
      <c r="V459" s="333"/>
      <c r="W459" s="333"/>
      <c r="X459" s="333"/>
      <c r="Y459" s="333"/>
      <c r="Z459" s="333"/>
      <c r="AA459" s="333"/>
      <c r="AB459" s="333"/>
      <c r="AC459" s="333"/>
    </row>
    <row r="460" spans="1:29" ht="16.5" customHeight="1">
      <c r="A460" s="106"/>
      <c r="B460" s="179"/>
      <c r="C460" s="176"/>
      <c r="D460" s="176"/>
      <c r="E460" s="176"/>
      <c r="F460" s="176"/>
      <c r="G460" s="176"/>
      <c r="H460" s="176"/>
      <c r="I460" s="176"/>
      <c r="J460" s="176"/>
      <c r="K460" s="176"/>
      <c r="L460" s="176"/>
      <c r="M460" s="176"/>
      <c r="N460" s="176"/>
      <c r="O460" s="176"/>
      <c r="P460" s="176"/>
      <c r="Q460" s="176"/>
      <c r="R460" s="176"/>
      <c r="S460" s="176"/>
      <c r="T460" s="176"/>
      <c r="U460" s="333"/>
      <c r="V460" s="333"/>
      <c r="W460" s="333"/>
      <c r="X460" s="333"/>
      <c r="Y460" s="333"/>
      <c r="Z460" s="333"/>
      <c r="AA460" s="333"/>
      <c r="AB460" s="333"/>
      <c r="AC460" s="333"/>
    </row>
    <row r="461" spans="1:29" ht="16.5" customHeight="1">
      <c r="A461" s="106"/>
      <c r="B461" s="179"/>
      <c r="C461" s="176"/>
      <c r="D461" s="176"/>
      <c r="E461" s="176"/>
      <c r="F461" s="176"/>
      <c r="G461" s="176"/>
      <c r="H461" s="176"/>
      <c r="I461" s="176"/>
      <c r="J461" s="176"/>
      <c r="K461" s="176"/>
      <c r="L461" s="176"/>
      <c r="M461" s="176"/>
      <c r="N461" s="176"/>
      <c r="O461" s="176"/>
      <c r="P461" s="176"/>
      <c r="Q461" s="176"/>
      <c r="R461" s="176"/>
      <c r="S461" s="176"/>
      <c r="T461" s="176"/>
      <c r="U461" s="333"/>
      <c r="V461" s="333"/>
      <c r="W461" s="333"/>
      <c r="X461" s="333"/>
      <c r="Y461" s="333"/>
      <c r="Z461" s="333"/>
      <c r="AA461" s="333"/>
      <c r="AB461" s="333"/>
      <c r="AC461" s="333"/>
    </row>
    <row r="462" spans="1:29" ht="16.5" customHeight="1">
      <c r="A462" s="106"/>
      <c r="B462" s="179"/>
      <c r="C462" s="176"/>
      <c r="D462" s="176"/>
      <c r="E462" s="176"/>
      <c r="F462" s="176"/>
      <c r="G462" s="176"/>
      <c r="H462" s="176"/>
      <c r="I462" s="176"/>
      <c r="J462" s="176"/>
      <c r="K462" s="176"/>
      <c r="L462" s="176"/>
      <c r="M462" s="176"/>
      <c r="N462" s="176"/>
      <c r="O462" s="176"/>
      <c r="P462" s="176"/>
      <c r="Q462" s="176"/>
      <c r="R462" s="176"/>
      <c r="S462" s="176"/>
      <c r="T462" s="176"/>
      <c r="U462" s="333"/>
      <c r="V462" s="333"/>
      <c r="W462" s="333"/>
      <c r="X462" s="333"/>
      <c r="Y462" s="333"/>
      <c r="Z462" s="333"/>
      <c r="AA462" s="333"/>
      <c r="AB462" s="333"/>
      <c r="AC462" s="333"/>
    </row>
    <row r="463" spans="1:29" ht="16.5" customHeight="1">
      <c r="A463" s="106"/>
      <c r="B463" s="179"/>
      <c r="C463" s="176"/>
      <c r="D463" s="176"/>
      <c r="E463" s="176"/>
      <c r="F463" s="176"/>
      <c r="G463" s="176"/>
      <c r="H463" s="176"/>
      <c r="I463" s="176"/>
      <c r="J463" s="176"/>
      <c r="K463" s="176"/>
      <c r="L463" s="176"/>
      <c r="M463" s="176"/>
      <c r="N463" s="176"/>
      <c r="O463" s="176"/>
      <c r="P463" s="176"/>
      <c r="Q463" s="176"/>
      <c r="R463" s="176"/>
      <c r="S463" s="176"/>
      <c r="T463" s="176"/>
      <c r="U463" s="333"/>
      <c r="V463" s="333"/>
      <c r="W463" s="333"/>
      <c r="X463" s="333"/>
      <c r="Y463" s="333"/>
      <c r="Z463" s="333"/>
      <c r="AA463" s="333"/>
      <c r="AB463" s="333"/>
      <c r="AC463" s="333"/>
    </row>
    <row r="464" spans="1:29" ht="16.5" customHeight="1">
      <c r="A464" s="106"/>
      <c r="B464" s="179"/>
      <c r="C464" s="176"/>
      <c r="D464" s="176"/>
      <c r="E464" s="176"/>
      <c r="F464" s="176"/>
      <c r="G464" s="176"/>
      <c r="H464" s="176"/>
      <c r="I464" s="176"/>
      <c r="J464" s="176"/>
      <c r="K464" s="176"/>
      <c r="L464" s="176"/>
      <c r="M464" s="176"/>
      <c r="N464" s="176"/>
      <c r="O464" s="176"/>
      <c r="P464" s="176"/>
      <c r="Q464" s="176"/>
      <c r="R464" s="176"/>
      <c r="S464" s="176"/>
      <c r="T464" s="176"/>
      <c r="U464" s="333"/>
      <c r="V464" s="333"/>
      <c r="W464" s="333"/>
      <c r="X464" s="333"/>
      <c r="Y464" s="333"/>
      <c r="Z464" s="333"/>
      <c r="AA464" s="333"/>
      <c r="AB464" s="333"/>
      <c r="AC464" s="333"/>
    </row>
    <row r="465" spans="1:29" ht="16.5" customHeight="1">
      <c r="A465" s="106"/>
      <c r="B465" s="179"/>
      <c r="C465" s="176"/>
      <c r="D465" s="176"/>
      <c r="E465" s="176"/>
      <c r="F465" s="176"/>
      <c r="G465" s="176"/>
      <c r="H465" s="176"/>
      <c r="I465" s="176"/>
      <c r="J465" s="176"/>
      <c r="K465" s="176"/>
      <c r="L465" s="176"/>
      <c r="M465" s="176"/>
      <c r="N465" s="176"/>
      <c r="O465" s="176"/>
      <c r="P465" s="176"/>
      <c r="Q465" s="176"/>
      <c r="R465" s="176"/>
      <c r="S465" s="176"/>
      <c r="T465" s="176"/>
      <c r="U465" s="333"/>
      <c r="V465" s="333"/>
      <c r="W465" s="333"/>
      <c r="X465" s="333"/>
      <c r="Y465" s="333"/>
      <c r="Z465" s="333"/>
      <c r="AA465" s="333"/>
      <c r="AB465" s="333"/>
      <c r="AC465" s="333"/>
    </row>
    <row r="466" spans="1:29" ht="16.5" customHeight="1">
      <c r="A466" s="106"/>
      <c r="B466" s="179"/>
      <c r="C466" s="176"/>
      <c r="D466" s="176"/>
      <c r="E466" s="176"/>
      <c r="F466" s="176"/>
      <c r="G466" s="176"/>
      <c r="H466" s="176"/>
      <c r="I466" s="176"/>
      <c r="J466" s="176"/>
      <c r="K466" s="176"/>
      <c r="L466" s="176"/>
      <c r="M466" s="176"/>
      <c r="N466" s="176"/>
      <c r="O466" s="176"/>
      <c r="P466" s="176"/>
      <c r="Q466" s="176"/>
      <c r="R466" s="176"/>
      <c r="S466" s="176"/>
      <c r="T466" s="176"/>
      <c r="U466" s="333"/>
      <c r="V466" s="333"/>
      <c r="W466" s="333"/>
      <c r="X466" s="333"/>
      <c r="Y466" s="333"/>
      <c r="Z466" s="333"/>
      <c r="AA466" s="333"/>
      <c r="AB466" s="333"/>
      <c r="AC466" s="333"/>
    </row>
    <row r="467" spans="1:29" ht="16.5" customHeight="1">
      <c r="A467" s="106"/>
      <c r="B467" s="179"/>
      <c r="C467" s="176"/>
      <c r="D467" s="176"/>
      <c r="E467" s="176"/>
      <c r="F467" s="176"/>
      <c r="G467" s="176"/>
      <c r="H467" s="176"/>
      <c r="I467" s="176"/>
      <c r="J467" s="176"/>
      <c r="K467" s="176"/>
      <c r="L467" s="176"/>
      <c r="M467" s="176"/>
      <c r="N467" s="176"/>
      <c r="O467" s="176"/>
      <c r="P467" s="176"/>
      <c r="Q467" s="176"/>
      <c r="R467" s="176"/>
      <c r="S467" s="176"/>
      <c r="T467" s="176"/>
      <c r="U467" s="333"/>
      <c r="V467" s="333"/>
      <c r="W467" s="333"/>
      <c r="X467" s="333"/>
      <c r="Y467" s="333"/>
      <c r="Z467" s="333"/>
      <c r="AA467" s="333"/>
      <c r="AB467" s="333"/>
      <c r="AC467" s="333"/>
    </row>
    <row r="468" spans="1:29" ht="16.5" customHeight="1">
      <c r="A468" s="106"/>
      <c r="B468" s="179"/>
      <c r="C468" s="176"/>
      <c r="D468" s="176"/>
      <c r="E468" s="176"/>
      <c r="F468" s="176"/>
      <c r="G468" s="176"/>
      <c r="H468" s="176"/>
      <c r="I468" s="176"/>
      <c r="J468" s="176"/>
      <c r="K468" s="176"/>
      <c r="L468" s="176"/>
      <c r="M468" s="176"/>
      <c r="N468" s="176"/>
      <c r="O468" s="176"/>
      <c r="P468" s="176"/>
      <c r="Q468" s="176"/>
      <c r="R468" s="176"/>
      <c r="S468" s="176"/>
      <c r="T468" s="176"/>
      <c r="U468" s="333"/>
      <c r="V468" s="333"/>
      <c r="W468" s="333"/>
      <c r="X468" s="333"/>
      <c r="Y468" s="333"/>
      <c r="Z468" s="333"/>
      <c r="AA468" s="333"/>
      <c r="AB468" s="333"/>
      <c r="AC468" s="333"/>
    </row>
    <row r="469" spans="1:29" ht="16.5" customHeight="1">
      <c r="A469" s="106"/>
      <c r="B469" s="179"/>
      <c r="C469" s="176"/>
      <c r="D469" s="176"/>
      <c r="E469" s="176"/>
      <c r="F469" s="176"/>
      <c r="G469" s="176"/>
      <c r="H469" s="176"/>
      <c r="I469" s="176"/>
      <c r="J469" s="176"/>
      <c r="K469" s="176"/>
      <c r="L469" s="176"/>
      <c r="M469" s="176"/>
      <c r="N469" s="176"/>
      <c r="O469" s="176"/>
      <c r="P469" s="176"/>
      <c r="Q469" s="176"/>
      <c r="R469" s="176"/>
      <c r="S469" s="176"/>
      <c r="T469" s="176"/>
      <c r="U469" s="333"/>
      <c r="V469" s="333"/>
      <c r="W469" s="333"/>
      <c r="X469" s="333"/>
      <c r="Y469" s="333"/>
      <c r="Z469" s="333"/>
      <c r="AA469" s="333"/>
      <c r="AB469" s="333"/>
      <c r="AC469" s="333"/>
    </row>
    <row r="470" spans="1:29" ht="16.5" customHeight="1">
      <c r="A470" s="106"/>
      <c r="B470" s="179"/>
      <c r="C470" s="176"/>
      <c r="D470" s="176"/>
      <c r="E470" s="176"/>
      <c r="F470" s="176"/>
      <c r="G470" s="176"/>
      <c r="H470" s="176"/>
      <c r="I470" s="176"/>
      <c r="J470" s="176"/>
      <c r="K470" s="176"/>
      <c r="L470" s="176"/>
      <c r="M470" s="176"/>
      <c r="N470" s="176"/>
      <c r="O470" s="176"/>
      <c r="P470" s="176"/>
      <c r="Q470" s="176"/>
      <c r="R470" s="176"/>
      <c r="S470" s="176"/>
      <c r="T470" s="176"/>
      <c r="U470" s="333"/>
      <c r="V470" s="333"/>
      <c r="W470" s="333"/>
      <c r="X470" s="333"/>
      <c r="Y470" s="333"/>
      <c r="Z470" s="333"/>
      <c r="AA470" s="333"/>
      <c r="AB470" s="333"/>
      <c r="AC470" s="333"/>
    </row>
    <row r="471" spans="1:29" ht="16.5" customHeight="1">
      <c r="A471" s="106"/>
      <c r="B471" s="179"/>
      <c r="C471" s="176"/>
      <c r="D471" s="176"/>
      <c r="E471" s="176"/>
      <c r="F471" s="176"/>
      <c r="G471" s="176"/>
      <c r="H471" s="176"/>
      <c r="I471" s="176"/>
      <c r="J471" s="176"/>
      <c r="K471" s="176"/>
      <c r="L471" s="176"/>
      <c r="M471" s="176"/>
      <c r="N471" s="176"/>
      <c r="O471" s="176"/>
      <c r="P471" s="176"/>
      <c r="Q471" s="176"/>
      <c r="R471" s="176"/>
      <c r="S471" s="176"/>
      <c r="T471" s="176"/>
      <c r="U471" s="333"/>
      <c r="V471" s="333"/>
      <c r="W471" s="333"/>
      <c r="X471" s="333"/>
      <c r="Y471" s="333"/>
      <c r="Z471" s="333"/>
      <c r="AA471" s="333"/>
      <c r="AB471" s="333"/>
      <c r="AC471" s="333"/>
    </row>
    <row r="472" spans="1:29" ht="16.5" customHeight="1">
      <c r="A472" s="106"/>
      <c r="B472" s="179"/>
      <c r="C472" s="176"/>
      <c r="D472" s="176"/>
      <c r="E472" s="176"/>
      <c r="F472" s="176"/>
      <c r="G472" s="176"/>
      <c r="H472" s="176"/>
      <c r="I472" s="176"/>
      <c r="J472" s="176"/>
      <c r="K472" s="176"/>
      <c r="L472" s="176"/>
      <c r="M472" s="176"/>
      <c r="N472" s="176"/>
      <c r="O472" s="176"/>
      <c r="P472" s="176"/>
      <c r="Q472" s="176"/>
      <c r="R472" s="176"/>
      <c r="S472" s="176"/>
      <c r="T472" s="176"/>
      <c r="U472" s="333"/>
      <c r="V472" s="333"/>
      <c r="W472" s="333"/>
      <c r="X472" s="333"/>
      <c r="Y472" s="333"/>
      <c r="Z472" s="333"/>
      <c r="AA472" s="333"/>
      <c r="AB472" s="333"/>
      <c r="AC472" s="333"/>
    </row>
    <row r="473" spans="1:29" ht="16.5" customHeight="1">
      <c r="A473" s="106"/>
      <c r="B473" s="179"/>
      <c r="C473" s="176"/>
      <c r="D473" s="176"/>
      <c r="E473" s="176"/>
      <c r="F473" s="176"/>
      <c r="G473" s="176"/>
      <c r="H473" s="176"/>
      <c r="I473" s="176"/>
      <c r="J473" s="176"/>
      <c r="K473" s="176"/>
      <c r="L473" s="176"/>
      <c r="M473" s="176"/>
      <c r="N473" s="176"/>
      <c r="O473" s="176"/>
      <c r="P473" s="176"/>
      <c r="Q473" s="176"/>
      <c r="R473" s="176"/>
      <c r="S473" s="176"/>
      <c r="T473" s="176"/>
      <c r="U473" s="333"/>
      <c r="V473" s="333"/>
      <c r="W473" s="333"/>
      <c r="X473" s="333"/>
      <c r="Y473" s="333"/>
      <c r="Z473" s="333"/>
      <c r="AA473" s="333"/>
      <c r="AB473" s="333"/>
      <c r="AC473" s="333"/>
    </row>
    <row r="474" spans="1:29" ht="16.5" customHeight="1">
      <c r="A474" s="106"/>
      <c r="B474" s="179"/>
      <c r="C474" s="176"/>
      <c r="D474" s="176"/>
      <c r="E474" s="176"/>
      <c r="F474" s="176"/>
      <c r="G474" s="176"/>
      <c r="H474" s="176"/>
      <c r="I474" s="176"/>
      <c r="J474" s="176"/>
      <c r="K474" s="176"/>
      <c r="L474" s="176"/>
      <c r="M474" s="176"/>
      <c r="N474" s="176"/>
      <c r="O474" s="176"/>
      <c r="P474" s="176"/>
      <c r="Q474" s="176"/>
      <c r="R474" s="176"/>
      <c r="S474" s="176"/>
      <c r="T474" s="176"/>
      <c r="U474" s="333"/>
      <c r="V474" s="333"/>
      <c r="W474" s="333"/>
      <c r="X474" s="333"/>
      <c r="Y474" s="333"/>
      <c r="Z474" s="333"/>
      <c r="AA474" s="333"/>
      <c r="AB474" s="333"/>
      <c r="AC474" s="333"/>
    </row>
    <row r="475" spans="1:29" ht="16.5" customHeight="1">
      <c r="A475" s="106"/>
      <c r="B475" s="179"/>
      <c r="C475" s="176"/>
      <c r="D475" s="176"/>
      <c r="E475" s="176"/>
      <c r="F475" s="176"/>
      <c r="G475" s="176"/>
      <c r="H475" s="176"/>
      <c r="I475" s="176"/>
      <c r="J475" s="176"/>
      <c r="K475" s="176"/>
      <c r="L475" s="176"/>
      <c r="M475" s="176"/>
      <c r="N475" s="176"/>
      <c r="O475" s="176"/>
      <c r="P475" s="176"/>
      <c r="Q475" s="176"/>
      <c r="R475" s="176"/>
      <c r="S475" s="176"/>
      <c r="T475" s="176"/>
      <c r="U475" s="333"/>
      <c r="V475" s="333"/>
      <c r="W475" s="333"/>
      <c r="X475" s="333"/>
      <c r="Y475" s="333"/>
      <c r="Z475" s="333"/>
      <c r="AA475" s="333"/>
      <c r="AB475" s="333"/>
      <c r="AC475" s="333"/>
    </row>
    <row r="476" spans="1:29" ht="16.5" customHeight="1">
      <c r="A476" s="106"/>
      <c r="B476" s="179"/>
      <c r="C476" s="176"/>
      <c r="D476" s="176"/>
      <c r="E476" s="176"/>
      <c r="F476" s="176"/>
      <c r="G476" s="176"/>
      <c r="H476" s="176"/>
      <c r="I476" s="176"/>
      <c r="J476" s="176"/>
      <c r="K476" s="176"/>
      <c r="L476" s="176"/>
      <c r="M476" s="176"/>
      <c r="N476" s="176"/>
      <c r="O476" s="176"/>
      <c r="P476" s="176"/>
      <c r="Q476" s="176"/>
      <c r="R476" s="176"/>
      <c r="S476" s="176"/>
      <c r="T476" s="176"/>
      <c r="U476" s="333"/>
      <c r="V476" s="333"/>
      <c r="W476" s="333"/>
      <c r="X476" s="333"/>
      <c r="Y476" s="333"/>
      <c r="Z476" s="333"/>
      <c r="AA476" s="333"/>
      <c r="AB476" s="333"/>
      <c r="AC476" s="333"/>
    </row>
    <row r="477" spans="1:29" ht="16.5" customHeight="1">
      <c r="A477" s="106"/>
      <c r="B477" s="179"/>
      <c r="C477" s="176"/>
      <c r="D477" s="176"/>
      <c r="E477" s="176"/>
      <c r="F477" s="176"/>
      <c r="G477" s="176"/>
      <c r="H477" s="176"/>
      <c r="I477" s="176"/>
      <c r="J477" s="176"/>
      <c r="K477" s="176"/>
      <c r="L477" s="176"/>
      <c r="M477" s="176"/>
      <c r="N477" s="176"/>
      <c r="O477" s="176"/>
      <c r="P477" s="176"/>
      <c r="Q477" s="176"/>
      <c r="R477" s="176"/>
      <c r="S477" s="176"/>
      <c r="T477" s="176"/>
      <c r="U477" s="333"/>
      <c r="V477" s="333"/>
      <c r="W477" s="333"/>
      <c r="X477" s="333"/>
      <c r="Y477" s="333"/>
      <c r="Z477" s="333"/>
      <c r="AA477" s="333"/>
      <c r="AB477" s="333"/>
      <c r="AC477" s="333"/>
    </row>
    <row r="478" spans="1:29" ht="16.5" customHeight="1">
      <c r="A478" s="106"/>
      <c r="B478" s="179"/>
      <c r="C478" s="176"/>
      <c r="D478" s="176"/>
      <c r="E478" s="176"/>
      <c r="F478" s="176"/>
      <c r="G478" s="176"/>
      <c r="H478" s="176"/>
      <c r="I478" s="176"/>
      <c r="J478" s="176"/>
      <c r="K478" s="176"/>
      <c r="L478" s="176"/>
      <c r="M478" s="176"/>
      <c r="N478" s="176"/>
      <c r="O478" s="176"/>
      <c r="P478" s="176"/>
      <c r="Q478" s="176"/>
      <c r="R478" s="176"/>
      <c r="S478" s="176"/>
      <c r="T478" s="176"/>
      <c r="U478" s="333"/>
      <c r="V478" s="333"/>
      <c r="W478" s="333"/>
      <c r="X478" s="333"/>
      <c r="Y478" s="333"/>
      <c r="Z478" s="333"/>
      <c r="AA478" s="333"/>
      <c r="AB478" s="333"/>
      <c r="AC478" s="333"/>
    </row>
    <row r="479" spans="1:29" ht="16.5" customHeight="1">
      <c r="A479" s="106"/>
      <c r="B479" s="179"/>
      <c r="C479" s="176"/>
      <c r="D479" s="176"/>
      <c r="E479" s="176"/>
      <c r="F479" s="176"/>
      <c r="G479" s="176"/>
      <c r="H479" s="176"/>
      <c r="I479" s="176"/>
      <c r="J479" s="176"/>
      <c r="K479" s="176"/>
      <c r="L479" s="176"/>
      <c r="M479" s="176"/>
      <c r="N479" s="176"/>
      <c r="O479" s="176"/>
      <c r="P479" s="176"/>
      <c r="Q479" s="176"/>
      <c r="R479" s="176"/>
      <c r="S479" s="176"/>
      <c r="T479" s="176"/>
      <c r="U479" s="333"/>
      <c r="V479" s="333"/>
      <c r="W479" s="333"/>
      <c r="X479" s="333"/>
      <c r="Y479" s="333"/>
      <c r="Z479" s="333"/>
      <c r="AA479" s="333"/>
      <c r="AB479" s="333"/>
      <c r="AC479" s="333"/>
    </row>
    <row r="480" spans="1:29" ht="16.5" customHeight="1">
      <c r="A480" s="106"/>
      <c r="B480" s="179"/>
      <c r="C480" s="176"/>
      <c r="D480" s="176"/>
      <c r="E480" s="176"/>
      <c r="F480" s="176"/>
      <c r="G480" s="176"/>
      <c r="H480" s="176"/>
      <c r="I480" s="176"/>
      <c r="J480" s="176"/>
      <c r="K480" s="176"/>
      <c r="L480" s="176"/>
      <c r="M480" s="176"/>
      <c r="N480" s="176"/>
      <c r="O480" s="176"/>
      <c r="P480" s="176"/>
      <c r="Q480" s="176"/>
      <c r="R480" s="176"/>
      <c r="S480" s="176"/>
      <c r="T480" s="176"/>
      <c r="U480" s="333"/>
      <c r="V480" s="333"/>
      <c r="W480" s="333"/>
      <c r="X480" s="333"/>
      <c r="Y480" s="333"/>
      <c r="Z480" s="333"/>
      <c r="AA480" s="333"/>
      <c r="AB480" s="333"/>
      <c r="AC480" s="333"/>
    </row>
    <row r="481" spans="1:29" ht="16.5" customHeight="1">
      <c r="A481" s="106"/>
      <c r="B481" s="179"/>
      <c r="C481" s="176"/>
      <c r="D481" s="176"/>
      <c r="E481" s="176"/>
      <c r="F481" s="176"/>
      <c r="G481" s="176"/>
      <c r="H481" s="176"/>
      <c r="I481" s="176"/>
      <c r="J481" s="176"/>
      <c r="K481" s="176"/>
      <c r="L481" s="176"/>
      <c r="M481" s="176"/>
      <c r="N481" s="176"/>
      <c r="O481" s="176"/>
      <c r="P481" s="176"/>
      <c r="Q481" s="176"/>
      <c r="R481" s="176"/>
      <c r="S481" s="176"/>
      <c r="T481" s="176"/>
      <c r="U481" s="333"/>
      <c r="V481" s="333"/>
      <c r="W481" s="333"/>
      <c r="X481" s="333"/>
      <c r="Y481" s="333"/>
      <c r="Z481" s="333"/>
      <c r="AA481" s="333"/>
      <c r="AB481" s="333"/>
      <c r="AC481" s="333"/>
    </row>
    <row r="482" spans="1:29" ht="16.5" customHeight="1">
      <c r="A482" s="106"/>
      <c r="B482" s="179"/>
      <c r="C482" s="176"/>
      <c r="D482" s="176"/>
      <c r="E482" s="176"/>
      <c r="F482" s="176"/>
      <c r="G482" s="176"/>
      <c r="H482" s="176"/>
      <c r="I482" s="176"/>
      <c r="J482" s="176"/>
      <c r="K482" s="176"/>
      <c r="L482" s="176"/>
      <c r="M482" s="176"/>
      <c r="N482" s="176"/>
      <c r="O482" s="176"/>
      <c r="P482" s="176"/>
      <c r="Q482" s="176"/>
      <c r="R482" s="176"/>
      <c r="S482" s="176"/>
      <c r="T482" s="176"/>
      <c r="U482" s="333"/>
      <c r="V482" s="333"/>
      <c r="W482" s="333"/>
      <c r="X482" s="333"/>
      <c r="Y482" s="333"/>
      <c r="Z482" s="333"/>
      <c r="AA482" s="333"/>
      <c r="AB482" s="333"/>
      <c r="AC482" s="333"/>
    </row>
    <row r="483" spans="1:29" ht="16.5" customHeight="1">
      <c r="A483" s="106"/>
      <c r="B483" s="179"/>
      <c r="C483" s="176"/>
      <c r="D483" s="176"/>
      <c r="E483" s="176"/>
      <c r="F483" s="176"/>
      <c r="G483" s="176"/>
      <c r="H483" s="176"/>
      <c r="I483" s="176"/>
      <c r="J483" s="176"/>
      <c r="K483" s="176"/>
      <c r="L483" s="176"/>
      <c r="M483" s="176"/>
      <c r="N483" s="176"/>
      <c r="O483" s="176"/>
      <c r="P483" s="176"/>
      <c r="Q483" s="176"/>
      <c r="R483" s="176"/>
      <c r="S483" s="176"/>
      <c r="T483" s="176"/>
      <c r="U483" s="333"/>
      <c r="V483" s="333"/>
      <c r="W483" s="333"/>
      <c r="X483" s="333"/>
      <c r="Y483" s="333"/>
      <c r="Z483" s="333"/>
      <c r="AA483" s="333"/>
      <c r="AB483" s="333"/>
      <c r="AC483" s="333"/>
    </row>
    <row r="484" spans="1:29" ht="16.5" customHeight="1">
      <c r="A484" s="106"/>
      <c r="B484" s="179"/>
      <c r="C484" s="176"/>
      <c r="D484" s="176"/>
      <c r="E484" s="176"/>
      <c r="F484" s="176"/>
      <c r="G484" s="176"/>
      <c r="H484" s="176"/>
      <c r="I484" s="176"/>
      <c r="J484" s="176"/>
      <c r="K484" s="176"/>
      <c r="L484" s="176"/>
      <c r="M484" s="176"/>
      <c r="N484" s="176"/>
      <c r="O484" s="176"/>
      <c r="P484" s="176"/>
      <c r="Q484" s="176"/>
      <c r="R484" s="176"/>
      <c r="S484" s="176"/>
      <c r="T484" s="176"/>
      <c r="U484" s="333"/>
      <c r="V484" s="333"/>
      <c r="W484" s="333"/>
      <c r="X484" s="333"/>
      <c r="Y484" s="333"/>
      <c r="Z484" s="333"/>
      <c r="AA484" s="333"/>
      <c r="AB484" s="333"/>
      <c r="AC484" s="333"/>
    </row>
    <row r="485" spans="1:29" ht="16.5" customHeight="1">
      <c r="A485" s="106"/>
      <c r="B485" s="179"/>
      <c r="C485" s="176"/>
      <c r="D485" s="176"/>
      <c r="E485" s="176"/>
      <c r="F485" s="176"/>
      <c r="G485" s="176"/>
      <c r="H485" s="176"/>
      <c r="I485" s="176"/>
      <c r="J485" s="176"/>
      <c r="K485" s="176"/>
      <c r="L485" s="176"/>
      <c r="M485" s="176"/>
      <c r="N485" s="176"/>
      <c r="O485" s="176"/>
      <c r="P485" s="176"/>
      <c r="Q485" s="176"/>
      <c r="R485" s="176"/>
      <c r="S485" s="176"/>
      <c r="T485" s="176"/>
      <c r="U485" s="333"/>
      <c r="V485" s="333"/>
      <c r="W485" s="333"/>
      <c r="X485" s="333"/>
      <c r="Y485" s="333"/>
      <c r="Z485" s="333"/>
      <c r="AA485" s="333"/>
      <c r="AB485" s="333"/>
      <c r="AC485" s="333"/>
    </row>
    <row r="486" spans="1:29" ht="16.5" customHeight="1">
      <c r="A486" s="106"/>
      <c r="B486" s="179"/>
      <c r="C486" s="176"/>
      <c r="D486" s="176"/>
      <c r="E486" s="176"/>
      <c r="F486" s="176"/>
      <c r="G486" s="176"/>
      <c r="H486" s="176"/>
      <c r="I486" s="176"/>
      <c r="J486" s="176"/>
      <c r="K486" s="176"/>
      <c r="L486" s="176"/>
      <c r="M486" s="176"/>
      <c r="N486" s="176"/>
      <c r="O486" s="176"/>
      <c r="P486" s="176"/>
      <c r="Q486" s="176"/>
      <c r="R486" s="176"/>
      <c r="S486" s="176"/>
      <c r="T486" s="176"/>
      <c r="U486" s="333"/>
      <c r="V486" s="333"/>
      <c r="W486" s="333"/>
      <c r="X486" s="333"/>
      <c r="Y486" s="333"/>
      <c r="Z486" s="333"/>
      <c r="AA486" s="333"/>
      <c r="AB486" s="333"/>
      <c r="AC486" s="333"/>
    </row>
    <row r="487" spans="1:29" ht="16.5" customHeight="1">
      <c r="A487" s="106"/>
      <c r="B487" s="179"/>
      <c r="C487" s="176"/>
      <c r="D487" s="176"/>
      <c r="E487" s="176"/>
      <c r="F487" s="176"/>
      <c r="G487" s="176"/>
      <c r="H487" s="176"/>
      <c r="I487" s="176"/>
      <c r="J487" s="176"/>
      <c r="K487" s="176"/>
      <c r="L487" s="176"/>
      <c r="M487" s="176"/>
      <c r="N487" s="176"/>
      <c r="O487" s="176"/>
      <c r="P487" s="176"/>
      <c r="Q487" s="176"/>
      <c r="R487" s="176"/>
      <c r="S487" s="176"/>
      <c r="T487" s="176"/>
      <c r="U487" s="333"/>
      <c r="V487" s="333"/>
      <c r="W487" s="333"/>
      <c r="X487" s="333"/>
      <c r="Y487" s="333"/>
      <c r="Z487" s="333"/>
      <c r="AA487" s="333"/>
      <c r="AB487" s="333"/>
      <c r="AC487" s="333"/>
    </row>
    <row r="488" spans="1:29" ht="16.5" customHeight="1">
      <c r="A488" s="106"/>
      <c r="B488" s="179"/>
      <c r="C488" s="176"/>
      <c r="D488" s="176"/>
      <c r="E488" s="176"/>
      <c r="F488" s="176"/>
      <c r="G488" s="176"/>
      <c r="H488" s="176"/>
      <c r="I488" s="176"/>
      <c r="J488" s="176"/>
      <c r="K488" s="176"/>
      <c r="L488" s="176"/>
      <c r="M488" s="176"/>
      <c r="N488" s="176"/>
      <c r="O488" s="176"/>
      <c r="P488" s="176"/>
      <c r="Q488" s="176"/>
      <c r="R488" s="176"/>
      <c r="S488" s="176"/>
      <c r="T488" s="176"/>
      <c r="U488" s="333"/>
      <c r="V488" s="333"/>
      <c r="W488" s="333"/>
      <c r="X488" s="333"/>
      <c r="Y488" s="333"/>
      <c r="Z488" s="333"/>
      <c r="AA488" s="333"/>
      <c r="AB488" s="333"/>
      <c r="AC488" s="333"/>
    </row>
    <row r="489" spans="1:29" ht="16.5" customHeight="1">
      <c r="A489" s="106"/>
      <c r="B489" s="179"/>
      <c r="C489" s="176"/>
      <c r="D489" s="176"/>
      <c r="E489" s="176"/>
      <c r="F489" s="176"/>
      <c r="G489" s="176"/>
      <c r="H489" s="176"/>
      <c r="I489" s="176"/>
      <c r="J489" s="176"/>
      <c r="K489" s="176"/>
      <c r="L489" s="176"/>
      <c r="M489" s="176"/>
      <c r="N489" s="176"/>
      <c r="O489" s="176"/>
      <c r="P489" s="176"/>
      <c r="Q489" s="176"/>
      <c r="R489" s="176"/>
      <c r="S489" s="176"/>
      <c r="T489" s="176"/>
      <c r="U489" s="333"/>
      <c r="V489" s="333"/>
      <c r="W489" s="333"/>
      <c r="X489" s="333"/>
      <c r="Y489" s="333"/>
      <c r="Z489" s="333"/>
      <c r="AA489" s="333"/>
      <c r="AB489" s="333"/>
      <c r="AC489" s="333"/>
    </row>
    <row r="490" spans="1:29" ht="16.5" customHeight="1">
      <c r="A490" s="106"/>
      <c r="B490" s="179"/>
      <c r="C490" s="176"/>
      <c r="D490" s="176"/>
      <c r="E490" s="176"/>
      <c r="F490" s="176"/>
      <c r="G490" s="176"/>
      <c r="H490" s="176"/>
      <c r="I490" s="176"/>
      <c r="J490" s="176"/>
      <c r="K490" s="176"/>
      <c r="L490" s="176"/>
      <c r="M490" s="176"/>
      <c r="N490" s="176"/>
      <c r="O490" s="176"/>
      <c r="P490" s="176"/>
      <c r="Q490" s="176"/>
      <c r="R490" s="176"/>
      <c r="S490" s="176"/>
      <c r="T490" s="176"/>
      <c r="U490" s="333"/>
      <c r="V490" s="333"/>
      <c r="W490" s="333"/>
      <c r="X490" s="333"/>
      <c r="Y490" s="333"/>
      <c r="Z490" s="333"/>
      <c r="AA490" s="333"/>
      <c r="AB490" s="333"/>
      <c r="AC490" s="333"/>
    </row>
    <row r="491" spans="1:29" ht="16.5" customHeight="1">
      <c r="A491" s="106"/>
      <c r="B491" s="179"/>
      <c r="C491" s="176"/>
      <c r="D491" s="176"/>
      <c r="E491" s="176"/>
      <c r="F491" s="176"/>
      <c r="G491" s="176"/>
      <c r="H491" s="176"/>
      <c r="I491" s="176"/>
      <c r="J491" s="176"/>
      <c r="K491" s="176"/>
      <c r="L491" s="176"/>
      <c r="M491" s="176"/>
      <c r="N491" s="176"/>
      <c r="O491" s="176"/>
      <c r="P491" s="176"/>
      <c r="Q491" s="176"/>
      <c r="R491" s="176"/>
      <c r="S491" s="176"/>
      <c r="T491" s="176"/>
      <c r="U491" s="333"/>
      <c r="V491" s="333"/>
      <c r="W491" s="333"/>
      <c r="X491" s="333"/>
      <c r="Y491" s="333"/>
      <c r="Z491" s="333"/>
      <c r="AA491" s="333"/>
      <c r="AB491" s="333"/>
      <c r="AC491" s="333"/>
    </row>
    <row r="492" spans="1:29" ht="16.5" customHeight="1">
      <c r="A492" s="106"/>
      <c r="B492" s="179"/>
      <c r="C492" s="176"/>
      <c r="D492" s="176"/>
      <c r="E492" s="176"/>
      <c r="F492" s="176"/>
      <c r="G492" s="176"/>
      <c r="H492" s="176"/>
      <c r="I492" s="176"/>
      <c r="J492" s="176"/>
      <c r="K492" s="176"/>
      <c r="L492" s="176"/>
      <c r="M492" s="176"/>
      <c r="N492" s="176"/>
      <c r="O492" s="176"/>
      <c r="P492" s="176"/>
      <c r="Q492" s="176"/>
      <c r="R492" s="176"/>
      <c r="S492" s="176"/>
      <c r="T492" s="176"/>
      <c r="U492" s="333"/>
      <c r="V492" s="333"/>
      <c r="W492" s="333"/>
      <c r="X492" s="333"/>
      <c r="Y492" s="333"/>
      <c r="Z492" s="333"/>
      <c r="AA492" s="333"/>
      <c r="AB492" s="333"/>
      <c r="AC492" s="333"/>
    </row>
    <row r="493" spans="1:29" ht="16.5" customHeight="1">
      <c r="A493" s="106"/>
      <c r="B493" s="179"/>
      <c r="C493" s="176"/>
      <c r="D493" s="176"/>
      <c r="E493" s="176"/>
      <c r="F493" s="176"/>
      <c r="G493" s="176"/>
      <c r="H493" s="176"/>
      <c r="I493" s="176"/>
      <c r="J493" s="176"/>
      <c r="K493" s="176"/>
      <c r="L493" s="176"/>
      <c r="M493" s="176"/>
      <c r="N493" s="176"/>
      <c r="O493" s="176"/>
      <c r="P493" s="176"/>
      <c r="Q493" s="176"/>
      <c r="R493" s="176"/>
      <c r="S493" s="176"/>
      <c r="T493" s="176"/>
      <c r="U493" s="333"/>
      <c r="V493" s="333"/>
      <c r="W493" s="333"/>
      <c r="X493" s="333"/>
      <c r="Y493" s="333"/>
      <c r="Z493" s="333"/>
      <c r="AA493" s="333"/>
      <c r="AB493" s="333"/>
      <c r="AC493" s="333"/>
    </row>
    <row r="494" spans="1:29" ht="16.5" customHeight="1">
      <c r="A494" s="106"/>
      <c r="B494" s="179"/>
      <c r="C494" s="176"/>
      <c r="D494" s="176"/>
      <c r="E494" s="176"/>
      <c r="F494" s="176"/>
      <c r="G494" s="176"/>
      <c r="H494" s="176"/>
      <c r="I494" s="176"/>
      <c r="J494" s="176"/>
      <c r="K494" s="176"/>
      <c r="L494" s="176"/>
      <c r="M494" s="176"/>
      <c r="N494" s="176"/>
      <c r="O494" s="176"/>
      <c r="P494" s="176"/>
      <c r="Q494" s="176"/>
      <c r="R494" s="176"/>
      <c r="S494" s="176"/>
      <c r="T494" s="176"/>
      <c r="U494" s="333"/>
      <c r="V494" s="333"/>
      <c r="W494" s="333"/>
      <c r="X494" s="333"/>
      <c r="Y494" s="333"/>
      <c r="Z494" s="333"/>
      <c r="AA494" s="333"/>
      <c r="AB494" s="333"/>
      <c r="AC494" s="333"/>
    </row>
    <row r="495" spans="1:29" ht="16.5" customHeight="1">
      <c r="A495" s="106"/>
      <c r="B495" s="179"/>
      <c r="C495" s="176"/>
      <c r="D495" s="176"/>
      <c r="E495" s="176"/>
      <c r="F495" s="176"/>
      <c r="G495" s="176"/>
      <c r="H495" s="176"/>
      <c r="I495" s="176"/>
      <c r="J495" s="176"/>
      <c r="K495" s="176"/>
      <c r="L495" s="176"/>
      <c r="M495" s="176"/>
      <c r="N495" s="176"/>
      <c r="O495" s="176"/>
      <c r="P495" s="176"/>
      <c r="Q495" s="176"/>
      <c r="R495" s="176"/>
      <c r="S495" s="176"/>
      <c r="T495" s="176"/>
      <c r="U495" s="333"/>
      <c r="V495" s="333"/>
      <c r="W495" s="333"/>
      <c r="X495" s="333"/>
      <c r="Y495" s="333"/>
      <c r="Z495" s="333"/>
      <c r="AA495" s="333"/>
      <c r="AB495" s="333"/>
      <c r="AC495" s="333"/>
    </row>
    <row r="496" spans="1:29" ht="16.5" customHeight="1">
      <c r="A496" s="106"/>
      <c r="B496" s="179"/>
      <c r="C496" s="176"/>
      <c r="D496" s="176"/>
      <c r="E496" s="176"/>
      <c r="F496" s="176"/>
      <c r="G496" s="176"/>
      <c r="H496" s="176"/>
      <c r="I496" s="176"/>
      <c r="J496" s="176"/>
      <c r="K496" s="176"/>
      <c r="L496" s="176"/>
      <c r="M496" s="176"/>
      <c r="N496" s="176"/>
      <c r="O496" s="176"/>
      <c r="P496" s="176"/>
      <c r="Q496" s="176"/>
      <c r="R496" s="176"/>
      <c r="S496" s="176"/>
      <c r="T496" s="176"/>
      <c r="U496" s="333"/>
      <c r="V496" s="333"/>
      <c r="W496" s="333"/>
      <c r="X496" s="333"/>
      <c r="Y496" s="333"/>
      <c r="Z496" s="333"/>
      <c r="AA496" s="333"/>
      <c r="AB496" s="333"/>
      <c r="AC496" s="333"/>
    </row>
    <row r="497" spans="1:29" ht="16.5" customHeight="1">
      <c r="A497" s="106"/>
      <c r="B497" s="179"/>
      <c r="C497" s="176"/>
      <c r="D497" s="176"/>
      <c r="E497" s="176"/>
      <c r="F497" s="176"/>
      <c r="G497" s="176"/>
      <c r="H497" s="176"/>
      <c r="I497" s="176"/>
      <c r="J497" s="176"/>
      <c r="K497" s="176"/>
      <c r="L497" s="176"/>
      <c r="M497" s="176"/>
      <c r="N497" s="176"/>
      <c r="O497" s="176"/>
      <c r="P497" s="176"/>
      <c r="Q497" s="176"/>
      <c r="R497" s="176"/>
      <c r="S497" s="176"/>
      <c r="T497" s="176"/>
      <c r="U497" s="333"/>
      <c r="V497" s="333"/>
      <c r="W497" s="333"/>
      <c r="X497" s="333"/>
      <c r="Y497" s="333"/>
      <c r="Z497" s="333"/>
      <c r="AA497" s="333"/>
      <c r="AB497" s="333"/>
      <c r="AC497" s="333"/>
    </row>
    <row r="498" spans="1:29" ht="16.5" customHeight="1">
      <c r="A498" s="106"/>
      <c r="B498" s="179"/>
      <c r="C498" s="176"/>
      <c r="D498" s="176"/>
      <c r="E498" s="176"/>
      <c r="F498" s="176"/>
      <c r="G498" s="176"/>
      <c r="H498" s="176"/>
      <c r="I498" s="176"/>
      <c r="J498" s="176"/>
      <c r="K498" s="176"/>
      <c r="L498" s="176"/>
      <c r="M498" s="176"/>
      <c r="N498" s="176"/>
      <c r="O498" s="176"/>
      <c r="P498" s="176"/>
      <c r="Q498" s="176"/>
      <c r="R498" s="176"/>
      <c r="S498" s="176"/>
      <c r="T498" s="176"/>
      <c r="U498" s="333"/>
      <c r="V498" s="333"/>
      <c r="W498" s="333"/>
      <c r="X498" s="333"/>
      <c r="Y498" s="333"/>
      <c r="Z498" s="333"/>
      <c r="AA498" s="333"/>
      <c r="AB498" s="333"/>
      <c r="AC498" s="333"/>
    </row>
    <row r="499" spans="1:29" ht="16.5" customHeight="1">
      <c r="A499" s="106"/>
      <c r="B499" s="179"/>
      <c r="C499" s="176"/>
      <c r="D499" s="176"/>
      <c r="E499" s="176"/>
      <c r="F499" s="176"/>
      <c r="G499" s="176"/>
      <c r="H499" s="176"/>
      <c r="I499" s="176"/>
      <c r="J499" s="176"/>
      <c r="K499" s="176"/>
      <c r="L499" s="176"/>
      <c r="M499" s="176"/>
      <c r="N499" s="176"/>
      <c r="O499" s="176"/>
      <c r="P499" s="176"/>
      <c r="Q499" s="176"/>
      <c r="R499" s="176"/>
      <c r="S499" s="176"/>
      <c r="T499" s="176"/>
      <c r="U499" s="333"/>
      <c r="V499" s="333"/>
      <c r="W499" s="333"/>
      <c r="X499" s="333"/>
      <c r="Y499" s="333"/>
      <c r="Z499" s="333"/>
      <c r="AA499" s="333"/>
      <c r="AB499" s="333"/>
      <c r="AC499" s="333"/>
    </row>
    <row r="500" spans="1:29" ht="16.5" customHeight="1">
      <c r="A500" s="106"/>
      <c r="B500" s="179"/>
      <c r="C500" s="176"/>
      <c r="D500" s="176"/>
      <c r="E500" s="176"/>
      <c r="F500" s="176"/>
      <c r="G500" s="176"/>
      <c r="H500" s="176"/>
      <c r="I500" s="176"/>
      <c r="J500" s="176"/>
      <c r="K500" s="176"/>
      <c r="L500" s="176"/>
      <c r="M500" s="176"/>
      <c r="N500" s="176"/>
      <c r="O500" s="176"/>
      <c r="P500" s="176"/>
      <c r="Q500" s="176"/>
      <c r="R500" s="176"/>
      <c r="S500" s="176"/>
      <c r="T500" s="176"/>
      <c r="U500" s="333"/>
      <c r="V500" s="333"/>
      <c r="W500" s="333"/>
      <c r="X500" s="333"/>
      <c r="Y500" s="333"/>
      <c r="Z500" s="333"/>
      <c r="AA500" s="333"/>
      <c r="AB500" s="333"/>
      <c r="AC500" s="333"/>
    </row>
    <row r="501" spans="1:29" ht="16.5" customHeight="1">
      <c r="A501" s="106"/>
      <c r="B501" s="179"/>
      <c r="C501" s="176"/>
      <c r="D501" s="176"/>
      <c r="E501" s="176"/>
      <c r="F501" s="176"/>
      <c r="G501" s="176"/>
      <c r="H501" s="176"/>
      <c r="I501" s="176"/>
      <c r="J501" s="176"/>
      <c r="K501" s="176"/>
      <c r="L501" s="176"/>
      <c r="M501" s="176"/>
      <c r="N501" s="176"/>
      <c r="O501" s="176"/>
      <c r="P501" s="176"/>
      <c r="Q501" s="176"/>
      <c r="R501" s="176"/>
      <c r="S501" s="176"/>
      <c r="T501" s="176"/>
      <c r="U501" s="333"/>
      <c r="V501" s="333"/>
      <c r="W501" s="333"/>
      <c r="X501" s="333"/>
      <c r="Y501" s="333"/>
      <c r="Z501" s="333"/>
      <c r="AA501" s="333"/>
      <c r="AB501" s="333"/>
      <c r="AC501" s="333"/>
    </row>
    <row r="502" spans="1:29" ht="16.5" customHeight="1">
      <c r="A502" s="106"/>
      <c r="B502" s="179"/>
      <c r="C502" s="176"/>
      <c r="D502" s="176"/>
      <c r="E502" s="176"/>
      <c r="F502" s="176"/>
      <c r="G502" s="176"/>
      <c r="H502" s="176"/>
      <c r="I502" s="176"/>
      <c r="J502" s="176"/>
      <c r="K502" s="176"/>
      <c r="L502" s="176"/>
      <c r="M502" s="176"/>
      <c r="N502" s="176"/>
      <c r="O502" s="176"/>
      <c r="P502" s="176"/>
      <c r="Q502" s="176"/>
      <c r="R502" s="176"/>
      <c r="S502" s="176"/>
      <c r="T502" s="176"/>
      <c r="U502" s="333"/>
      <c r="V502" s="333"/>
      <c r="W502" s="333"/>
      <c r="X502" s="333"/>
      <c r="Y502" s="333"/>
      <c r="Z502" s="333"/>
      <c r="AA502" s="333"/>
      <c r="AB502" s="333"/>
      <c r="AC502" s="333"/>
    </row>
    <row r="503" spans="1:29" ht="16.5" customHeight="1">
      <c r="A503" s="106"/>
      <c r="B503" s="179"/>
      <c r="C503" s="176"/>
      <c r="D503" s="176"/>
      <c r="E503" s="176"/>
      <c r="F503" s="176"/>
      <c r="G503" s="176"/>
      <c r="H503" s="176"/>
      <c r="I503" s="176"/>
      <c r="J503" s="176"/>
      <c r="K503" s="176"/>
      <c r="L503" s="176"/>
      <c r="M503" s="176"/>
      <c r="N503" s="176"/>
      <c r="O503" s="176"/>
      <c r="P503" s="176"/>
      <c r="Q503" s="176"/>
      <c r="R503" s="176"/>
      <c r="S503" s="176"/>
      <c r="T503" s="176"/>
      <c r="U503" s="333"/>
      <c r="V503" s="333"/>
      <c r="W503" s="333"/>
      <c r="X503" s="333"/>
      <c r="Y503" s="333"/>
      <c r="Z503" s="333"/>
      <c r="AA503" s="333"/>
      <c r="AB503" s="333"/>
      <c r="AC503" s="333"/>
    </row>
    <row r="504" spans="1:29" ht="16.5" customHeight="1">
      <c r="A504" s="106"/>
      <c r="B504" s="179"/>
      <c r="C504" s="176"/>
      <c r="D504" s="176"/>
      <c r="E504" s="176"/>
      <c r="F504" s="176"/>
      <c r="G504" s="176"/>
      <c r="H504" s="176"/>
      <c r="I504" s="176"/>
      <c r="J504" s="176"/>
      <c r="K504" s="176"/>
      <c r="L504" s="176"/>
      <c r="M504" s="176"/>
      <c r="N504" s="176"/>
      <c r="O504" s="176"/>
      <c r="P504" s="176"/>
      <c r="Q504" s="176"/>
      <c r="R504" s="176"/>
      <c r="S504" s="176"/>
      <c r="T504" s="176"/>
      <c r="U504" s="333"/>
      <c r="V504" s="333"/>
      <c r="W504" s="333"/>
      <c r="X504" s="333"/>
      <c r="Y504" s="333"/>
      <c r="Z504" s="333"/>
      <c r="AA504" s="333"/>
      <c r="AB504" s="333"/>
      <c r="AC504" s="333"/>
    </row>
    <row r="505" spans="1:29" ht="16.5" customHeight="1">
      <c r="A505" s="106"/>
      <c r="B505" s="179"/>
      <c r="C505" s="176"/>
      <c r="D505" s="176"/>
      <c r="E505" s="176"/>
      <c r="F505" s="176"/>
      <c r="G505" s="176"/>
      <c r="H505" s="176"/>
      <c r="I505" s="176"/>
      <c r="J505" s="176"/>
      <c r="K505" s="176"/>
      <c r="L505" s="176"/>
      <c r="M505" s="176"/>
      <c r="N505" s="176"/>
      <c r="O505" s="176"/>
      <c r="P505" s="176"/>
      <c r="Q505" s="176"/>
      <c r="R505" s="176"/>
      <c r="S505" s="176"/>
      <c r="T505" s="176"/>
      <c r="U505" s="333"/>
      <c r="V505" s="333"/>
      <c r="W505" s="333"/>
      <c r="X505" s="333"/>
      <c r="Y505" s="333"/>
      <c r="Z505" s="333"/>
      <c r="AA505" s="333"/>
      <c r="AB505" s="333"/>
      <c r="AC505" s="333"/>
    </row>
    <row r="506" spans="1:29" ht="16.5" customHeight="1">
      <c r="A506" s="106"/>
      <c r="B506" s="179"/>
      <c r="C506" s="176"/>
      <c r="D506" s="176"/>
      <c r="E506" s="176"/>
      <c r="F506" s="176"/>
      <c r="G506" s="176"/>
      <c r="H506" s="176"/>
      <c r="I506" s="176"/>
      <c r="J506" s="176"/>
      <c r="K506" s="176"/>
      <c r="L506" s="176"/>
      <c r="M506" s="176"/>
      <c r="N506" s="176"/>
      <c r="O506" s="176"/>
      <c r="P506" s="176"/>
      <c r="Q506" s="176"/>
      <c r="R506" s="176"/>
      <c r="S506" s="176"/>
      <c r="T506" s="176"/>
      <c r="U506" s="333"/>
      <c r="V506" s="333"/>
      <c r="W506" s="333"/>
      <c r="X506" s="333"/>
      <c r="Y506" s="333"/>
      <c r="Z506" s="333"/>
      <c r="AA506" s="333"/>
      <c r="AB506" s="333"/>
      <c r="AC506" s="333"/>
    </row>
    <row r="507" spans="1:29" ht="16.5" customHeight="1">
      <c r="A507" s="106"/>
      <c r="B507" s="179"/>
      <c r="C507" s="176"/>
      <c r="D507" s="176"/>
      <c r="E507" s="176"/>
      <c r="F507" s="176"/>
      <c r="G507" s="176"/>
      <c r="H507" s="176"/>
      <c r="I507" s="176"/>
      <c r="J507" s="176"/>
      <c r="K507" s="176"/>
      <c r="L507" s="176"/>
      <c r="M507" s="176"/>
      <c r="N507" s="176"/>
      <c r="O507" s="176"/>
      <c r="P507" s="176"/>
      <c r="Q507" s="176"/>
      <c r="R507" s="176"/>
      <c r="S507" s="176"/>
      <c r="T507" s="176"/>
      <c r="U507" s="333"/>
      <c r="V507" s="333"/>
      <c r="W507" s="333"/>
      <c r="X507" s="333"/>
      <c r="Y507" s="333"/>
      <c r="Z507" s="333"/>
      <c r="AA507" s="333"/>
      <c r="AB507" s="333"/>
      <c r="AC507" s="333"/>
    </row>
    <row r="508" spans="1:29" ht="16.5" customHeight="1">
      <c r="A508" s="106"/>
      <c r="B508" s="179"/>
      <c r="C508" s="176"/>
      <c r="D508" s="176"/>
      <c r="E508" s="176"/>
      <c r="F508" s="176"/>
      <c r="G508" s="176"/>
      <c r="H508" s="176"/>
      <c r="I508" s="176"/>
      <c r="J508" s="176"/>
      <c r="K508" s="176"/>
      <c r="L508" s="176"/>
      <c r="M508" s="176"/>
      <c r="N508" s="176"/>
      <c r="O508" s="176"/>
      <c r="P508" s="176"/>
      <c r="Q508" s="176"/>
      <c r="R508" s="176"/>
      <c r="S508" s="176"/>
      <c r="T508" s="176"/>
      <c r="U508" s="333"/>
      <c r="V508" s="333"/>
      <c r="W508" s="333"/>
      <c r="X508" s="333"/>
      <c r="Y508" s="333"/>
      <c r="Z508" s="333"/>
      <c r="AA508" s="333"/>
      <c r="AB508" s="333"/>
      <c r="AC508" s="333"/>
    </row>
    <row r="509" spans="1:29" ht="16.5" customHeight="1">
      <c r="A509" s="106"/>
      <c r="B509" s="179"/>
      <c r="C509" s="176"/>
      <c r="D509" s="176"/>
      <c r="E509" s="176"/>
      <c r="F509" s="176"/>
      <c r="G509" s="176"/>
      <c r="H509" s="176"/>
      <c r="I509" s="176"/>
      <c r="J509" s="176"/>
      <c r="K509" s="176"/>
      <c r="L509" s="176"/>
      <c r="M509" s="176"/>
      <c r="N509" s="176"/>
      <c r="O509" s="176"/>
      <c r="P509" s="176"/>
      <c r="Q509" s="176"/>
      <c r="R509" s="176"/>
      <c r="S509" s="176"/>
      <c r="T509" s="176"/>
      <c r="U509" s="333"/>
      <c r="V509" s="333"/>
      <c r="W509" s="333"/>
      <c r="X509" s="333"/>
      <c r="Y509" s="333"/>
      <c r="Z509" s="333"/>
      <c r="AA509" s="333"/>
      <c r="AB509" s="333"/>
      <c r="AC509" s="333"/>
    </row>
    <row r="510" spans="1:29" ht="16.5" customHeight="1">
      <c r="A510" s="106"/>
      <c r="B510" s="179"/>
      <c r="C510" s="176"/>
      <c r="D510" s="176"/>
      <c r="E510" s="176"/>
      <c r="F510" s="176"/>
      <c r="G510" s="176"/>
      <c r="H510" s="176"/>
      <c r="I510" s="176"/>
      <c r="J510" s="176"/>
      <c r="K510" s="176"/>
      <c r="L510" s="176"/>
      <c r="M510" s="176"/>
      <c r="N510" s="176"/>
      <c r="O510" s="176"/>
      <c r="P510" s="176"/>
      <c r="Q510" s="176"/>
      <c r="R510" s="176"/>
      <c r="S510" s="176"/>
      <c r="T510" s="176"/>
      <c r="U510" s="333"/>
      <c r="V510" s="333"/>
      <c r="W510" s="333"/>
      <c r="X510" s="333"/>
      <c r="Y510" s="333"/>
      <c r="Z510" s="333"/>
      <c r="AA510" s="333"/>
      <c r="AB510" s="333"/>
      <c r="AC510" s="333"/>
    </row>
    <row r="511" spans="1:29" ht="16.5" customHeight="1">
      <c r="A511" s="106"/>
      <c r="B511" s="179"/>
      <c r="C511" s="176"/>
      <c r="D511" s="176"/>
      <c r="E511" s="176"/>
      <c r="F511" s="176"/>
      <c r="G511" s="176"/>
      <c r="H511" s="176"/>
      <c r="I511" s="176"/>
      <c r="J511" s="176"/>
      <c r="K511" s="176"/>
      <c r="L511" s="176"/>
      <c r="M511" s="176"/>
      <c r="N511" s="176"/>
      <c r="O511" s="176"/>
      <c r="P511" s="176"/>
      <c r="Q511" s="176"/>
      <c r="R511" s="176"/>
      <c r="S511" s="176"/>
      <c r="T511" s="176"/>
      <c r="U511" s="333"/>
      <c r="V511" s="333"/>
      <c r="W511" s="333"/>
      <c r="X511" s="333"/>
      <c r="Y511" s="333"/>
      <c r="Z511" s="333"/>
      <c r="AA511" s="333"/>
      <c r="AB511" s="333"/>
      <c r="AC511" s="333"/>
    </row>
    <row r="512" spans="1:29" ht="16.5" customHeight="1">
      <c r="A512" s="106"/>
      <c r="B512" s="179"/>
      <c r="C512" s="176"/>
      <c r="D512" s="176"/>
      <c r="E512" s="176"/>
      <c r="F512" s="176"/>
      <c r="G512" s="176"/>
      <c r="H512" s="176"/>
      <c r="I512" s="176"/>
      <c r="J512" s="176"/>
      <c r="K512" s="176"/>
      <c r="L512" s="176"/>
      <c r="M512" s="176"/>
      <c r="N512" s="176"/>
      <c r="O512" s="176"/>
      <c r="P512" s="176"/>
      <c r="Q512" s="176"/>
      <c r="R512" s="176"/>
      <c r="S512" s="176"/>
      <c r="T512" s="176"/>
      <c r="U512" s="333"/>
      <c r="V512" s="333"/>
      <c r="W512" s="333"/>
      <c r="X512" s="333"/>
      <c r="Y512" s="333"/>
      <c r="Z512" s="333"/>
      <c r="AA512" s="333"/>
      <c r="AB512" s="333"/>
      <c r="AC512" s="333"/>
    </row>
    <row r="513" spans="1:29" ht="16.5" customHeight="1">
      <c r="A513" s="106"/>
      <c r="B513" s="179"/>
      <c r="C513" s="176"/>
      <c r="D513" s="176"/>
      <c r="E513" s="176"/>
      <c r="F513" s="176"/>
      <c r="G513" s="176"/>
      <c r="H513" s="176"/>
      <c r="I513" s="176"/>
      <c r="J513" s="176"/>
      <c r="K513" s="176"/>
      <c r="L513" s="176"/>
      <c r="M513" s="176"/>
      <c r="N513" s="176"/>
      <c r="O513" s="176"/>
      <c r="P513" s="176"/>
      <c r="Q513" s="176"/>
      <c r="R513" s="176"/>
      <c r="S513" s="176"/>
      <c r="T513" s="176"/>
      <c r="U513" s="333"/>
      <c r="V513" s="333"/>
      <c r="W513" s="333"/>
      <c r="X513" s="333"/>
      <c r="Y513" s="333"/>
      <c r="Z513" s="333"/>
      <c r="AA513" s="333"/>
      <c r="AB513" s="333"/>
      <c r="AC513" s="333"/>
    </row>
    <row r="514" spans="1:29" ht="16.5" customHeight="1">
      <c r="A514" s="106"/>
      <c r="B514" s="179"/>
      <c r="C514" s="176"/>
      <c r="D514" s="176"/>
      <c r="E514" s="176"/>
      <c r="F514" s="176"/>
      <c r="G514" s="176"/>
      <c r="H514" s="176"/>
      <c r="I514" s="176"/>
      <c r="J514" s="176"/>
      <c r="K514" s="176"/>
      <c r="L514" s="176"/>
      <c r="M514" s="176"/>
      <c r="N514" s="176"/>
      <c r="O514" s="176"/>
      <c r="P514" s="176"/>
      <c r="Q514" s="176"/>
      <c r="R514" s="176"/>
      <c r="S514" s="176"/>
      <c r="T514" s="176"/>
      <c r="U514" s="333"/>
      <c r="V514" s="333"/>
      <c r="W514" s="333"/>
      <c r="X514" s="333"/>
      <c r="Y514" s="333"/>
      <c r="Z514" s="333"/>
      <c r="AA514" s="333"/>
      <c r="AB514" s="333"/>
      <c r="AC514" s="333"/>
    </row>
    <row r="515" spans="1:29" ht="16.5" customHeight="1">
      <c r="A515" s="106"/>
      <c r="B515" s="179"/>
      <c r="C515" s="176"/>
      <c r="D515" s="176"/>
      <c r="E515" s="176"/>
      <c r="F515" s="176"/>
      <c r="G515" s="176"/>
      <c r="H515" s="176"/>
      <c r="I515" s="176"/>
      <c r="J515" s="176"/>
      <c r="K515" s="176"/>
      <c r="L515" s="176"/>
      <c r="M515" s="176"/>
      <c r="N515" s="176"/>
      <c r="O515" s="176"/>
      <c r="P515" s="176"/>
      <c r="Q515" s="176"/>
      <c r="R515" s="176"/>
      <c r="S515" s="176"/>
      <c r="T515" s="176"/>
      <c r="U515" s="333"/>
      <c r="V515" s="333"/>
      <c r="W515" s="333"/>
      <c r="X515" s="333"/>
      <c r="Y515" s="333"/>
      <c r="Z515" s="333"/>
      <c r="AA515" s="333"/>
      <c r="AB515" s="333"/>
      <c r="AC515" s="333"/>
    </row>
    <row r="516" spans="1:29" ht="16.5" customHeight="1">
      <c r="A516" s="106"/>
      <c r="B516" s="179"/>
      <c r="C516" s="176"/>
      <c r="D516" s="176"/>
      <c r="E516" s="176"/>
      <c r="F516" s="176"/>
      <c r="G516" s="176"/>
      <c r="H516" s="176"/>
      <c r="I516" s="176"/>
      <c r="J516" s="176"/>
      <c r="K516" s="176"/>
      <c r="L516" s="176"/>
      <c r="M516" s="176"/>
      <c r="N516" s="176"/>
      <c r="O516" s="176"/>
      <c r="P516" s="176"/>
      <c r="Q516" s="176"/>
      <c r="R516" s="176"/>
      <c r="S516" s="176"/>
      <c r="T516" s="176"/>
      <c r="U516" s="333"/>
      <c r="V516" s="333"/>
      <c r="W516" s="333"/>
      <c r="X516" s="333"/>
      <c r="Y516" s="333"/>
      <c r="Z516" s="333"/>
      <c r="AA516" s="333"/>
      <c r="AB516" s="333"/>
      <c r="AC516" s="333"/>
    </row>
    <row r="517" spans="1:29" ht="16.5" customHeight="1">
      <c r="A517" s="106"/>
      <c r="B517" s="179"/>
      <c r="C517" s="176"/>
      <c r="D517" s="176"/>
      <c r="E517" s="176"/>
      <c r="F517" s="176"/>
      <c r="G517" s="176"/>
      <c r="H517" s="176"/>
      <c r="I517" s="176"/>
      <c r="J517" s="176"/>
      <c r="K517" s="176"/>
      <c r="L517" s="176"/>
      <c r="M517" s="176"/>
      <c r="N517" s="176"/>
      <c r="O517" s="176"/>
      <c r="P517" s="176"/>
      <c r="Q517" s="176"/>
      <c r="R517" s="176"/>
      <c r="S517" s="176"/>
      <c r="T517" s="176"/>
      <c r="U517" s="333"/>
      <c r="V517" s="333"/>
      <c r="W517" s="333"/>
      <c r="X517" s="333"/>
      <c r="Y517" s="333"/>
      <c r="Z517" s="333"/>
      <c r="AA517" s="333"/>
      <c r="AB517" s="333"/>
      <c r="AC517" s="333"/>
    </row>
    <row r="518" spans="1:29" ht="16.5" customHeight="1">
      <c r="A518" s="106"/>
      <c r="B518" s="179"/>
      <c r="C518" s="176"/>
      <c r="D518" s="176"/>
      <c r="E518" s="176"/>
      <c r="F518" s="176"/>
      <c r="G518" s="176"/>
      <c r="H518" s="176"/>
      <c r="I518" s="176"/>
      <c r="J518" s="176"/>
      <c r="K518" s="176"/>
      <c r="L518" s="176"/>
      <c r="M518" s="176"/>
      <c r="N518" s="176"/>
      <c r="O518" s="176"/>
      <c r="P518" s="176"/>
      <c r="Q518" s="176"/>
      <c r="R518" s="176"/>
      <c r="S518" s="176"/>
      <c r="T518" s="176"/>
      <c r="U518" s="333"/>
      <c r="V518" s="333"/>
      <c r="W518" s="333"/>
      <c r="X518" s="333"/>
      <c r="Y518" s="333"/>
      <c r="Z518" s="333"/>
      <c r="AA518" s="333"/>
      <c r="AB518" s="333"/>
      <c r="AC518" s="333"/>
    </row>
    <row r="519" spans="1:29" ht="16.5" customHeight="1">
      <c r="A519" s="106"/>
      <c r="B519" s="179"/>
      <c r="C519" s="176"/>
      <c r="D519" s="176"/>
      <c r="E519" s="176"/>
      <c r="F519" s="176"/>
      <c r="G519" s="176"/>
      <c r="H519" s="176"/>
      <c r="I519" s="176"/>
      <c r="J519" s="176"/>
      <c r="K519" s="176"/>
      <c r="L519" s="176"/>
      <c r="M519" s="176"/>
      <c r="N519" s="176"/>
      <c r="O519" s="176"/>
      <c r="P519" s="176"/>
      <c r="Q519" s="176"/>
      <c r="R519" s="176"/>
      <c r="S519" s="176"/>
      <c r="T519" s="176"/>
      <c r="U519" s="333"/>
      <c r="V519" s="333"/>
      <c r="W519" s="333"/>
      <c r="X519" s="333"/>
      <c r="Y519" s="333"/>
      <c r="Z519" s="333"/>
      <c r="AA519" s="333"/>
      <c r="AB519" s="333"/>
      <c r="AC519" s="333"/>
    </row>
    <row r="520" spans="1:29" ht="16.5" customHeight="1">
      <c r="A520" s="106"/>
      <c r="B520" s="179"/>
      <c r="C520" s="176"/>
      <c r="D520" s="176"/>
      <c r="E520" s="176"/>
      <c r="F520" s="176"/>
      <c r="G520" s="176"/>
      <c r="H520" s="176"/>
      <c r="I520" s="176"/>
      <c r="J520" s="176"/>
      <c r="K520" s="176"/>
      <c r="L520" s="176"/>
      <c r="M520" s="176"/>
      <c r="N520" s="176"/>
      <c r="O520" s="176"/>
      <c r="P520" s="176"/>
      <c r="Q520" s="176"/>
      <c r="R520" s="176"/>
      <c r="S520" s="176"/>
      <c r="T520" s="176"/>
      <c r="U520" s="333"/>
      <c r="V520" s="333"/>
      <c r="W520" s="333"/>
      <c r="X520" s="333"/>
      <c r="Y520" s="333"/>
      <c r="Z520" s="333"/>
      <c r="AA520" s="333"/>
      <c r="AB520" s="333"/>
      <c r="AC520" s="333"/>
    </row>
    <row r="521" spans="1:29" ht="16.5" customHeight="1">
      <c r="A521" s="106"/>
      <c r="B521" s="179"/>
      <c r="C521" s="176"/>
      <c r="D521" s="176"/>
      <c r="E521" s="176"/>
      <c r="F521" s="176"/>
      <c r="G521" s="176"/>
      <c r="H521" s="176"/>
      <c r="I521" s="176"/>
      <c r="J521" s="176"/>
      <c r="K521" s="176"/>
      <c r="L521" s="176"/>
      <c r="M521" s="176"/>
      <c r="N521" s="176"/>
      <c r="O521" s="176"/>
      <c r="P521" s="176"/>
      <c r="Q521" s="176"/>
      <c r="R521" s="176"/>
      <c r="S521" s="176"/>
      <c r="T521" s="176"/>
      <c r="U521" s="333"/>
      <c r="V521" s="333"/>
      <c r="W521" s="333"/>
      <c r="X521" s="333"/>
      <c r="Y521" s="333"/>
      <c r="Z521" s="333"/>
      <c r="AA521" s="333"/>
      <c r="AB521" s="333"/>
      <c r="AC521" s="333"/>
    </row>
    <row r="522" spans="1:29" ht="16.5" customHeight="1">
      <c r="A522" s="106"/>
      <c r="B522" s="179"/>
      <c r="C522" s="176"/>
      <c r="D522" s="176"/>
      <c r="E522" s="176"/>
      <c r="F522" s="176"/>
      <c r="G522" s="176"/>
      <c r="H522" s="176"/>
      <c r="I522" s="176"/>
      <c r="J522" s="176"/>
      <c r="K522" s="176"/>
      <c r="L522" s="176"/>
      <c r="M522" s="176"/>
      <c r="N522" s="176"/>
      <c r="O522" s="176"/>
      <c r="P522" s="176"/>
      <c r="Q522" s="176"/>
      <c r="R522" s="176"/>
      <c r="S522" s="176"/>
      <c r="T522" s="176"/>
      <c r="U522" s="333"/>
      <c r="V522" s="333"/>
      <c r="W522" s="333"/>
      <c r="X522" s="333"/>
      <c r="Y522" s="333"/>
      <c r="Z522" s="333"/>
      <c r="AA522" s="333"/>
      <c r="AB522" s="333"/>
      <c r="AC522" s="333"/>
    </row>
    <row r="523" spans="1:29" ht="16.5" customHeight="1">
      <c r="A523" s="106"/>
      <c r="B523" s="179"/>
      <c r="C523" s="176"/>
      <c r="D523" s="176"/>
      <c r="E523" s="176"/>
      <c r="F523" s="176"/>
      <c r="G523" s="176"/>
      <c r="H523" s="176"/>
      <c r="I523" s="176"/>
      <c r="J523" s="176"/>
      <c r="K523" s="176"/>
      <c r="L523" s="176"/>
      <c r="M523" s="176"/>
      <c r="N523" s="176"/>
      <c r="O523" s="176"/>
      <c r="P523" s="176"/>
      <c r="Q523" s="176"/>
      <c r="R523" s="176"/>
      <c r="S523" s="176"/>
      <c r="T523" s="176"/>
      <c r="U523" s="333"/>
      <c r="V523" s="333"/>
      <c r="W523" s="333"/>
      <c r="X523" s="333"/>
      <c r="Y523" s="333"/>
      <c r="Z523" s="333"/>
      <c r="AA523" s="333"/>
      <c r="AB523" s="333"/>
      <c r="AC523" s="333"/>
    </row>
    <row r="524" spans="1:29" ht="16.5" customHeight="1">
      <c r="A524" s="106"/>
      <c r="B524" s="179"/>
      <c r="C524" s="176"/>
      <c r="D524" s="176"/>
      <c r="E524" s="176"/>
      <c r="F524" s="176"/>
      <c r="G524" s="176"/>
      <c r="H524" s="176"/>
      <c r="I524" s="176"/>
      <c r="J524" s="176"/>
      <c r="K524" s="176"/>
      <c r="L524" s="176"/>
      <c r="M524" s="176"/>
      <c r="N524" s="176"/>
      <c r="O524" s="176"/>
      <c r="P524" s="176"/>
      <c r="Q524" s="176"/>
      <c r="R524" s="176"/>
      <c r="S524" s="176"/>
      <c r="T524" s="176"/>
      <c r="U524" s="333"/>
      <c r="V524" s="333"/>
      <c r="W524" s="333"/>
      <c r="X524" s="333"/>
      <c r="Y524" s="333"/>
      <c r="Z524" s="333"/>
      <c r="AA524" s="333"/>
      <c r="AB524" s="333"/>
      <c r="AC524" s="333"/>
    </row>
    <row r="525" spans="1:29" ht="16.5" customHeight="1">
      <c r="A525" s="106"/>
      <c r="B525" s="179"/>
      <c r="C525" s="176"/>
      <c r="D525" s="176"/>
      <c r="E525" s="176"/>
      <c r="F525" s="176"/>
      <c r="G525" s="176"/>
      <c r="H525" s="176"/>
      <c r="I525" s="176"/>
      <c r="J525" s="176"/>
      <c r="K525" s="176"/>
      <c r="L525" s="176"/>
      <c r="M525" s="176"/>
      <c r="N525" s="176"/>
      <c r="O525" s="176"/>
      <c r="P525" s="176"/>
      <c r="Q525" s="176"/>
      <c r="R525" s="176"/>
      <c r="S525" s="176"/>
      <c r="T525" s="176"/>
      <c r="U525" s="333"/>
      <c r="V525" s="333"/>
      <c r="W525" s="333"/>
      <c r="X525" s="333"/>
      <c r="Y525" s="333"/>
      <c r="Z525" s="333"/>
      <c r="AA525" s="333"/>
      <c r="AB525" s="333"/>
      <c r="AC525" s="333"/>
    </row>
    <row r="526" spans="1:29" ht="16.5" customHeight="1">
      <c r="A526" s="106"/>
      <c r="B526" s="179"/>
      <c r="C526" s="176"/>
      <c r="D526" s="176"/>
      <c r="E526" s="176"/>
      <c r="F526" s="176"/>
      <c r="G526" s="176"/>
      <c r="H526" s="176"/>
      <c r="I526" s="176"/>
      <c r="J526" s="176"/>
      <c r="K526" s="176"/>
      <c r="L526" s="176"/>
      <c r="M526" s="176"/>
      <c r="N526" s="176"/>
      <c r="O526" s="176"/>
      <c r="P526" s="176"/>
      <c r="Q526" s="176"/>
      <c r="R526" s="176"/>
      <c r="S526" s="176"/>
      <c r="T526" s="176"/>
      <c r="U526" s="333"/>
      <c r="V526" s="333"/>
      <c r="W526" s="333"/>
      <c r="X526" s="333"/>
      <c r="Y526" s="333"/>
      <c r="Z526" s="333"/>
      <c r="AA526" s="333"/>
      <c r="AB526" s="333"/>
      <c r="AC526" s="333"/>
    </row>
    <row r="527" spans="1:29" ht="16.5" customHeight="1">
      <c r="A527" s="106"/>
      <c r="B527" s="179"/>
      <c r="C527" s="176"/>
      <c r="D527" s="176"/>
      <c r="E527" s="176"/>
      <c r="F527" s="176"/>
      <c r="G527" s="176"/>
      <c r="H527" s="176"/>
      <c r="I527" s="176"/>
      <c r="J527" s="176"/>
      <c r="K527" s="176"/>
      <c r="L527" s="176"/>
      <c r="M527" s="176"/>
      <c r="N527" s="176"/>
      <c r="O527" s="176"/>
      <c r="P527" s="176"/>
      <c r="Q527" s="176"/>
      <c r="R527" s="176"/>
      <c r="S527" s="176"/>
      <c r="T527" s="176"/>
      <c r="U527" s="333"/>
      <c r="V527" s="333"/>
      <c r="W527" s="333"/>
      <c r="X527" s="333"/>
      <c r="Y527" s="333"/>
      <c r="Z527" s="333"/>
      <c r="AA527" s="333"/>
      <c r="AB527" s="333"/>
      <c r="AC527" s="333"/>
    </row>
    <row r="528" spans="1:29" ht="16.5" customHeight="1">
      <c r="A528" s="106"/>
      <c r="B528" s="179"/>
      <c r="C528" s="176"/>
      <c r="D528" s="176"/>
      <c r="E528" s="176"/>
      <c r="F528" s="176"/>
      <c r="G528" s="176"/>
      <c r="H528" s="176"/>
      <c r="I528" s="176"/>
      <c r="J528" s="176"/>
      <c r="K528" s="176"/>
      <c r="L528" s="176"/>
      <c r="M528" s="176"/>
      <c r="N528" s="176"/>
      <c r="O528" s="176"/>
      <c r="P528" s="176"/>
      <c r="Q528" s="176"/>
      <c r="R528" s="176"/>
      <c r="S528" s="176"/>
      <c r="T528" s="176"/>
      <c r="U528" s="333"/>
      <c r="V528" s="333"/>
      <c r="W528" s="333"/>
      <c r="X528" s="333"/>
      <c r="Y528" s="333"/>
      <c r="Z528" s="333"/>
      <c r="AA528" s="333"/>
      <c r="AB528" s="333"/>
      <c r="AC528" s="333"/>
    </row>
    <row r="529" spans="1:29" ht="16.5" customHeight="1">
      <c r="A529" s="106"/>
      <c r="B529" s="179"/>
      <c r="C529" s="176"/>
      <c r="D529" s="176"/>
      <c r="E529" s="176"/>
      <c r="F529" s="176"/>
      <c r="G529" s="176"/>
      <c r="H529" s="176"/>
      <c r="I529" s="176"/>
      <c r="J529" s="176"/>
      <c r="K529" s="176"/>
      <c r="L529" s="176"/>
      <c r="M529" s="176"/>
      <c r="N529" s="176"/>
      <c r="O529" s="176"/>
      <c r="P529" s="176"/>
      <c r="Q529" s="176"/>
      <c r="R529" s="176"/>
      <c r="S529" s="176"/>
      <c r="T529" s="176"/>
      <c r="U529" s="333"/>
      <c r="V529" s="333"/>
      <c r="W529" s="333"/>
      <c r="X529" s="333"/>
      <c r="Y529" s="333"/>
      <c r="Z529" s="333"/>
      <c r="AA529" s="333"/>
      <c r="AB529" s="333"/>
      <c r="AC529" s="333"/>
    </row>
    <row r="530" spans="1:29" ht="16.5" customHeight="1">
      <c r="A530" s="106"/>
      <c r="B530" s="179"/>
      <c r="C530" s="176"/>
      <c r="D530" s="176"/>
      <c r="E530" s="176"/>
      <c r="F530" s="176"/>
      <c r="G530" s="176"/>
      <c r="H530" s="176"/>
      <c r="I530" s="176"/>
      <c r="J530" s="176"/>
      <c r="K530" s="176"/>
      <c r="L530" s="176"/>
      <c r="M530" s="176"/>
      <c r="N530" s="176"/>
      <c r="O530" s="176"/>
      <c r="P530" s="176"/>
      <c r="Q530" s="176"/>
      <c r="R530" s="176"/>
      <c r="S530" s="176"/>
      <c r="T530" s="176"/>
      <c r="U530" s="333"/>
      <c r="V530" s="333"/>
      <c r="W530" s="333"/>
      <c r="X530" s="333"/>
      <c r="Y530" s="333"/>
      <c r="Z530" s="333"/>
      <c r="AA530" s="333"/>
      <c r="AB530" s="333"/>
      <c r="AC530" s="333"/>
    </row>
    <row r="531" spans="1:29" ht="16.5" customHeight="1">
      <c r="A531" s="106"/>
      <c r="B531" s="179"/>
      <c r="C531" s="176"/>
      <c r="D531" s="176"/>
      <c r="E531" s="176"/>
      <c r="F531" s="176"/>
      <c r="G531" s="176"/>
      <c r="H531" s="176"/>
      <c r="I531" s="176"/>
      <c r="J531" s="176"/>
      <c r="K531" s="176"/>
      <c r="L531" s="176"/>
      <c r="M531" s="176"/>
      <c r="N531" s="176"/>
      <c r="O531" s="176"/>
      <c r="P531" s="176"/>
      <c r="Q531" s="176"/>
      <c r="R531" s="176"/>
      <c r="S531" s="176"/>
      <c r="T531" s="176"/>
      <c r="U531" s="333"/>
      <c r="V531" s="333"/>
      <c r="W531" s="333"/>
      <c r="X531" s="333"/>
      <c r="Y531" s="333"/>
      <c r="Z531" s="333"/>
      <c r="AA531" s="333"/>
      <c r="AB531" s="333"/>
      <c r="AC531" s="333"/>
    </row>
    <row r="532" spans="1:29" ht="16.5" customHeight="1">
      <c r="A532" s="106"/>
      <c r="B532" s="179"/>
      <c r="C532" s="176"/>
      <c r="D532" s="176"/>
      <c r="E532" s="176"/>
      <c r="F532" s="176"/>
      <c r="G532" s="176"/>
      <c r="H532" s="176"/>
      <c r="I532" s="176"/>
      <c r="J532" s="176"/>
      <c r="K532" s="176"/>
      <c r="L532" s="176"/>
      <c r="M532" s="176"/>
      <c r="N532" s="176"/>
      <c r="O532" s="176"/>
      <c r="P532" s="176"/>
      <c r="Q532" s="176"/>
      <c r="R532" s="176"/>
      <c r="S532" s="176"/>
      <c r="T532" s="176"/>
      <c r="U532" s="333"/>
      <c r="V532" s="333"/>
      <c r="W532" s="333"/>
      <c r="X532" s="333"/>
      <c r="Y532" s="333"/>
      <c r="Z532" s="333"/>
      <c r="AA532" s="333"/>
      <c r="AB532" s="333"/>
      <c r="AC532" s="333"/>
    </row>
    <row r="533" spans="1:29" ht="16.5" customHeight="1">
      <c r="A533" s="106"/>
      <c r="B533" s="179"/>
      <c r="C533" s="176"/>
      <c r="D533" s="176"/>
      <c r="E533" s="176"/>
      <c r="F533" s="176"/>
      <c r="G533" s="176"/>
      <c r="H533" s="176"/>
      <c r="I533" s="176"/>
      <c r="J533" s="176"/>
      <c r="K533" s="176"/>
      <c r="L533" s="176"/>
      <c r="M533" s="176"/>
      <c r="N533" s="176"/>
      <c r="O533" s="176"/>
      <c r="P533" s="176"/>
      <c r="Q533" s="176"/>
      <c r="R533" s="176"/>
      <c r="S533" s="176"/>
      <c r="T533" s="176"/>
      <c r="U533" s="333"/>
      <c r="V533" s="333"/>
      <c r="W533" s="333"/>
      <c r="X533" s="333"/>
      <c r="Y533" s="333"/>
      <c r="Z533" s="333"/>
      <c r="AA533" s="333"/>
      <c r="AB533" s="333"/>
      <c r="AC533" s="333"/>
    </row>
    <row r="534" spans="1:29" ht="16.5" customHeight="1">
      <c r="A534" s="106"/>
      <c r="B534" s="179"/>
      <c r="C534" s="176"/>
      <c r="D534" s="176"/>
      <c r="E534" s="176"/>
      <c r="F534" s="176"/>
      <c r="G534" s="176"/>
      <c r="H534" s="176"/>
      <c r="I534" s="176"/>
      <c r="J534" s="176"/>
      <c r="K534" s="176"/>
      <c r="L534" s="176"/>
      <c r="M534" s="176"/>
      <c r="N534" s="176"/>
      <c r="O534" s="176"/>
      <c r="P534" s="176"/>
      <c r="Q534" s="176"/>
      <c r="R534" s="176"/>
      <c r="S534" s="176"/>
      <c r="T534" s="176"/>
      <c r="U534" s="333"/>
      <c r="V534" s="333"/>
      <c r="W534" s="333"/>
      <c r="X534" s="333"/>
      <c r="Y534" s="333"/>
      <c r="Z534" s="333"/>
      <c r="AA534" s="333"/>
      <c r="AB534" s="333"/>
      <c r="AC534" s="333"/>
    </row>
    <row r="535" spans="1:29" ht="16.5" customHeight="1">
      <c r="A535" s="106"/>
      <c r="B535" s="179"/>
      <c r="C535" s="176"/>
      <c r="D535" s="176"/>
      <c r="E535" s="176"/>
      <c r="F535" s="176"/>
      <c r="G535" s="176"/>
      <c r="H535" s="176"/>
      <c r="I535" s="176"/>
      <c r="J535" s="176"/>
      <c r="K535" s="176"/>
      <c r="L535" s="176"/>
      <c r="M535" s="176"/>
      <c r="N535" s="176"/>
      <c r="O535" s="176"/>
      <c r="P535" s="176"/>
      <c r="Q535" s="176"/>
      <c r="R535" s="176"/>
      <c r="S535" s="176"/>
      <c r="T535" s="176"/>
      <c r="U535" s="333"/>
      <c r="V535" s="333"/>
      <c r="W535" s="333"/>
      <c r="X535" s="333"/>
      <c r="Y535" s="333"/>
      <c r="Z535" s="333"/>
      <c r="AA535" s="333"/>
      <c r="AB535" s="333"/>
      <c r="AC535" s="333"/>
    </row>
    <row r="536" spans="1:29" ht="16.5" customHeight="1">
      <c r="A536" s="106"/>
      <c r="B536" s="179"/>
      <c r="C536" s="176"/>
      <c r="D536" s="176"/>
      <c r="E536" s="176"/>
      <c r="F536" s="176"/>
      <c r="G536" s="176"/>
      <c r="H536" s="176"/>
      <c r="I536" s="176"/>
      <c r="J536" s="176"/>
      <c r="K536" s="176"/>
      <c r="L536" s="176"/>
      <c r="M536" s="176"/>
      <c r="N536" s="176"/>
      <c r="O536" s="176"/>
      <c r="P536" s="176"/>
      <c r="Q536" s="176"/>
      <c r="R536" s="176"/>
      <c r="S536" s="176"/>
      <c r="T536" s="176"/>
      <c r="U536" s="333"/>
      <c r="V536" s="333"/>
      <c r="W536" s="333"/>
      <c r="X536" s="333"/>
      <c r="Y536" s="333"/>
      <c r="Z536" s="333"/>
      <c r="AA536" s="333"/>
      <c r="AB536" s="333"/>
      <c r="AC536" s="333"/>
    </row>
    <row r="537" spans="1:29" ht="16.5" customHeight="1">
      <c r="A537" s="106"/>
      <c r="B537" s="179"/>
      <c r="C537" s="176"/>
      <c r="D537" s="176"/>
      <c r="E537" s="176"/>
      <c r="F537" s="176"/>
      <c r="G537" s="176"/>
      <c r="H537" s="176"/>
      <c r="I537" s="176"/>
      <c r="J537" s="176"/>
      <c r="K537" s="176"/>
      <c r="L537" s="176"/>
      <c r="M537" s="176"/>
      <c r="N537" s="176"/>
      <c r="O537" s="176"/>
      <c r="P537" s="176"/>
      <c r="Q537" s="176"/>
      <c r="R537" s="176"/>
      <c r="S537" s="176"/>
      <c r="T537" s="176"/>
      <c r="U537" s="333"/>
      <c r="V537" s="333"/>
      <c r="W537" s="333"/>
      <c r="X537" s="333"/>
      <c r="Y537" s="333"/>
      <c r="Z537" s="333"/>
      <c r="AA537" s="333"/>
      <c r="AB537" s="333"/>
      <c r="AC537" s="333"/>
    </row>
    <row r="538" spans="1:29" ht="16.5" customHeight="1">
      <c r="A538" s="106"/>
      <c r="B538" s="179"/>
      <c r="C538" s="176"/>
      <c r="D538" s="176"/>
      <c r="E538" s="176"/>
      <c r="F538" s="176"/>
      <c r="G538" s="176"/>
      <c r="H538" s="176"/>
      <c r="I538" s="176"/>
      <c r="J538" s="176"/>
      <c r="K538" s="176"/>
      <c r="L538" s="176"/>
      <c r="M538" s="176"/>
      <c r="N538" s="176"/>
      <c r="O538" s="176"/>
      <c r="P538" s="176"/>
      <c r="Q538" s="176"/>
      <c r="R538" s="176"/>
      <c r="S538" s="176"/>
      <c r="T538" s="176"/>
      <c r="U538" s="333"/>
      <c r="V538" s="333"/>
      <c r="W538" s="333"/>
      <c r="X538" s="333"/>
      <c r="Y538" s="333"/>
      <c r="Z538" s="333"/>
      <c r="AA538" s="333"/>
      <c r="AB538" s="333"/>
      <c r="AC538" s="333"/>
    </row>
    <row r="539" spans="1:29" ht="16.5" customHeight="1">
      <c r="A539" s="106"/>
      <c r="B539" s="179"/>
      <c r="C539" s="176"/>
      <c r="D539" s="176"/>
      <c r="E539" s="176"/>
      <c r="F539" s="176"/>
      <c r="G539" s="176"/>
      <c r="H539" s="176"/>
      <c r="I539" s="176"/>
      <c r="J539" s="176"/>
      <c r="K539" s="176"/>
      <c r="L539" s="176"/>
      <c r="M539" s="176"/>
      <c r="N539" s="176"/>
      <c r="O539" s="176"/>
      <c r="P539" s="176"/>
      <c r="Q539" s="176"/>
      <c r="R539" s="176"/>
      <c r="S539" s="176"/>
      <c r="T539" s="176"/>
      <c r="U539" s="333"/>
      <c r="V539" s="333"/>
      <c r="W539" s="333"/>
      <c r="X539" s="333"/>
      <c r="Y539" s="333"/>
      <c r="Z539" s="333"/>
      <c r="AA539" s="333"/>
      <c r="AB539" s="333"/>
      <c r="AC539" s="333"/>
    </row>
    <row r="540" spans="1:29" ht="16.5" customHeight="1">
      <c r="A540" s="106"/>
      <c r="B540" s="179"/>
      <c r="C540" s="176"/>
      <c r="D540" s="176"/>
      <c r="E540" s="176"/>
      <c r="F540" s="176"/>
      <c r="G540" s="176"/>
      <c r="H540" s="176"/>
      <c r="I540" s="176"/>
      <c r="J540" s="176"/>
      <c r="K540" s="176"/>
      <c r="L540" s="176"/>
      <c r="M540" s="176"/>
      <c r="N540" s="176"/>
      <c r="O540" s="176"/>
      <c r="P540" s="176"/>
      <c r="Q540" s="176"/>
      <c r="R540" s="176"/>
      <c r="S540" s="176"/>
      <c r="T540" s="176"/>
      <c r="U540" s="333"/>
      <c r="V540" s="333"/>
      <c r="W540" s="333"/>
      <c r="X540" s="333"/>
      <c r="Y540" s="333"/>
      <c r="Z540" s="333"/>
      <c r="AA540" s="333"/>
      <c r="AB540" s="333"/>
      <c r="AC540" s="333"/>
    </row>
    <row r="541" spans="1:29" ht="16.5" customHeight="1">
      <c r="A541" s="106"/>
      <c r="B541" s="179"/>
      <c r="C541" s="176"/>
      <c r="D541" s="176"/>
      <c r="E541" s="176"/>
      <c r="F541" s="176"/>
      <c r="G541" s="176"/>
      <c r="H541" s="176"/>
      <c r="I541" s="176"/>
      <c r="J541" s="176"/>
      <c r="K541" s="176"/>
      <c r="L541" s="176"/>
      <c r="M541" s="176"/>
      <c r="N541" s="176"/>
      <c r="O541" s="176"/>
      <c r="P541" s="176"/>
      <c r="Q541" s="176"/>
      <c r="R541" s="176"/>
      <c r="S541" s="176"/>
      <c r="T541" s="176"/>
      <c r="U541" s="333"/>
      <c r="V541" s="333"/>
      <c r="W541" s="333"/>
      <c r="X541" s="333"/>
      <c r="Y541" s="333"/>
      <c r="Z541" s="333"/>
      <c r="AA541" s="333"/>
      <c r="AB541" s="333"/>
      <c r="AC541" s="333"/>
    </row>
    <row r="542" spans="1:29" ht="16.5" customHeight="1">
      <c r="A542" s="106"/>
      <c r="B542" s="179"/>
      <c r="C542" s="176"/>
      <c r="D542" s="176"/>
      <c r="E542" s="176"/>
      <c r="F542" s="176"/>
      <c r="G542" s="176"/>
      <c r="H542" s="176"/>
      <c r="I542" s="176"/>
      <c r="J542" s="176"/>
      <c r="K542" s="176"/>
      <c r="L542" s="176"/>
      <c r="M542" s="176"/>
      <c r="N542" s="176"/>
      <c r="O542" s="176"/>
      <c r="P542" s="176"/>
      <c r="Q542" s="176"/>
      <c r="R542" s="176"/>
      <c r="S542" s="176"/>
      <c r="T542" s="176"/>
      <c r="U542" s="333"/>
      <c r="V542" s="333"/>
      <c r="W542" s="333"/>
      <c r="X542" s="333"/>
      <c r="Y542" s="333"/>
      <c r="Z542" s="333"/>
      <c r="AA542" s="333"/>
      <c r="AB542" s="333"/>
      <c r="AC542" s="333"/>
    </row>
    <row r="543" spans="1:29" ht="16.5" customHeight="1">
      <c r="A543" s="106"/>
      <c r="B543" s="179"/>
      <c r="C543" s="176"/>
      <c r="D543" s="176"/>
      <c r="E543" s="176"/>
      <c r="F543" s="176"/>
      <c r="G543" s="176"/>
      <c r="H543" s="176"/>
      <c r="I543" s="176"/>
      <c r="J543" s="176"/>
      <c r="K543" s="176"/>
      <c r="L543" s="176"/>
      <c r="M543" s="176"/>
      <c r="N543" s="176"/>
      <c r="O543" s="176"/>
      <c r="P543" s="176"/>
      <c r="Q543" s="176"/>
      <c r="R543" s="176"/>
      <c r="S543" s="176"/>
      <c r="T543" s="176"/>
      <c r="U543" s="333"/>
      <c r="V543" s="333"/>
      <c r="W543" s="333"/>
      <c r="X543" s="333"/>
      <c r="Y543" s="333"/>
      <c r="Z543" s="333"/>
      <c r="AA543" s="333"/>
      <c r="AB543" s="333"/>
      <c r="AC543" s="333"/>
    </row>
    <row r="544" spans="1:29" ht="16.5" customHeight="1">
      <c r="A544" s="106"/>
      <c r="B544" s="179"/>
      <c r="C544" s="176"/>
      <c r="D544" s="176"/>
      <c r="E544" s="176"/>
      <c r="F544" s="176"/>
      <c r="G544" s="176"/>
      <c r="H544" s="176"/>
      <c r="I544" s="176"/>
      <c r="J544" s="176"/>
      <c r="K544" s="176"/>
      <c r="L544" s="176"/>
      <c r="M544" s="176"/>
      <c r="N544" s="176"/>
      <c r="O544" s="176"/>
      <c r="P544" s="176"/>
      <c r="Q544" s="176"/>
      <c r="R544" s="176"/>
      <c r="S544" s="176"/>
      <c r="T544" s="176"/>
      <c r="U544" s="333"/>
      <c r="V544" s="333"/>
      <c r="W544" s="333"/>
      <c r="X544" s="333"/>
      <c r="Y544" s="333"/>
      <c r="Z544" s="333"/>
      <c r="AA544" s="333"/>
      <c r="AB544" s="333"/>
      <c r="AC544" s="333"/>
    </row>
    <row r="545" spans="1:29" ht="16.5" customHeight="1">
      <c r="A545" s="106"/>
      <c r="B545" s="179"/>
      <c r="C545" s="176"/>
      <c r="D545" s="176"/>
      <c r="E545" s="176"/>
      <c r="F545" s="176"/>
      <c r="G545" s="176"/>
      <c r="H545" s="176"/>
      <c r="I545" s="176"/>
      <c r="J545" s="176"/>
      <c r="K545" s="176"/>
      <c r="L545" s="176"/>
      <c r="M545" s="176"/>
      <c r="N545" s="176"/>
      <c r="O545" s="176"/>
      <c r="P545" s="176"/>
      <c r="Q545" s="176"/>
      <c r="R545" s="176"/>
      <c r="S545" s="176"/>
      <c r="T545" s="176"/>
      <c r="U545" s="333"/>
      <c r="V545" s="333"/>
      <c r="W545" s="333"/>
      <c r="X545" s="333"/>
      <c r="Y545" s="333"/>
      <c r="Z545" s="333"/>
      <c r="AA545" s="333"/>
      <c r="AB545" s="333"/>
      <c r="AC545" s="333"/>
    </row>
    <row r="546" spans="1:29" ht="16.5" customHeight="1">
      <c r="A546" s="106"/>
      <c r="B546" s="179"/>
      <c r="C546" s="176"/>
      <c r="D546" s="176"/>
      <c r="E546" s="176"/>
      <c r="F546" s="176"/>
      <c r="G546" s="176"/>
      <c r="H546" s="176"/>
      <c r="I546" s="176"/>
      <c r="J546" s="176"/>
      <c r="K546" s="176"/>
      <c r="L546" s="176"/>
      <c r="M546" s="176"/>
      <c r="N546" s="176"/>
      <c r="O546" s="176"/>
      <c r="P546" s="176"/>
      <c r="Q546" s="176"/>
      <c r="R546" s="176"/>
      <c r="S546" s="176"/>
      <c r="T546" s="176"/>
      <c r="U546" s="333"/>
      <c r="V546" s="333"/>
      <c r="W546" s="333"/>
      <c r="X546" s="333"/>
      <c r="Y546" s="333"/>
      <c r="Z546" s="333"/>
      <c r="AA546" s="333"/>
      <c r="AB546" s="333"/>
      <c r="AC546" s="333"/>
    </row>
    <row r="547" spans="1:29" ht="16.5" customHeight="1">
      <c r="A547" s="106"/>
      <c r="B547" s="179"/>
      <c r="C547" s="176"/>
      <c r="D547" s="176"/>
      <c r="E547" s="176"/>
      <c r="F547" s="176"/>
      <c r="G547" s="176"/>
      <c r="H547" s="176"/>
      <c r="I547" s="176"/>
      <c r="J547" s="176"/>
      <c r="K547" s="176"/>
      <c r="L547" s="176"/>
      <c r="M547" s="176"/>
      <c r="N547" s="176"/>
      <c r="O547" s="176"/>
      <c r="P547" s="176"/>
      <c r="Q547" s="176"/>
      <c r="R547" s="176"/>
      <c r="S547" s="176"/>
      <c r="T547" s="176"/>
      <c r="U547" s="333"/>
      <c r="V547" s="333"/>
      <c r="W547" s="333"/>
      <c r="X547" s="333"/>
      <c r="Y547" s="333"/>
      <c r="Z547" s="333"/>
      <c r="AA547" s="333"/>
      <c r="AB547" s="333"/>
      <c r="AC547" s="333"/>
    </row>
    <row r="548" spans="1:29" ht="16.5" customHeight="1">
      <c r="A548" s="106"/>
      <c r="B548" s="179"/>
      <c r="C548" s="176"/>
      <c r="D548" s="176"/>
      <c r="E548" s="176"/>
      <c r="F548" s="176"/>
      <c r="G548" s="176"/>
      <c r="H548" s="176"/>
      <c r="I548" s="176"/>
      <c r="J548" s="176"/>
      <c r="K548" s="176"/>
      <c r="L548" s="176"/>
      <c r="M548" s="176"/>
      <c r="N548" s="176"/>
      <c r="O548" s="176"/>
      <c r="P548" s="176"/>
      <c r="Q548" s="176"/>
      <c r="R548" s="176"/>
      <c r="S548" s="176"/>
      <c r="T548" s="176"/>
      <c r="U548" s="333"/>
      <c r="V548" s="333"/>
      <c r="W548" s="333"/>
      <c r="X548" s="333"/>
      <c r="Y548" s="333"/>
      <c r="Z548" s="333"/>
      <c r="AA548" s="333"/>
      <c r="AB548" s="333"/>
      <c r="AC548" s="333"/>
    </row>
    <row r="549" spans="1:29" ht="16.5" customHeight="1">
      <c r="A549" s="106"/>
      <c r="B549" s="179"/>
      <c r="C549" s="176"/>
      <c r="D549" s="176"/>
      <c r="E549" s="176"/>
      <c r="F549" s="176"/>
      <c r="G549" s="176"/>
      <c r="H549" s="176"/>
      <c r="I549" s="176"/>
      <c r="J549" s="176"/>
      <c r="K549" s="176"/>
      <c r="L549" s="176"/>
      <c r="M549" s="176"/>
      <c r="N549" s="176"/>
      <c r="O549" s="176"/>
      <c r="P549" s="176"/>
      <c r="Q549" s="176"/>
      <c r="R549" s="176"/>
      <c r="S549" s="176"/>
      <c r="T549" s="176"/>
      <c r="U549" s="333"/>
      <c r="V549" s="333"/>
      <c r="W549" s="333"/>
      <c r="X549" s="333"/>
      <c r="Y549" s="333"/>
      <c r="Z549" s="333"/>
      <c r="AA549" s="333"/>
      <c r="AB549" s="333"/>
      <c r="AC549" s="333"/>
    </row>
    <row r="550" spans="1:29" ht="16.5" customHeight="1">
      <c r="A550" s="106"/>
      <c r="B550" s="179"/>
      <c r="C550" s="176"/>
      <c r="D550" s="176"/>
      <c r="E550" s="176"/>
      <c r="F550" s="176"/>
      <c r="G550" s="176"/>
      <c r="H550" s="176"/>
      <c r="I550" s="176"/>
      <c r="J550" s="176"/>
      <c r="K550" s="176"/>
      <c r="L550" s="176"/>
      <c r="M550" s="176"/>
      <c r="N550" s="176"/>
      <c r="O550" s="176"/>
      <c r="P550" s="176"/>
      <c r="Q550" s="176"/>
      <c r="R550" s="176"/>
      <c r="S550" s="176"/>
      <c r="T550" s="176"/>
      <c r="U550" s="333"/>
      <c r="V550" s="333"/>
      <c r="W550" s="333"/>
      <c r="X550" s="333"/>
      <c r="Y550" s="333"/>
      <c r="Z550" s="333"/>
      <c r="AA550" s="333"/>
      <c r="AB550" s="333"/>
      <c r="AC550" s="333"/>
    </row>
    <row r="551" spans="1:29" ht="16.5" customHeight="1">
      <c r="A551" s="106"/>
      <c r="B551" s="179"/>
      <c r="C551" s="176"/>
      <c r="D551" s="176"/>
      <c r="E551" s="176"/>
      <c r="F551" s="176"/>
      <c r="G551" s="176"/>
      <c r="H551" s="176"/>
      <c r="I551" s="176"/>
      <c r="J551" s="176"/>
      <c r="K551" s="176"/>
      <c r="L551" s="176"/>
      <c r="M551" s="176"/>
      <c r="N551" s="176"/>
      <c r="O551" s="176"/>
      <c r="P551" s="176"/>
      <c r="Q551" s="176"/>
      <c r="R551" s="176"/>
      <c r="S551" s="176"/>
      <c r="T551" s="176"/>
      <c r="U551" s="333"/>
      <c r="V551" s="333"/>
      <c r="W551" s="333"/>
      <c r="X551" s="333"/>
      <c r="Y551" s="333"/>
      <c r="Z551" s="333"/>
      <c r="AA551" s="333"/>
      <c r="AB551" s="333"/>
      <c r="AC551" s="333"/>
    </row>
    <row r="552" spans="1:29" ht="16.5" customHeight="1">
      <c r="A552" s="106"/>
      <c r="B552" s="179"/>
      <c r="C552" s="176"/>
      <c r="D552" s="176"/>
      <c r="E552" s="176"/>
      <c r="F552" s="176"/>
      <c r="G552" s="176"/>
      <c r="H552" s="176"/>
      <c r="I552" s="176"/>
      <c r="J552" s="176"/>
      <c r="K552" s="176"/>
      <c r="L552" s="176"/>
      <c r="M552" s="176"/>
      <c r="N552" s="176"/>
      <c r="O552" s="176"/>
      <c r="P552" s="176"/>
      <c r="Q552" s="176"/>
      <c r="R552" s="176"/>
      <c r="S552" s="176"/>
      <c r="T552" s="176"/>
      <c r="U552" s="333"/>
      <c r="V552" s="333"/>
      <c r="W552" s="333"/>
      <c r="X552" s="333"/>
      <c r="Y552" s="333"/>
      <c r="Z552" s="333"/>
      <c r="AA552" s="333"/>
      <c r="AB552" s="333"/>
      <c r="AC552" s="333"/>
    </row>
    <row r="553" spans="1:29" ht="16.5" customHeight="1">
      <c r="A553" s="106"/>
      <c r="B553" s="179"/>
      <c r="C553" s="176"/>
      <c r="D553" s="176"/>
      <c r="E553" s="176"/>
      <c r="F553" s="176"/>
      <c r="G553" s="176"/>
      <c r="H553" s="176"/>
      <c r="I553" s="176"/>
      <c r="J553" s="176"/>
      <c r="K553" s="176"/>
      <c r="L553" s="176"/>
      <c r="M553" s="176"/>
      <c r="N553" s="176"/>
      <c r="O553" s="176"/>
      <c r="P553" s="176"/>
      <c r="Q553" s="176"/>
      <c r="R553" s="176"/>
      <c r="S553" s="176"/>
      <c r="T553" s="176"/>
      <c r="U553" s="333"/>
      <c r="V553" s="333"/>
      <c r="W553" s="333"/>
      <c r="X553" s="333"/>
      <c r="Y553" s="333"/>
      <c r="Z553" s="333"/>
      <c r="AA553" s="333"/>
      <c r="AB553" s="333"/>
      <c r="AC553" s="333"/>
    </row>
    <row r="554" spans="1:29" ht="16.5" customHeight="1">
      <c r="A554" s="106"/>
      <c r="B554" s="179"/>
      <c r="C554" s="176"/>
      <c r="D554" s="176"/>
      <c r="E554" s="176"/>
      <c r="F554" s="176"/>
      <c r="G554" s="176"/>
      <c r="H554" s="176"/>
      <c r="I554" s="176"/>
      <c r="J554" s="176"/>
      <c r="K554" s="176"/>
      <c r="L554" s="176"/>
      <c r="M554" s="176"/>
      <c r="N554" s="176"/>
      <c r="O554" s="176"/>
      <c r="P554" s="176"/>
      <c r="Q554" s="176"/>
      <c r="R554" s="176"/>
      <c r="S554" s="176"/>
      <c r="T554" s="176"/>
      <c r="U554" s="333"/>
      <c r="V554" s="333"/>
      <c r="W554" s="333"/>
      <c r="X554" s="333"/>
      <c r="Y554" s="333"/>
      <c r="Z554" s="333"/>
      <c r="AA554" s="333"/>
      <c r="AB554" s="333"/>
      <c r="AC554" s="333"/>
    </row>
    <row r="555" spans="1:29" ht="16.5" customHeight="1">
      <c r="A555" s="106"/>
      <c r="B555" s="179"/>
      <c r="C555" s="176"/>
      <c r="D555" s="176"/>
      <c r="E555" s="176"/>
      <c r="F555" s="176"/>
      <c r="G555" s="176"/>
      <c r="H555" s="176"/>
      <c r="I555" s="176"/>
      <c r="J555" s="176"/>
      <c r="K555" s="176"/>
      <c r="L555" s="176"/>
      <c r="M555" s="176"/>
      <c r="N555" s="176"/>
      <c r="O555" s="176"/>
      <c r="P555" s="176"/>
      <c r="Q555" s="176"/>
      <c r="R555" s="176"/>
      <c r="S555" s="176"/>
      <c r="T555" s="176"/>
      <c r="U555" s="333"/>
      <c r="V555" s="333"/>
      <c r="W555" s="333"/>
      <c r="X555" s="333"/>
      <c r="Y555" s="333"/>
      <c r="Z555" s="333"/>
      <c r="AA555" s="333"/>
      <c r="AB555" s="333"/>
      <c r="AC555" s="333"/>
    </row>
    <row r="556" spans="1:29" ht="16.5" customHeight="1">
      <c r="A556" s="106"/>
      <c r="B556" s="179"/>
      <c r="C556" s="176"/>
      <c r="D556" s="176"/>
      <c r="E556" s="176"/>
      <c r="F556" s="176"/>
      <c r="G556" s="176"/>
      <c r="H556" s="176"/>
      <c r="I556" s="176"/>
      <c r="J556" s="176"/>
      <c r="K556" s="176"/>
      <c r="L556" s="176"/>
      <c r="M556" s="176"/>
      <c r="N556" s="176"/>
      <c r="O556" s="176"/>
      <c r="P556" s="176"/>
      <c r="Q556" s="176"/>
      <c r="R556" s="176"/>
      <c r="S556" s="176"/>
      <c r="T556" s="176"/>
      <c r="U556" s="333"/>
      <c r="V556" s="333"/>
      <c r="W556" s="333"/>
      <c r="X556" s="333"/>
      <c r="Y556" s="333"/>
      <c r="Z556" s="333"/>
      <c r="AA556" s="333"/>
      <c r="AB556" s="333"/>
      <c r="AC556" s="333"/>
    </row>
    <row r="557" spans="1:29" ht="16.5" customHeight="1">
      <c r="A557" s="106"/>
      <c r="B557" s="179"/>
      <c r="C557" s="176"/>
      <c r="D557" s="176"/>
      <c r="E557" s="176"/>
      <c r="F557" s="176"/>
      <c r="G557" s="176"/>
      <c r="H557" s="176"/>
      <c r="I557" s="176"/>
      <c r="J557" s="176"/>
      <c r="K557" s="176"/>
      <c r="L557" s="176"/>
      <c r="M557" s="176"/>
      <c r="N557" s="176"/>
      <c r="O557" s="176"/>
      <c r="P557" s="176"/>
      <c r="Q557" s="176"/>
      <c r="R557" s="176"/>
      <c r="S557" s="176"/>
      <c r="T557" s="176"/>
      <c r="U557" s="333"/>
      <c r="V557" s="333"/>
      <c r="W557" s="333"/>
      <c r="X557" s="333"/>
      <c r="Y557" s="333"/>
      <c r="Z557" s="333"/>
      <c r="AA557" s="333"/>
      <c r="AB557" s="333"/>
      <c r="AC557" s="333"/>
    </row>
    <row r="558" spans="1:29" ht="16.5" customHeight="1">
      <c r="A558" s="106"/>
      <c r="B558" s="179"/>
      <c r="C558" s="176"/>
      <c r="D558" s="176"/>
      <c r="E558" s="176"/>
      <c r="F558" s="176"/>
      <c r="G558" s="176"/>
      <c r="H558" s="176"/>
      <c r="I558" s="176"/>
      <c r="J558" s="176"/>
      <c r="K558" s="176"/>
      <c r="L558" s="176"/>
      <c r="M558" s="176"/>
      <c r="N558" s="176"/>
      <c r="O558" s="176"/>
      <c r="P558" s="176"/>
      <c r="Q558" s="176"/>
      <c r="R558" s="176"/>
      <c r="S558" s="176"/>
      <c r="T558" s="176"/>
      <c r="U558" s="333"/>
      <c r="V558" s="333"/>
      <c r="W558" s="333"/>
      <c r="X558" s="333"/>
      <c r="Y558" s="333"/>
      <c r="Z558" s="333"/>
      <c r="AA558" s="333"/>
      <c r="AB558" s="333"/>
      <c r="AC558" s="333"/>
    </row>
    <row r="559" spans="1:29" ht="16.5" customHeight="1">
      <c r="A559" s="106"/>
      <c r="B559" s="179"/>
      <c r="C559" s="176"/>
      <c r="D559" s="176"/>
      <c r="E559" s="176"/>
      <c r="F559" s="176"/>
      <c r="G559" s="176"/>
      <c r="H559" s="176"/>
      <c r="I559" s="176"/>
      <c r="J559" s="176"/>
      <c r="K559" s="176"/>
      <c r="L559" s="176"/>
      <c r="M559" s="176"/>
      <c r="N559" s="176"/>
      <c r="O559" s="176"/>
      <c r="P559" s="176"/>
      <c r="Q559" s="176"/>
      <c r="R559" s="176"/>
      <c r="S559" s="176"/>
      <c r="T559" s="176"/>
      <c r="U559" s="333"/>
      <c r="V559" s="333"/>
      <c r="W559" s="333"/>
      <c r="X559" s="333"/>
      <c r="Y559" s="333"/>
      <c r="Z559" s="333"/>
      <c r="AA559" s="333"/>
      <c r="AB559" s="333"/>
      <c r="AC559" s="333"/>
    </row>
    <row r="560" spans="1:29" ht="16.5" customHeight="1">
      <c r="A560" s="106"/>
      <c r="B560" s="179"/>
      <c r="C560" s="176"/>
      <c r="D560" s="176"/>
      <c r="E560" s="176"/>
      <c r="F560" s="176"/>
      <c r="G560" s="176"/>
      <c r="H560" s="176"/>
      <c r="I560" s="176"/>
      <c r="J560" s="176"/>
      <c r="K560" s="176"/>
      <c r="L560" s="176"/>
      <c r="M560" s="176"/>
      <c r="N560" s="176"/>
      <c r="O560" s="176"/>
      <c r="P560" s="176"/>
      <c r="Q560" s="176"/>
      <c r="R560" s="176"/>
      <c r="S560" s="176"/>
      <c r="T560" s="176"/>
      <c r="U560" s="333"/>
      <c r="V560" s="333"/>
      <c r="W560" s="333"/>
      <c r="X560" s="333"/>
      <c r="Y560" s="333"/>
      <c r="Z560" s="333"/>
      <c r="AA560" s="333"/>
      <c r="AB560" s="333"/>
      <c r="AC560" s="333"/>
    </row>
    <row r="561" spans="1:29" ht="16.5" customHeight="1">
      <c r="A561" s="106"/>
      <c r="B561" s="179"/>
      <c r="C561" s="176"/>
      <c r="D561" s="176"/>
      <c r="E561" s="176"/>
      <c r="F561" s="176"/>
      <c r="G561" s="176"/>
      <c r="H561" s="176"/>
      <c r="I561" s="176"/>
      <c r="J561" s="176"/>
      <c r="K561" s="176"/>
      <c r="L561" s="176"/>
      <c r="M561" s="176"/>
      <c r="N561" s="176"/>
      <c r="O561" s="176"/>
      <c r="P561" s="176"/>
      <c r="Q561" s="176"/>
      <c r="R561" s="176"/>
      <c r="S561" s="176"/>
      <c r="T561" s="176"/>
      <c r="U561" s="333"/>
      <c r="V561" s="333"/>
      <c r="W561" s="333"/>
      <c r="X561" s="333"/>
      <c r="Y561" s="333"/>
      <c r="Z561" s="333"/>
      <c r="AA561" s="333"/>
      <c r="AB561" s="333"/>
      <c r="AC561" s="333"/>
    </row>
    <row r="562" spans="1:29" ht="16.5" customHeight="1">
      <c r="A562" s="106"/>
      <c r="B562" s="179"/>
      <c r="C562" s="176"/>
      <c r="D562" s="176"/>
      <c r="E562" s="176"/>
      <c r="F562" s="176"/>
      <c r="G562" s="176"/>
      <c r="H562" s="176"/>
      <c r="I562" s="176"/>
      <c r="J562" s="176"/>
      <c r="K562" s="176"/>
      <c r="L562" s="176"/>
      <c r="M562" s="176"/>
      <c r="N562" s="176"/>
      <c r="O562" s="176"/>
      <c r="P562" s="176"/>
      <c r="Q562" s="176"/>
      <c r="R562" s="176"/>
      <c r="S562" s="176"/>
      <c r="T562" s="176"/>
      <c r="U562" s="333"/>
      <c r="V562" s="333"/>
      <c r="W562" s="333"/>
      <c r="X562" s="333"/>
      <c r="Y562" s="333"/>
      <c r="Z562" s="333"/>
      <c r="AA562" s="333"/>
      <c r="AB562" s="333"/>
      <c r="AC562" s="333"/>
    </row>
    <row r="563" spans="1:29" ht="16.5" customHeight="1">
      <c r="A563" s="106"/>
      <c r="B563" s="179"/>
      <c r="C563" s="176"/>
      <c r="D563" s="176"/>
      <c r="E563" s="176"/>
      <c r="F563" s="176"/>
      <c r="G563" s="176"/>
      <c r="H563" s="176"/>
      <c r="I563" s="176"/>
      <c r="J563" s="176"/>
      <c r="K563" s="176"/>
      <c r="L563" s="176"/>
      <c r="M563" s="176"/>
      <c r="N563" s="176"/>
      <c r="O563" s="176"/>
      <c r="P563" s="176"/>
      <c r="Q563" s="176"/>
      <c r="R563" s="176"/>
      <c r="S563" s="176"/>
      <c r="T563" s="176"/>
      <c r="U563" s="333"/>
      <c r="V563" s="333"/>
      <c r="W563" s="333"/>
      <c r="X563" s="333"/>
      <c r="Y563" s="333"/>
      <c r="Z563" s="333"/>
      <c r="AA563" s="333"/>
      <c r="AB563" s="333"/>
      <c r="AC563" s="333"/>
    </row>
    <row r="564" spans="1:29" ht="16.5" customHeight="1">
      <c r="A564" s="106"/>
      <c r="B564" s="179"/>
      <c r="C564" s="176"/>
      <c r="D564" s="176"/>
      <c r="E564" s="176"/>
      <c r="F564" s="176"/>
      <c r="G564" s="176"/>
      <c r="H564" s="176"/>
      <c r="I564" s="176"/>
      <c r="J564" s="176"/>
      <c r="K564" s="176"/>
      <c r="L564" s="176"/>
      <c r="M564" s="176"/>
      <c r="N564" s="176"/>
      <c r="O564" s="176"/>
      <c r="P564" s="176"/>
      <c r="Q564" s="176"/>
      <c r="R564" s="176"/>
      <c r="S564" s="176"/>
      <c r="T564" s="176"/>
      <c r="U564" s="333"/>
      <c r="V564" s="333"/>
      <c r="W564" s="333"/>
      <c r="X564" s="333"/>
      <c r="Y564" s="333"/>
      <c r="Z564" s="333"/>
      <c r="AA564" s="333"/>
      <c r="AB564" s="333"/>
      <c r="AC564" s="333"/>
    </row>
    <row r="565" spans="1:29" ht="16.5" customHeight="1">
      <c r="A565" s="106"/>
      <c r="B565" s="179"/>
      <c r="C565" s="176"/>
      <c r="D565" s="176"/>
      <c r="E565" s="176"/>
      <c r="F565" s="176"/>
      <c r="G565" s="176"/>
      <c r="H565" s="176"/>
      <c r="I565" s="176"/>
      <c r="J565" s="176"/>
      <c r="K565" s="176"/>
      <c r="L565" s="176"/>
      <c r="M565" s="176"/>
      <c r="N565" s="176"/>
      <c r="O565" s="176"/>
      <c r="P565" s="176"/>
      <c r="Q565" s="176"/>
      <c r="R565" s="176"/>
      <c r="S565" s="176"/>
      <c r="T565" s="176"/>
      <c r="U565" s="333"/>
      <c r="V565" s="333"/>
      <c r="W565" s="333"/>
      <c r="X565" s="333"/>
      <c r="Y565" s="333"/>
      <c r="Z565" s="333"/>
      <c r="AA565" s="333"/>
      <c r="AB565" s="333"/>
      <c r="AC565" s="333"/>
    </row>
    <row r="566" spans="1:29" ht="16.5" customHeight="1">
      <c r="A566" s="106"/>
      <c r="B566" s="179"/>
      <c r="C566" s="176"/>
      <c r="D566" s="176"/>
      <c r="E566" s="176"/>
      <c r="F566" s="176"/>
      <c r="G566" s="176"/>
      <c r="H566" s="176"/>
      <c r="I566" s="176"/>
      <c r="J566" s="176"/>
      <c r="K566" s="176"/>
      <c r="L566" s="176"/>
      <c r="M566" s="176"/>
      <c r="N566" s="176"/>
      <c r="O566" s="176"/>
      <c r="P566" s="176"/>
      <c r="Q566" s="176"/>
      <c r="R566" s="176"/>
      <c r="S566" s="176"/>
      <c r="T566" s="176"/>
      <c r="U566" s="333"/>
      <c r="V566" s="333"/>
      <c r="W566" s="333"/>
      <c r="X566" s="333"/>
      <c r="Y566" s="333"/>
      <c r="Z566" s="333"/>
      <c r="AA566" s="333"/>
      <c r="AB566" s="333"/>
      <c r="AC566" s="333"/>
    </row>
    <row r="567" spans="1:29" ht="16.5" customHeight="1">
      <c r="A567" s="106"/>
      <c r="B567" s="179"/>
      <c r="C567" s="176"/>
      <c r="D567" s="176"/>
      <c r="E567" s="176"/>
      <c r="F567" s="176"/>
      <c r="G567" s="176"/>
      <c r="H567" s="176"/>
      <c r="I567" s="176"/>
      <c r="J567" s="176"/>
      <c r="K567" s="176"/>
      <c r="L567" s="176"/>
      <c r="M567" s="176"/>
      <c r="N567" s="176"/>
      <c r="O567" s="176"/>
      <c r="P567" s="176"/>
      <c r="Q567" s="176"/>
      <c r="R567" s="176"/>
      <c r="S567" s="176"/>
      <c r="T567" s="176"/>
      <c r="U567" s="333"/>
      <c r="V567" s="333"/>
      <c r="W567" s="333"/>
      <c r="X567" s="333"/>
      <c r="Y567" s="333"/>
      <c r="Z567" s="333"/>
      <c r="AA567" s="333"/>
      <c r="AB567" s="333"/>
      <c r="AC567" s="333"/>
    </row>
    <row r="568" spans="1:29" ht="16.5" customHeight="1">
      <c r="A568" s="106"/>
      <c r="B568" s="179"/>
      <c r="C568" s="176"/>
      <c r="D568" s="176"/>
      <c r="E568" s="176"/>
      <c r="F568" s="176"/>
      <c r="G568" s="176"/>
      <c r="H568" s="176"/>
      <c r="I568" s="176"/>
      <c r="J568" s="176"/>
      <c r="K568" s="176"/>
      <c r="L568" s="176"/>
      <c r="M568" s="176"/>
      <c r="N568" s="176"/>
      <c r="O568" s="176"/>
      <c r="P568" s="176"/>
      <c r="Q568" s="176"/>
      <c r="R568" s="176"/>
      <c r="S568" s="176"/>
      <c r="T568" s="176"/>
      <c r="U568" s="333"/>
      <c r="V568" s="333"/>
      <c r="W568" s="333"/>
      <c r="X568" s="333"/>
      <c r="Y568" s="333"/>
      <c r="Z568" s="333"/>
      <c r="AA568" s="333"/>
      <c r="AB568" s="333"/>
      <c r="AC568" s="333"/>
    </row>
    <row r="569" spans="1:29" ht="16.5" customHeight="1">
      <c r="A569" s="106"/>
      <c r="B569" s="179"/>
      <c r="C569" s="176"/>
      <c r="D569" s="176"/>
      <c r="E569" s="176"/>
      <c r="F569" s="176"/>
      <c r="G569" s="176"/>
      <c r="H569" s="176"/>
      <c r="I569" s="176"/>
      <c r="J569" s="176"/>
      <c r="K569" s="176"/>
      <c r="L569" s="176"/>
      <c r="M569" s="176"/>
      <c r="N569" s="176"/>
      <c r="O569" s="176"/>
      <c r="P569" s="176"/>
      <c r="Q569" s="176"/>
      <c r="R569" s="176"/>
      <c r="S569" s="176"/>
      <c r="T569" s="176"/>
      <c r="U569" s="333"/>
      <c r="V569" s="333"/>
      <c r="W569" s="333"/>
      <c r="X569" s="333"/>
      <c r="Y569" s="333"/>
      <c r="Z569" s="333"/>
      <c r="AA569" s="333"/>
      <c r="AB569" s="333"/>
      <c r="AC569" s="333"/>
    </row>
    <row r="570" spans="1:29" ht="16.5" customHeight="1">
      <c r="A570" s="106"/>
      <c r="B570" s="179"/>
      <c r="C570" s="176"/>
      <c r="D570" s="176"/>
      <c r="E570" s="176"/>
      <c r="F570" s="176"/>
      <c r="G570" s="176"/>
      <c r="H570" s="176"/>
      <c r="I570" s="176"/>
      <c r="J570" s="176"/>
      <c r="K570" s="176"/>
      <c r="L570" s="176"/>
      <c r="M570" s="176"/>
      <c r="N570" s="176"/>
      <c r="O570" s="176"/>
      <c r="P570" s="176"/>
      <c r="Q570" s="176"/>
      <c r="R570" s="176"/>
      <c r="S570" s="176"/>
      <c r="T570" s="176"/>
      <c r="U570" s="333"/>
      <c r="V570" s="333"/>
      <c r="W570" s="333"/>
      <c r="X570" s="333"/>
      <c r="Y570" s="333"/>
      <c r="Z570" s="333"/>
      <c r="AA570" s="333"/>
      <c r="AB570" s="333"/>
      <c r="AC570" s="333"/>
    </row>
    <row r="571" spans="1:29" ht="16.5" customHeight="1">
      <c r="A571" s="106"/>
      <c r="B571" s="179"/>
      <c r="C571" s="176"/>
      <c r="D571" s="176"/>
      <c r="E571" s="176"/>
      <c r="F571" s="176"/>
      <c r="G571" s="176"/>
      <c r="H571" s="176"/>
      <c r="I571" s="176"/>
      <c r="J571" s="176"/>
      <c r="K571" s="176"/>
      <c r="L571" s="176"/>
      <c r="M571" s="176"/>
      <c r="N571" s="176"/>
      <c r="O571" s="176"/>
      <c r="P571" s="176"/>
      <c r="Q571" s="176"/>
      <c r="R571" s="176"/>
      <c r="S571" s="176"/>
      <c r="T571" s="176"/>
      <c r="U571" s="333"/>
      <c r="V571" s="333"/>
      <c r="W571" s="333"/>
      <c r="X571" s="333"/>
      <c r="Y571" s="333"/>
      <c r="Z571" s="333"/>
      <c r="AA571" s="333"/>
      <c r="AB571" s="333"/>
      <c r="AC571" s="333"/>
    </row>
    <row r="572" spans="1:29" ht="16.5" customHeight="1">
      <c r="A572" s="106"/>
      <c r="B572" s="179"/>
      <c r="C572" s="176"/>
      <c r="D572" s="176"/>
      <c r="E572" s="176"/>
      <c r="F572" s="176"/>
      <c r="G572" s="176"/>
      <c r="H572" s="176"/>
      <c r="I572" s="176"/>
      <c r="J572" s="176"/>
      <c r="K572" s="176"/>
      <c r="L572" s="176"/>
      <c r="M572" s="176"/>
      <c r="N572" s="176"/>
      <c r="O572" s="176"/>
      <c r="P572" s="176"/>
      <c r="Q572" s="176"/>
      <c r="R572" s="176"/>
      <c r="S572" s="176"/>
      <c r="T572" s="176"/>
      <c r="U572" s="333"/>
      <c r="V572" s="333"/>
      <c r="W572" s="333"/>
      <c r="X572" s="333"/>
      <c r="Y572" s="333"/>
      <c r="Z572" s="333"/>
      <c r="AA572" s="333"/>
      <c r="AB572" s="333"/>
      <c r="AC572" s="333"/>
    </row>
    <row r="573" spans="1:29" ht="16.5" customHeight="1">
      <c r="A573" s="106"/>
      <c r="B573" s="179"/>
      <c r="C573" s="176"/>
      <c r="D573" s="176"/>
      <c r="E573" s="176"/>
      <c r="F573" s="176"/>
      <c r="G573" s="176"/>
      <c r="H573" s="176"/>
      <c r="I573" s="176"/>
      <c r="J573" s="176"/>
      <c r="K573" s="176"/>
      <c r="L573" s="176"/>
      <c r="M573" s="176"/>
      <c r="N573" s="176"/>
      <c r="O573" s="176"/>
      <c r="P573" s="176"/>
      <c r="Q573" s="176"/>
      <c r="R573" s="176"/>
      <c r="S573" s="176"/>
      <c r="T573" s="176"/>
      <c r="U573" s="333"/>
      <c r="V573" s="333"/>
      <c r="W573" s="333"/>
      <c r="X573" s="333"/>
      <c r="Y573" s="333"/>
      <c r="Z573" s="333"/>
      <c r="AA573" s="333"/>
      <c r="AB573" s="333"/>
      <c r="AC573" s="333"/>
    </row>
    <row r="574" spans="1:29" ht="16.5" customHeight="1">
      <c r="A574" s="106"/>
      <c r="B574" s="179"/>
      <c r="C574" s="176"/>
      <c r="D574" s="176"/>
      <c r="E574" s="176"/>
      <c r="F574" s="176"/>
      <c r="G574" s="176"/>
      <c r="H574" s="176"/>
      <c r="I574" s="176"/>
      <c r="J574" s="176"/>
      <c r="K574" s="176"/>
      <c r="L574" s="176"/>
      <c r="M574" s="176"/>
      <c r="N574" s="176"/>
      <c r="O574" s="176"/>
      <c r="P574" s="176"/>
      <c r="Q574" s="176"/>
      <c r="R574" s="176"/>
      <c r="S574" s="176"/>
      <c r="T574" s="176"/>
      <c r="U574" s="333"/>
      <c r="V574" s="333"/>
      <c r="W574" s="333"/>
      <c r="X574" s="333"/>
      <c r="Y574" s="333"/>
      <c r="Z574" s="333"/>
      <c r="AA574" s="333"/>
      <c r="AB574" s="333"/>
      <c r="AC574" s="333"/>
    </row>
    <row r="575" spans="1:29" ht="16.5" customHeight="1">
      <c r="A575" s="106"/>
      <c r="B575" s="179"/>
      <c r="C575" s="176"/>
      <c r="D575" s="176"/>
      <c r="E575" s="176"/>
      <c r="F575" s="176"/>
      <c r="G575" s="176"/>
      <c r="H575" s="176"/>
      <c r="I575" s="176"/>
      <c r="J575" s="176"/>
      <c r="K575" s="176"/>
      <c r="L575" s="176"/>
      <c r="M575" s="176"/>
      <c r="N575" s="176"/>
      <c r="O575" s="176"/>
      <c r="P575" s="176"/>
      <c r="Q575" s="176"/>
      <c r="R575" s="176"/>
      <c r="S575" s="176"/>
      <c r="T575" s="176"/>
      <c r="U575" s="333"/>
      <c r="V575" s="333"/>
      <c r="W575" s="333"/>
      <c r="X575" s="333"/>
      <c r="Y575" s="333"/>
      <c r="Z575" s="333"/>
      <c r="AA575" s="333"/>
      <c r="AB575" s="333"/>
      <c r="AC575" s="333"/>
    </row>
    <row r="576" spans="1:29" ht="16.5" customHeight="1">
      <c r="A576" s="106"/>
      <c r="B576" s="179"/>
      <c r="C576" s="176"/>
      <c r="D576" s="176"/>
      <c r="E576" s="176"/>
      <c r="F576" s="176"/>
      <c r="G576" s="176"/>
      <c r="H576" s="176"/>
      <c r="I576" s="176"/>
      <c r="J576" s="176"/>
      <c r="K576" s="176"/>
      <c r="L576" s="176"/>
      <c r="M576" s="176"/>
      <c r="N576" s="176"/>
      <c r="O576" s="176"/>
      <c r="P576" s="176"/>
      <c r="Q576" s="176"/>
      <c r="R576" s="176"/>
      <c r="S576" s="176"/>
      <c r="T576" s="176"/>
      <c r="U576" s="333"/>
      <c r="V576" s="333"/>
      <c r="W576" s="333"/>
      <c r="X576" s="333"/>
      <c r="Y576" s="333"/>
      <c r="Z576" s="333"/>
      <c r="AA576" s="333"/>
      <c r="AB576" s="333"/>
      <c r="AC576" s="333"/>
    </row>
    <row r="577" spans="1:29" ht="16.5" customHeight="1">
      <c r="A577" s="106"/>
      <c r="B577" s="179"/>
      <c r="C577" s="176"/>
      <c r="D577" s="176"/>
      <c r="E577" s="176"/>
      <c r="F577" s="176"/>
      <c r="G577" s="176"/>
      <c r="H577" s="176"/>
      <c r="I577" s="176"/>
      <c r="J577" s="176"/>
      <c r="K577" s="176"/>
      <c r="L577" s="176"/>
      <c r="M577" s="176"/>
      <c r="N577" s="176"/>
      <c r="O577" s="176"/>
      <c r="P577" s="176"/>
      <c r="Q577" s="176"/>
      <c r="R577" s="176"/>
      <c r="S577" s="176"/>
      <c r="T577" s="176"/>
      <c r="U577" s="333"/>
      <c r="V577" s="333"/>
      <c r="W577" s="333"/>
      <c r="X577" s="333"/>
      <c r="Y577" s="333"/>
      <c r="Z577" s="333"/>
      <c r="AA577" s="333"/>
      <c r="AB577" s="333"/>
      <c r="AC577" s="333"/>
    </row>
    <row r="578" spans="1:29" ht="16.5" customHeight="1">
      <c r="A578" s="106"/>
      <c r="B578" s="179"/>
      <c r="C578" s="176"/>
      <c r="D578" s="176"/>
      <c r="E578" s="176"/>
      <c r="F578" s="176"/>
      <c r="G578" s="176"/>
      <c r="H578" s="176"/>
      <c r="I578" s="176"/>
      <c r="J578" s="176"/>
      <c r="K578" s="176"/>
      <c r="L578" s="176"/>
      <c r="M578" s="176"/>
      <c r="N578" s="176"/>
      <c r="O578" s="176"/>
      <c r="P578" s="176"/>
      <c r="Q578" s="176"/>
      <c r="R578" s="176"/>
      <c r="S578" s="176"/>
      <c r="T578" s="176"/>
      <c r="U578" s="333"/>
      <c r="V578" s="333"/>
      <c r="W578" s="333"/>
      <c r="X578" s="333"/>
      <c r="Y578" s="333"/>
      <c r="Z578" s="333"/>
      <c r="AA578" s="333"/>
      <c r="AB578" s="333"/>
      <c r="AC578" s="333"/>
    </row>
    <row r="579" spans="1:29" ht="16.5" customHeight="1">
      <c r="A579" s="106"/>
      <c r="B579" s="179"/>
      <c r="C579" s="176"/>
      <c r="D579" s="176"/>
      <c r="E579" s="176"/>
      <c r="F579" s="176"/>
      <c r="G579" s="176"/>
      <c r="H579" s="176"/>
      <c r="I579" s="176"/>
      <c r="J579" s="176"/>
      <c r="K579" s="176"/>
      <c r="L579" s="176"/>
      <c r="M579" s="176"/>
      <c r="N579" s="176"/>
      <c r="O579" s="176"/>
      <c r="P579" s="176"/>
      <c r="Q579" s="176"/>
      <c r="R579" s="176"/>
      <c r="S579" s="176"/>
      <c r="T579" s="176"/>
      <c r="U579" s="333"/>
      <c r="V579" s="333"/>
      <c r="W579" s="333"/>
      <c r="X579" s="333"/>
      <c r="Y579" s="333"/>
      <c r="Z579" s="333"/>
      <c r="AA579" s="333"/>
      <c r="AB579" s="333"/>
      <c r="AC579" s="333"/>
    </row>
    <row r="580" spans="1:29" ht="16.5" customHeight="1">
      <c r="A580" s="106"/>
      <c r="B580" s="179"/>
      <c r="C580" s="176"/>
      <c r="D580" s="176"/>
      <c r="E580" s="176"/>
      <c r="F580" s="176"/>
      <c r="G580" s="176"/>
      <c r="H580" s="176"/>
      <c r="I580" s="176"/>
      <c r="J580" s="176"/>
      <c r="K580" s="176"/>
      <c r="L580" s="176"/>
      <c r="M580" s="176"/>
      <c r="N580" s="176"/>
      <c r="O580" s="176"/>
      <c r="P580" s="176"/>
      <c r="Q580" s="176"/>
      <c r="R580" s="176"/>
      <c r="S580" s="176"/>
      <c r="T580" s="176"/>
      <c r="U580" s="333"/>
      <c r="V580" s="333"/>
      <c r="W580" s="333"/>
      <c r="X580" s="333"/>
      <c r="Y580" s="333"/>
      <c r="Z580" s="333"/>
      <c r="AA580" s="333"/>
      <c r="AB580" s="333"/>
      <c r="AC580" s="333"/>
    </row>
    <row r="581" spans="1:29" ht="16.5" customHeight="1">
      <c r="A581" s="106"/>
      <c r="B581" s="179"/>
      <c r="C581" s="176"/>
      <c r="D581" s="176"/>
      <c r="E581" s="176"/>
      <c r="F581" s="176"/>
      <c r="G581" s="176"/>
      <c r="H581" s="176"/>
      <c r="I581" s="176"/>
      <c r="J581" s="176"/>
      <c r="K581" s="176"/>
      <c r="L581" s="176"/>
      <c r="M581" s="176"/>
      <c r="N581" s="176"/>
      <c r="O581" s="176"/>
      <c r="P581" s="176"/>
      <c r="Q581" s="176"/>
      <c r="R581" s="176"/>
      <c r="S581" s="176"/>
      <c r="T581" s="176"/>
      <c r="U581" s="333"/>
      <c r="V581" s="333"/>
      <c r="W581" s="333"/>
      <c r="X581" s="333"/>
      <c r="Y581" s="333"/>
      <c r="Z581" s="333"/>
      <c r="AA581" s="333"/>
      <c r="AB581" s="333"/>
      <c r="AC581" s="333"/>
    </row>
    <row r="582" spans="1:29" ht="16.5" customHeight="1">
      <c r="A582" s="106"/>
      <c r="B582" s="179"/>
      <c r="C582" s="176"/>
      <c r="D582" s="176"/>
      <c r="E582" s="176"/>
      <c r="F582" s="176"/>
      <c r="G582" s="176"/>
      <c r="H582" s="176"/>
      <c r="I582" s="176"/>
      <c r="J582" s="176"/>
      <c r="K582" s="176"/>
      <c r="L582" s="176"/>
      <c r="M582" s="176"/>
      <c r="N582" s="176"/>
      <c r="O582" s="176"/>
      <c r="P582" s="176"/>
      <c r="Q582" s="176"/>
      <c r="R582" s="176"/>
      <c r="S582" s="176"/>
      <c r="T582" s="176"/>
      <c r="U582" s="333"/>
      <c r="V582" s="333"/>
      <c r="W582" s="333"/>
      <c r="X582" s="333"/>
      <c r="Y582" s="333"/>
      <c r="Z582" s="333"/>
      <c r="AA582" s="333"/>
      <c r="AB582" s="333"/>
      <c r="AC582" s="333"/>
    </row>
    <row r="583" spans="1:29" ht="16.5" customHeight="1">
      <c r="A583" s="106"/>
      <c r="B583" s="179"/>
      <c r="C583" s="176"/>
      <c r="D583" s="176"/>
      <c r="E583" s="176"/>
      <c r="F583" s="176"/>
      <c r="G583" s="176"/>
      <c r="H583" s="176"/>
      <c r="I583" s="176"/>
      <c r="J583" s="176"/>
      <c r="K583" s="176"/>
      <c r="L583" s="176"/>
      <c r="M583" s="176"/>
      <c r="N583" s="176"/>
      <c r="O583" s="176"/>
      <c r="P583" s="176"/>
      <c r="Q583" s="176"/>
      <c r="R583" s="176"/>
      <c r="S583" s="176"/>
      <c r="T583" s="176"/>
      <c r="U583" s="333"/>
      <c r="V583" s="333"/>
      <c r="W583" s="333"/>
      <c r="X583" s="333"/>
      <c r="Y583" s="333"/>
      <c r="Z583" s="333"/>
      <c r="AA583" s="333"/>
      <c r="AB583" s="333"/>
      <c r="AC583" s="333"/>
    </row>
    <row r="584" spans="1:29" ht="16.5" customHeight="1">
      <c r="A584" s="106"/>
      <c r="B584" s="179"/>
      <c r="C584" s="176"/>
      <c r="D584" s="176"/>
      <c r="E584" s="176"/>
      <c r="F584" s="176"/>
      <c r="G584" s="176"/>
      <c r="H584" s="176"/>
      <c r="I584" s="176"/>
      <c r="J584" s="176"/>
      <c r="K584" s="176"/>
      <c r="L584" s="176"/>
      <c r="M584" s="176"/>
      <c r="N584" s="176"/>
      <c r="O584" s="176"/>
      <c r="P584" s="176"/>
      <c r="Q584" s="176"/>
      <c r="R584" s="176"/>
      <c r="S584" s="176"/>
      <c r="T584" s="176"/>
      <c r="U584" s="333"/>
      <c r="V584" s="333"/>
      <c r="W584" s="333"/>
      <c r="X584" s="333"/>
      <c r="Y584" s="333"/>
      <c r="Z584" s="333"/>
      <c r="AA584" s="333"/>
      <c r="AB584" s="333"/>
      <c r="AC584" s="333"/>
    </row>
    <row r="585" spans="1:29" ht="16.5" customHeight="1">
      <c r="A585" s="106"/>
      <c r="B585" s="179"/>
      <c r="C585" s="176"/>
      <c r="D585" s="176"/>
      <c r="E585" s="176"/>
      <c r="F585" s="176"/>
      <c r="G585" s="176"/>
      <c r="H585" s="176"/>
      <c r="I585" s="176"/>
      <c r="J585" s="176"/>
      <c r="K585" s="176"/>
      <c r="L585" s="176"/>
      <c r="M585" s="176"/>
      <c r="N585" s="176"/>
      <c r="O585" s="176"/>
      <c r="P585" s="176"/>
      <c r="Q585" s="176"/>
      <c r="R585" s="176"/>
      <c r="S585" s="176"/>
      <c r="T585" s="176"/>
      <c r="U585" s="333"/>
      <c r="V585" s="333"/>
      <c r="W585" s="333"/>
      <c r="X585" s="333"/>
      <c r="Y585" s="333"/>
      <c r="Z585" s="333"/>
      <c r="AA585" s="333"/>
      <c r="AB585" s="333"/>
      <c r="AC585" s="333"/>
    </row>
    <row r="586" spans="1:29" ht="16.5" customHeight="1">
      <c r="A586" s="106"/>
      <c r="B586" s="179"/>
      <c r="C586" s="176"/>
      <c r="D586" s="176"/>
      <c r="E586" s="176"/>
      <c r="F586" s="176"/>
      <c r="G586" s="176"/>
      <c r="H586" s="176"/>
      <c r="I586" s="176"/>
      <c r="J586" s="176"/>
      <c r="K586" s="176"/>
      <c r="L586" s="176"/>
      <c r="M586" s="176"/>
      <c r="N586" s="176"/>
      <c r="O586" s="176"/>
      <c r="P586" s="176"/>
      <c r="Q586" s="176"/>
      <c r="R586" s="176"/>
      <c r="S586" s="176"/>
      <c r="T586" s="176"/>
      <c r="U586" s="333"/>
      <c r="V586" s="333"/>
      <c r="W586" s="333"/>
      <c r="X586" s="333"/>
      <c r="Y586" s="333"/>
      <c r="Z586" s="333"/>
      <c r="AA586" s="333"/>
      <c r="AB586" s="333"/>
      <c r="AC586" s="333"/>
    </row>
    <row r="587" spans="1:29" ht="16.5" customHeight="1">
      <c r="A587" s="106"/>
      <c r="B587" s="179"/>
      <c r="C587" s="176"/>
      <c r="D587" s="176"/>
      <c r="E587" s="176"/>
      <c r="F587" s="176"/>
      <c r="G587" s="176"/>
      <c r="H587" s="176"/>
      <c r="I587" s="176"/>
      <c r="J587" s="176"/>
      <c r="K587" s="176"/>
      <c r="L587" s="176"/>
      <c r="M587" s="176"/>
      <c r="N587" s="176"/>
      <c r="O587" s="176"/>
      <c r="P587" s="176"/>
      <c r="Q587" s="176"/>
      <c r="R587" s="176"/>
      <c r="S587" s="176"/>
      <c r="T587" s="176"/>
      <c r="U587" s="333"/>
      <c r="V587" s="333"/>
      <c r="W587" s="333"/>
      <c r="X587" s="333"/>
      <c r="Y587" s="333"/>
      <c r="Z587" s="333"/>
      <c r="AA587" s="333"/>
      <c r="AB587" s="333"/>
      <c r="AC587" s="333"/>
    </row>
    <row r="588" spans="1:29" ht="16.5" customHeight="1">
      <c r="A588" s="106"/>
      <c r="B588" s="179"/>
      <c r="C588" s="176"/>
      <c r="D588" s="176"/>
      <c r="E588" s="176"/>
      <c r="F588" s="176"/>
      <c r="G588" s="176"/>
      <c r="H588" s="176"/>
      <c r="I588" s="176"/>
      <c r="J588" s="176"/>
      <c r="K588" s="176"/>
      <c r="L588" s="176"/>
      <c r="M588" s="176"/>
      <c r="N588" s="176"/>
      <c r="O588" s="176"/>
      <c r="P588" s="176"/>
      <c r="Q588" s="176"/>
      <c r="R588" s="176"/>
      <c r="S588" s="176"/>
      <c r="T588" s="176"/>
      <c r="U588" s="333"/>
      <c r="V588" s="333"/>
      <c r="W588" s="333"/>
      <c r="X588" s="333"/>
      <c r="Y588" s="333"/>
      <c r="Z588" s="333"/>
      <c r="AA588" s="333"/>
      <c r="AB588" s="333"/>
      <c r="AC588" s="333"/>
    </row>
    <row r="589" spans="1:29" ht="16.5" customHeight="1">
      <c r="A589" s="106"/>
      <c r="B589" s="179"/>
      <c r="C589" s="176"/>
      <c r="D589" s="176"/>
      <c r="E589" s="176"/>
      <c r="F589" s="176"/>
      <c r="G589" s="176"/>
      <c r="H589" s="176"/>
      <c r="I589" s="176"/>
      <c r="J589" s="176"/>
      <c r="K589" s="176"/>
      <c r="L589" s="176"/>
      <c r="M589" s="176"/>
      <c r="N589" s="176"/>
      <c r="O589" s="176"/>
      <c r="P589" s="176"/>
      <c r="Q589" s="176"/>
      <c r="R589" s="176"/>
      <c r="S589" s="176"/>
      <c r="T589" s="176"/>
      <c r="U589" s="333"/>
      <c r="V589" s="333"/>
      <c r="W589" s="333"/>
      <c r="X589" s="333"/>
      <c r="Y589" s="333"/>
      <c r="Z589" s="333"/>
      <c r="AA589" s="333"/>
      <c r="AB589" s="333"/>
      <c r="AC589" s="333"/>
    </row>
    <row r="590" spans="1:29" ht="16.5" customHeight="1">
      <c r="A590" s="106"/>
      <c r="B590" s="179"/>
      <c r="C590" s="176"/>
      <c r="D590" s="176"/>
      <c r="E590" s="176"/>
      <c r="F590" s="176"/>
      <c r="G590" s="176"/>
      <c r="H590" s="176"/>
      <c r="I590" s="176"/>
      <c r="J590" s="176"/>
      <c r="K590" s="176"/>
      <c r="L590" s="176"/>
      <c r="M590" s="176"/>
      <c r="N590" s="176"/>
      <c r="O590" s="176"/>
      <c r="P590" s="176"/>
      <c r="Q590" s="176"/>
      <c r="R590" s="176"/>
      <c r="S590" s="176"/>
      <c r="T590" s="176"/>
      <c r="U590" s="333"/>
      <c r="V590" s="333"/>
      <c r="W590" s="333"/>
      <c r="X590" s="333"/>
      <c r="Y590" s="333"/>
      <c r="Z590" s="333"/>
      <c r="AA590" s="333"/>
      <c r="AB590" s="333"/>
      <c r="AC590" s="333"/>
    </row>
    <row r="591" spans="1:29" ht="16.5" customHeight="1">
      <c r="A591" s="106"/>
      <c r="B591" s="179"/>
      <c r="C591" s="176"/>
      <c r="D591" s="176"/>
      <c r="E591" s="176"/>
      <c r="F591" s="176"/>
      <c r="G591" s="176"/>
      <c r="H591" s="176"/>
      <c r="I591" s="176"/>
      <c r="J591" s="176"/>
      <c r="K591" s="176"/>
      <c r="L591" s="176"/>
      <c r="M591" s="176"/>
      <c r="N591" s="176"/>
      <c r="O591" s="176"/>
      <c r="P591" s="176"/>
      <c r="Q591" s="176"/>
      <c r="R591" s="176"/>
      <c r="S591" s="176"/>
      <c r="T591" s="176"/>
      <c r="U591" s="333"/>
      <c r="V591" s="333"/>
      <c r="W591" s="333"/>
      <c r="X591" s="333"/>
      <c r="Y591" s="333"/>
      <c r="Z591" s="333"/>
      <c r="AA591" s="333"/>
      <c r="AB591" s="333"/>
      <c r="AC591" s="333"/>
    </row>
    <row r="592" spans="1:29" ht="16.5" customHeight="1">
      <c r="A592" s="106"/>
      <c r="B592" s="179"/>
      <c r="C592" s="176"/>
      <c r="D592" s="176"/>
      <c r="E592" s="176"/>
      <c r="F592" s="176"/>
      <c r="G592" s="176"/>
      <c r="H592" s="176"/>
      <c r="I592" s="176"/>
      <c r="J592" s="176"/>
      <c r="K592" s="176"/>
      <c r="L592" s="176"/>
      <c r="M592" s="176"/>
      <c r="N592" s="176"/>
      <c r="O592" s="176"/>
      <c r="P592" s="176"/>
      <c r="Q592" s="176"/>
      <c r="R592" s="176"/>
      <c r="S592" s="176"/>
      <c r="T592" s="176"/>
      <c r="U592" s="333"/>
      <c r="V592" s="333"/>
      <c r="W592" s="333"/>
      <c r="X592" s="333"/>
      <c r="Y592" s="333"/>
      <c r="Z592" s="333"/>
      <c r="AA592" s="333"/>
      <c r="AB592" s="333"/>
      <c r="AC592" s="333"/>
    </row>
    <row r="593" spans="1:29" ht="16.5" customHeight="1">
      <c r="A593" s="106"/>
      <c r="B593" s="179"/>
      <c r="C593" s="176"/>
      <c r="D593" s="176"/>
      <c r="E593" s="176"/>
      <c r="F593" s="176"/>
      <c r="G593" s="176"/>
      <c r="H593" s="176"/>
      <c r="I593" s="176"/>
      <c r="J593" s="176"/>
      <c r="K593" s="176"/>
      <c r="L593" s="176"/>
      <c r="M593" s="176"/>
      <c r="N593" s="176"/>
      <c r="O593" s="176"/>
      <c r="P593" s="176"/>
      <c r="Q593" s="176"/>
      <c r="R593" s="176"/>
      <c r="S593" s="176"/>
      <c r="T593" s="176"/>
      <c r="U593" s="333"/>
      <c r="V593" s="333"/>
      <c r="W593" s="333"/>
      <c r="X593" s="333"/>
      <c r="Y593" s="333"/>
      <c r="Z593" s="333"/>
      <c r="AA593" s="333"/>
      <c r="AB593" s="333"/>
      <c r="AC593" s="333"/>
    </row>
    <row r="594" spans="1:29" ht="16.5" customHeight="1">
      <c r="A594" s="106"/>
      <c r="B594" s="179"/>
      <c r="C594" s="176"/>
      <c r="D594" s="176"/>
      <c r="E594" s="176"/>
      <c r="F594" s="176"/>
      <c r="G594" s="176"/>
      <c r="H594" s="176"/>
      <c r="I594" s="176"/>
      <c r="J594" s="176"/>
      <c r="K594" s="176"/>
      <c r="L594" s="176"/>
      <c r="M594" s="176"/>
      <c r="N594" s="176"/>
      <c r="O594" s="176"/>
      <c r="P594" s="176"/>
      <c r="Q594" s="176"/>
      <c r="R594" s="176"/>
      <c r="S594" s="176"/>
      <c r="T594" s="176"/>
      <c r="U594" s="333"/>
      <c r="V594" s="333"/>
      <c r="W594" s="333"/>
      <c r="X594" s="333"/>
      <c r="Y594" s="333"/>
      <c r="Z594" s="333"/>
      <c r="AA594" s="333"/>
      <c r="AB594" s="333"/>
      <c r="AC594" s="333"/>
    </row>
    <row r="595" spans="1:29" ht="16.5" customHeight="1">
      <c r="A595" s="106"/>
      <c r="B595" s="179"/>
      <c r="C595" s="176"/>
      <c r="D595" s="176"/>
      <c r="E595" s="176"/>
      <c r="F595" s="176"/>
      <c r="G595" s="176"/>
      <c r="H595" s="176"/>
      <c r="I595" s="176"/>
      <c r="J595" s="176"/>
      <c r="K595" s="176"/>
      <c r="L595" s="176"/>
      <c r="M595" s="176"/>
      <c r="N595" s="176"/>
      <c r="O595" s="176"/>
      <c r="P595" s="176"/>
      <c r="Q595" s="176"/>
      <c r="R595" s="176"/>
      <c r="S595" s="176"/>
      <c r="T595" s="176"/>
      <c r="U595" s="333"/>
      <c r="V595" s="333"/>
      <c r="W595" s="333"/>
      <c r="X595" s="333"/>
      <c r="Y595" s="333"/>
      <c r="Z595" s="333"/>
      <c r="AA595" s="333"/>
      <c r="AB595" s="333"/>
      <c r="AC595" s="333"/>
    </row>
    <row r="596" spans="1:29" ht="16.5" customHeight="1">
      <c r="A596" s="106"/>
      <c r="B596" s="179"/>
      <c r="C596" s="176"/>
      <c r="D596" s="176"/>
      <c r="E596" s="176"/>
      <c r="F596" s="176"/>
      <c r="G596" s="176"/>
      <c r="H596" s="176"/>
      <c r="I596" s="176"/>
      <c r="J596" s="176"/>
      <c r="K596" s="176"/>
      <c r="L596" s="176"/>
      <c r="M596" s="176"/>
      <c r="N596" s="176"/>
      <c r="O596" s="176"/>
      <c r="P596" s="176"/>
      <c r="Q596" s="176"/>
      <c r="R596" s="176"/>
      <c r="S596" s="176"/>
      <c r="T596" s="176"/>
      <c r="U596" s="333"/>
      <c r="V596" s="333"/>
      <c r="W596" s="333"/>
      <c r="X596" s="333"/>
      <c r="Y596" s="333"/>
      <c r="Z596" s="333"/>
      <c r="AA596" s="333"/>
      <c r="AB596" s="333"/>
      <c r="AC596" s="333"/>
    </row>
    <row r="597" spans="1:29" ht="16.5" customHeight="1">
      <c r="A597" s="106"/>
      <c r="B597" s="179"/>
      <c r="C597" s="176"/>
      <c r="D597" s="176"/>
      <c r="E597" s="176"/>
      <c r="F597" s="176"/>
      <c r="G597" s="176"/>
      <c r="H597" s="176"/>
      <c r="I597" s="176"/>
      <c r="J597" s="176"/>
      <c r="K597" s="176"/>
      <c r="L597" s="176"/>
      <c r="M597" s="176"/>
      <c r="N597" s="176"/>
      <c r="O597" s="176"/>
      <c r="P597" s="176"/>
      <c r="Q597" s="176"/>
      <c r="R597" s="176"/>
      <c r="S597" s="176"/>
      <c r="T597" s="176"/>
      <c r="U597" s="333"/>
      <c r="V597" s="333"/>
      <c r="W597" s="333"/>
      <c r="X597" s="333"/>
      <c r="Y597" s="333"/>
      <c r="Z597" s="333"/>
      <c r="AA597" s="333"/>
      <c r="AB597" s="333"/>
      <c r="AC597" s="333"/>
    </row>
    <row r="598" spans="1:29" ht="16.5" customHeight="1">
      <c r="A598" s="106"/>
      <c r="B598" s="179"/>
      <c r="C598" s="176"/>
      <c r="D598" s="176"/>
      <c r="E598" s="176"/>
      <c r="F598" s="176"/>
      <c r="G598" s="176"/>
      <c r="H598" s="176"/>
      <c r="I598" s="176"/>
      <c r="J598" s="176"/>
      <c r="K598" s="176"/>
      <c r="L598" s="176"/>
      <c r="M598" s="176"/>
      <c r="N598" s="176"/>
      <c r="O598" s="176"/>
      <c r="P598" s="176"/>
      <c r="Q598" s="176"/>
      <c r="R598" s="176"/>
      <c r="S598" s="176"/>
      <c r="T598" s="176"/>
      <c r="U598" s="333"/>
      <c r="V598" s="333"/>
      <c r="W598" s="333"/>
      <c r="X598" s="333"/>
      <c r="Y598" s="333"/>
      <c r="Z598" s="333"/>
      <c r="AA598" s="333"/>
      <c r="AB598" s="333"/>
      <c r="AC598" s="333"/>
    </row>
    <row r="599" spans="1:29" ht="16.5" customHeight="1">
      <c r="A599" s="106"/>
      <c r="B599" s="179"/>
      <c r="C599" s="176"/>
      <c r="D599" s="176"/>
      <c r="E599" s="176"/>
      <c r="F599" s="176"/>
      <c r="G599" s="176"/>
      <c r="H599" s="176"/>
      <c r="I599" s="176"/>
      <c r="J599" s="176"/>
      <c r="K599" s="176"/>
      <c r="L599" s="176"/>
      <c r="M599" s="176"/>
      <c r="N599" s="176"/>
      <c r="O599" s="176"/>
      <c r="P599" s="176"/>
      <c r="Q599" s="176"/>
      <c r="R599" s="176"/>
      <c r="S599" s="176"/>
      <c r="T599" s="176"/>
      <c r="U599" s="333"/>
      <c r="V599" s="333"/>
      <c r="W599" s="333"/>
      <c r="X599" s="333"/>
      <c r="Y599" s="333"/>
      <c r="Z599" s="333"/>
      <c r="AA599" s="333"/>
      <c r="AB599" s="333"/>
      <c r="AC599" s="333"/>
    </row>
    <row r="600" spans="1:29" ht="16.5" customHeight="1">
      <c r="A600" s="106"/>
      <c r="B600" s="179"/>
      <c r="C600" s="176"/>
      <c r="D600" s="176"/>
      <c r="E600" s="176"/>
      <c r="F600" s="176"/>
      <c r="G600" s="176"/>
      <c r="H600" s="176"/>
      <c r="I600" s="176"/>
      <c r="J600" s="176"/>
      <c r="K600" s="176"/>
      <c r="L600" s="176"/>
      <c r="M600" s="176"/>
      <c r="N600" s="176"/>
      <c r="O600" s="176"/>
      <c r="P600" s="176"/>
      <c r="Q600" s="176"/>
      <c r="R600" s="176"/>
      <c r="S600" s="176"/>
      <c r="T600" s="176"/>
      <c r="U600" s="333"/>
      <c r="V600" s="333"/>
      <c r="W600" s="333"/>
      <c r="X600" s="333"/>
      <c r="Y600" s="333"/>
      <c r="Z600" s="333"/>
      <c r="AA600" s="333"/>
      <c r="AB600" s="333"/>
      <c r="AC600" s="333"/>
    </row>
    <row r="601" spans="1:29" ht="16.5" customHeight="1">
      <c r="A601" s="106"/>
      <c r="B601" s="179"/>
      <c r="C601" s="176"/>
      <c r="D601" s="176"/>
      <c r="E601" s="176"/>
      <c r="F601" s="176"/>
      <c r="G601" s="176"/>
      <c r="H601" s="176"/>
      <c r="I601" s="176"/>
      <c r="J601" s="176"/>
      <c r="K601" s="176"/>
      <c r="L601" s="176"/>
      <c r="M601" s="176"/>
      <c r="N601" s="176"/>
      <c r="O601" s="176"/>
      <c r="P601" s="176"/>
      <c r="Q601" s="176"/>
      <c r="R601" s="176"/>
      <c r="S601" s="176"/>
      <c r="T601" s="176"/>
      <c r="U601" s="333"/>
      <c r="V601" s="333"/>
      <c r="W601" s="333"/>
      <c r="X601" s="333"/>
      <c r="Y601" s="333"/>
      <c r="Z601" s="333"/>
      <c r="AA601" s="333"/>
      <c r="AB601" s="333"/>
      <c r="AC601" s="333"/>
    </row>
    <row r="602" spans="1:29" ht="16.5" customHeight="1">
      <c r="A602" s="106"/>
      <c r="B602" s="179"/>
      <c r="C602" s="176"/>
      <c r="D602" s="176"/>
      <c r="E602" s="176"/>
      <c r="F602" s="176"/>
      <c r="G602" s="176"/>
      <c r="H602" s="176"/>
      <c r="I602" s="176"/>
      <c r="J602" s="176"/>
      <c r="K602" s="176"/>
      <c r="L602" s="176"/>
      <c r="M602" s="176"/>
      <c r="N602" s="176"/>
      <c r="O602" s="176"/>
      <c r="P602" s="176"/>
      <c r="Q602" s="176"/>
      <c r="R602" s="176"/>
      <c r="S602" s="176"/>
      <c r="T602" s="176"/>
      <c r="U602" s="333"/>
      <c r="V602" s="333"/>
      <c r="W602" s="333"/>
      <c r="X602" s="333"/>
      <c r="Y602" s="333"/>
      <c r="Z602" s="333"/>
      <c r="AA602" s="333"/>
      <c r="AB602" s="333"/>
      <c r="AC602" s="333"/>
    </row>
    <row r="603" spans="1:29" ht="16.5" customHeight="1">
      <c r="A603" s="106"/>
      <c r="B603" s="179"/>
      <c r="C603" s="176"/>
      <c r="D603" s="176"/>
      <c r="E603" s="176"/>
      <c r="F603" s="176"/>
      <c r="G603" s="176"/>
      <c r="H603" s="176"/>
      <c r="I603" s="176"/>
      <c r="J603" s="176"/>
      <c r="K603" s="176"/>
      <c r="L603" s="176"/>
      <c r="M603" s="176"/>
      <c r="N603" s="176"/>
      <c r="O603" s="176"/>
      <c r="P603" s="176"/>
      <c r="Q603" s="176"/>
      <c r="R603" s="176"/>
      <c r="S603" s="176"/>
      <c r="T603" s="176"/>
      <c r="U603" s="333"/>
      <c r="V603" s="333"/>
      <c r="W603" s="333"/>
      <c r="X603" s="333"/>
      <c r="Y603" s="333"/>
      <c r="Z603" s="333"/>
      <c r="AA603" s="333"/>
      <c r="AB603" s="333"/>
      <c r="AC603" s="333"/>
    </row>
    <row r="604" spans="1:29" ht="16.5" customHeight="1">
      <c r="A604" s="106"/>
      <c r="B604" s="179"/>
      <c r="C604" s="176"/>
      <c r="D604" s="176"/>
      <c r="E604" s="176"/>
      <c r="F604" s="176"/>
      <c r="G604" s="176"/>
      <c r="H604" s="176"/>
      <c r="I604" s="176"/>
      <c r="J604" s="176"/>
      <c r="K604" s="176"/>
      <c r="L604" s="176"/>
      <c r="M604" s="176"/>
      <c r="N604" s="176"/>
      <c r="O604" s="176"/>
      <c r="P604" s="176"/>
      <c r="Q604" s="176"/>
      <c r="R604" s="176"/>
      <c r="S604" s="176"/>
      <c r="T604" s="176"/>
      <c r="U604" s="333"/>
      <c r="V604" s="333"/>
      <c r="W604" s="333"/>
      <c r="X604" s="333"/>
      <c r="Y604" s="333"/>
      <c r="Z604" s="333"/>
      <c r="AA604" s="333"/>
      <c r="AB604" s="333"/>
      <c r="AC604" s="333"/>
    </row>
    <row r="605" spans="1:29" ht="16.5" customHeight="1">
      <c r="A605" s="106"/>
      <c r="B605" s="179"/>
      <c r="C605" s="176"/>
      <c r="D605" s="176"/>
      <c r="E605" s="176"/>
      <c r="F605" s="176"/>
      <c r="G605" s="176"/>
      <c r="H605" s="176"/>
      <c r="I605" s="176"/>
      <c r="J605" s="176"/>
      <c r="K605" s="176"/>
      <c r="L605" s="176"/>
      <c r="M605" s="176"/>
      <c r="N605" s="176"/>
      <c r="O605" s="176"/>
      <c r="P605" s="176"/>
      <c r="Q605" s="176"/>
      <c r="R605" s="176"/>
      <c r="S605" s="176"/>
      <c r="T605" s="176"/>
      <c r="U605" s="333"/>
      <c r="V605" s="333"/>
      <c r="W605" s="333"/>
      <c r="X605" s="333"/>
      <c r="Y605" s="333"/>
      <c r="Z605" s="333"/>
      <c r="AA605" s="333"/>
      <c r="AB605" s="333"/>
      <c r="AC605" s="333"/>
    </row>
    <row r="606" spans="1:29" ht="16.5" customHeight="1">
      <c r="A606" s="106"/>
      <c r="B606" s="179"/>
      <c r="C606" s="176"/>
      <c r="D606" s="176"/>
      <c r="E606" s="176"/>
      <c r="F606" s="176"/>
      <c r="G606" s="176"/>
      <c r="H606" s="176"/>
      <c r="I606" s="176"/>
      <c r="J606" s="176"/>
      <c r="K606" s="176"/>
      <c r="L606" s="176"/>
      <c r="M606" s="176"/>
      <c r="N606" s="176"/>
      <c r="O606" s="176"/>
      <c r="P606" s="176"/>
      <c r="Q606" s="176"/>
      <c r="R606" s="176"/>
      <c r="S606" s="176"/>
      <c r="T606" s="176"/>
      <c r="U606" s="333"/>
      <c r="V606" s="333"/>
      <c r="W606" s="333"/>
      <c r="X606" s="333"/>
      <c r="Y606" s="333"/>
      <c r="Z606" s="333"/>
      <c r="AA606" s="333"/>
      <c r="AB606" s="333"/>
      <c r="AC606" s="333"/>
    </row>
    <row r="607" spans="1:29" ht="16.5" customHeight="1">
      <c r="A607" s="106"/>
      <c r="B607" s="179"/>
      <c r="C607" s="176"/>
      <c r="D607" s="176"/>
      <c r="E607" s="176"/>
      <c r="F607" s="176"/>
      <c r="G607" s="176"/>
      <c r="H607" s="176"/>
      <c r="I607" s="176"/>
      <c r="J607" s="176"/>
      <c r="K607" s="176"/>
      <c r="L607" s="176"/>
      <c r="M607" s="176"/>
      <c r="N607" s="176"/>
      <c r="O607" s="176"/>
      <c r="P607" s="176"/>
      <c r="Q607" s="176"/>
      <c r="R607" s="176"/>
      <c r="S607" s="176"/>
      <c r="T607" s="176"/>
      <c r="U607" s="333"/>
      <c r="V607" s="333"/>
      <c r="W607" s="333"/>
      <c r="X607" s="333"/>
      <c r="Y607" s="333"/>
      <c r="Z607" s="333"/>
      <c r="AA607" s="333"/>
      <c r="AB607" s="333"/>
      <c r="AC607" s="333"/>
    </row>
    <row r="608" spans="1:29" ht="16.5" customHeight="1">
      <c r="A608" s="106"/>
      <c r="B608" s="179"/>
      <c r="C608" s="176"/>
      <c r="D608" s="176"/>
      <c r="E608" s="176"/>
      <c r="F608" s="176"/>
      <c r="G608" s="176"/>
      <c r="H608" s="176"/>
      <c r="I608" s="176"/>
      <c r="J608" s="176"/>
      <c r="K608" s="176"/>
      <c r="L608" s="176"/>
      <c r="M608" s="176"/>
      <c r="N608" s="176"/>
      <c r="O608" s="176"/>
      <c r="P608" s="176"/>
      <c r="Q608" s="176"/>
      <c r="R608" s="176"/>
      <c r="S608" s="176"/>
      <c r="T608" s="176"/>
      <c r="U608" s="333"/>
      <c r="V608" s="333"/>
      <c r="W608" s="333"/>
      <c r="X608" s="333"/>
      <c r="Y608" s="333"/>
      <c r="Z608" s="333"/>
      <c r="AA608" s="333"/>
      <c r="AB608" s="333"/>
      <c r="AC608" s="333"/>
    </row>
    <row r="609" spans="1:29" ht="16.5" customHeight="1">
      <c r="A609" s="106"/>
      <c r="B609" s="179"/>
      <c r="C609" s="176"/>
      <c r="D609" s="176"/>
      <c r="E609" s="176"/>
      <c r="F609" s="176"/>
      <c r="G609" s="176"/>
      <c r="H609" s="176"/>
      <c r="I609" s="176"/>
      <c r="J609" s="176"/>
      <c r="K609" s="176"/>
      <c r="L609" s="176"/>
      <c r="M609" s="176"/>
      <c r="N609" s="176"/>
      <c r="O609" s="176"/>
      <c r="P609" s="176"/>
      <c r="Q609" s="176"/>
      <c r="R609" s="176"/>
      <c r="S609" s="176"/>
      <c r="T609" s="176"/>
      <c r="U609" s="333"/>
      <c r="V609" s="333"/>
      <c r="W609" s="333"/>
      <c r="X609" s="333"/>
      <c r="Y609" s="333"/>
      <c r="Z609" s="333"/>
      <c r="AA609" s="333"/>
      <c r="AB609" s="333"/>
      <c r="AC609" s="333"/>
    </row>
    <row r="610" spans="1:29" ht="16.5" customHeight="1">
      <c r="A610" s="106"/>
      <c r="B610" s="179"/>
      <c r="C610" s="176"/>
      <c r="D610" s="176"/>
      <c r="E610" s="176"/>
      <c r="F610" s="176"/>
      <c r="G610" s="176"/>
      <c r="H610" s="176"/>
      <c r="I610" s="176"/>
      <c r="J610" s="176"/>
      <c r="K610" s="176"/>
      <c r="L610" s="176"/>
      <c r="M610" s="176"/>
      <c r="N610" s="176"/>
      <c r="O610" s="176"/>
      <c r="P610" s="176"/>
      <c r="Q610" s="176"/>
      <c r="R610" s="176"/>
      <c r="S610" s="176"/>
      <c r="T610" s="176"/>
      <c r="U610" s="333"/>
      <c r="V610" s="333"/>
      <c r="W610" s="333"/>
      <c r="X610" s="333"/>
      <c r="Y610" s="333"/>
      <c r="Z610" s="333"/>
      <c r="AA610" s="333"/>
      <c r="AB610" s="333"/>
      <c r="AC610" s="333"/>
    </row>
    <row r="611" spans="1:29" ht="16.5" customHeight="1">
      <c r="A611" s="106"/>
      <c r="B611" s="179"/>
      <c r="C611" s="176"/>
      <c r="D611" s="176"/>
      <c r="E611" s="176"/>
      <c r="F611" s="176"/>
      <c r="G611" s="176"/>
      <c r="H611" s="176"/>
      <c r="I611" s="176"/>
      <c r="J611" s="176"/>
      <c r="K611" s="176"/>
      <c r="L611" s="176"/>
      <c r="M611" s="176"/>
      <c r="N611" s="176"/>
      <c r="O611" s="176"/>
      <c r="P611" s="176"/>
      <c r="Q611" s="176"/>
      <c r="R611" s="176"/>
      <c r="S611" s="176"/>
      <c r="T611" s="176"/>
      <c r="U611" s="333"/>
      <c r="V611" s="333"/>
      <c r="W611" s="333"/>
      <c r="X611" s="333"/>
      <c r="Y611" s="333"/>
      <c r="Z611" s="333"/>
      <c r="AA611" s="333"/>
      <c r="AB611" s="333"/>
      <c r="AC611" s="333"/>
    </row>
    <row r="612" spans="1:29" ht="16.5" customHeight="1">
      <c r="A612" s="106"/>
      <c r="B612" s="179"/>
      <c r="C612" s="176"/>
      <c r="D612" s="176"/>
      <c r="E612" s="176"/>
      <c r="F612" s="176"/>
      <c r="G612" s="176"/>
      <c r="H612" s="176"/>
      <c r="I612" s="176"/>
      <c r="J612" s="176"/>
      <c r="K612" s="176"/>
      <c r="L612" s="176"/>
      <c r="M612" s="176"/>
      <c r="N612" s="176"/>
      <c r="O612" s="176"/>
      <c r="P612" s="176"/>
      <c r="Q612" s="176"/>
      <c r="R612" s="176"/>
      <c r="S612" s="176"/>
      <c r="T612" s="176"/>
      <c r="U612" s="333"/>
      <c r="V612" s="333"/>
      <c r="W612" s="333"/>
      <c r="X612" s="333"/>
      <c r="Y612" s="333"/>
      <c r="Z612" s="333"/>
      <c r="AA612" s="333"/>
      <c r="AB612" s="333"/>
      <c r="AC612" s="333"/>
    </row>
    <row r="613" spans="1:29" ht="16.5" customHeight="1">
      <c r="A613" s="106"/>
      <c r="B613" s="179"/>
      <c r="C613" s="176"/>
      <c r="D613" s="176"/>
      <c r="E613" s="176"/>
      <c r="F613" s="176"/>
      <c r="G613" s="176"/>
      <c r="H613" s="176"/>
      <c r="I613" s="176"/>
      <c r="J613" s="176"/>
      <c r="K613" s="176"/>
      <c r="L613" s="176"/>
      <c r="M613" s="176"/>
      <c r="N613" s="176"/>
      <c r="O613" s="176"/>
      <c r="P613" s="176"/>
      <c r="Q613" s="176"/>
      <c r="R613" s="176"/>
      <c r="S613" s="176"/>
      <c r="T613" s="176"/>
      <c r="U613" s="333"/>
      <c r="V613" s="333"/>
      <c r="W613" s="333"/>
      <c r="X613" s="333"/>
      <c r="Y613" s="333"/>
      <c r="Z613" s="333"/>
      <c r="AA613" s="333"/>
      <c r="AB613" s="333"/>
      <c r="AC613" s="333"/>
    </row>
    <row r="614" spans="1:29" ht="16.5" customHeight="1">
      <c r="A614" s="106"/>
      <c r="B614" s="179"/>
      <c r="C614" s="176"/>
      <c r="D614" s="176"/>
      <c r="E614" s="176"/>
      <c r="F614" s="176"/>
      <c r="G614" s="176"/>
      <c r="H614" s="176"/>
      <c r="I614" s="176"/>
      <c r="J614" s="176"/>
      <c r="K614" s="176"/>
      <c r="L614" s="176"/>
      <c r="M614" s="176"/>
      <c r="N614" s="176"/>
      <c r="O614" s="176"/>
      <c r="P614" s="176"/>
      <c r="Q614" s="176"/>
      <c r="R614" s="176"/>
      <c r="S614" s="176"/>
      <c r="T614" s="176"/>
      <c r="U614" s="333"/>
      <c r="V614" s="333"/>
      <c r="W614" s="333"/>
      <c r="X614" s="333"/>
      <c r="Y614" s="333"/>
      <c r="Z614" s="333"/>
      <c r="AA614" s="333"/>
      <c r="AB614" s="333"/>
      <c r="AC614" s="333"/>
    </row>
    <row r="615" spans="1:29" ht="16.5" customHeight="1">
      <c r="A615" s="106"/>
      <c r="B615" s="179"/>
      <c r="C615" s="176"/>
      <c r="D615" s="176"/>
      <c r="E615" s="176"/>
      <c r="F615" s="176"/>
      <c r="G615" s="176"/>
      <c r="H615" s="176"/>
      <c r="I615" s="176"/>
      <c r="J615" s="176"/>
      <c r="K615" s="176"/>
      <c r="L615" s="176"/>
      <c r="M615" s="176"/>
      <c r="N615" s="176"/>
      <c r="O615" s="176"/>
      <c r="P615" s="176"/>
      <c r="Q615" s="176"/>
      <c r="R615" s="176"/>
      <c r="S615" s="176"/>
      <c r="T615" s="176"/>
      <c r="U615" s="333"/>
      <c r="V615" s="333"/>
      <c r="W615" s="333"/>
      <c r="X615" s="333"/>
      <c r="Y615" s="333"/>
      <c r="Z615" s="333"/>
      <c r="AA615" s="333"/>
      <c r="AB615" s="333"/>
      <c r="AC615" s="333"/>
    </row>
    <row r="616" spans="1:29" ht="16.5" customHeight="1">
      <c r="A616" s="106"/>
      <c r="B616" s="179"/>
      <c r="C616" s="176"/>
      <c r="D616" s="176"/>
      <c r="E616" s="176"/>
      <c r="F616" s="176"/>
      <c r="G616" s="176"/>
      <c r="H616" s="176"/>
      <c r="I616" s="176"/>
      <c r="J616" s="176"/>
      <c r="K616" s="176"/>
      <c r="L616" s="176"/>
      <c r="M616" s="176"/>
      <c r="N616" s="176"/>
      <c r="O616" s="176"/>
      <c r="P616" s="176"/>
      <c r="Q616" s="176"/>
      <c r="R616" s="176"/>
      <c r="S616" s="176"/>
      <c r="T616" s="176"/>
      <c r="U616" s="333"/>
      <c r="V616" s="333"/>
      <c r="W616" s="333"/>
      <c r="X616" s="333"/>
      <c r="Y616" s="333"/>
      <c r="Z616" s="333"/>
      <c r="AA616" s="333"/>
      <c r="AB616" s="333"/>
      <c r="AC616" s="333"/>
    </row>
    <row r="617" spans="1:29" ht="16.5" customHeight="1">
      <c r="A617" s="106"/>
      <c r="B617" s="179"/>
      <c r="C617" s="176"/>
      <c r="D617" s="176"/>
      <c r="E617" s="176"/>
      <c r="F617" s="176"/>
      <c r="G617" s="176"/>
      <c r="H617" s="176"/>
      <c r="I617" s="176"/>
      <c r="J617" s="176"/>
      <c r="K617" s="176"/>
      <c r="L617" s="176"/>
      <c r="M617" s="176"/>
      <c r="N617" s="176"/>
      <c r="O617" s="176"/>
      <c r="P617" s="176"/>
      <c r="Q617" s="176"/>
      <c r="R617" s="176"/>
      <c r="S617" s="176"/>
      <c r="T617" s="176"/>
      <c r="U617" s="333"/>
      <c r="V617" s="333"/>
      <c r="W617" s="333"/>
      <c r="X617" s="333"/>
      <c r="Y617" s="333"/>
      <c r="Z617" s="333"/>
      <c r="AA617" s="333"/>
      <c r="AB617" s="333"/>
      <c r="AC617" s="333"/>
    </row>
    <row r="618" spans="1:29" ht="16.5" customHeight="1">
      <c r="A618" s="106"/>
      <c r="B618" s="179"/>
      <c r="C618" s="176"/>
      <c r="D618" s="176"/>
      <c r="E618" s="176"/>
      <c r="F618" s="176"/>
      <c r="G618" s="176"/>
      <c r="H618" s="176"/>
      <c r="I618" s="176"/>
      <c r="J618" s="176"/>
      <c r="K618" s="176"/>
      <c r="L618" s="176"/>
      <c r="M618" s="176"/>
      <c r="N618" s="176"/>
      <c r="O618" s="176"/>
      <c r="P618" s="176"/>
      <c r="Q618" s="176"/>
      <c r="R618" s="176"/>
      <c r="S618" s="176"/>
      <c r="T618" s="176"/>
      <c r="U618" s="333"/>
      <c r="V618" s="333"/>
      <c r="W618" s="333"/>
      <c r="X618" s="333"/>
      <c r="Y618" s="333"/>
      <c r="Z618" s="333"/>
      <c r="AA618" s="333"/>
      <c r="AB618" s="333"/>
      <c r="AC618" s="333"/>
    </row>
    <row r="619" spans="1:29" ht="16.5" customHeight="1">
      <c r="A619" s="106"/>
      <c r="B619" s="179"/>
      <c r="C619" s="176"/>
      <c r="D619" s="176"/>
      <c r="E619" s="176"/>
      <c r="F619" s="176"/>
      <c r="G619" s="176"/>
      <c r="H619" s="176"/>
      <c r="I619" s="176"/>
      <c r="J619" s="176"/>
      <c r="K619" s="176"/>
      <c r="L619" s="176"/>
      <c r="M619" s="176"/>
      <c r="N619" s="176"/>
      <c r="O619" s="176"/>
      <c r="P619" s="176"/>
      <c r="Q619" s="176"/>
      <c r="R619" s="176"/>
      <c r="S619" s="176"/>
      <c r="T619" s="176"/>
      <c r="U619" s="333"/>
      <c r="V619" s="333"/>
      <c r="W619" s="333"/>
      <c r="X619" s="333"/>
      <c r="Y619" s="333"/>
      <c r="Z619" s="333"/>
      <c r="AA619" s="333"/>
      <c r="AB619" s="333"/>
      <c r="AC619" s="333"/>
    </row>
    <row r="620" spans="1:29" ht="16.5" customHeight="1">
      <c r="A620" s="106"/>
      <c r="B620" s="179"/>
      <c r="C620" s="176"/>
      <c r="D620" s="176"/>
      <c r="E620" s="176"/>
      <c r="F620" s="176"/>
      <c r="G620" s="176"/>
      <c r="H620" s="176"/>
      <c r="I620" s="176"/>
      <c r="J620" s="176"/>
      <c r="K620" s="176"/>
      <c r="L620" s="176"/>
      <c r="M620" s="176"/>
      <c r="N620" s="176"/>
      <c r="O620" s="176"/>
      <c r="P620" s="176"/>
      <c r="Q620" s="176"/>
      <c r="R620" s="176"/>
      <c r="S620" s="176"/>
      <c r="T620" s="176"/>
      <c r="U620" s="333"/>
      <c r="V620" s="333"/>
      <c r="W620" s="333"/>
      <c r="X620" s="333"/>
      <c r="Y620" s="333"/>
      <c r="Z620" s="333"/>
      <c r="AA620" s="333"/>
      <c r="AB620" s="333"/>
      <c r="AC620" s="333"/>
    </row>
    <row r="621" spans="1:29" ht="16.5" customHeight="1">
      <c r="A621" s="106"/>
      <c r="B621" s="179"/>
      <c r="C621" s="176"/>
      <c r="D621" s="176"/>
      <c r="E621" s="176"/>
      <c r="F621" s="176"/>
      <c r="G621" s="176"/>
      <c r="H621" s="176"/>
      <c r="I621" s="176"/>
      <c r="J621" s="176"/>
      <c r="K621" s="176"/>
      <c r="L621" s="176"/>
      <c r="M621" s="176"/>
      <c r="N621" s="176"/>
      <c r="O621" s="176"/>
      <c r="P621" s="176"/>
      <c r="Q621" s="176"/>
      <c r="R621" s="176"/>
      <c r="S621" s="176"/>
      <c r="T621" s="176"/>
      <c r="U621" s="333"/>
      <c r="V621" s="333"/>
      <c r="W621" s="333"/>
      <c r="X621" s="333"/>
      <c r="Y621" s="333"/>
      <c r="Z621" s="333"/>
      <c r="AA621" s="333"/>
      <c r="AB621" s="333"/>
      <c r="AC621" s="333"/>
    </row>
    <row r="622" spans="1:29" ht="16.5" customHeight="1">
      <c r="A622" s="106"/>
      <c r="B622" s="179"/>
      <c r="C622" s="176"/>
      <c r="D622" s="176"/>
      <c r="E622" s="176"/>
      <c r="F622" s="176"/>
      <c r="G622" s="176"/>
      <c r="H622" s="176"/>
      <c r="I622" s="176"/>
      <c r="J622" s="176"/>
      <c r="K622" s="176"/>
      <c r="L622" s="176"/>
      <c r="M622" s="176"/>
      <c r="N622" s="176"/>
      <c r="O622" s="176"/>
      <c r="P622" s="176"/>
      <c r="Q622" s="176"/>
      <c r="R622" s="176"/>
      <c r="S622" s="176"/>
      <c r="T622" s="176"/>
      <c r="U622" s="333"/>
      <c r="V622" s="333"/>
      <c r="W622" s="333"/>
      <c r="X622" s="333"/>
      <c r="Y622" s="333"/>
      <c r="Z622" s="333"/>
      <c r="AA622" s="333"/>
      <c r="AB622" s="333"/>
      <c r="AC622" s="333"/>
    </row>
    <row r="623" spans="1:29" ht="16.5" customHeight="1">
      <c r="A623" s="106"/>
      <c r="B623" s="179"/>
      <c r="C623" s="176"/>
      <c r="D623" s="176"/>
      <c r="E623" s="176"/>
      <c r="F623" s="176"/>
      <c r="G623" s="176"/>
      <c r="H623" s="176"/>
      <c r="I623" s="176"/>
      <c r="J623" s="176"/>
      <c r="K623" s="176"/>
      <c r="L623" s="176"/>
      <c r="M623" s="176"/>
      <c r="N623" s="176"/>
      <c r="O623" s="176"/>
      <c r="P623" s="176"/>
      <c r="Q623" s="176"/>
      <c r="R623" s="176"/>
      <c r="S623" s="176"/>
      <c r="T623" s="176"/>
      <c r="U623" s="333"/>
      <c r="V623" s="333"/>
      <c r="W623" s="333"/>
      <c r="X623" s="333"/>
      <c r="Y623" s="333"/>
      <c r="Z623" s="333"/>
      <c r="AA623" s="333"/>
      <c r="AB623" s="333"/>
      <c r="AC623" s="333"/>
    </row>
    <row r="624" spans="1:29" ht="16.5" customHeight="1">
      <c r="A624" s="106"/>
      <c r="B624" s="179"/>
      <c r="C624" s="176"/>
      <c r="D624" s="176"/>
      <c r="E624" s="176"/>
      <c r="F624" s="176"/>
      <c r="G624" s="176"/>
      <c r="H624" s="176"/>
      <c r="I624" s="176"/>
      <c r="J624" s="176"/>
      <c r="K624" s="176"/>
      <c r="L624" s="176"/>
      <c r="M624" s="176"/>
      <c r="N624" s="176"/>
      <c r="O624" s="176"/>
      <c r="P624" s="176"/>
      <c r="Q624" s="176"/>
      <c r="R624" s="176"/>
      <c r="S624" s="176"/>
      <c r="T624" s="176"/>
      <c r="U624" s="333"/>
      <c r="V624" s="333"/>
      <c r="W624" s="333"/>
      <c r="X624" s="333"/>
      <c r="Y624" s="333"/>
      <c r="Z624" s="333"/>
      <c r="AA624" s="333"/>
      <c r="AB624" s="333"/>
      <c r="AC624" s="333"/>
    </row>
    <row r="625" spans="1:29" ht="16.5" customHeight="1">
      <c r="A625" s="106"/>
      <c r="B625" s="179"/>
      <c r="C625" s="176"/>
      <c r="D625" s="176"/>
      <c r="E625" s="176"/>
      <c r="F625" s="176"/>
      <c r="G625" s="176"/>
      <c r="H625" s="176"/>
      <c r="I625" s="176"/>
      <c r="J625" s="176"/>
      <c r="K625" s="176"/>
      <c r="L625" s="176"/>
      <c r="M625" s="176"/>
      <c r="N625" s="176"/>
      <c r="O625" s="176"/>
      <c r="P625" s="176"/>
      <c r="Q625" s="176"/>
      <c r="R625" s="176"/>
      <c r="S625" s="176"/>
      <c r="T625" s="176"/>
      <c r="U625" s="333"/>
      <c r="V625" s="333"/>
      <c r="W625" s="333"/>
      <c r="X625" s="333"/>
      <c r="Y625" s="333"/>
      <c r="Z625" s="333"/>
      <c r="AA625" s="333"/>
      <c r="AB625" s="333"/>
      <c r="AC625" s="333"/>
    </row>
    <row r="626" spans="1:29" ht="15.75" customHeight="1"/>
    <row r="627" spans="1:29" ht="15.75" customHeight="1"/>
    <row r="628" spans="1:29" ht="15.75" customHeight="1"/>
    <row r="629" spans="1:29" ht="15.75" customHeight="1"/>
    <row r="630" spans="1:29" ht="15.75" customHeight="1"/>
    <row r="631" spans="1:29" ht="15.75" customHeight="1"/>
    <row r="632" spans="1:29" ht="15.75" customHeight="1"/>
    <row r="633" spans="1:29" ht="15.75" customHeight="1"/>
    <row r="634" spans="1:29" ht="15.75" customHeight="1"/>
    <row r="635" spans="1:29" ht="15.75" customHeight="1"/>
    <row r="636" spans="1:29" ht="15.75" customHeight="1"/>
    <row r="637" spans="1:29" ht="15.75" customHeight="1"/>
    <row r="638" spans="1:29" ht="15.75" customHeight="1"/>
    <row r="639" spans="1:29" ht="15.75" customHeight="1"/>
    <row r="640" spans="1:29"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09">
    <mergeCell ref="R5:R6"/>
    <mergeCell ref="S5:S6"/>
    <mergeCell ref="A1:T1"/>
    <mergeCell ref="A2:T2"/>
    <mergeCell ref="D4:G4"/>
    <mergeCell ref="H4:K4"/>
    <mergeCell ref="A5:A6"/>
    <mergeCell ref="B5:B6"/>
    <mergeCell ref="C5:C6"/>
    <mergeCell ref="T5:T6"/>
    <mergeCell ref="L5:L6"/>
    <mergeCell ref="M5:M6"/>
    <mergeCell ref="F5:F6"/>
    <mergeCell ref="G5:G6"/>
    <mergeCell ref="H5:H6"/>
    <mergeCell ref="I5:I6"/>
    <mergeCell ref="J5:J6"/>
    <mergeCell ref="K5:K6"/>
    <mergeCell ref="N5:N6"/>
    <mergeCell ref="O5:O6"/>
    <mergeCell ref="P5:P6"/>
    <mergeCell ref="Q5:Q6"/>
    <mergeCell ref="D5:D6"/>
    <mergeCell ref="E5:E6"/>
    <mergeCell ref="L7:L11"/>
    <mergeCell ref="L21:L25"/>
    <mergeCell ref="L40:L45"/>
    <mergeCell ref="L56:L62"/>
    <mergeCell ref="L76:L78"/>
    <mergeCell ref="L88:L91"/>
    <mergeCell ref="L105:L108"/>
    <mergeCell ref="L178:L182"/>
    <mergeCell ref="L196:L199"/>
    <mergeCell ref="L118:L122"/>
    <mergeCell ref="L136:L138"/>
    <mergeCell ref="L148:L151"/>
    <mergeCell ref="L165:L168"/>
    <mergeCell ref="L209:L212"/>
    <mergeCell ref="L226:L229"/>
    <mergeCell ref="L239:L242"/>
    <mergeCell ref="L363:L366"/>
    <mergeCell ref="L380:L382"/>
    <mergeCell ref="L392:L395"/>
    <mergeCell ref="K410:K417"/>
    <mergeCell ref="K418:K425"/>
    <mergeCell ref="L256:L260"/>
    <mergeCell ref="L270:L279"/>
    <mergeCell ref="L293:L295"/>
    <mergeCell ref="L305:L308"/>
    <mergeCell ref="L322:L324"/>
    <mergeCell ref="L334:L337"/>
    <mergeCell ref="L351:L353"/>
    <mergeCell ref="B293:B318"/>
    <mergeCell ref="C317:C318"/>
    <mergeCell ref="C319:C320"/>
    <mergeCell ref="A321:B321"/>
    <mergeCell ref="B322:B347"/>
    <mergeCell ref="A350:B350"/>
    <mergeCell ref="C404:C405"/>
    <mergeCell ref="A165:A194"/>
    <mergeCell ref="B165:B194"/>
    <mergeCell ref="C191:C194"/>
    <mergeCell ref="A195:B195"/>
    <mergeCell ref="A196:A222"/>
    <mergeCell ref="B196:B222"/>
    <mergeCell ref="C221:C222"/>
    <mergeCell ref="A256:A289"/>
    <mergeCell ref="A293:A318"/>
    <mergeCell ref="C223:C224"/>
    <mergeCell ref="A225:B225"/>
    <mergeCell ref="A226:A252"/>
    <mergeCell ref="B226:B254"/>
    <mergeCell ref="A255:B255"/>
    <mergeCell ref="B256:B289"/>
    <mergeCell ref="A292:B292"/>
    <mergeCell ref="C288:C289"/>
    <mergeCell ref="C290:C291"/>
    <mergeCell ref="C406:C407"/>
    <mergeCell ref="C346:C347"/>
    <mergeCell ref="C348:C349"/>
    <mergeCell ref="B351:B376"/>
    <mergeCell ref="C375:C376"/>
    <mergeCell ref="C377:C378"/>
    <mergeCell ref="A379:B379"/>
    <mergeCell ref="B380:B405"/>
    <mergeCell ref="A408:B408"/>
    <mergeCell ref="A322:A347"/>
    <mergeCell ref="A351:A376"/>
    <mergeCell ref="A380:A405"/>
    <mergeCell ref="A164:B164"/>
    <mergeCell ref="A7:A38"/>
    <mergeCell ref="B7:B38"/>
    <mergeCell ref="C35:C38"/>
    <mergeCell ref="A39:B39"/>
    <mergeCell ref="A40:A74"/>
    <mergeCell ref="A75:B75"/>
    <mergeCell ref="A105:A134"/>
    <mergeCell ref="A136:A163"/>
    <mergeCell ref="B136:B163"/>
    <mergeCell ref="C160:C163"/>
    <mergeCell ref="B105:B134"/>
    <mergeCell ref="C131:C134"/>
    <mergeCell ref="B40:B74"/>
    <mergeCell ref="C71:C74"/>
    <mergeCell ref="A76:A103"/>
    <mergeCell ref="B76:B103"/>
    <mergeCell ref="C100:C103"/>
    <mergeCell ref="A104:B104"/>
    <mergeCell ref="A135:B135"/>
  </mergeCells>
  <pageMargins left="0.7" right="0.7" top="0.75" bottom="0.75" header="0" footer="0"/>
  <pageSetup paperSize="9"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900FF"/>
  </sheetPr>
  <dimension ref="A1:AC1001"/>
  <sheetViews>
    <sheetView workbookViewId="0">
      <pane xSplit="12" topLeftCell="M1" activePane="topRight" state="frozen"/>
      <selection pane="topRight" activeCell="N2" sqref="N2"/>
    </sheetView>
  </sheetViews>
  <sheetFormatPr defaultColWidth="14.44140625" defaultRowHeight="15" customHeight="1"/>
  <cols>
    <col min="1" max="1" width="4" customWidth="1"/>
    <col min="2" max="2" width="10.33203125" customWidth="1"/>
    <col min="3" max="3" width="7.44140625" hidden="1" customWidth="1"/>
    <col min="4" max="4" width="6.5546875" hidden="1" customWidth="1"/>
    <col min="5" max="5" width="10.44140625" hidden="1" customWidth="1"/>
    <col min="6" max="7" width="9.109375" hidden="1" customWidth="1"/>
    <col min="8" max="8" width="6.5546875" customWidth="1"/>
    <col min="9" max="9" width="7.5546875" customWidth="1"/>
    <col min="10" max="10" width="13.5546875" customWidth="1"/>
    <col min="11" max="11" width="12.33203125" customWidth="1"/>
    <col min="12" max="12" width="14.5546875" customWidth="1"/>
    <col min="13" max="13" width="26.109375" customWidth="1"/>
    <col min="14" max="14" width="27.109375" customWidth="1"/>
    <col min="15" max="15" width="26.5546875" customWidth="1"/>
    <col min="16" max="16" width="26.6640625" customWidth="1"/>
    <col min="17" max="17" width="27.44140625" customWidth="1"/>
    <col min="18" max="18" width="12.33203125" customWidth="1"/>
    <col min="19" max="19" width="8.88671875" customWidth="1"/>
    <col min="20" max="20" width="22.5546875" customWidth="1"/>
    <col min="21" max="21" width="9.109375" customWidth="1"/>
    <col min="22" max="22" width="14.44140625" customWidth="1"/>
    <col min="23" max="23" width="7.88671875" customWidth="1"/>
    <col min="24" max="24" width="10.88671875" customWidth="1"/>
    <col min="25" max="25" width="14.5546875" customWidth="1"/>
    <col min="26" max="28" width="8.6640625" customWidth="1"/>
  </cols>
  <sheetData>
    <row r="1" spans="1:29" ht="13.5" customHeight="1">
      <c r="A1" s="534"/>
      <c r="B1" s="535"/>
      <c r="C1" s="535"/>
      <c r="D1" s="535"/>
      <c r="E1" s="535"/>
      <c r="F1" s="535"/>
      <c r="G1" s="535"/>
      <c r="H1" s="535"/>
      <c r="I1" s="535"/>
      <c r="J1" s="535"/>
      <c r="K1" s="535"/>
      <c r="L1" s="535"/>
      <c r="M1" s="535"/>
      <c r="N1" s="535"/>
      <c r="O1" s="535"/>
      <c r="P1" s="535"/>
      <c r="Q1" s="535"/>
      <c r="R1" s="535"/>
      <c r="S1" s="535"/>
      <c r="T1" s="536"/>
      <c r="U1" s="104"/>
      <c r="V1" s="537"/>
      <c r="W1" s="104"/>
      <c r="X1" s="104"/>
      <c r="Y1" s="104"/>
      <c r="Z1" s="104"/>
      <c r="AA1" s="104"/>
      <c r="AB1" s="104"/>
    </row>
    <row r="2" spans="1:29" ht="11.25" customHeight="1">
      <c r="A2" s="1206" t="s">
        <v>626</v>
      </c>
      <c r="B2" s="1166"/>
      <c r="C2" s="1166"/>
      <c r="D2" s="1166"/>
      <c r="E2" s="1166"/>
      <c r="F2" s="1166"/>
      <c r="G2" s="1166"/>
      <c r="H2" s="1166"/>
      <c r="I2" s="1166"/>
      <c r="J2" s="1166"/>
      <c r="K2" s="1166"/>
      <c r="L2" s="1166"/>
      <c r="M2" s="1166"/>
      <c r="N2" s="1166"/>
      <c r="O2" s="1166"/>
      <c r="P2" s="1166"/>
      <c r="Q2" s="1166"/>
      <c r="R2" s="1166"/>
      <c r="S2" s="1166"/>
      <c r="T2" s="1166"/>
      <c r="U2" s="104"/>
      <c r="V2" s="537"/>
      <c r="W2" s="104"/>
      <c r="X2" s="104"/>
      <c r="Y2" s="104"/>
      <c r="Z2" s="104"/>
      <c r="AA2" s="104"/>
      <c r="AB2" s="104"/>
    </row>
    <row r="3" spans="1:29" ht="16.5" customHeight="1">
      <c r="A3" s="175"/>
      <c r="B3" s="174"/>
      <c r="C3" s="175"/>
      <c r="D3" s="1207" t="s">
        <v>627</v>
      </c>
      <c r="E3" s="1208"/>
      <c r="F3" s="1208"/>
      <c r="G3" s="1209"/>
      <c r="H3" s="1210" t="s">
        <v>628</v>
      </c>
      <c r="I3" s="1208"/>
      <c r="J3" s="1208"/>
      <c r="K3" s="1209"/>
      <c r="L3" s="175"/>
      <c r="M3" s="176"/>
      <c r="N3" s="176"/>
      <c r="O3" s="176"/>
      <c r="P3" s="177"/>
      <c r="Q3" s="177"/>
      <c r="R3" s="178"/>
      <c r="S3" s="175"/>
      <c r="T3" s="178"/>
      <c r="U3" s="8"/>
      <c r="V3" s="133"/>
      <c r="W3" s="8"/>
      <c r="X3" s="8"/>
      <c r="Y3" s="8"/>
      <c r="Z3" s="8"/>
      <c r="AA3" s="8"/>
      <c r="AB3" s="8"/>
      <c r="AC3" s="8"/>
    </row>
    <row r="4" spans="1:29" ht="18.75" customHeight="1">
      <c r="A4" s="1184" t="s">
        <v>629</v>
      </c>
      <c r="B4" s="1184" t="s">
        <v>630</v>
      </c>
      <c r="C4" s="1184" t="s">
        <v>631</v>
      </c>
      <c r="D4" s="1204" t="s">
        <v>632</v>
      </c>
      <c r="E4" s="1204" t="s">
        <v>633</v>
      </c>
      <c r="F4" s="1204" t="s">
        <v>634</v>
      </c>
      <c r="G4" s="1204" t="s">
        <v>635</v>
      </c>
      <c r="H4" s="1184" t="s">
        <v>631</v>
      </c>
      <c r="I4" s="1184" t="s">
        <v>636</v>
      </c>
      <c r="J4" s="1184" t="s">
        <v>633</v>
      </c>
      <c r="K4" s="1184" t="s">
        <v>634</v>
      </c>
      <c r="L4" s="1184" t="s">
        <v>582</v>
      </c>
      <c r="M4" s="1184" t="s">
        <v>637</v>
      </c>
      <c r="N4" s="1184" t="s">
        <v>638</v>
      </c>
      <c r="O4" s="1184" t="s">
        <v>639</v>
      </c>
      <c r="P4" s="1184" t="s">
        <v>640</v>
      </c>
      <c r="Q4" s="1184" t="s">
        <v>641</v>
      </c>
      <c r="R4" s="1184" t="s">
        <v>642</v>
      </c>
      <c r="S4" s="1184" t="s">
        <v>590</v>
      </c>
      <c r="T4" s="1184"/>
      <c r="U4" s="8"/>
      <c r="V4" s="133"/>
      <c r="W4" s="8"/>
      <c r="X4" s="8"/>
      <c r="Y4" s="8"/>
      <c r="Z4" s="8"/>
      <c r="AA4" s="8"/>
      <c r="AB4" s="8"/>
      <c r="AC4" s="8"/>
    </row>
    <row r="5" spans="1:29" ht="18.75" customHeight="1">
      <c r="A5" s="1147"/>
      <c r="B5" s="1147"/>
      <c r="C5" s="1147"/>
      <c r="D5" s="1152"/>
      <c r="E5" s="1152"/>
      <c r="F5" s="1152"/>
      <c r="G5" s="1152"/>
      <c r="H5" s="1152"/>
      <c r="I5" s="1152"/>
      <c r="J5" s="1147"/>
      <c r="K5" s="1147"/>
      <c r="L5" s="1147"/>
      <c r="M5" s="1147"/>
      <c r="N5" s="1147"/>
      <c r="O5" s="1147"/>
      <c r="P5" s="1147"/>
      <c r="Q5" s="1147"/>
      <c r="R5" s="1147"/>
      <c r="S5" s="1147"/>
      <c r="T5" s="1147"/>
      <c r="U5" s="8"/>
      <c r="V5" s="133"/>
      <c r="W5" s="8"/>
      <c r="X5" s="8"/>
      <c r="Y5" s="8"/>
      <c r="Z5" s="8"/>
      <c r="AA5" s="8"/>
      <c r="AB5" s="8"/>
      <c r="AC5" s="8"/>
    </row>
    <row r="6" spans="1:29" ht="42" customHeight="1">
      <c r="A6" s="1187">
        <v>1</v>
      </c>
      <c r="B6" s="1212" t="s">
        <v>441</v>
      </c>
      <c r="C6" s="1185" t="s">
        <v>643</v>
      </c>
      <c r="D6" s="33">
        <v>2</v>
      </c>
      <c r="E6" s="9" t="s">
        <v>789</v>
      </c>
      <c r="F6" s="9" t="s">
        <v>645</v>
      </c>
      <c r="G6" s="33"/>
      <c r="H6" s="33">
        <v>1</v>
      </c>
      <c r="I6" s="22">
        <v>1</v>
      </c>
      <c r="J6" s="9" t="s">
        <v>789</v>
      </c>
      <c r="K6" s="33" t="s">
        <v>645</v>
      </c>
      <c r="L6" s="1192" t="s">
        <v>592</v>
      </c>
      <c r="M6" s="538" t="s">
        <v>1281</v>
      </c>
      <c r="N6" s="339" t="s">
        <v>1282</v>
      </c>
      <c r="O6" s="539" t="s">
        <v>1283</v>
      </c>
      <c r="P6" s="339" t="s">
        <v>1283</v>
      </c>
      <c r="Q6" s="540" t="s">
        <v>1282</v>
      </c>
      <c r="R6" s="29"/>
      <c r="S6" s="33"/>
      <c r="T6" s="29"/>
      <c r="U6" s="8"/>
      <c r="V6" s="133"/>
      <c r="W6" s="8"/>
      <c r="X6" s="8"/>
      <c r="Y6" s="8"/>
      <c r="Z6" s="185"/>
      <c r="AA6" s="185"/>
      <c r="AB6" s="185"/>
    </row>
    <row r="7" spans="1:29" ht="36.75" customHeight="1">
      <c r="A7" s="1152"/>
      <c r="B7" s="1159"/>
      <c r="C7" s="1152"/>
      <c r="D7" s="33">
        <v>2</v>
      </c>
      <c r="E7" s="9" t="s">
        <v>789</v>
      </c>
      <c r="F7" s="9" t="s">
        <v>1088</v>
      </c>
      <c r="G7" s="33"/>
      <c r="H7" s="33">
        <v>2</v>
      </c>
      <c r="I7" s="22">
        <v>2</v>
      </c>
      <c r="J7" s="9" t="s">
        <v>691</v>
      </c>
      <c r="K7" s="33" t="s">
        <v>645</v>
      </c>
      <c r="L7" s="1193"/>
      <c r="M7" s="335" t="s">
        <v>1284</v>
      </c>
      <c r="N7" s="342" t="s">
        <v>1285</v>
      </c>
      <c r="O7" s="539" t="s">
        <v>1285</v>
      </c>
      <c r="P7" s="342" t="s">
        <v>1285</v>
      </c>
      <c r="Q7" s="488" t="s">
        <v>1285</v>
      </c>
      <c r="R7" s="29"/>
      <c r="S7" s="33"/>
      <c r="T7" s="29"/>
      <c r="U7" s="8"/>
      <c r="V7" s="133"/>
      <c r="W7" s="8"/>
      <c r="X7" s="8"/>
      <c r="Y7" s="8"/>
      <c r="Z7" s="185"/>
      <c r="AA7" s="185"/>
      <c r="AB7" s="185"/>
    </row>
    <row r="8" spans="1:29" ht="30.75" customHeight="1">
      <c r="A8" s="1152"/>
      <c r="B8" s="1159"/>
      <c r="C8" s="1185" t="s">
        <v>646</v>
      </c>
      <c r="D8" s="33">
        <v>2</v>
      </c>
      <c r="E8" s="9" t="s">
        <v>808</v>
      </c>
      <c r="F8" s="9" t="s">
        <v>645</v>
      </c>
      <c r="G8" s="33"/>
      <c r="H8" s="33">
        <v>3</v>
      </c>
      <c r="I8" s="9">
        <v>2</v>
      </c>
      <c r="J8" s="9" t="s">
        <v>650</v>
      </c>
      <c r="K8" s="33" t="s">
        <v>645</v>
      </c>
      <c r="L8" s="1193"/>
      <c r="M8" s="340" t="s">
        <v>1286</v>
      </c>
      <c r="N8" s="538" t="s">
        <v>1287</v>
      </c>
      <c r="O8" s="538" t="s">
        <v>1288</v>
      </c>
      <c r="P8" s="541" t="s">
        <v>1289</v>
      </c>
      <c r="Q8" s="489" t="s">
        <v>1290</v>
      </c>
      <c r="R8" s="29"/>
      <c r="S8" s="33"/>
      <c r="T8" s="29"/>
      <c r="U8" s="8"/>
      <c r="V8" s="133"/>
      <c r="W8" s="8"/>
      <c r="X8" s="8"/>
      <c r="Y8" s="8"/>
      <c r="Z8" s="185"/>
      <c r="AA8" s="185"/>
      <c r="AB8" s="185"/>
    </row>
    <row r="9" spans="1:29" ht="31.5" customHeight="1">
      <c r="A9" s="1152"/>
      <c r="B9" s="1159"/>
      <c r="C9" s="1152"/>
      <c r="D9" s="33">
        <v>2</v>
      </c>
      <c r="E9" s="9" t="s">
        <v>1291</v>
      </c>
      <c r="F9" s="9" t="s">
        <v>1088</v>
      </c>
      <c r="G9" s="33"/>
      <c r="H9" s="33">
        <v>4</v>
      </c>
      <c r="I9" s="9">
        <v>4</v>
      </c>
      <c r="J9" s="9" t="s">
        <v>653</v>
      </c>
      <c r="K9" s="33" t="s">
        <v>645</v>
      </c>
      <c r="L9" s="1193"/>
      <c r="M9" s="541" t="s">
        <v>1292</v>
      </c>
      <c r="N9" s="541" t="s">
        <v>1287</v>
      </c>
      <c r="O9" s="338"/>
      <c r="P9" s="489" t="s">
        <v>1293</v>
      </c>
      <c r="Q9" s="338"/>
      <c r="R9" s="29"/>
      <c r="S9" s="33"/>
      <c r="T9" s="29"/>
      <c r="U9" s="8"/>
      <c r="V9" s="133"/>
      <c r="W9" s="8"/>
      <c r="X9" s="8"/>
      <c r="Y9" s="8"/>
      <c r="Z9" s="185"/>
      <c r="AA9" s="185"/>
      <c r="AB9" s="185"/>
      <c r="AC9" s="8"/>
    </row>
    <row r="10" spans="1:29" ht="34.5" customHeight="1">
      <c r="A10" s="1152"/>
      <c r="B10" s="1159"/>
      <c r="C10" s="1185" t="s">
        <v>656</v>
      </c>
      <c r="D10" s="33">
        <v>4</v>
      </c>
      <c r="E10" s="9" t="s">
        <v>650</v>
      </c>
      <c r="F10" s="9" t="s">
        <v>645</v>
      </c>
      <c r="G10" s="33"/>
      <c r="H10" s="33">
        <v>5</v>
      </c>
      <c r="I10" s="22">
        <v>1</v>
      </c>
      <c r="J10" s="9" t="s">
        <v>655</v>
      </c>
      <c r="K10" s="33" t="s">
        <v>645</v>
      </c>
      <c r="L10" s="1194"/>
      <c r="M10" s="541" t="s">
        <v>1294</v>
      </c>
      <c r="N10" s="342"/>
      <c r="O10" s="341"/>
      <c r="P10" s="342"/>
      <c r="Q10" s="341"/>
      <c r="R10" s="29"/>
      <c r="S10" s="33"/>
      <c r="T10" s="12"/>
      <c r="U10" s="8"/>
      <c r="V10" s="133"/>
      <c r="W10" s="8"/>
      <c r="X10" s="8"/>
      <c r="Y10" s="8"/>
      <c r="Z10" s="185"/>
      <c r="AA10" s="185"/>
      <c r="AB10" s="185"/>
    </row>
    <row r="11" spans="1:29" ht="18.75" customHeight="1">
      <c r="A11" s="1152"/>
      <c r="B11" s="1159"/>
      <c r="C11" s="1152"/>
      <c r="D11" s="33">
        <v>2</v>
      </c>
      <c r="E11" s="9" t="s">
        <v>1295</v>
      </c>
      <c r="F11" s="9" t="s">
        <v>645</v>
      </c>
      <c r="G11" s="33"/>
      <c r="H11" s="33"/>
      <c r="I11" s="289">
        <v>18</v>
      </c>
      <c r="J11" s="9"/>
      <c r="K11" s="33"/>
      <c r="L11" s="186" t="s">
        <v>593</v>
      </c>
      <c r="M11" s="193">
        <v>10</v>
      </c>
      <c r="N11" s="192">
        <v>8</v>
      </c>
      <c r="O11" s="192">
        <v>8</v>
      </c>
      <c r="P11" s="192">
        <v>8</v>
      </c>
      <c r="Q11" s="192">
        <v>8</v>
      </c>
      <c r="R11" s="194"/>
      <c r="S11" s="4">
        <f t="shared" ref="S11:S18" si="0">SUM(M11:R11)</f>
        <v>42</v>
      </c>
      <c r="T11" s="12"/>
      <c r="U11" s="8"/>
      <c r="V11" s="133"/>
      <c r="W11" s="8"/>
      <c r="X11" s="8"/>
      <c r="Y11" s="8"/>
      <c r="Z11" s="185"/>
      <c r="AA11" s="185"/>
      <c r="AB11" s="185"/>
    </row>
    <row r="12" spans="1:29" ht="18.75" customHeight="1">
      <c r="A12" s="1152"/>
      <c r="B12" s="1159"/>
      <c r="C12" s="1147"/>
      <c r="D12" s="33">
        <v>8</v>
      </c>
      <c r="E12" s="272" t="s">
        <v>765</v>
      </c>
      <c r="F12" s="272" t="s">
        <v>651</v>
      </c>
      <c r="G12" s="33"/>
      <c r="H12" s="33"/>
      <c r="I12" s="272"/>
      <c r="J12" s="272"/>
      <c r="K12" s="33"/>
      <c r="L12" s="195" t="s">
        <v>594</v>
      </c>
      <c r="M12" s="197">
        <v>10</v>
      </c>
      <c r="N12" s="196">
        <v>8</v>
      </c>
      <c r="O12" s="196">
        <v>8</v>
      </c>
      <c r="P12" s="196">
        <v>8</v>
      </c>
      <c r="Q12" s="196">
        <v>8</v>
      </c>
      <c r="R12" s="29"/>
      <c r="S12" s="33">
        <f t="shared" si="0"/>
        <v>42</v>
      </c>
      <c r="T12" s="12"/>
      <c r="U12" s="8"/>
      <c r="V12" s="133"/>
      <c r="W12" s="8"/>
      <c r="X12" s="8"/>
      <c r="Y12" s="8"/>
      <c r="Z12" s="185"/>
      <c r="AA12" s="185"/>
      <c r="AB12" s="185"/>
      <c r="AC12" s="8"/>
    </row>
    <row r="13" spans="1:29" ht="18.75" customHeight="1">
      <c r="A13" s="1152"/>
      <c r="B13" s="1159"/>
      <c r="C13" s="1185" t="s">
        <v>657</v>
      </c>
      <c r="D13" s="33">
        <v>2</v>
      </c>
      <c r="E13" s="9" t="s">
        <v>653</v>
      </c>
      <c r="F13" s="9" t="s">
        <v>645</v>
      </c>
      <c r="G13" s="33"/>
      <c r="H13" s="33">
        <v>1</v>
      </c>
      <c r="I13" s="9">
        <v>2</v>
      </c>
      <c r="J13" s="9" t="s">
        <v>789</v>
      </c>
      <c r="K13" s="33" t="s">
        <v>1088</v>
      </c>
      <c r="L13" s="195" t="s">
        <v>595</v>
      </c>
      <c r="M13" s="198"/>
      <c r="N13" s="198"/>
      <c r="O13" s="198"/>
      <c r="P13" s="198"/>
      <c r="Q13" s="198"/>
      <c r="R13" s="198"/>
      <c r="S13" s="33">
        <f t="shared" si="0"/>
        <v>0</v>
      </c>
      <c r="T13" s="12"/>
      <c r="U13" s="8"/>
      <c r="V13" s="133"/>
      <c r="W13" s="8"/>
      <c r="X13" s="8"/>
      <c r="Y13" s="8"/>
      <c r="Z13" s="185"/>
      <c r="AA13" s="185"/>
      <c r="AB13" s="185"/>
    </row>
    <row r="14" spans="1:29" ht="18.75" customHeight="1">
      <c r="A14" s="1152"/>
      <c r="B14" s="1159"/>
      <c r="C14" s="1152"/>
      <c r="D14" s="33">
        <v>2</v>
      </c>
      <c r="E14" s="9" t="s">
        <v>1296</v>
      </c>
      <c r="F14" s="9" t="s">
        <v>645</v>
      </c>
      <c r="G14" s="33"/>
      <c r="H14" s="33">
        <v>2</v>
      </c>
      <c r="I14" s="9">
        <v>2</v>
      </c>
      <c r="J14" s="274" t="s">
        <v>1291</v>
      </c>
      <c r="K14" s="33" t="s">
        <v>1088</v>
      </c>
      <c r="L14" s="199" t="s">
        <v>596</v>
      </c>
      <c r="M14" s="200"/>
      <c r="N14" s="200">
        <v>8</v>
      </c>
      <c r="O14" s="200"/>
      <c r="P14" s="200">
        <v>8</v>
      </c>
      <c r="Q14" s="340"/>
      <c r="R14" s="202"/>
      <c r="S14" s="203">
        <f t="shared" si="0"/>
        <v>16</v>
      </c>
      <c r="T14" s="12"/>
      <c r="U14" s="8"/>
      <c r="V14" s="133"/>
      <c r="W14" s="8"/>
      <c r="X14" s="8"/>
      <c r="Y14" s="8"/>
      <c r="Z14" s="185"/>
      <c r="AA14" s="185"/>
      <c r="AB14" s="185"/>
      <c r="AC14" s="8"/>
    </row>
    <row r="15" spans="1:29" ht="34.5" customHeight="1">
      <c r="A15" s="1152"/>
      <c r="B15" s="1159"/>
      <c r="C15" s="1147"/>
      <c r="D15" s="33">
        <v>8</v>
      </c>
      <c r="E15" s="272" t="s">
        <v>766</v>
      </c>
      <c r="F15" s="272" t="s">
        <v>651</v>
      </c>
      <c r="G15" s="33"/>
      <c r="H15" s="33">
        <v>3</v>
      </c>
      <c r="I15" s="272">
        <v>2</v>
      </c>
      <c r="J15" s="272" t="s">
        <v>1295</v>
      </c>
      <c r="K15" s="33" t="s">
        <v>645</v>
      </c>
      <c r="L15" s="199" t="s">
        <v>597</v>
      </c>
      <c r="M15" s="200"/>
      <c r="N15" s="538"/>
      <c r="O15" s="200"/>
      <c r="P15" s="200"/>
      <c r="Q15" s="200"/>
      <c r="R15" s="202"/>
      <c r="S15" s="203">
        <f t="shared" si="0"/>
        <v>0</v>
      </c>
      <c r="T15" s="12"/>
      <c r="U15" s="8"/>
      <c r="V15" s="133"/>
      <c r="W15" s="8"/>
      <c r="X15" s="8"/>
      <c r="Y15" s="8"/>
      <c r="Z15" s="185"/>
      <c r="AA15" s="185"/>
      <c r="AB15" s="185"/>
      <c r="AC15" s="8"/>
    </row>
    <row r="16" spans="1:29" ht="34.5" customHeight="1">
      <c r="A16" s="1152"/>
      <c r="B16" s="1159"/>
      <c r="C16" s="1185" t="s">
        <v>658</v>
      </c>
      <c r="D16" s="33">
        <v>2</v>
      </c>
      <c r="E16" s="9" t="s">
        <v>655</v>
      </c>
      <c r="F16" s="9" t="s">
        <v>645</v>
      </c>
      <c r="G16" s="33"/>
      <c r="H16" s="33">
        <v>4</v>
      </c>
      <c r="I16" s="9">
        <v>2</v>
      </c>
      <c r="J16" s="9" t="s">
        <v>1296</v>
      </c>
      <c r="K16" s="33" t="s">
        <v>645</v>
      </c>
      <c r="L16" s="208" t="s">
        <v>598</v>
      </c>
      <c r="M16" s="200"/>
      <c r="N16" s="335"/>
      <c r="O16" s="200"/>
      <c r="P16" s="200"/>
      <c r="Q16" s="340"/>
      <c r="R16" s="202"/>
      <c r="S16" s="203">
        <f t="shared" si="0"/>
        <v>0</v>
      </c>
      <c r="T16" s="12"/>
      <c r="U16" s="8"/>
      <c r="V16" s="133"/>
      <c r="W16" s="8"/>
      <c r="X16" s="8"/>
      <c r="Y16" s="8"/>
      <c r="Z16" s="185"/>
      <c r="AA16" s="185"/>
      <c r="AB16" s="185"/>
      <c r="AC16" s="8"/>
    </row>
    <row r="17" spans="1:29" ht="34.5" customHeight="1">
      <c r="A17" s="1152"/>
      <c r="B17" s="1159"/>
      <c r="C17" s="1152"/>
      <c r="D17" s="33">
        <v>2</v>
      </c>
      <c r="E17" s="9" t="s">
        <v>1297</v>
      </c>
      <c r="F17" s="9" t="s">
        <v>645</v>
      </c>
      <c r="G17" s="33"/>
      <c r="H17" s="33">
        <v>5</v>
      </c>
      <c r="I17" s="9">
        <v>2</v>
      </c>
      <c r="J17" s="9" t="s">
        <v>1297</v>
      </c>
      <c r="K17" s="33" t="s">
        <v>645</v>
      </c>
      <c r="L17" s="209" t="s">
        <v>599</v>
      </c>
      <c r="M17" s="210">
        <v>3</v>
      </c>
      <c r="N17" s="210"/>
      <c r="O17" s="210">
        <v>4</v>
      </c>
      <c r="P17" s="200"/>
      <c r="Q17" s="210">
        <v>4</v>
      </c>
      <c r="R17" s="211"/>
      <c r="S17" s="212">
        <f t="shared" si="0"/>
        <v>11</v>
      </c>
      <c r="T17" s="12"/>
      <c r="U17" s="8"/>
      <c r="V17" s="133"/>
      <c r="W17" s="8"/>
      <c r="X17" s="8"/>
      <c r="Y17" s="8"/>
      <c r="Z17" s="185"/>
      <c r="AA17" s="185"/>
      <c r="AB17" s="185"/>
      <c r="AC17" s="8"/>
    </row>
    <row r="18" spans="1:29" ht="34.5" customHeight="1">
      <c r="A18" s="1152"/>
      <c r="B18" s="1159"/>
      <c r="C18" s="1152"/>
      <c r="D18" s="217" t="s">
        <v>664</v>
      </c>
      <c r="E18" s="272" t="s">
        <v>767</v>
      </c>
      <c r="F18" s="272" t="s">
        <v>651</v>
      </c>
      <c r="G18" s="33"/>
      <c r="H18" s="217"/>
      <c r="I18" s="271">
        <v>10</v>
      </c>
      <c r="J18" s="272"/>
      <c r="K18" s="33"/>
      <c r="L18" s="209" t="s">
        <v>600</v>
      </c>
      <c r="M18" s="213">
        <v>3</v>
      </c>
      <c r="N18" s="213"/>
      <c r="O18" s="213">
        <v>4</v>
      </c>
      <c r="P18" s="200"/>
      <c r="Q18" s="213">
        <v>4</v>
      </c>
      <c r="R18" s="214"/>
      <c r="S18" s="215">
        <f t="shared" si="0"/>
        <v>11</v>
      </c>
      <c r="T18" s="12"/>
      <c r="U18" s="8"/>
      <c r="V18" s="133"/>
      <c r="W18" s="8"/>
      <c r="X18" s="8"/>
      <c r="Y18" s="8"/>
      <c r="Z18" s="185"/>
      <c r="AA18" s="185"/>
      <c r="AB18" s="185"/>
      <c r="AC18" s="8"/>
    </row>
    <row r="19" spans="1:29" ht="18.75" customHeight="1">
      <c r="A19" s="1152"/>
      <c r="B19" s="1159"/>
      <c r="C19" s="132"/>
      <c r="D19" s="33"/>
      <c r="E19" s="272"/>
      <c r="F19" s="272"/>
      <c r="G19" s="33"/>
      <c r="H19" s="33"/>
      <c r="I19" s="272"/>
      <c r="J19" s="272"/>
      <c r="K19" s="33"/>
      <c r="L19" s="222"/>
      <c r="M19" s="223"/>
      <c r="N19" s="223"/>
      <c r="O19" s="223"/>
      <c r="P19" s="223"/>
      <c r="Q19" s="223"/>
      <c r="R19" s="224"/>
      <c r="S19" s="225"/>
      <c r="T19" s="194" t="s">
        <v>1298</v>
      </c>
      <c r="U19" s="8"/>
      <c r="V19" s="133"/>
      <c r="W19" s="8"/>
      <c r="X19" s="8"/>
      <c r="Y19" s="8"/>
      <c r="Z19" s="185"/>
      <c r="AA19" s="185"/>
      <c r="AB19" s="185"/>
      <c r="AC19" s="8"/>
    </row>
    <row r="20" spans="1:29" ht="35.25" customHeight="1">
      <c r="A20" s="1152"/>
      <c r="B20" s="1159"/>
      <c r="C20" s="1185"/>
      <c r="D20" s="33"/>
      <c r="E20" s="9"/>
      <c r="F20" s="9"/>
      <c r="G20" s="33"/>
      <c r="H20" s="33">
        <v>3</v>
      </c>
      <c r="I20" s="22">
        <v>5</v>
      </c>
      <c r="J20" s="9" t="s">
        <v>765</v>
      </c>
      <c r="K20" s="33" t="s">
        <v>651</v>
      </c>
      <c r="L20" s="1195" t="s">
        <v>601</v>
      </c>
      <c r="M20" s="365" t="s">
        <v>1299</v>
      </c>
      <c r="N20" s="542" t="s">
        <v>1300</v>
      </c>
      <c r="O20" s="365" t="s">
        <v>1301</v>
      </c>
      <c r="P20" s="347" t="s">
        <v>1302</v>
      </c>
      <c r="Q20" s="543" t="s">
        <v>1303</v>
      </c>
      <c r="R20" s="228"/>
      <c r="S20" s="242"/>
      <c r="T20" s="12"/>
      <c r="U20" s="8"/>
      <c r="V20" s="133"/>
      <c r="W20" s="8"/>
      <c r="X20" s="8"/>
      <c r="Y20" s="8"/>
      <c r="Z20" s="185"/>
      <c r="AA20" s="185"/>
      <c r="AB20" s="185"/>
    </row>
    <row r="21" spans="1:29" ht="30.75" customHeight="1">
      <c r="A21" s="1152"/>
      <c r="B21" s="1159"/>
      <c r="C21" s="1147"/>
      <c r="D21" s="33"/>
      <c r="E21" s="9"/>
      <c r="F21" s="9"/>
      <c r="G21" s="33"/>
      <c r="H21" s="33">
        <v>4</v>
      </c>
      <c r="I21" s="9">
        <v>8</v>
      </c>
      <c r="J21" s="9" t="s">
        <v>766</v>
      </c>
      <c r="K21" s="33" t="s">
        <v>651</v>
      </c>
      <c r="L21" s="1193"/>
      <c r="M21" s="543"/>
      <c r="N21" s="384"/>
      <c r="O21" s="544" t="s">
        <v>1304</v>
      </c>
      <c r="P21" s="373" t="s">
        <v>1299</v>
      </c>
      <c r="Q21" s="543" t="s">
        <v>1305</v>
      </c>
      <c r="R21" s="228"/>
      <c r="S21" s="242"/>
      <c r="T21" s="12"/>
      <c r="U21" s="8"/>
      <c r="V21" s="133"/>
      <c r="W21" s="8"/>
      <c r="X21" s="8"/>
      <c r="Y21" s="8"/>
      <c r="Z21" s="185"/>
      <c r="AA21" s="185"/>
      <c r="AB21" s="185"/>
    </row>
    <row r="22" spans="1:29" ht="33" customHeight="1">
      <c r="A22" s="1152"/>
      <c r="B22" s="1159"/>
      <c r="C22" s="216"/>
      <c r="D22" s="217"/>
      <c r="E22" s="272"/>
      <c r="F22" s="272"/>
      <c r="G22" s="217"/>
      <c r="H22" s="195">
        <v>5</v>
      </c>
      <c r="I22" s="274">
        <v>7</v>
      </c>
      <c r="J22" s="272" t="s">
        <v>767</v>
      </c>
      <c r="K22" s="195" t="s">
        <v>651</v>
      </c>
      <c r="L22" s="1193"/>
      <c r="M22" s="543"/>
      <c r="N22" s="347"/>
      <c r="O22" s="545"/>
      <c r="P22" s="347"/>
      <c r="Q22" s="544" t="s">
        <v>1306</v>
      </c>
      <c r="R22" s="228"/>
      <c r="S22" s="242"/>
      <c r="T22" s="12"/>
      <c r="U22" s="8"/>
      <c r="V22" s="133"/>
      <c r="W22" s="8"/>
      <c r="X22" s="8"/>
      <c r="Y22" s="8"/>
      <c r="Z22" s="185"/>
      <c r="AA22" s="185"/>
      <c r="AB22" s="185"/>
      <c r="AC22" s="185"/>
    </row>
    <row r="23" spans="1:29" ht="26.25" customHeight="1">
      <c r="A23" s="1152"/>
      <c r="B23" s="1159"/>
      <c r="C23" s="114"/>
      <c r="D23" s="114"/>
      <c r="E23" s="114"/>
      <c r="F23" s="114"/>
      <c r="G23" s="114"/>
      <c r="H23" s="312"/>
      <c r="I23" s="116">
        <v>20</v>
      </c>
      <c r="J23" s="312"/>
      <c r="K23" s="312"/>
      <c r="L23" s="1193"/>
      <c r="M23" s="349"/>
      <c r="N23" s="349"/>
      <c r="O23" s="384"/>
      <c r="P23" s="349"/>
      <c r="Q23" s="384"/>
      <c r="R23" s="228"/>
      <c r="S23" s="242"/>
      <c r="T23" s="12"/>
      <c r="U23" s="8"/>
      <c r="V23" s="133"/>
      <c r="W23" s="8"/>
      <c r="X23" s="8"/>
      <c r="Y23" s="8"/>
      <c r="Z23" s="185"/>
      <c r="AA23" s="185"/>
      <c r="AB23" s="185"/>
    </row>
    <row r="24" spans="1:29" ht="15.75" customHeight="1">
      <c r="A24" s="1152"/>
      <c r="B24" s="1159"/>
      <c r="C24" s="114"/>
      <c r="D24" s="114"/>
      <c r="E24" s="114"/>
      <c r="F24" s="114"/>
      <c r="G24" s="114"/>
      <c r="H24" s="114"/>
      <c r="I24" s="114"/>
      <c r="J24" s="114"/>
      <c r="K24" s="114"/>
      <c r="L24" s="1193"/>
      <c r="M24" s="351"/>
      <c r="N24" s="351"/>
      <c r="O24" s="365"/>
      <c r="P24" s="438"/>
      <c r="Q24" s="438"/>
      <c r="R24" s="228"/>
      <c r="S24" s="242"/>
      <c r="T24" s="12"/>
      <c r="U24" s="8"/>
      <c r="V24" s="133"/>
      <c r="W24" s="8"/>
      <c r="X24" s="8"/>
      <c r="Y24" s="8"/>
      <c r="Z24" s="185"/>
      <c r="AA24" s="185"/>
      <c r="AB24" s="185"/>
      <c r="AC24" s="8"/>
    </row>
    <row r="25" spans="1:29" ht="18.75" customHeight="1">
      <c r="A25" s="1152"/>
      <c r="B25" s="1159"/>
      <c r="C25" s="186"/>
      <c r="D25" s="33"/>
      <c r="E25" s="33"/>
      <c r="F25" s="33"/>
      <c r="G25" s="33"/>
      <c r="H25" s="33"/>
      <c r="I25" s="33"/>
      <c r="J25" s="33"/>
      <c r="K25" s="33"/>
      <c r="L25" s="238" t="s">
        <v>593</v>
      </c>
      <c r="M25" s="239"/>
      <c r="N25" s="280"/>
      <c r="O25" s="280"/>
      <c r="P25" s="239">
        <v>3</v>
      </c>
      <c r="Q25" s="239">
        <v>4</v>
      </c>
      <c r="R25" s="236"/>
      <c r="S25" s="237">
        <f t="shared" ref="S25:S36" si="1">SUM(M25:R25)</f>
        <v>7</v>
      </c>
      <c r="T25" s="29"/>
      <c r="U25" s="8"/>
      <c r="V25" s="133"/>
      <c r="W25" s="8"/>
      <c r="X25" s="8"/>
      <c r="Y25" s="8"/>
      <c r="Z25" s="185"/>
      <c r="AA25" s="185"/>
      <c r="AB25" s="185"/>
      <c r="AC25" s="8"/>
    </row>
    <row r="26" spans="1:29" ht="18.75" customHeight="1">
      <c r="A26" s="1152"/>
      <c r="B26" s="1159"/>
      <c r="C26" s="181"/>
      <c r="D26" s="33"/>
      <c r="E26" s="33"/>
      <c r="F26" s="33"/>
      <c r="G26" s="33"/>
      <c r="H26" s="33"/>
      <c r="I26" s="33"/>
      <c r="J26" s="33"/>
      <c r="K26" s="33"/>
      <c r="L26" s="240" t="s">
        <v>594</v>
      </c>
      <c r="M26" s="241"/>
      <c r="N26" s="281"/>
      <c r="O26" s="281"/>
      <c r="P26" s="241">
        <v>3</v>
      </c>
      <c r="Q26" s="241">
        <v>4</v>
      </c>
      <c r="R26" s="228"/>
      <c r="S26" s="242">
        <f t="shared" si="1"/>
        <v>7</v>
      </c>
      <c r="T26" s="29"/>
      <c r="U26" s="8"/>
      <c r="V26" s="133"/>
      <c r="W26" s="8"/>
      <c r="X26" s="8"/>
      <c r="Y26" s="8"/>
      <c r="Z26" s="185"/>
      <c r="AA26" s="185"/>
      <c r="AB26" s="185"/>
      <c r="AC26" s="8"/>
    </row>
    <row r="27" spans="1:29" ht="18.75" customHeight="1">
      <c r="A27" s="1152"/>
      <c r="B27" s="1159"/>
      <c r="C27" s="186"/>
      <c r="D27" s="33"/>
      <c r="E27" s="33"/>
      <c r="F27" s="33"/>
      <c r="G27" s="33"/>
      <c r="H27" s="33"/>
      <c r="I27" s="33"/>
      <c r="J27" s="33"/>
      <c r="K27" s="33"/>
      <c r="L27" s="240" t="s">
        <v>595</v>
      </c>
      <c r="M27" s="243"/>
      <c r="N27" s="243"/>
      <c r="O27" s="243"/>
      <c r="P27" s="243"/>
      <c r="Q27" s="243"/>
      <c r="R27" s="228"/>
      <c r="S27" s="242">
        <f t="shared" si="1"/>
        <v>0</v>
      </c>
      <c r="T27" s="29"/>
      <c r="U27" s="8"/>
      <c r="V27" s="133"/>
      <c r="W27" s="8"/>
      <c r="X27" s="8"/>
      <c r="Y27" s="8"/>
      <c r="Z27" s="185"/>
      <c r="AA27" s="185"/>
      <c r="AB27" s="185"/>
    </row>
    <row r="28" spans="1:29" ht="18.75" customHeight="1">
      <c r="A28" s="1152"/>
      <c r="B28" s="1159"/>
      <c r="C28" s="186"/>
      <c r="D28" s="33"/>
      <c r="E28" s="33"/>
      <c r="F28" s="33"/>
      <c r="G28" s="33"/>
      <c r="H28" s="33"/>
      <c r="I28" s="33"/>
      <c r="J28" s="33"/>
      <c r="K28" s="33"/>
      <c r="L28" s="244" t="s">
        <v>596</v>
      </c>
      <c r="M28" s="245">
        <v>3</v>
      </c>
      <c r="N28" s="246"/>
      <c r="O28" s="245">
        <v>3</v>
      </c>
      <c r="P28" s="245">
        <v>3</v>
      </c>
      <c r="Q28" s="246"/>
      <c r="R28" s="247"/>
      <c r="S28" s="248">
        <f t="shared" si="1"/>
        <v>9</v>
      </c>
      <c r="T28" s="29"/>
      <c r="U28" s="8"/>
      <c r="V28" s="133"/>
      <c r="W28" s="8"/>
      <c r="X28" s="8"/>
      <c r="Y28" s="8"/>
      <c r="Z28" s="185"/>
      <c r="AA28" s="185"/>
      <c r="AB28" s="185"/>
    </row>
    <row r="29" spans="1:29" ht="18.75" customHeight="1">
      <c r="A29" s="1152"/>
      <c r="B29" s="1159"/>
      <c r="C29" s="186"/>
      <c r="D29" s="33"/>
      <c r="E29" s="33"/>
      <c r="F29" s="33"/>
      <c r="G29" s="33"/>
      <c r="H29" s="33"/>
      <c r="I29" s="33"/>
      <c r="J29" s="33"/>
      <c r="K29" s="33"/>
      <c r="L29" s="244" t="s">
        <v>597</v>
      </c>
      <c r="M29" s="246"/>
      <c r="N29" s="246"/>
      <c r="O29" s="246"/>
      <c r="P29" s="246"/>
      <c r="Q29" s="246"/>
      <c r="R29" s="247"/>
      <c r="S29" s="248">
        <f t="shared" si="1"/>
        <v>0</v>
      </c>
      <c r="T29" s="29"/>
      <c r="U29" s="8"/>
      <c r="V29" s="133"/>
      <c r="W29" s="8"/>
      <c r="X29" s="8"/>
      <c r="Y29" s="8"/>
      <c r="Z29" s="185"/>
      <c r="AA29" s="185"/>
      <c r="AB29" s="185"/>
      <c r="AC29" s="8"/>
    </row>
    <row r="30" spans="1:29" ht="18.75" customHeight="1">
      <c r="A30" s="1152"/>
      <c r="B30" s="1159"/>
      <c r="C30" s="181"/>
      <c r="D30" s="33"/>
      <c r="E30" s="33"/>
      <c r="F30" s="33"/>
      <c r="G30" s="33"/>
      <c r="H30" s="33"/>
      <c r="I30" s="33"/>
      <c r="J30" s="33"/>
      <c r="K30" s="33"/>
      <c r="L30" s="249" t="s">
        <v>598</v>
      </c>
      <c r="M30" s="246"/>
      <c r="N30" s="246"/>
      <c r="O30" s="246"/>
      <c r="P30" s="246"/>
      <c r="Q30" s="246"/>
      <c r="R30" s="247"/>
      <c r="S30" s="248">
        <f t="shared" si="1"/>
        <v>0</v>
      </c>
      <c r="T30" s="29"/>
      <c r="U30" s="8"/>
      <c r="V30" s="133"/>
      <c r="W30" s="8"/>
      <c r="X30" s="8"/>
      <c r="Y30" s="8"/>
      <c r="Z30" s="185"/>
      <c r="AA30" s="185"/>
      <c r="AB30" s="185"/>
      <c r="AC30" s="8"/>
    </row>
    <row r="31" spans="1:29" ht="18.75" customHeight="1">
      <c r="A31" s="1152"/>
      <c r="B31" s="1159"/>
      <c r="C31" s="186"/>
      <c r="D31" s="33"/>
      <c r="E31" s="33"/>
      <c r="F31" s="33"/>
      <c r="G31" s="33"/>
      <c r="H31" s="33"/>
      <c r="I31" s="33"/>
      <c r="J31" s="33"/>
      <c r="K31" s="33"/>
      <c r="L31" s="250" t="s">
        <v>599</v>
      </c>
      <c r="M31" s="251"/>
      <c r="N31" s="251">
        <v>3</v>
      </c>
      <c r="O31" s="251">
        <v>3</v>
      </c>
      <c r="P31" s="251"/>
      <c r="Q31" s="251">
        <v>3</v>
      </c>
      <c r="R31" s="252"/>
      <c r="S31" s="253">
        <f t="shared" si="1"/>
        <v>9</v>
      </c>
      <c r="T31" s="29"/>
      <c r="U31" s="8"/>
      <c r="V31" s="133"/>
      <c r="W31" s="8"/>
      <c r="X31" s="8"/>
      <c r="Y31" s="8"/>
      <c r="Z31" s="185"/>
      <c r="AA31" s="185"/>
      <c r="AB31" s="185"/>
      <c r="AC31" s="8"/>
    </row>
    <row r="32" spans="1:29" ht="18.75" customHeight="1">
      <c r="A32" s="1152"/>
      <c r="B32" s="1159"/>
      <c r="C32" s="186"/>
      <c r="D32" s="33"/>
      <c r="E32" s="33"/>
      <c r="F32" s="33"/>
      <c r="G32" s="33"/>
      <c r="H32" s="33"/>
      <c r="I32" s="33"/>
      <c r="J32" s="33"/>
      <c r="K32" s="33"/>
      <c r="L32" s="250" t="s">
        <v>600</v>
      </c>
      <c r="M32" s="254"/>
      <c r="N32" s="254">
        <v>3</v>
      </c>
      <c r="O32" s="254">
        <v>3</v>
      </c>
      <c r="P32" s="254"/>
      <c r="Q32" s="254">
        <v>3</v>
      </c>
      <c r="R32" s="255"/>
      <c r="S32" s="256">
        <f t="shared" si="1"/>
        <v>9</v>
      </c>
      <c r="T32" s="29"/>
      <c r="U32" s="8"/>
      <c r="V32" s="133"/>
      <c r="W32" s="8"/>
      <c r="X32" s="8"/>
      <c r="Y32" s="8"/>
      <c r="Z32" s="185"/>
      <c r="AA32" s="185"/>
      <c r="AB32" s="185"/>
      <c r="AC32" s="8"/>
    </row>
    <row r="33" spans="1:29" ht="18.75" customHeight="1">
      <c r="A33" s="1152"/>
      <c r="B33" s="1159"/>
      <c r="C33" s="186"/>
      <c r="D33" s="186"/>
      <c r="E33" s="186"/>
      <c r="F33" s="186"/>
      <c r="G33" s="186"/>
      <c r="H33" s="186"/>
      <c r="I33" s="186"/>
      <c r="J33" s="186"/>
      <c r="K33" s="186"/>
      <c r="L33" s="222" t="s">
        <v>681</v>
      </c>
      <c r="M33" s="223">
        <f t="shared" ref="M33:R33" si="2">M25+M11</f>
        <v>10</v>
      </c>
      <c r="N33" s="223">
        <f t="shared" si="2"/>
        <v>8</v>
      </c>
      <c r="O33" s="223">
        <f t="shared" si="2"/>
        <v>8</v>
      </c>
      <c r="P33" s="223">
        <f t="shared" si="2"/>
        <v>11</v>
      </c>
      <c r="Q33" s="223">
        <f t="shared" si="2"/>
        <v>12</v>
      </c>
      <c r="R33" s="223">
        <f t="shared" si="2"/>
        <v>0</v>
      </c>
      <c r="S33" s="224">
        <f t="shared" si="1"/>
        <v>49</v>
      </c>
      <c r="T33" s="29"/>
      <c r="U33" s="8"/>
      <c r="V33" s="133"/>
      <c r="W33" s="8"/>
      <c r="X33" s="8"/>
      <c r="Y33" s="8"/>
      <c r="Z33" s="185"/>
      <c r="AA33" s="185"/>
      <c r="AB33" s="185"/>
    </row>
    <row r="34" spans="1:29" ht="18.75" customHeight="1">
      <c r="A34" s="1147"/>
      <c r="B34" s="1201"/>
      <c r="C34" s="186"/>
      <c r="D34" s="186"/>
      <c r="E34" s="186"/>
      <c r="F34" s="186"/>
      <c r="G34" s="186"/>
      <c r="H34" s="186"/>
      <c r="I34" s="186"/>
      <c r="J34" s="186"/>
      <c r="K34" s="186"/>
      <c r="L34" s="257" t="s">
        <v>682</v>
      </c>
      <c r="M34" s="258">
        <f t="shared" ref="M34:R34" si="3">M29+M28+M15+M14</f>
        <v>3</v>
      </c>
      <c r="N34" s="258">
        <f t="shared" si="3"/>
        <v>8</v>
      </c>
      <c r="O34" s="258">
        <f t="shared" si="3"/>
        <v>3</v>
      </c>
      <c r="P34" s="258">
        <f t="shared" si="3"/>
        <v>11</v>
      </c>
      <c r="Q34" s="258">
        <f t="shared" si="3"/>
        <v>0</v>
      </c>
      <c r="R34" s="258">
        <f t="shared" si="3"/>
        <v>0</v>
      </c>
      <c r="S34" s="259">
        <f t="shared" si="1"/>
        <v>25</v>
      </c>
      <c r="T34" s="29"/>
      <c r="U34" s="8"/>
      <c r="V34" s="133"/>
      <c r="W34" s="8"/>
      <c r="X34" s="8"/>
      <c r="Y34" s="8"/>
      <c r="Z34" s="185"/>
      <c r="AA34" s="185"/>
      <c r="AB34" s="185"/>
    </row>
    <row r="35" spans="1:29" ht="18.75" customHeight="1">
      <c r="A35" s="546"/>
      <c r="B35" s="547"/>
      <c r="C35" s="186"/>
      <c r="D35" s="186"/>
      <c r="E35" s="186"/>
      <c r="F35" s="186"/>
      <c r="G35" s="186"/>
      <c r="H35" s="186"/>
      <c r="I35" s="186"/>
      <c r="J35" s="186"/>
      <c r="K35" s="186"/>
      <c r="L35" s="257" t="s">
        <v>683</v>
      </c>
      <c r="M35" s="258">
        <f t="shared" ref="M35:R35" si="4">M30+M16</f>
        <v>0</v>
      </c>
      <c r="N35" s="258">
        <f t="shared" si="4"/>
        <v>0</v>
      </c>
      <c r="O35" s="258">
        <f t="shared" si="4"/>
        <v>0</v>
      </c>
      <c r="P35" s="258">
        <f t="shared" si="4"/>
        <v>0</v>
      </c>
      <c r="Q35" s="258">
        <f t="shared" si="4"/>
        <v>0</v>
      </c>
      <c r="R35" s="258">
        <f t="shared" si="4"/>
        <v>0</v>
      </c>
      <c r="S35" s="259">
        <f t="shared" si="1"/>
        <v>0</v>
      </c>
      <c r="T35" s="29"/>
      <c r="U35" s="8"/>
      <c r="V35" s="133"/>
      <c r="W35" s="8"/>
      <c r="X35" s="8"/>
      <c r="Y35" s="8"/>
      <c r="Z35" s="185"/>
      <c r="AA35" s="185"/>
      <c r="AB35" s="185"/>
      <c r="AC35" s="8"/>
    </row>
    <row r="36" spans="1:29" ht="18.75" customHeight="1">
      <c r="A36" s="546"/>
      <c r="B36" s="547"/>
      <c r="C36" s="186"/>
      <c r="D36" s="186"/>
      <c r="E36" s="186"/>
      <c r="F36" s="186"/>
      <c r="G36" s="186"/>
      <c r="H36" s="186"/>
      <c r="I36" s="186"/>
      <c r="J36" s="186"/>
      <c r="K36" s="186"/>
      <c r="L36" s="260" t="s">
        <v>684</v>
      </c>
      <c r="M36" s="261">
        <f t="shared" ref="M36:R36" si="5">M31+M17</f>
        <v>3</v>
      </c>
      <c r="N36" s="261">
        <f t="shared" si="5"/>
        <v>3</v>
      </c>
      <c r="O36" s="261">
        <f t="shared" si="5"/>
        <v>7</v>
      </c>
      <c r="P36" s="261">
        <f t="shared" si="5"/>
        <v>0</v>
      </c>
      <c r="Q36" s="261">
        <f t="shared" si="5"/>
        <v>7</v>
      </c>
      <c r="R36" s="261">
        <f t="shared" si="5"/>
        <v>0</v>
      </c>
      <c r="S36" s="262">
        <f t="shared" si="1"/>
        <v>20</v>
      </c>
      <c r="T36" s="29"/>
      <c r="U36" s="8"/>
      <c r="V36" s="133"/>
      <c r="W36" s="8"/>
      <c r="X36" s="8"/>
      <c r="Y36" s="8"/>
      <c r="Z36" s="185"/>
      <c r="AA36" s="185"/>
      <c r="AB36" s="185"/>
      <c r="AC36" s="8"/>
    </row>
    <row r="37" spans="1:29" ht="18.75" customHeight="1">
      <c r="A37" s="1224" t="s">
        <v>817</v>
      </c>
      <c r="B37" s="1138"/>
      <c r="C37" s="354"/>
      <c r="D37" s="82"/>
      <c r="E37" s="82"/>
      <c r="F37" s="82"/>
      <c r="G37" s="82"/>
      <c r="H37" s="82"/>
      <c r="I37" s="82"/>
      <c r="J37" s="82"/>
      <c r="K37" s="82"/>
      <c r="L37" s="548"/>
      <c r="M37" s="548"/>
      <c r="N37" s="548"/>
      <c r="O37" s="548"/>
      <c r="P37" s="548"/>
      <c r="Q37" s="548"/>
      <c r="R37" s="548"/>
      <c r="S37" s="355"/>
      <c r="T37" s="186"/>
      <c r="U37" s="8"/>
      <c r="V37" s="133"/>
      <c r="W37" s="8"/>
      <c r="X37" s="8"/>
      <c r="Y37" s="8"/>
      <c r="Z37" s="185"/>
      <c r="AA37" s="185"/>
      <c r="AB37" s="185"/>
    </row>
    <row r="38" spans="1:29" ht="45" customHeight="1">
      <c r="A38" s="1187">
        <v>2</v>
      </c>
      <c r="B38" s="1212" t="s">
        <v>463</v>
      </c>
      <c r="C38" s="307" t="s">
        <v>643</v>
      </c>
      <c r="D38" s="33">
        <v>5</v>
      </c>
      <c r="E38" s="9" t="s">
        <v>789</v>
      </c>
      <c r="F38" s="33" t="s">
        <v>1307</v>
      </c>
      <c r="G38" s="33"/>
      <c r="H38" s="33">
        <v>1</v>
      </c>
      <c r="I38" s="9">
        <v>4</v>
      </c>
      <c r="J38" s="33" t="s">
        <v>789</v>
      </c>
      <c r="K38" s="33" t="s">
        <v>1307</v>
      </c>
      <c r="L38" s="1192" t="s">
        <v>592</v>
      </c>
      <c r="M38" s="338" t="s">
        <v>1308</v>
      </c>
      <c r="N38" s="549" t="s">
        <v>1309</v>
      </c>
      <c r="O38" s="550" t="s">
        <v>1310</v>
      </c>
      <c r="P38" s="342" t="s">
        <v>1311</v>
      </c>
      <c r="Q38" s="488" t="s">
        <v>1310</v>
      </c>
      <c r="R38" s="551"/>
      <c r="S38" s="33"/>
      <c r="T38" s="29"/>
      <c r="U38" s="8"/>
      <c r="V38" s="133"/>
      <c r="W38" s="8"/>
      <c r="X38" s="8"/>
      <c r="Y38" s="8"/>
      <c r="Z38" s="185"/>
      <c r="AA38" s="185"/>
      <c r="AB38" s="185"/>
      <c r="AC38" s="185"/>
    </row>
    <row r="39" spans="1:29" ht="34.5" customHeight="1">
      <c r="A39" s="1152"/>
      <c r="B39" s="1159"/>
      <c r="C39" s="552"/>
      <c r="D39" s="33">
        <v>5</v>
      </c>
      <c r="E39" s="9" t="s">
        <v>659</v>
      </c>
      <c r="F39" s="33" t="s">
        <v>651</v>
      </c>
      <c r="G39" s="33"/>
      <c r="H39" s="33">
        <v>2</v>
      </c>
      <c r="I39" s="9">
        <v>4</v>
      </c>
      <c r="J39" s="33" t="s">
        <v>691</v>
      </c>
      <c r="K39" s="33" t="s">
        <v>1307</v>
      </c>
      <c r="L39" s="1193"/>
      <c r="M39" s="338"/>
      <c r="N39" s="549" t="s">
        <v>1312</v>
      </c>
      <c r="O39" s="550" t="s">
        <v>1313</v>
      </c>
      <c r="P39" s="549" t="s">
        <v>1314</v>
      </c>
      <c r="Q39" s="553" t="s">
        <v>1315</v>
      </c>
      <c r="R39" s="338"/>
      <c r="S39" s="33"/>
      <c r="T39" s="194" t="s">
        <v>1298</v>
      </c>
      <c r="U39" s="8"/>
      <c r="V39" s="133"/>
      <c r="W39" s="8"/>
      <c r="X39" s="8"/>
      <c r="Y39" s="8"/>
      <c r="Z39" s="185"/>
      <c r="AA39" s="185"/>
      <c r="AB39" s="185"/>
      <c r="AC39" s="185"/>
    </row>
    <row r="40" spans="1:29" ht="39.75" customHeight="1">
      <c r="A40" s="1152"/>
      <c r="B40" s="1159"/>
      <c r="C40" s="552"/>
      <c r="D40" s="33">
        <v>4</v>
      </c>
      <c r="E40" s="9" t="s">
        <v>659</v>
      </c>
      <c r="F40" s="33" t="s">
        <v>645</v>
      </c>
      <c r="G40" s="33"/>
      <c r="H40" s="33">
        <v>3</v>
      </c>
      <c r="I40" s="9">
        <v>5</v>
      </c>
      <c r="J40" s="33" t="s">
        <v>650</v>
      </c>
      <c r="K40" s="33" t="s">
        <v>1307</v>
      </c>
      <c r="L40" s="1193"/>
      <c r="M40" s="554" t="s">
        <v>1316</v>
      </c>
      <c r="N40" s="540" t="s">
        <v>1317</v>
      </c>
      <c r="O40" s="338" t="s">
        <v>1318</v>
      </c>
      <c r="P40" s="540" t="s">
        <v>1319</v>
      </c>
      <c r="Q40" s="540" t="s">
        <v>1320</v>
      </c>
      <c r="R40" s="338"/>
      <c r="S40" s="33"/>
      <c r="T40" s="89" t="s">
        <v>459</v>
      </c>
      <c r="U40" s="185"/>
      <c r="V40" s="555"/>
      <c r="W40" s="185"/>
      <c r="X40" s="185"/>
      <c r="Y40" s="185"/>
      <c r="Z40" s="185"/>
      <c r="AA40" s="185"/>
      <c r="AB40" s="185"/>
    </row>
    <row r="41" spans="1:29" ht="40.5" customHeight="1">
      <c r="A41" s="1152"/>
      <c r="B41" s="1159"/>
      <c r="C41" s="552"/>
      <c r="D41" s="33">
        <v>2</v>
      </c>
      <c r="E41" s="9" t="s">
        <v>789</v>
      </c>
      <c r="F41" s="33" t="s">
        <v>1088</v>
      </c>
      <c r="G41" s="33" t="s">
        <v>612</v>
      </c>
      <c r="H41" s="33">
        <v>4</v>
      </c>
      <c r="I41" s="9">
        <v>4</v>
      </c>
      <c r="J41" s="33" t="s">
        <v>653</v>
      </c>
      <c r="K41" s="33" t="s">
        <v>1307</v>
      </c>
      <c r="L41" s="1194"/>
      <c r="M41" s="342" t="s">
        <v>1321</v>
      </c>
      <c r="N41" s="338"/>
      <c r="O41" s="338"/>
      <c r="P41" s="338"/>
      <c r="Q41" s="488" t="s">
        <v>1322</v>
      </c>
      <c r="R41" s="338"/>
      <c r="S41" s="33"/>
      <c r="T41" s="29"/>
      <c r="U41" s="185"/>
      <c r="V41" s="555"/>
      <c r="W41" s="185"/>
      <c r="X41" s="185"/>
      <c r="Y41" s="185"/>
      <c r="Z41" s="185"/>
      <c r="AA41" s="185"/>
      <c r="AB41" s="185"/>
    </row>
    <row r="42" spans="1:29" ht="40.5" customHeight="1">
      <c r="A42" s="1152"/>
      <c r="B42" s="1159"/>
      <c r="C42" s="307" t="s">
        <v>646</v>
      </c>
      <c r="D42" s="33">
        <v>4</v>
      </c>
      <c r="E42" s="9" t="s">
        <v>808</v>
      </c>
      <c r="F42" s="33" t="s">
        <v>1307</v>
      </c>
      <c r="G42" s="33"/>
      <c r="H42" s="33">
        <v>5</v>
      </c>
      <c r="I42" s="9">
        <v>3</v>
      </c>
      <c r="J42" s="33" t="s">
        <v>655</v>
      </c>
      <c r="K42" s="33" t="s">
        <v>1307</v>
      </c>
      <c r="L42" s="556"/>
      <c r="M42" s="557" t="s">
        <v>1323</v>
      </c>
      <c r="N42" s="339" t="s">
        <v>1324</v>
      </c>
      <c r="O42" s="339" t="s">
        <v>1325</v>
      </c>
      <c r="P42" s="557" t="s">
        <v>1326</v>
      </c>
      <c r="Q42" s="558" t="s">
        <v>1327</v>
      </c>
      <c r="R42" s="338"/>
      <c r="S42" s="33"/>
      <c r="T42" s="29"/>
      <c r="U42" s="185"/>
      <c r="V42" s="555"/>
      <c r="W42" s="185"/>
      <c r="X42" s="185"/>
      <c r="Y42" s="185"/>
      <c r="Z42" s="185"/>
      <c r="AA42" s="185"/>
      <c r="AB42" s="185"/>
      <c r="AC42" s="8"/>
    </row>
    <row r="43" spans="1:29" ht="36" customHeight="1">
      <c r="A43" s="1152"/>
      <c r="B43" s="1159"/>
      <c r="C43" s="552"/>
      <c r="D43" s="33">
        <v>4</v>
      </c>
      <c r="E43" s="9" t="s">
        <v>660</v>
      </c>
      <c r="F43" s="9" t="s">
        <v>651</v>
      </c>
      <c r="G43" s="33"/>
      <c r="H43" s="33"/>
      <c r="I43" s="289">
        <v>20</v>
      </c>
      <c r="J43" s="9"/>
      <c r="K43" s="33"/>
      <c r="L43" s="321"/>
      <c r="M43" s="341"/>
      <c r="N43" s="342"/>
      <c r="O43" s="341"/>
      <c r="P43" s="338" t="s">
        <v>1328</v>
      </c>
      <c r="Q43" s="342"/>
      <c r="R43" s="341"/>
      <c r="S43" s="33"/>
      <c r="T43" s="29"/>
      <c r="U43" s="185"/>
      <c r="V43" s="555"/>
      <c r="W43" s="185"/>
      <c r="X43" s="185"/>
      <c r="Y43" s="185"/>
      <c r="Z43" s="185"/>
      <c r="AA43" s="185"/>
      <c r="AB43" s="185"/>
      <c r="AC43" s="8"/>
    </row>
    <row r="44" spans="1:29" ht="18" customHeight="1">
      <c r="A44" s="1152"/>
      <c r="B44" s="1159"/>
      <c r="C44" s="132"/>
      <c r="D44" s="33">
        <v>3</v>
      </c>
      <c r="E44" s="9" t="s">
        <v>660</v>
      </c>
      <c r="F44" s="9" t="s">
        <v>645</v>
      </c>
      <c r="G44" s="33"/>
      <c r="H44" s="33"/>
      <c r="I44" s="9"/>
      <c r="J44" s="9"/>
      <c r="K44" s="33"/>
      <c r="L44" s="186" t="s">
        <v>593</v>
      </c>
      <c r="M44" s="192">
        <v>5</v>
      </c>
      <c r="N44" s="192">
        <v>8</v>
      </c>
      <c r="O44" s="192">
        <v>10</v>
      </c>
      <c r="P44" s="192">
        <v>10</v>
      </c>
      <c r="Q44" s="192">
        <v>13</v>
      </c>
      <c r="R44" s="194"/>
      <c r="S44" s="4">
        <f t="shared" ref="S44:S51" si="6">SUM(M44:R44)</f>
        <v>46</v>
      </c>
      <c r="T44" s="29"/>
      <c r="U44" s="185"/>
      <c r="V44" s="555"/>
      <c r="W44" s="185"/>
      <c r="X44" s="185"/>
      <c r="Y44" s="185"/>
      <c r="Z44" s="185"/>
      <c r="AA44" s="185"/>
      <c r="AB44" s="185"/>
      <c r="AC44" s="8"/>
    </row>
    <row r="45" spans="1:29" ht="18" customHeight="1">
      <c r="A45" s="1152"/>
      <c r="B45" s="1159"/>
      <c r="C45" s="307"/>
      <c r="D45" s="33">
        <v>3</v>
      </c>
      <c r="E45" s="9" t="s">
        <v>1291</v>
      </c>
      <c r="F45" s="9" t="s">
        <v>1088</v>
      </c>
      <c r="G45" s="33"/>
      <c r="H45" s="1226">
        <v>1</v>
      </c>
      <c r="I45" s="559">
        <v>6</v>
      </c>
      <c r="J45" s="9" t="s">
        <v>659</v>
      </c>
      <c r="K45" s="33" t="s">
        <v>651</v>
      </c>
      <c r="L45" s="195" t="s">
        <v>594</v>
      </c>
      <c r="M45" s="196">
        <v>2</v>
      </c>
      <c r="N45" s="196">
        <v>3</v>
      </c>
      <c r="O45" s="196"/>
      <c r="P45" s="196">
        <v>4</v>
      </c>
      <c r="Q45" s="196"/>
      <c r="R45" s="29"/>
      <c r="S45" s="33">
        <f t="shared" si="6"/>
        <v>9</v>
      </c>
      <c r="T45" s="29"/>
      <c r="U45" s="560"/>
      <c r="V45" s="555"/>
      <c r="W45" s="185"/>
      <c r="X45" s="185"/>
      <c r="Y45" s="185"/>
      <c r="Z45" s="185"/>
      <c r="AA45" s="185"/>
      <c r="AB45" s="185"/>
      <c r="AC45" s="8"/>
    </row>
    <row r="46" spans="1:29" ht="18" customHeight="1">
      <c r="A46" s="1152"/>
      <c r="B46" s="1159"/>
      <c r="C46" s="307" t="s">
        <v>656</v>
      </c>
      <c r="D46" s="33">
        <v>4</v>
      </c>
      <c r="E46" s="9" t="s">
        <v>650</v>
      </c>
      <c r="F46" s="9" t="s">
        <v>1307</v>
      </c>
      <c r="G46" s="33"/>
      <c r="H46" s="1147"/>
      <c r="I46" s="561">
        <v>2</v>
      </c>
      <c r="J46" s="9" t="s">
        <v>659</v>
      </c>
      <c r="K46" s="33" t="s">
        <v>645</v>
      </c>
      <c r="L46" s="195" t="s">
        <v>595</v>
      </c>
      <c r="M46" s="198">
        <v>3</v>
      </c>
      <c r="N46" s="198">
        <v>5</v>
      </c>
      <c r="O46" s="198">
        <v>10</v>
      </c>
      <c r="P46" s="198">
        <v>6</v>
      </c>
      <c r="Q46" s="198">
        <v>13</v>
      </c>
      <c r="R46" s="29"/>
      <c r="S46" s="33">
        <f t="shared" si="6"/>
        <v>37</v>
      </c>
      <c r="T46" s="29"/>
      <c r="U46" s="560"/>
      <c r="V46" s="555"/>
      <c r="W46" s="185"/>
      <c r="X46" s="185"/>
      <c r="Y46" s="185"/>
      <c r="Z46" s="185"/>
      <c r="AA46" s="185"/>
      <c r="AB46" s="185"/>
    </row>
    <row r="47" spans="1:29" ht="18" customHeight="1">
      <c r="A47" s="1152"/>
      <c r="B47" s="1159"/>
      <c r="C47" s="132"/>
      <c r="D47" s="33">
        <v>2</v>
      </c>
      <c r="E47" s="9" t="s">
        <v>661</v>
      </c>
      <c r="F47" s="9" t="s">
        <v>645</v>
      </c>
      <c r="G47" s="33"/>
      <c r="H47" s="1227">
        <v>2</v>
      </c>
      <c r="I47" s="561">
        <v>3</v>
      </c>
      <c r="J47" s="9" t="s">
        <v>660</v>
      </c>
      <c r="K47" s="33" t="s">
        <v>651</v>
      </c>
      <c r="L47" s="199" t="s">
        <v>596</v>
      </c>
      <c r="M47" s="200"/>
      <c r="N47" s="200"/>
      <c r="O47" s="200"/>
      <c r="P47" s="200"/>
      <c r="Q47" s="200"/>
      <c r="R47" s="202"/>
      <c r="S47" s="203">
        <f t="shared" si="6"/>
        <v>0</v>
      </c>
      <c r="T47" s="29"/>
      <c r="U47" s="560"/>
      <c r="V47" s="555"/>
      <c r="W47" s="185"/>
      <c r="X47" s="185"/>
      <c r="Y47" s="185"/>
      <c r="Z47" s="185"/>
      <c r="AA47" s="185"/>
      <c r="AB47" s="185"/>
    </row>
    <row r="48" spans="1:29" ht="18" customHeight="1">
      <c r="A48" s="1152"/>
      <c r="B48" s="1159"/>
      <c r="C48" s="380"/>
      <c r="D48" s="33">
        <v>2</v>
      </c>
      <c r="E48" s="9" t="s">
        <v>1295</v>
      </c>
      <c r="F48" s="9" t="s">
        <v>645</v>
      </c>
      <c r="G48" s="33"/>
      <c r="H48" s="1147"/>
      <c r="I48" s="561">
        <v>4</v>
      </c>
      <c r="J48" s="9" t="s">
        <v>660</v>
      </c>
      <c r="K48" s="33" t="s">
        <v>645</v>
      </c>
      <c r="L48" s="199" t="s">
        <v>597</v>
      </c>
      <c r="M48" s="200">
        <v>4</v>
      </c>
      <c r="N48" s="200">
        <v>4</v>
      </c>
      <c r="O48" s="200"/>
      <c r="P48" s="200">
        <v>4</v>
      </c>
      <c r="Q48" s="200"/>
      <c r="R48" s="202"/>
      <c r="S48" s="203">
        <f t="shared" si="6"/>
        <v>12</v>
      </c>
      <c r="T48" s="29"/>
      <c r="U48" s="560"/>
      <c r="V48" s="555"/>
      <c r="W48" s="185"/>
      <c r="X48" s="185"/>
      <c r="Y48" s="185"/>
      <c r="Z48" s="185"/>
      <c r="AA48" s="185"/>
      <c r="AB48" s="185"/>
      <c r="AC48" s="8"/>
    </row>
    <row r="49" spans="1:29" ht="18" customHeight="1">
      <c r="A49" s="1152"/>
      <c r="B49" s="1159"/>
      <c r="C49" s="380" t="s">
        <v>657</v>
      </c>
      <c r="D49" s="33">
        <v>3</v>
      </c>
      <c r="E49" s="9" t="s">
        <v>653</v>
      </c>
      <c r="F49" s="9" t="s">
        <v>1307</v>
      </c>
      <c r="G49" s="33"/>
      <c r="H49" s="1227">
        <v>3</v>
      </c>
      <c r="I49" s="561">
        <v>5</v>
      </c>
      <c r="J49" s="9" t="s">
        <v>661</v>
      </c>
      <c r="K49" s="33" t="s">
        <v>651</v>
      </c>
      <c r="L49" s="208" t="s">
        <v>598</v>
      </c>
      <c r="M49" s="200">
        <v>1</v>
      </c>
      <c r="N49" s="200"/>
      <c r="O49" s="200">
        <v>4</v>
      </c>
      <c r="P49" s="200"/>
      <c r="Q49" s="200">
        <v>4</v>
      </c>
      <c r="R49" s="202"/>
      <c r="S49" s="203">
        <f t="shared" si="6"/>
        <v>9</v>
      </c>
      <c r="T49" s="29"/>
      <c r="U49" s="560"/>
      <c r="V49" s="555"/>
      <c r="W49" s="185"/>
      <c r="X49" s="185"/>
      <c r="Y49" s="185"/>
      <c r="Z49" s="185"/>
      <c r="AA49" s="185"/>
      <c r="AB49" s="185"/>
      <c r="AC49" s="8"/>
    </row>
    <row r="50" spans="1:29" ht="18" customHeight="1">
      <c r="A50" s="1152"/>
      <c r="B50" s="1159"/>
      <c r="C50" s="132"/>
      <c r="D50" s="33">
        <v>2</v>
      </c>
      <c r="E50" s="9" t="s">
        <v>1296</v>
      </c>
      <c r="F50" s="9" t="s">
        <v>645</v>
      </c>
      <c r="G50" s="33"/>
      <c r="H50" s="1147"/>
      <c r="I50" s="561">
        <v>3</v>
      </c>
      <c r="J50" s="9" t="s">
        <v>661</v>
      </c>
      <c r="K50" s="33" t="s">
        <v>645</v>
      </c>
      <c r="L50" s="209" t="s">
        <v>599</v>
      </c>
      <c r="M50" s="210"/>
      <c r="N50" s="210"/>
      <c r="O50" s="210"/>
      <c r="P50" s="210"/>
      <c r="Q50" s="210"/>
      <c r="R50" s="211"/>
      <c r="S50" s="212">
        <f t="shared" si="6"/>
        <v>0</v>
      </c>
      <c r="T50" s="29"/>
      <c r="U50" s="560"/>
      <c r="V50" s="555"/>
      <c r="W50" s="185"/>
      <c r="X50" s="185"/>
      <c r="Y50" s="185"/>
      <c r="Z50" s="185"/>
      <c r="AA50" s="185"/>
      <c r="AB50" s="185"/>
      <c r="AC50" s="8"/>
    </row>
    <row r="51" spans="1:29" ht="18" customHeight="1">
      <c r="A51" s="1152"/>
      <c r="B51" s="1159"/>
      <c r="C51" s="204" t="s">
        <v>658</v>
      </c>
      <c r="D51" s="33">
        <v>5</v>
      </c>
      <c r="E51" s="9" t="s">
        <v>655</v>
      </c>
      <c r="F51" s="9" t="s">
        <v>1307</v>
      </c>
      <c r="G51" s="33"/>
      <c r="H51" s="562">
        <v>4</v>
      </c>
      <c r="I51" s="561">
        <v>2</v>
      </c>
      <c r="J51" s="9" t="s">
        <v>662</v>
      </c>
      <c r="K51" s="33" t="s">
        <v>645</v>
      </c>
      <c r="L51" s="209" t="s">
        <v>600</v>
      </c>
      <c r="M51" s="213"/>
      <c r="N51" s="213"/>
      <c r="O51" s="213"/>
      <c r="P51" s="213"/>
      <c r="Q51" s="213"/>
      <c r="R51" s="214"/>
      <c r="S51" s="215">
        <f t="shared" si="6"/>
        <v>0</v>
      </c>
      <c r="T51" s="29"/>
      <c r="U51" s="560"/>
      <c r="V51" s="555"/>
      <c r="W51" s="185"/>
      <c r="X51" s="185"/>
      <c r="Y51" s="185"/>
      <c r="Z51" s="185"/>
      <c r="AA51" s="185"/>
      <c r="AB51" s="185"/>
      <c r="AC51" s="8"/>
    </row>
    <row r="52" spans="1:29" ht="18" customHeight="1">
      <c r="A52" s="1152"/>
      <c r="B52" s="1159"/>
      <c r="C52" s="181"/>
      <c r="D52" s="33">
        <v>2</v>
      </c>
      <c r="E52" s="9" t="s">
        <v>1297</v>
      </c>
      <c r="F52" s="9" t="s">
        <v>645</v>
      </c>
      <c r="G52" s="33"/>
      <c r="H52" s="33"/>
      <c r="I52" s="563">
        <v>25</v>
      </c>
      <c r="J52" s="9"/>
      <c r="K52" s="33"/>
      <c r="L52" s="222"/>
      <c r="M52" s="223"/>
      <c r="N52" s="223"/>
      <c r="O52" s="223"/>
      <c r="P52" s="223"/>
      <c r="Q52" s="223"/>
      <c r="R52" s="224"/>
      <c r="S52" s="225"/>
      <c r="T52" s="29"/>
      <c r="U52" s="560"/>
      <c r="V52" s="555"/>
      <c r="W52" s="185"/>
      <c r="X52" s="185"/>
      <c r="Y52" s="185"/>
      <c r="Z52" s="185"/>
      <c r="AA52" s="185"/>
      <c r="AB52" s="185"/>
    </row>
    <row r="53" spans="1:29" ht="26.25" customHeight="1">
      <c r="A53" s="1152"/>
      <c r="B53" s="1159"/>
      <c r="C53" s="380"/>
      <c r="D53" s="33"/>
      <c r="E53" s="9"/>
      <c r="F53" s="9"/>
      <c r="G53" s="33"/>
      <c r="H53" s="33"/>
      <c r="I53" s="9"/>
      <c r="J53" s="9"/>
      <c r="K53" s="33"/>
      <c r="L53" s="1195" t="s">
        <v>601</v>
      </c>
      <c r="M53" s="349" t="s">
        <v>1329</v>
      </c>
      <c r="N53" s="349" t="s">
        <v>1330</v>
      </c>
      <c r="O53" s="346" t="s">
        <v>1331</v>
      </c>
      <c r="P53" s="346" t="s">
        <v>1332</v>
      </c>
      <c r="Q53" s="349" t="s">
        <v>1333</v>
      </c>
      <c r="R53" s="564"/>
      <c r="S53" s="242"/>
      <c r="T53" s="29"/>
      <c r="U53" s="560"/>
      <c r="V53" s="555"/>
      <c r="W53" s="185"/>
      <c r="X53" s="185"/>
      <c r="Y53" s="185"/>
      <c r="Z53" s="185"/>
      <c r="AA53" s="185"/>
      <c r="AB53" s="185"/>
    </row>
    <row r="54" spans="1:29" ht="28.5" customHeight="1">
      <c r="A54" s="1152"/>
      <c r="B54" s="1159"/>
      <c r="C54" s="132"/>
      <c r="D54" s="33"/>
      <c r="E54" s="9"/>
      <c r="F54" s="9"/>
      <c r="G54" s="114"/>
      <c r="H54" s="33"/>
      <c r="I54" s="9"/>
      <c r="J54" s="9"/>
      <c r="K54" s="33"/>
      <c r="L54" s="1193"/>
      <c r="M54" s="349" t="s">
        <v>1334</v>
      </c>
      <c r="N54" s="349" t="s">
        <v>1335</v>
      </c>
      <c r="O54" s="349" t="s">
        <v>1336</v>
      </c>
      <c r="P54" s="346" t="s">
        <v>1337</v>
      </c>
      <c r="Q54" s="349" t="s">
        <v>1338</v>
      </c>
      <c r="R54" s="348"/>
      <c r="S54" s="242"/>
      <c r="T54" s="29"/>
      <c r="U54" s="560"/>
      <c r="V54" s="555"/>
      <c r="W54" s="185"/>
      <c r="X54" s="185"/>
      <c r="Y54" s="185"/>
      <c r="Z54" s="185"/>
      <c r="AA54" s="185"/>
      <c r="AB54" s="185"/>
    </row>
    <row r="55" spans="1:29" ht="32.25" customHeight="1">
      <c r="A55" s="1152"/>
      <c r="B55" s="1159"/>
      <c r="C55" s="204"/>
      <c r="D55" s="33"/>
      <c r="E55" s="9"/>
      <c r="F55" s="9"/>
      <c r="G55" s="114"/>
      <c r="H55" s="33"/>
      <c r="I55" s="9"/>
      <c r="J55" s="9"/>
      <c r="K55" s="33"/>
      <c r="L55" s="1193"/>
      <c r="M55" s="349" t="s">
        <v>1339</v>
      </c>
      <c r="N55" s="349" t="s">
        <v>1340</v>
      </c>
      <c r="O55" s="349" t="s">
        <v>1341</v>
      </c>
      <c r="P55" s="349" t="s">
        <v>1342</v>
      </c>
      <c r="Q55" s="349" t="s">
        <v>1343</v>
      </c>
      <c r="R55" s="348"/>
      <c r="S55" s="242"/>
      <c r="T55" s="29"/>
      <c r="U55" s="560"/>
      <c r="V55" s="555"/>
      <c r="W55" s="185"/>
      <c r="X55" s="185"/>
      <c r="Y55" s="185"/>
      <c r="Z55" s="185"/>
      <c r="AA55" s="185"/>
      <c r="AB55" s="185"/>
      <c r="AC55" s="185"/>
    </row>
    <row r="56" spans="1:29" ht="62.25" customHeight="1">
      <c r="A56" s="1152"/>
      <c r="B56" s="1159"/>
      <c r="C56" s="181"/>
      <c r="D56" s="33"/>
      <c r="E56" s="9"/>
      <c r="F56" s="9"/>
      <c r="G56" s="33"/>
      <c r="H56" s="33">
        <v>1</v>
      </c>
      <c r="I56" s="9">
        <v>2</v>
      </c>
      <c r="J56" s="9" t="s">
        <v>789</v>
      </c>
      <c r="K56" s="33" t="s">
        <v>1088</v>
      </c>
      <c r="L56" s="1193"/>
      <c r="M56" s="349" t="s">
        <v>1344</v>
      </c>
      <c r="N56" s="349"/>
      <c r="O56" s="349"/>
      <c r="P56" s="349" t="s">
        <v>1345</v>
      </c>
      <c r="Q56" s="349" t="s">
        <v>1346</v>
      </c>
      <c r="R56" s="349"/>
      <c r="S56" s="242"/>
      <c r="T56" s="29"/>
      <c r="U56" s="560"/>
      <c r="V56" s="555"/>
      <c r="W56" s="185"/>
      <c r="X56" s="185"/>
      <c r="Y56" s="185"/>
      <c r="Z56" s="185"/>
      <c r="AA56" s="185"/>
      <c r="AB56" s="185"/>
    </row>
    <row r="57" spans="1:29" ht="32.25" customHeight="1">
      <c r="A57" s="1152"/>
      <c r="B57" s="1159"/>
      <c r="C57" s="181"/>
      <c r="D57" s="33"/>
      <c r="E57" s="33"/>
      <c r="F57" s="33"/>
      <c r="G57" s="33"/>
      <c r="H57" s="33">
        <v>2</v>
      </c>
      <c r="I57" s="9">
        <v>2</v>
      </c>
      <c r="J57" s="9" t="s">
        <v>691</v>
      </c>
      <c r="K57" s="33" t="s">
        <v>1088</v>
      </c>
      <c r="L57" s="1193"/>
      <c r="M57" s="349"/>
      <c r="N57" s="349"/>
      <c r="O57" s="349" t="s">
        <v>1347</v>
      </c>
      <c r="P57" s="565" t="s">
        <v>1348</v>
      </c>
      <c r="Q57" s="349"/>
      <c r="R57" s="349"/>
      <c r="S57" s="242"/>
      <c r="T57" s="29"/>
      <c r="U57" s="560"/>
      <c r="V57" s="555"/>
      <c r="W57" s="185"/>
      <c r="X57" s="185"/>
      <c r="Y57" s="185"/>
      <c r="Z57" s="185"/>
      <c r="AA57" s="185"/>
      <c r="AB57" s="185"/>
    </row>
    <row r="58" spans="1:29" ht="32.25" customHeight="1">
      <c r="A58" s="1152"/>
      <c r="B58" s="1159"/>
      <c r="C58" s="186"/>
      <c r="D58" s="33"/>
      <c r="E58" s="33"/>
      <c r="F58" s="33"/>
      <c r="G58" s="33"/>
      <c r="H58" s="33">
        <v>3</v>
      </c>
      <c r="I58" s="9">
        <v>3</v>
      </c>
      <c r="J58" s="9" t="s">
        <v>1295</v>
      </c>
      <c r="K58" s="114" t="s">
        <v>645</v>
      </c>
      <c r="L58" s="1193"/>
      <c r="M58" s="384" t="s">
        <v>1349</v>
      </c>
      <c r="N58" s="384" t="s">
        <v>1350</v>
      </c>
      <c r="O58" s="384" t="s">
        <v>1351</v>
      </c>
      <c r="P58" s="384" t="s">
        <v>1352</v>
      </c>
      <c r="Q58" s="384" t="s">
        <v>1353</v>
      </c>
      <c r="R58" s="349"/>
      <c r="S58" s="242"/>
      <c r="T58" s="29"/>
      <c r="U58" s="560"/>
      <c r="V58" s="555"/>
      <c r="W58" s="185"/>
      <c r="X58" s="185"/>
      <c r="Y58" s="185"/>
      <c r="Z58" s="185"/>
      <c r="AA58" s="185"/>
      <c r="AB58" s="185"/>
    </row>
    <row r="59" spans="1:29" ht="17.25" customHeight="1">
      <c r="A59" s="1152"/>
      <c r="B59" s="1159"/>
      <c r="C59" s="186"/>
      <c r="D59" s="33"/>
      <c r="E59" s="33"/>
      <c r="F59" s="33"/>
      <c r="G59" s="33"/>
      <c r="H59" s="33">
        <v>4</v>
      </c>
      <c r="I59" s="9">
        <v>2</v>
      </c>
      <c r="J59" s="9" t="s">
        <v>1296</v>
      </c>
      <c r="K59" s="114" t="s">
        <v>645</v>
      </c>
      <c r="L59" s="238" t="s">
        <v>593</v>
      </c>
      <c r="M59" s="280">
        <v>9</v>
      </c>
      <c r="N59" s="280">
        <v>8</v>
      </c>
      <c r="O59" s="280">
        <v>13</v>
      </c>
      <c r="P59" s="280">
        <v>12</v>
      </c>
      <c r="Q59" s="280">
        <v>9</v>
      </c>
      <c r="R59" s="236"/>
      <c r="S59" s="237">
        <f t="shared" ref="S59:S70" si="7">SUM(M59:R59)</f>
        <v>51</v>
      </c>
      <c r="T59" s="29"/>
      <c r="U59" s="560"/>
      <c r="V59" s="555"/>
      <c r="W59" s="185"/>
      <c r="X59" s="185"/>
      <c r="Y59" s="185"/>
      <c r="Z59" s="185"/>
      <c r="AA59" s="185"/>
      <c r="AB59" s="185"/>
    </row>
    <row r="60" spans="1:29" ht="17.25" customHeight="1">
      <c r="A60" s="1152"/>
      <c r="B60" s="1159"/>
      <c r="C60" s="186"/>
      <c r="D60" s="33"/>
      <c r="E60" s="33"/>
      <c r="F60" s="33"/>
      <c r="G60" s="33"/>
      <c r="H60" s="33">
        <v>5</v>
      </c>
      <c r="I60" s="9">
        <v>2</v>
      </c>
      <c r="J60" s="9" t="s">
        <v>1297</v>
      </c>
      <c r="K60" s="33" t="s">
        <v>645</v>
      </c>
      <c r="L60" s="240" t="s">
        <v>594</v>
      </c>
      <c r="M60" s="281"/>
      <c r="N60" s="281"/>
      <c r="O60" s="281"/>
      <c r="P60" s="281">
        <v>2</v>
      </c>
      <c r="Q60" s="281"/>
      <c r="R60" s="228"/>
      <c r="S60" s="242">
        <f t="shared" si="7"/>
        <v>2</v>
      </c>
      <c r="T60" s="29"/>
      <c r="U60" s="560"/>
      <c r="V60" s="555"/>
      <c r="W60" s="185"/>
      <c r="X60" s="185"/>
      <c r="Y60" s="185"/>
      <c r="Z60" s="185"/>
      <c r="AA60" s="185"/>
      <c r="AB60" s="185"/>
    </row>
    <row r="61" spans="1:29" ht="17.25" customHeight="1">
      <c r="A61" s="1152"/>
      <c r="B61" s="1159"/>
      <c r="C61" s="186"/>
      <c r="D61" s="33"/>
      <c r="E61" s="33"/>
      <c r="F61" s="33"/>
      <c r="G61" s="33"/>
      <c r="H61" s="33"/>
      <c r="I61" s="203">
        <v>11</v>
      </c>
      <c r="J61" s="33"/>
      <c r="K61" s="33"/>
      <c r="L61" s="240" t="s">
        <v>595</v>
      </c>
      <c r="M61" s="243">
        <v>9</v>
      </c>
      <c r="N61" s="243">
        <v>8</v>
      </c>
      <c r="O61" s="243">
        <v>13</v>
      </c>
      <c r="P61" s="243">
        <v>10</v>
      </c>
      <c r="Q61" s="243">
        <v>9</v>
      </c>
      <c r="R61" s="228"/>
      <c r="S61" s="242">
        <f t="shared" si="7"/>
        <v>49</v>
      </c>
      <c r="T61" s="29"/>
      <c r="U61" s="560"/>
      <c r="V61" s="555"/>
      <c r="W61" s="185"/>
      <c r="X61" s="185"/>
      <c r="Y61" s="185"/>
      <c r="Z61" s="185"/>
      <c r="AA61" s="185"/>
      <c r="AB61" s="185"/>
    </row>
    <row r="62" spans="1:29" ht="17.25" customHeight="1">
      <c r="A62" s="1152"/>
      <c r="B62" s="1159"/>
      <c r="C62" s="186"/>
      <c r="D62" s="33"/>
      <c r="E62" s="33"/>
      <c r="F62" s="33"/>
      <c r="G62" s="33"/>
      <c r="H62" s="33"/>
      <c r="I62" s="33"/>
      <c r="J62" s="33"/>
      <c r="K62" s="33"/>
      <c r="L62" s="244" t="s">
        <v>596</v>
      </c>
      <c r="M62" s="246"/>
      <c r="N62" s="246"/>
      <c r="O62" s="246"/>
      <c r="P62" s="246"/>
      <c r="Q62" s="246"/>
      <c r="R62" s="247"/>
      <c r="S62" s="248">
        <f t="shared" si="7"/>
        <v>0</v>
      </c>
      <c r="T62" s="29"/>
      <c r="U62" s="560"/>
      <c r="V62" s="555"/>
      <c r="W62" s="185"/>
      <c r="X62" s="185"/>
      <c r="Y62" s="185"/>
      <c r="Z62" s="185"/>
      <c r="AA62" s="185"/>
      <c r="AB62" s="185"/>
    </row>
    <row r="63" spans="1:29" ht="17.25" customHeight="1">
      <c r="A63" s="1152"/>
      <c r="B63" s="1159"/>
      <c r="C63" s="186"/>
      <c r="D63" s="33"/>
      <c r="E63" s="33"/>
      <c r="F63" s="33"/>
      <c r="G63" s="33"/>
      <c r="H63" s="33"/>
      <c r="I63" s="33"/>
      <c r="J63" s="33"/>
      <c r="K63" s="33"/>
      <c r="L63" s="244" t="s">
        <v>597</v>
      </c>
      <c r="M63" s="246"/>
      <c r="N63" s="246"/>
      <c r="O63" s="246"/>
      <c r="P63" s="246">
        <v>4</v>
      </c>
      <c r="Q63" s="246"/>
      <c r="R63" s="247"/>
      <c r="S63" s="248">
        <f t="shared" si="7"/>
        <v>4</v>
      </c>
      <c r="T63" s="29"/>
      <c r="U63" s="560"/>
      <c r="V63" s="555"/>
      <c r="W63" s="185"/>
      <c r="X63" s="185"/>
      <c r="Y63" s="185"/>
      <c r="Z63" s="185"/>
      <c r="AA63" s="185"/>
      <c r="AB63" s="185"/>
      <c r="AC63" s="8"/>
    </row>
    <row r="64" spans="1:29" ht="17.25" customHeight="1">
      <c r="A64" s="1152"/>
      <c r="B64" s="1159"/>
      <c r="C64" s="186"/>
      <c r="D64" s="33"/>
      <c r="E64" s="33"/>
      <c r="F64" s="33"/>
      <c r="G64" s="33"/>
      <c r="H64" s="33"/>
      <c r="I64" s="33"/>
      <c r="J64" s="33"/>
      <c r="K64" s="33"/>
      <c r="L64" s="249" t="s">
        <v>598</v>
      </c>
      <c r="M64" s="246">
        <v>3</v>
      </c>
      <c r="N64" s="246">
        <v>3</v>
      </c>
      <c r="O64" s="246">
        <v>3</v>
      </c>
      <c r="P64" s="246">
        <v>4</v>
      </c>
      <c r="Q64" s="246">
        <v>3</v>
      </c>
      <c r="R64" s="247"/>
      <c r="S64" s="248">
        <f t="shared" si="7"/>
        <v>16</v>
      </c>
      <c r="T64" s="29"/>
      <c r="U64" s="185"/>
      <c r="V64" s="555"/>
      <c r="W64" s="185"/>
      <c r="X64" s="185"/>
      <c r="Y64" s="185"/>
      <c r="Z64" s="185"/>
      <c r="AA64" s="185"/>
      <c r="AB64" s="185"/>
      <c r="AC64" s="8"/>
    </row>
    <row r="65" spans="1:29" ht="17.25" customHeight="1">
      <c r="A65" s="1152"/>
      <c r="B65" s="1159"/>
      <c r="C65" s="186"/>
      <c r="D65" s="33"/>
      <c r="E65" s="33"/>
      <c r="F65" s="33"/>
      <c r="G65" s="33"/>
      <c r="H65" s="33"/>
      <c r="I65" s="33"/>
      <c r="J65" s="33"/>
      <c r="K65" s="33"/>
      <c r="L65" s="250" t="s">
        <v>599</v>
      </c>
      <c r="M65" s="251"/>
      <c r="N65" s="251"/>
      <c r="O65" s="251"/>
      <c r="P65" s="251"/>
      <c r="Q65" s="251"/>
      <c r="R65" s="252"/>
      <c r="S65" s="253">
        <f t="shared" si="7"/>
        <v>0</v>
      </c>
      <c r="T65" s="29"/>
      <c r="U65" s="185"/>
      <c r="V65" s="555"/>
      <c r="W65" s="185"/>
      <c r="X65" s="185"/>
      <c r="Y65" s="185"/>
      <c r="Z65" s="185"/>
      <c r="AA65" s="185"/>
      <c r="AB65" s="185"/>
      <c r="AC65" s="8"/>
    </row>
    <row r="66" spans="1:29" ht="17.25" customHeight="1">
      <c r="A66" s="1152"/>
      <c r="B66" s="1159"/>
      <c r="C66" s="186"/>
      <c r="D66" s="33"/>
      <c r="E66" s="33"/>
      <c r="F66" s="33"/>
      <c r="G66" s="33"/>
      <c r="H66" s="33"/>
      <c r="I66" s="33"/>
      <c r="J66" s="33"/>
      <c r="K66" s="33"/>
      <c r="L66" s="250" t="s">
        <v>600</v>
      </c>
      <c r="M66" s="254"/>
      <c r="N66" s="254"/>
      <c r="O66" s="254"/>
      <c r="P66" s="254"/>
      <c r="Q66" s="254"/>
      <c r="R66" s="255"/>
      <c r="S66" s="256">
        <f t="shared" si="7"/>
        <v>0</v>
      </c>
      <c r="T66" s="29"/>
      <c r="U66" s="185"/>
      <c r="V66" s="555"/>
      <c r="W66" s="185"/>
      <c r="X66" s="185"/>
      <c r="Y66" s="185"/>
      <c r="Z66" s="185"/>
      <c r="AA66" s="185"/>
      <c r="AB66" s="185"/>
      <c r="AC66" s="8"/>
    </row>
    <row r="67" spans="1:29" ht="17.25" customHeight="1">
      <c r="A67" s="1152"/>
      <c r="B67" s="1159"/>
      <c r="C67" s="1200"/>
      <c r="D67" s="186"/>
      <c r="E67" s="186"/>
      <c r="F67" s="186"/>
      <c r="G67" s="186"/>
      <c r="H67" s="186"/>
      <c r="I67" s="186"/>
      <c r="J67" s="186"/>
      <c r="K67" s="186"/>
      <c r="L67" s="222" t="s">
        <v>681</v>
      </c>
      <c r="M67" s="223">
        <f t="shared" ref="M67:R67" si="8">M59+M44</f>
        <v>14</v>
      </c>
      <c r="N67" s="223">
        <f t="shared" si="8"/>
        <v>16</v>
      </c>
      <c r="O67" s="223">
        <f t="shared" si="8"/>
        <v>23</v>
      </c>
      <c r="P67" s="223">
        <f t="shared" si="8"/>
        <v>22</v>
      </c>
      <c r="Q67" s="223">
        <f t="shared" si="8"/>
        <v>22</v>
      </c>
      <c r="R67" s="223">
        <f t="shared" si="8"/>
        <v>0</v>
      </c>
      <c r="S67" s="224">
        <f t="shared" si="7"/>
        <v>97</v>
      </c>
      <c r="T67" s="29"/>
      <c r="U67" s="185"/>
      <c r="V67" s="555"/>
      <c r="W67" s="185"/>
      <c r="X67" s="185"/>
      <c r="Y67" s="185"/>
      <c r="Z67" s="185"/>
      <c r="AA67" s="185"/>
      <c r="AB67" s="185"/>
    </row>
    <row r="68" spans="1:29" ht="17.25" customHeight="1">
      <c r="A68" s="1152"/>
      <c r="B68" s="1159"/>
      <c r="C68" s="1201"/>
      <c r="D68" s="186"/>
      <c r="E68" s="186"/>
      <c r="F68" s="186"/>
      <c r="G68" s="186"/>
      <c r="H68" s="186"/>
      <c r="I68" s="186"/>
      <c r="J68" s="186"/>
      <c r="K68" s="186"/>
      <c r="L68" s="257" t="s">
        <v>682</v>
      </c>
      <c r="M68" s="258">
        <f t="shared" ref="M68:R68" si="9">M63+M62+M48+M47</f>
        <v>4</v>
      </c>
      <c r="N68" s="258">
        <f t="shared" si="9"/>
        <v>4</v>
      </c>
      <c r="O68" s="258">
        <f t="shared" si="9"/>
        <v>0</v>
      </c>
      <c r="P68" s="258">
        <f t="shared" si="9"/>
        <v>8</v>
      </c>
      <c r="Q68" s="258">
        <f t="shared" si="9"/>
        <v>0</v>
      </c>
      <c r="R68" s="258">
        <f t="shared" si="9"/>
        <v>0</v>
      </c>
      <c r="S68" s="259">
        <f t="shared" si="7"/>
        <v>16</v>
      </c>
      <c r="T68" s="29"/>
      <c r="U68" s="185"/>
      <c r="V68" s="555"/>
      <c r="W68" s="185"/>
      <c r="X68" s="185"/>
      <c r="Y68" s="185"/>
      <c r="Z68" s="185"/>
      <c r="AA68" s="185"/>
      <c r="AB68" s="185"/>
    </row>
    <row r="69" spans="1:29" ht="17.25" customHeight="1">
      <c r="A69" s="352"/>
      <c r="B69" s="353"/>
      <c r="C69" s="1200"/>
      <c r="D69" s="186"/>
      <c r="E69" s="186"/>
      <c r="F69" s="186"/>
      <c r="G69" s="186"/>
      <c r="H69" s="186"/>
      <c r="I69" s="186"/>
      <c r="J69" s="186"/>
      <c r="K69" s="186"/>
      <c r="L69" s="257" t="s">
        <v>683</v>
      </c>
      <c r="M69" s="258">
        <f t="shared" ref="M69:R69" si="10">M64+M49</f>
        <v>4</v>
      </c>
      <c r="N69" s="258">
        <f t="shared" si="10"/>
        <v>3</v>
      </c>
      <c r="O69" s="258">
        <f t="shared" si="10"/>
        <v>7</v>
      </c>
      <c r="P69" s="258">
        <f t="shared" si="10"/>
        <v>4</v>
      </c>
      <c r="Q69" s="258">
        <f t="shared" si="10"/>
        <v>7</v>
      </c>
      <c r="R69" s="258">
        <f t="shared" si="10"/>
        <v>0</v>
      </c>
      <c r="S69" s="259">
        <f t="shared" si="7"/>
        <v>25</v>
      </c>
      <c r="T69" s="29"/>
      <c r="U69" s="185"/>
      <c r="V69" s="555"/>
      <c r="W69" s="185"/>
      <c r="X69" s="185"/>
      <c r="Y69" s="185"/>
      <c r="Z69" s="185"/>
      <c r="AA69" s="185"/>
      <c r="AB69" s="185"/>
      <c r="AC69" s="8"/>
    </row>
    <row r="70" spans="1:29" ht="17.25" customHeight="1">
      <c r="A70" s="352"/>
      <c r="B70" s="353"/>
      <c r="C70" s="1201"/>
      <c r="D70" s="186"/>
      <c r="E70" s="186"/>
      <c r="F70" s="186"/>
      <c r="G70" s="186"/>
      <c r="H70" s="186"/>
      <c r="I70" s="186"/>
      <c r="J70" s="186"/>
      <c r="K70" s="186"/>
      <c r="L70" s="260" t="s">
        <v>684</v>
      </c>
      <c r="M70" s="261">
        <f t="shared" ref="M70:R70" si="11">M65+M50</f>
        <v>0</v>
      </c>
      <c r="N70" s="261">
        <f t="shared" si="11"/>
        <v>0</v>
      </c>
      <c r="O70" s="261">
        <f t="shared" si="11"/>
        <v>0</v>
      </c>
      <c r="P70" s="261">
        <f t="shared" si="11"/>
        <v>0</v>
      </c>
      <c r="Q70" s="261">
        <f t="shared" si="11"/>
        <v>0</v>
      </c>
      <c r="R70" s="261">
        <f t="shared" si="11"/>
        <v>0</v>
      </c>
      <c r="S70" s="262">
        <f t="shared" si="7"/>
        <v>0</v>
      </c>
      <c r="T70" s="29"/>
      <c r="U70" s="185"/>
      <c r="V70" s="555"/>
      <c r="W70" s="185"/>
      <c r="X70" s="185"/>
      <c r="Y70" s="185"/>
      <c r="Z70" s="185"/>
      <c r="AA70" s="185"/>
      <c r="AB70" s="185"/>
      <c r="AC70" s="8"/>
    </row>
    <row r="71" spans="1:29" ht="20.25" customHeight="1">
      <c r="A71" s="1221"/>
      <c r="B71" s="1138"/>
      <c r="C71" s="263"/>
      <c r="D71" s="264"/>
      <c r="E71" s="264"/>
      <c r="F71" s="264"/>
      <c r="G71" s="264"/>
      <c r="H71" s="264"/>
      <c r="I71" s="264"/>
      <c r="J71" s="264"/>
      <c r="K71" s="264"/>
      <c r="L71" s="566"/>
      <c r="M71" s="566"/>
      <c r="N71" s="566"/>
      <c r="O71" s="566"/>
      <c r="P71" s="566"/>
      <c r="Q71" s="566"/>
      <c r="R71" s="566"/>
      <c r="S71" s="265"/>
      <c r="T71" s="263"/>
      <c r="U71" s="185"/>
      <c r="V71" s="555"/>
      <c r="W71" s="185"/>
      <c r="X71" s="185"/>
      <c r="Y71" s="185"/>
      <c r="Z71" s="185"/>
      <c r="AA71" s="185"/>
      <c r="AB71" s="185"/>
    </row>
    <row r="72" spans="1:29" ht="33" customHeight="1">
      <c r="A72" s="1187">
        <v>3</v>
      </c>
      <c r="B72" s="1212" t="s">
        <v>445</v>
      </c>
      <c r="C72" s="306" t="s">
        <v>643</v>
      </c>
      <c r="D72" s="182">
        <v>5</v>
      </c>
      <c r="E72" s="9" t="s">
        <v>685</v>
      </c>
      <c r="F72" s="9" t="s">
        <v>1354</v>
      </c>
      <c r="G72" s="182"/>
      <c r="H72" s="9">
        <v>1</v>
      </c>
      <c r="I72" s="9">
        <v>5</v>
      </c>
      <c r="J72" s="9" t="s">
        <v>685</v>
      </c>
      <c r="K72" s="9" t="s">
        <v>1354</v>
      </c>
      <c r="L72" s="1192" t="s">
        <v>592</v>
      </c>
      <c r="M72" s="567" t="s">
        <v>1355</v>
      </c>
      <c r="N72" s="567" t="s">
        <v>1356</v>
      </c>
      <c r="O72" s="340" t="s">
        <v>1357</v>
      </c>
      <c r="P72" s="567" t="s">
        <v>1358</v>
      </c>
      <c r="Q72" s="340" t="s">
        <v>1359</v>
      </c>
      <c r="R72" s="29"/>
      <c r="S72" s="33"/>
      <c r="T72" s="29"/>
      <c r="U72" s="185"/>
      <c r="V72" s="555"/>
      <c r="W72" s="185"/>
      <c r="X72" s="185"/>
      <c r="Y72" s="185"/>
      <c r="Z72" s="185"/>
      <c r="AA72" s="185"/>
      <c r="AB72" s="185"/>
      <c r="AC72" s="185"/>
    </row>
    <row r="73" spans="1:29" ht="33" customHeight="1">
      <c r="A73" s="1152"/>
      <c r="B73" s="1159"/>
      <c r="C73" s="112"/>
      <c r="D73" s="113">
        <v>5</v>
      </c>
      <c r="E73" s="9" t="s">
        <v>659</v>
      </c>
      <c r="F73" s="9" t="s">
        <v>645</v>
      </c>
      <c r="G73" s="113"/>
      <c r="H73" s="9">
        <v>2</v>
      </c>
      <c r="I73" s="9">
        <v>5</v>
      </c>
      <c r="J73" s="9" t="s">
        <v>691</v>
      </c>
      <c r="K73" s="9" t="s">
        <v>645</v>
      </c>
      <c r="L73" s="1193"/>
      <c r="M73" s="567" t="s">
        <v>1360</v>
      </c>
      <c r="N73" s="374" t="s">
        <v>1361</v>
      </c>
      <c r="O73" s="374" t="s">
        <v>1362</v>
      </c>
      <c r="P73" s="374" t="s">
        <v>1363</v>
      </c>
      <c r="Q73" s="374" t="s">
        <v>1364</v>
      </c>
      <c r="R73" s="29"/>
      <c r="S73" s="33"/>
      <c r="T73" s="29"/>
      <c r="U73" s="185"/>
      <c r="V73" s="555"/>
      <c r="W73" s="185"/>
      <c r="X73" s="185"/>
      <c r="Y73" s="185"/>
      <c r="Z73" s="185"/>
      <c r="AA73" s="185"/>
      <c r="AB73" s="185"/>
      <c r="AC73" s="185"/>
    </row>
    <row r="74" spans="1:29" ht="30.75" customHeight="1">
      <c r="A74" s="1152"/>
      <c r="B74" s="1159"/>
      <c r="C74" s="306" t="s">
        <v>646</v>
      </c>
      <c r="D74" s="182">
        <v>4</v>
      </c>
      <c r="E74" s="9" t="s">
        <v>808</v>
      </c>
      <c r="F74" s="9" t="s">
        <v>645</v>
      </c>
      <c r="G74" s="182"/>
      <c r="H74" s="9">
        <v>3</v>
      </c>
      <c r="I74" s="9">
        <v>4</v>
      </c>
      <c r="J74" s="9" t="s">
        <v>650</v>
      </c>
      <c r="K74" s="9" t="s">
        <v>696</v>
      </c>
      <c r="L74" s="1194"/>
      <c r="M74" s="338"/>
      <c r="N74" s="338"/>
      <c r="O74" s="338"/>
      <c r="P74" s="338"/>
      <c r="Q74" s="338"/>
      <c r="R74" s="29"/>
      <c r="S74" s="33"/>
      <c r="T74" s="29"/>
      <c r="U74" s="185"/>
      <c r="V74" s="555"/>
      <c r="W74" s="185"/>
      <c r="X74" s="185"/>
      <c r="Y74" s="185"/>
      <c r="Z74" s="185"/>
      <c r="AA74" s="185"/>
      <c r="AB74" s="185"/>
    </row>
    <row r="75" spans="1:29" ht="16.5" customHeight="1">
      <c r="A75" s="1152"/>
      <c r="B75" s="1159"/>
      <c r="C75" s="112"/>
      <c r="D75" s="113">
        <v>2</v>
      </c>
      <c r="E75" s="9" t="s">
        <v>660</v>
      </c>
      <c r="F75" s="9" t="s">
        <v>645</v>
      </c>
      <c r="G75" s="182"/>
      <c r="H75" s="9">
        <v>4</v>
      </c>
      <c r="I75" s="9">
        <v>5</v>
      </c>
      <c r="J75" s="9" t="s">
        <v>653</v>
      </c>
      <c r="K75" s="9" t="s">
        <v>696</v>
      </c>
      <c r="L75" s="186" t="s">
        <v>593</v>
      </c>
      <c r="M75" s="192">
        <v>6</v>
      </c>
      <c r="N75" s="193">
        <v>4</v>
      </c>
      <c r="O75" s="193">
        <v>4</v>
      </c>
      <c r="P75" s="193">
        <v>4</v>
      </c>
      <c r="Q75" s="192">
        <v>4</v>
      </c>
      <c r="R75" s="194"/>
      <c r="S75" s="4">
        <f t="shared" ref="S75:S82" si="12">SUM(M75:R75)</f>
        <v>22</v>
      </c>
      <c r="T75" s="29"/>
      <c r="U75" s="185"/>
      <c r="V75" s="555"/>
      <c r="W75" s="185"/>
      <c r="X75" s="185"/>
      <c r="Y75" s="185"/>
      <c r="Z75" s="185"/>
      <c r="AA75" s="185"/>
      <c r="AB75" s="185"/>
    </row>
    <row r="76" spans="1:29" ht="16.5" customHeight="1">
      <c r="A76" s="1152"/>
      <c r="B76" s="1159"/>
      <c r="C76" s="306" t="s">
        <v>656</v>
      </c>
      <c r="D76" s="182">
        <v>5</v>
      </c>
      <c r="E76" s="9" t="s">
        <v>650</v>
      </c>
      <c r="F76" s="9" t="s">
        <v>696</v>
      </c>
      <c r="G76" s="182"/>
      <c r="H76" s="9">
        <v>5</v>
      </c>
      <c r="I76" s="9">
        <v>4</v>
      </c>
      <c r="J76" s="9" t="s">
        <v>655</v>
      </c>
      <c r="K76" s="9" t="s">
        <v>696</v>
      </c>
      <c r="L76" s="195" t="s">
        <v>594</v>
      </c>
      <c r="M76" s="197">
        <v>6</v>
      </c>
      <c r="N76" s="197">
        <v>4</v>
      </c>
      <c r="O76" s="197">
        <v>4</v>
      </c>
      <c r="P76" s="197">
        <v>4</v>
      </c>
      <c r="Q76" s="197">
        <v>4</v>
      </c>
      <c r="R76" s="29"/>
      <c r="S76" s="33">
        <f t="shared" si="12"/>
        <v>22</v>
      </c>
      <c r="T76" s="29"/>
      <c r="U76" s="185"/>
      <c r="V76" s="555"/>
      <c r="W76" s="185"/>
      <c r="X76" s="185"/>
      <c r="Y76" s="185"/>
      <c r="Z76" s="185"/>
      <c r="AA76" s="185"/>
      <c r="AB76" s="185"/>
    </row>
    <row r="77" spans="1:29" ht="16.5" customHeight="1">
      <c r="A77" s="1152"/>
      <c r="B77" s="1159"/>
      <c r="C77" s="306"/>
      <c r="D77" s="182">
        <v>2</v>
      </c>
      <c r="E77" s="9" t="s">
        <v>661</v>
      </c>
      <c r="F77" s="9" t="s">
        <v>651</v>
      </c>
      <c r="G77" s="182"/>
      <c r="H77" s="182"/>
      <c r="I77" s="289">
        <v>23</v>
      </c>
      <c r="J77" s="9"/>
      <c r="K77" s="182"/>
      <c r="L77" s="195" t="s">
        <v>595</v>
      </c>
      <c r="M77" s="198"/>
      <c r="N77" s="198"/>
      <c r="O77" s="198"/>
      <c r="P77" s="198"/>
      <c r="Q77" s="198"/>
      <c r="R77" s="29"/>
      <c r="S77" s="33">
        <f t="shared" si="12"/>
        <v>0</v>
      </c>
      <c r="T77" s="29"/>
      <c r="U77" s="185"/>
      <c r="V77" s="555"/>
      <c r="W77" s="185"/>
      <c r="X77" s="185"/>
      <c r="Y77" s="185"/>
      <c r="Z77" s="185"/>
      <c r="AA77" s="185"/>
      <c r="AB77" s="185"/>
    </row>
    <row r="78" spans="1:29" ht="16.5" customHeight="1">
      <c r="A78" s="1152"/>
      <c r="B78" s="1159"/>
      <c r="C78" s="306" t="s">
        <v>657</v>
      </c>
      <c r="D78" s="182">
        <v>4</v>
      </c>
      <c r="E78" s="9" t="s">
        <v>653</v>
      </c>
      <c r="F78" s="9" t="s">
        <v>696</v>
      </c>
      <c r="G78" s="182"/>
      <c r="H78" s="182"/>
      <c r="I78" s="9"/>
      <c r="J78" s="9"/>
      <c r="K78" s="182"/>
      <c r="L78" s="199" t="s">
        <v>596</v>
      </c>
      <c r="M78" s="200"/>
      <c r="N78" s="200"/>
      <c r="O78" s="200"/>
      <c r="P78" s="200"/>
      <c r="Q78" s="201">
        <v>4</v>
      </c>
      <c r="R78" s="202"/>
      <c r="S78" s="203">
        <f t="shared" si="12"/>
        <v>4</v>
      </c>
      <c r="T78" s="29"/>
      <c r="U78" s="185"/>
      <c r="V78" s="555"/>
      <c r="W78" s="185"/>
      <c r="X78" s="185"/>
      <c r="Y78" s="185"/>
      <c r="Z78" s="185"/>
      <c r="AA78" s="185"/>
      <c r="AB78" s="185"/>
      <c r="AC78" s="8"/>
    </row>
    <row r="79" spans="1:29" ht="16.5" customHeight="1">
      <c r="A79" s="1152"/>
      <c r="B79" s="1159"/>
      <c r="C79" s="306" t="s">
        <v>658</v>
      </c>
      <c r="D79" s="182">
        <v>4</v>
      </c>
      <c r="E79" s="9" t="s">
        <v>655</v>
      </c>
      <c r="F79" s="9" t="s">
        <v>696</v>
      </c>
      <c r="G79" s="182"/>
      <c r="H79" s="182">
        <v>1</v>
      </c>
      <c r="I79" s="9">
        <v>4</v>
      </c>
      <c r="J79" s="9" t="s">
        <v>659</v>
      </c>
      <c r="K79" s="182" t="s">
        <v>645</v>
      </c>
      <c r="L79" s="199" t="s">
        <v>597</v>
      </c>
      <c r="M79" s="200"/>
      <c r="N79" s="200"/>
      <c r="O79" s="200"/>
      <c r="P79" s="200"/>
      <c r="Q79" s="200"/>
      <c r="R79" s="202"/>
      <c r="S79" s="203">
        <f t="shared" si="12"/>
        <v>0</v>
      </c>
      <c r="T79" s="29"/>
      <c r="U79" s="185"/>
      <c r="V79" s="555"/>
      <c r="W79" s="185"/>
      <c r="X79" s="185"/>
      <c r="Y79" s="185"/>
      <c r="Z79" s="185"/>
      <c r="AA79" s="185"/>
      <c r="AB79" s="185"/>
      <c r="AC79" s="8"/>
    </row>
    <row r="80" spans="1:29" ht="16.5" customHeight="1">
      <c r="A80" s="1152"/>
      <c r="B80" s="1159"/>
      <c r="C80" s="306"/>
      <c r="D80" s="182"/>
      <c r="E80" s="9"/>
      <c r="F80" s="9"/>
      <c r="G80" s="182"/>
      <c r="H80" s="182">
        <v>2</v>
      </c>
      <c r="I80" s="9">
        <v>5</v>
      </c>
      <c r="J80" s="9" t="s">
        <v>660</v>
      </c>
      <c r="K80" s="182" t="s">
        <v>645</v>
      </c>
      <c r="L80" s="208" t="s">
        <v>598</v>
      </c>
      <c r="M80" s="200"/>
      <c r="N80" s="201">
        <v>4</v>
      </c>
      <c r="O80" s="201">
        <v>4</v>
      </c>
      <c r="P80" s="201">
        <v>4</v>
      </c>
      <c r="Q80" s="200"/>
      <c r="R80" s="202"/>
      <c r="S80" s="203">
        <f t="shared" si="12"/>
        <v>12</v>
      </c>
      <c r="T80" s="29"/>
      <c r="U80" s="185"/>
      <c r="V80" s="555"/>
      <c r="W80" s="185"/>
      <c r="X80" s="185"/>
      <c r="Y80" s="185"/>
      <c r="Z80" s="185"/>
      <c r="AA80" s="185"/>
      <c r="AB80" s="185"/>
      <c r="AC80" s="8"/>
    </row>
    <row r="81" spans="1:29" ht="16.5" customHeight="1">
      <c r="A81" s="1152"/>
      <c r="B81" s="1159"/>
      <c r="C81" s="306"/>
      <c r="D81" s="182"/>
      <c r="E81" s="9"/>
      <c r="F81" s="9"/>
      <c r="G81" s="182"/>
      <c r="H81" s="182">
        <v>3</v>
      </c>
      <c r="I81" s="9">
        <v>2</v>
      </c>
      <c r="J81" s="9" t="s">
        <v>661</v>
      </c>
      <c r="K81" s="182" t="s">
        <v>645</v>
      </c>
      <c r="L81" s="209" t="s">
        <v>599</v>
      </c>
      <c r="M81" s="210"/>
      <c r="N81" s="210"/>
      <c r="O81" s="210"/>
      <c r="P81" s="210"/>
      <c r="Q81" s="210"/>
      <c r="R81" s="211"/>
      <c r="S81" s="212">
        <f t="shared" si="12"/>
        <v>0</v>
      </c>
      <c r="T81" s="29"/>
      <c r="U81" s="185"/>
      <c r="V81" s="555"/>
      <c r="W81" s="185"/>
      <c r="X81" s="185"/>
      <c r="Y81" s="185"/>
      <c r="Z81" s="185"/>
      <c r="AA81" s="185"/>
      <c r="AB81" s="185"/>
      <c r="AC81" s="8"/>
    </row>
    <row r="82" spans="1:29" ht="16.5" customHeight="1">
      <c r="A82" s="1152"/>
      <c r="B82" s="1159"/>
      <c r="C82" s="306"/>
      <c r="D82" s="182"/>
      <c r="E82" s="9"/>
      <c r="F82" s="9"/>
      <c r="G82" s="182"/>
      <c r="H82" s="182">
        <v>4</v>
      </c>
      <c r="I82" s="9">
        <v>2</v>
      </c>
      <c r="J82" s="9" t="s">
        <v>662</v>
      </c>
      <c r="K82" s="182" t="s">
        <v>651</v>
      </c>
      <c r="L82" s="209" t="s">
        <v>600</v>
      </c>
      <c r="M82" s="213"/>
      <c r="N82" s="213"/>
      <c r="O82" s="213"/>
      <c r="P82" s="213"/>
      <c r="Q82" s="213"/>
      <c r="R82" s="214"/>
      <c r="S82" s="215">
        <f t="shared" si="12"/>
        <v>0</v>
      </c>
      <c r="T82" s="194" t="s">
        <v>1365</v>
      </c>
      <c r="U82" s="185"/>
      <c r="V82" s="555"/>
      <c r="W82" s="185"/>
      <c r="X82" s="185"/>
      <c r="Y82" s="185"/>
      <c r="Z82" s="185"/>
      <c r="AA82" s="185"/>
      <c r="AB82" s="185"/>
      <c r="AC82" s="8"/>
    </row>
    <row r="83" spans="1:29" ht="18.75" customHeight="1">
      <c r="A83" s="1152"/>
      <c r="B83" s="1159"/>
      <c r="C83" s="306"/>
      <c r="D83" s="182"/>
      <c r="E83" s="9"/>
      <c r="F83" s="9"/>
      <c r="G83" s="217"/>
      <c r="H83" s="182"/>
      <c r="I83" s="289">
        <v>13</v>
      </c>
      <c r="J83" s="9"/>
      <c r="K83" s="217"/>
      <c r="L83" s="222"/>
      <c r="M83" s="223"/>
      <c r="N83" s="223"/>
      <c r="O83" s="223"/>
      <c r="P83" s="223"/>
      <c r="Q83" s="223"/>
      <c r="R83" s="224"/>
      <c r="S83" s="225"/>
      <c r="T83" s="29"/>
      <c r="U83" s="185"/>
      <c r="V83" s="555"/>
      <c r="W83" s="185"/>
      <c r="X83" s="185"/>
      <c r="Y83" s="185"/>
      <c r="Z83" s="185"/>
      <c r="AA83" s="185"/>
      <c r="AB83" s="185"/>
    </row>
    <row r="84" spans="1:29" ht="36.75" customHeight="1">
      <c r="A84" s="1152"/>
      <c r="B84" s="1159"/>
      <c r="C84" s="216"/>
      <c r="D84" s="217"/>
      <c r="E84" s="217"/>
      <c r="F84" s="217"/>
      <c r="G84" s="114"/>
      <c r="H84" s="217"/>
      <c r="I84" s="217"/>
      <c r="J84" s="217"/>
      <c r="K84" s="114"/>
      <c r="L84" s="1195" t="s">
        <v>601</v>
      </c>
      <c r="M84" s="568" t="s">
        <v>1366</v>
      </c>
      <c r="N84" s="569" t="s">
        <v>1367</v>
      </c>
      <c r="O84" s="509" t="s">
        <v>1368</v>
      </c>
      <c r="P84" s="509" t="s">
        <v>1369</v>
      </c>
      <c r="Q84" s="366"/>
      <c r="R84" s="230"/>
      <c r="S84" s="328"/>
      <c r="T84" s="29"/>
      <c r="U84" s="185"/>
      <c r="V84" s="555"/>
      <c r="W84" s="185"/>
      <c r="X84" s="185"/>
      <c r="Y84" s="185"/>
      <c r="Z84" s="185"/>
      <c r="AA84" s="185"/>
      <c r="AB84" s="185"/>
      <c r="AC84" s="8"/>
    </row>
    <row r="85" spans="1:29" ht="29.25" customHeight="1">
      <c r="A85" s="1152"/>
      <c r="B85" s="1159"/>
      <c r="C85" s="216"/>
      <c r="D85" s="217"/>
      <c r="E85" s="217"/>
      <c r="F85" s="217"/>
      <c r="G85" s="114"/>
      <c r="H85" s="217"/>
      <c r="I85" s="217"/>
      <c r="J85" s="217"/>
      <c r="K85" s="114"/>
      <c r="L85" s="1193"/>
      <c r="M85" s="442"/>
      <c r="N85" s="570" t="s">
        <v>1370</v>
      </c>
      <c r="O85" s="570" t="s">
        <v>1371</v>
      </c>
      <c r="P85" s="509" t="s">
        <v>1372</v>
      </c>
      <c r="Q85" s="570" t="s">
        <v>1373</v>
      </c>
      <c r="R85" s="230"/>
      <c r="S85" s="328"/>
      <c r="T85" s="29"/>
      <c r="U85" s="185"/>
      <c r="V85" s="555"/>
      <c r="W85" s="185"/>
      <c r="X85" s="185"/>
      <c r="Y85" s="185"/>
      <c r="Z85" s="185"/>
      <c r="AA85" s="185"/>
      <c r="AB85" s="185"/>
    </row>
    <row r="86" spans="1:29" ht="31.5" customHeight="1">
      <c r="A86" s="1152"/>
      <c r="B86" s="1159"/>
      <c r="C86" s="114"/>
      <c r="D86" s="114"/>
      <c r="E86" s="114"/>
      <c r="F86" s="114"/>
      <c r="G86" s="114"/>
      <c r="H86" s="114"/>
      <c r="I86" s="114"/>
      <c r="J86" s="114"/>
      <c r="K86" s="114"/>
      <c r="L86" s="1193"/>
      <c r="M86" s="230"/>
      <c r="N86" s="247"/>
      <c r="O86" s="228"/>
      <c r="P86" s="247"/>
      <c r="Q86" s="230"/>
      <c r="R86" s="230"/>
      <c r="S86" s="328"/>
      <c r="T86" s="29"/>
      <c r="U86" s="185"/>
      <c r="V86" s="555"/>
      <c r="W86" s="185"/>
      <c r="X86" s="185"/>
      <c r="Y86" s="185"/>
      <c r="Z86" s="185"/>
      <c r="AA86" s="185"/>
      <c r="AB86" s="185"/>
      <c r="AC86" s="185"/>
    </row>
    <row r="87" spans="1:29" ht="17.25" customHeight="1">
      <c r="A87" s="1152"/>
      <c r="B87" s="1159"/>
      <c r="C87" s="186"/>
      <c r="D87" s="33"/>
      <c r="E87" s="33"/>
      <c r="F87" s="33"/>
      <c r="G87" s="33"/>
      <c r="H87" s="33"/>
      <c r="I87" s="33"/>
      <c r="J87" s="33"/>
      <c r="K87" s="33"/>
      <c r="L87" s="238" t="s">
        <v>593</v>
      </c>
      <c r="M87" s="280">
        <v>4</v>
      </c>
      <c r="N87" s="280"/>
      <c r="O87" s="239">
        <v>4</v>
      </c>
      <c r="P87" s="239">
        <v>6</v>
      </c>
      <c r="Q87" s="280"/>
      <c r="R87" s="236"/>
      <c r="S87" s="237">
        <f t="shared" ref="S87:S98" si="13">SUM(M87:R87)</f>
        <v>14</v>
      </c>
      <c r="T87" s="29"/>
      <c r="U87" s="185"/>
      <c r="V87" s="555"/>
      <c r="W87" s="185"/>
      <c r="X87" s="185"/>
      <c r="Y87" s="185"/>
      <c r="Z87" s="185"/>
      <c r="AA87" s="185"/>
      <c r="AB87" s="185"/>
    </row>
    <row r="88" spans="1:29" ht="17.25" customHeight="1">
      <c r="A88" s="1152"/>
      <c r="B88" s="1159"/>
      <c r="C88" s="186"/>
      <c r="D88" s="33"/>
      <c r="E88" s="33"/>
      <c r="F88" s="33"/>
      <c r="G88" s="33"/>
      <c r="H88" s="33"/>
      <c r="I88" s="33"/>
      <c r="J88" s="33"/>
      <c r="K88" s="33"/>
      <c r="L88" s="240" t="s">
        <v>594</v>
      </c>
      <c r="M88" s="281">
        <v>4</v>
      </c>
      <c r="N88" s="281"/>
      <c r="O88" s="281">
        <v>4</v>
      </c>
      <c r="P88" s="281"/>
      <c r="Q88" s="281"/>
      <c r="R88" s="228"/>
      <c r="S88" s="242">
        <f t="shared" si="13"/>
        <v>8</v>
      </c>
      <c r="T88" s="29"/>
      <c r="U88" s="185"/>
      <c r="V88" s="555"/>
      <c r="W88" s="185"/>
      <c r="X88" s="185"/>
      <c r="Y88" s="185"/>
      <c r="Z88" s="185"/>
      <c r="AA88" s="185"/>
      <c r="AB88" s="185"/>
    </row>
    <row r="89" spans="1:29" ht="17.25" customHeight="1">
      <c r="A89" s="1152"/>
      <c r="B89" s="1159"/>
      <c r="C89" s="186"/>
      <c r="D89" s="33"/>
      <c r="E89" s="33"/>
      <c r="F89" s="33"/>
      <c r="G89" s="33"/>
      <c r="H89" s="33"/>
      <c r="I89" s="33"/>
      <c r="J89" s="33"/>
      <c r="K89" s="33"/>
      <c r="L89" s="240" t="s">
        <v>595</v>
      </c>
      <c r="M89" s="243"/>
      <c r="N89" s="243"/>
      <c r="O89" s="243"/>
      <c r="P89" s="243"/>
      <c r="Q89" s="243"/>
      <c r="R89" s="228"/>
      <c r="S89" s="242">
        <f t="shared" si="13"/>
        <v>0</v>
      </c>
      <c r="T89" s="29"/>
      <c r="U89" s="185"/>
      <c r="V89" s="555"/>
      <c r="W89" s="185"/>
      <c r="X89" s="185"/>
      <c r="Y89" s="185"/>
      <c r="Z89" s="185"/>
      <c r="AA89" s="185"/>
      <c r="AB89" s="185"/>
    </row>
    <row r="90" spans="1:29" ht="17.25" customHeight="1">
      <c r="A90" s="1152"/>
      <c r="B90" s="1159"/>
      <c r="C90" s="186"/>
      <c r="D90" s="33"/>
      <c r="E90" s="33"/>
      <c r="F90" s="33"/>
      <c r="G90" s="33"/>
      <c r="H90" s="33"/>
      <c r="I90" s="33"/>
      <c r="J90" s="33"/>
      <c r="K90" s="33"/>
      <c r="L90" s="244" t="s">
        <v>596</v>
      </c>
      <c r="M90" s="246"/>
      <c r="N90" s="245">
        <v>4</v>
      </c>
      <c r="O90" s="246"/>
      <c r="P90" s="245">
        <v>1</v>
      </c>
      <c r="Q90" s="246"/>
      <c r="R90" s="247"/>
      <c r="S90" s="248">
        <f t="shared" si="13"/>
        <v>5</v>
      </c>
      <c r="T90" s="29"/>
      <c r="U90" s="185"/>
      <c r="V90" s="555"/>
      <c r="W90" s="185"/>
      <c r="X90" s="185"/>
      <c r="Y90" s="185"/>
      <c r="Z90" s="185"/>
      <c r="AA90" s="185"/>
      <c r="AB90" s="185"/>
    </row>
    <row r="91" spans="1:29" ht="17.25" customHeight="1">
      <c r="A91" s="1152"/>
      <c r="B91" s="1159"/>
      <c r="C91" s="186"/>
      <c r="D91" s="33"/>
      <c r="E91" s="33"/>
      <c r="F91" s="33"/>
      <c r="G91" s="33"/>
      <c r="H91" s="33"/>
      <c r="I91" s="33"/>
      <c r="J91" s="33"/>
      <c r="K91" s="33"/>
      <c r="L91" s="244" t="s">
        <v>597</v>
      </c>
      <c r="M91" s="246"/>
      <c r="N91" s="246"/>
      <c r="O91" s="246"/>
      <c r="P91" s="246"/>
      <c r="Q91" s="246"/>
      <c r="R91" s="247"/>
      <c r="S91" s="248">
        <f t="shared" si="13"/>
        <v>0</v>
      </c>
      <c r="T91" s="29"/>
      <c r="U91" s="185"/>
      <c r="V91" s="555"/>
      <c r="W91" s="185"/>
      <c r="X91" s="185"/>
      <c r="Y91" s="185"/>
      <c r="Z91" s="185"/>
      <c r="AA91" s="185"/>
      <c r="AB91" s="185"/>
      <c r="AC91" s="8"/>
    </row>
    <row r="92" spans="1:29" ht="17.25" customHeight="1">
      <c r="A92" s="1152"/>
      <c r="B92" s="1159"/>
      <c r="C92" s="186"/>
      <c r="D92" s="33"/>
      <c r="E92" s="33"/>
      <c r="F92" s="33"/>
      <c r="G92" s="33"/>
      <c r="H92" s="33"/>
      <c r="I92" s="33"/>
      <c r="J92" s="33"/>
      <c r="K92" s="33"/>
      <c r="L92" s="249" t="s">
        <v>598</v>
      </c>
      <c r="M92" s="246"/>
      <c r="N92" s="245">
        <v>4</v>
      </c>
      <c r="O92" s="246">
        <v>4</v>
      </c>
      <c r="P92" s="246"/>
      <c r="Q92" s="246">
        <v>2</v>
      </c>
      <c r="R92" s="247"/>
      <c r="S92" s="248">
        <f t="shared" si="13"/>
        <v>10</v>
      </c>
      <c r="T92" s="29"/>
      <c r="U92" s="185"/>
      <c r="V92" s="555"/>
      <c r="W92" s="185"/>
      <c r="X92" s="185"/>
      <c r="Y92" s="185"/>
      <c r="Z92" s="185"/>
      <c r="AA92" s="185"/>
      <c r="AB92" s="185"/>
      <c r="AC92" s="8"/>
    </row>
    <row r="93" spans="1:29" ht="17.25" customHeight="1">
      <c r="A93" s="1152"/>
      <c r="B93" s="1159"/>
      <c r="C93" s="186"/>
      <c r="D93" s="33"/>
      <c r="E93" s="33"/>
      <c r="F93" s="33"/>
      <c r="G93" s="33"/>
      <c r="H93" s="33"/>
      <c r="I93" s="33"/>
      <c r="J93" s="33"/>
      <c r="K93" s="33"/>
      <c r="L93" s="250" t="s">
        <v>599</v>
      </c>
      <c r="M93" s="251"/>
      <c r="N93" s="251"/>
      <c r="O93" s="251"/>
      <c r="P93" s="251"/>
      <c r="Q93" s="251"/>
      <c r="R93" s="252"/>
      <c r="S93" s="253">
        <f t="shared" si="13"/>
        <v>0</v>
      </c>
      <c r="T93" s="29"/>
      <c r="U93" s="185"/>
      <c r="V93" s="555"/>
      <c r="W93" s="185"/>
      <c r="X93" s="185"/>
      <c r="Y93" s="185"/>
      <c r="Z93" s="185"/>
      <c r="AA93" s="185"/>
      <c r="AB93" s="185"/>
      <c r="AC93" s="8"/>
    </row>
    <row r="94" spans="1:29" ht="17.25" customHeight="1">
      <c r="A94" s="1152"/>
      <c r="B94" s="1159"/>
      <c r="C94" s="186"/>
      <c r="D94" s="33"/>
      <c r="E94" s="33"/>
      <c r="F94" s="33"/>
      <c r="G94" s="33"/>
      <c r="H94" s="33"/>
      <c r="I94" s="33"/>
      <c r="J94" s="33"/>
      <c r="K94" s="33"/>
      <c r="L94" s="250" t="s">
        <v>600</v>
      </c>
      <c r="M94" s="254"/>
      <c r="N94" s="254"/>
      <c r="O94" s="254"/>
      <c r="P94" s="254"/>
      <c r="Q94" s="254"/>
      <c r="R94" s="255"/>
      <c r="S94" s="256">
        <f t="shared" si="13"/>
        <v>0</v>
      </c>
      <c r="T94" s="29"/>
      <c r="U94" s="185"/>
      <c r="V94" s="555"/>
      <c r="W94" s="185"/>
      <c r="X94" s="185"/>
      <c r="Y94" s="185"/>
      <c r="Z94" s="185"/>
      <c r="AA94" s="185"/>
      <c r="AB94" s="185"/>
      <c r="AC94" s="8"/>
    </row>
    <row r="95" spans="1:29" ht="17.25" customHeight="1">
      <c r="A95" s="1152"/>
      <c r="B95" s="1159"/>
      <c r="C95" s="1200"/>
      <c r="D95" s="186"/>
      <c r="E95" s="186"/>
      <c r="F95" s="186"/>
      <c r="G95" s="186"/>
      <c r="H95" s="186"/>
      <c r="I95" s="186"/>
      <c r="J95" s="186"/>
      <c r="K95" s="186"/>
      <c r="L95" s="222" t="s">
        <v>681</v>
      </c>
      <c r="M95" s="223">
        <f t="shared" ref="M95:R95" si="14">M87+M75</f>
        <v>10</v>
      </c>
      <c r="N95" s="223">
        <f t="shared" si="14"/>
        <v>4</v>
      </c>
      <c r="O95" s="223">
        <f t="shared" si="14"/>
        <v>8</v>
      </c>
      <c r="P95" s="223">
        <f t="shared" si="14"/>
        <v>10</v>
      </c>
      <c r="Q95" s="223">
        <f t="shared" si="14"/>
        <v>4</v>
      </c>
      <c r="R95" s="223">
        <f t="shared" si="14"/>
        <v>0</v>
      </c>
      <c r="S95" s="224">
        <f t="shared" si="13"/>
        <v>36</v>
      </c>
      <c r="T95" s="29"/>
      <c r="U95" s="185"/>
      <c r="V95" s="555"/>
      <c r="W95" s="185"/>
      <c r="X95" s="185"/>
      <c r="Y95" s="185"/>
      <c r="Z95" s="185"/>
      <c r="AA95" s="185"/>
      <c r="AB95" s="185"/>
    </row>
    <row r="96" spans="1:29" ht="17.25" customHeight="1">
      <c r="A96" s="1152"/>
      <c r="B96" s="1159"/>
      <c r="C96" s="1201"/>
      <c r="D96" s="186"/>
      <c r="E96" s="186"/>
      <c r="F96" s="186"/>
      <c r="G96" s="186"/>
      <c r="H96" s="186"/>
      <c r="I96" s="186"/>
      <c r="J96" s="186"/>
      <c r="K96" s="186"/>
      <c r="L96" s="257" t="s">
        <v>682</v>
      </c>
      <c r="M96" s="258">
        <f t="shared" ref="M96:R96" si="15">M91+M90+M79+M78</f>
        <v>0</v>
      </c>
      <c r="N96" s="258">
        <f t="shared" si="15"/>
        <v>4</v>
      </c>
      <c r="O96" s="258">
        <f t="shared" si="15"/>
        <v>0</v>
      </c>
      <c r="P96" s="258">
        <f t="shared" si="15"/>
        <v>1</v>
      </c>
      <c r="Q96" s="258">
        <f t="shared" si="15"/>
        <v>4</v>
      </c>
      <c r="R96" s="258">
        <f t="shared" si="15"/>
        <v>0</v>
      </c>
      <c r="S96" s="259">
        <f t="shared" si="13"/>
        <v>9</v>
      </c>
      <c r="T96" s="29"/>
      <c r="U96" s="185"/>
      <c r="V96" s="555"/>
      <c r="W96" s="185"/>
      <c r="X96" s="185"/>
      <c r="Y96" s="185"/>
      <c r="Z96" s="185"/>
      <c r="AA96" s="185"/>
      <c r="AB96" s="185"/>
    </row>
    <row r="97" spans="1:29" ht="17.25" customHeight="1">
      <c r="A97" s="352"/>
      <c r="B97" s="353"/>
      <c r="C97" s="1200"/>
      <c r="D97" s="186"/>
      <c r="E97" s="186"/>
      <c r="F97" s="186"/>
      <c r="G97" s="186"/>
      <c r="H97" s="186"/>
      <c r="I97" s="186"/>
      <c r="J97" s="186"/>
      <c r="K97" s="186"/>
      <c r="L97" s="257" t="s">
        <v>683</v>
      </c>
      <c r="M97" s="258">
        <f t="shared" ref="M97:R97" si="16">M92+M80</f>
        <v>0</v>
      </c>
      <c r="N97" s="258">
        <f t="shared" si="16"/>
        <v>8</v>
      </c>
      <c r="O97" s="258">
        <f t="shared" si="16"/>
        <v>8</v>
      </c>
      <c r="P97" s="258">
        <f t="shared" si="16"/>
        <v>4</v>
      </c>
      <c r="Q97" s="258">
        <f t="shared" si="16"/>
        <v>2</v>
      </c>
      <c r="R97" s="258">
        <f t="shared" si="16"/>
        <v>0</v>
      </c>
      <c r="S97" s="259">
        <f t="shared" si="13"/>
        <v>22</v>
      </c>
      <c r="T97" s="29"/>
      <c r="U97" s="185"/>
      <c r="V97" s="555"/>
      <c r="W97" s="185"/>
      <c r="X97" s="185"/>
      <c r="Y97" s="185"/>
      <c r="Z97" s="185"/>
      <c r="AA97" s="185"/>
      <c r="AB97" s="185"/>
      <c r="AC97" s="8"/>
    </row>
    <row r="98" spans="1:29" ht="17.25" customHeight="1">
      <c r="A98" s="352"/>
      <c r="B98" s="353"/>
      <c r="C98" s="1201"/>
      <c r="D98" s="186"/>
      <c r="E98" s="186"/>
      <c r="F98" s="186"/>
      <c r="G98" s="186"/>
      <c r="H98" s="186"/>
      <c r="I98" s="186"/>
      <c r="J98" s="186"/>
      <c r="K98" s="186"/>
      <c r="L98" s="260" t="s">
        <v>684</v>
      </c>
      <c r="M98" s="261">
        <f t="shared" ref="M98:R98" si="17">M93+M81</f>
        <v>0</v>
      </c>
      <c r="N98" s="261">
        <f t="shared" si="17"/>
        <v>0</v>
      </c>
      <c r="O98" s="261">
        <f t="shared" si="17"/>
        <v>0</v>
      </c>
      <c r="P98" s="261">
        <f t="shared" si="17"/>
        <v>0</v>
      </c>
      <c r="Q98" s="261">
        <f t="shared" si="17"/>
        <v>0</v>
      </c>
      <c r="R98" s="261">
        <f t="shared" si="17"/>
        <v>0</v>
      </c>
      <c r="S98" s="262">
        <f t="shared" si="13"/>
        <v>0</v>
      </c>
      <c r="T98" s="29"/>
      <c r="U98" s="185"/>
      <c r="V98" s="555"/>
      <c r="W98" s="185"/>
      <c r="X98" s="185"/>
      <c r="Y98" s="185"/>
      <c r="Z98" s="185"/>
      <c r="AA98" s="185"/>
      <c r="AB98" s="185"/>
      <c r="AC98" s="8"/>
    </row>
    <row r="99" spans="1:29" ht="20.25" customHeight="1">
      <c r="A99" s="1221"/>
      <c r="B99" s="1138"/>
      <c r="C99" s="304"/>
      <c r="D99" s="264"/>
      <c r="E99" s="264"/>
      <c r="F99" s="264"/>
      <c r="G99" s="264"/>
      <c r="H99" s="264"/>
      <c r="I99" s="264"/>
      <c r="J99" s="264"/>
      <c r="K99" s="264"/>
      <c r="L99" s="566"/>
      <c r="M99" s="566"/>
      <c r="N99" s="566"/>
      <c r="O99" s="566"/>
      <c r="P99" s="566"/>
      <c r="Q99" s="566"/>
      <c r="R99" s="566"/>
      <c r="S99" s="265"/>
      <c r="T99" s="263"/>
      <c r="U99" s="185"/>
      <c r="V99" s="555"/>
      <c r="W99" s="185"/>
      <c r="X99" s="185"/>
      <c r="Y99" s="185"/>
      <c r="Z99" s="185"/>
      <c r="AA99" s="185"/>
      <c r="AB99" s="185"/>
    </row>
    <row r="100" spans="1:29" ht="34.5" customHeight="1">
      <c r="A100" s="1187">
        <v>5</v>
      </c>
      <c r="B100" s="1212" t="s">
        <v>449</v>
      </c>
      <c r="C100" s="186" t="s">
        <v>643</v>
      </c>
      <c r="D100" s="182">
        <v>8</v>
      </c>
      <c r="E100" s="9" t="s">
        <v>789</v>
      </c>
      <c r="F100" s="9" t="s">
        <v>645</v>
      </c>
      <c r="G100" s="182"/>
      <c r="H100" s="182">
        <v>1</v>
      </c>
      <c r="I100" s="9">
        <v>7</v>
      </c>
      <c r="J100" s="9" t="s">
        <v>789</v>
      </c>
      <c r="K100" s="182" t="s">
        <v>645</v>
      </c>
      <c r="L100" s="1185" t="s">
        <v>592</v>
      </c>
      <c r="M100" s="338" t="s">
        <v>1374</v>
      </c>
      <c r="N100" s="338" t="s">
        <v>1375</v>
      </c>
      <c r="P100" s="338" t="s">
        <v>1376</v>
      </c>
      <c r="Q100" s="202" t="s">
        <v>1377</v>
      </c>
      <c r="R100" s="29"/>
      <c r="S100" s="33"/>
      <c r="T100" s="29"/>
      <c r="U100" s="185"/>
      <c r="V100" s="555"/>
      <c r="W100" s="185"/>
      <c r="X100" s="185"/>
      <c r="Y100" s="185"/>
      <c r="Z100" s="185"/>
      <c r="AA100" s="185"/>
      <c r="AB100" s="185"/>
      <c r="AC100" s="185"/>
    </row>
    <row r="101" spans="1:29" ht="34.5" customHeight="1">
      <c r="A101" s="1152"/>
      <c r="B101" s="1159"/>
      <c r="C101" s="186"/>
      <c r="D101" s="182">
        <v>6</v>
      </c>
      <c r="E101" s="272" t="s">
        <v>1116</v>
      </c>
      <c r="F101" s="272" t="s">
        <v>651</v>
      </c>
      <c r="G101" s="182"/>
      <c r="H101" s="182">
        <v>2</v>
      </c>
      <c r="I101" s="272">
        <v>7</v>
      </c>
      <c r="J101" s="272" t="s">
        <v>691</v>
      </c>
      <c r="K101" s="182" t="s">
        <v>645</v>
      </c>
      <c r="L101" s="1152"/>
      <c r="M101" s="550" t="s">
        <v>1378</v>
      </c>
      <c r="N101" s="338" t="s">
        <v>1379</v>
      </c>
      <c r="O101" s="338" t="s">
        <v>1380</v>
      </c>
      <c r="P101" s="338" t="s">
        <v>1379</v>
      </c>
      <c r="Q101" s="339" t="s">
        <v>1380</v>
      </c>
      <c r="R101" s="29"/>
      <c r="S101" s="33"/>
      <c r="T101" s="29"/>
      <c r="U101" s="185"/>
      <c r="V101" s="555"/>
      <c r="W101" s="185"/>
      <c r="X101" s="185"/>
      <c r="Y101" s="185"/>
      <c r="Z101" s="185"/>
      <c r="AA101" s="185"/>
      <c r="AB101" s="185"/>
      <c r="AC101" s="185"/>
    </row>
    <row r="102" spans="1:29" ht="34.5" customHeight="1">
      <c r="A102" s="1152"/>
      <c r="B102" s="1159"/>
      <c r="C102" s="186" t="s">
        <v>646</v>
      </c>
      <c r="D102" s="182">
        <v>6</v>
      </c>
      <c r="E102" s="9" t="s">
        <v>808</v>
      </c>
      <c r="F102" s="9" t="s">
        <v>645</v>
      </c>
      <c r="G102" s="182"/>
      <c r="H102" s="182">
        <v>3</v>
      </c>
      <c r="I102" s="9">
        <v>6</v>
      </c>
      <c r="J102" s="9" t="s">
        <v>650</v>
      </c>
      <c r="K102" s="182" t="s">
        <v>696</v>
      </c>
      <c r="L102" s="1152"/>
      <c r="M102" s="550" t="s">
        <v>1381</v>
      </c>
      <c r="O102" s="338" t="s">
        <v>1382</v>
      </c>
      <c r="Q102" s="338" t="s">
        <v>1383</v>
      </c>
      <c r="R102" s="29"/>
      <c r="S102" s="33"/>
      <c r="T102" s="29"/>
      <c r="U102" s="185"/>
      <c r="V102" s="555"/>
      <c r="W102" s="185"/>
      <c r="X102" s="185"/>
      <c r="Y102" s="185"/>
      <c r="Z102" s="185"/>
      <c r="AA102" s="185"/>
      <c r="AB102" s="185"/>
    </row>
    <row r="103" spans="1:29" ht="34.5" customHeight="1">
      <c r="A103" s="1152"/>
      <c r="B103" s="1159"/>
      <c r="C103" s="186"/>
      <c r="D103" s="182">
        <v>6</v>
      </c>
      <c r="E103" s="272" t="s">
        <v>1121</v>
      </c>
      <c r="F103" s="272" t="s">
        <v>651</v>
      </c>
      <c r="G103" s="182"/>
      <c r="H103" s="182">
        <v>4</v>
      </c>
      <c r="I103" s="272">
        <v>7</v>
      </c>
      <c r="J103" s="272" t="s">
        <v>653</v>
      </c>
      <c r="K103" s="182" t="s">
        <v>696</v>
      </c>
      <c r="L103" s="1152"/>
      <c r="M103" s="338" t="s">
        <v>1384</v>
      </c>
      <c r="O103" s="338" t="s">
        <v>1385</v>
      </c>
      <c r="P103" s="338" t="s">
        <v>1386</v>
      </c>
      <c r="Q103" s="550" t="s">
        <v>1387</v>
      </c>
      <c r="R103" s="29"/>
      <c r="S103" s="33"/>
      <c r="T103" s="29" t="s">
        <v>1388</v>
      </c>
      <c r="U103" s="185"/>
      <c r="V103" s="555"/>
      <c r="W103" s="185"/>
      <c r="X103" s="185"/>
      <c r="Y103" s="185"/>
      <c r="Z103" s="185"/>
      <c r="AA103" s="185"/>
      <c r="AB103" s="185"/>
    </row>
    <row r="104" spans="1:29" ht="34.5" customHeight="1">
      <c r="A104" s="1152"/>
      <c r="B104" s="1159"/>
      <c r="C104" s="186" t="s">
        <v>656</v>
      </c>
      <c r="D104" s="182">
        <v>7</v>
      </c>
      <c r="E104" s="9" t="s">
        <v>650</v>
      </c>
      <c r="F104" s="9" t="s">
        <v>696</v>
      </c>
      <c r="G104" s="182"/>
      <c r="H104" s="182">
        <v>5</v>
      </c>
      <c r="I104" s="9">
        <v>7</v>
      </c>
      <c r="J104" s="9" t="s">
        <v>655</v>
      </c>
      <c r="K104" s="182" t="s">
        <v>696</v>
      </c>
      <c r="L104" s="1152"/>
      <c r="M104" s="338"/>
      <c r="O104" s="338" t="s">
        <v>1389</v>
      </c>
      <c r="P104" s="338"/>
      <c r="Q104" s="338" t="s">
        <v>1390</v>
      </c>
      <c r="R104" s="29"/>
      <c r="S104" s="33"/>
      <c r="T104" s="29"/>
      <c r="U104" s="185"/>
      <c r="V104" s="555"/>
      <c r="W104" s="185"/>
      <c r="X104" s="185"/>
      <c r="Y104" s="185"/>
      <c r="Z104" s="185"/>
      <c r="AA104" s="185"/>
      <c r="AB104" s="185"/>
      <c r="AC104" s="8"/>
    </row>
    <row r="105" spans="1:29" ht="16.5" customHeight="1">
      <c r="A105" s="1152"/>
      <c r="B105" s="1159"/>
      <c r="C105" s="186"/>
      <c r="D105" s="182">
        <v>8</v>
      </c>
      <c r="E105" s="272" t="s">
        <v>765</v>
      </c>
      <c r="F105" s="272" t="s">
        <v>651</v>
      </c>
      <c r="G105" s="182"/>
      <c r="H105" s="182"/>
      <c r="I105" s="271">
        <v>34</v>
      </c>
      <c r="J105" s="272"/>
      <c r="K105" s="182"/>
      <c r="L105" s="186" t="s">
        <v>593</v>
      </c>
      <c r="M105" s="192">
        <v>12</v>
      </c>
      <c r="N105" s="192">
        <v>8</v>
      </c>
      <c r="O105" s="192">
        <v>15</v>
      </c>
      <c r="P105" s="192">
        <v>10</v>
      </c>
      <c r="Q105" s="192">
        <v>11</v>
      </c>
      <c r="R105" s="194"/>
      <c r="S105" s="4">
        <f t="shared" ref="S105:S112" si="18">SUM(M105:R105)</f>
        <v>56</v>
      </c>
      <c r="T105" s="29"/>
      <c r="U105" s="185"/>
      <c r="V105" s="555"/>
      <c r="W105" s="185"/>
      <c r="X105" s="185"/>
      <c r="Y105" s="185"/>
      <c r="Z105" s="185"/>
      <c r="AA105" s="185"/>
      <c r="AB105" s="185"/>
    </row>
    <row r="106" spans="1:29" ht="16.5" customHeight="1">
      <c r="A106" s="1152"/>
      <c r="B106" s="1159"/>
      <c r="C106" s="186" t="s">
        <v>657</v>
      </c>
      <c r="D106" s="182">
        <v>7</v>
      </c>
      <c r="E106" s="9" t="s">
        <v>653</v>
      </c>
      <c r="F106" s="9" t="s">
        <v>696</v>
      </c>
      <c r="G106" s="182"/>
      <c r="H106" s="182"/>
      <c r="I106" s="9"/>
      <c r="J106" s="9"/>
      <c r="K106" s="182"/>
      <c r="L106" s="195" t="s">
        <v>594</v>
      </c>
      <c r="M106" s="196"/>
      <c r="N106" s="196"/>
      <c r="O106" s="196"/>
      <c r="P106" s="196"/>
      <c r="Q106" s="196"/>
      <c r="R106" s="29"/>
      <c r="S106" s="33">
        <f t="shared" si="18"/>
        <v>0</v>
      </c>
      <c r="T106" s="29"/>
      <c r="U106" s="185"/>
      <c r="V106" s="555"/>
      <c r="W106" s="185"/>
      <c r="X106" s="185"/>
      <c r="Y106" s="185"/>
      <c r="Z106" s="185"/>
      <c r="AA106" s="185"/>
      <c r="AB106" s="185"/>
      <c r="AC106" s="8"/>
    </row>
    <row r="107" spans="1:29" ht="16.5" customHeight="1">
      <c r="A107" s="1152"/>
      <c r="B107" s="1159"/>
      <c r="C107" s="186"/>
      <c r="D107" s="182">
        <v>7</v>
      </c>
      <c r="E107" s="272" t="s">
        <v>766</v>
      </c>
      <c r="F107" s="272" t="s">
        <v>651</v>
      </c>
      <c r="G107" s="33"/>
      <c r="H107" s="182">
        <v>1</v>
      </c>
      <c r="I107" s="272">
        <v>7</v>
      </c>
      <c r="J107" s="272" t="s">
        <v>1116</v>
      </c>
      <c r="K107" s="33" t="s">
        <v>651</v>
      </c>
      <c r="L107" s="195" t="s">
        <v>595</v>
      </c>
      <c r="M107" s="198">
        <v>12</v>
      </c>
      <c r="N107" s="198">
        <v>8</v>
      </c>
      <c r="O107" s="198">
        <v>15</v>
      </c>
      <c r="P107" s="198">
        <v>10</v>
      </c>
      <c r="Q107" s="198">
        <v>11</v>
      </c>
      <c r="R107" s="29"/>
      <c r="S107" s="33">
        <f t="shared" si="18"/>
        <v>56</v>
      </c>
      <c r="T107" s="29"/>
      <c r="U107" s="185"/>
      <c r="V107" s="555"/>
      <c r="W107" s="185"/>
      <c r="X107" s="185"/>
      <c r="Y107" s="185"/>
      <c r="Z107" s="185"/>
      <c r="AA107" s="185"/>
      <c r="AB107" s="185"/>
      <c r="AC107" s="8"/>
    </row>
    <row r="108" spans="1:29" ht="16.5" customHeight="1">
      <c r="A108" s="1152"/>
      <c r="B108" s="1159"/>
      <c r="C108" s="186" t="s">
        <v>658</v>
      </c>
      <c r="D108" s="182">
        <v>7</v>
      </c>
      <c r="E108" s="9" t="s">
        <v>655</v>
      </c>
      <c r="F108" s="9" t="s">
        <v>696</v>
      </c>
      <c r="G108" s="33"/>
      <c r="H108" s="182">
        <v>2</v>
      </c>
      <c r="I108" s="9">
        <v>6</v>
      </c>
      <c r="J108" s="9" t="s">
        <v>1121</v>
      </c>
      <c r="K108" s="33" t="s">
        <v>651</v>
      </c>
      <c r="L108" s="199" t="s">
        <v>596</v>
      </c>
      <c r="M108" s="200"/>
      <c r="N108" s="200"/>
      <c r="O108" s="200"/>
      <c r="P108" s="200"/>
      <c r="Q108" s="200">
        <v>8</v>
      </c>
      <c r="R108" s="202"/>
      <c r="S108" s="203">
        <f t="shared" si="18"/>
        <v>8</v>
      </c>
      <c r="T108" s="29"/>
      <c r="U108" s="185"/>
      <c r="V108" s="555"/>
      <c r="W108" s="185"/>
      <c r="X108" s="185"/>
      <c r="Y108" s="185"/>
      <c r="Z108" s="185"/>
      <c r="AA108" s="185"/>
      <c r="AB108" s="185"/>
    </row>
    <row r="109" spans="1:29" ht="16.5" customHeight="1">
      <c r="A109" s="1152"/>
      <c r="B109" s="1159"/>
      <c r="C109" s="186"/>
      <c r="D109" s="182">
        <v>7</v>
      </c>
      <c r="E109" s="272" t="s">
        <v>767</v>
      </c>
      <c r="F109" s="272" t="s">
        <v>651</v>
      </c>
      <c r="G109" s="182"/>
      <c r="H109" s="182">
        <v>3</v>
      </c>
      <c r="I109" s="272">
        <v>8</v>
      </c>
      <c r="J109" s="272" t="s">
        <v>765</v>
      </c>
      <c r="K109" s="182" t="s">
        <v>651</v>
      </c>
      <c r="L109" s="199" t="s">
        <v>597</v>
      </c>
      <c r="M109" s="200"/>
      <c r="N109" s="200"/>
      <c r="O109" s="200"/>
      <c r="P109" s="200"/>
      <c r="Q109" s="200"/>
      <c r="R109" s="202"/>
      <c r="S109" s="203">
        <f t="shared" si="18"/>
        <v>0</v>
      </c>
      <c r="T109" s="29"/>
      <c r="U109" s="185"/>
      <c r="V109" s="555"/>
      <c r="W109" s="185"/>
      <c r="X109" s="185"/>
      <c r="Y109" s="185"/>
      <c r="Z109" s="185"/>
      <c r="AA109" s="185"/>
      <c r="AB109" s="185"/>
      <c r="AC109" s="8"/>
    </row>
    <row r="110" spans="1:29" ht="16.5" customHeight="1">
      <c r="A110" s="1152"/>
      <c r="B110" s="1159"/>
      <c r="C110" s="186"/>
      <c r="D110" s="182"/>
      <c r="E110" s="9"/>
      <c r="F110" s="9"/>
      <c r="G110" s="182"/>
      <c r="H110" s="182">
        <v>4</v>
      </c>
      <c r="I110" s="9">
        <v>7</v>
      </c>
      <c r="J110" s="9" t="s">
        <v>766</v>
      </c>
      <c r="K110" s="182" t="s">
        <v>651</v>
      </c>
      <c r="L110" s="208" t="s">
        <v>598</v>
      </c>
      <c r="M110" s="200"/>
      <c r="N110" s="200"/>
      <c r="O110" s="200"/>
      <c r="P110" s="200"/>
      <c r="Q110" s="200"/>
      <c r="R110" s="202"/>
      <c r="S110" s="203">
        <f t="shared" si="18"/>
        <v>0</v>
      </c>
      <c r="T110" s="29"/>
      <c r="U110" s="185"/>
      <c r="V110" s="555"/>
      <c r="W110" s="185"/>
      <c r="X110" s="185"/>
      <c r="Y110" s="185"/>
      <c r="Z110" s="185"/>
      <c r="AA110" s="185"/>
      <c r="AB110" s="185"/>
      <c r="AC110" s="8"/>
    </row>
    <row r="111" spans="1:29" ht="16.5" customHeight="1">
      <c r="A111" s="1152"/>
      <c r="B111" s="1159"/>
      <c r="C111" s="186"/>
      <c r="D111" s="182"/>
      <c r="E111" s="272"/>
      <c r="F111" s="272"/>
      <c r="G111" s="33"/>
      <c r="H111" s="182">
        <v>5</v>
      </c>
      <c r="I111" s="272">
        <v>7</v>
      </c>
      <c r="J111" s="272" t="s">
        <v>767</v>
      </c>
      <c r="K111" s="33" t="s">
        <v>651</v>
      </c>
      <c r="L111" s="209" t="s">
        <v>599</v>
      </c>
      <c r="M111" s="210"/>
      <c r="N111" s="210"/>
      <c r="O111" s="210"/>
      <c r="P111" s="210"/>
      <c r="Q111" s="210"/>
      <c r="R111" s="211"/>
      <c r="S111" s="212">
        <f t="shared" si="18"/>
        <v>0</v>
      </c>
      <c r="T111" s="29"/>
      <c r="U111" s="185"/>
      <c r="V111" s="555"/>
      <c r="W111" s="185"/>
      <c r="X111" s="185"/>
      <c r="Y111" s="185"/>
      <c r="Z111" s="185"/>
      <c r="AA111" s="185"/>
      <c r="AB111" s="185"/>
      <c r="AC111" s="8"/>
    </row>
    <row r="112" spans="1:29" ht="16.5" customHeight="1">
      <c r="A112" s="1152"/>
      <c r="B112" s="1159"/>
      <c r="C112" s="186"/>
      <c r="D112" s="182"/>
      <c r="E112" s="9"/>
      <c r="F112" s="9"/>
      <c r="G112" s="33"/>
      <c r="H112" s="182"/>
      <c r="I112" s="289">
        <v>35</v>
      </c>
      <c r="J112" s="9"/>
      <c r="K112" s="33"/>
      <c r="L112" s="209" t="s">
        <v>600</v>
      </c>
      <c r="M112" s="213"/>
      <c r="N112" s="213"/>
      <c r="O112" s="213"/>
      <c r="P112" s="213"/>
      <c r="Q112" s="213"/>
      <c r="R112" s="214"/>
      <c r="S112" s="215">
        <f t="shared" si="18"/>
        <v>0</v>
      </c>
      <c r="T112" s="194" t="s">
        <v>1365</v>
      </c>
      <c r="U112" s="185"/>
      <c r="V112" s="555"/>
      <c r="W112" s="185"/>
      <c r="X112" s="185"/>
      <c r="Y112" s="185"/>
      <c r="Z112" s="185"/>
      <c r="AA112" s="185"/>
      <c r="AB112" s="185"/>
      <c r="AC112" s="8"/>
    </row>
    <row r="113" spans="1:29" ht="16.5" customHeight="1">
      <c r="A113" s="1152"/>
      <c r="B113" s="1159"/>
      <c r="C113" s="216"/>
      <c r="D113" s="182"/>
      <c r="E113" s="272"/>
      <c r="F113" s="272"/>
      <c r="G113" s="217"/>
      <c r="H113" s="182"/>
      <c r="I113" s="272"/>
      <c r="J113" s="272"/>
      <c r="K113" s="217"/>
      <c r="L113" s="222"/>
      <c r="M113" s="223"/>
      <c r="N113" s="223"/>
      <c r="O113" s="223"/>
      <c r="P113" s="223"/>
      <c r="Q113" s="223"/>
      <c r="R113" s="224"/>
      <c r="S113" s="225"/>
      <c r="T113" s="29"/>
      <c r="U113" s="185"/>
      <c r="V113" s="555"/>
      <c r="W113" s="185"/>
      <c r="X113" s="185"/>
      <c r="Y113" s="185"/>
      <c r="Z113" s="185"/>
      <c r="AA113" s="185"/>
      <c r="AB113" s="185"/>
    </row>
    <row r="114" spans="1:29" ht="31.5" customHeight="1">
      <c r="A114" s="1152"/>
      <c r="B114" s="1159"/>
      <c r="C114" s="114"/>
      <c r="D114" s="114"/>
      <c r="E114" s="114"/>
      <c r="F114" s="114"/>
      <c r="G114" s="114"/>
      <c r="H114" s="114">
        <v>1</v>
      </c>
      <c r="I114" s="114">
        <v>7</v>
      </c>
      <c r="J114" s="114" t="s">
        <v>659</v>
      </c>
      <c r="K114" s="114" t="s">
        <v>651</v>
      </c>
      <c r="L114" s="1195" t="s">
        <v>601</v>
      </c>
      <c r="M114" s="247" t="s">
        <v>1391</v>
      </c>
      <c r="N114" s="247" t="s">
        <v>1376</v>
      </c>
      <c r="O114" s="571" t="s">
        <v>1392</v>
      </c>
      <c r="P114" s="255"/>
      <c r="Q114" s="571" t="s">
        <v>1386</v>
      </c>
      <c r="R114" s="228"/>
      <c r="S114" s="242"/>
      <c r="T114" s="29"/>
      <c r="U114" s="185"/>
      <c r="V114" s="555"/>
      <c r="W114" s="185"/>
      <c r="X114" s="185"/>
      <c r="Y114" s="185"/>
      <c r="Z114" s="185"/>
      <c r="AA114" s="185"/>
      <c r="AB114" s="185"/>
    </row>
    <row r="115" spans="1:29" ht="38.25" customHeight="1">
      <c r="A115" s="1152"/>
      <c r="B115" s="1159"/>
      <c r="C115" s="114"/>
      <c r="D115" s="114"/>
      <c r="E115" s="114"/>
      <c r="F115" s="114"/>
      <c r="G115" s="114"/>
      <c r="H115" s="114">
        <v>2</v>
      </c>
      <c r="I115" s="114">
        <v>7</v>
      </c>
      <c r="J115" s="114" t="s">
        <v>660</v>
      </c>
      <c r="K115" s="114" t="s">
        <v>651</v>
      </c>
      <c r="L115" s="1193"/>
      <c r="M115" s="571" t="s">
        <v>1393</v>
      </c>
      <c r="N115" s="247"/>
      <c r="O115" s="571"/>
      <c r="P115" s="571" t="s">
        <v>1389</v>
      </c>
      <c r="Q115" s="571"/>
      <c r="R115" s="228"/>
      <c r="S115" s="242"/>
      <c r="T115" s="29"/>
      <c r="U115" s="185"/>
      <c r="V115" s="555"/>
      <c r="W115" s="185"/>
      <c r="X115" s="185"/>
      <c r="Y115" s="185"/>
      <c r="Z115" s="185"/>
      <c r="AA115" s="185"/>
      <c r="AB115" s="185"/>
    </row>
    <row r="116" spans="1:29" ht="38.25" customHeight="1">
      <c r="A116" s="1152"/>
      <c r="B116" s="1159"/>
      <c r="C116" s="186"/>
      <c r="D116" s="33"/>
      <c r="E116" s="33"/>
      <c r="F116" s="33"/>
      <c r="G116" s="33"/>
      <c r="H116" s="33"/>
      <c r="I116" s="289">
        <v>14</v>
      </c>
      <c r="J116" s="33"/>
      <c r="K116" s="33"/>
      <c r="L116" s="1193"/>
      <c r="M116" s="572" t="s">
        <v>1394</v>
      </c>
      <c r="N116" s="572" t="s">
        <v>1395</v>
      </c>
      <c r="O116" s="572" t="s">
        <v>1396</v>
      </c>
      <c r="P116" s="572" t="s">
        <v>1397</v>
      </c>
      <c r="Q116" s="572" t="s">
        <v>1398</v>
      </c>
      <c r="R116" s="228"/>
      <c r="S116" s="242"/>
      <c r="T116" s="29"/>
      <c r="U116" s="185"/>
      <c r="V116" s="555"/>
      <c r="W116" s="185"/>
      <c r="X116" s="185"/>
      <c r="Y116" s="185"/>
      <c r="Z116" s="185"/>
      <c r="AA116" s="185"/>
      <c r="AB116" s="185"/>
      <c r="AC116" s="185"/>
    </row>
    <row r="117" spans="1:29" ht="38.25" customHeight="1">
      <c r="A117" s="1152"/>
      <c r="B117" s="1159"/>
      <c r="C117" s="186"/>
      <c r="D117" s="33"/>
      <c r="E117" s="33"/>
      <c r="F117" s="33"/>
      <c r="G117" s="33"/>
      <c r="H117" s="33"/>
      <c r="I117" s="33"/>
      <c r="J117" s="33"/>
      <c r="K117" s="33"/>
      <c r="L117" s="1193"/>
      <c r="M117" s="255" t="s">
        <v>1399</v>
      </c>
      <c r="N117" s="255" t="s">
        <v>1400</v>
      </c>
      <c r="O117" s="255" t="s">
        <v>1401</v>
      </c>
      <c r="P117" s="255" t="s">
        <v>1402</v>
      </c>
      <c r="Q117" s="255" t="s">
        <v>1403</v>
      </c>
      <c r="R117" s="228"/>
      <c r="S117" s="242"/>
      <c r="T117" s="29"/>
      <c r="U117" s="185"/>
      <c r="V117" s="555"/>
      <c r="W117" s="185"/>
      <c r="X117" s="185"/>
      <c r="Y117" s="185"/>
      <c r="Z117" s="185"/>
      <c r="AA117" s="185"/>
      <c r="AB117" s="185"/>
    </row>
    <row r="118" spans="1:29" ht="38.25" customHeight="1">
      <c r="A118" s="1152"/>
      <c r="B118" s="1159"/>
      <c r="C118" s="186"/>
      <c r="D118" s="33"/>
      <c r="E118" s="33"/>
      <c r="F118" s="33"/>
      <c r="G118" s="33"/>
      <c r="H118" s="33"/>
      <c r="I118" s="33"/>
      <c r="J118" s="33"/>
      <c r="K118" s="33"/>
      <c r="L118" s="1193"/>
      <c r="M118" s="572"/>
      <c r="N118" s="572"/>
      <c r="O118" s="572"/>
      <c r="P118" s="572"/>
      <c r="Q118" s="572"/>
      <c r="R118" s="228"/>
      <c r="S118" s="242"/>
      <c r="T118" s="29"/>
      <c r="U118" s="185"/>
      <c r="V118" s="555"/>
      <c r="W118" s="185"/>
      <c r="X118" s="185"/>
      <c r="Y118" s="185"/>
      <c r="Z118" s="185"/>
      <c r="AA118" s="185"/>
      <c r="AB118" s="185"/>
    </row>
    <row r="119" spans="1:29" ht="38.25" customHeight="1">
      <c r="A119" s="1152"/>
      <c r="B119" s="1159"/>
      <c r="C119" s="186"/>
      <c r="D119" s="33"/>
      <c r="E119" s="33"/>
      <c r="F119" s="33"/>
      <c r="G119" s="33"/>
      <c r="H119" s="33"/>
      <c r="I119" s="33"/>
      <c r="J119" s="33"/>
      <c r="K119" s="33"/>
      <c r="L119" s="1193"/>
      <c r="M119" s="255"/>
      <c r="N119" s="255"/>
      <c r="O119" s="255"/>
      <c r="P119" s="255"/>
      <c r="Q119" s="255"/>
      <c r="R119" s="228"/>
      <c r="S119" s="242"/>
      <c r="T119" s="29"/>
      <c r="U119" s="185"/>
      <c r="V119" s="555"/>
      <c r="W119" s="185"/>
      <c r="X119" s="185"/>
      <c r="Y119" s="185"/>
      <c r="Z119" s="185"/>
      <c r="AA119" s="185"/>
      <c r="AB119" s="185"/>
    </row>
    <row r="120" spans="1:29" ht="16.5" customHeight="1">
      <c r="A120" s="1152"/>
      <c r="B120" s="1159"/>
      <c r="C120" s="186"/>
      <c r="D120" s="33"/>
      <c r="E120" s="33"/>
      <c r="F120" s="33"/>
      <c r="G120" s="33"/>
      <c r="H120" s="33"/>
      <c r="I120" s="33"/>
      <c r="J120" s="33"/>
      <c r="K120" s="33"/>
      <c r="L120" s="238" t="s">
        <v>593</v>
      </c>
      <c r="M120" s="280"/>
      <c r="N120" s="280"/>
      <c r="O120" s="280"/>
      <c r="P120" s="280"/>
      <c r="Q120" s="280"/>
      <c r="R120" s="236"/>
      <c r="S120" s="237">
        <f t="shared" ref="S120:S131" si="19">SUM(M120:R120)</f>
        <v>0</v>
      </c>
      <c r="T120" s="29"/>
      <c r="U120" s="185"/>
      <c r="V120" s="555"/>
      <c r="W120" s="185"/>
      <c r="X120" s="185"/>
      <c r="Y120" s="185"/>
      <c r="Z120" s="185"/>
      <c r="AA120" s="185"/>
      <c r="AB120" s="185"/>
      <c r="AC120" s="8"/>
    </row>
    <row r="121" spans="1:29" ht="16.5" customHeight="1">
      <c r="A121" s="1152"/>
      <c r="B121" s="1159"/>
      <c r="C121" s="186"/>
      <c r="D121" s="33"/>
      <c r="E121" s="33"/>
      <c r="F121" s="33"/>
      <c r="G121" s="33"/>
      <c r="H121" s="33"/>
      <c r="I121" s="33"/>
      <c r="J121" s="33"/>
      <c r="K121" s="33"/>
      <c r="L121" s="240" t="s">
        <v>594</v>
      </c>
      <c r="M121" s="281"/>
      <c r="N121" s="281"/>
      <c r="O121" s="281"/>
      <c r="P121" s="281"/>
      <c r="Q121" s="281"/>
      <c r="R121" s="228"/>
      <c r="S121" s="242">
        <f t="shared" si="19"/>
        <v>0</v>
      </c>
      <c r="T121" s="29"/>
      <c r="U121" s="185"/>
      <c r="V121" s="555"/>
      <c r="W121" s="185"/>
      <c r="X121" s="185"/>
      <c r="Y121" s="185"/>
      <c r="Z121" s="185"/>
      <c r="AA121" s="185"/>
      <c r="AB121" s="185"/>
      <c r="AC121" s="8"/>
    </row>
    <row r="122" spans="1:29" ht="16.5" customHeight="1">
      <c r="A122" s="1152"/>
      <c r="B122" s="1159"/>
      <c r="C122" s="186"/>
      <c r="D122" s="33"/>
      <c r="E122" s="33"/>
      <c r="F122" s="33"/>
      <c r="G122" s="33"/>
      <c r="H122" s="33"/>
      <c r="I122" s="33"/>
      <c r="J122" s="33"/>
      <c r="K122" s="33"/>
      <c r="L122" s="240" t="s">
        <v>595</v>
      </c>
      <c r="M122" s="243"/>
      <c r="N122" s="243"/>
      <c r="O122" s="243"/>
      <c r="P122" s="243"/>
      <c r="Q122" s="243"/>
      <c r="R122" s="228"/>
      <c r="S122" s="242">
        <f t="shared" si="19"/>
        <v>0</v>
      </c>
      <c r="T122" s="29"/>
      <c r="U122" s="185"/>
      <c r="V122" s="555"/>
      <c r="W122" s="185"/>
      <c r="X122" s="185"/>
      <c r="Y122" s="185"/>
      <c r="Z122" s="185"/>
      <c r="AA122" s="185"/>
      <c r="AB122" s="185"/>
    </row>
    <row r="123" spans="1:29" ht="16.5" customHeight="1">
      <c r="A123" s="1152"/>
      <c r="B123" s="1159"/>
      <c r="C123" s="186"/>
      <c r="D123" s="33"/>
      <c r="E123" s="33"/>
      <c r="F123" s="33"/>
      <c r="G123" s="33"/>
      <c r="H123" s="33"/>
      <c r="I123" s="33"/>
      <c r="J123" s="33"/>
      <c r="K123" s="33"/>
      <c r="L123" s="244" t="s">
        <v>596</v>
      </c>
      <c r="M123" s="246">
        <v>7</v>
      </c>
      <c r="N123" s="246">
        <v>3</v>
      </c>
      <c r="O123" s="246">
        <v>3</v>
      </c>
      <c r="P123" s="246">
        <v>4</v>
      </c>
      <c r="Q123" s="246">
        <v>3</v>
      </c>
      <c r="R123" s="247"/>
      <c r="S123" s="248">
        <f t="shared" si="19"/>
        <v>20</v>
      </c>
      <c r="T123" s="29"/>
      <c r="U123" s="185"/>
      <c r="V123" s="555"/>
      <c r="W123" s="185"/>
      <c r="X123" s="185"/>
      <c r="Y123" s="185"/>
      <c r="Z123" s="185"/>
      <c r="AA123" s="185"/>
      <c r="AB123" s="185"/>
    </row>
    <row r="124" spans="1:29" ht="16.5" customHeight="1">
      <c r="A124" s="1152"/>
      <c r="B124" s="1159"/>
      <c r="C124" s="186"/>
      <c r="D124" s="33"/>
      <c r="E124" s="33"/>
      <c r="F124" s="33"/>
      <c r="G124" s="33"/>
      <c r="H124" s="33"/>
      <c r="I124" s="33"/>
      <c r="J124" s="33"/>
      <c r="K124" s="33"/>
      <c r="L124" s="244" t="s">
        <v>597</v>
      </c>
      <c r="M124" s="246"/>
      <c r="N124" s="246"/>
      <c r="O124" s="246"/>
      <c r="P124" s="246"/>
      <c r="Q124" s="246"/>
      <c r="R124" s="247"/>
      <c r="S124" s="248">
        <f t="shared" si="19"/>
        <v>0</v>
      </c>
      <c r="T124" s="29"/>
      <c r="U124" s="185"/>
      <c r="V124" s="555"/>
      <c r="W124" s="185"/>
      <c r="X124" s="185"/>
      <c r="Y124" s="185"/>
      <c r="Z124" s="185"/>
      <c r="AA124" s="185"/>
      <c r="AB124" s="185"/>
      <c r="AC124" s="8"/>
    </row>
    <row r="125" spans="1:29" ht="16.5" customHeight="1">
      <c r="A125" s="1152"/>
      <c r="B125" s="1159"/>
      <c r="C125" s="186"/>
      <c r="D125" s="33"/>
      <c r="E125" s="33"/>
      <c r="F125" s="33"/>
      <c r="G125" s="33"/>
      <c r="H125" s="33"/>
      <c r="I125" s="33"/>
      <c r="J125" s="33"/>
      <c r="K125" s="33"/>
      <c r="L125" s="249" t="s">
        <v>598</v>
      </c>
      <c r="M125" s="246"/>
      <c r="N125" s="246"/>
      <c r="O125" s="246"/>
      <c r="P125" s="246"/>
      <c r="Q125" s="246"/>
      <c r="R125" s="247"/>
      <c r="S125" s="248">
        <f t="shared" si="19"/>
        <v>0</v>
      </c>
      <c r="T125" s="29"/>
      <c r="U125" s="185"/>
      <c r="V125" s="555"/>
      <c r="W125" s="185"/>
      <c r="X125" s="185"/>
      <c r="Y125" s="185"/>
      <c r="Z125" s="185"/>
      <c r="AA125" s="185"/>
      <c r="AB125" s="185"/>
      <c r="AC125" s="8"/>
    </row>
    <row r="126" spans="1:29" ht="16.5" customHeight="1">
      <c r="A126" s="1152"/>
      <c r="B126" s="1159"/>
      <c r="C126" s="186"/>
      <c r="D126" s="33"/>
      <c r="E126" s="33"/>
      <c r="F126" s="33"/>
      <c r="G126" s="33"/>
      <c r="H126" s="33"/>
      <c r="I126" s="33"/>
      <c r="J126" s="33"/>
      <c r="K126" s="33"/>
      <c r="L126" s="250" t="s">
        <v>599</v>
      </c>
      <c r="M126" s="251">
        <v>7</v>
      </c>
      <c r="N126" s="251">
        <v>8</v>
      </c>
      <c r="O126" s="251">
        <v>6</v>
      </c>
      <c r="P126" s="251">
        <v>7</v>
      </c>
      <c r="Q126" s="251">
        <v>7</v>
      </c>
      <c r="R126" s="252"/>
      <c r="S126" s="253">
        <f t="shared" si="19"/>
        <v>35</v>
      </c>
      <c r="T126" s="29"/>
      <c r="U126" s="185"/>
      <c r="V126" s="555"/>
      <c r="W126" s="185"/>
      <c r="X126" s="185"/>
      <c r="Y126" s="185"/>
      <c r="Z126" s="185"/>
      <c r="AA126" s="185"/>
      <c r="AB126" s="185"/>
      <c r="AC126" s="8"/>
    </row>
    <row r="127" spans="1:29" ht="16.5" customHeight="1">
      <c r="A127" s="1152"/>
      <c r="B127" s="1159"/>
      <c r="C127" s="186"/>
      <c r="D127" s="33"/>
      <c r="E127" s="33"/>
      <c r="F127" s="33"/>
      <c r="G127" s="33"/>
      <c r="H127" s="33"/>
      <c r="I127" s="33"/>
      <c r="J127" s="33"/>
      <c r="K127" s="33"/>
      <c r="L127" s="250" t="s">
        <v>600</v>
      </c>
      <c r="M127" s="251">
        <v>7</v>
      </c>
      <c r="N127" s="251">
        <v>8</v>
      </c>
      <c r="O127" s="251">
        <v>6</v>
      </c>
      <c r="P127" s="251">
        <v>7</v>
      </c>
      <c r="Q127" s="251">
        <v>7</v>
      </c>
      <c r="R127" s="255"/>
      <c r="S127" s="256">
        <f t="shared" si="19"/>
        <v>35</v>
      </c>
      <c r="T127" s="29"/>
      <c r="U127" s="185"/>
      <c r="V127" s="555"/>
      <c r="W127" s="185"/>
      <c r="X127" s="185"/>
      <c r="Y127" s="185"/>
      <c r="Z127" s="185"/>
      <c r="AA127" s="185"/>
      <c r="AB127" s="185"/>
      <c r="AC127" s="8"/>
    </row>
    <row r="128" spans="1:29" ht="16.5" customHeight="1">
      <c r="A128" s="1152"/>
      <c r="B128" s="1159"/>
      <c r="C128" s="1200"/>
      <c r="D128" s="186"/>
      <c r="E128" s="186"/>
      <c r="F128" s="186"/>
      <c r="G128" s="186"/>
      <c r="H128" s="186"/>
      <c r="I128" s="186"/>
      <c r="J128" s="186"/>
      <c r="K128" s="186"/>
      <c r="L128" s="222" t="s">
        <v>681</v>
      </c>
      <c r="M128" s="223">
        <f t="shared" ref="M128:R128" si="20">M120+M105</f>
        <v>12</v>
      </c>
      <c r="N128" s="223">
        <f t="shared" si="20"/>
        <v>8</v>
      </c>
      <c r="O128" s="223">
        <f t="shared" si="20"/>
        <v>15</v>
      </c>
      <c r="P128" s="223">
        <f t="shared" si="20"/>
        <v>10</v>
      </c>
      <c r="Q128" s="223">
        <f t="shared" si="20"/>
        <v>11</v>
      </c>
      <c r="R128" s="223">
        <f t="shared" si="20"/>
        <v>0</v>
      </c>
      <c r="S128" s="224">
        <f t="shared" si="19"/>
        <v>56</v>
      </c>
      <c r="T128" s="29"/>
      <c r="U128" s="185"/>
      <c r="V128" s="555"/>
      <c r="W128" s="185"/>
      <c r="X128" s="185"/>
      <c r="Y128" s="185"/>
      <c r="Z128" s="185"/>
      <c r="AA128" s="185"/>
      <c r="AB128" s="185"/>
    </row>
    <row r="129" spans="1:29" ht="16.5" customHeight="1">
      <c r="A129" s="1152"/>
      <c r="B129" s="1159"/>
      <c r="C129" s="1201"/>
      <c r="D129" s="186"/>
      <c r="E129" s="186"/>
      <c r="F129" s="186"/>
      <c r="G129" s="186"/>
      <c r="H129" s="186"/>
      <c r="I129" s="186"/>
      <c r="J129" s="186"/>
      <c r="K129" s="186"/>
      <c r="L129" s="257" t="s">
        <v>682</v>
      </c>
      <c r="M129" s="258">
        <f t="shared" ref="M129:R129" si="21">M124+M123+M109+M108</f>
        <v>7</v>
      </c>
      <c r="N129" s="258">
        <f t="shared" si="21"/>
        <v>3</v>
      </c>
      <c r="O129" s="258">
        <f t="shared" si="21"/>
        <v>3</v>
      </c>
      <c r="P129" s="258">
        <f t="shared" si="21"/>
        <v>4</v>
      </c>
      <c r="Q129" s="258">
        <f t="shared" si="21"/>
        <v>11</v>
      </c>
      <c r="R129" s="258">
        <f t="shared" si="21"/>
        <v>0</v>
      </c>
      <c r="S129" s="259">
        <f t="shared" si="19"/>
        <v>28</v>
      </c>
      <c r="T129" s="29"/>
      <c r="U129" s="185"/>
      <c r="V129" s="555"/>
      <c r="W129" s="185"/>
      <c r="X129" s="185"/>
      <c r="Y129" s="185"/>
      <c r="Z129" s="185"/>
      <c r="AA129" s="185"/>
      <c r="AB129" s="185"/>
    </row>
    <row r="130" spans="1:29" ht="16.5" customHeight="1">
      <c r="A130" s="352"/>
      <c r="B130" s="353"/>
      <c r="C130" s="1200"/>
      <c r="D130" s="186"/>
      <c r="E130" s="186"/>
      <c r="F130" s="186"/>
      <c r="G130" s="186"/>
      <c r="H130" s="186"/>
      <c r="I130" s="186"/>
      <c r="J130" s="186"/>
      <c r="K130" s="186"/>
      <c r="L130" s="257" t="s">
        <v>683</v>
      </c>
      <c r="M130" s="258">
        <f t="shared" ref="M130:R130" si="22">M125+M110</f>
        <v>0</v>
      </c>
      <c r="N130" s="258">
        <f t="shared" si="22"/>
        <v>0</v>
      </c>
      <c r="O130" s="258">
        <f t="shared" si="22"/>
        <v>0</v>
      </c>
      <c r="P130" s="258">
        <f t="shared" si="22"/>
        <v>0</v>
      </c>
      <c r="Q130" s="258">
        <f t="shared" si="22"/>
        <v>0</v>
      </c>
      <c r="R130" s="258">
        <f t="shared" si="22"/>
        <v>0</v>
      </c>
      <c r="S130" s="259">
        <f t="shared" si="19"/>
        <v>0</v>
      </c>
      <c r="T130" s="29"/>
      <c r="U130" s="185"/>
      <c r="V130" s="555"/>
      <c r="W130" s="185"/>
      <c r="X130" s="185"/>
      <c r="Y130" s="185"/>
      <c r="Z130" s="185"/>
      <c r="AA130" s="185"/>
      <c r="AB130" s="185"/>
      <c r="AC130" s="8"/>
    </row>
    <row r="131" spans="1:29" ht="16.5" customHeight="1">
      <c r="A131" s="352"/>
      <c r="B131" s="353"/>
      <c r="C131" s="1201"/>
      <c r="D131" s="186"/>
      <c r="E131" s="186"/>
      <c r="F131" s="186"/>
      <c r="G131" s="186"/>
      <c r="H131" s="186"/>
      <c r="I131" s="186"/>
      <c r="J131" s="186"/>
      <c r="K131" s="186"/>
      <c r="L131" s="260" t="s">
        <v>684</v>
      </c>
      <c r="M131" s="261">
        <f t="shared" ref="M131:R131" si="23">M126+M111</f>
        <v>7</v>
      </c>
      <c r="N131" s="261">
        <f t="shared" si="23"/>
        <v>8</v>
      </c>
      <c r="O131" s="261">
        <f t="shared" si="23"/>
        <v>6</v>
      </c>
      <c r="P131" s="261">
        <f t="shared" si="23"/>
        <v>7</v>
      </c>
      <c r="Q131" s="261">
        <f t="shared" si="23"/>
        <v>7</v>
      </c>
      <c r="R131" s="261">
        <f t="shared" si="23"/>
        <v>0</v>
      </c>
      <c r="S131" s="262">
        <f t="shared" si="19"/>
        <v>35</v>
      </c>
      <c r="T131" s="29"/>
      <c r="U131" s="185"/>
      <c r="V131" s="555"/>
      <c r="W131" s="185"/>
      <c r="X131" s="185"/>
      <c r="Y131" s="185"/>
      <c r="Z131" s="185"/>
      <c r="AA131" s="185"/>
      <c r="AB131" s="185"/>
      <c r="AC131" s="8"/>
    </row>
    <row r="132" spans="1:29" ht="19.5" customHeight="1">
      <c r="A132" s="1221"/>
      <c r="B132" s="1138"/>
      <c r="C132" s="263"/>
      <c r="D132" s="264"/>
      <c r="E132" s="264"/>
      <c r="F132" s="264"/>
      <c r="G132" s="264"/>
      <c r="H132" s="264"/>
      <c r="I132" s="264"/>
      <c r="J132" s="264"/>
      <c r="K132" s="264"/>
      <c r="L132" s="566"/>
      <c r="M132" s="566"/>
      <c r="N132" s="566"/>
      <c r="O132" s="566"/>
      <c r="P132" s="566"/>
      <c r="Q132" s="566"/>
      <c r="R132" s="566"/>
      <c r="S132" s="265"/>
      <c r="T132" s="263"/>
      <c r="U132" s="185"/>
      <c r="V132" s="555"/>
      <c r="W132" s="185"/>
      <c r="X132" s="185"/>
      <c r="Y132" s="185"/>
      <c r="Z132" s="185"/>
      <c r="AA132" s="185"/>
      <c r="AB132" s="185"/>
    </row>
    <row r="133" spans="1:29" ht="32.25" customHeight="1">
      <c r="A133" s="1187">
        <v>6</v>
      </c>
      <c r="B133" s="1212" t="s">
        <v>453</v>
      </c>
      <c r="C133" s="186">
        <v>1</v>
      </c>
      <c r="D133" s="33">
        <v>3</v>
      </c>
      <c r="E133" s="9" t="s">
        <v>789</v>
      </c>
      <c r="F133" s="9" t="s">
        <v>1404</v>
      </c>
      <c r="G133" s="33"/>
      <c r="H133" s="33">
        <v>1</v>
      </c>
      <c r="I133" s="9">
        <v>4</v>
      </c>
      <c r="J133" s="9" t="s">
        <v>789</v>
      </c>
      <c r="K133" s="33" t="s">
        <v>1404</v>
      </c>
      <c r="L133" s="1192" t="s">
        <v>592</v>
      </c>
      <c r="M133" s="338"/>
      <c r="N133" s="550" t="s">
        <v>1405</v>
      </c>
      <c r="O133" s="444" t="s">
        <v>1406</v>
      </c>
      <c r="P133" s="550" t="s">
        <v>1407</v>
      </c>
      <c r="Q133" s="444" t="s">
        <v>1408</v>
      </c>
      <c r="R133" s="29"/>
      <c r="S133" s="33"/>
      <c r="T133" s="29"/>
      <c r="U133" s="185"/>
      <c r="V133" s="555"/>
      <c r="W133" s="185"/>
      <c r="X133" s="185"/>
      <c r="Y133" s="185"/>
      <c r="Z133" s="185"/>
      <c r="AA133" s="185"/>
      <c r="AB133" s="185"/>
      <c r="AC133" s="185"/>
    </row>
    <row r="134" spans="1:29" ht="30" customHeight="1">
      <c r="A134" s="1152"/>
      <c r="B134" s="1159"/>
      <c r="C134" s="306"/>
      <c r="D134" s="113">
        <v>1</v>
      </c>
      <c r="E134" s="9" t="s">
        <v>789</v>
      </c>
      <c r="F134" s="9" t="s">
        <v>1088</v>
      </c>
      <c r="G134" s="182"/>
      <c r="H134" s="9">
        <v>2</v>
      </c>
      <c r="I134" s="9">
        <v>3</v>
      </c>
      <c r="J134" s="9" t="s">
        <v>691</v>
      </c>
      <c r="K134" s="9" t="s">
        <v>1404</v>
      </c>
      <c r="L134" s="1193"/>
      <c r="M134" s="409"/>
      <c r="N134" s="338"/>
      <c r="O134" s="444" t="s">
        <v>1409</v>
      </c>
      <c r="P134" s="338"/>
      <c r="Q134" s="444" t="s">
        <v>1410</v>
      </c>
      <c r="R134" s="29"/>
      <c r="S134" s="33"/>
      <c r="T134" s="29"/>
      <c r="U134" s="185"/>
      <c r="V134" s="555"/>
      <c r="W134" s="185"/>
      <c r="X134" s="185"/>
      <c r="Y134" s="185"/>
      <c r="Z134" s="185"/>
      <c r="AA134" s="185"/>
      <c r="AB134" s="185"/>
      <c r="AC134" s="185"/>
    </row>
    <row r="135" spans="1:29" ht="33" customHeight="1">
      <c r="A135" s="1152"/>
      <c r="B135" s="1159"/>
      <c r="C135" s="112"/>
      <c r="D135" s="113">
        <v>1</v>
      </c>
      <c r="E135" s="272" t="s">
        <v>1116</v>
      </c>
      <c r="F135" s="272" t="s">
        <v>651</v>
      </c>
      <c r="G135" s="182"/>
      <c r="H135" s="9">
        <v>3</v>
      </c>
      <c r="I135" s="272">
        <v>3</v>
      </c>
      <c r="J135" s="272" t="s">
        <v>650</v>
      </c>
      <c r="K135" s="9" t="s">
        <v>1404</v>
      </c>
      <c r="L135" s="1193"/>
      <c r="M135" s="409"/>
      <c r="N135" s="444"/>
      <c r="O135" s="444"/>
      <c r="P135" s="444"/>
      <c r="Q135" s="444"/>
      <c r="R135" s="29"/>
      <c r="S135" s="33"/>
      <c r="T135" s="29"/>
      <c r="U135" s="185"/>
      <c r="V135" s="555"/>
      <c r="W135" s="185"/>
      <c r="X135" s="185"/>
      <c r="Y135" s="185"/>
      <c r="Z135" s="185"/>
      <c r="AA135" s="185"/>
      <c r="AB135" s="185"/>
    </row>
    <row r="136" spans="1:29" ht="30" customHeight="1">
      <c r="A136" s="1152"/>
      <c r="B136" s="1159"/>
      <c r="C136" s="306">
        <v>2</v>
      </c>
      <c r="D136" s="182">
        <v>3</v>
      </c>
      <c r="E136" s="9" t="s">
        <v>808</v>
      </c>
      <c r="F136" s="9" t="s">
        <v>1404</v>
      </c>
      <c r="G136" s="182"/>
      <c r="H136" s="9">
        <v>4</v>
      </c>
      <c r="I136" s="9">
        <v>3</v>
      </c>
      <c r="J136" s="9" t="s">
        <v>653</v>
      </c>
      <c r="K136" s="9" t="s">
        <v>1404</v>
      </c>
      <c r="L136" s="1193"/>
      <c r="M136" s="573"/>
      <c r="N136" s="444"/>
      <c r="O136" s="444"/>
      <c r="P136" s="444"/>
      <c r="Q136" s="444"/>
      <c r="R136" s="29"/>
      <c r="S136" s="33"/>
      <c r="T136" s="29"/>
      <c r="U136" s="185"/>
      <c r="V136" s="555"/>
      <c r="W136" s="185"/>
      <c r="X136" s="185"/>
      <c r="Y136" s="185"/>
      <c r="Z136" s="185"/>
      <c r="AA136" s="185"/>
      <c r="AB136" s="185"/>
    </row>
    <row r="137" spans="1:29" ht="30" customHeight="1">
      <c r="A137" s="1152"/>
      <c r="B137" s="1159"/>
      <c r="C137" s="306"/>
      <c r="D137" s="182"/>
      <c r="E137" s="272"/>
      <c r="F137" s="272"/>
      <c r="G137" s="182"/>
      <c r="H137" s="9">
        <v>5</v>
      </c>
      <c r="I137" s="272">
        <v>3</v>
      </c>
      <c r="J137" s="272" t="s">
        <v>655</v>
      </c>
      <c r="K137" s="9" t="s">
        <v>1404</v>
      </c>
      <c r="L137" s="1193"/>
      <c r="M137" s="573"/>
      <c r="N137" s="444"/>
      <c r="O137" s="338"/>
      <c r="P137" s="436"/>
      <c r="Q137" s="338"/>
      <c r="R137" s="29"/>
      <c r="S137" s="33"/>
      <c r="T137" s="29"/>
      <c r="U137" s="185"/>
      <c r="V137" s="555"/>
      <c r="W137" s="185"/>
      <c r="X137" s="185"/>
      <c r="Y137" s="185"/>
      <c r="Z137" s="185"/>
      <c r="AA137" s="185"/>
      <c r="AB137" s="185"/>
      <c r="AC137" s="8"/>
    </row>
    <row r="138" spans="1:29" ht="30.75" customHeight="1">
      <c r="A138" s="1152"/>
      <c r="B138" s="1159"/>
      <c r="C138" s="112"/>
      <c r="D138" s="182">
        <v>1</v>
      </c>
      <c r="E138" s="272" t="s">
        <v>1121</v>
      </c>
      <c r="F138" s="272" t="s">
        <v>651</v>
      </c>
      <c r="G138" s="113"/>
      <c r="H138" s="9"/>
      <c r="I138" s="289">
        <v>16</v>
      </c>
      <c r="J138" s="9"/>
      <c r="K138" s="9"/>
      <c r="L138" s="1194"/>
      <c r="M138" s="573"/>
      <c r="N138" s="338"/>
      <c r="O138" s="338"/>
      <c r="P138" s="436"/>
      <c r="Q138" s="338"/>
      <c r="R138" s="29"/>
      <c r="S138" s="33"/>
      <c r="T138" s="29"/>
      <c r="U138" s="185"/>
      <c r="V138" s="555"/>
      <c r="W138" s="185"/>
      <c r="X138" s="185"/>
      <c r="Y138" s="185"/>
      <c r="Z138" s="185"/>
      <c r="AA138" s="185"/>
      <c r="AB138" s="185"/>
    </row>
    <row r="139" spans="1:29" ht="17.25" customHeight="1">
      <c r="A139" s="1152"/>
      <c r="B139" s="1159"/>
      <c r="C139" s="306">
        <v>3</v>
      </c>
      <c r="D139" s="182">
        <v>3</v>
      </c>
      <c r="E139" s="9" t="s">
        <v>650</v>
      </c>
      <c r="F139" s="9" t="s">
        <v>1404</v>
      </c>
      <c r="G139" s="182"/>
      <c r="H139" s="113"/>
      <c r="I139" s="9"/>
      <c r="J139" s="9"/>
      <c r="K139" s="182"/>
      <c r="L139" s="186" t="s">
        <v>593</v>
      </c>
      <c r="M139" s="192"/>
      <c r="N139" s="192">
        <v>4</v>
      </c>
      <c r="O139" s="192">
        <v>8</v>
      </c>
      <c r="P139" s="192">
        <v>4</v>
      </c>
      <c r="Q139" s="192">
        <v>8</v>
      </c>
      <c r="R139" s="194"/>
      <c r="S139" s="4">
        <f t="shared" ref="S139:S146" si="24">SUM(M139:R139)</f>
        <v>24</v>
      </c>
      <c r="T139" s="29"/>
      <c r="U139" s="185"/>
      <c r="V139" s="555"/>
      <c r="W139" s="185"/>
      <c r="X139" s="185"/>
      <c r="Y139" s="185"/>
      <c r="Z139" s="185"/>
      <c r="AA139" s="185"/>
      <c r="AB139" s="185"/>
      <c r="AC139" s="8"/>
    </row>
    <row r="140" spans="1:29" ht="17.25" customHeight="1">
      <c r="A140" s="1152"/>
      <c r="B140" s="1159"/>
      <c r="C140" s="112"/>
      <c r="D140" s="113">
        <v>2</v>
      </c>
      <c r="E140" s="9" t="s">
        <v>1295</v>
      </c>
      <c r="F140" s="9" t="s">
        <v>645</v>
      </c>
      <c r="G140" s="113"/>
      <c r="H140" s="182">
        <v>1</v>
      </c>
      <c r="I140" s="272">
        <v>1</v>
      </c>
      <c r="J140" s="272" t="s">
        <v>789</v>
      </c>
      <c r="K140" s="182" t="s">
        <v>1088</v>
      </c>
      <c r="L140" s="195" t="s">
        <v>594</v>
      </c>
      <c r="M140" s="196"/>
      <c r="N140" s="196">
        <v>4</v>
      </c>
      <c r="O140" s="196">
        <v>8</v>
      </c>
      <c r="P140" s="196">
        <v>4</v>
      </c>
      <c r="Q140" s="196">
        <v>8</v>
      </c>
      <c r="R140" s="29"/>
      <c r="S140" s="33">
        <f t="shared" si="24"/>
        <v>24</v>
      </c>
      <c r="T140" s="29"/>
      <c r="U140" s="185"/>
      <c r="V140" s="555"/>
      <c r="W140" s="185"/>
      <c r="X140" s="185"/>
      <c r="Y140" s="185"/>
      <c r="Z140" s="185"/>
      <c r="AA140" s="185"/>
      <c r="AB140" s="185"/>
      <c r="AC140" s="8"/>
    </row>
    <row r="141" spans="1:29" ht="17.25" customHeight="1">
      <c r="A141" s="1152"/>
      <c r="B141" s="1159"/>
      <c r="C141" s="306"/>
      <c r="D141" s="182">
        <v>1</v>
      </c>
      <c r="E141" s="272" t="s">
        <v>765</v>
      </c>
      <c r="F141" s="272" t="s">
        <v>651</v>
      </c>
      <c r="G141" s="182"/>
      <c r="H141" s="182">
        <v>2</v>
      </c>
      <c r="I141" s="9">
        <v>1</v>
      </c>
      <c r="J141" s="9" t="s">
        <v>691</v>
      </c>
      <c r="K141" s="182" t="s">
        <v>1088</v>
      </c>
      <c r="L141" s="195" t="s">
        <v>595</v>
      </c>
      <c r="M141" s="198"/>
      <c r="N141" s="198"/>
      <c r="O141" s="198"/>
      <c r="P141" s="198"/>
      <c r="Q141" s="198"/>
      <c r="R141" s="29"/>
      <c r="S141" s="33">
        <f t="shared" si="24"/>
        <v>0</v>
      </c>
      <c r="T141" s="29"/>
      <c r="U141" s="185"/>
      <c r="V141" s="555"/>
      <c r="W141" s="185"/>
      <c r="X141" s="185"/>
      <c r="Y141" s="185"/>
      <c r="Z141" s="185"/>
      <c r="AA141" s="185"/>
      <c r="AB141" s="185"/>
    </row>
    <row r="142" spans="1:29" ht="17.25" customHeight="1">
      <c r="A142" s="1152"/>
      <c r="B142" s="1159"/>
      <c r="C142" s="306">
        <v>4</v>
      </c>
      <c r="D142" s="182">
        <v>3</v>
      </c>
      <c r="E142" s="9" t="s">
        <v>653</v>
      </c>
      <c r="F142" s="9" t="s">
        <v>1404</v>
      </c>
      <c r="G142" s="113"/>
      <c r="H142" s="182">
        <v>3</v>
      </c>
      <c r="I142" s="9">
        <v>1</v>
      </c>
      <c r="J142" s="9" t="s">
        <v>1295</v>
      </c>
      <c r="K142" s="182" t="s">
        <v>645</v>
      </c>
      <c r="L142" s="199" t="s">
        <v>596</v>
      </c>
      <c r="M142" s="200"/>
      <c r="N142" s="200"/>
      <c r="O142" s="200"/>
      <c r="P142" s="200"/>
      <c r="Q142" s="200"/>
      <c r="R142" s="202"/>
      <c r="S142" s="203">
        <f t="shared" si="24"/>
        <v>0</v>
      </c>
      <c r="T142" s="29"/>
      <c r="U142" s="185"/>
      <c r="V142" s="555"/>
      <c r="W142" s="185"/>
      <c r="X142" s="185"/>
      <c r="Y142" s="185"/>
      <c r="Z142" s="185"/>
      <c r="AA142" s="185"/>
      <c r="AB142" s="185"/>
    </row>
    <row r="143" spans="1:29" ht="17.25" customHeight="1">
      <c r="A143" s="1152"/>
      <c r="B143" s="1159"/>
      <c r="C143" s="306"/>
      <c r="D143" s="182">
        <v>2</v>
      </c>
      <c r="E143" s="9" t="s">
        <v>1296</v>
      </c>
      <c r="F143" s="9" t="s">
        <v>645</v>
      </c>
      <c r="G143" s="182"/>
      <c r="H143" s="182">
        <v>4</v>
      </c>
      <c r="I143" s="272">
        <v>1</v>
      </c>
      <c r="J143" s="272" t="s">
        <v>1296</v>
      </c>
      <c r="K143" s="182" t="s">
        <v>645</v>
      </c>
      <c r="L143" s="199" t="s">
        <v>597</v>
      </c>
      <c r="M143" s="200"/>
      <c r="N143" s="200"/>
      <c r="O143" s="200"/>
      <c r="P143" s="200"/>
      <c r="Q143" s="200"/>
      <c r="R143" s="202"/>
      <c r="S143" s="203">
        <f t="shared" si="24"/>
        <v>0</v>
      </c>
      <c r="T143" s="29"/>
      <c r="U143" s="185"/>
      <c r="V143" s="555"/>
      <c r="W143" s="185"/>
      <c r="X143" s="185"/>
      <c r="Y143" s="185"/>
      <c r="Z143" s="185"/>
      <c r="AA143" s="185"/>
      <c r="AB143" s="185"/>
      <c r="AC143" s="8"/>
    </row>
    <row r="144" spans="1:29" ht="17.25" customHeight="1">
      <c r="A144" s="1152"/>
      <c r="B144" s="1159"/>
      <c r="C144" s="306"/>
      <c r="D144" s="182">
        <v>1</v>
      </c>
      <c r="E144" s="272" t="s">
        <v>766</v>
      </c>
      <c r="F144" s="272" t="s">
        <v>651</v>
      </c>
      <c r="G144" s="113"/>
      <c r="H144" s="182">
        <v>5</v>
      </c>
      <c r="I144" s="9">
        <v>1</v>
      </c>
      <c r="J144" s="9" t="s">
        <v>1297</v>
      </c>
      <c r="K144" s="182" t="s">
        <v>645</v>
      </c>
      <c r="L144" s="208" t="s">
        <v>598</v>
      </c>
      <c r="M144" s="200"/>
      <c r="N144" s="200"/>
      <c r="O144" s="200"/>
      <c r="P144" s="200"/>
      <c r="Q144" s="200"/>
      <c r="R144" s="202"/>
      <c r="S144" s="203">
        <f t="shared" si="24"/>
        <v>0</v>
      </c>
      <c r="T144" s="29"/>
      <c r="U144" s="185"/>
      <c r="V144" s="555"/>
      <c r="W144" s="185"/>
      <c r="X144" s="185"/>
      <c r="Y144" s="185"/>
      <c r="Z144" s="185"/>
      <c r="AA144" s="185"/>
      <c r="AB144" s="185"/>
      <c r="AC144" s="8"/>
    </row>
    <row r="145" spans="1:29" ht="17.25" customHeight="1">
      <c r="A145" s="1152"/>
      <c r="B145" s="1159"/>
      <c r="C145" s="306">
        <v>5</v>
      </c>
      <c r="D145" s="182">
        <v>3</v>
      </c>
      <c r="E145" s="9" t="s">
        <v>655</v>
      </c>
      <c r="F145" s="9" t="s">
        <v>1404</v>
      </c>
      <c r="G145" s="182"/>
      <c r="H145" s="33"/>
      <c r="I145" s="289">
        <v>5</v>
      </c>
      <c r="J145" s="9"/>
      <c r="K145" s="113"/>
      <c r="L145" s="209" t="s">
        <v>599</v>
      </c>
      <c r="M145" s="210"/>
      <c r="N145" s="210"/>
      <c r="O145" s="210"/>
      <c r="P145" s="210"/>
      <c r="Q145" s="210"/>
      <c r="R145" s="211"/>
      <c r="S145" s="212">
        <f t="shared" si="24"/>
        <v>0</v>
      </c>
      <c r="T145" s="29"/>
      <c r="U145" s="185"/>
      <c r="V145" s="555"/>
      <c r="W145" s="185"/>
      <c r="X145" s="185"/>
      <c r="Y145" s="185"/>
      <c r="Z145" s="185"/>
      <c r="AA145" s="185"/>
      <c r="AB145" s="185"/>
      <c r="AC145" s="8"/>
    </row>
    <row r="146" spans="1:29" ht="17.25" customHeight="1">
      <c r="A146" s="1152"/>
      <c r="B146" s="1159"/>
      <c r="C146" s="186"/>
      <c r="D146" s="33">
        <v>2</v>
      </c>
      <c r="E146" s="9" t="s">
        <v>1297</v>
      </c>
      <c r="F146" s="9" t="s">
        <v>645</v>
      </c>
      <c r="G146" s="113"/>
      <c r="H146" s="33"/>
      <c r="I146" s="289"/>
      <c r="J146" s="9"/>
      <c r="K146" s="113"/>
      <c r="L146" s="209" t="s">
        <v>600</v>
      </c>
      <c r="M146" s="213"/>
      <c r="N146" s="213"/>
      <c r="O146" s="213"/>
      <c r="P146" s="213"/>
      <c r="Q146" s="213"/>
      <c r="R146" s="214"/>
      <c r="S146" s="215">
        <f t="shared" si="24"/>
        <v>0</v>
      </c>
      <c r="T146" s="29"/>
      <c r="U146" s="185"/>
      <c r="V146" s="555"/>
      <c r="W146" s="185"/>
      <c r="X146" s="185"/>
      <c r="Y146" s="185"/>
      <c r="Z146" s="185"/>
      <c r="AA146" s="185"/>
      <c r="AB146" s="185"/>
      <c r="AC146" s="8"/>
    </row>
    <row r="147" spans="1:29" ht="20.25" customHeight="1">
      <c r="A147" s="1152"/>
      <c r="B147" s="1159"/>
      <c r="C147" s="186"/>
      <c r="D147" s="33">
        <v>1</v>
      </c>
      <c r="E147" s="272" t="s">
        <v>767</v>
      </c>
      <c r="F147" s="272" t="s">
        <v>651</v>
      </c>
      <c r="G147" s="182"/>
      <c r="H147" s="33"/>
      <c r="I147" s="272"/>
      <c r="J147" s="272"/>
      <c r="K147" s="182"/>
      <c r="L147" s="222"/>
      <c r="M147" s="223"/>
      <c r="N147" s="223"/>
      <c r="O147" s="223"/>
      <c r="P147" s="223"/>
      <c r="Q147" s="223"/>
      <c r="R147" s="224"/>
      <c r="S147" s="225"/>
      <c r="T147" s="194" t="s">
        <v>1365</v>
      </c>
      <c r="U147" s="185"/>
      <c r="V147" s="555"/>
      <c r="W147" s="185"/>
      <c r="X147" s="185"/>
      <c r="Y147" s="185"/>
      <c r="Z147" s="185"/>
      <c r="AA147" s="185"/>
      <c r="AB147" s="185"/>
    </row>
    <row r="148" spans="1:29" ht="33" customHeight="1">
      <c r="A148" s="1152"/>
      <c r="B148" s="1159"/>
      <c r="C148" s="306"/>
      <c r="D148" s="182"/>
      <c r="E148" s="272"/>
      <c r="F148" s="272"/>
      <c r="G148" s="182"/>
      <c r="H148" s="182">
        <v>1</v>
      </c>
      <c r="I148" s="272">
        <v>1</v>
      </c>
      <c r="J148" s="272" t="s">
        <v>1116</v>
      </c>
      <c r="K148" s="182" t="s">
        <v>651</v>
      </c>
      <c r="L148" s="1195" t="s">
        <v>601</v>
      </c>
      <c r="M148" s="348"/>
      <c r="N148" s="349" t="s">
        <v>1411</v>
      </c>
      <c r="O148" s="349" t="s">
        <v>1412</v>
      </c>
      <c r="P148" s="349" t="s">
        <v>1411</v>
      </c>
      <c r="Q148" s="349" t="s">
        <v>1412</v>
      </c>
      <c r="R148" s="228"/>
      <c r="S148" s="242"/>
      <c r="T148" s="29"/>
      <c r="U148" s="185"/>
      <c r="V148" s="555"/>
      <c r="W148" s="185"/>
      <c r="X148" s="185"/>
      <c r="Y148" s="185"/>
      <c r="Z148" s="185"/>
      <c r="AA148" s="185"/>
      <c r="AB148" s="185"/>
    </row>
    <row r="149" spans="1:29" ht="33" customHeight="1">
      <c r="A149" s="1152"/>
      <c r="B149" s="1159"/>
      <c r="C149" s="306"/>
      <c r="D149" s="182"/>
      <c r="E149" s="9"/>
      <c r="F149" s="9"/>
      <c r="G149" s="114"/>
      <c r="H149" s="182">
        <v>2</v>
      </c>
      <c r="I149" s="9">
        <v>1</v>
      </c>
      <c r="J149" s="9" t="s">
        <v>1121</v>
      </c>
      <c r="K149" s="114" t="s">
        <v>651</v>
      </c>
      <c r="L149" s="1193"/>
      <c r="M149" s="348"/>
      <c r="N149" s="349"/>
      <c r="O149" s="349" t="s">
        <v>1413</v>
      </c>
      <c r="P149" s="349"/>
      <c r="Q149" s="349" t="s">
        <v>1414</v>
      </c>
      <c r="R149" s="228"/>
      <c r="S149" s="242"/>
      <c r="T149" s="29"/>
      <c r="U149" s="185"/>
      <c r="V149" s="555"/>
      <c r="W149" s="185"/>
      <c r="X149" s="185"/>
      <c r="Y149" s="185"/>
      <c r="Z149" s="185"/>
      <c r="AA149" s="185"/>
      <c r="AB149" s="185"/>
    </row>
    <row r="150" spans="1:29" ht="33" customHeight="1">
      <c r="A150" s="1152"/>
      <c r="B150" s="1159"/>
      <c r="C150" s="186"/>
      <c r="D150" s="33"/>
      <c r="E150" s="9"/>
      <c r="F150" s="9"/>
      <c r="G150" s="114"/>
      <c r="H150" s="33">
        <v>3</v>
      </c>
      <c r="I150" s="9">
        <v>1</v>
      </c>
      <c r="J150" s="9" t="s">
        <v>765</v>
      </c>
      <c r="K150" s="114" t="s">
        <v>651</v>
      </c>
      <c r="L150" s="1193"/>
      <c r="M150" s="228"/>
      <c r="N150" s="255"/>
      <c r="O150" s="228"/>
      <c r="P150" s="228"/>
      <c r="Q150" s="349"/>
      <c r="R150" s="228"/>
      <c r="S150" s="242"/>
      <c r="T150" s="29"/>
      <c r="U150" s="185"/>
      <c r="V150" s="555"/>
      <c r="W150" s="185"/>
      <c r="X150" s="185"/>
      <c r="Y150" s="185"/>
      <c r="Z150" s="185"/>
      <c r="AA150" s="185"/>
      <c r="AB150" s="185"/>
      <c r="AC150" s="185"/>
    </row>
    <row r="151" spans="1:29" ht="39.75" customHeight="1">
      <c r="A151" s="1152"/>
      <c r="B151" s="1159"/>
      <c r="C151" s="186"/>
      <c r="D151" s="33"/>
      <c r="E151" s="272"/>
      <c r="F151" s="272"/>
      <c r="G151" s="114"/>
      <c r="H151" s="33" t="s">
        <v>1415</v>
      </c>
      <c r="I151" s="272">
        <v>1</v>
      </c>
      <c r="J151" s="272" t="s">
        <v>1416</v>
      </c>
      <c r="K151" s="114" t="s">
        <v>651</v>
      </c>
      <c r="L151" s="1194"/>
      <c r="M151" s="228"/>
      <c r="N151" s="228"/>
      <c r="O151" s="230"/>
      <c r="P151" s="228"/>
      <c r="Q151" s="228"/>
      <c r="R151" s="228"/>
      <c r="S151" s="242"/>
      <c r="T151" s="29"/>
      <c r="U151" s="185"/>
      <c r="V151" s="555"/>
      <c r="W151" s="185"/>
      <c r="X151" s="185"/>
      <c r="Y151" s="185"/>
      <c r="Z151" s="185"/>
      <c r="AA151" s="185"/>
      <c r="AB151" s="185"/>
    </row>
    <row r="152" spans="1:29" ht="15" customHeight="1">
      <c r="A152" s="1152"/>
      <c r="B152" s="1159"/>
      <c r="C152" s="181"/>
      <c r="D152" s="33"/>
      <c r="E152" s="33"/>
      <c r="F152" s="33"/>
      <c r="G152" s="33"/>
      <c r="H152" s="33"/>
      <c r="I152" s="203">
        <v>4</v>
      </c>
      <c r="J152" s="33"/>
      <c r="K152" s="33"/>
      <c r="L152" s="238" t="s">
        <v>593</v>
      </c>
      <c r="M152" s="280"/>
      <c r="N152" s="280">
        <v>3</v>
      </c>
      <c r="O152" s="280">
        <v>5</v>
      </c>
      <c r="P152" s="280">
        <v>3</v>
      </c>
      <c r="Q152" s="280">
        <v>5</v>
      </c>
      <c r="R152" s="236"/>
      <c r="S152" s="237">
        <f t="shared" ref="S152:S163" si="25">SUM(M152:R152)</f>
        <v>16</v>
      </c>
      <c r="T152" s="29"/>
      <c r="U152" s="185"/>
      <c r="V152" s="555"/>
      <c r="W152" s="185"/>
      <c r="X152" s="185"/>
      <c r="Y152" s="185"/>
      <c r="Z152" s="185"/>
      <c r="AA152" s="185"/>
      <c r="AB152" s="185"/>
    </row>
    <row r="153" spans="1:29" ht="15" customHeight="1">
      <c r="A153" s="1152"/>
      <c r="B153" s="1159"/>
      <c r="C153" s="181"/>
      <c r="D153" s="33"/>
      <c r="E153" s="33"/>
      <c r="F153" s="33"/>
      <c r="G153" s="33"/>
      <c r="H153" s="33"/>
      <c r="I153" s="33"/>
      <c r="J153" s="33"/>
      <c r="K153" s="33"/>
      <c r="L153" s="240" t="s">
        <v>594</v>
      </c>
      <c r="M153" s="281"/>
      <c r="N153" s="281"/>
      <c r="O153" s="281"/>
      <c r="P153" s="281"/>
      <c r="Q153" s="281"/>
      <c r="R153" s="228"/>
      <c r="S153" s="242">
        <f t="shared" si="25"/>
        <v>0</v>
      </c>
      <c r="T153" s="29"/>
      <c r="U153" s="185"/>
      <c r="V153" s="555"/>
      <c r="W153" s="185"/>
      <c r="X153" s="185"/>
      <c r="Y153" s="185"/>
      <c r="Z153" s="185"/>
      <c r="AA153" s="185"/>
      <c r="AB153" s="185"/>
    </row>
    <row r="154" spans="1:29" ht="15" customHeight="1">
      <c r="A154" s="1152"/>
      <c r="B154" s="1159"/>
      <c r="C154" s="186"/>
      <c r="D154" s="33"/>
      <c r="E154" s="33"/>
      <c r="F154" s="33"/>
      <c r="G154" s="33"/>
      <c r="H154" s="33"/>
      <c r="I154" s="33"/>
      <c r="J154" s="33"/>
      <c r="K154" s="33"/>
      <c r="L154" s="240" t="s">
        <v>595</v>
      </c>
      <c r="M154" s="243"/>
      <c r="N154" s="243"/>
      <c r="O154" s="243"/>
      <c r="P154" s="243"/>
      <c r="Q154" s="243"/>
      <c r="R154" s="228"/>
      <c r="S154" s="242">
        <f t="shared" si="25"/>
        <v>0</v>
      </c>
      <c r="T154" s="29"/>
      <c r="U154" s="185"/>
      <c r="V154" s="555"/>
      <c r="W154" s="185"/>
      <c r="X154" s="185"/>
      <c r="Y154" s="185"/>
      <c r="Z154" s="185"/>
      <c r="AA154" s="185"/>
      <c r="AB154" s="185"/>
    </row>
    <row r="155" spans="1:29" ht="15" customHeight="1">
      <c r="A155" s="1152"/>
      <c r="B155" s="1159"/>
      <c r="C155" s="186"/>
      <c r="D155" s="33"/>
      <c r="E155" s="33"/>
      <c r="F155" s="33"/>
      <c r="G155" s="33"/>
      <c r="H155" s="33"/>
      <c r="I155" s="33"/>
      <c r="J155" s="33"/>
      <c r="K155" s="33"/>
      <c r="L155" s="244" t="s">
        <v>596</v>
      </c>
      <c r="M155" s="246"/>
      <c r="N155" s="246"/>
      <c r="O155" s="246"/>
      <c r="P155" s="246"/>
      <c r="Q155" s="246"/>
      <c r="R155" s="247"/>
      <c r="S155" s="248">
        <f t="shared" si="25"/>
        <v>0</v>
      </c>
      <c r="T155" s="29"/>
      <c r="U155" s="185"/>
      <c r="V155" s="555"/>
      <c r="W155" s="185"/>
      <c r="X155" s="185"/>
      <c r="Y155" s="185"/>
      <c r="Z155" s="185"/>
      <c r="AA155" s="185"/>
      <c r="AB155" s="185"/>
    </row>
    <row r="156" spans="1:29" ht="15" customHeight="1">
      <c r="A156" s="1152"/>
      <c r="B156" s="1159"/>
      <c r="C156" s="181"/>
      <c r="D156" s="33"/>
      <c r="E156" s="33"/>
      <c r="F156" s="33"/>
      <c r="G156" s="33"/>
      <c r="H156" s="33"/>
      <c r="I156" s="33"/>
      <c r="J156" s="33"/>
      <c r="K156" s="33"/>
      <c r="L156" s="244" t="s">
        <v>597</v>
      </c>
      <c r="M156" s="246"/>
      <c r="N156" s="246"/>
      <c r="O156" s="246"/>
      <c r="P156" s="246"/>
      <c r="Q156" s="246"/>
      <c r="R156" s="247"/>
      <c r="S156" s="248">
        <f t="shared" si="25"/>
        <v>0</v>
      </c>
      <c r="T156" s="29"/>
      <c r="U156" s="185"/>
      <c r="V156" s="555"/>
      <c r="W156" s="185"/>
      <c r="X156" s="185"/>
      <c r="Y156" s="185"/>
      <c r="Z156" s="185"/>
      <c r="AA156" s="185"/>
      <c r="AB156" s="185"/>
      <c r="AC156" s="8"/>
    </row>
    <row r="157" spans="1:29" ht="15" customHeight="1">
      <c r="A157" s="1152"/>
      <c r="B157" s="1159"/>
      <c r="C157" s="181"/>
      <c r="D157" s="33"/>
      <c r="E157" s="33"/>
      <c r="F157" s="33"/>
      <c r="G157" s="33"/>
      <c r="H157" s="33"/>
      <c r="I157" s="33"/>
      <c r="J157" s="33"/>
      <c r="K157" s="33"/>
      <c r="L157" s="249" t="s">
        <v>598</v>
      </c>
      <c r="M157" s="246"/>
      <c r="N157" s="246"/>
      <c r="O157" s="246"/>
      <c r="P157" s="246"/>
      <c r="Q157" s="246"/>
      <c r="R157" s="247"/>
      <c r="S157" s="248">
        <f t="shared" si="25"/>
        <v>0</v>
      </c>
      <c r="T157" s="29"/>
      <c r="U157" s="185"/>
      <c r="V157" s="555"/>
      <c r="W157" s="185"/>
      <c r="X157" s="185"/>
      <c r="Y157" s="185"/>
      <c r="Z157" s="185"/>
      <c r="AA157" s="185"/>
      <c r="AB157" s="185"/>
      <c r="AC157" s="8"/>
    </row>
    <row r="158" spans="1:29" ht="15" customHeight="1">
      <c r="A158" s="1152"/>
      <c r="B158" s="1159"/>
      <c r="C158" s="186"/>
      <c r="D158" s="33"/>
      <c r="E158" s="33"/>
      <c r="F158" s="33"/>
      <c r="G158" s="33"/>
      <c r="H158" s="33"/>
      <c r="I158" s="33"/>
      <c r="J158" s="33"/>
      <c r="K158" s="33"/>
      <c r="L158" s="250" t="s">
        <v>599</v>
      </c>
      <c r="M158" s="251"/>
      <c r="N158" s="251"/>
      <c r="O158" s="251">
        <v>2</v>
      </c>
      <c r="P158" s="251"/>
      <c r="Q158" s="251">
        <v>2</v>
      </c>
      <c r="R158" s="252"/>
      <c r="S158" s="253">
        <f t="shared" si="25"/>
        <v>4</v>
      </c>
      <c r="T158" s="29"/>
      <c r="U158" s="185"/>
      <c r="V158" s="555"/>
      <c r="W158" s="185"/>
      <c r="X158" s="185"/>
      <c r="Y158" s="185"/>
      <c r="Z158" s="185"/>
      <c r="AA158" s="185"/>
      <c r="AB158" s="185"/>
      <c r="AC158" s="8"/>
    </row>
    <row r="159" spans="1:29" ht="15" customHeight="1">
      <c r="A159" s="1152"/>
      <c r="B159" s="1159"/>
      <c r="C159" s="186"/>
      <c r="D159" s="33"/>
      <c r="E159" s="33"/>
      <c r="F159" s="33"/>
      <c r="G159" s="33"/>
      <c r="H159" s="33"/>
      <c r="I159" s="33"/>
      <c r="J159" s="33"/>
      <c r="K159" s="33"/>
      <c r="L159" s="250" t="s">
        <v>600</v>
      </c>
      <c r="M159" s="254"/>
      <c r="N159" s="254"/>
      <c r="O159" s="254">
        <v>2</v>
      </c>
      <c r="P159" s="254"/>
      <c r="Q159" s="254">
        <v>2</v>
      </c>
      <c r="R159" s="255"/>
      <c r="S159" s="256">
        <f t="shared" si="25"/>
        <v>4</v>
      </c>
      <c r="T159" s="29"/>
      <c r="U159" s="185"/>
      <c r="V159" s="555"/>
      <c r="W159" s="185"/>
      <c r="X159" s="185"/>
      <c r="Y159" s="185"/>
      <c r="Z159" s="185"/>
      <c r="AA159" s="185"/>
      <c r="AB159" s="185"/>
      <c r="AC159" s="8"/>
    </row>
    <row r="160" spans="1:29" ht="15" customHeight="1">
      <c r="A160" s="1152"/>
      <c r="B160" s="1159"/>
      <c r="C160" s="1200"/>
      <c r="D160" s="186"/>
      <c r="E160" s="186"/>
      <c r="F160" s="186"/>
      <c r="G160" s="186"/>
      <c r="H160" s="186"/>
      <c r="I160" s="186"/>
      <c r="J160" s="186"/>
      <c r="K160" s="186"/>
      <c r="L160" s="222" t="s">
        <v>681</v>
      </c>
      <c r="M160" s="223">
        <f t="shared" ref="M160:R160" si="26">M152+M139</f>
        <v>0</v>
      </c>
      <c r="N160" s="223">
        <f t="shared" si="26"/>
        <v>7</v>
      </c>
      <c r="O160" s="223">
        <f t="shared" si="26"/>
        <v>13</v>
      </c>
      <c r="P160" s="223">
        <f t="shared" si="26"/>
        <v>7</v>
      </c>
      <c r="Q160" s="223">
        <f t="shared" si="26"/>
        <v>13</v>
      </c>
      <c r="R160" s="223">
        <f t="shared" si="26"/>
        <v>0</v>
      </c>
      <c r="S160" s="224">
        <f t="shared" si="25"/>
        <v>40</v>
      </c>
      <c r="T160" s="29"/>
      <c r="U160" s="185"/>
      <c r="V160" s="555"/>
      <c r="W160" s="185"/>
      <c r="X160" s="185"/>
      <c r="Y160" s="185"/>
      <c r="Z160" s="185"/>
      <c r="AA160" s="185"/>
      <c r="AB160" s="185"/>
    </row>
    <row r="161" spans="1:29" ht="15" customHeight="1">
      <c r="A161" s="1152"/>
      <c r="B161" s="1159"/>
      <c r="C161" s="1201"/>
      <c r="D161" s="186"/>
      <c r="E161" s="186"/>
      <c r="F161" s="186"/>
      <c r="G161" s="186"/>
      <c r="H161" s="186"/>
      <c r="I161" s="186"/>
      <c r="J161" s="186"/>
      <c r="K161" s="186"/>
      <c r="L161" s="257" t="s">
        <v>682</v>
      </c>
      <c r="M161" s="258">
        <f t="shared" ref="M161:R161" si="27">M156+M155+M143+M142</f>
        <v>0</v>
      </c>
      <c r="N161" s="258">
        <f t="shared" si="27"/>
        <v>0</v>
      </c>
      <c r="O161" s="258">
        <f t="shared" si="27"/>
        <v>0</v>
      </c>
      <c r="P161" s="258">
        <f t="shared" si="27"/>
        <v>0</v>
      </c>
      <c r="Q161" s="258">
        <f t="shared" si="27"/>
        <v>0</v>
      </c>
      <c r="R161" s="258">
        <f t="shared" si="27"/>
        <v>0</v>
      </c>
      <c r="S161" s="259">
        <f t="shared" si="25"/>
        <v>0</v>
      </c>
      <c r="T161" s="29"/>
      <c r="U161" s="185"/>
      <c r="V161" s="555"/>
      <c r="W161" s="185"/>
      <c r="X161" s="185"/>
      <c r="Y161" s="185"/>
      <c r="Z161" s="185"/>
      <c r="AA161" s="185"/>
      <c r="AB161" s="185"/>
    </row>
    <row r="162" spans="1:29" ht="15" customHeight="1">
      <c r="A162" s="352"/>
      <c r="B162" s="353"/>
      <c r="C162" s="1200"/>
      <c r="D162" s="186"/>
      <c r="E162" s="186"/>
      <c r="F162" s="186"/>
      <c r="G162" s="186"/>
      <c r="H162" s="186"/>
      <c r="I162" s="186"/>
      <c r="J162" s="186"/>
      <c r="K162" s="186"/>
      <c r="L162" s="257" t="s">
        <v>683</v>
      </c>
      <c r="M162" s="258">
        <f t="shared" ref="M162:R162" si="28">M157+M144</f>
        <v>0</v>
      </c>
      <c r="N162" s="258">
        <f t="shared" si="28"/>
        <v>0</v>
      </c>
      <c r="O162" s="258">
        <f t="shared" si="28"/>
        <v>0</v>
      </c>
      <c r="P162" s="258">
        <f t="shared" si="28"/>
        <v>0</v>
      </c>
      <c r="Q162" s="258">
        <f t="shared" si="28"/>
        <v>0</v>
      </c>
      <c r="R162" s="258">
        <f t="shared" si="28"/>
        <v>0</v>
      </c>
      <c r="S162" s="259">
        <f t="shared" si="25"/>
        <v>0</v>
      </c>
      <c r="T162" s="29"/>
      <c r="U162" s="185"/>
      <c r="V162" s="555"/>
      <c r="W162" s="185"/>
      <c r="X162" s="185"/>
      <c r="Y162" s="185"/>
      <c r="Z162" s="185"/>
      <c r="AA162" s="185"/>
      <c r="AB162" s="185"/>
      <c r="AC162" s="8"/>
    </row>
    <row r="163" spans="1:29" ht="15" customHeight="1">
      <c r="A163" s="352"/>
      <c r="B163" s="353"/>
      <c r="C163" s="1201"/>
      <c r="D163" s="186"/>
      <c r="E163" s="186"/>
      <c r="F163" s="186"/>
      <c r="G163" s="186"/>
      <c r="H163" s="186"/>
      <c r="I163" s="186"/>
      <c r="J163" s="186"/>
      <c r="K163" s="186"/>
      <c r="L163" s="260" t="s">
        <v>684</v>
      </c>
      <c r="M163" s="261">
        <f t="shared" ref="M163:R163" si="29">M158+M145</f>
        <v>0</v>
      </c>
      <c r="N163" s="261">
        <f t="shared" si="29"/>
        <v>0</v>
      </c>
      <c r="O163" s="261">
        <f t="shared" si="29"/>
        <v>2</v>
      </c>
      <c r="P163" s="261">
        <f t="shared" si="29"/>
        <v>0</v>
      </c>
      <c r="Q163" s="261">
        <f t="shared" si="29"/>
        <v>2</v>
      </c>
      <c r="R163" s="261">
        <f t="shared" si="29"/>
        <v>0</v>
      </c>
      <c r="S163" s="262">
        <f t="shared" si="25"/>
        <v>4</v>
      </c>
      <c r="T163" s="29"/>
      <c r="U163" s="185"/>
      <c r="V163" s="555"/>
      <c r="W163" s="185"/>
      <c r="X163" s="185"/>
      <c r="Y163" s="185"/>
      <c r="Z163" s="185"/>
      <c r="AA163" s="185"/>
      <c r="AB163" s="185"/>
      <c r="AC163" s="8"/>
    </row>
    <row r="164" spans="1:29" ht="15" customHeight="1">
      <c r="A164" s="1221"/>
      <c r="B164" s="1138"/>
      <c r="C164" s="263"/>
      <c r="D164" s="264"/>
      <c r="E164" s="264"/>
      <c r="F164" s="264"/>
      <c r="G164" s="264"/>
      <c r="H164" s="264"/>
      <c r="I164" s="264"/>
      <c r="J164" s="264"/>
      <c r="K164" s="264"/>
      <c r="L164" s="566"/>
      <c r="M164" s="566"/>
      <c r="N164" s="566"/>
      <c r="O164" s="566"/>
      <c r="P164" s="566"/>
      <c r="Q164" s="566"/>
      <c r="R164" s="566"/>
      <c r="S164" s="265"/>
      <c r="T164" s="263"/>
      <c r="U164" s="185"/>
      <c r="V164" s="555"/>
      <c r="W164" s="185"/>
      <c r="X164" s="185"/>
      <c r="Y164" s="185"/>
      <c r="Z164" s="185"/>
      <c r="AA164" s="185"/>
      <c r="AB164" s="185"/>
    </row>
    <row r="165" spans="1:29" ht="42" customHeight="1">
      <c r="A165" s="1187">
        <v>7</v>
      </c>
      <c r="B165" s="1212" t="s">
        <v>245</v>
      </c>
      <c r="C165" s="186" t="s">
        <v>728</v>
      </c>
      <c r="D165" s="33">
        <v>4</v>
      </c>
      <c r="E165" s="9" t="s">
        <v>789</v>
      </c>
      <c r="F165" s="9" t="s">
        <v>645</v>
      </c>
      <c r="G165" s="33"/>
      <c r="H165" s="33">
        <v>1</v>
      </c>
      <c r="I165" s="9">
        <v>4</v>
      </c>
      <c r="J165" s="9" t="s">
        <v>789</v>
      </c>
      <c r="K165" s="33" t="s">
        <v>645</v>
      </c>
      <c r="L165" s="1192" t="s">
        <v>592</v>
      </c>
      <c r="M165" s="339"/>
      <c r="N165" s="247" t="s">
        <v>1417</v>
      </c>
      <c r="O165" s="375" t="s">
        <v>1418</v>
      </c>
      <c r="P165" s="338" t="s">
        <v>1419</v>
      </c>
      <c r="Q165" s="436" t="s">
        <v>1420</v>
      </c>
      <c r="R165" s="29"/>
      <c r="S165" s="33"/>
      <c r="T165" s="29"/>
      <c r="U165" s="185"/>
      <c r="V165" s="555"/>
      <c r="W165" s="185"/>
      <c r="X165" s="185"/>
      <c r="Y165" s="185"/>
      <c r="Z165" s="185"/>
      <c r="AA165" s="185"/>
      <c r="AB165" s="185"/>
      <c r="AC165" s="185"/>
    </row>
    <row r="166" spans="1:29" ht="39.75" customHeight="1">
      <c r="A166" s="1152"/>
      <c r="B166" s="1159"/>
      <c r="C166" s="186"/>
      <c r="D166" s="33">
        <v>4</v>
      </c>
      <c r="E166" s="9" t="s">
        <v>659</v>
      </c>
      <c r="F166" s="9" t="s">
        <v>651</v>
      </c>
      <c r="G166" s="33"/>
      <c r="H166" s="33">
        <v>2</v>
      </c>
      <c r="I166" s="9">
        <v>4</v>
      </c>
      <c r="J166" s="9" t="s">
        <v>691</v>
      </c>
      <c r="K166" s="33" t="s">
        <v>645</v>
      </c>
      <c r="L166" s="1193"/>
      <c r="M166" s="436"/>
      <c r="N166" s="439"/>
      <c r="O166" s="439" t="s">
        <v>1421</v>
      </c>
      <c r="P166" s="338" t="s">
        <v>1422</v>
      </c>
      <c r="Q166" s="339" t="s">
        <v>1423</v>
      </c>
      <c r="R166" s="29"/>
      <c r="S166" s="33"/>
      <c r="T166" s="202"/>
      <c r="U166" s="185"/>
      <c r="V166" s="555"/>
      <c r="W166" s="185"/>
      <c r="X166" s="185"/>
      <c r="Y166" s="185"/>
      <c r="Z166" s="185"/>
      <c r="AA166" s="185"/>
      <c r="AB166" s="185"/>
      <c r="AC166" s="185"/>
    </row>
    <row r="167" spans="1:29" ht="39" customHeight="1">
      <c r="A167" s="1152"/>
      <c r="B167" s="1159"/>
      <c r="C167" s="186" t="s">
        <v>730</v>
      </c>
      <c r="D167" s="33">
        <v>3</v>
      </c>
      <c r="E167" s="9" t="s">
        <v>877</v>
      </c>
      <c r="F167" s="9" t="s">
        <v>645</v>
      </c>
      <c r="G167" s="182"/>
      <c r="H167" s="33">
        <v>3</v>
      </c>
      <c r="I167" s="9">
        <v>3</v>
      </c>
      <c r="J167" s="9" t="s">
        <v>650</v>
      </c>
      <c r="K167" s="182" t="s">
        <v>645</v>
      </c>
      <c r="L167" s="1194"/>
      <c r="M167" s="339"/>
      <c r="N167" s="338" t="s">
        <v>1424</v>
      </c>
      <c r="O167" s="339" t="s">
        <v>1424</v>
      </c>
      <c r="P167" s="338"/>
      <c r="Q167" s="436"/>
      <c r="R167" s="29"/>
      <c r="S167" s="33"/>
      <c r="T167" s="29"/>
      <c r="U167" s="185"/>
      <c r="V167" s="555"/>
      <c r="W167" s="185"/>
      <c r="X167" s="185"/>
      <c r="Y167" s="185"/>
      <c r="Z167" s="185"/>
      <c r="AA167" s="185"/>
      <c r="AB167" s="185"/>
    </row>
    <row r="168" spans="1:29" ht="18" customHeight="1">
      <c r="A168" s="1152"/>
      <c r="B168" s="1159"/>
      <c r="C168" s="186"/>
      <c r="D168" s="33">
        <v>3</v>
      </c>
      <c r="E168" s="9" t="s">
        <v>660</v>
      </c>
      <c r="F168" s="9" t="s">
        <v>651</v>
      </c>
      <c r="G168" s="182"/>
      <c r="H168" s="33">
        <v>4</v>
      </c>
      <c r="I168" s="9">
        <v>4</v>
      </c>
      <c r="J168" s="9" t="s">
        <v>653</v>
      </c>
      <c r="K168" s="182" t="s">
        <v>645</v>
      </c>
      <c r="L168" s="186" t="s">
        <v>593</v>
      </c>
      <c r="M168" s="192"/>
      <c r="N168" s="192">
        <v>4</v>
      </c>
      <c r="O168" s="192">
        <v>4</v>
      </c>
      <c r="P168" s="192">
        <v>7</v>
      </c>
      <c r="Q168" s="192">
        <v>4</v>
      </c>
      <c r="R168" s="194"/>
      <c r="S168" s="4">
        <f t="shared" ref="S168:S175" si="30">SUM(M168:R168)</f>
        <v>19</v>
      </c>
      <c r="T168" s="29"/>
      <c r="U168" s="185"/>
      <c r="V168" s="555"/>
      <c r="W168" s="185"/>
      <c r="X168" s="185"/>
      <c r="Y168" s="185"/>
      <c r="Z168" s="185"/>
      <c r="AA168" s="185"/>
      <c r="AB168" s="185"/>
    </row>
    <row r="169" spans="1:29" ht="18" customHeight="1">
      <c r="A169" s="1152"/>
      <c r="B169" s="1159"/>
      <c r="C169" s="186" t="s">
        <v>656</v>
      </c>
      <c r="D169" s="33">
        <v>4</v>
      </c>
      <c r="E169" s="9" t="s">
        <v>650</v>
      </c>
      <c r="F169" s="9" t="s">
        <v>645</v>
      </c>
      <c r="G169" s="182"/>
      <c r="H169" s="33">
        <v>5</v>
      </c>
      <c r="I169" s="9">
        <v>4</v>
      </c>
      <c r="J169" s="9" t="s">
        <v>655</v>
      </c>
      <c r="K169" s="182" t="s">
        <v>645</v>
      </c>
      <c r="L169" s="195" t="s">
        <v>594</v>
      </c>
      <c r="M169" s="196"/>
      <c r="N169" s="196"/>
      <c r="O169" s="196"/>
      <c r="P169" s="196"/>
      <c r="Q169" s="196">
        <v>4</v>
      </c>
      <c r="R169" s="29"/>
      <c r="S169" s="33">
        <f t="shared" si="30"/>
        <v>4</v>
      </c>
      <c r="T169" s="29"/>
      <c r="U169" s="185"/>
      <c r="V169" s="555"/>
      <c r="W169" s="185"/>
      <c r="X169" s="185"/>
      <c r="Y169" s="185"/>
      <c r="Z169" s="185"/>
      <c r="AA169" s="185"/>
      <c r="AB169" s="185"/>
    </row>
    <row r="170" spans="1:29" ht="18" customHeight="1">
      <c r="A170" s="1152"/>
      <c r="B170" s="1159"/>
      <c r="C170" s="186" t="s">
        <v>657</v>
      </c>
      <c r="D170" s="182">
        <v>4</v>
      </c>
      <c r="E170" s="9" t="s">
        <v>653</v>
      </c>
      <c r="F170" s="9" t="s">
        <v>645</v>
      </c>
      <c r="G170" s="33"/>
      <c r="H170" s="182"/>
      <c r="I170" s="289">
        <v>19</v>
      </c>
      <c r="J170" s="9"/>
      <c r="K170" s="33"/>
      <c r="L170" s="195" t="s">
        <v>595</v>
      </c>
      <c r="M170" s="198"/>
      <c r="N170" s="198">
        <v>4</v>
      </c>
      <c r="O170" s="198">
        <v>4</v>
      </c>
      <c r="P170" s="198">
        <v>7</v>
      </c>
      <c r="Q170" s="198"/>
      <c r="R170" s="29"/>
      <c r="S170" s="33">
        <f t="shared" si="30"/>
        <v>15</v>
      </c>
      <c r="T170" s="29"/>
      <c r="U170" s="185"/>
      <c r="V170" s="555"/>
      <c r="W170" s="185"/>
      <c r="X170" s="185"/>
      <c r="Y170" s="185"/>
      <c r="Z170" s="185"/>
      <c r="AA170" s="185"/>
      <c r="AB170" s="185"/>
    </row>
    <row r="171" spans="1:29" ht="18" customHeight="1">
      <c r="A171" s="1152"/>
      <c r="B171" s="1159"/>
      <c r="C171" s="186" t="s">
        <v>658</v>
      </c>
      <c r="D171" s="182">
        <v>3</v>
      </c>
      <c r="E171" s="9" t="s">
        <v>655</v>
      </c>
      <c r="F171" s="9" t="s">
        <v>645</v>
      </c>
      <c r="G171" s="33"/>
      <c r="H171" s="182"/>
      <c r="I171" s="9"/>
      <c r="J171" s="9"/>
      <c r="K171" s="33"/>
      <c r="L171" s="199" t="s">
        <v>596</v>
      </c>
      <c r="M171" s="200"/>
      <c r="N171" s="200"/>
      <c r="O171" s="200">
        <v>4</v>
      </c>
      <c r="P171" s="200"/>
      <c r="Q171" s="200"/>
      <c r="R171" s="202"/>
      <c r="S171" s="203">
        <f t="shared" si="30"/>
        <v>4</v>
      </c>
      <c r="T171" s="29"/>
      <c r="U171" s="185"/>
      <c r="V171" s="555"/>
      <c r="W171" s="185"/>
      <c r="X171" s="185"/>
      <c r="Y171" s="185"/>
      <c r="Z171" s="185"/>
      <c r="AA171" s="185"/>
      <c r="AB171" s="185"/>
    </row>
    <row r="172" spans="1:29" ht="18" customHeight="1">
      <c r="A172" s="1152"/>
      <c r="B172" s="1159"/>
      <c r="C172" s="186"/>
      <c r="D172" s="33"/>
      <c r="E172" s="9"/>
      <c r="F172" s="9"/>
      <c r="G172" s="182"/>
      <c r="H172" s="33">
        <v>1</v>
      </c>
      <c r="I172" s="9">
        <v>4</v>
      </c>
      <c r="J172" s="9" t="s">
        <v>659</v>
      </c>
      <c r="K172" s="182" t="s">
        <v>651</v>
      </c>
      <c r="L172" s="199" t="s">
        <v>597</v>
      </c>
      <c r="M172" s="200"/>
      <c r="N172" s="200"/>
      <c r="O172" s="200">
        <v>4</v>
      </c>
      <c r="P172" s="200"/>
      <c r="Q172" s="200"/>
      <c r="R172" s="202"/>
      <c r="S172" s="203">
        <f t="shared" si="30"/>
        <v>4</v>
      </c>
      <c r="T172" s="29"/>
      <c r="U172" s="185"/>
      <c r="V172" s="555"/>
      <c r="W172" s="185"/>
      <c r="X172" s="185"/>
      <c r="Y172" s="185"/>
      <c r="Z172" s="185"/>
      <c r="AA172" s="185"/>
      <c r="AB172" s="185"/>
      <c r="AC172" s="8"/>
    </row>
    <row r="173" spans="1:29" ht="18" customHeight="1">
      <c r="A173" s="1152"/>
      <c r="B173" s="1159"/>
      <c r="C173" s="186"/>
      <c r="D173" s="33"/>
      <c r="E173" s="9"/>
      <c r="F173" s="9"/>
      <c r="G173" s="182"/>
      <c r="H173" s="33">
        <v>2</v>
      </c>
      <c r="I173" s="9">
        <v>4</v>
      </c>
      <c r="J173" s="9" t="s">
        <v>660</v>
      </c>
      <c r="K173" s="182" t="s">
        <v>651</v>
      </c>
      <c r="L173" s="208" t="s">
        <v>598</v>
      </c>
      <c r="M173" s="200"/>
      <c r="N173" s="200"/>
      <c r="O173" s="200"/>
      <c r="P173" s="200"/>
      <c r="Q173" s="200">
        <v>4</v>
      </c>
      <c r="R173" s="202"/>
      <c r="S173" s="203">
        <f t="shared" si="30"/>
        <v>4</v>
      </c>
      <c r="T173" s="29"/>
      <c r="U173" s="185"/>
      <c r="V173" s="555"/>
      <c r="W173" s="185"/>
      <c r="X173" s="185"/>
      <c r="Y173" s="185"/>
      <c r="Z173" s="185"/>
      <c r="AA173" s="185"/>
      <c r="AB173" s="185"/>
      <c r="AC173" s="8"/>
    </row>
    <row r="174" spans="1:29" ht="18" customHeight="1">
      <c r="A174" s="1152"/>
      <c r="B174" s="1159"/>
      <c r="C174" s="186"/>
      <c r="D174" s="182"/>
      <c r="E174" s="9"/>
      <c r="F174" s="9"/>
      <c r="G174" s="33"/>
      <c r="H174" s="182">
        <v>3</v>
      </c>
      <c r="I174" s="9">
        <v>3</v>
      </c>
      <c r="J174" s="9" t="s">
        <v>661</v>
      </c>
      <c r="K174" s="33" t="s">
        <v>651</v>
      </c>
      <c r="L174" s="209" t="s">
        <v>599</v>
      </c>
      <c r="M174" s="210"/>
      <c r="N174" s="210"/>
      <c r="O174" s="210"/>
      <c r="P174" s="210"/>
      <c r="Q174" s="210"/>
      <c r="R174" s="211"/>
      <c r="S174" s="212">
        <f t="shared" si="30"/>
        <v>0</v>
      </c>
      <c r="T174" s="29"/>
      <c r="U174" s="185"/>
      <c r="V174" s="555"/>
      <c r="W174" s="185"/>
      <c r="X174" s="185"/>
      <c r="Y174" s="185"/>
      <c r="Z174" s="185"/>
      <c r="AA174" s="185"/>
      <c r="AB174" s="185"/>
      <c r="AC174" s="8"/>
    </row>
    <row r="175" spans="1:29" ht="18" customHeight="1">
      <c r="A175" s="1152"/>
      <c r="B175" s="1159"/>
      <c r="C175" s="186"/>
      <c r="D175" s="182"/>
      <c r="E175" s="9"/>
      <c r="F175" s="9"/>
      <c r="G175" s="33"/>
      <c r="H175" s="182"/>
      <c r="I175" s="289">
        <v>10</v>
      </c>
      <c r="J175" s="9"/>
      <c r="K175" s="33"/>
      <c r="L175" s="209" t="s">
        <v>600</v>
      </c>
      <c r="M175" s="213"/>
      <c r="N175" s="213"/>
      <c r="O175" s="213"/>
      <c r="P175" s="213"/>
      <c r="Q175" s="213"/>
      <c r="R175" s="214"/>
      <c r="S175" s="215">
        <f t="shared" si="30"/>
        <v>0</v>
      </c>
      <c r="T175" s="29"/>
      <c r="U175" s="185"/>
      <c r="V175" s="555"/>
      <c r="W175" s="185"/>
      <c r="X175" s="185"/>
      <c r="Y175" s="185"/>
      <c r="Z175" s="185"/>
      <c r="AA175" s="185"/>
      <c r="AB175" s="185"/>
      <c r="AC175" s="8"/>
    </row>
    <row r="176" spans="1:29" ht="20.25" customHeight="1">
      <c r="A176" s="1152"/>
      <c r="B176" s="1159"/>
      <c r="C176" s="216"/>
      <c r="D176" s="217"/>
      <c r="E176" s="217"/>
      <c r="F176" s="217"/>
      <c r="G176" s="217"/>
      <c r="H176" s="217"/>
      <c r="I176" s="217"/>
      <c r="J176" s="217"/>
      <c r="K176" s="217"/>
      <c r="L176" s="222"/>
      <c r="M176" s="223"/>
      <c r="N176" s="223"/>
      <c r="O176" s="223"/>
      <c r="P176" s="223"/>
      <c r="Q176" s="223"/>
      <c r="R176" s="224"/>
      <c r="S176" s="225"/>
      <c r="T176" s="194" t="s">
        <v>1365</v>
      </c>
      <c r="U176" s="185"/>
      <c r="V176" s="555"/>
      <c r="W176" s="185"/>
      <c r="X176" s="185"/>
      <c r="Y176" s="185"/>
      <c r="Z176" s="185"/>
      <c r="AA176" s="185"/>
      <c r="AB176" s="185"/>
    </row>
    <row r="177" spans="1:29" ht="42.75" customHeight="1">
      <c r="A177" s="1152"/>
      <c r="B177" s="1159"/>
      <c r="C177" s="114"/>
      <c r="D177" s="114"/>
      <c r="E177" s="114"/>
      <c r="F177" s="114"/>
      <c r="G177" s="114"/>
      <c r="H177" s="114"/>
      <c r="I177" s="114"/>
      <c r="J177" s="114"/>
      <c r="K177" s="114"/>
      <c r="L177" s="1195" t="s">
        <v>601</v>
      </c>
      <c r="M177" s="247"/>
      <c r="N177" s="247" t="s">
        <v>1425</v>
      </c>
      <c r="O177" s="247" t="s">
        <v>1426</v>
      </c>
      <c r="P177" s="247"/>
      <c r="Q177" s="247" t="s">
        <v>1427</v>
      </c>
      <c r="R177" s="228"/>
      <c r="S177" s="242"/>
      <c r="T177" s="29"/>
      <c r="U177" s="185"/>
      <c r="V177" s="555"/>
      <c r="W177" s="185"/>
      <c r="X177" s="185"/>
      <c r="Y177" s="185"/>
      <c r="Z177" s="185"/>
      <c r="AA177" s="185"/>
      <c r="AB177" s="185"/>
    </row>
    <row r="178" spans="1:29" ht="27.75" customHeight="1">
      <c r="A178" s="1152"/>
      <c r="B178" s="1159"/>
      <c r="C178" s="114"/>
      <c r="D178" s="114"/>
      <c r="E178" s="114"/>
      <c r="F178" s="114"/>
      <c r="G178" s="114"/>
      <c r="H178" s="114"/>
      <c r="I178" s="114"/>
      <c r="J178" s="114"/>
      <c r="K178" s="114"/>
      <c r="L178" s="1193"/>
      <c r="M178" s="574"/>
      <c r="N178" s="230"/>
      <c r="O178" s="339" t="s">
        <v>1428</v>
      </c>
      <c r="P178" s="230"/>
      <c r="Q178" s="230"/>
      <c r="R178" s="228"/>
      <c r="S178" s="242"/>
      <c r="T178" s="29"/>
      <c r="U178" s="185"/>
      <c r="V178" s="555"/>
      <c r="W178" s="185"/>
      <c r="X178" s="185"/>
      <c r="Y178" s="185"/>
      <c r="Z178" s="185"/>
      <c r="AA178" s="185"/>
      <c r="AB178" s="185"/>
    </row>
    <row r="179" spans="1:29" ht="27.75" customHeight="1">
      <c r="A179" s="1152"/>
      <c r="B179" s="1159"/>
      <c r="C179" s="114"/>
      <c r="D179" s="114"/>
      <c r="E179" s="114"/>
      <c r="F179" s="114"/>
      <c r="G179" s="114"/>
      <c r="H179" s="114"/>
      <c r="I179" s="114"/>
      <c r="J179" s="114"/>
      <c r="K179" s="114"/>
      <c r="L179" s="1193"/>
      <c r="M179" s="574"/>
      <c r="N179" s="228"/>
      <c r="O179" s="230"/>
      <c r="P179" s="228"/>
      <c r="Q179" s="230"/>
      <c r="R179" s="228"/>
      <c r="S179" s="242"/>
      <c r="T179" s="29"/>
      <c r="U179" s="185"/>
      <c r="V179" s="555"/>
      <c r="W179" s="185"/>
      <c r="X179" s="185"/>
      <c r="Y179" s="185"/>
      <c r="Z179" s="185"/>
      <c r="AA179" s="185"/>
      <c r="AB179" s="185"/>
      <c r="AC179" s="185"/>
    </row>
    <row r="180" spans="1:29" ht="27.75" customHeight="1">
      <c r="A180" s="1152"/>
      <c r="B180" s="1159"/>
      <c r="C180" s="114"/>
      <c r="D180" s="114"/>
      <c r="E180" s="114"/>
      <c r="F180" s="114"/>
      <c r="G180" s="114"/>
      <c r="H180" s="114"/>
      <c r="I180" s="114"/>
      <c r="J180" s="114"/>
      <c r="K180" s="114"/>
      <c r="L180" s="1194"/>
      <c r="M180" s="574"/>
      <c r="N180" s="228"/>
      <c r="O180" s="230"/>
      <c r="P180" s="228"/>
      <c r="Q180" s="228"/>
      <c r="R180" s="228"/>
      <c r="S180" s="242"/>
      <c r="T180" s="29"/>
      <c r="U180" s="185"/>
      <c r="V180" s="555"/>
      <c r="W180" s="185"/>
      <c r="X180" s="185"/>
      <c r="Y180" s="185"/>
      <c r="Z180" s="185"/>
      <c r="AA180" s="185"/>
      <c r="AB180" s="185"/>
    </row>
    <row r="181" spans="1:29" ht="16.5" customHeight="1">
      <c r="A181" s="1152"/>
      <c r="B181" s="1159"/>
      <c r="C181" s="186"/>
      <c r="D181" s="33"/>
      <c r="E181" s="33"/>
      <c r="F181" s="33"/>
      <c r="G181" s="33"/>
      <c r="H181" s="33"/>
      <c r="I181" s="33"/>
      <c r="J181" s="33"/>
      <c r="K181" s="33"/>
      <c r="L181" s="238" t="s">
        <v>593</v>
      </c>
      <c r="M181" s="280"/>
      <c r="N181" s="280"/>
      <c r="O181" s="280"/>
      <c r="P181" s="280"/>
      <c r="Q181" s="280"/>
      <c r="R181" s="236"/>
      <c r="S181" s="237">
        <f t="shared" ref="S181:S192" si="31">SUM(M181:R181)</f>
        <v>0</v>
      </c>
      <c r="T181" s="29"/>
      <c r="U181" s="185"/>
      <c r="V181" s="555"/>
      <c r="W181" s="185"/>
      <c r="X181" s="185"/>
      <c r="Y181" s="185"/>
      <c r="Z181" s="185"/>
      <c r="AA181" s="185"/>
      <c r="AB181" s="185"/>
      <c r="AC181" s="8"/>
    </row>
    <row r="182" spans="1:29" ht="16.5" customHeight="1">
      <c r="A182" s="1152"/>
      <c r="B182" s="1159"/>
      <c r="C182" s="186"/>
      <c r="D182" s="33"/>
      <c r="E182" s="33"/>
      <c r="F182" s="33"/>
      <c r="G182" s="33"/>
      <c r="H182" s="33"/>
      <c r="I182" s="33"/>
      <c r="J182" s="33"/>
      <c r="K182" s="33"/>
      <c r="L182" s="240" t="s">
        <v>594</v>
      </c>
      <c r="M182" s="281"/>
      <c r="N182" s="281"/>
      <c r="O182" s="281"/>
      <c r="P182" s="281"/>
      <c r="Q182" s="281"/>
      <c r="R182" s="228"/>
      <c r="S182" s="242">
        <f t="shared" si="31"/>
        <v>0</v>
      </c>
      <c r="T182" s="29"/>
      <c r="U182" s="185"/>
      <c r="V182" s="555"/>
      <c r="W182" s="185"/>
      <c r="X182" s="185"/>
      <c r="Y182" s="185"/>
      <c r="Z182" s="185"/>
      <c r="AA182" s="185"/>
      <c r="AB182" s="185"/>
      <c r="AC182" s="8"/>
    </row>
    <row r="183" spans="1:29" ht="16.5" customHeight="1">
      <c r="A183" s="1152"/>
      <c r="B183" s="1159"/>
      <c r="C183" s="186"/>
      <c r="D183" s="33"/>
      <c r="E183" s="33"/>
      <c r="F183" s="33"/>
      <c r="G183" s="33"/>
      <c r="H183" s="33"/>
      <c r="I183" s="33"/>
      <c r="J183" s="33"/>
      <c r="K183" s="33"/>
      <c r="L183" s="240" t="s">
        <v>595</v>
      </c>
      <c r="M183" s="243"/>
      <c r="N183" s="243"/>
      <c r="O183" s="243"/>
      <c r="P183" s="243"/>
      <c r="Q183" s="243"/>
      <c r="R183" s="228"/>
      <c r="S183" s="242">
        <f t="shared" si="31"/>
        <v>0</v>
      </c>
      <c r="T183" s="29"/>
      <c r="U183" s="185"/>
      <c r="V183" s="555"/>
      <c r="W183" s="185"/>
      <c r="X183" s="185"/>
      <c r="Y183" s="185"/>
      <c r="Z183" s="185"/>
      <c r="AA183" s="185"/>
      <c r="AB183" s="185"/>
    </row>
    <row r="184" spans="1:29" ht="16.5" customHeight="1">
      <c r="A184" s="1152"/>
      <c r="B184" s="1159"/>
      <c r="C184" s="186"/>
      <c r="D184" s="33"/>
      <c r="E184" s="33"/>
      <c r="F184" s="33"/>
      <c r="G184" s="33"/>
      <c r="H184" s="33"/>
      <c r="I184" s="33"/>
      <c r="J184" s="33"/>
      <c r="K184" s="33"/>
      <c r="L184" s="244" t="s">
        <v>596</v>
      </c>
      <c r="M184" s="246"/>
      <c r="N184" s="246"/>
      <c r="O184" s="246"/>
      <c r="P184" s="246"/>
      <c r="Q184" s="246"/>
      <c r="R184" s="247"/>
      <c r="S184" s="248">
        <f t="shared" si="31"/>
        <v>0</v>
      </c>
      <c r="T184" s="29"/>
      <c r="U184" s="185"/>
      <c r="V184" s="555"/>
      <c r="W184" s="185"/>
      <c r="X184" s="185"/>
      <c r="Y184" s="185"/>
      <c r="Z184" s="185"/>
      <c r="AA184" s="185"/>
      <c r="AB184" s="185"/>
    </row>
    <row r="185" spans="1:29" ht="16.5" customHeight="1">
      <c r="A185" s="1152"/>
      <c r="B185" s="1159"/>
      <c r="C185" s="186"/>
      <c r="D185" s="33"/>
      <c r="E185" s="33"/>
      <c r="F185" s="33"/>
      <c r="G185" s="33"/>
      <c r="H185" s="33"/>
      <c r="I185" s="33"/>
      <c r="J185" s="33"/>
      <c r="K185" s="33"/>
      <c r="L185" s="244" t="s">
        <v>597</v>
      </c>
      <c r="M185" s="246">
        <v>4</v>
      </c>
      <c r="N185" s="246"/>
      <c r="O185" s="246">
        <v>7</v>
      </c>
      <c r="P185" s="246"/>
      <c r="Q185" s="246"/>
      <c r="R185" s="247"/>
      <c r="S185" s="248">
        <f t="shared" si="31"/>
        <v>11</v>
      </c>
      <c r="T185" s="29"/>
      <c r="U185" s="185"/>
      <c r="V185" s="555"/>
      <c r="W185" s="185"/>
      <c r="X185" s="185"/>
      <c r="Y185" s="185"/>
      <c r="Z185" s="185"/>
      <c r="AA185" s="185"/>
      <c r="AB185" s="185"/>
      <c r="AC185" s="8"/>
    </row>
    <row r="186" spans="1:29" ht="16.5" customHeight="1">
      <c r="A186" s="1152"/>
      <c r="B186" s="1159"/>
      <c r="C186" s="186"/>
      <c r="D186" s="33"/>
      <c r="E186" s="33"/>
      <c r="F186" s="33"/>
      <c r="G186" s="33"/>
      <c r="H186" s="33"/>
      <c r="I186" s="33"/>
      <c r="J186" s="33"/>
      <c r="K186" s="33"/>
      <c r="L186" s="249" t="s">
        <v>598</v>
      </c>
      <c r="M186" s="246"/>
      <c r="N186" s="246">
        <v>4</v>
      </c>
      <c r="O186" s="246"/>
      <c r="P186" s="246"/>
      <c r="Q186" s="246"/>
      <c r="R186" s="247"/>
      <c r="S186" s="248">
        <f t="shared" si="31"/>
        <v>4</v>
      </c>
      <c r="T186" s="29"/>
      <c r="U186" s="185"/>
      <c r="V186" s="555"/>
      <c r="W186" s="185"/>
      <c r="X186" s="185"/>
      <c r="Y186" s="185"/>
      <c r="Z186" s="185"/>
      <c r="AA186" s="185"/>
      <c r="AB186" s="185"/>
      <c r="AC186" s="8"/>
    </row>
    <row r="187" spans="1:29" ht="16.5" customHeight="1">
      <c r="A187" s="1152"/>
      <c r="B187" s="1159"/>
      <c r="C187" s="186"/>
      <c r="D187" s="33"/>
      <c r="E187" s="33"/>
      <c r="F187" s="33"/>
      <c r="G187" s="33"/>
      <c r="H187" s="33"/>
      <c r="I187" s="33"/>
      <c r="J187" s="33"/>
      <c r="K187" s="33"/>
      <c r="L187" s="250" t="s">
        <v>599</v>
      </c>
      <c r="M187" s="251"/>
      <c r="N187" s="251"/>
      <c r="O187" s="251"/>
      <c r="P187" s="251"/>
      <c r="Q187" s="251"/>
      <c r="R187" s="252"/>
      <c r="S187" s="253">
        <f t="shared" si="31"/>
        <v>0</v>
      </c>
      <c r="T187" s="29"/>
      <c r="U187" s="185"/>
      <c r="V187" s="555"/>
      <c r="W187" s="185"/>
      <c r="X187" s="185"/>
      <c r="Y187" s="185"/>
      <c r="Z187" s="185"/>
      <c r="AA187" s="185"/>
      <c r="AB187" s="185"/>
      <c r="AC187" s="8"/>
    </row>
    <row r="188" spans="1:29" ht="16.5" customHeight="1">
      <c r="A188" s="1152"/>
      <c r="B188" s="1159"/>
      <c r="C188" s="186"/>
      <c r="D188" s="33"/>
      <c r="E188" s="33"/>
      <c r="F188" s="33"/>
      <c r="G188" s="33"/>
      <c r="H188" s="33"/>
      <c r="I188" s="33"/>
      <c r="J188" s="33"/>
      <c r="K188" s="33"/>
      <c r="L188" s="250" t="s">
        <v>600</v>
      </c>
      <c r="M188" s="254"/>
      <c r="N188" s="254"/>
      <c r="O188" s="254"/>
      <c r="P188" s="254"/>
      <c r="Q188" s="254"/>
      <c r="R188" s="255"/>
      <c r="S188" s="256">
        <f t="shared" si="31"/>
        <v>0</v>
      </c>
      <c r="T188" s="29"/>
      <c r="U188" s="185"/>
      <c r="V188" s="555"/>
      <c r="W188" s="185"/>
      <c r="X188" s="185"/>
      <c r="Y188" s="185"/>
      <c r="Z188" s="185"/>
      <c r="AA188" s="185"/>
      <c r="AB188" s="185"/>
      <c r="AC188" s="8"/>
    </row>
    <row r="189" spans="1:29" ht="16.5" customHeight="1">
      <c r="A189" s="1152"/>
      <c r="B189" s="1159"/>
      <c r="C189" s="1200"/>
      <c r="D189" s="186"/>
      <c r="E189" s="186"/>
      <c r="F189" s="186"/>
      <c r="G189" s="186"/>
      <c r="H189" s="186"/>
      <c r="I189" s="186"/>
      <c r="J189" s="186"/>
      <c r="K189" s="186"/>
      <c r="L189" s="222" t="s">
        <v>681</v>
      </c>
      <c r="M189" s="223">
        <f t="shared" ref="M189:R189" si="32">M181+M168</f>
        <v>0</v>
      </c>
      <c r="N189" s="223">
        <f t="shared" si="32"/>
        <v>4</v>
      </c>
      <c r="O189" s="223">
        <f t="shared" si="32"/>
        <v>4</v>
      </c>
      <c r="P189" s="223">
        <f t="shared" si="32"/>
        <v>7</v>
      </c>
      <c r="Q189" s="223">
        <f t="shared" si="32"/>
        <v>4</v>
      </c>
      <c r="R189" s="223">
        <f t="shared" si="32"/>
        <v>0</v>
      </c>
      <c r="S189" s="224">
        <f t="shared" si="31"/>
        <v>19</v>
      </c>
      <c r="T189" s="29"/>
      <c r="U189" s="185"/>
      <c r="V189" s="555"/>
      <c r="W189" s="185"/>
      <c r="X189" s="185"/>
      <c r="Y189" s="185"/>
      <c r="Z189" s="185"/>
      <c r="AA189" s="185"/>
      <c r="AB189" s="185"/>
    </row>
    <row r="190" spans="1:29" ht="16.5" customHeight="1">
      <c r="A190" s="1152"/>
      <c r="B190" s="1159"/>
      <c r="C190" s="1201"/>
      <c r="D190" s="186"/>
      <c r="E190" s="186"/>
      <c r="F190" s="186"/>
      <c r="G190" s="186"/>
      <c r="H190" s="186"/>
      <c r="I190" s="186"/>
      <c r="J190" s="186"/>
      <c r="K190" s="186"/>
      <c r="L190" s="257" t="s">
        <v>682</v>
      </c>
      <c r="M190" s="258">
        <f t="shared" ref="M190:R190" si="33">M185+M184+M172+M171</f>
        <v>4</v>
      </c>
      <c r="N190" s="258">
        <f t="shared" si="33"/>
        <v>0</v>
      </c>
      <c r="O190" s="258">
        <f t="shared" si="33"/>
        <v>15</v>
      </c>
      <c r="P190" s="258">
        <f t="shared" si="33"/>
        <v>0</v>
      </c>
      <c r="Q190" s="258">
        <f t="shared" si="33"/>
        <v>0</v>
      </c>
      <c r="R190" s="258">
        <f t="shared" si="33"/>
        <v>0</v>
      </c>
      <c r="S190" s="259">
        <f t="shared" si="31"/>
        <v>19</v>
      </c>
      <c r="T190" s="29"/>
      <c r="U190" s="185"/>
      <c r="V190" s="555"/>
      <c r="W190" s="185"/>
      <c r="X190" s="185"/>
      <c r="Y190" s="185"/>
      <c r="Z190" s="185"/>
      <c r="AA190" s="185"/>
      <c r="AB190" s="185"/>
    </row>
    <row r="191" spans="1:29" ht="16.5" customHeight="1">
      <c r="A191" s="352"/>
      <c r="B191" s="353"/>
      <c r="C191" s="1200"/>
      <c r="D191" s="186"/>
      <c r="E191" s="186"/>
      <c r="F191" s="186"/>
      <c r="G191" s="186"/>
      <c r="H191" s="186"/>
      <c r="I191" s="186"/>
      <c r="J191" s="186"/>
      <c r="K191" s="186"/>
      <c r="L191" s="257" t="s">
        <v>683</v>
      </c>
      <c r="M191" s="258">
        <f t="shared" ref="M191:R191" si="34">M186+M173</f>
        <v>0</v>
      </c>
      <c r="N191" s="258">
        <f t="shared" si="34"/>
        <v>4</v>
      </c>
      <c r="O191" s="258">
        <f t="shared" si="34"/>
        <v>0</v>
      </c>
      <c r="P191" s="258">
        <f t="shared" si="34"/>
        <v>0</v>
      </c>
      <c r="Q191" s="258">
        <f t="shared" si="34"/>
        <v>4</v>
      </c>
      <c r="R191" s="258">
        <f t="shared" si="34"/>
        <v>0</v>
      </c>
      <c r="S191" s="259">
        <f t="shared" si="31"/>
        <v>8</v>
      </c>
      <c r="T191" s="29"/>
      <c r="U191" s="185"/>
      <c r="V191" s="555"/>
      <c r="W191" s="185"/>
      <c r="X191" s="185"/>
      <c r="Y191" s="185"/>
      <c r="Z191" s="185"/>
      <c r="AA191" s="185"/>
      <c r="AB191" s="185"/>
      <c r="AC191" s="8"/>
    </row>
    <row r="192" spans="1:29" ht="16.5" customHeight="1">
      <c r="A192" s="352"/>
      <c r="B192" s="353"/>
      <c r="C192" s="1201"/>
      <c r="D192" s="186"/>
      <c r="E192" s="186"/>
      <c r="F192" s="186"/>
      <c r="G192" s="186"/>
      <c r="H192" s="186"/>
      <c r="I192" s="186"/>
      <c r="J192" s="186"/>
      <c r="K192" s="186"/>
      <c r="L192" s="260" t="s">
        <v>684</v>
      </c>
      <c r="M192" s="261">
        <f t="shared" ref="M192:R192" si="35">M187+M174</f>
        <v>0</v>
      </c>
      <c r="N192" s="261">
        <f t="shared" si="35"/>
        <v>0</v>
      </c>
      <c r="O192" s="261">
        <f t="shared" si="35"/>
        <v>0</v>
      </c>
      <c r="P192" s="261">
        <f t="shared" si="35"/>
        <v>0</v>
      </c>
      <c r="Q192" s="261">
        <f t="shared" si="35"/>
        <v>0</v>
      </c>
      <c r="R192" s="261">
        <f t="shared" si="35"/>
        <v>0</v>
      </c>
      <c r="S192" s="262">
        <f t="shared" si="31"/>
        <v>0</v>
      </c>
      <c r="T192" s="29"/>
      <c r="U192" s="185"/>
      <c r="V192" s="555"/>
      <c r="W192" s="185"/>
      <c r="X192" s="185"/>
      <c r="Y192" s="185"/>
      <c r="Z192" s="185"/>
      <c r="AA192" s="185"/>
      <c r="AB192" s="185"/>
      <c r="AC192" s="8"/>
    </row>
    <row r="193" spans="1:29" ht="16.5" customHeight="1">
      <c r="A193" s="1221"/>
      <c r="B193" s="1138"/>
      <c r="C193" s="304"/>
      <c r="D193" s="264"/>
      <c r="E193" s="264"/>
      <c r="F193" s="264"/>
      <c r="G193" s="264"/>
      <c r="H193" s="264"/>
      <c r="I193" s="264"/>
      <c r="J193" s="264"/>
      <c r="K193" s="264"/>
      <c r="L193" s="566"/>
      <c r="M193" s="566"/>
      <c r="N193" s="566"/>
      <c r="O193" s="566"/>
      <c r="P193" s="566"/>
      <c r="Q193" s="566"/>
      <c r="R193" s="566"/>
      <c r="S193" s="265"/>
      <c r="T193" s="263"/>
      <c r="U193" s="185"/>
      <c r="V193" s="555"/>
      <c r="W193" s="185"/>
      <c r="X193" s="185"/>
      <c r="Y193" s="185"/>
      <c r="Z193" s="185"/>
      <c r="AA193" s="185"/>
      <c r="AB193" s="185"/>
    </row>
    <row r="194" spans="1:29" ht="39" customHeight="1">
      <c r="A194" s="1187">
        <v>8</v>
      </c>
      <c r="B194" s="1223" t="s">
        <v>460</v>
      </c>
      <c r="C194" s="186" t="s">
        <v>643</v>
      </c>
      <c r="D194" s="182">
        <v>3</v>
      </c>
      <c r="E194" s="9" t="s">
        <v>789</v>
      </c>
      <c r="F194" s="9" t="s">
        <v>645</v>
      </c>
      <c r="G194" s="182"/>
      <c r="H194" s="182">
        <v>1</v>
      </c>
      <c r="I194" s="9">
        <v>3</v>
      </c>
      <c r="J194" s="9" t="s">
        <v>789</v>
      </c>
      <c r="K194" s="182" t="s">
        <v>645</v>
      </c>
      <c r="L194" s="1192" t="s">
        <v>592</v>
      </c>
      <c r="M194" s="436" t="s">
        <v>1429</v>
      </c>
      <c r="N194" s="511"/>
      <c r="O194" s="511" t="s">
        <v>1430</v>
      </c>
      <c r="P194" s="439"/>
      <c r="Q194" s="202" t="s">
        <v>1431</v>
      </c>
      <c r="R194" s="29"/>
      <c r="S194" s="33"/>
      <c r="T194" s="29"/>
      <c r="U194" s="185"/>
      <c r="V194" s="555"/>
      <c r="W194" s="185"/>
      <c r="X194" s="185"/>
      <c r="Y194" s="185"/>
      <c r="Z194" s="185"/>
      <c r="AA194" s="185"/>
      <c r="AB194" s="185"/>
      <c r="AC194" s="185"/>
    </row>
    <row r="195" spans="1:29" ht="30" customHeight="1">
      <c r="A195" s="1152"/>
      <c r="B195" s="1159"/>
      <c r="C195" s="186"/>
      <c r="D195" s="182">
        <v>2</v>
      </c>
      <c r="E195" s="272" t="s">
        <v>1116</v>
      </c>
      <c r="F195" s="272" t="s">
        <v>651</v>
      </c>
      <c r="G195" s="182"/>
      <c r="H195" s="182">
        <v>2</v>
      </c>
      <c r="I195" s="272">
        <v>3</v>
      </c>
      <c r="J195" s="272" t="s">
        <v>691</v>
      </c>
      <c r="K195" s="182" t="s">
        <v>645</v>
      </c>
      <c r="L195" s="1193"/>
      <c r="M195" s="29" t="s">
        <v>1432</v>
      </c>
      <c r="N195" s="529" t="s">
        <v>1433</v>
      </c>
      <c r="O195" s="202" t="s">
        <v>1432</v>
      </c>
      <c r="P195" s="529" t="s">
        <v>1434</v>
      </c>
      <c r="Q195" s="18"/>
      <c r="R195" s="29"/>
      <c r="S195" s="33"/>
      <c r="T195" s="29"/>
      <c r="U195" s="185"/>
      <c r="V195" s="555"/>
      <c r="W195" s="185"/>
      <c r="X195" s="185"/>
      <c r="Y195" s="185"/>
      <c r="Z195" s="185"/>
      <c r="AA195" s="185"/>
      <c r="AB195" s="185"/>
      <c r="AC195" s="185"/>
    </row>
    <row r="196" spans="1:29" ht="30" customHeight="1">
      <c r="A196" s="1152"/>
      <c r="B196" s="1159"/>
      <c r="C196" s="186" t="s">
        <v>646</v>
      </c>
      <c r="D196" s="182">
        <v>2</v>
      </c>
      <c r="E196" s="9" t="s">
        <v>808</v>
      </c>
      <c r="F196" s="9" t="s">
        <v>645</v>
      </c>
      <c r="G196" s="182"/>
      <c r="H196" s="182">
        <v>3</v>
      </c>
      <c r="I196" s="9">
        <v>2</v>
      </c>
      <c r="J196" s="9" t="s">
        <v>650</v>
      </c>
      <c r="K196" s="182" t="s">
        <v>645</v>
      </c>
      <c r="L196" s="1194"/>
      <c r="M196" s="29"/>
      <c r="N196" s="18"/>
      <c r="O196" s="29"/>
      <c r="P196" s="18"/>
      <c r="Q196" s="18"/>
      <c r="R196" s="29"/>
      <c r="S196" s="33"/>
      <c r="T196" s="29"/>
      <c r="U196" s="185"/>
      <c r="V196" s="555"/>
      <c r="W196" s="185"/>
      <c r="X196" s="185"/>
      <c r="Y196" s="185"/>
      <c r="Z196" s="185"/>
      <c r="AA196" s="185"/>
      <c r="AB196" s="185"/>
    </row>
    <row r="197" spans="1:29" ht="20.25" customHeight="1">
      <c r="A197" s="1152"/>
      <c r="B197" s="1159"/>
      <c r="C197" s="186"/>
      <c r="D197" s="182">
        <v>2</v>
      </c>
      <c r="E197" s="272" t="s">
        <v>1121</v>
      </c>
      <c r="F197" s="272" t="s">
        <v>651</v>
      </c>
      <c r="G197" s="182"/>
      <c r="H197" s="182">
        <v>4</v>
      </c>
      <c r="I197" s="272">
        <v>3</v>
      </c>
      <c r="J197" s="272" t="s">
        <v>653</v>
      </c>
      <c r="K197" s="182" t="s">
        <v>645</v>
      </c>
      <c r="L197" s="186" t="s">
        <v>593</v>
      </c>
      <c r="M197" s="192">
        <v>6</v>
      </c>
      <c r="N197" s="192"/>
      <c r="O197" s="192">
        <v>1</v>
      </c>
      <c r="P197" s="192"/>
      <c r="Q197" s="192"/>
      <c r="R197" s="194"/>
      <c r="S197" s="4">
        <f t="shared" ref="S197:S204" si="36">SUM(M197:R197)</f>
        <v>7</v>
      </c>
      <c r="T197" s="29"/>
      <c r="U197" s="185"/>
      <c r="V197" s="555"/>
      <c r="W197" s="185"/>
      <c r="X197" s="185"/>
      <c r="Y197" s="185"/>
      <c r="Z197" s="185"/>
      <c r="AA197" s="185"/>
      <c r="AB197" s="185"/>
    </row>
    <row r="198" spans="1:29" ht="20.25" customHeight="1">
      <c r="A198" s="1152"/>
      <c r="B198" s="1159"/>
      <c r="C198" s="186" t="s">
        <v>656</v>
      </c>
      <c r="D198" s="182">
        <v>3</v>
      </c>
      <c r="E198" s="9" t="s">
        <v>650</v>
      </c>
      <c r="F198" s="9" t="s">
        <v>645</v>
      </c>
      <c r="G198" s="182"/>
      <c r="H198" s="182">
        <v>5</v>
      </c>
      <c r="I198" s="9">
        <v>2</v>
      </c>
      <c r="J198" s="9" t="s">
        <v>655</v>
      </c>
      <c r="K198" s="182" t="s">
        <v>645</v>
      </c>
      <c r="L198" s="195" t="s">
        <v>594</v>
      </c>
      <c r="M198" s="196"/>
      <c r="N198" s="196"/>
      <c r="O198" s="196"/>
      <c r="P198" s="196"/>
      <c r="Q198" s="196"/>
      <c r="R198" s="29"/>
      <c r="S198" s="33">
        <f t="shared" si="36"/>
        <v>0</v>
      </c>
      <c r="T198" s="29"/>
      <c r="U198" s="185"/>
      <c r="V198" s="555"/>
      <c r="W198" s="185"/>
      <c r="X198" s="185"/>
      <c r="Y198" s="185"/>
      <c r="Z198" s="185"/>
      <c r="AA198" s="185"/>
      <c r="AB198" s="185"/>
    </row>
    <row r="199" spans="1:29" ht="20.25" customHeight="1">
      <c r="A199" s="1152"/>
      <c r="B199" s="1159"/>
      <c r="C199" s="186"/>
      <c r="D199" s="182">
        <v>2</v>
      </c>
      <c r="E199" s="272" t="s">
        <v>765</v>
      </c>
      <c r="F199" s="272" t="s">
        <v>651</v>
      </c>
      <c r="G199" s="33"/>
      <c r="H199" s="182"/>
      <c r="I199" s="271">
        <v>13</v>
      </c>
      <c r="J199" s="272"/>
      <c r="K199" s="33"/>
      <c r="L199" s="195" t="s">
        <v>595</v>
      </c>
      <c r="M199" s="198">
        <v>6</v>
      </c>
      <c r="N199" s="198"/>
      <c r="O199" s="198">
        <v>1</v>
      </c>
      <c r="P199" s="198"/>
      <c r="Q199" s="198"/>
      <c r="R199" s="29"/>
      <c r="S199" s="33">
        <f t="shared" si="36"/>
        <v>7</v>
      </c>
      <c r="T199" s="29"/>
      <c r="U199" s="185"/>
      <c r="V199" s="555"/>
      <c r="W199" s="185"/>
      <c r="X199" s="185"/>
      <c r="Y199" s="185"/>
      <c r="Z199" s="185"/>
      <c r="AA199" s="185"/>
      <c r="AB199" s="185"/>
    </row>
    <row r="200" spans="1:29" ht="20.25" customHeight="1">
      <c r="A200" s="1152"/>
      <c r="B200" s="1159"/>
      <c r="C200" s="186" t="s">
        <v>657</v>
      </c>
      <c r="D200" s="182">
        <v>2</v>
      </c>
      <c r="E200" s="9" t="s">
        <v>653</v>
      </c>
      <c r="F200" s="9" t="s">
        <v>645</v>
      </c>
      <c r="G200" s="33"/>
      <c r="H200" s="182"/>
      <c r="I200" s="9"/>
      <c r="J200" s="9"/>
      <c r="K200" s="33"/>
      <c r="L200" s="199" t="s">
        <v>596</v>
      </c>
      <c r="M200" s="200"/>
      <c r="N200" s="200"/>
      <c r="O200" s="200"/>
      <c r="P200" s="200"/>
      <c r="Q200" s="200">
        <v>3</v>
      </c>
      <c r="R200" s="202"/>
      <c r="S200" s="203">
        <f t="shared" si="36"/>
        <v>3</v>
      </c>
      <c r="T200" s="29"/>
      <c r="U200" s="185"/>
      <c r="V200" s="555"/>
      <c r="W200" s="185"/>
      <c r="X200" s="185"/>
      <c r="Y200" s="185"/>
      <c r="Z200" s="185"/>
      <c r="AA200" s="185"/>
      <c r="AB200" s="185"/>
    </row>
    <row r="201" spans="1:29" ht="20.25" customHeight="1">
      <c r="A201" s="1152"/>
      <c r="B201" s="1159"/>
      <c r="C201" s="186"/>
      <c r="D201" s="182">
        <v>2</v>
      </c>
      <c r="E201" s="272" t="s">
        <v>766</v>
      </c>
      <c r="F201" s="272" t="s">
        <v>651</v>
      </c>
      <c r="G201" s="182"/>
      <c r="H201" s="182">
        <v>1</v>
      </c>
      <c r="I201" s="272">
        <v>1</v>
      </c>
      <c r="J201" s="272" t="s">
        <v>1116</v>
      </c>
      <c r="K201" s="182" t="s">
        <v>651</v>
      </c>
      <c r="L201" s="199" t="s">
        <v>597</v>
      </c>
      <c r="M201" s="200"/>
      <c r="N201" s="200"/>
      <c r="O201" s="200">
        <v>5</v>
      </c>
      <c r="P201" s="200"/>
      <c r="Q201" s="200"/>
      <c r="R201" s="202"/>
      <c r="S201" s="203">
        <f t="shared" si="36"/>
        <v>5</v>
      </c>
      <c r="T201" s="29"/>
      <c r="U201" s="185"/>
      <c r="V201" s="555"/>
      <c r="W201" s="185"/>
      <c r="X201" s="185"/>
      <c r="Y201" s="185"/>
      <c r="Z201" s="185"/>
      <c r="AA201" s="185"/>
      <c r="AB201" s="185"/>
      <c r="AC201" s="8"/>
    </row>
    <row r="202" spans="1:29" ht="20.25" customHeight="1">
      <c r="A202" s="1152"/>
      <c r="B202" s="1159"/>
      <c r="C202" s="186" t="s">
        <v>658</v>
      </c>
      <c r="D202" s="182">
        <v>3</v>
      </c>
      <c r="E202" s="9" t="s">
        <v>655</v>
      </c>
      <c r="F202" s="9" t="s">
        <v>645</v>
      </c>
      <c r="G202" s="182"/>
      <c r="H202" s="182">
        <v>2</v>
      </c>
      <c r="I202" s="9">
        <v>1</v>
      </c>
      <c r="J202" s="9" t="s">
        <v>1121</v>
      </c>
      <c r="K202" s="182" t="s">
        <v>651</v>
      </c>
      <c r="L202" s="208" t="s">
        <v>598</v>
      </c>
      <c r="M202" s="200"/>
      <c r="N202" s="200"/>
      <c r="O202" s="200"/>
      <c r="P202" s="200"/>
      <c r="Q202" s="200"/>
      <c r="R202" s="202"/>
      <c r="S202" s="203">
        <f t="shared" si="36"/>
        <v>0</v>
      </c>
      <c r="T202" s="29"/>
      <c r="U202" s="185"/>
      <c r="V202" s="555"/>
      <c r="W202" s="185"/>
      <c r="X202" s="185"/>
      <c r="Y202" s="185"/>
      <c r="Z202" s="185"/>
      <c r="AA202" s="185"/>
      <c r="AB202" s="185"/>
      <c r="AC202" s="8"/>
    </row>
    <row r="203" spans="1:29" ht="20.25" customHeight="1">
      <c r="A203" s="1152"/>
      <c r="B203" s="1159"/>
      <c r="C203" s="575"/>
      <c r="D203" s="182">
        <v>2</v>
      </c>
      <c r="E203" s="272" t="s">
        <v>767</v>
      </c>
      <c r="F203" s="272" t="s">
        <v>651</v>
      </c>
      <c r="G203" s="33"/>
      <c r="H203" s="182">
        <v>3</v>
      </c>
      <c r="I203" s="272">
        <v>2</v>
      </c>
      <c r="J203" s="272" t="s">
        <v>765</v>
      </c>
      <c r="K203" s="33" t="s">
        <v>651</v>
      </c>
      <c r="L203" s="209" t="s">
        <v>599</v>
      </c>
      <c r="M203" s="210"/>
      <c r="N203" s="210">
        <v>3</v>
      </c>
      <c r="O203" s="210"/>
      <c r="P203" s="210">
        <v>3</v>
      </c>
      <c r="Q203" s="210"/>
      <c r="R203" s="211"/>
      <c r="S203" s="212">
        <f t="shared" si="36"/>
        <v>6</v>
      </c>
      <c r="T203" s="29"/>
      <c r="U203" s="185"/>
      <c r="V203" s="555"/>
      <c r="W203" s="185"/>
      <c r="X203" s="185"/>
      <c r="Y203" s="185"/>
      <c r="Z203" s="185"/>
      <c r="AA203" s="185"/>
      <c r="AB203" s="185"/>
      <c r="AC203" s="8"/>
    </row>
    <row r="204" spans="1:29" ht="20.25" customHeight="1">
      <c r="A204" s="1152"/>
      <c r="B204" s="1159"/>
      <c r="C204" s="186"/>
      <c r="D204" s="182"/>
      <c r="E204" s="9"/>
      <c r="F204" s="9"/>
      <c r="G204" s="33"/>
      <c r="H204" s="182">
        <v>4</v>
      </c>
      <c r="I204" s="9">
        <v>1</v>
      </c>
      <c r="J204" s="9" t="s">
        <v>766</v>
      </c>
      <c r="K204" s="33" t="s">
        <v>651</v>
      </c>
      <c r="L204" s="209" t="s">
        <v>600</v>
      </c>
      <c r="M204" s="213"/>
      <c r="N204" s="213">
        <v>3</v>
      </c>
      <c r="O204" s="213"/>
      <c r="P204" s="213">
        <v>3</v>
      </c>
      <c r="Q204" s="213"/>
      <c r="R204" s="214"/>
      <c r="S204" s="215">
        <f t="shared" si="36"/>
        <v>6</v>
      </c>
      <c r="T204" s="29"/>
      <c r="U204" s="185"/>
      <c r="V204" s="555"/>
      <c r="W204" s="185"/>
      <c r="X204" s="185"/>
      <c r="Y204" s="185"/>
      <c r="Z204" s="185"/>
      <c r="AA204" s="185"/>
      <c r="AB204" s="185"/>
      <c r="AC204" s="8"/>
    </row>
    <row r="205" spans="1:29" ht="20.25" customHeight="1">
      <c r="A205" s="1152"/>
      <c r="B205" s="1159"/>
      <c r="C205" s="186"/>
      <c r="D205" s="182"/>
      <c r="E205" s="272"/>
      <c r="F205" s="272"/>
      <c r="G205" s="217"/>
      <c r="H205" s="182">
        <v>5</v>
      </c>
      <c r="I205" s="272">
        <v>1</v>
      </c>
      <c r="J205" s="272" t="s">
        <v>767</v>
      </c>
      <c r="K205" s="217" t="s">
        <v>651</v>
      </c>
      <c r="L205" s="222"/>
      <c r="M205" s="223"/>
      <c r="N205" s="223"/>
      <c r="O205" s="223"/>
      <c r="P205" s="223"/>
      <c r="Q205" s="223"/>
      <c r="R205" s="224"/>
      <c r="S205" s="225"/>
      <c r="T205" s="194" t="s">
        <v>1365</v>
      </c>
      <c r="U205" s="185"/>
      <c r="V205" s="555"/>
      <c r="W205" s="185"/>
      <c r="X205" s="185"/>
      <c r="Y205" s="185"/>
      <c r="Z205" s="185"/>
      <c r="AA205" s="185"/>
      <c r="AB205" s="185"/>
    </row>
    <row r="206" spans="1:29" ht="34.5" customHeight="1">
      <c r="A206" s="1152"/>
      <c r="B206" s="1159"/>
      <c r="C206" s="186"/>
      <c r="D206" s="182"/>
      <c r="E206" s="9"/>
      <c r="F206" s="9"/>
      <c r="G206" s="575"/>
      <c r="H206" s="182"/>
      <c r="I206" s="289">
        <v>6</v>
      </c>
      <c r="J206" s="9"/>
      <c r="K206" s="575"/>
      <c r="L206" s="1195" t="s">
        <v>601</v>
      </c>
      <c r="M206" s="228"/>
      <c r="N206" s="366" t="s">
        <v>1435</v>
      </c>
      <c r="O206" s="366" t="s">
        <v>1436</v>
      </c>
      <c r="P206" s="442" t="s">
        <v>1437</v>
      </c>
      <c r="Q206" s="442" t="s">
        <v>1436</v>
      </c>
      <c r="R206" s="228"/>
      <c r="S206" s="242"/>
      <c r="T206" s="29"/>
      <c r="U206" s="185"/>
      <c r="V206" s="555"/>
      <c r="W206" s="185"/>
      <c r="X206" s="185"/>
      <c r="Y206" s="185"/>
      <c r="Z206" s="185"/>
      <c r="AA206" s="185"/>
      <c r="AB206" s="185"/>
    </row>
    <row r="207" spans="1:29" ht="35.25" customHeight="1">
      <c r="A207" s="1152"/>
      <c r="B207" s="1159"/>
      <c r="C207" s="575"/>
      <c r="D207" s="182"/>
      <c r="E207" s="272"/>
      <c r="F207" s="272"/>
      <c r="G207" s="575"/>
      <c r="H207" s="182">
        <v>1</v>
      </c>
      <c r="I207" s="272">
        <v>3</v>
      </c>
      <c r="J207" s="272" t="s">
        <v>659</v>
      </c>
      <c r="K207" s="575" t="s">
        <v>651</v>
      </c>
      <c r="L207" s="1193"/>
      <c r="M207" s="228"/>
      <c r="N207" s="247"/>
      <c r="O207" s="576"/>
      <c r="P207" s="247" t="s">
        <v>1438</v>
      </c>
      <c r="Q207" s="247"/>
      <c r="R207" s="228"/>
      <c r="S207" s="242"/>
      <c r="T207" s="29"/>
      <c r="U207" s="185"/>
      <c r="V207" s="555"/>
      <c r="W207" s="185"/>
      <c r="X207" s="185"/>
      <c r="Y207" s="185"/>
      <c r="Z207" s="185"/>
      <c r="AA207" s="185"/>
      <c r="AB207" s="185"/>
    </row>
    <row r="208" spans="1:29" ht="24" customHeight="1">
      <c r="A208" s="1152"/>
      <c r="B208" s="1159"/>
      <c r="C208" s="575"/>
      <c r="D208" s="575"/>
      <c r="E208" s="575"/>
      <c r="F208" s="575"/>
      <c r="G208" s="575"/>
      <c r="H208" s="305">
        <v>2</v>
      </c>
      <c r="I208" s="305">
        <v>3</v>
      </c>
      <c r="J208" s="575" t="s">
        <v>660</v>
      </c>
      <c r="K208" s="575" t="s">
        <v>651</v>
      </c>
      <c r="L208" s="1193"/>
      <c r="M208" s="230"/>
      <c r="N208" s="255"/>
      <c r="O208" s="255"/>
      <c r="P208" s="255"/>
      <c r="Q208" s="255"/>
      <c r="R208" s="577"/>
      <c r="S208" s="242"/>
      <c r="T208" s="29"/>
      <c r="U208" s="185"/>
      <c r="V208" s="555"/>
      <c r="W208" s="185"/>
      <c r="X208" s="185"/>
      <c r="Y208" s="185"/>
      <c r="Z208" s="185"/>
      <c r="AA208" s="185"/>
      <c r="AB208" s="185"/>
      <c r="AC208" s="185"/>
    </row>
    <row r="209" spans="1:29" ht="24" customHeight="1">
      <c r="A209" s="1152"/>
      <c r="B209" s="1159"/>
      <c r="C209" s="575"/>
      <c r="D209" s="575"/>
      <c r="E209" s="575"/>
      <c r="F209" s="575"/>
      <c r="G209" s="575"/>
      <c r="H209" s="575"/>
      <c r="I209" s="289">
        <v>6</v>
      </c>
      <c r="J209" s="575"/>
      <c r="K209" s="575"/>
      <c r="L209" s="1193"/>
      <c r="M209" s="230"/>
      <c r="N209" s="255"/>
      <c r="O209" s="255"/>
      <c r="P209" s="255"/>
      <c r="Q209" s="255"/>
      <c r="R209" s="578"/>
      <c r="S209" s="242"/>
      <c r="T209" s="29"/>
      <c r="U209" s="185"/>
      <c r="V209" s="555"/>
      <c r="W209" s="185"/>
      <c r="X209" s="185"/>
      <c r="Y209" s="185"/>
      <c r="Z209" s="185"/>
      <c r="AA209" s="185"/>
      <c r="AB209" s="185"/>
    </row>
    <row r="210" spans="1:29" ht="24" customHeight="1">
      <c r="A210" s="1152"/>
      <c r="B210" s="1159"/>
      <c r="C210" s="575"/>
      <c r="D210" s="575"/>
      <c r="E210" s="575"/>
      <c r="F210" s="575"/>
      <c r="G210" s="575"/>
      <c r="H210" s="575"/>
      <c r="I210" s="575"/>
      <c r="J210" s="575"/>
      <c r="K210" s="575"/>
      <c r="L210" s="1194"/>
      <c r="M210" s="230"/>
      <c r="N210" s="230"/>
      <c r="O210" s="230"/>
      <c r="P210" s="228"/>
      <c r="Q210" s="230"/>
      <c r="R210" s="228"/>
      <c r="S210" s="242"/>
      <c r="T210" s="29"/>
      <c r="U210" s="185"/>
      <c r="V210" s="555"/>
      <c r="W210" s="185"/>
      <c r="X210" s="185"/>
      <c r="Y210" s="185"/>
      <c r="Z210" s="185"/>
      <c r="AA210" s="185"/>
      <c r="AB210" s="185"/>
      <c r="AC210" s="8"/>
    </row>
    <row r="211" spans="1:29" ht="16.5" customHeight="1">
      <c r="A211" s="1152"/>
      <c r="B211" s="1159"/>
      <c r="C211" s="186"/>
      <c r="D211" s="33"/>
      <c r="E211" s="33"/>
      <c r="F211" s="33"/>
      <c r="G211" s="33"/>
      <c r="H211" s="33"/>
      <c r="I211" s="33"/>
      <c r="J211" s="33"/>
      <c r="K211" s="33"/>
      <c r="L211" s="238" t="s">
        <v>593</v>
      </c>
      <c r="M211" s="280"/>
      <c r="N211" s="280"/>
      <c r="O211" s="280"/>
      <c r="P211" s="280">
        <v>3</v>
      </c>
      <c r="Q211" s="280">
        <v>3</v>
      </c>
      <c r="R211" s="236"/>
      <c r="S211" s="237">
        <f t="shared" ref="S211:S222" si="37">SUM(M211:R211)</f>
        <v>6</v>
      </c>
      <c r="T211" s="29"/>
      <c r="U211" s="185"/>
      <c r="V211" s="555"/>
      <c r="W211" s="185"/>
      <c r="X211" s="185"/>
      <c r="Y211" s="185"/>
      <c r="Z211" s="185"/>
      <c r="AA211" s="185"/>
      <c r="AB211" s="185"/>
      <c r="AC211" s="8"/>
    </row>
    <row r="212" spans="1:29" ht="16.5" customHeight="1">
      <c r="A212" s="1152"/>
      <c r="B212" s="1159"/>
      <c r="C212" s="181"/>
      <c r="D212" s="33"/>
      <c r="E212" s="33"/>
      <c r="F212" s="33"/>
      <c r="G212" s="33"/>
      <c r="H212" s="33"/>
      <c r="I212" s="33"/>
      <c r="J212" s="33"/>
      <c r="K212" s="33"/>
      <c r="L212" s="240" t="s">
        <v>594</v>
      </c>
      <c r="M212" s="281"/>
      <c r="N212" s="281"/>
      <c r="O212" s="281"/>
      <c r="P212" s="281"/>
      <c r="Q212" s="281"/>
      <c r="R212" s="228"/>
      <c r="S212" s="242">
        <f t="shared" si="37"/>
        <v>0</v>
      </c>
      <c r="T212" s="29"/>
      <c r="U212" s="185"/>
      <c r="V212" s="555"/>
      <c r="W212" s="185"/>
      <c r="X212" s="185"/>
      <c r="Y212" s="185"/>
      <c r="Z212" s="185"/>
      <c r="AA212" s="185"/>
      <c r="AB212" s="185"/>
      <c r="AC212" s="8"/>
    </row>
    <row r="213" spans="1:29" ht="16.5" customHeight="1">
      <c r="A213" s="1152"/>
      <c r="B213" s="1159"/>
      <c r="C213" s="186"/>
      <c r="D213" s="33"/>
      <c r="E213" s="33"/>
      <c r="F213" s="33"/>
      <c r="G213" s="33"/>
      <c r="H213" s="33"/>
      <c r="I213" s="33"/>
      <c r="J213" s="33"/>
      <c r="K213" s="33"/>
      <c r="L213" s="240" t="s">
        <v>595</v>
      </c>
      <c r="M213" s="243"/>
      <c r="N213" s="243"/>
      <c r="O213" s="243"/>
      <c r="P213" s="243">
        <v>3</v>
      </c>
      <c r="Q213" s="243">
        <v>3</v>
      </c>
      <c r="R213" s="228"/>
      <c r="S213" s="242">
        <f t="shared" si="37"/>
        <v>6</v>
      </c>
      <c r="T213" s="29"/>
      <c r="U213" s="185"/>
      <c r="V213" s="555"/>
      <c r="W213" s="185"/>
      <c r="X213" s="185"/>
      <c r="Y213" s="185"/>
      <c r="Z213" s="185"/>
      <c r="AA213" s="185"/>
      <c r="AB213" s="185"/>
    </row>
    <row r="214" spans="1:29" ht="16.5" customHeight="1">
      <c r="A214" s="1152"/>
      <c r="B214" s="1159"/>
      <c r="C214" s="186"/>
      <c r="D214" s="33"/>
      <c r="E214" s="33"/>
      <c r="F214" s="33"/>
      <c r="G214" s="33"/>
      <c r="H214" s="33"/>
      <c r="I214" s="33"/>
      <c r="J214" s="33"/>
      <c r="K214" s="33"/>
      <c r="L214" s="244" t="s">
        <v>596</v>
      </c>
      <c r="M214" s="246"/>
      <c r="N214" s="246"/>
      <c r="O214" s="246"/>
      <c r="P214" s="246">
        <v>3</v>
      </c>
      <c r="Q214" s="246"/>
      <c r="R214" s="247"/>
      <c r="S214" s="248">
        <f t="shared" si="37"/>
        <v>3</v>
      </c>
      <c r="T214" s="29"/>
      <c r="U214" s="185"/>
      <c r="V214" s="555"/>
      <c r="W214" s="185"/>
      <c r="X214" s="185"/>
      <c r="Y214" s="185"/>
      <c r="Z214" s="185"/>
      <c r="AA214" s="185"/>
      <c r="AB214" s="185"/>
    </row>
    <row r="215" spans="1:29" ht="16.5" customHeight="1">
      <c r="A215" s="1152"/>
      <c r="B215" s="1159"/>
      <c r="C215" s="186"/>
      <c r="D215" s="33"/>
      <c r="E215" s="33"/>
      <c r="F215" s="33"/>
      <c r="G215" s="33"/>
      <c r="H215" s="33"/>
      <c r="I215" s="33"/>
      <c r="J215" s="33"/>
      <c r="K215" s="33"/>
      <c r="L215" s="244" t="s">
        <v>597</v>
      </c>
      <c r="M215" s="246"/>
      <c r="N215" s="246">
        <v>4</v>
      </c>
      <c r="O215" s="246">
        <v>3</v>
      </c>
      <c r="P215" s="246"/>
      <c r="Q215" s="246"/>
      <c r="R215" s="247"/>
      <c r="S215" s="248">
        <f t="shared" si="37"/>
        <v>7</v>
      </c>
      <c r="T215" s="29"/>
      <c r="U215" s="185"/>
      <c r="V215" s="555"/>
      <c r="W215" s="185"/>
      <c r="X215" s="185"/>
      <c r="Y215" s="185"/>
      <c r="Z215" s="185"/>
      <c r="AA215" s="185"/>
      <c r="AB215" s="185"/>
      <c r="AC215" s="8"/>
    </row>
    <row r="216" spans="1:29" ht="16.5" customHeight="1">
      <c r="A216" s="1152"/>
      <c r="B216" s="1159"/>
      <c r="C216" s="181"/>
      <c r="D216" s="33"/>
      <c r="E216" s="33"/>
      <c r="F216" s="33"/>
      <c r="G216" s="33"/>
      <c r="H216" s="33"/>
      <c r="I216" s="33"/>
      <c r="J216" s="33"/>
      <c r="K216" s="33"/>
      <c r="L216" s="249" t="s">
        <v>598</v>
      </c>
      <c r="M216" s="246"/>
      <c r="N216" s="246"/>
      <c r="O216" s="246"/>
      <c r="P216" s="246"/>
      <c r="Q216" s="246"/>
      <c r="R216" s="247"/>
      <c r="S216" s="248">
        <f t="shared" si="37"/>
        <v>0</v>
      </c>
      <c r="T216" s="29"/>
      <c r="U216" s="185"/>
      <c r="V216" s="555"/>
      <c r="W216" s="185"/>
      <c r="X216" s="185"/>
      <c r="Y216" s="185"/>
      <c r="Z216" s="185"/>
      <c r="AA216" s="185"/>
      <c r="AB216" s="185"/>
      <c r="AC216" s="8"/>
    </row>
    <row r="217" spans="1:29" ht="16.5" customHeight="1">
      <c r="A217" s="1152"/>
      <c r="B217" s="1159"/>
      <c r="C217" s="186"/>
      <c r="D217" s="33"/>
      <c r="E217" s="33"/>
      <c r="F217" s="33"/>
      <c r="G217" s="33"/>
      <c r="H217" s="33"/>
      <c r="I217" s="33"/>
      <c r="J217" s="33"/>
      <c r="K217" s="33"/>
      <c r="L217" s="250" t="s">
        <v>599</v>
      </c>
      <c r="M217" s="251"/>
      <c r="N217" s="251"/>
      <c r="O217" s="251"/>
      <c r="P217" s="251"/>
      <c r="Q217" s="251"/>
      <c r="R217" s="252"/>
      <c r="S217" s="253">
        <f t="shared" si="37"/>
        <v>0</v>
      </c>
      <c r="T217" s="29"/>
      <c r="U217" s="185"/>
      <c r="V217" s="555"/>
      <c r="W217" s="185"/>
      <c r="X217" s="185"/>
      <c r="Y217" s="185"/>
      <c r="Z217" s="185"/>
      <c r="AA217" s="185"/>
      <c r="AB217" s="185"/>
      <c r="AC217" s="8"/>
    </row>
    <row r="218" spans="1:29" ht="16.5" customHeight="1">
      <c r="A218" s="1152"/>
      <c r="B218" s="1159"/>
      <c r="C218" s="186"/>
      <c r="D218" s="33"/>
      <c r="E218" s="33"/>
      <c r="F218" s="33"/>
      <c r="G218" s="33"/>
      <c r="H218" s="33"/>
      <c r="I218" s="33"/>
      <c r="J218" s="33"/>
      <c r="K218" s="33"/>
      <c r="L218" s="250" t="s">
        <v>600</v>
      </c>
      <c r="M218" s="254"/>
      <c r="N218" s="254"/>
      <c r="O218" s="254"/>
      <c r="P218" s="254"/>
      <c r="Q218" s="254"/>
      <c r="R218" s="255"/>
      <c r="S218" s="256">
        <f t="shared" si="37"/>
        <v>0</v>
      </c>
      <c r="T218" s="29"/>
      <c r="U218" s="185"/>
      <c r="V218" s="555"/>
      <c r="W218" s="185"/>
      <c r="X218" s="185"/>
      <c r="Y218" s="185"/>
      <c r="Z218" s="185"/>
      <c r="AA218" s="185"/>
      <c r="AB218" s="185"/>
      <c r="AC218" s="8"/>
    </row>
    <row r="219" spans="1:29" ht="16.5" customHeight="1">
      <c r="A219" s="1152"/>
      <c r="B219" s="1159"/>
      <c r="C219" s="1200"/>
      <c r="D219" s="186"/>
      <c r="E219" s="186"/>
      <c r="F219" s="186"/>
      <c r="G219" s="186"/>
      <c r="H219" s="186"/>
      <c r="I219" s="186"/>
      <c r="J219" s="186"/>
      <c r="K219" s="186"/>
      <c r="L219" s="222" t="s">
        <v>681</v>
      </c>
      <c r="M219" s="223">
        <f t="shared" ref="M219:R219" si="38">M211+M197</f>
        <v>6</v>
      </c>
      <c r="N219" s="223">
        <f t="shared" si="38"/>
        <v>0</v>
      </c>
      <c r="O219" s="223">
        <f t="shared" si="38"/>
        <v>1</v>
      </c>
      <c r="P219" s="223">
        <f t="shared" si="38"/>
        <v>3</v>
      </c>
      <c r="Q219" s="223">
        <f t="shared" si="38"/>
        <v>3</v>
      </c>
      <c r="R219" s="223">
        <f t="shared" si="38"/>
        <v>0</v>
      </c>
      <c r="S219" s="224">
        <f t="shared" si="37"/>
        <v>13</v>
      </c>
      <c r="T219" s="29"/>
      <c r="U219" s="185"/>
      <c r="V219" s="555"/>
      <c r="W219" s="185"/>
      <c r="X219" s="185"/>
      <c r="Y219" s="185"/>
      <c r="Z219" s="185"/>
      <c r="AA219" s="185"/>
      <c r="AB219" s="185"/>
    </row>
    <row r="220" spans="1:29" ht="16.5" customHeight="1">
      <c r="A220" s="1152"/>
      <c r="B220" s="1159"/>
      <c r="C220" s="1201"/>
      <c r="D220" s="186"/>
      <c r="E220" s="186"/>
      <c r="F220" s="186"/>
      <c r="G220" s="186"/>
      <c r="H220" s="186"/>
      <c r="I220" s="186"/>
      <c r="J220" s="186"/>
      <c r="K220" s="186"/>
      <c r="L220" s="257" t="s">
        <v>682</v>
      </c>
      <c r="M220" s="258">
        <f t="shared" ref="M220:R220" si="39">M215+M214+M201+M200</f>
        <v>0</v>
      </c>
      <c r="N220" s="258">
        <f t="shared" si="39"/>
        <v>4</v>
      </c>
      <c r="O220" s="258">
        <f t="shared" si="39"/>
        <v>8</v>
      </c>
      <c r="P220" s="258">
        <f t="shared" si="39"/>
        <v>3</v>
      </c>
      <c r="Q220" s="258">
        <f t="shared" si="39"/>
        <v>3</v>
      </c>
      <c r="R220" s="258">
        <f t="shared" si="39"/>
        <v>0</v>
      </c>
      <c r="S220" s="259">
        <f t="shared" si="37"/>
        <v>18</v>
      </c>
      <c r="T220" s="29"/>
      <c r="U220" s="185"/>
      <c r="V220" s="555"/>
      <c r="W220" s="185"/>
      <c r="X220" s="185"/>
      <c r="Y220" s="185"/>
      <c r="Z220" s="185"/>
      <c r="AA220" s="185"/>
      <c r="AB220" s="185"/>
    </row>
    <row r="221" spans="1:29" ht="16.5" customHeight="1">
      <c r="A221" s="352"/>
      <c r="B221" s="353"/>
      <c r="C221" s="1200"/>
      <c r="D221" s="186"/>
      <c r="E221" s="186"/>
      <c r="F221" s="186"/>
      <c r="G221" s="186"/>
      <c r="H221" s="186"/>
      <c r="I221" s="186"/>
      <c r="J221" s="186"/>
      <c r="K221" s="186"/>
      <c r="L221" s="257" t="s">
        <v>683</v>
      </c>
      <c r="M221" s="258">
        <f t="shared" ref="M221:R221" si="40">M216+M202</f>
        <v>0</v>
      </c>
      <c r="N221" s="258">
        <f t="shared" si="40"/>
        <v>0</v>
      </c>
      <c r="O221" s="258">
        <f t="shared" si="40"/>
        <v>0</v>
      </c>
      <c r="P221" s="258">
        <f t="shared" si="40"/>
        <v>0</v>
      </c>
      <c r="Q221" s="258">
        <f t="shared" si="40"/>
        <v>0</v>
      </c>
      <c r="R221" s="258">
        <f t="shared" si="40"/>
        <v>0</v>
      </c>
      <c r="S221" s="259">
        <f t="shared" si="37"/>
        <v>0</v>
      </c>
      <c r="T221" s="29"/>
      <c r="U221" s="185"/>
      <c r="V221" s="555"/>
      <c r="W221" s="185"/>
      <c r="X221" s="185"/>
      <c r="Y221" s="185"/>
      <c r="Z221" s="185"/>
      <c r="AA221" s="185"/>
      <c r="AB221" s="185"/>
      <c r="AC221" s="8"/>
    </row>
    <row r="222" spans="1:29" ht="16.5" customHeight="1">
      <c r="A222" s="352"/>
      <c r="B222" s="353"/>
      <c r="C222" s="1201"/>
      <c r="D222" s="186"/>
      <c r="E222" s="186"/>
      <c r="F222" s="186"/>
      <c r="G222" s="186"/>
      <c r="H222" s="186"/>
      <c r="I222" s="186"/>
      <c r="J222" s="186"/>
      <c r="K222" s="186"/>
      <c r="L222" s="260" t="s">
        <v>684</v>
      </c>
      <c r="M222" s="261">
        <f t="shared" ref="M222:R222" si="41">M217+M203</f>
        <v>0</v>
      </c>
      <c r="N222" s="261">
        <f t="shared" si="41"/>
        <v>3</v>
      </c>
      <c r="O222" s="261">
        <f t="shared" si="41"/>
        <v>0</v>
      </c>
      <c r="P222" s="261">
        <f t="shared" si="41"/>
        <v>3</v>
      </c>
      <c r="Q222" s="261">
        <f t="shared" si="41"/>
        <v>0</v>
      </c>
      <c r="R222" s="261">
        <f t="shared" si="41"/>
        <v>0</v>
      </c>
      <c r="S222" s="262">
        <f t="shared" si="37"/>
        <v>6</v>
      </c>
      <c r="T222" s="29"/>
      <c r="U222" s="185"/>
      <c r="V222" s="555"/>
      <c r="W222" s="185"/>
      <c r="X222" s="185"/>
      <c r="Y222" s="185"/>
      <c r="Z222" s="185"/>
      <c r="AA222" s="185"/>
      <c r="AB222" s="185"/>
      <c r="AC222" s="8"/>
    </row>
    <row r="223" spans="1:29" ht="18.75" customHeight="1">
      <c r="A223" s="1221"/>
      <c r="B223" s="1138"/>
      <c r="C223" s="299"/>
      <c r="D223" s="264"/>
      <c r="E223" s="264"/>
      <c r="F223" s="264"/>
      <c r="G223" s="264"/>
      <c r="H223" s="264"/>
      <c r="I223" s="264"/>
      <c r="J223" s="264"/>
      <c r="K223" s="264"/>
      <c r="L223" s="566"/>
      <c r="M223" s="566"/>
      <c r="N223" s="566"/>
      <c r="O223" s="566"/>
      <c r="P223" s="566"/>
      <c r="Q223" s="566"/>
      <c r="R223" s="566"/>
      <c r="S223" s="265"/>
      <c r="T223" s="263"/>
      <c r="U223" s="185"/>
      <c r="V223" s="555"/>
      <c r="W223" s="185"/>
      <c r="X223" s="185"/>
      <c r="Y223" s="185"/>
      <c r="Z223" s="185"/>
      <c r="AA223" s="185"/>
      <c r="AB223" s="185"/>
    </row>
    <row r="224" spans="1:29" ht="27.75" customHeight="1">
      <c r="A224" s="1225">
        <v>9</v>
      </c>
      <c r="B224" s="1212" t="s">
        <v>467</v>
      </c>
      <c r="C224" s="186" t="s">
        <v>643</v>
      </c>
      <c r="D224" s="182">
        <v>3</v>
      </c>
      <c r="E224" s="9" t="s">
        <v>789</v>
      </c>
      <c r="F224" s="9" t="s">
        <v>645</v>
      </c>
      <c r="G224" s="182"/>
      <c r="H224" s="182">
        <v>1</v>
      </c>
      <c r="I224" s="9">
        <v>5</v>
      </c>
      <c r="J224" s="9" t="s">
        <v>789</v>
      </c>
      <c r="K224" s="182" t="s">
        <v>645</v>
      </c>
      <c r="L224" s="1192" t="s">
        <v>592</v>
      </c>
      <c r="M224" s="436" t="s">
        <v>1439</v>
      </c>
      <c r="N224" s="439" t="s">
        <v>1440</v>
      </c>
      <c r="O224" s="439"/>
      <c r="P224" s="511" t="s">
        <v>1441</v>
      </c>
      <c r="Q224" s="511" t="s">
        <v>1442</v>
      </c>
      <c r="R224" s="29"/>
      <c r="S224" s="33"/>
      <c r="T224" s="29" t="s">
        <v>470</v>
      </c>
      <c r="U224" s="185"/>
      <c r="V224" s="555"/>
      <c r="W224" s="185"/>
      <c r="X224" s="185"/>
      <c r="Y224" s="185"/>
      <c r="Z224" s="185"/>
      <c r="AA224" s="185"/>
      <c r="AB224" s="185"/>
      <c r="AC224" s="185"/>
    </row>
    <row r="225" spans="1:29" ht="27.75" customHeight="1">
      <c r="A225" s="1159"/>
      <c r="B225" s="1159"/>
      <c r="C225" s="186" t="s">
        <v>646</v>
      </c>
      <c r="D225" s="182">
        <v>3</v>
      </c>
      <c r="E225" s="9" t="s">
        <v>808</v>
      </c>
      <c r="F225" s="9" t="s">
        <v>645</v>
      </c>
      <c r="G225" s="182"/>
      <c r="H225" s="182">
        <v>2</v>
      </c>
      <c r="I225" s="9">
        <v>3</v>
      </c>
      <c r="J225" s="9" t="s">
        <v>691</v>
      </c>
      <c r="K225" s="182" t="s">
        <v>645</v>
      </c>
      <c r="L225" s="1193"/>
      <c r="M225" s="338"/>
      <c r="N225" s="338"/>
      <c r="O225" s="339"/>
      <c r="P225" s="338"/>
      <c r="Q225" s="338"/>
      <c r="R225" s="29"/>
      <c r="S225" s="33"/>
      <c r="T225" s="29"/>
      <c r="U225" s="185"/>
      <c r="V225" s="555"/>
      <c r="W225" s="185"/>
      <c r="X225" s="185"/>
      <c r="Y225" s="185"/>
      <c r="Z225" s="185"/>
      <c r="AA225" s="185"/>
      <c r="AB225" s="185"/>
      <c r="AC225" s="185"/>
    </row>
    <row r="226" spans="1:29" ht="27.75" customHeight="1">
      <c r="A226" s="1159"/>
      <c r="B226" s="1159"/>
      <c r="C226" s="186" t="s">
        <v>656</v>
      </c>
      <c r="D226" s="182">
        <v>4</v>
      </c>
      <c r="E226" s="9" t="s">
        <v>650</v>
      </c>
      <c r="F226" s="9" t="s">
        <v>696</v>
      </c>
      <c r="G226" s="182"/>
      <c r="H226" s="182">
        <v>3</v>
      </c>
      <c r="I226" s="9">
        <v>3</v>
      </c>
      <c r="J226" s="9" t="s">
        <v>650</v>
      </c>
      <c r="K226" s="182" t="s">
        <v>696</v>
      </c>
      <c r="L226" s="1194"/>
      <c r="M226" s="29"/>
      <c r="N226" s="29"/>
      <c r="O226" s="29"/>
      <c r="P226" s="29"/>
      <c r="Q226" s="29"/>
      <c r="R226" s="29"/>
      <c r="S226" s="33"/>
      <c r="T226" s="29" t="s">
        <v>472</v>
      </c>
      <c r="U226" s="185"/>
      <c r="V226" s="555"/>
      <c r="W226" s="185"/>
      <c r="X226" s="185"/>
      <c r="Y226" s="185"/>
      <c r="Z226" s="185"/>
      <c r="AA226" s="185"/>
      <c r="AB226" s="185"/>
    </row>
    <row r="227" spans="1:29" ht="18.75" customHeight="1">
      <c r="A227" s="1159"/>
      <c r="B227" s="1159"/>
      <c r="C227" s="186" t="s">
        <v>657</v>
      </c>
      <c r="D227" s="182">
        <v>3</v>
      </c>
      <c r="E227" s="9" t="s">
        <v>653</v>
      </c>
      <c r="F227" s="9" t="s">
        <v>696</v>
      </c>
      <c r="G227" s="182"/>
      <c r="H227" s="182">
        <v>4</v>
      </c>
      <c r="I227" s="9">
        <v>4</v>
      </c>
      <c r="J227" s="9" t="s">
        <v>653</v>
      </c>
      <c r="K227" s="182" t="s">
        <v>696</v>
      </c>
      <c r="L227" s="186" t="s">
        <v>593</v>
      </c>
      <c r="M227" s="192">
        <v>3</v>
      </c>
      <c r="N227" s="192">
        <v>4</v>
      </c>
      <c r="O227" s="192"/>
      <c r="P227" s="192"/>
      <c r="Q227" s="192"/>
      <c r="R227" s="194"/>
      <c r="S227" s="4">
        <f t="shared" ref="S227:S234" si="42">SUM(M227:R227)</f>
        <v>7</v>
      </c>
      <c r="T227" s="29"/>
      <c r="U227" s="185"/>
      <c r="V227" s="555"/>
      <c r="W227" s="185"/>
      <c r="X227" s="185"/>
      <c r="Y227" s="185"/>
      <c r="Z227" s="185"/>
      <c r="AA227" s="185"/>
      <c r="AB227" s="185"/>
    </row>
    <row r="228" spans="1:29" ht="18.75" customHeight="1">
      <c r="A228" s="1159"/>
      <c r="B228" s="1159"/>
      <c r="C228" s="186" t="s">
        <v>658</v>
      </c>
      <c r="D228" s="182">
        <v>3</v>
      </c>
      <c r="E228" s="9" t="s">
        <v>655</v>
      </c>
      <c r="F228" s="9" t="s">
        <v>696</v>
      </c>
      <c r="G228" s="182"/>
      <c r="H228" s="182">
        <v>5</v>
      </c>
      <c r="I228" s="9">
        <v>3</v>
      </c>
      <c r="J228" s="9" t="s">
        <v>655</v>
      </c>
      <c r="K228" s="182" t="s">
        <v>696</v>
      </c>
      <c r="L228" s="195" t="s">
        <v>594</v>
      </c>
      <c r="M228" s="196">
        <v>3</v>
      </c>
      <c r="N228" s="196">
        <v>4</v>
      </c>
      <c r="O228" s="196"/>
      <c r="P228" s="196"/>
      <c r="Q228" s="196"/>
      <c r="R228" s="29"/>
      <c r="S228" s="33">
        <f t="shared" si="42"/>
        <v>7</v>
      </c>
      <c r="T228" s="269"/>
      <c r="U228" s="185"/>
      <c r="V228" s="555"/>
      <c r="W228" s="185"/>
      <c r="X228" s="185"/>
      <c r="Y228" s="185"/>
      <c r="Z228" s="185"/>
      <c r="AA228" s="185"/>
      <c r="AB228" s="185"/>
    </row>
    <row r="229" spans="1:29" ht="18.75" customHeight="1">
      <c r="A229" s="1159"/>
      <c r="B229" s="1159"/>
      <c r="C229" s="186"/>
      <c r="D229" s="33"/>
      <c r="E229" s="33"/>
      <c r="F229" s="33"/>
      <c r="G229" s="33"/>
      <c r="H229" s="33"/>
      <c r="I229" s="203">
        <v>18</v>
      </c>
      <c r="J229" s="33"/>
      <c r="K229" s="33"/>
      <c r="L229" s="195" t="s">
        <v>595</v>
      </c>
      <c r="M229" s="198"/>
      <c r="N229" s="198"/>
      <c r="O229" s="198"/>
      <c r="P229" s="198"/>
      <c r="Q229" s="198"/>
      <c r="R229" s="29"/>
      <c r="S229" s="33">
        <f t="shared" si="42"/>
        <v>0</v>
      </c>
      <c r="T229" s="29"/>
      <c r="U229" s="185"/>
      <c r="V229" s="555"/>
      <c r="W229" s="185"/>
      <c r="X229" s="185"/>
      <c r="Y229" s="185"/>
      <c r="Z229" s="185"/>
      <c r="AA229" s="185"/>
      <c r="AB229" s="185"/>
    </row>
    <row r="230" spans="1:29" ht="18.75" customHeight="1">
      <c r="A230" s="1159"/>
      <c r="B230" s="1159"/>
      <c r="C230" s="186"/>
      <c r="D230" s="33"/>
      <c r="E230" s="33"/>
      <c r="F230" s="33"/>
      <c r="G230" s="33"/>
      <c r="H230" s="33"/>
      <c r="I230" s="33"/>
      <c r="J230" s="33"/>
      <c r="K230" s="33"/>
      <c r="L230" s="199" t="s">
        <v>596</v>
      </c>
      <c r="M230" s="200"/>
      <c r="N230" s="200"/>
      <c r="O230" s="200"/>
      <c r="P230" s="200">
        <v>3</v>
      </c>
      <c r="Q230" s="200">
        <v>4</v>
      </c>
      <c r="R230" s="202"/>
      <c r="S230" s="203">
        <f t="shared" si="42"/>
        <v>7</v>
      </c>
      <c r="T230" s="29"/>
      <c r="U230" s="185"/>
      <c r="V230" s="555"/>
      <c r="W230" s="185"/>
      <c r="X230" s="185"/>
      <c r="Y230" s="185"/>
      <c r="Z230" s="185"/>
      <c r="AA230" s="185"/>
      <c r="AB230" s="185"/>
    </row>
    <row r="231" spans="1:29" ht="18.75" customHeight="1">
      <c r="A231" s="1159"/>
      <c r="B231" s="1159"/>
      <c r="C231" s="186"/>
      <c r="D231" s="182"/>
      <c r="E231" s="9"/>
      <c r="F231" s="9"/>
      <c r="G231" s="182"/>
      <c r="H231" s="182"/>
      <c r="I231" s="9"/>
      <c r="J231" s="9"/>
      <c r="K231" s="182"/>
      <c r="L231" s="199" t="s">
        <v>597</v>
      </c>
      <c r="M231" s="200"/>
      <c r="N231" s="200"/>
      <c r="O231" s="200"/>
      <c r="P231" s="200"/>
      <c r="Q231" s="200"/>
      <c r="R231" s="202"/>
      <c r="S231" s="203">
        <f t="shared" si="42"/>
        <v>0</v>
      </c>
      <c r="T231" s="29"/>
      <c r="U231" s="185"/>
      <c r="V231" s="555"/>
      <c r="W231" s="185"/>
      <c r="X231" s="185"/>
      <c r="Y231" s="185"/>
      <c r="Z231" s="185"/>
      <c r="AA231" s="185"/>
      <c r="AB231" s="185"/>
      <c r="AC231" s="8"/>
    </row>
    <row r="232" spans="1:29" ht="18.75" customHeight="1">
      <c r="A232" s="1159"/>
      <c r="B232" s="1159"/>
      <c r="C232" s="186"/>
      <c r="D232" s="182"/>
      <c r="E232" s="9"/>
      <c r="F232" s="9"/>
      <c r="G232" s="182"/>
      <c r="H232" s="182"/>
      <c r="I232" s="9"/>
      <c r="J232" s="9"/>
      <c r="K232" s="182"/>
      <c r="L232" s="208" t="s">
        <v>598</v>
      </c>
      <c r="M232" s="200"/>
      <c r="N232" s="200"/>
      <c r="O232" s="200"/>
      <c r="P232" s="200"/>
      <c r="Q232" s="200"/>
      <c r="R232" s="202"/>
      <c r="S232" s="203">
        <f t="shared" si="42"/>
        <v>0</v>
      </c>
      <c r="T232" s="269"/>
      <c r="U232" s="185"/>
      <c r="V232" s="555"/>
      <c r="W232" s="185"/>
      <c r="X232" s="185"/>
      <c r="Y232" s="185"/>
      <c r="Z232" s="185"/>
      <c r="AA232" s="185"/>
      <c r="AB232" s="185"/>
      <c r="AC232" s="8"/>
    </row>
    <row r="233" spans="1:29" ht="18.75" customHeight="1">
      <c r="A233" s="1159"/>
      <c r="B233" s="1159"/>
      <c r="C233" s="186"/>
      <c r="D233" s="33"/>
      <c r="E233" s="33"/>
      <c r="F233" s="33"/>
      <c r="G233" s="33"/>
      <c r="H233" s="33"/>
      <c r="I233" s="33"/>
      <c r="J233" s="33"/>
      <c r="K233" s="33"/>
      <c r="L233" s="209" t="s">
        <v>599</v>
      </c>
      <c r="M233" s="210"/>
      <c r="N233" s="210"/>
      <c r="O233" s="210"/>
      <c r="P233" s="210"/>
      <c r="Q233" s="210"/>
      <c r="R233" s="211"/>
      <c r="S233" s="212">
        <f t="shared" si="42"/>
        <v>0</v>
      </c>
      <c r="T233" s="29"/>
      <c r="U233" s="185"/>
      <c r="V233" s="555"/>
      <c r="W233" s="185"/>
      <c r="X233" s="185"/>
      <c r="Y233" s="185"/>
      <c r="Z233" s="185"/>
      <c r="AA233" s="185"/>
      <c r="AB233" s="185"/>
      <c r="AC233" s="8"/>
    </row>
    <row r="234" spans="1:29" ht="18.75" customHeight="1">
      <c r="A234" s="1159"/>
      <c r="B234" s="1159"/>
      <c r="C234" s="186"/>
      <c r="D234" s="33"/>
      <c r="E234" s="33"/>
      <c r="F234" s="33"/>
      <c r="G234" s="33"/>
      <c r="H234" s="33"/>
      <c r="I234" s="33"/>
      <c r="J234" s="33"/>
      <c r="K234" s="33"/>
      <c r="L234" s="209" t="s">
        <v>600</v>
      </c>
      <c r="M234" s="213"/>
      <c r="N234" s="213"/>
      <c r="O234" s="213"/>
      <c r="P234" s="213"/>
      <c r="Q234" s="213"/>
      <c r="R234" s="214"/>
      <c r="S234" s="215">
        <f t="shared" si="42"/>
        <v>0</v>
      </c>
      <c r="T234" s="29"/>
      <c r="U234" s="185"/>
      <c r="V234" s="555"/>
      <c r="W234" s="185"/>
      <c r="X234" s="185"/>
      <c r="Y234" s="185"/>
      <c r="Z234" s="185"/>
      <c r="AA234" s="185"/>
      <c r="AB234" s="185"/>
      <c r="AC234" s="8"/>
    </row>
    <row r="235" spans="1:29" ht="18.75" customHeight="1">
      <c r="A235" s="1159"/>
      <c r="B235" s="1159"/>
      <c r="C235" s="216"/>
      <c r="D235" s="217"/>
      <c r="E235" s="217"/>
      <c r="F235" s="217"/>
      <c r="G235" s="217"/>
      <c r="H235" s="217"/>
      <c r="I235" s="217"/>
      <c r="J235" s="217"/>
      <c r="K235" s="217"/>
      <c r="L235" s="222"/>
      <c r="M235" s="223"/>
      <c r="N235" s="223"/>
      <c r="O235" s="223"/>
      <c r="P235" s="223"/>
      <c r="Q235" s="223"/>
      <c r="R235" s="224"/>
      <c r="S235" s="225"/>
      <c r="T235" s="194" t="s">
        <v>1443</v>
      </c>
      <c r="U235" s="185"/>
      <c r="V235" s="555"/>
      <c r="W235" s="185"/>
      <c r="X235" s="185"/>
      <c r="Y235" s="185"/>
      <c r="Z235" s="185"/>
      <c r="AA235" s="185"/>
      <c r="AB235" s="185"/>
    </row>
    <row r="236" spans="1:29" ht="27" customHeight="1">
      <c r="A236" s="1159"/>
      <c r="B236" s="1159"/>
      <c r="C236" s="114"/>
      <c r="D236" s="114"/>
      <c r="E236" s="114"/>
      <c r="F236" s="114"/>
      <c r="G236" s="114"/>
      <c r="H236" s="114"/>
      <c r="I236" s="114"/>
      <c r="J236" s="114"/>
      <c r="K236" s="114"/>
      <c r="L236" s="1195" t="s">
        <v>601</v>
      </c>
      <c r="M236" s="442" t="s">
        <v>1444</v>
      </c>
      <c r="N236" s="442" t="s">
        <v>1445</v>
      </c>
      <c r="O236" s="442" t="s">
        <v>1446</v>
      </c>
      <c r="P236" s="442" t="s">
        <v>1447</v>
      </c>
      <c r="Q236" s="442"/>
      <c r="R236" s="230"/>
      <c r="S236" s="328"/>
      <c r="T236" s="29"/>
      <c r="U236" s="185"/>
      <c r="V236" s="555"/>
      <c r="W236" s="185"/>
      <c r="X236" s="185"/>
      <c r="Y236" s="185"/>
      <c r="Z236" s="185"/>
      <c r="AA236" s="185"/>
      <c r="AB236" s="185"/>
    </row>
    <row r="237" spans="1:29" ht="27" customHeight="1">
      <c r="A237" s="1159"/>
      <c r="B237" s="1159"/>
      <c r="C237" s="114"/>
      <c r="D237" s="114"/>
      <c r="E237" s="114"/>
      <c r="F237" s="114"/>
      <c r="G237" s="114"/>
      <c r="H237" s="114"/>
      <c r="I237" s="114"/>
      <c r="J237" s="114"/>
      <c r="K237" s="114"/>
      <c r="L237" s="1193"/>
      <c r="M237" s="442" t="s">
        <v>1448</v>
      </c>
      <c r="N237" s="230"/>
      <c r="O237" s="247"/>
      <c r="P237" s="228"/>
      <c r="Q237" s="442" t="s">
        <v>1448</v>
      </c>
      <c r="R237" s="230"/>
      <c r="S237" s="328"/>
      <c r="T237" s="29"/>
      <c r="U237" s="185"/>
      <c r="V237" s="555"/>
      <c r="W237" s="185"/>
      <c r="X237" s="185"/>
      <c r="Y237" s="185"/>
      <c r="Z237" s="185"/>
      <c r="AA237" s="185"/>
      <c r="AB237" s="185"/>
    </row>
    <row r="238" spans="1:29" ht="18.75" customHeight="1">
      <c r="A238" s="1159"/>
      <c r="B238" s="1159"/>
      <c r="C238" s="186"/>
      <c r="D238" s="33"/>
      <c r="E238" s="33"/>
      <c r="F238" s="33"/>
      <c r="G238" s="33"/>
      <c r="H238" s="33"/>
      <c r="I238" s="33"/>
      <c r="J238" s="33"/>
      <c r="K238" s="33"/>
      <c r="L238" s="238" t="s">
        <v>593</v>
      </c>
      <c r="M238" s="280">
        <v>6</v>
      </c>
      <c r="N238" s="280">
        <v>4</v>
      </c>
      <c r="O238" s="280">
        <v>4</v>
      </c>
      <c r="P238" s="280">
        <v>3</v>
      </c>
      <c r="Q238" s="280">
        <v>3</v>
      </c>
      <c r="R238" s="236"/>
      <c r="S238" s="237">
        <f t="shared" ref="S238:S249" si="43">SUM(M238:R238)</f>
        <v>20</v>
      </c>
      <c r="T238" s="29"/>
      <c r="U238" s="185"/>
      <c r="V238" s="555"/>
      <c r="W238" s="185"/>
      <c r="X238" s="185"/>
      <c r="Y238" s="185"/>
      <c r="Z238" s="185"/>
      <c r="AA238" s="185"/>
      <c r="AB238" s="185"/>
      <c r="AC238" s="8"/>
    </row>
    <row r="239" spans="1:29" ht="18.75" customHeight="1">
      <c r="A239" s="1159"/>
      <c r="B239" s="1159"/>
      <c r="C239" s="186"/>
      <c r="D239" s="33"/>
      <c r="E239" s="33"/>
      <c r="F239" s="33"/>
      <c r="G239" s="33"/>
      <c r="H239" s="33"/>
      <c r="I239" s="33"/>
      <c r="J239" s="33"/>
      <c r="K239" s="33"/>
      <c r="L239" s="240" t="s">
        <v>594</v>
      </c>
      <c r="M239" s="281">
        <v>6</v>
      </c>
      <c r="N239" s="281">
        <v>4</v>
      </c>
      <c r="O239" s="281">
        <v>4</v>
      </c>
      <c r="P239" s="281">
        <v>3</v>
      </c>
      <c r="Q239" s="281">
        <v>3</v>
      </c>
      <c r="R239" s="228"/>
      <c r="S239" s="242">
        <f t="shared" si="43"/>
        <v>20</v>
      </c>
      <c r="T239" s="29"/>
      <c r="U239" s="185"/>
      <c r="V239" s="555"/>
      <c r="W239" s="185"/>
      <c r="X239" s="185"/>
      <c r="Y239" s="185"/>
      <c r="Z239" s="185"/>
      <c r="AA239" s="185"/>
      <c r="AB239" s="185"/>
      <c r="AC239" s="8"/>
    </row>
    <row r="240" spans="1:29" ht="18.75" customHeight="1">
      <c r="A240" s="1159"/>
      <c r="B240" s="1159"/>
      <c r="C240" s="181"/>
      <c r="D240" s="33"/>
      <c r="E240" s="33"/>
      <c r="F240" s="33"/>
      <c r="G240" s="33"/>
      <c r="H240" s="33"/>
      <c r="I240" s="33"/>
      <c r="J240" s="33"/>
      <c r="K240" s="33"/>
      <c r="L240" s="240" t="s">
        <v>595</v>
      </c>
      <c r="M240" s="243"/>
      <c r="N240" s="243"/>
      <c r="O240" s="243"/>
      <c r="P240" s="243"/>
      <c r="Q240" s="243"/>
      <c r="R240" s="228"/>
      <c r="S240" s="242">
        <f t="shared" si="43"/>
        <v>0</v>
      </c>
      <c r="T240" s="29"/>
      <c r="U240" s="185"/>
      <c r="V240" s="555"/>
      <c r="W240" s="185"/>
      <c r="X240" s="185"/>
      <c r="Y240" s="185"/>
      <c r="Z240" s="185"/>
      <c r="AA240" s="185"/>
      <c r="AB240" s="185"/>
    </row>
    <row r="241" spans="1:29" ht="18.75" customHeight="1">
      <c r="A241" s="1159"/>
      <c r="B241" s="1159"/>
      <c r="C241" s="186"/>
      <c r="D241" s="33"/>
      <c r="E241" s="33"/>
      <c r="F241" s="33"/>
      <c r="G241" s="33"/>
      <c r="H241" s="33"/>
      <c r="I241" s="33"/>
      <c r="J241" s="33"/>
      <c r="K241" s="33"/>
      <c r="L241" s="244" t="s">
        <v>596</v>
      </c>
      <c r="M241" s="246"/>
      <c r="N241" s="246"/>
      <c r="O241" s="246"/>
      <c r="P241" s="246"/>
      <c r="Q241" s="246"/>
      <c r="R241" s="247"/>
      <c r="S241" s="248">
        <f t="shared" si="43"/>
        <v>0</v>
      </c>
      <c r="T241" s="29"/>
      <c r="U241" s="185"/>
      <c r="V241" s="555"/>
      <c r="W241" s="185"/>
      <c r="X241" s="185"/>
      <c r="Y241" s="185"/>
      <c r="Z241" s="185"/>
      <c r="AA241" s="185"/>
      <c r="AB241" s="185"/>
    </row>
    <row r="242" spans="1:29" ht="18.75" customHeight="1">
      <c r="A242" s="1159"/>
      <c r="B242" s="1159"/>
      <c r="C242" s="186"/>
      <c r="D242" s="33"/>
      <c r="E242" s="33"/>
      <c r="F242" s="33"/>
      <c r="G242" s="33"/>
      <c r="H242" s="33"/>
      <c r="I242" s="33"/>
      <c r="J242" s="33"/>
      <c r="K242" s="33"/>
      <c r="L242" s="244" t="s">
        <v>597</v>
      </c>
      <c r="M242" s="246"/>
      <c r="N242" s="246"/>
      <c r="O242" s="246"/>
      <c r="P242" s="246"/>
      <c r="Q242" s="246"/>
      <c r="R242" s="247"/>
      <c r="S242" s="248">
        <f t="shared" si="43"/>
        <v>0</v>
      </c>
      <c r="T242" s="29"/>
      <c r="U242" s="185"/>
      <c r="V242" s="555"/>
      <c r="W242" s="185"/>
      <c r="X242" s="185"/>
      <c r="Y242" s="185"/>
      <c r="Z242" s="185"/>
      <c r="AA242" s="185"/>
      <c r="AB242" s="185"/>
      <c r="AC242" s="8"/>
    </row>
    <row r="243" spans="1:29" ht="18.75" customHeight="1">
      <c r="A243" s="1159"/>
      <c r="B243" s="1159"/>
      <c r="C243" s="186"/>
      <c r="D243" s="33"/>
      <c r="E243" s="33"/>
      <c r="F243" s="33"/>
      <c r="G243" s="33"/>
      <c r="H243" s="33"/>
      <c r="I243" s="33"/>
      <c r="J243" s="33"/>
      <c r="K243" s="33"/>
      <c r="L243" s="249" t="s">
        <v>598</v>
      </c>
      <c r="M243" s="246"/>
      <c r="N243" s="246"/>
      <c r="O243" s="246"/>
      <c r="P243" s="246"/>
      <c r="Q243" s="246"/>
      <c r="R243" s="247"/>
      <c r="S243" s="248">
        <f t="shared" si="43"/>
        <v>0</v>
      </c>
      <c r="T243" s="29"/>
      <c r="U243" s="185"/>
      <c r="V243" s="555"/>
      <c r="W243" s="185"/>
      <c r="X243" s="185"/>
      <c r="Y243" s="185"/>
      <c r="Z243" s="185"/>
      <c r="AA243" s="185"/>
      <c r="AB243" s="185"/>
      <c r="AC243" s="8"/>
    </row>
    <row r="244" spans="1:29" ht="18.75" customHeight="1">
      <c r="A244" s="1159"/>
      <c r="B244" s="1159"/>
      <c r="C244" s="181"/>
      <c r="D244" s="33"/>
      <c r="E244" s="33"/>
      <c r="F244" s="33"/>
      <c r="G244" s="33"/>
      <c r="H244" s="33"/>
      <c r="I244" s="33"/>
      <c r="J244" s="33"/>
      <c r="K244" s="33"/>
      <c r="L244" s="250" t="s">
        <v>599</v>
      </c>
      <c r="M244" s="251"/>
      <c r="N244" s="251"/>
      <c r="O244" s="251"/>
      <c r="P244" s="251"/>
      <c r="Q244" s="251"/>
      <c r="R244" s="252"/>
      <c r="S244" s="253">
        <f t="shared" si="43"/>
        <v>0</v>
      </c>
      <c r="T244" s="29"/>
      <c r="U244" s="185"/>
      <c r="V244" s="555"/>
      <c r="W244" s="185"/>
      <c r="X244" s="185"/>
      <c r="Y244" s="185"/>
      <c r="Z244" s="185"/>
      <c r="AA244" s="185"/>
      <c r="AB244" s="185"/>
      <c r="AC244" s="8"/>
    </row>
    <row r="245" spans="1:29" ht="18.75" customHeight="1">
      <c r="A245" s="1159"/>
      <c r="B245" s="1159"/>
      <c r="C245" s="186"/>
      <c r="D245" s="33"/>
      <c r="E245" s="33"/>
      <c r="F245" s="33"/>
      <c r="G245" s="33"/>
      <c r="H245" s="33"/>
      <c r="I245" s="33"/>
      <c r="J245" s="33"/>
      <c r="K245" s="33"/>
      <c r="L245" s="250" t="s">
        <v>600</v>
      </c>
      <c r="M245" s="254"/>
      <c r="N245" s="254"/>
      <c r="O245" s="254"/>
      <c r="P245" s="254"/>
      <c r="Q245" s="254"/>
      <c r="R245" s="255"/>
      <c r="S245" s="256">
        <f t="shared" si="43"/>
        <v>0</v>
      </c>
      <c r="T245" s="29"/>
      <c r="U245" s="185"/>
      <c r="V245" s="555"/>
      <c r="W245" s="185"/>
      <c r="X245" s="185"/>
      <c r="Y245" s="185"/>
      <c r="Z245" s="185"/>
      <c r="AA245" s="185"/>
      <c r="AB245" s="185"/>
      <c r="AC245" s="8"/>
    </row>
    <row r="246" spans="1:29" ht="18.75" customHeight="1">
      <c r="A246" s="1159"/>
      <c r="B246" s="1159"/>
      <c r="C246" s="1200"/>
      <c r="D246" s="186"/>
      <c r="E246" s="186"/>
      <c r="F246" s="186"/>
      <c r="G246" s="186"/>
      <c r="H246" s="186"/>
      <c r="I246" s="186"/>
      <c r="J246" s="186"/>
      <c r="K246" s="186"/>
      <c r="L246" s="222" t="s">
        <v>681</v>
      </c>
      <c r="M246" s="223">
        <f t="shared" ref="M246:R246" si="44">M238+M227</f>
        <v>9</v>
      </c>
      <c r="N246" s="223">
        <f t="shared" si="44"/>
        <v>8</v>
      </c>
      <c r="O246" s="223">
        <f t="shared" si="44"/>
        <v>4</v>
      </c>
      <c r="P246" s="223">
        <f t="shared" si="44"/>
        <v>3</v>
      </c>
      <c r="Q246" s="223">
        <f t="shared" si="44"/>
        <v>3</v>
      </c>
      <c r="R246" s="223">
        <f t="shared" si="44"/>
        <v>0</v>
      </c>
      <c r="S246" s="224">
        <f t="shared" si="43"/>
        <v>27</v>
      </c>
      <c r="T246" s="29"/>
      <c r="U246" s="185"/>
      <c r="V246" s="555"/>
      <c r="W246" s="185"/>
      <c r="X246" s="185"/>
      <c r="Y246" s="185"/>
      <c r="Z246" s="185"/>
      <c r="AA246" s="185"/>
      <c r="AB246" s="185"/>
    </row>
    <row r="247" spans="1:29" ht="18.75" customHeight="1">
      <c r="A247" s="1159"/>
      <c r="B247" s="1159"/>
      <c r="C247" s="1201"/>
      <c r="D247" s="186"/>
      <c r="E247" s="186"/>
      <c r="F247" s="186"/>
      <c r="G247" s="186"/>
      <c r="H247" s="186"/>
      <c r="I247" s="186"/>
      <c r="J247" s="186"/>
      <c r="K247" s="186"/>
      <c r="L247" s="257" t="s">
        <v>682</v>
      </c>
      <c r="M247" s="258">
        <f t="shared" ref="M247:R247" si="45">M242+M241+M231+M230</f>
        <v>0</v>
      </c>
      <c r="N247" s="258">
        <f t="shared" si="45"/>
        <v>0</v>
      </c>
      <c r="O247" s="258">
        <f t="shared" si="45"/>
        <v>0</v>
      </c>
      <c r="P247" s="258">
        <f t="shared" si="45"/>
        <v>3</v>
      </c>
      <c r="Q247" s="258">
        <f t="shared" si="45"/>
        <v>4</v>
      </c>
      <c r="R247" s="258">
        <f t="shared" si="45"/>
        <v>0</v>
      </c>
      <c r="S247" s="259">
        <f t="shared" si="43"/>
        <v>7</v>
      </c>
      <c r="T247" s="29"/>
      <c r="U247" s="185"/>
      <c r="V247" s="555"/>
      <c r="W247" s="185"/>
      <c r="X247" s="185"/>
      <c r="Y247" s="185"/>
      <c r="Z247" s="185"/>
      <c r="AA247" s="185"/>
      <c r="AB247" s="185"/>
    </row>
    <row r="248" spans="1:29" ht="18.75" customHeight="1">
      <c r="A248" s="352"/>
      <c r="B248" s="353"/>
      <c r="C248" s="1200"/>
      <c r="D248" s="186"/>
      <c r="E248" s="186"/>
      <c r="F248" s="186"/>
      <c r="G248" s="186"/>
      <c r="H248" s="186"/>
      <c r="I248" s="186"/>
      <c r="J248" s="186"/>
      <c r="K248" s="186"/>
      <c r="L248" s="257" t="s">
        <v>683</v>
      </c>
      <c r="M248" s="258">
        <f t="shared" ref="M248:R248" si="46">M243+M232</f>
        <v>0</v>
      </c>
      <c r="N248" s="258">
        <f t="shared" si="46"/>
        <v>0</v>
      </c>
      <c r="O248" s="258">
        <f t="shared" si="46"/>
        <v>0</v>
      </c>
      <c r="P248" s="258">
        <f t="shared" si="46"/>
        <v>0</v>
      </c>
      <c r="Q248" s="258">
        <f t="shared" si="46"/>
        <v>0</v>
      </c>
      <c r="R248" s="258">
        <f t="shared" si="46"/>
        <v>0</v>
      </c>
      <c r="S248" s="259">
        <f t="shared" si="43"/>
        <v>0</v>
      </c>
      <c r="T248" s="29"/>
      <c r="U248" s="185"/>
      <c r="V248" s="555"/>
      <c r="W248" s="185"/>
      <c r="X248" s="185"/>
      <c r="Y248" s="185"/>
      <c r="Z248" s="185"/>
      <c r="AA248" s="185"/>
      <c r="AB248" s="185"/>
      <c r="AC248" s="8"/>
    </row>
    <row r="249" spans="1:29" ht="18.75" customHeight="1">
      <c r="A249" s="352"/>
      <c r="B249" s="353"/>
      <c r="C249" s="1201"/>
      <c r="D249" s="186"/>
      <c r="E249" s="186"/>
      <c r="F249" s="186"/>
      <c r="G249" s="186"/>
      <c r="H249" s="186"/>
      <c r="I249" s="186"/>
      <c r="J249" s="186"/>
      <c r="K249" s="186"/>
      <c r="L249" s="260" t="s">
        <v>684</v>
      </c>
      <c r="M249" s="261">
        <f t="shared" ref="M249:R249" si="47">M244+M233</f>
        <v>0</v>
      </c>
      <c r="N249" s="261">
        <f t="shared" si="47"/>
        <v>0</v>
      </c>
      <c r="O249" s="261">
        <f t="shared" si="47"/>
        <v>0</v>
      </c>
      <c r="P249" s="261">
        <f t="shared" si="47"/>
        <v>0</v>
      </c>
      <c r="Q249" s="261">
        <f t="shared" si="47"/>
        <v>0</v>
      </c>
      <c r="R249" s="261">
        <f t="shared" si="47"/>
        <v>0</v>
      </c>
      <c r="S249" s="262">
        <f t="shared" si="43"/>
        <v>0</v>
      </c>
      <c r="T249" s="29"/>
      <c r="U249" s="185"/>
      <c r="V249" s="555"/>
      <c r="W249" s="185"/>
      <c r="X249" s="185"/>
      <c r="Y249" s="185"/>
      <c r="Z249" s="185"/>
      <c r="AA249" s="185"/>
      <c r="AB249" s="185"/>
      <c r="AC249" s="8"/>
    </row>
    <row r="250" spans="1:29" ht="20.25" customHeight="1">
      <c r="A250" s="1221"/>
      <c r="B250" s="1138"/>
      <c r="C250" s="263"/>
      <c r="D250" s="264"/>
      <c r="E250" s="264"/>
      <c r="F250" s="264"/>
      <c r="G250" s="264"/>
      <c r="H250" s="264"/>
      <c r="I250" s="264"/>
      <c r="J250" s="264"/>
      <c r="K250" s="264"/>
      <c r="L250" s="566"/>
      <c r="M250" s="566"/>
      <c r="N250" s="566"/>
      <c r="O250" s="566"/>
      <c r="P250" s="566"/>
      <c r="Q250" s="566"/>
      <c r="R250" s="566"/>
      <c r="S250" s="265"/>
      <c r="T250" s="263"/>
      <c r="U250" s="185"/>
      <c r="V250" s="555"/>
      <c r="W250" s="185"/>
      <c r="X250" s="185"/>
      <c r="Y250" s="185"/>
      <c r="Z250" s="185"/>
      <c r="AA250" s="185"/>
      <c r="AB250" s="185"/>
    </row>
    <row r="251" spans="1:29" ht="30.75" customHeight="1">
      <c r="A251" s="1187">
        <v>10</v>
      </c>
      <c r="B251" s="1212" t="s">
        <v>473</v>
      </c>
      <c r="C251" s="186" t="s">
        <v>643</v>
      </c>
      <c r="D251" s="113">
        <v>4</v>
      </c>
      <c r="E251" s="9" t="s">
        <v>685</v>
      </c>
      <c r="F251" s="9" t="s">
        <v>645</v>
      </c>
      <c r="G251" s="33"/>
      <c r="H251" s="182">
        <v>1</v>
      </c>
      <c r="I251" s="9">
        <v>3</v>
      </c>
      <c r="J251" s="9" t="s">
        <v>685</v>
      </c>
      <c r="K251" s="33" t="s">
        <v>645</v>
      </c>
      <c r="L251" s="1192" t="s">
        <v>592</v>
      </c>
      <c r="M251" s="579"/>
      <c r="N251" s="29"/>
      <c r="O251" s="50" t="s">
        <v>1449</v>
      </c>
      <c r="P251" s="202"/>
      <c r="Q251" s="580"/>
      <c r="R251" s="29"/>
      <c r="S251" s="33"/>
      <c r="T251" s="29"/>
      <c r="U251" s="185"/>
      <c r="V251" s="555"/>
      <c r="W251" s="185"/>
      <c r="X251" s="185"/>
      <c r="Y251" s="185"/>
      <c r="Z251" s="185"/>
      <c r="AA251" s="185"/>
      <c r="AB251" s="185"/>
      <c r="AC251" s="185"/>
    </row>
    <row r="252" spans="1:29" ht="36.75" customHeight="1">
      <c r="A252" s="1152"/>
      <c r="B252" s="1159"/>
      <c r="C252" s="186"/>
      <c r="D252" s="113">
        <v>4</v>
      </c>
      <c r="E252" s="9" t="s">
        <v>659</v>
      </c>
      <c r="F252" s="9" t="s">
        <v>651</v>
      </c>
      <c r="G252" s="33"/>
      <c r="H252" s="182">
        <v>2</v>
      </c>
      <c r="I252" s="9">
        <v>4</v>
      </c>
      <c r="J252" s="9" t="s">
        <v>691</v>
      </c>
      <c r="K252" s="33" t="s">
        <v>645</v>
      </c>
      <c r="L252" s="1193"/>
      <c r="M252" s="458"/>
      <c r="N252" s="338"/>
      <c r="O252" s="202"/>
      <c r="P252" s="580"/>
      <c r="Q252" s="202"/>
      <c r="R252" s="29"/>
      <c r="S252" s="33"/>
      <c r="T252" s="29"/>
      <c r="U252" s="185"/>
      <c r="V252" s="555"/>
      <c r="W252" s="185"/>
      <c r="X252" s="185"/>
      <c r="Y252" s="185"/>
      <c r="Z252" s="185"/>
      <c r="AA252" s="185"/>
      <c r="AB252" s="185"/>
      <c r="AC252" s="185"/>
    </row>
    <row r="253" spans="1:29" ht="21" customHeight="1">
      <c r="A253" s="1152"/>
      <c r="B253" s="1159"/>
      <c r="C253" s="186" t="s">
        <v>646</v>
      </c>
      <c r="D253" s="113">
        <v>3</v>
      </c>
      <c r="E253" s="9" t="s">
        <v>808</v>
      </c>
      <c r="F253" s="9" t="s">
        <v>645</v>
      </c>
      <c r="G253" s="33"/>
      <c r="H253" s="182">
        <v>3</v>
      </c>
      <c r="I253" s="9">
        <v>3</v>
      </c>
      <c r="J253" s="9" t="s">
        <v>650</v>
      </c>
      <c r="K253" s="33" t="s">
        <v>645</v>
      </c>
      <c r="L253" s="1193"/>
      <c r="M253" s="408"/>
      <c r="N253" s="29"/>
      <c r="O253" s="29"/>
      <c r="P253" s="29"/>
      <c r="Q253" s="29"/>
      <c r="R253" s="29"/>
      <c r="S253" s="33"/>
      <c r="T253" s="29"/>
      <c r="U253" s="185"/>
      <c r="V253" s="555"/>
      <c r="W253" s="185"/>
      <c r="X253" s="185"/>
      <c r="Y253" s="185"/>
      <c r="Z253" s="185"/>
      <c r="AA253" s="185"/>
      <c r="AB253" s="185"/>
    </row>
    <row r="254" spans="1:29" ht="26.25" customHeight="1">
      <c r="A254" s="1152"/>
      <c r="B254" s="1159"/>
      <c r="C254" s="186"/>
      <c r="D254" s="113">
        <v>3</v>
      </c>
      <c r="E254" s="9" t="s">
        <v>660</v>
      </c>
      <c r="F254" s="9" t="s">
        <v>651</v>
      </c>
      <c r="G254" s="33"/>
      <c r="H254" s="182">
        <v>4</v>
      </c>
      <c r="I254" s="9">
        <v>4</v>
      </c>
      <c r="J254" s="9" t="s">
        <v>653</v>
      </c>
      <c r="K254" s="33" t="s">
        <v>645</v>
      </c>
      <c r="L254" s="1194"/>
      <c r="M254" s="408"/>
      <c r="N254" s="29"/>
      <c r="O254" s="29"/>
      <c r="P254" s="29"/>
      <c r="Q254" s="29"/>
      <c r="R254" s="29"/>
      <c r="S254" s="33"/>
      <c r="T254" s="29"/>
      <c r="U254" s="185"/>
      <c r="V254" s="555"/>
      <c r="W254" s="185"/>
      <c r="X254" s="185"/>
      <c r="Y254" s="185"/>
      <c r="Z254" s="185"/>
      <c r="AA254" s="185"/>
      <c r="AB254" s="185"/>
    </row>
    <row r="255" spans="1:29" ht="20.25" customHeight="1">
      <c r="A255" s="1152"/>
      <c r="B255" s="1159"/>
      <c r="C255" s="186" t="s">
        <v>656</v>
      </c>
      <c r="D255" s="113">
        <v>4</v>
      </c>
      <c r="E255" s="9" t="s">
        <v>650</v>
      </c>
      <c r="F255" s="9" t="s">
        <v>645</v>
      </c>
      <c r="G255" s="33"/>
      <c r="H255" s="182">
        <v>5</v>
      </c>
      <c r="I255" s="9">
        <v>3</v>
      </c>
      <c r="J255" s="9" t="s">
        <v>655</v>
      </c>
      <c r="K255" s="33" t="s">
        <v>645</v>
      </c>
      <c r="L255" s="186" t="s">
        <v>593</v>
      </c>
      <c r="M255" s="192"/>
      <c r="N255" s="192"/>
      <c r="O255" s="193">
        <v>4</v>
      </c>
      <c r="P255" s="192"/>
      <c r="Q255" s="192"/>
      <c r="R255" s="194"/>
      <c r="S255" s="4">
        <f t="shared" ref="S255:S262" si="48">SUM(M255:R255)</f>
        <v>4</v>
      </c>
      <c r="T255" s="29"/>
      <c r="U255" s="185"/>
      <c r="V255" s="555"/>
      <c r="W255" s="185"/>
      <c r="X255" s="185"/>
      <c r="Y255" s="185"/>
      <c r="Z255" s="185"/>
      <c r="AA255" s="185"/>
      <c r="AB255" s="185"/>
    </row>
    <row r="256" spans="1:29" ht="20.25" customHeight="1">
      <c r="A256" s="1152"/>
      <c r="B256" s="1159"/>
      <c r="C256" s="186" t="s">
        <v>657</v>
      </c>
      <c r="D256" s="113">
        <v>3</v>
      </c>
      <c r="E256" s="9" t="s">
        <v>653</v>
      </c>
      <c r="F256" s="9" t="s">
        <v>645</v>
      </c>
      <c r="G256" s="33"/>
      <c r="H256" s="182"/>
      <c r="I256" s="289">
        <f>SUM(I251:I255)</f>
        <v>17</v>
      </c>
      <c r="J256" s="9"/>
      <c r="K256" s="33"/>
      <c r="L256" s="195" t="s">
        <v>594</v>
      </c>
      <c r="M256" s="196"/>
      <c r="N256" s="196"/>
      <c r="O256" s="197">
        <v>4</v>
      </c>
      <c r="P256" s="196"/>
      <c r="Q256" s="196"/>
      <c r="R256" s="29"/>
      <c r="S256" s="33">
        <f t="shared" si="48"/>
        <v>4</v>
      </c>
      <c r="T256" s="29"/>
      <c r="U256" s="185"/>
      <c r="V256" s="555"/>
      <c r="W256" s="185"/>
      <c r="X256" s="185"/>
      <c r="Y256" s="185"/>
      <c r="Z256" s="185"/>
      <c r="AA256" s="185"/>
      <c r="AB256" s="185"/>
    </row>
    <row r="257" spans="1:29" ht="20.25" customHeight="1">
      <c r="A257" s="1152"/>
      <c r="B257" s="1159"/>
      <c r="C257" s="186" t="s">
        <v>658</v>
      </c>
      <c r="D257" s="113">
        <v>3</v>
      </c>
      <c r="E257" s="9" t="s">
        <v>655</v>
      </c>
      <c r="F257" s="9" t="s">
        <v>645</v>
      </c>
      <c r="G257" s="33"/>
      <c r="H257" s="113"/>
      <c r="I257" s="9"/>
      <c r="J257" s="9"/>
      <c r="K257" s="33"/>
      <c r="L257" s="195" t="s">
        <v>595</v>
      </c>
      <c r="M257" s="198"/>
      <c r="N257" s="198"/>
      <c r="O257" s="198"/>
      <c r="P257" s="198"/>
      <c r="Q257" s="198"/>
      <c r="R257" s="29"/>
      <c r="S257" s="33">
        <f t="shared" si="48"/>
        <v>0</v>
      </c>
      <c r="T257" s="29"/>
      <c r="U257" s="185"/>
      <c r="V257" s="555"/>
      <c r="W257" s="185"/>
      <c r="X257" s="185"/>
      <c r="Y257" s="185"/>
      <c r="Z257" s="185"/>
      <c r="AA257" s="185"/>
      <c r="AB257" s="185"/>
    </row>
    <row r="258" spans="1:29" ht="20.25" customHeight="1">
      <c r="A258" s="1152"/>
      <c r="B258" s="1159"/>
      <c r="C258" s="186"/>
      <c r="D258" s="182"/>
      <c r="E258" s="515"/>
      <c r="F258" s="182"/>
      <c r="G258" s="33"/>
      <c r="H258" s="182">
        <v>1</v>
      </c>
      <c r="I258" s="515">
        <v>3</v>
      </c>
      <c r="J258" s="182" t="s">
        <v>659</v>
      </c>
      <c r="K258" s="33" t="s">
        <v>651</v>
      </c>
      <c r="L258" s="199" t="s">
        <v>596</v>
      </c>
      <c r="M258" s="200"/>
      <c r="N258" s="200"/>
      <c r="O258" s="200"/>
      <c r="P258" s="200"/>
      <c r="Q258" s="200"/>
      <c r="R258" s="202"/>
      <c r="S258" s="203">
        <f t="shared" si="48"/>
        <v>0</v>
      </c>
      <c r="T258" s="29"/>
      <c r="U258" s="185"/>
      <c r="V258" s="555"/>
      <c r="W258" s="185"/>
      <c r="X258" s="185"/>
      <c r="Y258" s="185"/>
      <c r="Z258" s="185"/>
      <c r="AA258" s="185"/>
      <c r="AB258" s="185"/>
    </row>
    <row r="259" spans="1:29" ht="20.25" customHeight="1">
      <c r="A259" s="1152"/>
      <c r="B259" s="1159"/>
      <c r="C259" s="186"/>
      <c r="D259" s="113"/>
      <c r="E259" s="9"/>
      <c r="F259" s="9"/>
      <c r="G259" s="33"/>
      <c r="H259" s="182">
        <v>2</v>
      </c>
      <c r="I259" s="9">
        <v>4</v>
      </c>
      <c r="J259" s="9" t="s">
        <v>660</v>
      </c>
      <c r="K259" s="33" t="s">
        <v>651</v>
      </c>
      <c r="L259" s="199" t="s">
        <v>597</v>
      </c>
      <c r="M259" s="200"/>
      <c r="N259" s="200"/>
      <c r="O259" s="200"/>
      <c r="P259" s="200"/>
      <c r="Q259" s="200"/>
      <c r="R259" s="202"/>
      <c r="S259" s="203">
        <f t="shared" si="48"/>
        <v>0</v>
      </c>
      <c r="T259" s="29"/>
      <c r="U259" s="185"/>
      <c r="V259" s="555"/>
      <c r="W259" s="185"/>
      <c r="X259" s="185"/>
      <c r="Y259" s="185"/>
      <c r="Z259" s="185"/>
      <c r="AA259" s="185"/>
      <c r="AB259" s="185"/>
      <c r="AC259" s="8"/>
    </row>
    <row r="260" spans="1:29" ht="20.25" customHeight="1">
      <c r="A260" s="1152"/>
      <c r="B260" s="1159"/>
      <c r="C260" s="186"/>
      <c r="D260" s="113"/>
      <c r="E260" s="9"/>
      <c r="F260" s="9"/>
      <c r="G260" s="33"/>
      <c r="H260" s="182">
        <v>3</v>
      </c>
      <c r="I260" s="9">
        <v>3</v>
      </c>
      <c r="J260" s="9" t="s">
        <v>661</v>
      </c>
      <c r="K260" s="33" t="s">
        <v>651</v>
      </c>
      <c r="L260" s="208" t="s">
        <v>598</v>
      </c>
      <c r="M260" s="200"/>
      <c r="N260" s="200"/>
      <c r="O260" s="200"/>
      <c r="P260" s="200"/>
      <c r="Q260" s="200"/>
      <c r="R260" s="202"/>
      <c r="S260" s="203">
        <f t="shared" si="48"/>
        <v>0</v>
      </c>
      <c r="T260" s="29"/>
      <c r="U260" s="185"/>
      <c r="V260" s="555"/>
      <c r="W260" s="185"/>
      <c r="X260" s="185"/>
      <c r="Y260" s="185"/>
      <c r="Z260" s="185"/>
      <c r="AA260" s="185"/>
      <c r="AB260" s="185"/>
      <c r="AC260" s="8"/>
    </row>
    <row r="261" spans="1:29" ht="20.25" customHeight="1">
      <c r="A261" s="1152"/>
      <c r="B261" s="1159"/>
      <c r="C261" s="186"/>
      <c r="D261" s="113"/>
      <c r="E261" s="9"/>
      <c r="F261" s="9"/>
      <c r="G261" s="33"/>
      <c r="H261" s="113"/>
      <c r="I261" s="289">
        <v>10</v>
      </c>
      <c r="J261" s="9"/>
      <c r="K261" s="33"/>
      <c r="L261" s="209" t="s">
        <v>599</v>
      </c>
      <c r="M261" s="210"/>
      <c r="N261" s="210"/>
      <c r="O261" s="210"/>
      <c r="P261" s="210"/>
      <c r="Q261" s="210"/>
      <c r="R261" s="211"/>
      <c r="S261" s="212">
        <f t="shared" si="48"/>
        <v>0</v>
      </c>
      <c r="T261" s="29"/>
      <c r="U261" s="185"/>
      <c r="V261" s="555"/>
      <c r="W261" s="185"/>
      <c r="X261" s="185"/>
      <c r="Y261" s="185"/>
      <c r="Z261" s="185"/>
      <c r="AA261" s="185"/>
      <c r="AB261" s="185"/>
      <c r="AC261" s="8"/>
    </row>
    <row r="262" spans="1:29" ht="20.25" customHeight="1">
      <c r="A262" s="1152"/>
      <c r="B262" s="1159"/>
      <c r="C262" s="186"/>
      <c r="D262" s="182"/>
      <c r="E262" s="515"/>
      <c r="F262" s="182"/>
      <c r="G262" s="33"/>
      <c r="H262" s="182"/>
      <c r="I262" s="515"/>
      <c r="J262" s="182"/>
      <c r="K262" s="33"/>
      <c r="L262" s="209" t="s">
        <v>600</v>
      </c>
      <c r="M262" s="213"/>
      <c r="N262" s="213"/>
      <c r="O262" s="213"/>
      <c r="P262" s="213"/>
      <c r="Q262" s="213"/>
      <c r="R262" s="214"/>
      <c r="S262" s="215">
        <f t="shared" si="48"/>
        <v>0</v>
      </c>
      <c r="T262" s="29"/>
      <c r="U262" s="185"/>
      <c r="V262" s="555"/>
      <c r="W262" s="185"/>
      <c r="X262" s="185"/>
      <c r="Y262" s="185"/>
      <c r="Z262" s="185"/>
      <c r="AA262" s="185"/>
      <c r="AB262" s="185"/>
      <c r="AC262" s="8"/>
    </row>
    <row r="263" spans="1:29" ht="20.25" customHeight="1">
      <c r="A263" s="1152"/>
      <c r="B263" s="1159"/>
      <c r="C263" s="186"/>
      <c r="D263" s="182"/>
      <c r="E263" s="9"/>
      <c r="F263" s="182"/>
      <c r="G263" s="217"/>
      <c r="H263" s="182"/>
      <c r="I263" s="9"/>
      <c r="J263" s="182"/>
      <c r="K263" s="217"/>
      <c r="L263" s="222"/>
      <c r="M263" s="223"/>
      <c r="N263" s="581"/>
      <c r="O263" s="224"/>
      <c r="P263" s="30"/>
      <c r="Q263" s="224"/>
      <c r="R263" s="224"/>
      <c r="S263" s="225"/>
      <c r="T263" s="194" t="s">
        <v>1443</v>
      </c>
      <c r="U263" s="185"/>
      <c r="V263" s="555"/>
      <c r="W263" s="185"/>
      <c r="X263" s="185"/>
      <c r="Y263" s="185"/>
      <c r="Z263" s="185"/>
      <c r="AA263" s="185"/>
      <c r="AB263" s="185"/>
    </row>
    <row r="264" spans="1:29" ht="32.25" customHeight="1">
      <c r="A264" s="1152"/>
      <c r="B264" s="1159"/>
      <c r="C264" s="380"/>
      <c r="D264" s="182"/>
      <c r="E264" s="515"/>
      <c r="F264" s="182"/>
      <c r="G264" s="114"/>
      <c r="H264" s="182"/>
      <c r="I264" s="515"/>
      <c r="J264" s="182"/>
      <c r="K264" s="114"/>
      <c r="L264" s="1195" t="s">
        <v>601</v>
      </c>
      <c r="M264" s="235" t="s">
        <v>1450</v>
      </c>
      <c r="N264" s="462" t="s">
        <v>1451</v>
      </c>
      <c r="O264" s="235" t="s">
        <v>1452</v>
      </c>
      <c r="P264" s="462" t="s">
        <v>1453</v>
      </c>
      <c r="Q264" s="235" t="s">
        <v>1454</v>
      </c>
      <c r="R264" s="228"/>
      <c r="S264" s="242"/>
      <c r="T264" s="29"/>
      <c r="U264" s="185"/>
      <c r="V264" s="555"/>
      <c r="W264" s="185"/>
      <c r="X264" s="185"/>
      <c r="Y264" s="185"/>
      <c r="Z264" s="185"/>
      <c r="AA264" s="185"/>
      <c r="AB264" s="185"/>
    </row>
    <row r="265" spans="1:29" ht="40.5" customHeight="1">
      <c r="A265" s="1152"/>
      <c r="B265" s="1159"/>
      <c r="C265" s="114"/>
      <c r="D265" s="114"/>
      <c r="E265" s="114"/>
      <c r="F265" s="114"/>
      <c r="G265" s="114"/>
      <c r="H265" s="114"/>
      <c r="I265" s="114"/>
      <c r="J265" s="114"/>
      <c r="K265" s="114"/>
      <c r="L265" s="1193"/>
      <c r="M265" s="582" t="s">
        <v>1455</v>
      </c>
      <c r="N265" s="462" t="s">
        <v>1456</v>
      </c>
      <c r="O265" s="235" t="s">
        <v>1457</v>
      </c>
      <c r="P265" s="462" t="s">
        <v>1458</v>
      </c>
      <c r="Q265" s="235" t="s">
        <v>1459</v>
      </c>
      <c r="R265" s="228"/>
      <c r="S265" s="242"/>
      <c r="T265" s="29"/>
      <c r="U265" s="185"/>
      <c r="V265" s="555"/>
      <c r="W265" s="185"/>
      <c r="X265" s="185"/>
      <c r="Y265" s="185"/>
      <c r="Z265" s="185"/>
      <c r="AA265" s="185"/>
      <c r="AB265" s="185"/>
    </row>
    <row r="266" spans="1:29" ht="37.5" customHeight="1">
      <c r="A266" s="1152"/>
      <c r="B266" s="1159"/>
      <c r="C266" s="114"/>
      <c r="D266" s="33"/>
      <c r="E266" s="33"/>
      <c r="F266" s="33"/>
      <c r="G266" s="114"/>
      <c r="H266" s="33"/>
      <c r="I266" s="33"/>
      <c r="J266" s="33"/>
      <c r="K266" s="114"/>
      <c r="L266" s="1194"/>
      <c r="M266" s="255"/>
      <c r="N266" s="462" t="s">
        <v>1460</v>
      </c>
      <c r="O266" s="583" t="s">
        <v>1461</v>
      </c>
      <c r="P266" s="228"/>
      <c r="Q266" s="228"/>
      <c r="R266" s="228"/>
      <c r="S266" s="242"/>
      <c r="T266" s="29"/>
      <c r="U266" s="185"/>
      <c r="V266" s="555"/>
      <c r="W266" s="185"/>
      <c r="X266" s="185"/>
      <c r="Y266" s="185"/>
      <c r="Z266" s="185"/>
      <c r="AA266" s="185"/>
      <c r="AB266" s="185"/>
      <c r="AC266" s="185"/>
    </row>
    <row r="267" spans="1:29" ht="34.5" customHeight="1">
      <c r="A267" s="1152"/>
      <c r="B267" s="1159"/>
      <c r="C267" s="186"/>
      <c r="D267" s="33"/>
      <c r="E267" s="33"/>
      <c r="F267" s="33"/>
      <c r="G267" s="33"/>
      <c r="H267" s="33"/>
      <c r="I267" s="33"/>
      <c r="J267" s="33"/>
      <c r="K267" s="33"/>
      <c r="L267" s="232"/>
      <c r="M267" s="233"/>
      <c r="N267" s="583" t="s">
        <v>1462</v>
      </c>
      <c r="O267" s="233"/>
      <c r="P267" s="233"/>
      <c r="Q267" s="506"/>
      <c r="R267" s="236"/>
      <c r="S267" s="237"/>
      <c r="T267" s="29"/>
      <c r="U267" s="185"/>
      <c r="V267" s="555"/>
      <c r="W267" s="185"/>
      <c r="X267" s="185"/>
      <c r="Y267" s="185"/>
      <c r="Z267" s="185"/>
      <c r="AA267" s="185"/>
      <c r="AB267" s="185"/>
    </row>
    <row r="268" spans="1:29" ht="18" customHeight="1">
      <c r="A268" s="1152"/>
      <c r="B268" s="1159"/>
      <c r="C268" s="186"/>
      <c r="D268" s="33"/>
      <c r="E268" s="33"/>
      <c r="F268" s="33"/>
      <c r="G268" s="33"/>
      <c r="H268" s="33"/>
      <c r="I268" s="33"/>
      <c r="J268" s="33"/>
      <c r="K268" s="33"/>
      <c r="L268" s="238" t="s">
        <v>593</v>
      </c>
      <c r="M268" s="239">
        <v>2</v>
      </c>
      <c r="N268" s="280"/>
      <c r="O268" s="239">
        <v>5</v>
      </c>
      <c r="P268" s="280"/>
      <c r="Q268" s="239">
        <v>6</v>
      </c>
      <c r="R268" s="236"/>
      <c r="S268" s="237">
        <f t="shared" ref="S268:S279" si="49">SUM(M268:R268)</f>
        <v>13</v>
      </c>
      <c r="T268" s="29"/>
      <c r="U268" s="185"/>
      <c r="V268" s="555"/>
      <c r="W268" s="185"/>
      <c r="X268" s="185"/>
      <c r="Y268" s="185"/>
      <c r="Z268" s="185"/>
      <c r="AA268" s="185"/>
      <c r="AB268" s="185"/>
    </row>
    <row r="269" spans="1:29" ht="18" customHeight="1">
      <c r="A269" s="1152"/>
      <c r="B269" s="1159"/>
      <c r="C269" s="181"/>
      <c r="D269" s="33"/>
      <c r="E269" s="33"/>
      <c r="F269" s="33"/>
      <c r="G269" s="33"/>
      <c r="H269" s="33"/>
      <c r="I269" s="33"/>
      <c r="J269" s="33"/>
      <c r="K269" s="33"/>
      <c r="L269" s="240" t="s">
        <v>594</v>
      </c>
      <c r="M269" s="281"/>
      <c r="N269" s="281"/>
      <c r="O269" s="281"/>
      <c r="P269" s="281"/>
      <c r="Q269" s="241">
        <v>3</v>
      </c>
      <c r="R269" s="228"/>
      <c r="S269" s="242">
        <f t="shared" si="49"/>
        <v>3</v>
      </c>
      <c r="T269" s="29"/>
      <c r="U269" s="185"/>
      <c r="V269" s="555"/>
      <c r="W269" s="185"/>
      <c r="X269" s="185"/>
      <c r="Y269" s="185"/>
      <c r="Z269" s="185"/>
      <c r="AA269" s="185"/>
      <c r="AB269" s="185"/>
      <c r="AC269" s="8"/>
    </row>
    <row r="270" spans="1:29" ht="18" customHeight="1">
      <c r="A270" s="1152"/>
      <c r="B270" s="1159"/>
      <c r="C270" s="186"/>
      <c r="D270" s="33"/>
      <c r="E270" s="33"/>
      <c r="F270" s="33"/>
      <c r="G270" s="33"/>
      <c r="H270" s="33"/>
      <c r="I270" s="33"/>
      <c r="J270" s="33"/>
      <c r="K270" s="33"/>
      <c r="L270" s="240" t="s">
        <v>595</v>
      </c>
      <c r="M270" s="282">
        <v>2</v>
      </c>
      <c r="N270" s="243"/>
      <c r="O270" s="282">
        <v>5</v>
      </c>
      <c r="P270" s="243"/>
      <c r="Q270" s="282">
        <v>3</v>
      </c>
      <c r="R270" s="228"/>
      <c r="S270" s="242">
        <f t="shared" si="49"/>
        <v>10</v>
      </c>
      <c r="T270" s="29"/>
      <c r="U270" s="185"/>
      <c r="V270" s="555"/>
      <c r="W270" s="185"/>
      <c r="X270" s="185"/>
      <c r="Y270" s="185"/>
      <c r="Z270" s="185"/>
      <c r="AA270" s="185"/>
      <c r="AB270" s="185"/>
      <c r="AC270" s="8"/>
    </row>
    <row r="271" spans="1:29" ht="18" customHeight="1">
      <c r="A271" s="1152"/>
      <c r="B271" s="1159"/>
      <c r="C271" s="186"/>
      <c r="D271" s="33"/>
      <c r="E271" s="33"/>
      <c r="F271" s="33"/>
      <c r="G271" s="33"/>
      <c r="H271" s="33"/>
      <c r="I271" s="33"/>
      <c r="J271" s="33"/>
      <c r="K271" s="33"/>
      <c r="L271" s="244" t="s">
        <v>596</v>
      </c>
      <c r="M271" s="246"/>
      <c r="N271" s="245">
        <v>3</v>
      </c>
      <c r="O271" s="246"/>
      <c r="P271" s="245">
        <v>3</v>
      </c>
      <c r="Q271" s="245">
        <v>1</v>
      </c>
      <c r="R271" s="247"/>
      <c r="S271" s="248">
        <f t="shared" si="49"/>
        <v>7</v>
      </c>
      <c r="T271" s="29"/>
      <c r="U271" s="185"/>
      <c r="V271" s="555"/>
      <c r="W271" s="185"/>
      <c r="X271" s="185"/>
      <c r="Y271" s="185"/>
      <c r="Z271" s="185"/>
      <c r="AA271" s="185"/>
      <c r="AB271" s="185"/>
    </row>
    <row r="272" spans="1:29" ht="18" customHeight="1">
      <c r="A272" s="1152"/>
      <c r="B272" s="1159"/>
      <c r="C272" s="186"/>
      <c r="D272" s="33"/>
      <c r="E272" s="33"/>
      <c r="F272" s="33"/>
      <c r="G272" s="33"/>
      <c r="H272" s="33"/>
      <c r="I272" s="33"/>
      <c r="J272" s="33"/>
      <c r="K272" s="33"/>
      <c r="L272" s="244" t="s">
        <v>597</v>
      </c>
      <c r="M272" s="245">
        <v>1</v>
      </c>
      <c r="N272" s="245">
        <v>6</v>
      </c>
      <c r="O272" s="246"/>
      <c r="P272" s="245">
        <v>3</v>
      </c>
      <c r="Q272" s="246"/>
      <c r="R272" s="247"/>
      <c r="S272" s="248">
        <f t="shared" si="49"/>
        <v>10</v>
      </c>
      <c r="T272" s="29"/>
      <c r="U272" s="185"/>
      <c r="V272" s="555"/>
      <c r="W272" s="185"/>
      <c r="X272" s="185"/>
      <c r="Y272" s="185"/>
      <c r="Z272" s="185"/>
      <c r="AA272" s="185"/>
      <c r="AB272" s="185"/>
      <c r="AC272" s="8"/>
    </row>
    <row r="273" spans="1:29" ht="18" customHeight="1">
      <c r="A273" s="1152"/>
      <c r="B273" s="1159"/>
      <c r="C273" s="181"/>
      <c r="D273" s="33"/>
      <c r="E273" s="33"/>
      <c r="F273" s="33"/>
      <c r="G273" s="33"/>
      <c r="H273" s="33"/>
      <c r="I273" s="33"/>
      <c r="J273" s="33"/>
      <c r="K273" s="33"/>
      <c r="L273" s="249" t="s">
        <v>598</v>
      </c>
      <c r="M273" s="245">
        <v>4</v>
      </c>
      <c r="N273" s="245">
        <v>3</v>
      </c>
      <c r="O273" s="245">
        <v>3</v>
      </c>
      <c r="P273" s="246"/>
      <c r="Q273" s="246"/>
      <c r="R273" s="247"/>
      <c r="S273" s="248">
        <f t="shared" si="49"/>
        <v>10</v>
      </c>
      <c r="T273" s="29"/>
      <c r="U273" s="185"/>
      <c r="V273" s="555"/>
      <c r="W273" s="185"/>
      <c r="X273" s="185"/>
      <c r="Y273" s="185"/>
      <c r="Z273" s="185"/>
      <c r="AA273" s="185"/>
      <c r="AB273" s="185"/>
      <c r="AC273" s="8"/>
    </row>
    <row r="274" spans="1:29" ht="18" customHeight="1">
      <c r="A274" s="1152"/>
      <c r="B274" s="1159"/>
      <c r="C274" s="186"/>
      <c r="D274" s="33"/>
      <c r="E274" s="33"/>
      <c r="F274" s="33"/>
      <c r="G274" s="33"/>
      <c r="H274" s="33"/>
      <c r="I274" s="33"/>
      <c r="J274" s="33"/>
      <c r="K274" s="33"/>
      <c r="L274" s="250" t="s">
        <v>599</v>
      </c>
      <c r="M274" s="251"/>
      <c r="N274" s="251"/>
      <c r="O274" s="251"/>
      <c r="P274" s="251"/>
      <c r="Q274" s="251"/>
      <c r="R274" s="252"/>
      <c r="S274" s="253">
        <f t="shared" si="49"/>
        <v>0</v>
      </c>
      <c r="T274" s="29"/>
      <c r="U274" s="185"/>
      <c r="V274" s="555"/>
      <c r="W274" s="185"/>
      <c r="X274" s="185"/>
      <c r="Y274" s="185"/>
      <c r="Z274" s="185"/>
      <c r="AA274" s="185"/>
      <c r="AB274" s="185"/>
      <c r="AC274" s="8"/>
    </row>
    <row r="275" spans="1:29" ht="18" customHeight="1">
      <c r="A275" s="1152"/>
      <c r="B275" s="1159"/>
      <c r="C275" s="186"/>
      <c r="D275" s="33"/>
      <c r="E275" s="33"/>
      <c r="F275" s="33"/>
      <c r="G275" s="33"/>
      <c r="H275" s="33"/>
      <c r="I275" s="33"/>
      <c r="J275" s="33"/>
      <c r="K275" s="33"/>
      <c r="L275" s="250" t="s">
        <v>600</v>
      </c>
      <c r="M275" s="254"/>
      <c r="N275" s="254"/>
      <c r="O275" s="254"/>
      <c r="P275" s="254"/>
      <c r="Q275" s="254"/>
      <c r="R275" s="255"/>
      <c r="S275" s="256">
        <f t="shared" si="49"/>
        <v>0</v>
      </c>
      <c r="T275" s="29"/>
      <c r="U275" s="185"/>
      <c r="V275" s="555"/>
      <c r="W275" s="185"/>
      <c r="X275" s="185"/>
      <c r="Y275" s="185"/>
      <c r="Z275" s="185"/>
      <c r="AA275" s="185"/>
      <c r="AB275" s="185"/>
      <c r="AC275" s="8"/>
    </row>
    <row r="276" spans="1:29" ht="18" customHeight="1">
      <c r="A276" s="1152"/>
      <c r="B276" s="1159"/>
      <c r="C276" s="1200"/>
      <c r="D276" s="186"/>
      <c r="E276" s="186"/>
      <c r="F276" s="186"/>
      <c r="G276" s="186"/>
      <c r="H276" s="186"/>
      <c r="I276" s="186"/>
      <c r="J276" s="186"/>
      <c r="K276" s="186"/>
      <c r="L276" s="222" t="s">
        <v>681</v>
      </c>
      <c r="M276" s="223">
        <f t="shared" ref="M276:R276" si="50">M268+M255</f>
        <v>2</v>
      </c>
      <c r="N276" s="223">
        <f t="shared" si="50"/>
        <v>0</v>
      </c>
      <c r="O276" s="223">
        <f t="shared" si="50"/>
        <v>9</v>
      </c>
      <c r="P276" s="223">
        <f t="shared" si="50"/>
        <v>0</v>
      </c>
      <c r="Q276" s="223">
        <f t="shared" si="50"/>
        <v>6</v>
      </c>
      <c r="R276" s="223">
        <f t="shared" si="50"/>
        <v>0</v>
      </c>
      <c r="S276" s="224">
        <f t="shared" si="49"/>
        <v>17</v>
      </c>
      <c r="T276" s="29"/>
      <c r="U276" s="185"/>
      <c r="V276" s="555"/>
      <c r="W276" s="185"/>
      <c r="X276" s="185"/>
      <c r="Y276" s="185"/>
      <c r="Z276" s="185"/>
      <c r="AA276" s="185"/>
      <c r="AB276" s="185"/>
    </row>
    <row r="277" spans="1:29" ht="18" customHeight="1">
      <c r="A277" s="1152"/>
      <c r="B277" s="1159"/>
      <c r="C277" s="1201"/>
      <c r="D277" s="186"/>
      <c r="E277" s="186"/>
      <c r="F277" s="186"/>
      <c r="G277" s="186"/>
      <c r="H277" s="186"/>
      <c r="I277" s="186"/>
      <c r="J277" s="186"/>
      <c r="K277" s="186"/>
      <c r="L277" s="257" t="s">
        <v>682</v>
      </c>
      <c r="M277" s="258">
        <f t="shared" ref="M277:R277" si="51">M272+M271+M259+M258</f>
        <v>1</v>
      </c>
      <c r="N277" s="258">
        <f t="shared" si="51"/>
        <v>9</v>
      </c>
      <c r="O277" s="258">
        <f t="shared" si="51"/>
        <v>0</v>
      </c>
      <c r="P277" s="258">
        <f t="shared" si="51"/>
        <v>6</v>
      </c>
      <c r="Q277" s="258">
        <f t="shared" si="51"/>
        <v>1</v>
      </c>
      <c r="R277" s="258">
        <f t="shared" si="51"/>
        <v>0</v>
      </c>
      <c r="S277" s="259">
        <f t="shared" si="49"/>
        <v>17</v>
      </c>
      <c r="T277" s="29"/>
      <c r="U277" s="185"/>
      <c r="V277" s="555"/>
      <c r="W277" s="185"/>
      <c r="X277" s="185"/>
      <c r="Y277" s="185"/>
      <c r="Z277" s="185"/>
      <c r="AA277" s="185"/>
      <c r="AB277" s="185"/>
    </row>
    <row r="278" spans="1:29" ht="18" customHeight="1">
      <c r="A278" s="352"/>
      <c r="B278" s="353"/>
      <c r="C278" s="1200"/>
      <c r="D278" s="186"/>
      <c r="E278" s="186"/>
      <c r="F278" s="186"/>
      <c r="G278" s="186"/>
      <c r="H278" s="186"/>
      <c r="I278" s="186"/>
      <c r="J278" s="186"/>
      <c r="K278" s="186"/>
      <c r="L278" s="257" t="s">
        <v>683</v>
      </c>
      <c r="M278" s="258">
        <f t="shared" ref="M278:R278" si="52">M273+M260</f>
        <v>4</v>
      </c>
      <c r="N278" s="258">
        <f t="shared" si="52"/>
        <v>3</v>
      </c>
      <c r="O278" s="258">
        <f t="shared" si="52"/>
        <v>3</v>
      </c>
      <c r="P278" s="258">
        <f t="shared" si="52"/>
        <v>0</v>
      </c>
      <c r="Q278" s="258">
        <f t="shared" si="52"/>
        <v>0</v>
      </c>
      <c r="R278" s="258">
        <f t="shared" si="52"/>
        <v>0</v>
      </c>
      <c r="S278" s="259">
        <f t="shared" si="49"/>
        <v>10</v>
      </c>
      <c r="T278" s="29"/>
      <c r="U278" s="185"/>
      <c r="V278" s="555"/>
      <c r="W278" s="185"/>
      <c r="X278" s="185"/>
      <c r="Y278" s="185"/>
      <c r="Z278" s="185"/>
      <c r="AA278" s="185"/>
      <c r="AB278" s="185"/>
      <c r="AC278" s="8"/>
    </row>
    <row r="279" spans="1:29" ht="18" customHeight="1">
      <c r="A279" s="352"/>
      <c r="B279" s="353"/>
      <c r="C279" s="1201"/>
      <c r="D279" s="186"/>
      <c r="E279" s="186"/>
      <c r="F279" s="186"/>
      <c r="G279" s="186"/>
      <c r="H279" s="186"/>
      <c r="I279" s="186"/>
      <c r="J279" s="186"/>
      <c r="K279" s="186"/>
      <c r="L279" s="260" t="s">
        <v>684</v>
      </c>
      <c r="M279" s="261">
        <f t="shared" ref="M279:R279" si="53">M274+M261</f>
        <v>0</v>
      </c>
      <c r="N279" s="261">
        <f t="shared" si="53"/>
        <v>0</v>
      </c>
      <c r="O279" s="261">
        <f t="shared" si="53"/>
        <v>0</v>
      </c>
      <c r="P279" s="261">
        <f t="shared" si="53"/>
        <v>0</v>
      </c>
      <c r="Q279" s="261">
        <f t="shared" si="53"/>
        <v>0</v>
      </c>
      <c r="R279" s="261">
        <f t="shared" si="53"/>
        <v>0</v>
      </c>
      <c r="S279" s="262">
        <f t="shared" si="49"/>
        <v>0</v>
      </c>
      <c r="T279" s="29"/>
      <c r="U279" s="185"/>
      <c r="V279" s="555"/>
      <c r="W279" s="185"/>
      <c r="X279" s="185"/>
      <c r="Y279" s="185"/>
      <c r="Z279" s="185"/>
      <c r="AA279" s="185"/>
      <c r="AB279" s="185"/>
      <c r="AC279" s="8"/>
    </row>
    <row r="280" spans="1:29" ht="18.75" customHeight="1">
      <c r="A280" s="1221"/>
      <c r="B280" s="1138"/>
      <c r="C280" s="263"/>
      <c r="D280" s="264"/>
      <c r="E280" s="264"/>
      <c r="F280" s="264"/>
      <c r="G280" s="264"/>
      <c r="H280" s="264"/>
      <c r="I280" s="264"/>
      <c r="J280" s="264"/>
      <c r="K280" s="264"/>
      <c r="L280" s="566"/>
      <c r="M280" s="566"/>
      <c r="N280" s="566"/>
      <c r="O280" s="566"/>
      <c r="P280" s="566"/>
      <c r="Q280" s="566"/>
      <c r="R280" s="566"/>
      <c r="S280" s="265"/>
      <c r="T280" s="263"/>
      <c r="U280" s="185"/>
      <c r="V280" s="555"/>
      <c r="W280" s="185"/>
      <c r="X280" s="185"/>
      <c r="Y280" s="185"/>
      <c r="Z280" s="185"/>
      <c r="AA280" s="185"/>
      <c r="AB280" s="185"/>
    </row>
    <row r="281" spans="1:29" ht="33.75" customHeight="1">
      <c r="A281" s="1187">
        <v>11</v>
      </c>
      <c r="B281" s="1212" t="s">
        <v>476</v>
      </c>
      <c r="C281" s="186" t="s">
        <v>643</v>
      </c>
      <c r="D281" s="306">
        <v>2</v>
      </c>
      <c r="E281" s="9" t="s">
        <v>789</v>
      </c>
      <c r="F281" s="9" t="s">
        <v>696</v>
      </c>
      <c r="G281" s="306"/>
      <c r="H281" s="33">
        <v>1</v>
      </c>
      <c r="I281" s="9">
        <v>1</v>
      </c>
      <c r="J281" s="9" t="s">
        <v>789</v>
      </c>
      <c r="K281" s="33" t="s">
        <v>696</v>
      </c>
      <c r="L281" s="1192" t="s">
        <v>592</v>
      </c>
      <c r="M281" s="540"/>
      <c r="N281" s="340" t="s">
        <v>1463</v>
      </c>
      <c r="O281" s="340"/>
      <c r="P281" s="340" t="s">
        <v>1463</v>
      </c>
      <c r="Q281" s="338"/>
      <c r="R281" s="29"/>
      <c r="S281" s="33"/>
      <c r="T281" s="29"/>
      <c r="U281" s="185"/>
      <c r="V281" s="555"/>
      <c r="W281" s="185"/>
      <c r="X281" s="185"/>
      <c r="Y281" s="185"/>
      <c r="Z281" s="185"/>
      <c r="AA281" s="185"/>
      <c r="AB281" s="185"/>
      <c r="AC281" s="185"/>
    </row>
    <row r="282" spans="1:29" ht="42.75" customHeight="1">
      <c r="A282" s="1152"/>
      <c r="B282" s="1159"/>
      <c r="C282" s="112"/>
      <c r="D282" s="306">
        <v>1</v>
      </c>
      <c r="E282" s="9" t="s">
        <v>789</v>
      </c>
      <c r="F282" s="182" t="s">
        <v>1088</v>
      </c>
      <c r="G282" s="306"/>
      <c r="H282" s="33">
        <v>2</v>
      </c>
      <c r="I282" s="9">
        <v>1</v>
      </c>
      <c r="J282" s="9" t="s">
        <v>691</v>
      </c>
      <c r="K282" s="33" t="s">
        <v>696</v>
      </c>
      <c r="L282" s="1193"/>
      <c r="M282" s="340" t="s">
        <v>1464</v>
      </c>
      <c r="N282" s="340" t="s">
        <v>1465</v>
      </c>
      <c r="O282" s="340" t="s">
        <v>1466</v>
      </c>
      <c r="P282" s="340" t="s">
        <v>1467</v>
      </c>
      <c r="Q282" s="340" t="s">
        <v>1468</v>
      </c>
      <c r="R282" s="29"/>
      <c r="S282" s="33"/>
      <c r="T282" s="29"/>
      <c r="U282" s="185"/>
      <c r="V282" s="555"/>
      <c r="W282" s="185"/>
      <c r="X282" s="185"/>
      <c r="Y282" s="185"/>
      <c r="Z282" s="185"/>
      <c r="AA282" s="185"/>
      <c r="AB282" s="185"/>
      <c r="AC282" s="185"/>
    </row>
    <row r="283" spans="1:29" ht="46.5" customHeight="1">
      <c r="A283" s="1152"/>
      <c r="B283" s="1159"/>
      <c r="C283" s="112"/>
      <c r="D283" s="306"/>
      <c r="E283" s="272"/>
      <c r="F283" s="272"/>
      <c r="G283" s="112"/>
      <c r="H283" s="33">
        <v>3</v>
      </c>
      <c r="I283" s="272">
        <v>2</v>
      </c>
      <c r="J283" s="272" t="s">
        <v>650</v>
      </c>
      <c r="K283" s="33" t="s">
        <v>696</v>
      </c>
      <c r="L283" s="1193"/>
      <c r="M283" s="338"/>
      <c r="N283" s="340" t="s">
        <v>1469</v>
      </c>
      <c r="O283" s="340" t="s">
        <v>1470</v>
      </c>
      <c r="P283" s="340" t="s">
        <v>1471</v>
      </c>
      <c r="Q283" s="340" t="s">
        <v>1472</v>
      </c>
      <c r="R283" s="29"/>
      <c r="S283" s="33"/>
      <c r="T283" s="29"/>
      <c r="U283" s="185"/>
      <c r="V283" s="555"/>
      <c r="W283" s="185"/>
      <c r="X283" s="185"/>
      <c r="Y283" s="185"/>
      <c r="Z283" s="185"/>
      <c r="AA283" s="185"/>
      <c r="AB283" s="185"/>
    </row>
    <row r="284" spans="1:29" ht="33.75" customHeight="1">
      <c r="A284" s="1152"/>
      <c r="B284" s="1159"/>
      <c r="C284" s="112"/>
      <c r="D284" s="306"/>
      <c r="E284" s="272"/>
      <c r="F284" s="272"/>
      <c r="G284" s="112"/>
      <c r="H284" s="33">
        <v>4</v>
      </c>
      <c r="I284" s="9">
        <v>3</v>
      </c>
      <c r="J284" s="9" t="s">
        <v>653</v>
      </c>
      <c r="K284" s="33" t="s">
        <v>696</v>
      </c>
      <c r="L284" s="1193"/>
      <c r="M284" s="338"/>
      <c r="N284" s="340"/>
      <c r="O284" s="338" t="s">
        <v>1473</v>
      </c>
      <c r="P284" s="338"/>
      <c r="Q284" s="338"/>
      <c r="R284" s="29"/>
      <c r="S284" s="33"/>
      <c r="T284" s="29"/>
      <c r="U284" s="185"/>
      <c r="V284" s="555"/>
      <c r="W284" s="185"/>
      <c r="X284" s="185"/>
      <c r="Y284" s="185"/>
      <c r="Z284" s="185"/>
      <c r="AA284" s="185"/>
      <c r="AB284" s="185"/>
    </row>
    <row r="285" spans="1:29" ht="33.75" customHeight="1">
      <c r="A285" s="1152"/>
      <c r="B285" s="1159"/>
      <c r="C285" s="112"/>
      <c r="D285" s="306">
        <v>9</v>
      </c>
      <c r="E285" s="272" t="s">
        <v>1116</v>
      </c>
      <c r="F285" s="272" t="s">
        <v>651</v>
      </c>
      <c r="G285" s="112"/>
      <c r="H285" s="33">
        <v>5</v>
      </c>
      <c r="I285" s="272">
        <v>3</v>
      </c>
      <c r="J285" s="272" t="s">
        <v>655</v>
      </c>
      <c r="K285" s="33" t="s">
        <v>696</v>
      </c>
      <c r="L285" s="1193"/>
      <c r="M285" s="489" t="s">
        <v>1474</v>
      </c>
      <c r="N285" s="489" t="s">
        <v>1475</v>
      </c>
      <c r="O285" s="540" t="s">
        <v>1476</v>
      </c>
      <c r="P285" s="489" t="s">
        <v>1477</v>
      </c>
      <c r="Q285" s="489" t="s">
        <v>1478</v>
      </c>
      <c r="R285" s="29"/>
      <c r="S285" s="33"/>
      <c r="T285" s="29"/>
      <c r="U285" s="185"/>
      <c r="V285" s="555"/>
      <c r="W285" s="185"/>
      <c r="X285" s="185"/>
      <c r="Y285" s="185"/>
      <c r="Z285" s="185"/>
      <c r="AA285" s="185"/>
      <c r="AB285" s="185"/>
    </row>
    <row r="286" spans="1:29" ht="33.75" customHeight="1">
      <c r="A286" s="1152"/>
      <c r="B286" s="1159"/>
      <c r="C286" s="186" t="s">
        <v>646</v>
      </c>
      <c r="D286" s="306">
        <v>2</v>
      </c>
      <c r="E286" s="9" t="s">
        <v>808</v>
      </c>
      <c r="F286" s="9" t="s">
        <v>696</v>
      </c>
      <c r="G286" s="112"/>
      <c r="H286" s="33"/>
      <c r="I286" s="289">
        <v>10</v>
      </c>
      <c r="J286" s="9"/>
      <c r="K286" s="33"/>
      <c r="L286" s="1193"/>
      <c r="M286" s="540" t="s">
        <v>1479</v>
      </c>
      <c r="N286" s="540"/>
      <c r="O286" s="540"/>
      <c r="P286" s="540"/>
      <c r="Q286" s="458" t="s">
        <v>1480</v>
      </c>
      <c r="R286" s="29"/>
      <c r="S286" s="33"/>
      <c r="T286" s="29"/>
      <c r="U286" s="185"/>
      <c r="V286" s="555"/>
      <c r="W286" s="185"/>
      <c r="X286" s="185"/>
      <c r="Y286" s="185"/>
      <c r="Z286" s="333"/>
      <c r="AA286" s="333"/>
      <c r="AB286" s="333"/>
      <c r="AC286" s="8"/>
    </row>
    <row r="287" spans="1:29" ht="36.75" customHeight="1">
      <c r="A287" s="1152"/>
      <c r="B287" s="1159"/>
      <c r="C287" s="112"/>
      <c r="D287" s="306">
        <v>11</v>
      </c>
      <c r="E287" s="272" t="s">
        <v>1121</v>
      </c>
      <c r="F287" s="272" t="s">
        <v>651</v>
      </c>
      <c r="G287" s="112"/>
      <c r="H287" s="306"/>
      <c r="I287" s="9"/>
      <c r="J287" s="182"/>
      <c r="K287" s="306"/>
      <c r="L287" s="1193"/>
      <c r="M287" s="540"/>
      <c r="N287" s="540"/>
      <c r="O287" s="540"/>
      <c r="P287" s="540"/>
      <c r="Q287" s="540"/>
      <c r="R287" s="29"/>
      <c r="S287" s="33"/>
      <c r="T287" s="29"/>
      <c r="U287" s="185"/>
      <c r="V287" s="555"/>
      <c r="W287" s="185"/>
      <c r="X287" s="185"/>
      <c r="Y287" s="185"/>
      <c r="Z287" s="333"/>
      <c r="AA287" s="333"/>
      <c r="AB287" s="333"/>
      <c r="AC287" s="8"/>
    </row>
    <row r="288" spans="1:29" ht="18" customHeight="1">
      <c r="A288" s="1152"/>
      <c r="B288" s="1159"/>
      <c r="C288" s="307" t="s">
        <v>656</v>
      </c>
      <c r="D288" s="306">
        <v>2</v>
      </c>
      <c r="E288" s="9" t="s">
        <v>650</v>
      </c>
      <c r="F288" s="9" t="s">
        <v>696</v>
      </c>
      <c r="G288" s="306"/>
      <c r="H288" s="306">
        <v>3</v>
      </c>
      <c r="I288" s="272">
        <v>7</v>
      </c>
      <c r="J288" s="272" t="s">
        <v>1295</v>
      </c>
      <c r="K288" s="306" t="s">
        <v>645</v>
      </c>
      <c r="L288" s="186" t="s">
        <v>593</v>
      </c>
      <c r="M288" s="192">
        <v>7</v>
      </c>
      <c r="N288" s="192">
        <v>20</v>
      </c>
      <c r="O288" s="192">
        <v>19</v>
      </c>
      <c r="P288" s="192">
        <v>12</v>
      </c>
      <c r="Q288" s="192">
        <v>16</v>
      </c>
      <c r="R288" s="194"/>
      <c r="S288" s="4">
        <f t="shared" ref="S288:S295" si="54">SUM(M288:R288)</f>
        <v>74</v>
      </c>
      <c r="T288" s="29"/>
      <c r="U288" s="185"/>
      <c r="V288" s="555"/>
      <c r="W288" s="185"/>
      <c r="X288" s="185"/>
      <c r="Y288" s="185"/>
      <c r="Z288" s="333"/>
      <c r="AA288" s="333"/>
      <c r="AB288" s="333"/>
      <c r="AC288" s="8"/>
    </row>
    <row r="289" spans="1:29" ht="18" customHeight="1">
      <c r="A289" s="1152"/>
      <c r="B289" s="1159"/>
      <c r="C289" s="311"/>
      <c r="D289" s="306">
        <v>7</v>
      </c>
      <c r="E289" s="9" t="s">
        <v>1295</v>
      </c>
      <c r="F289" s="182" t="s">
        <v>645</v>
      </c>
      <c r="G289" s="306"/>
      <c r="H289" s="306">
        <v>4</v>
      </c>
      <c r="I289" s="9">
        <v>7</v>
      </c>
      <c r="J289" s="9" t="s">
        <v>1296</v>
      </c>
      <c r="K289" s="33" t="s">
        <v>645</v>
      </c>
      <c r="L289" s="195" t="s">
        <v>594</v>
      </c>
      <c r="M289" s="196">
        <v>7</v>
      </c>
      <c r="N289" s="196">
        <v>20</v>
      </c>
      <c r="O289" s="196">
        <v>19</v>
      </c>
      <c r="P289" s="196">
        <v>12</v>
      </c>
      <c r="Q289" s="196">
        <v>16</v>
      </c>
      <c r="R289" s="29"/>
      <c r="S289" s="33">
        <f t="shared" si="54"/>
        <v>74</v>
      </c>
      <c r="T289" s="29"/>
      <c r="U289" s="185"/>
      <c r="V289" s="555"/>
      <c r="W289" s="185"/>
      <c r="X289" s="185"/>
      <c r="Y289" s="185"/>
      <c r="Z289" s="333"/>
      <c r="AA289" s="333"/>
      <c r="AB289" s="333"/>
      <c r="AC289" s="8"/>
    </row>
    <row r="290" spans="1:29" ht="18" customHeight="1">
      <c r="A290" s="1152"/>
      <c r="B290" s="1159"/>
      <c r="C290" s="584"/>
      <c r="D290" s="306">
        <v>8</v>
      </c>
      <c r="E290" s="272" t="s">
        <v>765</v>
      </c>
      <c r="F290" s="272" t="s">
        <v>651</v>
      </c>
      <c r="G290" s="306"/>
      <c r="H290" s="306">
        <v>5</v>
      </c>
      <c r="I290" s="9">
        <v>1</v>
      </c>
      <c r="J290" s="182" t="s">
        <v>1297</v>
      </c>
      <c r="K290" s="306" t="s">
        <v>645</v>
      </c>
      <c r="L290" s="195" t="s">
        <v>595</v>
      </c>
      <c r="M290" s="198"/>
      <c r="N290" s="198"/>
      <c r="O290" s="198"/>
      <c r="P290" s="198"/>
      <c r="Q290" s="198"/>
      <c r="R290" s="29"/>
      <c r="S290" s="33">
        <f t="shared" si="54"/>
        <v>0</v>
      </c>
      <c r="T290" s="29"/>
      <c r="U290" s="185"/>
      <c r="V290" s="555"/>
      <c r="W290" s="185"/>
      <c r="X290" s="185"/>
      <c r="Y290" s="185"/>
      <c r="Z290" s="333"/>
      <c r="AA290" s="333"/>
      <c r="AB290" s="333"/>
      <c r="AC290" s="8"/>
    </row>
    <row r="291" spans="1:29" ht="18" customHeight="1">
      <c r="A291" s="1152"/>
      <c r="B291" s="1159"/>
      <c r="C291" s="186" t="s">
        <v>657</v>
      </c>
      <c r="D291" s="306">
        <v>3</v>
      </c>
      <c r="E291" s="9" t="s">
        <v>653</v>
      </c>
      <c r="F291" s="9" t="s">
        <v>696</v>
      </c>
      <c r="G291" s="33"/>
      <c r="H291" s="306"/>
      <c r="I291" s="289">
        <v>15</v>
      </c>
      <c r="J291" s="9"/>
      <c r="K291" s="306"/>
      <c r="L291" s="199" t="s">
        <v>596</v>
      </c>
      <c r="M291" s="200"/>
      <c r="N291" s="198"/>
      <c r="O291" s="198"/>
      <c r="P291" s="198"/>
      <c r="Q291" s="198"/>
      <c r="R291" s="202"/>
      <c r="S291" s="203">
        <f t="shared" si="54"/>
        <v>0</v>
      </c>
      <c r="T291" s="29"/>
      <c r="U291" s="185"/>
      <c r="V291" s="555"/>
      <c r="W291" s="185"/>
      <c r="X291" s="185"/>
      <c r="Y291" s="185"/>
      <c r="Z291" s="333"/>
      <c r="AA291" s="333"/>
      <c r="AB291" s="333"/>
      <c r="AC291" s="8"/>
    </row>
    <row r="292" spans="1:29" ht="18" customHeight="1">
      <c r="A292" s="1152"/>
      <c r="B292" s="1159"/>
      <c r="C292" s="112"/>
      <c r="D292" s="306">
        <v>1</v>
      </c>
      <c r="E292" s="9" t="s">
        <v>1296</v>
      </c>
      <c r="F292" s="182" t="s">
        <v>645</v>
      </c>
      <c r="G292" s="306"/>
      <c r="H292" s="306"/>
      <c r="I292" s="272"/>
      <c r="J292" s="272"/>
      <c r="K292" s="306"/>
      <c r="L292" s="199" t="s">
        <v>597</v>
      </c>
      <c r="M292" s="200"/>
      <c r="N292" s="198"/>
      <c r="O292" s="198"/>
      <c r="P292" s="198"/>
      <c r="Q292" s="198"/>
      <c r="R292" s="202"/>
      <c r="S292" s="203">
        <f t="shared" si="54"/>
        <v>0</v>
      </c>
      <c r="T292" s="29"/>
      <c r="U292" s="185"/>
      <c r="V292" s="555"/>
      <c r="W292" s="185"/>
      <c r="X292" s="185"/>
      <c r="Y292" s="185"/>
      <c r="Z292" s="333"/>
      <c r="AA292" s="333"/>
      <c r="AB292" s="333"/>
      <c r="AC292" s="8"/>
    </row>
    <row r="293" spans="1:29" ht="18" customHeight="1">
      <c r="A293" s="1152"/>
      <c r="B293" s="1159"/>
      <c r="C293" s="186" t="s">
        <v>658</v>
      </c>
      <c r="D293" s="306">
        <v>2</v>
      </c>
      <c r="E293" s="9" t="s">
        <v>655</v>
      </c>
      <c r="F293" s="9" t="s">
        <v>696</v>
      </c>
      <c r="G293" s="306"/>
      <c r="H293" s="306">
        <v>1</v>
      </c>
      <c r="I293" s="272">
        <v>9</v>
      </c>
      <c r="J293" s="272" t="s">
        <v>1116</v>
      </c>
      <c r="K293" s="33" t="s">
        <v>651</v>
      </c>
      <c r="L293" s="208" t="s">
        <v>598</v>
      </c>
      <c r="M293" s="200"/>
      <c r="N293" s="200"/>
      <c r="O293" s="200"/>
      <c r="P293" s="198"/>
      <c r="Q293" s="198"/>
      <c r="R293" s="202"/>
      <c r="S293" s="203">
        <f t="shared" si="54"/>
        <v>0</v>
      </c>
      <c r="T293" s="29"/>
      <c r="U293" s="185"/>
      <c r="V293" s="555"/>
      <c r="W293" s="185"/>
      <c r="X293" s="185"/>
      <c r="Y293" s="185"/>
      <c r="Z293" s="333"/>
      <c r="AA293" s="333"/>
      <c r="AB293" s="333"/>
      <c r="AC293" s="8"/>
    </row>
    <row r="294" spans="1:29" ht="18" customHeight="1">
      <c r="A294" s="1152"/>
      <c r="B294" s="1159"/>
      <c r="C294" s="186"/>
      <c r="D294" s="306"/>
      <c r="E294" s="272"/>
      <c r="F294" s="272"/>
      <c r="G294" s="306"/>
      <c r="H294" s="306">
        <v>2</v>
      </c>
      <c r="I294" s="9">
        <v>9</v>
      </c>
      <c r="J294" s="9" t="s">
        <v>1121</v>
      </c>
      <c r="K294" s="195" t="s">
        <v>651</v>
      </c>
      <c r="L294" s="209" t="s">
        <v>599</v>
      </c>
      <c r="M294" s="210">
        <v>6</v>
      </c>
      <c r="N294" s="459">
        <v>4</v>
      </c>
      <c r="O294" s="210">
        <v>4</v>
      </c>
      <c r="P294" s="210">
        <v>4</v>
      </c>
      <c r="Q294" s="459">
        <v>4</v>
      </c>
      <c r="R294" s="211"/>
      <c r="S294" s="212">
        <f t="shared" si="54"/>
        <v>22</v>
      </c>
      <c r="T294" s="29"/>
      <c r="U294" s="185"/>
      <c r="V294" s="555"/>
      <c r="W294" s="185"/>
      <c r="X294" s="185"/>
      <c r="Y294" s="185"/>
      <c r="Z294" s="333"/>
      <c r="AA294" s="333"/>
      <c r="AB294" s="333"/>
      <c r="AC294" s="8"/>
    </row>
    <row r="295" spans="1:29" ht="18" customHeight="1">
      <c r="A295" s="1152"/>
      <c r="B295" s="1159"/>
      <c r="C295" s="186"/>
      <c r="D295" s="306"/>
      <c r="E295" s="272"/>
      <c r="F295" s="272"/>
      <c r="G295" s="33"/>
      <c r="H295" s="306">
        <v>3</v>
      </c>
      <c r="I295" s="9">
        <v>11</v>
      </c>
      <c r="J295" s="182" t="s">
        <v>765</v>
      </c>
      <c r="K295" s="33" t="s">
        <v>651</v>
      </c>
      <c r="L295" s="209" t="s">
        <v>600</v>
      </c>
      <c r="M295" s="213">
        <v>6</v>
      </c>
      <c r="N295" s="460">
        <v>4</v>
      </c>
      <c r="O295" s="213">
        <v>4</v>
      </c>
      <c r="P295" s="213">
        <v>4</v>
      </c>
      <c r="Q295" s="460">
        <v>4</v>
      </c>
      <c r="R295" s="214"/>
      <c r="S295" s="215">
        <f t="shared" si="54"/>
        <v>22</v>
      </c>
      <c r="T295" s="29"/>
      <c r="U295" s="185"/>
      <c r="V295" s="555"/>
      <c r="W295" s="185"/>
      <c r="X295" s="185"/>
      <c r="Y295" s="185"/>
      <c r="Z295" s="333"/>
      <c r="AA295" s="333"/>
      <c r="AB295" s="333"/>
      <c r="AC295" s="8"/>
    </row>
    <row r="296" spans="1:29" ht="18" customHeight="1">
      <c r="A296" s="1152"/>
      <c r="B296" s="1159"/>
      <c r="C296" s="186"/>
      <c r="D296" s="306"/>
      <c r="E296" s="9"/>
      <c r="F296" s="9"/>
      <c r="G296" s="217"/>
      <c r="H296" s="306">
        <v>4</v>
      </c>
      <c r="I296" s="9">
        <v>8</v>
      </c>
      <c r="J296" s="9" t="s">
        <v>766</v>
      </c>
      <c r="K296" s="33" t="s">
        <v>651</v>
      </c>
      <c r="L296" s="222"/>
      <c r="M296" s="223"/>
      <c r="N296" s="223"/>
      <c r="O296" s="223"/>
      <c r="P296" s="223"/>
      <c r="Q296" s="223"/>
      <c r="R296" s="224"/>
      <c r="S296" s="225"/>
      <c r="T296" s="194" t="s">
        <v>1443</v>
      </c>
      <c r="U296" s="185"/>
      <c r="V296" s="555"/>
      <c r="W296" s="185"/>
      <c r="X296" s="185"/>
      <c r="Y296" s="185"/>
      <c r="Z296" s="333"/>
      <c r="AA296" s="333"/>
      <c r="AB296" s="333"/>
      <c r="AC296" s="8"/>
    </row>
    <row r="297" spans="1:29" ht="36.75" customHeight="1">
      <c r="A297" s="1152"/>
      <c r="B297" s="1159"/>
      <c r="C297" s="112"/>
      <c r="D297" s="306"/>
      <c r="E297" s="9"/>
      <c r="F297" s="182"/>
      <c r="G297" s="33"/>
      <c r="H297" s="33"/>
      <c r="I297" s="203">
        <v>37</v>
      </c>
      <c r="J297" s="33"/>
      <c r="K297" s="33"/>
      <c r="L297" s="1195" t="s">
        <v>601</v>
      </c>
      <c r="M297" s="585" t="s">
        <v>1481</v>
      </c>
      <c r="N297" s="542"/>
      <c r="O297" s="542"/>
      <c r="P297" s="586" t="s">
        <v>1482</v>
      </c>
      <c r="Q297" s="585" t="s">
        <v>1483</v>
      </c>
      <c r="R297" s="228"/>
      <c r="S297" s="242"/>
      <c r="T297" s="29"/>
      <c r="U297" s="185"/>
      <c r="V297" s="555"/>
      <c r="W297" s="185"/>
      <c r="X297" s="185"/>
      <c r="Y297" s="185"/>
      <c r="Z297" s="333"/>
      <c r="AA297" s="333"/>
      <c r="AB297" s="333"/>
      <c r="AC297" s="8"/>
    </row>
    <row r="298" spans="1:29" ht="30" customHeight="1">
      <c r="A298" s="1152"/>
      <c r="B298" s="1159"/>
      <c r="C298" s="186"/>
      <c r="D298" s="306"/>
      <c r="E298" s="9"/>
      <c r="F298" s="9"/>
      <c r="G298" s="33"/>
      <c r="H298" s="33"/>
      <c r="I298" s="33"/>
      <c r="J298" s="33"/>
      <c r="K298" s="33"/>
      <c r="L298" s="1193"/>
      <c r="M298" s="542" t="s">
        <v>1484</v>
      </c>
      <c r="N298" s="542" t="s">
        <v>1485</v>
      </c>
      <c r="O298" s="542" t="s">
        <v>1486</v>
      </c>
      <c r="P298" s="587" t="s">
        <v>1487</v>
      </c>
      <c r="Q298" s="346" t="s">
        <v>1488</v>
      </c>
      <c r="R298" s="228"/>
      <c r="S298" s="242"/>
      <c r="T298" s="29"/>
      <c r="U298" s="185"/>
      <c r="V298" s="555"/>
      <c r="W298" s="185"/>
      <c r="X298" s="185"/>
      <c r="Y298" s="185"/>
      <c r="Z298" s="333"/>
      <c r="AA298" s="333"/>
      <c r="AB298" s="333"/>
      <c r="AC298" s="8"/>
    </row>
    <row r="299" spans="1:29" ht="30" customHeight="1">
      <c r="A299" s="1152"/>
      <c r="B299" s="1159"/>
      <c r="C299" s="186"/>
      <c r="D299" s="33"/>
      <c r="E299" s="33"/>
      <c r="F299" s="33"/>
      <c r="G299" s="33"/>
      <c r="H299" s="33"/>
      <c r="I299" s="33"/>
      <c r="J299" s="33"/>
      <c r="K299" s="33"/>
      <c r="L299" s="1193"/>
      <c r="M299" s="588"/>
      <c r="N299" s="420"/>
      <c r="O299" s="420"/>
      <c r="P299" s="589"/>
      <c r="Q299" s="587" t="s">
        <v>1489</v>
      </c>
      <c r="R299" s="228"/>
      <c r="S299" s="242"/>
      <c r="T299" s="29"/>
      <c r="U299" s="185"/>
      <c r="V299" s="555"/>
      <c r="W299" s="185"/>
      <c r="X299" s="185"/>
      <c r="Y299" s="185"/>
      <c r="Z299" s="185"/>
      <c r="AA299" s="185"/>
      <c r="AB299" s="185"/>
      <c r="AC299" s="185"/>
    </row>
    <row r="300" spans="1:29" ht="37.5" customHeight="1">
      <c r="A300" s="590"/>
      <c r="B300" s="1159"/>
      <c r="C300" s="186"/>
      <c r="D300" s="33"/>
      <c r="E300" s="33"/>
      <c r="F300" s="33"/>
      <c r="G300" s="33"/>
      <c r="H300" s="33"/>
      <c r="I300" s="33"/>
      <c r="J300" s="33"/>
      <c r="K300" s="33"/>
      <c r="L300" s="1194"/>
      <c r="M300" s="591"/>
      <c r="N300" s="592"/>
      <c r="O300" s="592"/>
      <c r="P300" s="592"/>
      <c r="Q300" s="593"/>
      <c r="R300" s="228"/>
      <c r="S300" s="242"/>
      <c r="T300" s="29"/>
      <c r="U300" s="185"/>
      <c r="V300" s="555"/>
      <c r="W300" s="185"/>
      <c r="X300" s="185"/>
      <c r="Y300" s="185"/>
      <c r="Z300" s="333"/>
      <c r="AA300" s="333"/>
      <c r="AB300" s="333"/>
      <c r="AC300" s="8"/>
    </row>
    <row r="301" spans="1:29" ht="18" customHeight="1">
      <c r="A301" s="590"/>
      <c r="B301" s="1159"/>
      <c r="C301" s="186"/>
      <c r="D301" s="33"/>
      <c r="E301" s="33"/>
      <c r="F301" s="33"/>
      <c r="G301" s="33"/>
      <c r="H301" s="33"/>
      <c r="I301" s="33"/>
      <c r="J301" s="33"/>
      <c r="K301" s="33"/>
      <c r="L301" s="238" t="s">
        <v>593</v>
      </c>
      <c r="M301" s="239">
        <v>3</v>
      </c>
      <c r="N301" s="280"/>
      <c r="O301" s="280"/>
      <c r="P301" s="280">
        <v>3</v>
      </c>
      <c r="Q301" s="239">
        <v>6</v>
      </c>
      <c r="R301" s="236"/>
      <c r="S301" s="237">
        <f t="shared" ref="S301:S312" si="55">SUM(M301:R301)</f>
        <v>12</v>
      </c>
      <c r="T301" s="29"/>
      <c r="U301" s="185"/>
      <c r="V301" s="555"/>
      <c r="W301" s="185"/>
      <c r="X301" s="185"/>
      <c r="Y301" s="185"/>
      <c r="Z301" s="333"/>
      <c r="AA301" s="333"/>
      <c r="AB301" s="333"/>
      <c r="AC301" s="8"/>
    </row>
    <row r="302" spans="1:29" ht="18" customHeight="1">
      <c r="A302" s="590"/>
      <c r="B302" s="1159"/>
      <c r="C302" s="186"/>
      <c r="D302" s="33"/>
      <c r="E302" s="33"/>
      <c r="F302" s="33"/>
      <c r="G302" s="33"/>
      <c r="H302" s="33"/>
      <c r="I302" s="33"/>
      <c r="J302" s="33"/>
      <c r="K302" s="33"/>
      <c r="L302" s="240" t="s">
        <v>594</v>
      </c>
      <c r="M302" s="241">
        <v>3</v>
      </c>
      <c r="N302" s="281"/>
      <c r="O302" s="281"/>
      <c r="P302" s="281">
        <v>3</v>
      </c>
      <c r="Q302" s="241">
        <v>6</v>
      </c>
      <c r="R302" s="228"/>
      <c r="S302" s="242">
        <f t="shared" si="55"/>
        <v>12</v>
      </c>
      <c r="T302" s="29"/>
      <c r="U302" s="185"/>
      <c r="V302" s="555"/>
      <c r="W302" s="185"/>
      <c r="X302" s="185"/>
      <c r="Y302" s="185"/>
      <c r="Z302" s="333"/>
      <c r="AA302" s="333"/>
      <c r="AB302" s="333"/>
      <c r="AC302" s="8"/>
    </row>
    <row r="303" spans="1:29" ht="18" customHeight="1">
      <c r="A303" s="590"/>
      <c r="B303" s="1159"/>
      <c r="C303" s="186"/>
      <c r="D303" s="33"/>
      <c r="E303" s="33"/>
      <c r="F303" s="33"/>
      <c r="G303" s="33"/>
      <c r="H303" s="33"/>
      <c r="I303" s="33"/>
      <c r="J303" s="33"/>
      <c r="K303" s="33"/>
      <c r="L303" s="240" t="s">
        <v>595</v>
      </c>
      <c r="M303" s="243"/>
      <c r="N303" s="243"/>
      <c r="O303" s="243"/>
      <c r="P303" s="243"/>
      <c r="Q303" s="243"/>
      <c r="R303" s="228"/>
      <c r="S303" s="242">
        <f t="shared" si="55"/>
        <v>0</v>
      </c>
      <c r="T303" s="29"/>
      <c r="U303" s="185"/>
      <c r="V303" s="555"/>
      <c r="W303" s="185"/>
      <c r="X303" s="185"/>
      <c r="Y303" s="185"/>
      <c r="Z303" s="333"/>
      <c r="AA303" s="333"/>
      <c r="AB303" s="333"/>
      <c r="AC303" s="8"/>
    </row>
    <row r="304" spans="1:29" ht="18" customHeight="1">
      <c r="A304" s="590"/>
      <c r="B304" s="1159"/>
      <c r="C304" s="186"/>
      <c r="D304" s="33"/>
      <c r="E304" s="33"/>
      <c r="F304" s="33"/>
      <c r="G304" s="33"/>
      <c r="H304" s="33"/>
      <c r="I304" s="33"/>
      <c r="J304" s="33"/>
      <c r="K304" s="33"/>
      <c r="L304" s="244" t="s">
        <v>596</v>
      </c>
      <c r="M304" s="246"/>
      <c r="N304" s="246"/>
      <c r="O304" s="246"/>
      <c r="P304" s="246"/>
      <c r="Q304" s="246"/>
      <c r="R304" s="247"/>
      <c r="S304" s="248">
        <f t="shared" si="55"/>
        <v>0</v>
      </c>
      <c r="T304" s="29"/>
      <c r="U304" s="185"/>
      <c r="V304" s="555"/>
      <c r="W304" s="185"/>
      <c r="X304" s="185"/>
      <c r="Y304" s="185"/>
      <c r="Z304" s="333"/>
      <c r="AA304" s="333"/>
      <c r="AB304" s="333"/>
      <c r="AC304" s="8"/>
    </row>
    <row r="305" spans="1:29" ht="18" customHeight="1">
      <c r="A305" s="590"/>
      <c r="B305" s="1159"/>
      <c r="C305" s="186"/>
      <c r="D305" s="33"/>
      <c r="E305" s="33"/>
      <c r="F305" s="33"/>
      <c r="G305" s="33"/>
      <c r="H305" s="33"/>
      <c r="I305" s="33"/>
      <c r="J305" s="33"/>
      <c r="K305" s="33"/>
      <c r="L305" s="244" t="s">
        <v>597</v>
      </c>
      <c r="M305" s="246"/>
      <c r="N305" s="246"/>
      <c r="O305" s="246"/>
      <c r="P305" s="246"/>
      <c r="Q305" s="246"/>
      <c r="R305" s="247"/>
      <c r="S305" s="248">
        <f t="shared" si="55"/>
        <v>0</v>
      </c>
      <c r="T305" s="29"/>
      <c r="U305" s="185"/>
      <c r="V305" s="555"/>
      <c r="W305" s="185"/>
      <c r="X305" s="185"/>
      <c r="Y305" s="185"/>
      <c r="Z305" s="333"/>
      <c r="AA305" s="333"/>
      <c r="AB305" s="333"/>
      <c r="AC305" s="8"/>
    </row>
    <row r="306" spans="1:29" ht="18" customHeight="1">
      <c r="A306" s="590"/>
      <c r="B306" s="1159"/>
      <c r="C306" s="186"/>
      <c r="D306" s="33"/>
      <c r="E306" s="33"/>
      <c r="F306" s="33"/>
      <c r="G306" s="33"/>
      <c r="H306" s="33"/>
      <c r="I306" s="33"/>
      <c r="J306" s="33"/>
      <c r="K306" s="33"/>
      <c r="L306" s="249" t="s">
        <v>598</v>
      </c>
      <c r="M306" s="246"/>
      <c r="N306" s="246"/>
      <c r="O306" s="246"/>
      <c r="P306" s="246"/>
      <c r="Q306" s="246"/>
      <c r="R306" s="247"/>
      <c r="S306" s="248">
        <f t="shared" si="55"/>
        <v>0</v>
      </c>
      <c r="T306" s="29"/>
      <c r="U306" s="185"/>
      <c r="V306" s="555"/>
      <c r="W306" s="185"/>
      <c r="X306" s="185"/>
      <c r="Y306" s="185"/>
      <c r="Z306" s="333"/>
      <c r="AA306" s="333"/>
      <c r="AB306" s="333"/>
      <c r="AC306" s="8"/>
    </row>
    <row r="307" spans="1:29" ht="18" customHeight="1">
      <c r="A307" s="590"/>
      <c r="B307" s="1159"/>
      <c r="C307" s="186"/>
      <c r="D307" s="33"/>
      <c r="E307" s="33"/>
      <c r="F307" s="33"/>
      <c r="G307" s="33"/>
      <c r="H307" s="33"/>
      <c r="I307" s="33"/>
      <c r="J307" s="33"/>
      <c r="K307" s="33"/>
      <c r="L307" s="250" t="s">
        <v>599</v>
      </c>
      <c r="M307" s="251">
        <v>3</v>
      </c>
      <c r="N307" s="499">
        <v>3</v>
      </c>
      <c r="O307" s="251">
        <v>3</v>
      </c>
      <c r="P307" s="499">
        <v>3</v>
      </c>
      <c r="Q307" s="499">
        <v>3</v>
      </c>
      <c r="R307" s="252"/>
      <c r="S307" s="253">
        <f t="shared" si="55"/>
        <v>15</v>
      </c>
      <c r="T307" s="29"/>
      <c r="U307" s="185"/>
      <c r="V307" s="555"/>
      <c r="W307" s="185"/>
      <c r="X307" s="185"/>
      <c r="Y307" s="185"/>
      <c r="Z307" s="333"/>
      <c r="AA307" s="333"/>
      <c r="AB307" s="333"/>
      <c r="AC307" s="8"/>
    </row>
    <row r="308" spans="1:29" ht="18" customHeight="1">
      <c r="A308" s="590"/>
      <c r="B308" s="1159"/>
      <c r="C308" s="186"/>
      <c r="D308" s="33"/>
      <c r="E308" s="33"/>
      <c r="F308" s="33"/>
      <c r="G308" s="33"/>
      <c r="H308" s="33"/>
      <c r="I308" s="33"/>
      <c r="J308" s="33"/>
      <c r="K308" s="33"/>
      <c r="L308" s="250" t="s">
        <v>600</v>
      </c>
      <c r="M308" s="254">
        <v>3</v>
      </c>
      <c r="N308" s="500">
        <v>3</v>
      </c>
      <c r="O308" s="254">
        <v>3</v>
      </c>
      <c r="P308" s="500">
        <v>3</v>
      </c>
      <c r="Q308" s="500">
        <v>3</v>
      </c>
      <c r="R308" s="255"/>
      <c r="S308" s="256">
        <f t="shared" si="55"/>
        <v>15</v>
      </c>
      <c r="T308" s="29"/>
      <c r="U308" s="185"/>
      <c r="V308" s="555"/>
      <c r="W308" s="185"/>
      <c r="X308" s="185"/>
      <c r="Y308" s="185"/>
      <c r="Z308" s="333"/>
      <c r="AA308" s="333"/>
      <c r="AB308" s="333"/>
      <c r="AC308" s="8"/>
    </row>
    <row r="309" spans="1:29" ht="18" customHeight="1">
      <c r="A309" s="590"/>
      <c r="B309" s="1159"/>
      <c r="C309" s="1200"/>
      <c r="D309" s="186"/>
      <c r="E309" s="186"/>
      <c r="F309" s="186"/>
      <c r="G309" s="186"/>
      <c r="H309" s="186"/>
      <c r="I309" s="186"/>
      <c r="J309" s="186"/>
      <c r="K309" s="186"/>
      <c r="L309" s="222" t="s">
        <v>681</v>
      </c>
      <c r="M309" s="223">
        <f t="shared" ref="M309:R309" si="56">M301+M288</f>
        <v>10</v>
      </c>
      <c r="N309" s="223">
        <f t="shared" si="56"/>
        <v>20</v>
      </c>
      <c r="O309" s="223">
        <f t="shared" si="56"/>
        <v>19</v>
      </c>
      <c r="P309" s="223">
        <f t="shared" si="56"/>
        <v>15</v>
      </c>
      <c r="Q309" s="223">
        <f t="shared" si="56"/>
        <v>22</v>
      </c>
      <c r="R309" s="223">
        <f t="shared" si="56"/>
        <v>0</v>
      </c>
      <c r="S309" s="224">
        <f t="shared" si="55"/>
        <v>86</v>
      </c>
      <c r="T309" s="29"/>
      <c r="U309" s="185"/>
      <c r="V309" s="555"/>
      <c r="W309" s="185"/>
      <c r="X309" s="185"/>
      <c r="Y309" s="185"/>
      <c r="Z309" s="333"/>
      <c r="AA309" s="333"/>
      <c r="AB309" s="333"/>
      <c r="AC309" s="8"/>
    </row>
    <row r="310" spans="1:29" ht="18" customHeight="1">
      <c r="A310" s="590"/>
      <c r="B310" s="1159"/>
      <c r="C310" s="1201"/>
      <c r="D310" s="186"/>
      <c r="E310" s="186"/>
      <c r="F310" s="186"/>
      <c r="G310" s="186"/>
      <c r="H310" s="186"/>
      <c r="I310" s="186"/>
      <c r="J310" s="186"/>
      <c r="K310" s="186"/>
      <c r="L310" s="257" t="s">
        <v>682</v>
      </c>
      <c r="M310" s="258">
        <f t="shared" ref="M310:R310" si="57">M305+M304+M292+M291</f>
        <v>0</v>
      </c>
      <c r="N310" s="258">
        <f t="shared" si="57"/>
        <v>0</v>
      </c>
      <c r="O310" s="258">
        <f t="shared" si="57"/>
        <v>0</v>
      </c>
      <c r="P310" s="258">
        <f t="shared" si="57"/>
        <v>0</v>
      </c>
      <c r="Q310" s="258">
        <f t="shared" si="57"/>
        <v>0</v>
      </c>
      <c r="R310" s="258">
        <f t="shared" si="57"/>
        <v>0</v>
      </c>
      <c r="S310" s="259">
        <f t="shared" si="55"/>
        <v>0</v>
      </c>
      <c r="T310" s="29"/>
      <c r="U310" s="185"/>
      <c r="V310" s="555"/>
      <c r="W310" s="185"/>
      <c r="X310" s="185"/>
      <c r="Y310" s="185"/>
      <c r="Z310" s="333"/>
      <c r="AA310" s="333"/>
      <c r="AB310" s="333"/>
      <c r="AC310" s="8"/>
    </row>
    <row r="311" spans="1:29" ht="18" customHeight="1">
      <c r="A311" s="590"/>
      <c r="B311" s="353"/>
      <c r="C311" s="1200"/>
      <c r="D311" s="186"/>
      <c r="E311" s="186"/>
      <c r="F311" s="186"/>
      <c r="G311" s="186"/>
      <c r="H311" s="186"/>
      <c r="I311" s="186"/>
      <c r="J311" s="186"/>
      <c r="K311" s="186"/>
      <c r="L311" s="257" t="s">
        <v>683</v>
      </c>
      <c r="M311" s="258">
        <f t="shared" ref="M311:R311" si="58">M306+M293</f>
        <v>0</v>
      </c>
      <c r="N311" s="258">
        <f t="shared" si="58"/>
        <v>0</v>
      </c>
      <c r="O311" s="258">
        <f t="shared" si="58"/>
        <v>0</v>
      </c>
      <c r="P311" s="258">
        <f t="shared" si="58"/>
        <v>0</v>
      </c>
      <c r="Q311" s="258">
        <f t="shared" si="58"/>
        <v>0</v>
      </c>
      <c r="R311" s="258">
        <f t="shared" si="58"/>
        <v>0</v>
      </c>
      <c r="S311" s="259">
        <f t="shared" si="55"/>
        <v>0</v>
      </c>
      <c r="T311" s="29"/>
      <c r="U311" s="185"/>
      <c r="V311" s="555"/>
      <c r="W311" s="185"/>
      <c r="X311" s="185"/>
      <c r="Y311" s="185"/>
      <c r="Z311" s="333"/>
      <c r="AA311" s="333"/>
      <c r="AB311" s="333"/>
      <c r="AC311" s="8"/>
    </row>
    <row r="312" spans="1:29" ht="18" customHeight="1">
      <c r="A312" s="590"/>
      <c r="B312" s="353"/>
      <c r="C312" s="1201"/>
      <c r="D312" s="186"/>
      <c r="E312" s="186"/>
      <c r="F312" s="186"/>
      <c r="G312" s="186"/>
      <c r="H312" s="186"/>
      <c r="I312" s="186"/>
      <c r="J312" s="186"/>
      <c r="K312" s="186"/>
      <c r="L312" s="260" t="s">
        <v>684</v>
      </c>
      <c r="M312" s="261">
        <f t="shared" ref="M312:R312" si="59">M307+M294</f>
        <v>9</v>
      </c>
      <c r="N312" s="261">
        <f t="shared" si="59"/>
        <v>7</v>
      </c>
      <c r="O312" s="261">
        <f t="shared" si="59"/>
        <v>7</v>
      </c>
      <c r="P312" s="261">
        <f t="shared" si="59"/>
        <v>7</v>
      </c>
      <c r="Q312" s="261">
        <f t="shared" si="59"/>
        <v>7</v>
      </c>
      <c r="R312" s="261">
        <f t="shared" si="59"/>
        <v>0</v>
      </c>
      <c r="S312" s="262">
        <f t="shared" si="55"/>
        <v>37</v>
      </c>
      <c r="T312" s="29"/>
      <c r="U312" s="185"/>
      <c r="V312" s="555"/>
      <c r="W312" s="185"/>
      <c r="X312" s="185"/>
      <c r="Y312" s="185"/>
      <c r="Z312" s="333"/>
      <c r="AA312" s="333"/>
      <c r="AB312" s="333"/>
      <c r="AC312" s="8"/>
    </row>
    <row r="313" spans="1:29" ht="20.25" customHeight="1">
      <c r="A313" s="1224" t="s">
        <v>817</v>
      </c>
      <c r="B313" s="1138"/>
      <c r="C313" s="354"/>
      <c r="D313" s="82"/>
      <c r="E313" s="82"/>
      <c r="F313" s="82"/>
      <c r="G313" s="82"/>
      <c r="H313" s="82"/>
      <c r="I313" s="82"/>
      <c r="J313" s="82"/>
      <c r="K313" s="82"/>
      <c r="L313" s="548"/>
      <c r="M313" s="548"/>
      <c r="N313" s="548"/>
      <c r="O313" s="548"/>
      <c r="P313" s="548"/>
      <c r="Q313" s="548"/>
      <c r="R313" s="548"/>
      <c r="S313" s="355"/>
      <c r="T313" s="186"/>
      <c r="U313" s="185"/>
      <c r="V313" s="555"/>
      <c r="W313" s="185"/>
      <c r="X313" s="185"/>
      <c r="Y313" s="185"/>
      <c r="Z313" s="333"/>
      <c r="AA313" s="333"/>
      <c r="AB313" s="333"/>
      <c r="AC313" s="8"/>
    </row>
    <row r="314" spans="1:29" ht="32.25" customHeight="1">
      <c r="A314" s="1187">
        <v>12</v>
      </c>
      <c r="B314" s="1197" t="s">
        <v>479</v>
      </c>
      <c r="C314" s="1185" t="s">
        <v>643</v>
      </c>
      <c r="D314" s="9">
        <v>3</v>
      </c>
      <c r="E314" s="9" t="s">
        <v>789</v>
      </c>
      <c r="F314" s="9" t="s">
        <v>696</v>
      </c>
      <c r="G314" s="306"/>
      <c r="H314" s="9">
        <v>1</v>
      </c>
      <c r="I314" s="9">
        <v>3</v>
      </c>
      <c r="J314" s="9" t="s">
        <v>789</v>
      </c>
      <c r="K314" s="33" t="s">
        <v>696</v>
      </c>
      <c r="L314" s="1192" t="s">
        <v>592</v>
      </c>
      <c r="M314" s="439" t="s">
        <v>1490</v>
      </c>
      <c r="N314" s="439" t="s">
        <v>1491</v>
      </c>
      <c r="O314" s="594" t="s">
        <v>1492</v>
      </c>
      <c r="P314" s="529" t="s">
        <v>1493</v>
      </c>
      <c r="Q314" s="595" t="s">
        <v>1494</v>
      </c>
      <c r="R314" s="29"/>
      <c r="S314" s="33"/>
      <c r="T314" s="29"/>
      <c r="U314" s="104"/>
      <c r="V314" s="596"/>
      <c r="W314" s="333"/>
      <c r="X314" s="333"/>
      <c r="Y314" s="333"/>
      <c r="Z314" s="185"/>
      <c r="AA314" s="185"/>
      <c r="AB314" s="185"/>
      <c r="AC314" s="185"/>
    </row>
    <row r="315" spans="1:29" ht="32.25" customHeight="1">
      <c r="A315" s="1152"/>
      <c r="B315" s="1152"/>
      <c r="C315" s="1147"/>
      <c r="D315" s="9">
        <v>3</v>
      </c>
      <c r="E315" s="9" t="s">
        <v>789</v>
      </c>
      <c r="F315" s="9" t="s">
        <v>1088</v>
      </c>
      <c r="G315" s="112"/>
      <c r="H315" s="9">
        <v>2</v>
      </c>
      <c r="I315" s="9">
        <v>3</v>
      </c>
      <c r="J315" s="9" t="s">
        <v>691</v>
      </c>
      <c r="K315" s="33" t="s">
        <v>696</v>
      </c>
      <c r="L315" s="1193"/>
      <c r="M315" s="50" t="s">
        <v>1495</v>
      </c>
      <c r="N315" s="430" t="s">
        <v>1496</v>
      </c>
      <c r="O315" s="594" t="s">
        <v>1497</v>
      </c>
      <c r="P315" s="456" t="s">
        <v>1498</v>
      </c>
      <c r="Q315" s="529" t="s">
        <v>1499</v>
      </c>
      <c r="R315" s="29"/>
      <c r="S315" s="33"/>
      <c r="T315" s="29"/>
      <c r="U315" s="104"/>
      <c r="V315" s="596"/>
      <c r="W315" s="333"/>
      <c r="X315" s="333"/>
      <c r="Y315" s="333"/>
      <c r="Z315" s="185"/>
      <c r="AA315" s="185"/>
      <c r="AB315" s="185"/>
      <c r="AC315" s="185"/>
    </row>
    <row r="316" spans="1:29" ht="32.25" customHeight="1">
      <c r="A316" s="1152"/>
      <c r="B316" s="1152"/>
      <c r="C316" s="1185" t="s">
        <v>646</v>
      </c>
      <c r="D316" s="9">
        <v>3</v>
      </c>
      <c r="E316" s="9" t="s">
        <v>877</v>
      </c>
      <c r="F316" s="9" t="s">
        <v>696</v>
      </c>
      <c r="G316" s="33"/>
      <c r="H316" s="9">
        <v>3</v>
      </c>
      <c r="I316" s="9">
        <v>3</v>
      </c>
      <c r="J316" s="9" t="s">
        <v>650</v>
      </c>
      <c r="K316" s="33" t="s">
        <v>696</v>
      </c>
      <c r="L316" s="1193"/>
      <c r="M316" s="436"/>
      <c r="N316" s="439"/>
      <c r="O316" s="529" t="s">
        <v>1500</v>
      </c>
      <c r="P316" s="430" t="s">
        <v>1501</v>
      </c>
      <c r="Q316" s="597"/>
      <c r="R316" s="29"/>
      <c r="S316" s="33"/>
      <c r="T316" s="454" t="s">
        <v>528</v>
      </c>
      <c r="U316" s="104"/>
      <c r="V316" s="596"/>
      <c r="W316" s="333"/>
      <c r="X316" s="333"/>
      <c r="Y316" s="333"/>
      <c r="Z316" s="333"/>
      <c r="AA316" s="333"/>
      <c r="AB316" s="333"/>
      <c r="AC316" s="8"/>
    </row>
    <row r="317" spans="1:29" ht="32.25" customHeight="1">
      <c r="A317" s="1152"/>
      <c r="B317" s="1152"/>
      <c r="C317" s="1147"/>
      <c r="D317" s="33">
        <v>3</v>
      </c>
      <c r="E317" s="9" t="s">
        <v>1291</v>
      </c>
      <c r="F317" s="9" t="s">
        <v>1088</v>
      </c>
      <c r="G317" s="33"/>
      <c r="H317" s="33"/>
      <c r="I317" s="289">
        <v>9</v>
      </c>
      <c r="J317" s="9"/>
      <c r="K317" s="33"/>
      <c r="L317" s="1194"/>
      <c r="M317" s="18"/>
      <c r="N317" s="29"/>
      <c r="O317" s="29"/>
      <c r="P317" s="29"/>
      <c r="Q317" s="29"/>
      <c r="R317" s="29"/>
      <c r="S317" s="33"/>
      <c r="T317" s="29"/>
      <c r="U317" s="104"/>
      <c r="V317" s="596"/>
      <c r="W317" s="333"/>
      <c r="X317" s="333"/>
      <c r="Y317" s="333"/>
      <c r="Z317" s="333"/>
      <c r="AA317" s="333"/>
      <c r="AB317" s="333"/>
      <c r="AC317" s="8"/>
    </row>
    <row r="318" spans="1:29" ht="20.25" customHeight="1">
      <c r="A318" s="1152"/>
      <c r="B318" s="1152"/>
      <c r="C318" s="186"/>
      <c r="D318" s="33">
        <v>5</v>
      </c>
      <c r="E318" s="33" t="s">
        <v>650</v>
      </c>
      <c r="F318" s="33" t="s">
        <v>696</v>
      </c>
      <c r="G318" s="33"/>
      <c r="H318" s="33"/>
      <c r="I318" s="33"/>
      <c r="J318" s="33"/>
      <c r="K318" s="33"/>
      <c r="L318" s="186" t="s">
        <v>593</v>
      </c>
      <c r="M318" s="192">
        <v>4</v>
      </c>
      <c r="N318" s="192">
        <v>4</v>
      </c>
      <c r="O318" s="192">
        <v>11</v>
      </c>
      <c r="P318" s="192">
        <v>7</v>
      </c>
      <c r="Q318" s="192">
        <v>7</v>
      </c>
      <c r="R318" s="194"/>
      <c r="S318" s="4">
        <f t="shared" ref="S318:S325" si="60">SUM(M318:R318)</f>
        <v>33</v>
      </c>
      <c r="T318" s="29"/>
      <c r="U318" s="104"/>
      <c r="V318" s="596"/>
      <c r="W318" s="333"/>
      <c r="X318" s="333"/>
      <c r="Y318" s="333"/>
      <c r="Z318" s="333"/>
      <c r="AA318" s="333"/>
      <c r="AB318" s="333"/>
      <c r="AC318" s="8"/>
    </row>
    <row r="319" spans="1:29" ht="20.25" customHeight="1">
      <c r="A319" s="1152"/>
      <c r="B319" s="1152"/>
      <c r="C319" s="186"/>
      <c r="D319" s="33">
        <v>2</v>
      </c>
      <c r="E319" s="272" t="s">
        <v>1295</v>
      </c>
      <c r="F319" s="272" t="s">
        <v>645</v>
      </c>
      <c r="G319" s="33"/>
      <c r="H319" s="33">
        <v>1</v>
      </c>
      <c r="I319" s="272">
        <v>3</v>
      </c>
      <c r="J319" s="272" t="s">
        <v>789</v>
      </c>
      <c r="K319" s="33" t="s">
        <v>1088</v>
      </c>
      <c r="L319" s="195" t="s">
        <v>594</v>
      </c>
      <c r="M319" s="192">
        <v>4</v>
      </c>
      <c r="N319" s="192">
        <v>4</v>
      </c>
      <c r="O319" s="192">
        <v>11</v>
      </c>
      <c r="P319" s="192">
        <v>7</v>
      </c>
      <c r="Q319" s="192">
        <v>7</v>
      </c>
      <c r="R319" s="194"/>
      <c r="S319" s="33">
        <f t="shared" si="60"/>
        <v>33</v>
      </c>
      <c r="T319" s="29"/>
      <c r="U319" s="104"/>
      <c r="V319" s="596"/>
      <c r="W319" s="333"/>
      <c r="X319" s="333"/>
      <c r="Y319" s="333"/>
      <c r="Z319" s="333"/>
      <c r="AA319" s="333"/>
      <c r="AB319" s="333"/>
      <c r="AC319" s="8"/>
    </row>
    <row r="320" spans="1:29" ht="20.25" customHeight="1">
      <c r="A320" s="1152"/>
      <c r="B320" s="1152"/>
      <c r="C320" s="186"/>
      <c r="D320" s="33"/>
      <c r="E320" s="33"/>
      <c r="F320" s="33"/>
      <c r="G320" s="33"/>
      <c r="H320" s="33">
        <v>2</v>
      </c>
      <c r="I320" s="33">
        <v>3</v>
      </c>
      <c r="J320" s="33" t="s">
        <v>1291</v>
      </c>
      <c r="K320" s="33" t="s">
        <v>1088</v>
      </c>
      <c r="L320" s="195" t="s">
        <v>595</v>
      </c>
      <c r="M320" s="198"/>
      <c r="N320" s="198"/>
      <c r="O320" s="511"/>
      <c r="P320" s="198"/>
      <c r="Q320" s="198"/>
      <c r="R320" s="29"/>
      <c r="S320" s="33">
        <f t="shared" si="60"/>
        <v>0</v>
      </c>
      <c r="T320" s="29"/>
      <c r="U320" s="104"/>
      <c r="V320" s="596"/>
      <c r="W320" s="333"/>
      <c r="X320" s="333"/>
      <c r="Y320" s="333"/>
      <c r="Z320" s="333"/>
      <c r="AA320" s="333"/>
      <c r="AB320" s="333"/>
      <c r="AC320" s="8"/>
    </row>
    <row r="321" spans="1:29" ht="20.25" customHeight="1">
      <c r="A321" s="1152"/>
      <c r="B321" s="1152"/>
      <c r="C321" s="186"/>
      <c r="D321" s="33"/>
      <c r="E321" s="33"/>
      <c r="F321" s="33"/>
      <c r="G321" s="33"/>
      <c r="H321" s="33">
        <v>3</v>
      </c>
      <c r="I321" s="33">
        <v>2</v>
      </c>
      <c r="J321" s="33" t="s">
        <v>1295</v>
      </c>
      <c r="K321" s="33" t="s">
        <v>645</v>
      </c>
      <c r="L321" s="199" t="s">
        <v>596</v>
      </c>
      <c r="M321" s="200"/>
      <c r="N321" s="200"/>
      <c r="O321" s="511"/>
      <c r="P321" s="200"/>
      <c r="Q321" s="200"/>
      <c r="R321" s="202"/>
      <c r="S321" s="203">
        <f t="shared" si="60"/>
        <v>0</v>
      </c>
      <c r="T321" s="29"/>
      <c r="U321" s="104"/>
      <c r="V321" s="596"/>
      <c r="W321" s="333"/>
      <c r="X321" s="333"/>
      <c r="Y321" s="333"/>
      <c r="Z321" s="333"/>
      <c r="AA321" s="333"/>
      <c r="AB321" s="333"/>
      <c r="AC321" s="8"/>
    </row>
    <row r="322" spans="1:29" ht="20.25" customHeight="1">
      <c r="A322" s="1152"/>
      <c r="B322" s="1152"/>
      <c r="C322" s="186"/>
      <c r="D322" s="33"/>
      <c r="E322" s="33"/>
      <c r="F322" s="33"/>
      <c r="G322" s="33"/>
      <c r="H322" s="33"/>
      <c r="I322" s="203">
        <v>8</v>
      </c>
      <c r="J322" s="33"/>
      <c r="K322" s="33"/>
      <c r="L322" s="199" t="s">
        <v>597</v>
      </c>
      <c r="M322" s="200"/>
      <c r="N322" s="200"/>
      <c r="O322" s="439"/>
      <c r="P322" s="200"/>
      <c r="Q322" s="200"/>
      <c r="R322" s="202"/>
      <c r="S322" s="203">
        <f t="shared" si="60"/>
        <v>0</v>
      </c>
      <c r="T322" s="29"/>
      <c r="U322" s="104"/>
      <c r="V322" s="596"/>
      <c r="W322" s="333"/>
      <c r="X322" s="333"/>
      <c r="Y322" s="333"/>
      <c r="Z322" s="333"/>
      <c r="AA322" s="333"/>
      <c r="AB322" s="333"/>
      <c r="AC322" s="8"/>
    </row>
    <row r="323" spans="1:29" ht="20.25" customHeight="1">
      <c r="A323" s="1152"/>
      <c r="B323" s="1152"/>
      <c r="C323" s="186"/>
      <c r="D323" s="33"/>
      <c r="E323" s="598"/>
      <c r="F323" s="598"/>
      <c r="G323" s="33"/>
      <c r="H323" s="33"/>
      <c r="I323" s="598"/>
      <c r="J323" s="598"/>
      <c r="K323" s="33"/>
      <c r="L323" s="208" t="s">
        <v>598</v>
      </c>
      <c r="M323" s="200"/>
      <c r="N323" s="200"/>
      <c r="O323" s="29"/>
      <c r="P323" s="200"/>
      <c r="Q323" s="200"/>
      <c r="R323" s="202"/>
      <c r="S323" s="203">
        <f t="shared" si="60"/>
        <v>0</v>
      </c>
      <c r="T323" s="29"/>
      <c r="U323" s="104"/>
      <c r="V323" s="596"/>
      <c r="W323" s="333"/>
      <c r="X323" s="333"/>
      <c r="Y323" s="333"/>
      <c r="Z323" s="333"/>
      <c r="AA323" s="333"/>
      <c r="AB323" s="333"/>
      <c r="AC323" s="8"/>
    </row>
    <row r="324" spans="1:29" ht="20.25" customHeight="1">
      <c r="A324" s="1152"/>
      <c r="B324" s="1152"/>
      <c r="C324" s="186"/>
      <c r="D324" s="33"/>
      <c r="E324" s="33"/>
      <c r="F324" s="33"/>
      <c r="G324" s="33"/>
      <c r="H324" s="33"/>
      <c r="I324" s="33"/>
      <c r="J324" s="33"/>
      <c r="K324" s="33"/>
      <c r="L324" s="209" t="s">
        <v>599</v>
      </c>
      <c r="M324" s="210"/>
      <c r="N324" s="210"/>
      <c r="O324" s="210"/>
      <c r="P324" s="210"/>
      <c r="Q324" s="210"/>
      <c r="R324" s="211"/>
      <c r="S324" s="212">
        <f t="shared" si="60"/>
        <v>0</v>
      </c>
      <c r="T324" s="29"/>
      <c r="U324" s="104"/>
      <c r="V324" s="596"/>
      <c r="W324" s="333"/>
      <c r="X324" s="333"/>
      <c r="Y324" s="333"/>
      <c r="Z324" s="333"/>
      <c r="AA324" s="333"/>
      <c r="AB324" s="333"/>
      <c r="AC324" s="8"/>
    </row>
    <row r="325" spans="1:29" ht="20.25" customHeight="1">
      <c r="A325" s="1152"/>
      <c r="B325" s="1152"/>
      <c r="C325" s="186"/>
      <c r="D325" s="33"/>
      <c r="E325" s="33"/>
      <c r="F325" s="33"/>
      <c r="G325" s="33"/>
      <c r="H325" s="33"/>
      <c r="I325" s="33"/>
      <c r="J325" s="33"/>
      <c r="K325" s="33"/>
      <c r="L325" s="209" t="s">
        <v>600</v>
      </c>
      <c r="M325" s="213"/>
      <c r="N325" s="213"/>
      <c r="O325" s="213"/>
      <c r="P325" s="213"/>
      <c r="Q325" s="213"/>
      <c r="R325" s="214"/>
      <c r="S325" s="215">
        <f t="shared" si="60"/>
        <v>0</v>
      </c>
      <c r="T325" s="29"/>
      <c r="U325" s="104"/>
      <c r="V325" s="596"/>
      <c r="W325" s="333"/>
      <c r="X325" s="333"/>
      <c r="Y325" s="333"/>
      <c r="Z325" s="333"/>
      <c r="AA325" s="333"/>
      <c r="AB325" s="333"/>
      <c r="AC325" s="8"/>
    </row>
    <row r="326" spans="1:29" ht="20.25" customHeight="1">
      <c r="A326" s="1152"/>
      <c r="B326" s="1152"/>
      <c r="C326" s="216"/>
      <c r="D326" s="217"/>
      <c r="E326" s="217"/>
      <c r="F326" s="217"/>
      <c r="G326" s="217"/>
      <c r="H326" s="217"/>
      <c r="I326" s="217"/>
      <c r="J326" s="217"/>
      <c r="K326" s="217"/>
      <c r="L326" s="222"/>
      <c r="M326" s="223"/>
      <c r="N326" s="223"/>
      <c r="O326" s="223"/>
      <c r="P326" s="223"/>
      <c r="Q326" s="223"/>
      <c r="R326" s="224"/>
      <c r="S326" s="225"/>
      <c r="T326" s="29"/>
      <c r="U326" s="104"/>
      <c r="V326" s="596"/>
      <c r="W326" s="333"/>
      <c r="X326" s="333"/>
      <c r="Y326" s="333"/>
      <c r="Z326" s="333"/>
      <c r="AA326" s="333"/>
      <c r="AB326" s="333"/>
      <c r="AC326" s="8"/>
    </row>
    <row r="327" spans="1:29" ht="28.5" customHeight="1">
      <c r="A327" s="1152"/>
      <c r="B327" s="1152"/>
      <c r="C327" s="186"/>
      <c r="D327" s="33"/>
      <c r="E327" s="33"/>
      <c r="F327" s="33"/>
      <c r="G327" s="33"/>
      <c r="H327" s="33"/>
      <c r="I327" s="33"/>
      <c r="J327" s="33"/>
      <c r="K327" s="33"/>
      <c r="L327" s="1195" t="s">
        <v>601</v>
      </c>
      <c r="M327" s="442" t="s">
        <v>1502</v>
      </c>
      <c r="N327" s="509" t="s">
        <v>1503</v>
      </c>
      <c r="O327" s="599"/>
      <c r="P327" s="600" t="s">
        <v>1502</v>
      </c>
      <c r="Q327" s="601" t="s">
        <v>1500</v>
      </c>
      <c r="R327" s="228"/>
      <c r="S327" s="242"/>
      <c r="T327" s="29"/>
      <c r="U327" s="333"/>
      <c r="V327" s="596"/>
      <c r="W327" s="333"/>
      <c r="X327" s="333"/>
      <c r="Y327" s="333"/>
      <c r="Z327" s="333"/>
      <c r="AA327" s="333"/>
      <c r="AB327" s="333"/>
      <c r="AC327" s="8"/>
    </row>
    <row r="328" spans="1:29" ht="28.5" customHeight="1">
      <c r="A328" s="1152"/>
      <c r="B328" s="1152"/>
      <c r="C328" s="186"/>
      <c r="D328" s="33"/>
      <c r="E328" s="33"/>
      <c r="F328" s="33"/>
      <c r="G328" s="33"/>
      <c r="H328" s="33"/>
      <c r="I328" s="33"/>
      <c r="J328" s="33"/>
      <c r="K328" s="33"/>
      <c r="L328" s="1193"/>
      <c r="M328" s="599" t="s">
        <v>1504</v>
      </c>
      <c r="N328" s="509" t="s">
        <v>1505</v>
      </c>
      <c r="O328" s="602" t="s">
        <v>1504</v>
      </c>
      <c r="P328" s="365" t="s">
        <v>1506</v>
      </c>
      <c r="Q328" s="366" t="s">
        <v>1492</v>
      </c>
      <c r="R328" s="228"/>
      <c r="S328" s="242"/>
      <c r="T328" s="29"/>
      <c r="U328" s="104"/>
      <c r="V328" s="596"/>
      <c r="W328" s="333"/>
      <c r="X328" s="333"/>
      <c r="Y328" s="333"/>
      <c r="Z328" s="333"/>
      <c r="AA328" s="333"/>
      <c r="AB328" s="333"/>
      <c r="AC328" s="8"/>
    </row>
    <row r="329" spans="1:29" ht="28.5" customHeight="1">
      <c r="A329" s="1152"/>
      <c r="B329" s="1152"/>
      <c r="C329" s="186"/>
      <c r="D329" s="33"/>
      <c r="E329" s="33"/>
      <c r="F329" s="33"/>
      <c r="G329" s="33"/>
      <c r="H329" s="33"/>
      <c r="I329" s="33"/>
      <c r="J329" s="33"/>
      <c r="K329" s="33"/>
      <c r="L329" s="1193"/>
      <c r="M329" s="599" t="s">
        <v>1507</v>
      </c>
      <c r="N329" s="509" t="s">
        <v>1508</v>
      </c>
      <c r="O329" s="602" t="s">
        <v>1507</v>
      </c>
      <c r="P329" s="365" t="s">
        <v>1509</v>
      </c>
      <c r="Q329" s="366" t="s">
        <v>1510</v>
      </c>
      <c r="R329" s="228"/>
      <c r="S329" s="242"/>
      <c r="T329" s="29"/>
      <c r="U329" s="185"/>
      <c r="V329" s="555"/>
      <c r="W329" s="185"/>
      <c r="X329" s="185"/>
      <c r="Y329" s="185"/>
      <c r="Z329" s="185"/>
      <c r="AA329" s="185"/>
      <c r="AB329" s="185"/>
      <c r="AC329" s="185"/>
    </row>
    <row r="330" spans="1:29" ht="32.25" customHeight="1">
      <c r="A330" s="1152"/>
      <c r="B330" s="1152"/>
      <c r="C330" s="186"/>
      <c r="D330" s="33"/>
      <c r="E330" s="33"/>
      <c r="F330" s="33"/>
      <c r="G330" s="33"/>
      <c r="H330" s="33"/>
      <c r="I330" s="33"/>
      <c r="J330" s="33"/>
      <c r="K330" s="33"/>
      <c r="L330" s="1193"/>
      <c r="M330" s="599" t="s">
        <v>1511</v>
      </c>
      <c r="N330" s="509"/>
      <c r="O330" s="599"/>
      <c r="P330" s="603" t="s">
        <v>1512</v>
      </c>
      <c r="Q330" s="543" t="s">
        <v>1513</v>
      </c>
      <c r="R330" s="228"/>
      <c r="S330" s="242"/>
      <c r="T330" s="33"/>
      <c r="U330" s="104"/>
      <c r="V330" s="596"/>
      <c r="W330" s="333"/>
      <c r="X330" s="333"/>
      <c r="Y330" s="333"/>
      <c r="Z330" s="333"/>
      <c r="AA330" s="333"/>
      <c r="AB330" s="333"/>
      <c r="AC330" s="8"/>
    </row>
    <row r="331" spans="1:29" ht="32.25" customHeight="1">
      <c r="A331" s="1152"/>
      <c r="B331" s="1152"/>
      <c r="C331" s="186"/>
      <c r="D331" s="33"/>
      <c r="E331" s="33"/>
      <c r="F331" s="33"/>
      <c r="G331" s="33"/>
      <c r="H331" s="33"/>
      <c r="I331" s="33"/>
      <c r="J331" s="33"/>
      <c r="K331" s="33"/>
      <c r="L331" s="1194"/>
      <c r="M331" s="599"/>
      <c r="N331" s="599"/>
      <c r="O331" s="599"/>
      <c r="P331" s="604" t="s">
        <v>1514</v>
      </c>
      <c r="Q331" s="442"/>
      <c r="R331" s="228"/>
      <c r="S331" s="242"/>
      <c r="T331" s="33"/>
      <c r="U331" s="104"/>
      <c r="V331" s="596"/>
      <c r="W331" s="333"/>
      <c r="X331" s="333"/>
      <c r="Y331" s="333"/>
      <c r="Z331" s="333"/>
      <c r="AA331" s="333"/>
      <c r="AB331" s="333"/>
      <c r="AC331" s="8"/>
    </row>
    <row r="332" spans="1:29" ht="17.25" customHeight="1">
      <c r="A332" s="590"/>
      <c r="B332" s="1152"/>
      <c r="C332" s="186"/>
      <c r="D332" s="33"/>
      <c r="E332" s="33"/>
      <c r="F332" s="33"/>
      <c r="G332" s="33"/>
      <c r="H332" s="33"/>
      <c r="I332" s="33"/>
      <c r="J332" s="33"/>
      <c r="K332" s="33"/>
      <c r="L332" s="238" t="s">
        <v>593</v>
      </c>
      <c r="M332" s="280">
        <v>12</v>
      </c>
      <c r="N332" s="280">
        <v>12</v>
      </c>
      <c r="O332" s="280">
        <v>6</v>
      </c>
      <c r="P332" s="280">
        <v>9</v>
      </c>
      <c r="Q332" s="280">
        <v>3</v>
      </c>
      <c r="R332" s="236"/>
      <c r="S332" s="237">
        <f t="shared" ref="S332:S343" si="61">SUM(M332:R332)</f>
        <v>42</v>
      </c>
      <c r="T332" s="29"/>
      <c r="U332" s="104"/>
      <c r="V332" s="596"/>
      <c r="W332" s="333"/>
      <c r="X332" s="333"/>
      <c r="Y332" s="333"/>
      <c r="Z332" s="333"/>
      <c r="AA332" s="333"/>
      <c r="AB332" s="333"/>
      <c r="AC332" s="8"/>
    </row>
    <row r="333" spans="1:29" ht="17.25" customHeight="1">
      <c r="A333" s="590"/>
      <c r="B333" s="1152"/>
      <c r="C333" s="186"/>
      <c r="D333" s="33"/>
      <c r="E333" s="33"/>
      <c r="F333" s="33"/>
      <c r="G333" s="33"/>
      <c r="H333" s="33"/>
      <c r="I333" s="33"/>
      <c r="J333" s="33"/>
      <c r="K333" s="33"/>
      <c r="L333" s="240" t="s">
        <v>594</v>
      </c>
      <c r="M333" s="280">
        <v>12</v>
      </c>
      <c r="N333" s="280">
        <v>12</v>
      </c>
      <c r="O333" s="280">
        <v>6</v>
      </c>
      <c r="P333" s="280">
        <v>9</v>
      </c>
      <c r="Q333" s="280">
        <v>3</v>
      </c>
      <c r="R333" s="228"/>
      <c r="S333" s="242">
        <f t="shared" si="61"/>
        <v>42</v>
      </c>
      <c r="T333" s="29"/>
      <c r="U333" s="104"/>
      <c r="V333" s="596"/>
      <c r="W333" s="333"/>
      <c r="X333" s="333"/>
      <c r="Y333" s="333"/>
      <c r="Z333" s="333"/>
      <c r="AA333" s="333"/>
      <c r="AB333" s="333"/>
      <c r="AC333" s="8"/>
    </row>
    <row r="334" spans="1:29" ht="17.25" customHeight="1">
      <c r="A334" s="590"/>
      <c r="B334" s="1152"/>
      <c r="C334" s="186"/>
      <c r="D334" s="33"/>
      <c r="E334" s="33"/>
      <c r="F334" s="33"/>
      <c r="G334" s="33"/>
      <c r="H334" s="33"/>
      <c r="I334" s="33"/>
      <c r="J334" s="33"/>
      <c r="K334" s="33"/>
      <c r="L334" s="240" t="s">
        <v>595</v>
      </c>
      <c r="M334" s="243"/>
      <c r="N334" s="243"/>
      <c r="O334" s="243"/>
      <c r="P334" s="243"/>
      <c r="Q334" s="243"/>
      <c r="R334" s="228"/>
      <c r="S334" s="242">
        <f t="shared" si="61"/>
        <v>0</v>
      </c>
      <c r="T334" s="29"/>
      <c r="U334" s="104"/>
      <c r="V334" s="596"/>
      <c r="W334" s="333"/>
      <c r="X334" s="333"/>
      <c r="Y334" s="333"/>
      <c r="Z334" s="333"/>
      <c r="AA334" s="333"/>
      <c r="AB334" s="333"/>
      <c r="AC334" s="8"/>
    </row>
    <row r="335" spans="1:29" ht="17.25" customHeight="1">
      <c r="A335" s="590"/>
      <c r="B335" s="1152"/>
      <c r="C335" s="186"/>
      <c r="D335" s="33"/>
      <c r="E335" s="33"/>
      <c r="F335" s="33"/>
      <c r="G335" s="33"/>
      <c r="H335" s="33"/>
      <c r="I335" s="33"/>
      <c r="J335" s="33"/>
      <c r="K335" s="33"/>
      <c r="L335" s="244" t="s">
        <v>596</v>
      </c>
      <c r="M335" s="246"/>
      <c r="N335" s="246"/>
      <c r="O335" s="246"/>
      <c r="P335" s="246">
        <v>6</v>
      </c>
      <c r="Q335" s="246">
        <v>6</v>
      </c>
      <c r="R335" s="247"/>
      <c r="S335" s="248">
        <f t="shared" si="61"/>
        <v>12</v>
      </c>
      <c r="T335" s="29"/>
      <c r="U335" s="104"/>
      <c r="V335" s="596"/>
      <c r="W335" s="333"/>
      <c r="X335" s="333"/>
      <c r="Y335" s="333"/>
      <c r="Z335" s="333"/>
      <c r="AA335" s="333"/>
      <c r="AB335" s="333"/>
      <c r="AC335" s="8"/>
    </row>
    <row r="336" spans="1:29" ht="17.25" customHeight="1">
      <c r="A336" s="590"/>
      <c r="B336" s="1152"/>
      <c r="C336" s="186"/>
      <c r="D336" s="33"/>
      <c r="E336" s="33"/>
      <c r="F336" s="33"/>
      <c r="G336" s="33"/>
      <c r="H336" s="33"/>
      <c r="I336" s="33"/>
      <c r="J336" s="33"/>
      <c r="K336" s="33"/>
      <c r="L336" s="244" t="s">
        <v>597</v>
      </c>
      <c r="M336" s="246"/>
      <c r="N336" s="246"/>
      <c r="O336" s="246"/>
      <c r="P336" s="246"/>
      <c r="Q336" s="246"/>
      <c r="R336" s="247"/>
      <c r="S336" s="248">
        <f t="shared" si="61"/>
        <v>0</v>
      </c>
      <c r="T336" s="29"/>
      <c r="U336" s="104"/>
      <c r="V336" s="596"/>
      <c r="W336" s="333"/>
      <c r="X336" s="333"/>
      <c r="Y336" s="333"/>
      <c r="Z336" s="333"/>
      <c r="AA336" s="333"/>
      <c r="AB336" s="333"/>
      <c r="AC336" s="8"/>
    </row>
    <row r="337" spans="1:29" ht="17.25" customHeight="1">
      <c r="A337" s="590"/>
      <c r="B337" s="1152"/>
      <c r="C337" s="186"/>
      <c r="D337" s="33"/>
      <c r="E337" s="33"/>
      <c r="F337" s="33"/>
      <c r="G337" s="33"/>
      <c r="H337" s="33"/>
      <c r="I337" s="33"/>
      <c r="J337" s="33"/>
      <c r="K337" s="33"/>
      <c r="L337" s="249" t="s">
        <v>598</v>
      </c>
      <c r="M337" s="246"/>
      <c r="N337" s="246"/>
      <c r="O337" s="246"/>
      <c r="P337" s="246"/>
      <c r="Q337" s="246"/>
      <c r="R337" s="247"/>
      <c r="S337" s="248">
        <f t="shared" si="61"/>
        <v>0</v>
      </c>
      <c r="T337" s="29"/>
      <c r="U337" s="104"/>
      <c r="V337" s="596"/>
      <c r="W337" s="333"/>
      <c r="X337" s="333"/>
      <c r="Y337" s="333"/>
      <c r="Z337" s="333"/>
      <c r="AA337" s="333"/>
      <c r="AB337" s="333"/>
      <c r="AC337" s="8"/>
    </row>
    <row r="338" spans="1:29" ht="17.25" customHeight="1">
      <c r="A338" s="590"/>
      <c r="B338" s="1152"/>
      <c r="C338" s="186"/>
      <c r="D338" s="33"/>
      <c r="E338" s="33"/>
      <c r="F338" s="33"/>
      <c r="G338" s="33"/>
      <c r="H338" s="33"/>
      <c r="I338" s="33"/>
      <c r="J338" s="33"/>
      <c r="K338" s="33"/>
      <c r="L338" s="250" t="s">
        <v>599</v>
      </c>
      <c r="M338" s="251"/>
      <c r="N338" s="251"/>
      <c r="O338" s="251"/>
      <c r="P338" s="251"/>
      <c r="Q338" s="251"/>
      <c r="R338" s="252"/>
      <c r="S338" s="253">
        <f t="shared" si="61"/>
        <v>0</v>
      </c>
      <c r="T338" s="29"/>
      <c r="U338" s="104"/>
      <c r="V338" s="596"/>
      <c r="W338" s="333"/>
      <c r="X338" s="333"/>
      <c r="Y338" s="333"/>
      <c r="Z338" s="333"/>
      <c r="AA338" s="333"/>
      <c r="AB338" s="333"/>
      <c r="AC338" s="8"/>
    </row>
    <row r="339" spans="1:29" ht="17.25" customHeight="1">
      <c r="A339" s="590"/>
      <c r="B339" s="1152"/>
      <c r="C339" s="186"/>
      <c r="D339" s="33"/>
      <c r="E339" s="33"/>
      <c r="F339" s="33"/>
      <c r="G339" s="33"/>
      <c r="H339" s="33"/>
      <c r="I339" s="33"/>
      <c r="J339" s="33"/>
      <c r="K339" s="33"/>
      <c r="L339" s="250" t="s">
        <v>600</v>
      </c>
      <c r="M339" s="254"/>
      <c r="N339" s="254"/>
      <c r="O339" s="254"/>
      <c r="P339" s="254"/>
      <c r="Q339" s="254"/>
      <c r="R339" s="255"/>
      <c r="S339" s="256">
        <f t="shared" si="61"/>
        <v>0</v>
      </c>
      <c r="T339" s="29"/>
      <c r="U339" s="104"/>
      <c r="V339" s="596"/>
      <c r="W339" s="333"/>
      <c r="X339" s="333"/>
      <c r="Y339" s="333"/>
      <c r="Z339" s="333"/>
      <c r="AA339" s="333"/>
      <c r="AB339" s="333"/>
      <c r="AC339" s="8"/>
    </row>
    <row r="340" spans="1:29" ht="16.5" customHeight="1">
      <c r="A340" s="590"/>
      <c r="B340" s="1152"/>
      <c r="C340" s="1200"/>
      <c r="D340" s="186"/>
      <c r="E340" s="186"/>
      <c r="F340" s="186"/>
      <c r="G340" s="186"/>
      <c r="H340" s="186"/>
      <c r="I340" s="186"/>
      <c r="J340" s="186"/>
      <c r="K340" s="186"/>
      <c r="L340" s="222" t="s">
        <v>681</v>
      </c>
      <c r="M340" s="223">
        <f t="shared" ref="M340:R340" si="62">M332+M318</f>
        <v>16</v>
      </c>
      <c r="N340" s="223">
        <f t="shared" si="62"/>
        <v>16</v>
      </c>
      <c r="O340" s="223">
        <f t="shared" si="62"/>
        <v>17</v>
      </c>
      <c r="P340" s="223">
        <f t="shared" si="62"/>
        <v>16</v>
      </c>
      <c r="Q340" s="223">
        <f t="shared" si="62"/>
        <v>10</v>
      </c>
      <c r="R340" s="223">
        <f t="shared" si="62"/>
        <v>0</v>
      </c>
      <c r="S340" s="224">
        <f t="shared" si="61"/>
        <v>75</v>
      </c>
      <c r="T340" s="29"/>
      <c r="U340" s="104"/>
      <c r="V340" s="596"/>
      <c r="W340" s="333"/>
      <c r="X340" s="333"/>
      <c r="Y340" s="333"/>
      <c r="Z340" s="333"/>
      <c r="AA340" s="333"/>
      <c r="AB340" s="333"/>
      <c r="AC340" s="8"/>
    </row>
    <row r="341" spans="1:29" ht="16.5" customHeight="1">
      <c r="A341" s="590"/>
      <c r="B341" s="1152"/>
      <c r="C341" s="1201"/>
      <c r="D341" s="186"/>
      <c r="E341" s="186"/>
      <c r="F341" s="186"/>
      <c r="G341" s="186"/>
      <c r="H341" s="186"/>
      <c r="I341" s="186"/>
      <c r="J341" s="186"/>
      <c r="K341" s="186"/>
      <c r="L341" s="257" t="s">
        <v>682</v>
      </c>
      <c r="M341" s="258">
        <f t="shared" ref="M341:R341" si="63">M336+M335+M322+M321</f>
        <v>0</v>
      </c>
      <c r="N341" s="258">
        <f t="shared" si="63"/>
        <v>0</v>
      </c>
      <c r="O341" s="258">
        <f t="shared" si="63"/>
        <v>0</v>
      </c>
      <c r="P341" s="258">
        <f t="shared" si="63"/>
        <v>6</v>
      </c>
      <c r="Q341" s="258">
        <f t="shared" si="63"/>
        <v>6</v>
      </c>
      <c r="R341" s="258">
        <f t="shared" si="63"/>
        <v>0</v>
      </c>
      <c r="S341" s="259">
        <f t="shared" si="61"/>
        <v>12</v>
      </c>
      <c r="T341" s="29"/>
      <c r="U341" s="104"/>
      <c r="V341" s="596"/>
      <c r="W341" s="333"/>
      <c r="X341" s="333"/>
      <c r="Y341" s="333"/>
      <c r="Z341" s="333"/>
      <c r="AA341" s="333"/>
      <c r="AB341" s="333"/>
      <c r="AC341" s="8"/>
    </row>
    <row r="342" spans="1:29" ht="16.5" customHeight="1">
      <c r="A342" s="590"/>
      <c r="B342" s="401"/>
      <c r="C342" s="1200"/>
      <c r="D342" s="186"/>
      <c r="E342" s="186"/>
      <c r="F342" s="186"/>
      <c r="G342" s="186"/>
      <c r="H342" s="186"/>
      <c r="I342" s="186"/>
      <c r="J342" s="186"/>
      <c r="K342" s="186"/>
      <c r="L342" s="257" t="s">
        <v>683</v>
      </c>
      <c r="M342" s="258">
        <f t="shared" ref="M342:R342" si="64">M337+M323</f>
        <v>0</v>
      </c>
      <c r="N342" s="258">
        <f t="shared" si="64"/>
        <v>0</v>
      </c>
      <c r="O342" s="258">
        <f t="shared" si="64"/>
        <v>0</v>
      </c>
      <c r="P342" s="258">
        <f t="shared" si="64"/>
        <v>0</v>
      </c>
      <c r="Q342" s="258">
        <f t="shared" si="64"/>
        <v>0</v>
      </c>
      <c r="R342" s="258">
        <f t="shared" si="64"/>
        <v>0</v>
      </c>
      <c r="S342" s="259">
        <f t="shared" si="61"/>
        <v>0</v>
      </c>
      <c r="T342" s="29"/>
      <c r="U342" s="104"/>
      <c r="V342" s="596"/>
      <c r="W342" s="333"/>
      <c r="X342" s="333"/>
      <c r="Y342" s="333"/>
      <c r="Z342" s="333"/>
      <c r="AA342" s="333"/>
      <c r="AB342" s="333"/>
      <c r="AC342" s="8"/>
    </row>
    <row r="343" spans="1:29" ht="16.5" customHeight="1">
      <c r="A343" s="590"/>
      <c r="B343" s="401"/>
      <c r="C343" s="1201"/>
      <c r="D343" s="186"/>
      <c r="E343" s="186"/>
      <c r="F343" s="186"/>
      <c r="G343" s="186"/>
      <c r="H343" s="186"/>
      <c r="I343" s="186"/>
      <c r="J343" s="186"/>
      <c r="K343" s="186"/>
      <c r="L343" s="260" t="s">
        <v>684</v>
      </c>
      <c r="M343" s="261">
        <f t="shared" ref="M343:R343" si="65">M338+M324</f>
        <v>0</v>
      </c>
      <c r="N343" s="261">
        <f t="shared" si="65"/>
        <v>0</v>
      </c>
      <c r="O343" s="261">
        <f t="shared" si="65"/>
        <v>0</v>
      </c>
      <c r="P343" s="261">
        <f t="shared" si="65"/>
        <v>0</v>
      </c>
      <c r="Q343" s="261">
        <f t="shared" si="65"/>
        <v>0</v>
      </c>
      <c r="R343" s="261">
        <f t="shared" si="65"/>
        <v>0</v>
      </c>
      <c r="S343" s="262">
        <f t="shared" si="61"/>
        <v>0</v>
      </c>
      <c r="T343" s="29"/>
      <c r="U343" s="104"/>
      <c r="V343" s="596"/>
      <c r="W343" s="333"/>
      <c r="X343" s="333"/>
      <c r="Y343" s="333"/>
      <c r="Z343" s="333"/>
      <c r="AA343" s="333"/>
      <c r="AB343" s="333"/>
      <c r="AC343" s="8"/>
    </row>
    <row r="344" spans="1:29" ht="16.5" customHeight="1">
      <c r="A344" s="1224" t="s">
        <v>817</v>
      </c>
      <c r="B344" s="1138"/>
      <c r="C344" s="354"/>
      <c r="D344" s="82"/>
      <c r="E344" s="82"/>
      <c r="F344" s="82"/>
      <c r="G344" s="82"/>
      <c r="H344" s="82"/>
      <c r="I344" s="82"/>
      <c r="J344" s="82"/>
      <c r="K344" s="82"/>
      <c r="L344" s="548"/>
      <c r="M344" s="548"/>
      <c r="N344" s="548"/>
      <c r="O344" s="548"/>
      <c r="P344" s="548"/>
      <c r="Q344" s="548"/>
      <c r="R344" s="548"/>
      <c r="S344" s="355"/>
      <c r="T344" s="186"/>
      <c r="U344" s="104"/>
      <c r="V344" s="596"/>
      <c r="W344" s="333"/>
      <c r="X344" s="333"/>
      <c r="Y344" s="333"/>
      <c r="Z344" s="333"/>
      <c r="AA344" s="333"/>
      <c r="AB344" s="333"/>
      <c r="AC344" s="8"/>
    </row>
    <row r="345" spans="1:29" ht="31.5" customHeight="1">
      <c r="A345" s="1187">
        <v>13</v>
      </c>
      <c r="B345" s="1216" t="s">
        <v>482</v>
      </c>
      <c r="C345" s="1185" t="s">
        <v>643</v>
      </c>
      <c r="D345" s="306">
        <v>7</v>
      </c>
      <c r="E345" s="9" t="s">
        <v>789</v>
      </c>
      <c r="F345" s="9" t="s">
        <v>696</v>
      </c>
      <c r="G345" s="306"/>
      <c r="H345" s="306">
        <v>1</v>
      </c>
      <c r="I345" s="9">
        <v>7</v>
      </c>
      <c r="J345" s="9" t="s">
        <v>789</v>
      </c>
      <c r="K345" s="306" t="s">
        <v>696</v>
      </c>
      <c r="L345" s="1192" t="s">
        <v>592</v>
      </c>
      <c r="M345" s="404" t="s">
        <v>1515</v>
      </c>
      <c r="N345" s="605" t="s">
        <v>1516</v>
      </c>
      <c r="O345" s="605" t="s">
        <v>1517</v>
      </c>
      <c r="P345" s="605" t="s">
        <v>1517</v>
      </c>
      <c r="Q345" s="338" t="s">
        <v>1518</v>
      </c>
      <c r="R345" s="29"/>
      <c r="S345" s="33"/>
      <c r="T345" s="29"/>
      <c r="U345" s="606">
        <v>1</v>
      </c>
      <c r="V345" s="607">
        <v>7</v>
      </c>
      <c r="W345" s="607">
        <v>250</v>
      </c>
      <c r="X345" s="559" t="s">
        <v>789</v>
      </c>
      <c r="Y345" s="559" t="s">
        <v>1307</v>
      </c>
      <c r="Z345" s="185"/>
      <c r="AA345" s="185"/>
      <c r="AB345" s="185"/>
      <c r="AC345" s="185"/>
    </row>
    <row r="346" spans="1:29" ht="31.5" customHeight="1">
      <c r="A346" s="1152"/>
      <c r="B346" s="1152"/>
      <c r="C346" s="1147"/>
      <c r="D346" s="33">
        <v>7</v>
      </c>
      <c r="E346" s="9" t="s">
        <v>659</v>
      </c>
      <c r="F346" s="9" t="s">
        <v>651</v>
      </c>
      <c r="G346" s="33"/>
      <c r="H346" s="33">
        <v>2</v>
      </c>
      <c r="I346" s="9">
        <v>7</v>
      </c>
      <c r="J346" s="9" t="s">
        <v>691</v>
      </c>
      <c r="K346" s="33" t="s">
        <v>696</v>
      </c>
      <c r="L346" s="1193"/>
      <c r="M346" s="404" t="s">
        <v>1519</v>
      </c>
      <c r="N346" s="338" t="s">
        <v>1520</v>
      </c>
      <c r="O346" s="338" t="s">
        <v>1521</v>
      </c>
      <c r="P346" s="338" t="s">
        <v>1518</v>
      </c>
      <c r="Q346" s="605" t="s">
        <v>1516</v>
      </c>
      <c r="R346" s="29"/>
      <c r="S346" s="33"/>
      <c r="T346" s="608" t="s">
        <v>1522</v>
      </c>
      <c r="U346" s="609">
        <v>2</v>
      </c>
      <c r="V346" s="610">
        <v>7</v>
      </c>
      <c r="W346" s="610">
        <v>250</v>
      </c>
      <c r="X346" s="561" t="s">
        <v>691</v>
      </c>
      <c r="Y346" s="561" t="s">
        <v>1307</v>
      </c>
      <c r="Z346" s="185"/>
      <c r="AA346" s="185"/>
      <c r="AB346" s="185"/>
      <c r="AC346" s="185"/>
    </row>
    <row r="347" spans="1:29" ht="31.5" customHeight="1">
      <c r="A347" s="1152"/>
      <c r="B347" s="1152"/>
      <c r="C347" s="1185" t="s">
        <v>646</v>
      </c>
      <c r="D347" s="33">
        <v>7</v>
      </c>
      <c r="E347" s="9" t="s">
        <v>877</v>
      </c>
      <c r="F347" s="9" t="s">
        <v>696</v>
      </c>
      <c r="G347" s="33"/>
      <c r="H347" s="33">
        <v>3</v>
      </c>
      <c r="I347" s="9">
        <v>7</v>
      </c>
      <c r="J347" s="9" t="s">
        <v>691</v>
      </c>
      <c r="K347" s="33" t="s">
        <v>696</v>
      </c>
      <c r="L347" s="1193"/>
      <c r="M347" s="338"/>
      <c r="N347" s="339" t="s">
        <v>1523</v>
      </c>
      <c r="O347" s="339" t="s">
        <v>1524</v>
      </c>
      <c r="P347" s="338"/>
      <c r="Q347" s="429" t="s">
        <v>1525</v>
      </c>
      <c r="R347" s="29"/>
      <c r="S347" s="33"/>
      <c r="T347" s="29"/>
      <c r="U347" s="609">
        <v>3</v>
      </c>
      <c r="V347" s="610">
        <v>7</v>
      </c>
      <c r="W347" s="610">
        <v>302</v>
      </c>
      <c r="X347" s="561" t="s">
        <v>650</v>
      </c>
      <c r="Y347" s="561" t="s">
        <v>1307</v>
      </c>
      <c r="Z347" s="333"/>
      <c r="AA347" s="333"/>
      <c r="AB347" s="333"/>
      <c r="AC347" s="8"/>
    </row>
    <row r="348" spans="1:29" ht="31.5" customHeight="1">
      <c r="A348" s="1152"/>
      <c r="B348" s="1152"/>
      <c r="C348" s="1147"/>
      <c r="D348" s="33">
        <v>7</v>
      </c>
      <c r="E348" s="9" t="s">
        <v>660</v>
      </c>
      <c r="F348" s="9" t="s">
        <v>651</v>
      </c>
      <c r="G348" s="33"/>
      <c r="H348" s="33"/>
      <c r="I348" s="289">
        <v>21</v>
      </c>
      <c r="J348" s="9"/>
      <c r="K348" s="33"/>
      <c r="L348" s="1194"/>
      <c r="M348" s="341"/>
      <c r="N348" s="341"/>
      <c r="O348" s="341"/>
      <c r="P348" s="341"/>
      <c r="Q348" s="338"/>
      <c r="R348" s="29"/>
      <c r="S348" s="33"/>
      <c r="T348" s="29"/>
      <c r="U348" s="609">
        <v>4</v>
      </c>
      <c r="V348" s="610">
        <v>7</v>
      </c>
      <c r="W348" s="610">
        <v>299</v>
      </c>
      <c r="X348" s="561" t="s">
        <v>653</v>
      </c>
      <c r="Y348" s="561" t="s">
        <v>1307</v>
      </c>
      <c r="Z348" s="333"/>
      <c r="AA348" s="333"/>
      <c r="AB348" s="333"/>
      <c r="AC348" s="8"/>
    </row>
    <row r="349" spans="1:29" ht="18" customHeight="1">
      <c r="A349" s="1152"/>
      <c r="B349" s="1152"/>
      <c r="C349" s="186" t="s">
        <v>656</v>
      </c>
      <c r="D349" s="33">
        <v>7</v>
      </c>
      <c r="E349" s="9" t="s">
        <v>661</v>
      </c>
      <c r="F349" s="9" t="s">
        <v>651</v>
      </c>
      <c r="G349" s="33"/>
      <c r="H349" s="33"/>
      <c r="I349" s="9"/>
      <c r="J349" s="9"/>
      <c r="K349" s="33"/>
      <c r="L349" s="186" t="s">
        <v>593</v>
      </c>
      <c r="M349" s="192"/>
      <c r="N349" s="192">
        <v>7</v>
      </c>
      <c r="O349" s="192">
        <v>7</v>
      </c>
      <c r="P349" s="192">
        <v>8</v>
      </c>
      <c r="Q349" s="192">
        <v>8</v>
      </c>
      <c r="R349" s="194"/>
      <c r="S349" s="4">
        <f t="shared" ref="S349:S356" si="66">SUM(M349:R349)</f>
        <v>30</v>
      </c>
      <c r="T349" s="29"/>
      <c r="U349" s="609">
        <v>5</v>
      </c>
      <c r="V349" s="610">
        <v>4</v>
      </c>
      <c r="W349" s="610">
        <v>151</v>
      </c>
      <c r="X349" s="561" t="s">
        <v>655</v>
      </c>
      <c r="Y349" s="561" t="s">
        <v>1307</v>
      </c>
      <c r="Z349" s="333"/>
      <c r="AA349" s="333"/>
      <c r="AB349" s="333"/>
      <c r="AC349" s="8"/>
    </row>
    <row r="350" spans="1:29" ht="18" customHeight="1">
      <c r="A350" s="1152"/>
      <c r="B350" s="1152"/>
      <c r="C350" s="186"/>
      <c r="D350" s="33"/>
      <c r="E350" s="33"/>
      <c r="F350" s="33"/>
      <c r="G350" s="33"/>
      <c r="H350" s="33"/>
      <c r="I350" s="9"/>
      <c r="J350" s="9"/>
      <c r="K350" s="33"/>
      <c r="L350" s="195" t="s">
        <v>594</v>
      </c>
      <c r="M350" s="196"/>
      <c r="N350" s="196"/>
      <c r="O350" s="196"/>
      <c r="P350" s="196"/>
      <c r="Q350" s="196"/>
      <c r="R350" s="29"/>
      <c r="S350" s="33">
        <f t="shared" si="66"/>
        <v>0</v>
      </c>
      <c r="T350" s="29"/>
      <c r="U350" s="611"/>
      <c r="V350" s="612">
        <v>32</v>
      </c>
      <c r="W350" s="612">
        <v>1252</v>
      </c>
      <c r="X350" s="613"/>
      <c r="Y350" s="613"/>
      <c r="Z350" s="333"/>
      <c r="AA350" s="333"/>
      <c r="AB350" s="333"/>
      <c r="AC350" s="8"/>
    </row>
    <row r="351" spans="1:29" ht="18" customHeight="1">
      <c r="A351" s="1152"/>
      <c r="B351" s="1152"/>
      <c r="C351" s="186"/>
      <c r="D351" s="33"/>
      <c r="E351" s="33"/>
      <c r="F351" s="33"/>
      <c r="G351" s="33"/>
      <c r="H351" s="33"/>
      <c r="I351" s="9"/>
      <c r="J351" s="9"/>
      <c r="K351" s="33"/>
      <c r="L351" s="195" t="s">
        <v>595</v>
      </c>
      <c r="M351" s="198"/>
      <c r="N351" s="198">
        <v>7</v>
      </c>
      <c r="O351" s="198">
        <v>7</v>
      </c>
      <c r="P351" s="198">
        <v>8</v>
      </c>
      <c r="Q351" s="198">
        <v>8</v>
      </c>
      <c r="R351" s="29"/>
      <c r="S351" s="33">
        <f t="shared" si="66"/>
        <v>30</v>
      </c>
      <c r="T351" s="29"/>
      <c r="U351" s="333"/>
      <c r="V351" s="596"/>
      <c r="W351" s="333"/>
      <c r="X351" s="333"/>
      <c r="Y351" s="333"/>
      <c r="Z351" s="333"/>
      <c r="AA351" s="333"/>
      <c r="AB351" s="333"/>
      <c r="AC351" s="8"/>
    </row>
    <row r="352" spans="1:29" ht="18" customHeight="1">
      <c r="A352" s="1152"/>
      <c r="B352" s="1152"/>
      <c r="C352" s="186"/>
      <c r="D352" s="33"/>
      <c r="E352" s="33"/>
      <c r="F352" s="33"/>
      <c r="G352" s="33"/>
      <c r="H352" s="33"/>
      <c r="I352" s="9"/>
      <c r="J352" s="9"/>
      <c r="K352" s="33"/>
      <c r="L352" s="199" t="s">
        <v>596</v>
      </c>
      <c r="M352" s="200"/>
      <c r="N352" s="200"/>
      <c r="O352" s="200"/>
      <c r="P352" s="200"/>
      <c r="Q352" s="200"/>
      <c r="R352" s="202"/>
      <c r="S352" s="203">
        <f t="shared" si="66"/>
        <v>0</v>
      </c>
      <c r="T352" s="29"/>
      <c r="U352" s="333"/>
      <c r="V352" s="596"/>
      <c r="W352" s="333"/>
      <c r="X352" s="333"/>
      <c r="Y352" s="333"/>
      <c r="Z352" s="333"/>
      <c r="AA352" s="333"/>
      <c r="AB352" s="333"/>
      <c r="AC352" s="8"/>
    </row>
    <row r="353" spans="1:29" ht="18" customHeight="1">
      <c r="A353" s="1152"/>
      <c r="B353" s="1152"/>
      <c r="C353" s="186"/>
      <c r="D353" s="33"/>
      <c r="E353" s="9"/>
      <c r="F353" s="9"/>
      <c r="G353" s="33"/>
      <c r="H353" s="33"/>
      <c r="I353" s="9"/>
      <c r="J353" s="9"/>
      <c r="K353" s="33"/>
      <c r="L353" s="199" t="s">
        <v>597</v>
      </c>
      <c r="M353" s="200"/>
      <c r="N353" s="200"/>
      <c r="O353" s="200"/>
      <c r="P353" s="200"/>
      <c r="Q353" s="200"/>
      <c r="R353" s="202"/>
      <c r="S353" s="203">
        <f t="shared" si="66"/>
        <v>0</v>
      </c>
      <c r="T353" s="29"/>
      <c r="U353" s="104"/>
      <c r="V353" s="596"/>
      <c r="W353" s="333"/>
      <c r="X353" s="333"/>
      <c r="Y353" s="333"/>
      <c r="Z353" s="333"/>
      <c r="AA353" s="333"/>
      <c r="AB353" s="333"/>
      <c r="AC353" s="8"/>
    </row>
    <row r="354" spans="1:29" ht="18" customHeight="1">
      <c r="A354" s="1152"/>
      <c r="B354" s="1152"/>
      <c r="C354" s="186"/>
      <c r="D354" s="33"/>
      <c r="E354" s="33"/>
      <c r="F354" s="33"/>
      <c r="G354" s="33"/>
      <c r="H354" s="33"/>
      <c r="I354" s="9"/>
      <c r="J354" s="9"/>
      <c r="K354" s="33"/>
      <c r="L354" s="208" t="s">
        <v>598</v>
      </c>
      <c r="M354" s="200">
        <v>6</v>
      </c>
      <c r="N354" s="200">
        <v>3</v>
      </c>
      <c r="O354" s="200">
        <v>3</v>
      </c>
      <c r="P354" s="200"/>
      <c r="Q354" s="200">
        <v>4</v>
      </c>
      <c r="R354" s="202"/>
      <c r="S354" s="203">
        <f t="shared" si="66"/>
        <v>16</v>
      </c>
      <c r="T354" s="29"/>
      <c r="U354" s="333"/>
      <c r="V354" s="596"/>
      <c r="W354" s="333"/>
      <c r="X354" s="333"/>
      <c r="Y354" s="333"/>
      <c r="Z354" s="333"/>
      <c r="AA354" s="333"/>
      <c r="AB354" s="333"/>
      <c r="AC354" s="8"/>
    </row>
    <row r="355" spans="1:29" ht="18" customHeight="1">
      <c r="A355" s="1152"/>
      <c r="B355" s="1152"/>
      <c r="C355" s="186"/>
      <c r="D355" s="33"/>
      <c r="E355" s="33"/>
      <c r="F355" s="33"/>
      <c r="G355" s="33"/>
      <c r="H355" s="33"/>
      <c r="I355" s="33"/>
      <c r="J355" s="33"/>
      <c r="K355" s="33"/>
      <c r="L355" s="209" t="s">
        <v>599</v>
      </c>
      <c r="M355" s="210"/>
      <c r="N355" s="210"/>
      <c r="O355" s="210"/>
      <c r="P355" s="210"/>
      <c r="Q355" s="210"/>
      <c r="R355" s="211"/>
      <c r="S355" s="212">
        <f t="shared" si="66"/>
        <v>0</v>
      </c>
      <c r="T355" s="194" t="s">
        <v>1526</v>
      </c>
      <c r="U355" s="333"/>
      <c r="V355" s="596"/>
      <c r="W355" s="333"/>
      <c r="X355" s="333"/>
      <c r="Y355" s="333"/>
      <c r="Z355" s="333"/>
      <c r="AA355" s="333"/>
      <c r="AB355" s="333"/>
      <c r="AC355" s="8"/>
    </row>
    <row r="356" spans="1:29" ht="18" customHeight="1">
      <c r="A356" s="1152"/>
      <c r="B356" s="1152"/>
      <c r="C356" s="186"/>
      <c r="D356" s="33"/>
      <c r="E356" s="33"/>
      <c r="F356" s="33"/>
      <c r="G356" s="33"/>
      <c r="H356" s="33"/>
      <c r="I356" s="33"/>
      <c r="J356" s="33"/>
      <c r="K356" s="33"/>
      <c r="L356" s="209" t="s">
        <v>600</v>
      </c>
      <c r="M356" s="213"/>
      <c r="N356" s="213"/>
      <c r="O356" s="213"/>
      <c r="P356" s="213"/>
      <c r="Q356" s="213"/>
      <c r="R356" s="214"/>
      <c r="S356" s="215">
        <f t="shared" si="66"/>
        <v>0</v>
      </c>
      <c r="T356" s="29"/>
      <c r="U356" s="333"/>
      <c r="V356" s="596"/>
      <c r="W356" s="333"/>
      <c r="X356" s="333"/>
      <c r="Y356" s="333"/>
      <c r="Z356" s="333"/>
      <c r="AA356" s="333"/>
      <c r="AB356" s="333"/>
      <c r="AC356" s="8"/>
    </row>
    <row r="357" spans="1:29" ht="20.25" customHeight="1">
      <c r="A357" s="1152"/>
      <c r="B357" s="1152"/>
      <c r="C357" s="216"/>
      <c r="D357" s="217"/>
      <c r="E357" s="217"/>
      <c r="F357" s="217"/>
      <c r="G357" s="217"/>
      <c r="H357" s="33">
        <v>1</v>
      </c>
      <c r="I357" s="33">
        <v>7</v>
      </c>
      <c r="J357" s="33" t="s">
        <v>659</v>
      </c>
      <c r="K357" s="33" t="s">
        <v>651</v>
      </c>
      <c r="L357" s="222"/>
      <c r="M357" s="223"/>
      <c r="N357" s="223"/>
      <c r="O357" s="223"/>
      <c r="P357" s="223"/>
      <c r="Q357" s="223"/>
      <c r="R357" s="224"/>
      <c r="S357" s="225"/>
      <c r="T357" s="29"/>
      <c r="U357" s="333"/>
      <c r="V357" s="596"/>
      <c r="W357" s="333"/>
      <c r="X357" s="333"/>
      <c r="Y357" s="333"/>
      <c r="Z357" s="333"/>
      <c r="AA357" s="333"/>
      <c r="AB357" s="333"/>
      <c r="AC357" s="8"/>
    </row>
    <row r="358" spans="1:29" ht="25.5" customHeight="1">
      <c r="A358" s="1152"/>
      <c r="B358" s="1152"/>
      <c r="C358" s="186"/>
      <c r="D358" s="33"/>
      <c r="E358" s="33"/>
      <c r="F358" s="33"/>
      <c r="G358" s="33"/>
      <c r="H358" s="33">
        <v>2</v>
      </c>
      <c r="I358" s="33">
        <v>7</v>
      </c>
      <c r="J358" s="33" t="s">
        <v>660</v>
      </c>
      <c r="K358" s="33" t="s">
        <v>651</v>
      </c>
      <c r="L358" s="1195" t="s">
        <v>601</v>
      </c>
      <c r="M358" s="364" t="s">
        <v>1527</v>
      </c>
      <c r="N358" s="368" t="s">
        <v>1521</v>
      </c>
      <c r="O358" s="455" t="s">
        <v>1528</v>
      </c>
      <c r="P358" s="455" t="s">
        <v>1529</v>
      </c>
      <c r="Q358" s="368" t="s">
        <v>1520</v>
      </c>
      <c r="R358" s="228"/>
      <c r="S358" s="242"/>
      <c r="T358" s="29"/>
      <c r="U358" s="333"/>
      <c r="V358" s="596"/>
      <c r="W358" s="333"/>
      <c r="X358" s="333"/>
      <c r="Y358" s="333"/>
      <c r="Z358" s="333"/>
      <c r="AA358" s="333"/>
      <c r="AB358" s="333"/>
      <c r="AC358" s="8"/>
    </row>
    <row r="359" spans="1:29" ht="25.5" customHeight="1">
      <c r="A359" s="1152"/>
      <c r="B359" s="1152"/>
      <c r="C359" s="186"/>
      <c r="D359" s="33"/>
      <c r="E359" s="33"/>
      <c r="F359" s="33"/>
      <c r="G359" s="33"/>
      <c r="H359" s="33">
        <v>3</v>
      </c>
      <c r="I359" s="33">
        <v>7</v>
      </c>
      <c r="J359" s="33" t="s">
        <v>661</v>
      </c>
      <c r="K359" s="33" t="s">
        <v>651</v>
      </c>
      <c r="L359" s="1193"/>
      <c r="M359" s="455"/>
      <c r="N359" s="366" t="s">
        <v>1530</v>
      </c>
      <c r="O359" s="455"/>
      <c r="P359" s="442" t="s">
        <v>1531</v>
      </c>
      <c r="Q359" s="442" t="s">
        <v>1531</v>
      </c>
      <c r="R359" s="228"/>
      <c r="S359" s="242"/>
      <c r="T359" s="29"/>
      <c r="U359" s="104"/>
      <c r="V359" s="596"/>
      <c r="W359" s="333"/>
      <c r="X359" s="333"/>
      <c r="Y359" s="333"/>
      <c r="Z359" s="333"/>
      <c r="AA359" s="333"/>
      <c r="AB359" s="333"/>
      <c r="AC359" s="8"/>
    </row>
    <row r="360" spans="1:29" ht="25.5" customHeight="1">
      <c r="A360" s="1152"/>
      <c r="B360" s="1152"/>
      <c r="C360" s="186"/>
      <c r="D360" s="33"/>
      <c r="E360" s="33"/>
      <c r="F360" s="33"/>
      <c r="G360" s="33"/>
      <c r="H360" s="33">
        <v>4</v>
      </c>
      <c r="I360" s="9">
        <v>7</v>
      </c>
      <c r="J360" s="9" t="s">
        <v>662</v>
      </c>
      <c r="K360" s="33" t="s">
        <v>651</v>
      </c>
      <c r="L360" s="1194"/>
      <c r="M360" s="351"/>
      <c r="N360" s="351"/>
      <c r="O360" s="351"/>
      <c r="P360" s="351"/>
      <c r="Q360" s="438"/>
      <c r="R360" s="228"/>
      <c r="S360" s="242"/>
      <c r="T360" s="29"/>
      <c r="U360" s="185"/>
      <c r="V360" s="555"/>
      <c r="W360" s="185"/>
      <c r="X360" s="185"/>
      <c r="Y360" s="185"/>
      <c r="Z360" s="185"/>
      <c r="AA360" s="185"/>
      <c r="AB360" s="185"/>
      <c r="AC360" s="185"/>
    </row>
    <row r="361" spans="1:29" ht="17.25" customHeight="1">
      <c r="A361" s="1152"/>
      <c r="B361" s="1152"/>
      <c r="C361" s="186"/>
      <c r="D361" s="33"/>
      <c r="E361" s="33"/>
      <c r="F361" s="33"/>
      <c r="G361" s="33"/>
      <c r="H361" s="33"/>
      <c r="I361" s="203">
        <v>28</v>
      </c>
      <c r="J361" s="33"/>
      <c r="K361" s="33"/>
      <c r="L361" s="238" t="s">
        <v>593</v>
      </c>
      <c r="M361" s="280"/>
      <c r="N361" s="280">
        <v>3</v>
      </c>
      <c r="O361" s="280"/>
      <c r="P361" s="280">
        <v>3</v>
      </c>
      <c r="Q361" s="280">
        <v>6</v>
      </c>
      <c r="R361" s="236"/>
      <c r="S361" s="237">
        <f t="shared" ref="S361:S372" si="67">SUM(M361:R361)</f>
        <v>12</v>
      </c>
      <c r="T361" s="29"/>
      <c r="U361" s="104"/>
      <c r="V361" s="596"/>
      <c r="W361" s="333"/>
      <c r="X361" s="333"/>
      <c r="Y361" s="333"/>
      <c r="Z361" s="333"/>
      <c r="AA361" s="333"/>
      <c r="AB361" s="333"/>
      <c r="AC361" s="8"/>
    </row>
    <row r="362" spans="1:29" ht="17.25" customHeight="1">
      <c r="A362" s="1152"/>
      <c r="B362" s="1152"/>
      <c r="C362" s="186"/>
      <c r="D362" s="33"/>
      <c r="E362" s="33"/>
      <c r="F362" s="33"/>
      <c r="G362" s="33"/>
      <c r="H362" s="33"/>
      <c r="I362" s="33"/>
      <c r="J362" s="33"/>
      <c r="K362" s="33"/>
      <c r="L362" s="240" t="s">
        <v>594</v>
      </c>
      <c r="M362" s="281"/>
      <c r="N362" s="281"/>
      <c r="O362" s="281"/>
      <c r="P362" s="281"/>
      <c r="Q362" s="281"/>
      <c r="R362" s="228"/>
      <c r="S362" s="242">
        <f t="shared" si="67"/>
        <v>0</v>
      </c>
      <c r="T362" s="29"/>
      <c r="U362" s="104"/>
      <c r="V362" s="596"/>
      <c r="W362" s="333"/>
      <c r="X362" s="333"/>
      <c r="Y362" s="333"/>
      <c r="Z362" s="333"/>
      <c r="AA362" s="333"/>
      <c r="AB362" s="333"/>
      <c r="AC362" s="8"/>
    </row>
    <row r="363" spans="1:29" ht="17.25" customHeight="1">
      <c r="A363" s="1152"/>
      <c r="B363" s="1152"/>
      <c r="C363" s="186"/>
      <c r="D363" s="33"/>
      <c r="E363" s="33"/>
      <c r="F363" s="33"/>
      <c r="G363" s="33"/>
      <c r="H363" s="33"/>
      <c r="I363" s="33"/>
      <c r="J363" s="33"/>
      <c r="K363" s="33"/>
      <c r="L363" s="240" t="s">
        <v>595</v>
      </c>
      <c r="M363" s="243"/>
      <c r="N363" s="243">
        <v>3</v>
      </c>
      <c r="O363" s="243"/>
      <c r="P363" s="243">
        <v>3</v>
      </c>
      <c r="Q363" s="243">
        <v>6</v>
      </c>
      <c r="R363" s="228"/>
      <c r="S363" s="242">
        <f t="shared" si="67"/>
        <v>12</v>
      </c>
      <c r="T363" s="29"/>
      <c r="U363" s="104"/>
      <c r="V363" s="596"/>
      <c r="W363" s="333"/>
      <c r="X363" s="333"/>
      <c r="Y363" s="333"/>
      <c r="Z363" s="333"/>
      <c r="AA363" s="333"/>
      <c r="AB363" s="333"/>
      <c r="AC363" s="8"/>
    </row>
    <row r="364" spans="1:29" ht="17.25" customHeight="1">
      <c r="A364" s="1152"/>
      <c r="B364" s="1152"/>
      <c r="C364" s="186"/>
      <c r="D364" s="33"/>
      <c r="E364" s="33"/>
      <c r="F364" s="33"/>
      <c r="G364" s="33"/>
      <c r="H364" s="33"/>
      <c r="I364" s="33"/>
      <c r="J364" s="33"/>
      <c r="K364" s="33"/>
      <c r="L364" s="244" t="s">
        <v>596</v>
      </c>
      <c r="M364" s="246"/>
      <c r="N364" s="246"/>
      <c r="O364" s="246"/>
      <c r="P364" s="246"/>
      <c r="Q364" s="246"/>
      <c r="R364" s="247"/>
      <c r="S364" s="248">
        <f t="shared" si="67"/>
        <v>0</v>
      </c>
      <c r="T364" s="29"/>
      <c r="U364" s="104"/>
      <c r="V364" s="596"/>
      <c r="W364" s="333"/>
      <c r="X364" s="333"/>
      <c r="Y364" s="333"/>
      <c r="Z364" s="333"/>
      <c r="AA364" s="333"/>
      <c r="AB364" s="333"/>
      <c r="AC364" s="8"/>
    </row>
    <row r="365" spans="1:29" ht="17.25" customHeight="1">
      <c r="A365" s="1152"/>
      <c r="B365" s="1152"/>
      <c r="C365" s="186"/>
      <c r="D365" s="33"/>
      <c r="E365" s="33"/>
      <c r="F365" s="33"/>
      <c r="G365" s="33"/>
      <c r="H365" s="33"/>
      <c r="I365" s="33"/>
      <c r="J365" s="33"/>
      <c r="K365" s="33"/>
      <c r="L365" s="244" t="s">
        <v>597</v>
      </c>
      <c r="M365" s="246"/>
      <c r="N365" s="246"/>
      <c r="O365" s="246"/>
      <c r="P365" s="246"/>
      <c r="Q365" s="246"/>
      <c r="R365" s="247"/>
      <c r="S365" s="248">
        <f t="shared" si="67"/>
        <v>0</v>
      </c>
      <c r="T365" s="29"/>
      <c r="U365" s="104"/>
      <c r="V365" s="596"/>
      <c r="W365" s="333"/>
      <c r="X365" s="333"/>
      <c r="Y365" s="333"/>
      <c r="Z365" s="333"/>
      <c r="AA365" s="333"/>
      <c r="AB365" s="333"/>
      <c r="AC365" s="8"/>
    </row>
    <row r="366" spans="1:29" ht="17.25" customHeight="1">
      <c r="A366" s="1152"/>
      <c r="B366" s="1152"/>
      <c r="C366" s="186"/>
      <c r="D366" s="33"/>
      <c r="E366" s="33"/>
      <c r="F366" s="33"/>
      <c r="G366" s="33"/>
      <c r="H366" s="33"/>
      <c r="I366" s="33"/>
      <c r="J366" s="33"/>
      <c r="K366" s="33"/>
      <c r="L366" s="249" t="s">
        <v>598</v>
      </c>
      <c r="M366" s="246">
        <v>6</v>
      </c>
      <c r="N366" s="246">
        <v>3</v>
      </c>
      <c r="O366" s="246">
        <v>3</v>
      </c>
      <c r="P366" s="246">
        <v>3</v>
      </c>
      <c r="Q366" s="246"/>
      <c r="R366" s="247"/>
      <c r="S366" s="248">
        <f t="shared" si="67"/>
        <v>15</v>
      </c>
      <c r="T366" s="29"/>
      <c r="U366" s="104"/>
      <c r="V366" s="596"/>
      <c r="W366" s="333"/>
      <c r="X366" s="333"/>
      <c r="Y366" s="333"/>
      <c r="Z366" s="333"/>
      <c r="AA366" s="333"/>
      <c r="AB366" s="333"/>
      <c r="AC366" s="8"/>
    </row>
    <row r="367" spans="1:29" ht="17.25" customHeight="1">
      <c r="A367" s="1152"/>
      <c r="B367" s="1152"/>
      <c r="C367" s="186"/>
      <c r="D367" s="33"/>
      <c r="E367" s="33"/>
      <c r="F367" s="33"/>
      <c r="G367" s="33"/>
      <c r="H367" s="33"/>
      <c r="I367" s="33"/>
      <c r="J367" s="33"/>
      <c r="K367" s="33"/>
      <c r="L367" s="250" t="s">
        <v>599</v>
      </c>
      <c r="M367" s="251"/>
      <c r="N367" s="251"/>
      <c r="O367" s="251"/>
      <c r="P367" s="251"/>
      <c r="Q367" s="251"/>
      <c r="R367" s="252"/>
      <c r="S367" s="253">
        <f t="shared" si="67"/>
        <v>0</v>
      </c>
      <c r="T367" s="29"/>
      <c r="U367" s="104"/>
      <c r="V367" s="596"/>
      <c r="W367" s="333"/>
      <c r="X367" s="333"/>
      <c r="Y367" s="333"/>
      <c r="Z367" s="333"/>
      <c r="AA367" s="333"/>
      <c r="AB367" s="333"/>
      <c r="AC367" s="8"/>
    </row>
    <row r="368" spans="1:29" ht="17.25" customHeight="1">
      <c r="A368" s="1152"/>
      <c r="B368" s="1152"/>
      <c r="C368" s="186"/>
      <c r="D368" s="33"/>
      <c r="E368" s="33"/>
      <c r="F368" s="33"/>
      <c r="G368" s="33"/>
      <c r="H368" s="33"/>
      <c r="I368" s="33"/>
      <c r="J368" s="33"/>
      <c r="K368" s="33"/>
      <c r="L368" s="250" t="s">
        <v>600</v>
      </c>
      <c r="M368" s="254"/>
      <c r="N368" s="254"/>
      <c r="O368" s="254"/>
      <c r="P368" s="254"/>
      <c r="Q368" s="254"/>
      <c r="R368" s="255"/>
      <c r="S368" s="256">
        <f t="shared" si="67"/>
        <v>0</v>
      </c>
      <c r="T368" s="29"/>
      <c r="U368" s="104"/>
      <c r="V368" s="596"/>
      <c r="W368" s="333"/>
      <c r="X368" s="333"/>
      <c r="Y368" s="333"/>
      <c r="Z368" s="333"/>
      <c r="AA368" s="333"/>
      <c r="AB368" s="333"/>
      <c r="AC368" s="8"/>
    </row>
    <row r="369" spans="1:29" ht="16.5" customHeight="1">
      <c r="A369" s="1152"/>
      <c r="B369" s="1152"/>
      <c r="C369" s="1200"/>
      <c r="D369" s="186"/>
      <c r="E369" s="186"/>
      <c r="F369" s="186"/>
      <c r="G369" s="186"/>
      <c r="H369" s="186"/>
      <c r="I369" s="186"/>
      <c r="J369" s="186"/>
      <c r="K369" s="186"/>
      <c r="L369" s="222" t="s">
        <v>681</v>
      </c>
      <c r="M369" s="223">
        <f t="shared" ref="M369:R369" si="68">M361+M349</f>
        <v>0</v>
      </c>
      <c r="N369" s="223">
        <f t="shared" si="68"/>
        <v>10</v>
      </c>
      <c r="O369" s="223">
        <f t="shared" si="68"/>
        <v>7</v>
      </c>
      <c r="P369" s="223">
        <f t="shared" si="68"/>
        <v>11</v>
      </c>
      <c r="Q369" s="223">
        <f t="shared" si="68"/>
        <v>14</v>
      </c>
      <c r="R369" s="223">
        <f t="shared" si="68"/>
        <v>0</v>
      </c>
      <c r="S369" s="224">
        <f t="shared" si="67"/>
        <v>42</v>
      </c>
      <c r="T369" s="29"/>
      <c r="U369" s="104"/>
      <c r="V369" s="596"/>
      <c r="W369" s="333"/>
      <c r="X369" s="333"/>
      <c r="Y369" s="333"/>
      <c r="Z369" s="333"/>
      <c r="AA369" s="333"/>
      <c r="AB369" s="333"/>
      <c r="AC369" s="8"/>
    </row>
    <row r="370" spans="1:29" ht="16.5" customHeight="1">
      <c r="A370" s="1152"/>
      <c r="B370" s="1152"/>
      <c r="C370" s="1201"/>
      <c r="D370" s="186"/>
      <c r="E370" s="186"/>
      <c r="F370" s="186"/>
      <c r="G370" s="186"/>
      <c r="H370" s="186"/>
      <c r="I370" s="186"/>
      <c r="J370" s="186"/>
      <c r="K370" s="186"/>
      <c r="L370" s="257" t="s">
        <v>682</v>
      </c>
      <c r="M370" s="258">
        <f t="shared" ref="M370:R370" si="69">M365+M364+M353+M352</f>
        <v>0</v>
      </c>
      <c r="N370" s="258">
        <f t="shared" si="69"/>
        <v>0</v>
      </c>
      <c r="O370" s="258">
        <f t="shared" si="69"/>
        <v>0</v>
      </c>
      <c r="P370" s="258">
        <f t="shared" si="69"/>
        <v>0</v>
      </c>
      <c r="Q370" s="258">
        <f t="shared" si="69"/>
        <v>0</v>
      </c>
      <c r="R370" s="258">
        <f t="shared" si="69"/>
        <v>0</v>
      </c>
      <c r="S370" s="259">
        <f t="shared" si="67"/>
        <v>0</v>
      </c>
      <c r="T370" s="29"/>
      <c r="U370" s="104"/>
      <c r="V370" s="596"/>
      <c r="W370" s="333"/>
      <c r="X370" s="333"/>
      <c r="Y370" s="333"/>
      <c r="Z370" s="333"/>
      <c r="AA370" s="333"/>
      <c r="AB370" s="333"/>
      <c r="AC370" s="8"/>
    </row>
    <row r="371" spans="1:29" ht="16.5" customHeight="1">
      <c r="A371" s="352"/>
      <c r="B371" s="401"/>
      <c r="C371" s="1200"/>
      <c r="D371" s="186"/>
      <c r="E371" s="186"/>
      <c r="F371" s="186"/>
      <c r="G371" s="186"/>
      <c r="H371" s="186"/>
      <c r="I371" s="186"/>
      <c r="J371" s="186"/>
      <c r="K371" s="186"/>
      <c r="L371" s="257" t="s">
        <v>683</v>
      </c>
      <c r="M371" s="258">
        <f t="shared" ref="M371:R371" si="70">M366+M354</f>
        <v>12</v>
      </c>
      <c r="N371" s="258">
        <f t="shared" si="70"/>
        <v>6</v>
      </c>
      <c r="O371" s="258">
        <f t="shared" si="70"/>
        <v>6</v>
      </c>
      <c r="P371" s="258">
        <f t="shared" si="70"/>
        <v>3</v>
      </c>
      <c r="Q371" s="258">
        <f t="shared" si="70"/>
        <v>4</v>
      </c>
      <c r="R371" s="258">
        <f t="shared" si="70"/>
        <v>0</v>
      </c>
      <c r="S371" s="259">
        <f t="shared" si="67"/>
        <v>31</v>
      </c>
      <c r="T371" s="29"/>
      <c r="U371" s="104"/>
      <c r="V371" s="596"/>
      <c r="W371" s="333"/>
      <c r="X371" s="333"/>
      <c r="Y371" s="333"/>
      <c r="Z371" s="333"/>
      <c r="AA371" s="333"/>
      <c r="AB371" s="333"/>
      <c r="AC371" s="8"/>
    </row>
    <row r="372" spans="1:29" ht="16.5" customHeight="1">
      <c r="A372" s="352"/>
      <c r="B372" s="401"/>
      <c r="C372" s="1201"/>
      <c r="D372" s="186"/>
      <c r="E372" s="186"/>
      <c r="F372" s="186"/>
      <c r="G372" s="186"/>
      <c r="H372" s="186"/>
      <c r="I372" s="186"/>
      <c r="J372" s="186"/>
      <c r="K372" s="186"/>
      <c r="L372" s="260" t="s">
        <v>684</v>
      </c>
      <c r="M372" s="261">
        <f t="shared" ref="M372:R372" si="71">M367+M355</f>
        <v>0</v>
      </c>
      <c r="N372" s="261">
        <f t="shared" si="71"/>
        <v>0</v>
      </c>
      <c r="O372" s="261">
        <f t="shared" si="71"/>
        <v>0</v>
      </c>
      <c r="P372" s="261">
        <f t="shared" si="71"/>
        <v>0</v>
      </c>
      <c r="Q372" s="261">
        <f t="shared" si="71"/>
        <v>0</v>
      </c>
      <c r="R372" s="261">
        <f t="shared" si="71"/>
        <v>0</v>
      </c>
      <c r="S372" s="262">
        <f t="shared" si="67"/>
        <v>0</v>
      </c>
      <c r="T372" s="29"/>
      <c r="U372" s="104"/>
      <c r="V372" s="596"/>
      <c r="W372" s="333"/>
      <c r="X372" s="333"/>
      <c r="Y372" s="333"/>
      <c r="Z372" s="333"/>
      <c r="AA372" s="333"/>
      <c r="AB372" s="333"/>
      <c r="AC372" s="8"/>
    </row>
    <row r="373" spans="1:29" ht="16.5" customHeight="1">
      <c r="A373" s="1224" t="s">
        <v>817</v>
      </c>
      <c r="B373" s="1138"/>
      <c r="C373" s="354"/>
      <c r="D373" s="82"/>
      <c r="E373" s="82"/>
      <c r="F373" s="82"/>
      <c r="G373" s="82"/>
      <c r="H373" s="82"/>
      <c r="I373" s="82"/>
      <c r="J373" s="82"/>
      <c r="K373" s="82"/>
      <c r="L373" s="548"/>
      <c r="M373" s="548"/>
      <c r="N373" s="548"/>
      <c r="O373" s="548"/>
      <c r="P373" s="548"/>
      <c r="Q373" s="548"/>
      <c r="R373" s="548"/>
      <c r="S373" s="355"/>
      <c r="T373" s="186"/>
      <c r="U373" s="104"/>
      <c r="V373" s="596"/>
      <c r="W373" s="333"/>
      <c r="X373" s="333"/>
      <c r="Y373" s="333"/>
      <c r="Z373" s="333"/>
      <c r="AA373" s="333"/>
      <c r="AB373" s="333"/>
      <c r="AC373" s="8"/>
    </row>
    <row r="374" spans="1:29" ht="35.25" customHeight="1">
      <c r="A374" s="1225">
        <v>1</v>
      </c>
      <c r="B374" s="1216" t="s">
        <v>1532</v>
      </c>
      <c r="C374" s="4" t="s">
        <v>1533</v>
      </c>
      <c r="D374" s="182">
        <v>4</v>
      </c>
      <c r="E374" s="182" t="s">
        <v>1277</v>
      </c>
      <c r="F374" s="182" t="s">
        <v>651</v>
      </c>
      <c r="G374" s="33"/>
      <c r="H374" s="182">
        <v>6</v>
      </c>
      <c r="I374" s="182">
        <v>3</v>
      </c>
      <c r="J374" s="182" t="s">
        <v>1277</v>
      </c>
      <c r="K374" s="33" t="s">
        <v>651</v>
      </c>
      <c r="L374" s="1192" t="s">
        <v>592</v>
      </c>
      <c r="M374" s="436"/>
      <c r="N374" s="439"/>
      <c r="O374" s="439"/>
      <c r="P374" s="439" t="s">
        <v>1534</v>
      </c>
      <c r="Q374" s="439" t="s">
        <v>1535</v>
      </c>
      <c r="R374" s="29"/>
      <c r="S374" s="33"/>
      <c r="T374" s="29"/>
      <c r="U374" s="185"/>
      <c r="V374" s="555"/>
      <c r="W374" s="185"/>
      <c r="X374" s="185"/>
      <c r="Y374" s="185"/>
      <c r="Z374" s="185"/>
      <c r="AA374" s="185"/>
      <c r="AB374" s="185"/>
      <c r="AC374" s="185"/>
    </row>
    <row r="375" spans="1:29" ht="21" customHeight="1">
      <c r="A375" s="1159"/>
      <c r="B375" s="1152"/>
      <c r="C375" s="4" t="s">
        <v>1536</v>
      </c>
      <c r="D375" s="182">
        <v>4</v>
      </c>
      <c r="E375" s="182" t="s">
        <v>1280</v>
      </c>
      <c r="F375" s="182" t="s">
        <v>651</v>
      </c>
      <c r="G375" s="33"/>
      <c r="H375" s="182">
        <v>7</v>
      </c>
      <c r="I375" s="182">
        <v>3</v>
      </c>
      <c r="J375" s="182" t="s">
        <v>1280</v>
      </c>
      <c r="K375" s="33" t="s">
        <v>651</v>
      </c>
      <c r="L375" s="1193"/>
      <c r="M375" s="29"/>
      <c r="N375" s="18"/>
      <c r="O375" s="29"/>
      <c r="P375" s="29"/>
      <c r="Q375" s="29"/>
      <c r="R375" s="29"/>
      <c r="S375" s="33"/>
      <c r="T375" s="29"/>
      <c r="U375" s="185"/>
      <c r="V375" s="555"/>
      <c r="W375" s="185"/>
      <c r="X375" s="185"/>
      <c r="Y375" s="185"/>
      <c r="Z375" s="185"/>
      <c r="AA375" s="185"/>
      <c r="AB375" s="185"/>
      <c r="AC375" s="185"/>
    </row>
    <row r="376" spans="1:29" ht="20.25" customHeight="1">
      <c r="A376" s="1159"/>
      <c r="B376" s="1152"/>
      <c r="C376" s="186" t="s">
        <v>1537</v>
      </c>
      <c r="D376" s="182">
        <v>3</v>
      </c>
      <c r="E376" s="182" t="s">
        <v>1538</v>
      </c>
      <c r="F376" s="182" t="s">
        <v>651</v>
      </c>
      <c r="G376" s="33"/>
      <c r="H376" s="182">
        <v>8</v>
      </c>
      <c r="I376" s="182">
        <v>4</v>
      </c>
      <c r="J376" s="182" t="s">
        <v>1538</v>
      </c>
      <c r="K376" s="33" t="s">
        <v>651</v>
      </c>
      <c r="L376" s="1194"/>
      <c r="M376" s="29"/>
      <c r="N376" s="18"/>
      <c r="O376" s="29"/>
      <c r="P376" s="18"/>
      <c r="Q376" s="29"/>
      <c r="R376" s="29"/>
      <c r="S376" s="33"/>
      <c r="T376" s="12"/>
      <c r="U376" s="104"/>
      <c r="V376" s="596"/>
      <c r="W376" s="333"/>
      <c r="X376" s="333"/>
      <c r="Y376" s="333"/>
      <c r="Z376" s="333"/>
      <c r="AA376" s="333"/>
      <c r="AB376" s="333"/>
      <c r="AC376" s="8"/>
    </row>
    <row r="377" spans="1:29" ht="18" customHeight="1">
      <c r="A377" s="1159"/>
      <c r="B377" s="1152"/>
      <c r="C377" s="186" t="s">
        <v>1539</v>
      </c>
      <c r="D377" s="33">
        <v>3</v>
      </c>
      <c r="E377" s="182" t="s">
        <v>1540</v>
      </c>
      <c r="F377" s="182" t="s">
        <v>651</v>
      </c>
      <c r="G377" s="33"/>
      <c r="H377" s="33">
        <v>9</v>
      </c>
      <c r="I377" s="182">
        <v>2</v>
      </c>
      <c r="J377" s="182" t="s">
        <v>1540</v>
      </c>
      <c r="K377" s="33" t="s">
        <v>651</v>
      </c>
      <c r="L377" s="186" t="s">
        <v>593</v>
      </c>
      <c r="M377" s="192"/>
      <c r="N377" s="192"/>
      <c r="O377" s="192"/>
      <c r="P377" s="192">
        <v>3</v>
      </c>
      <c r="Q377" s="192">
        <v>4</v>
      </c>
      <c r="R377" s="194"/>
      <c r="S377" s="4">
        <f t="shared" ref="S377:S384" si="72">SUM(M377:R377)</f>
        <v>7</v>
      </c>
      <c r="T377" s="12"/>
      <c r="U377" s="104"/>
      <c r="V377" s="596"/>
      <c r="W377" s="333"/>
      <c r="X377" s="333"/>
      <c r="Y377" s="333"/>
      <c r="Z377" s="333"/>
      <c r="AA377" s="333"/>
      <c r="AB377" s="333"/>
    </row>
    <row r="378" spans="1:29" ht="18" customHeight="1">
      <c r="A378" s="1159"/>
      <c r="B378" s="1152"/>
      <c r="C378" s="186"/>
      <c r="D378" s="33"/>
      <c r="E378" s="33"/>
      <c r="F378" s="33"/>
      <c r="G378" s="33"/>
      <c r="H378" s="33"/>
      <c r="I378" s="203">
        <v>12</v>
      </c>
      <c r="J378" s="33"/>
      <c r="K378" s="33"/>
      <c r="L378" s="195" t="s">
        <v>594</v>
      </c>
      <c r="M378" s="196"/>
      <c r="N378" s="196"/>
      <c r="O378" s="196"/>
      <c r="P378" s="196">
        <v>3</v>
      </c>
      <c r="Q378" s="196">
        <v>4</v>
      </c>
      <c r="R378" s="29"/>
      <c r="S378" s="33">
        <f t="shared" si="72"/>
        <v>7</v>
      </c>
      <c r="T378" s="12"/>
      <c r="U378" s="104"/>
      <c r="V378" s="596"/>
      <c r="W378" s="333"/>
      <c r="X378" s="333"/>
      <c r="Y378" s="333"/>
      <c r="Z378" s="333"/>
      <c r="AA378" s="333"/>
      <c r="AB378" s="333"/>
    </row>
    <row r="379" spans="1:29" ht="18" customHeight="1">
      <c r="A379" s="1159"/>
      <c r="B379" s="1152"/>
      <c r="C379" s="186"/>
      <c r="D379" s="33"/>
      <c r="E379" s="33"/>
      <c r="F379" s="33"/>
      <c r="G379" s="33"/>
      <c r="H379" s="33"/>
      <c r="I379" s="33"/>
      <c r="J379" s="33"/>
      <c r="K379" s="33"/>
      <c r="L379" s="195" t="s">
        <v>595</v>
      </c>
      <c r="M379" s="198"/>
      <c r="N379" s="198"/>
      <c r="O379" s="198"/>
      <c r="P379" s="198"/>
      <c r="Q379" s="198"/>
      <c r="R379" s="29"/>
      <c r="S379" s="33">
        <f t="shared" si="72"/>
        <v>0</v>
      </c>
      <c r="T379" s="12"/>
      <c r="U379" s="104"/>
      <c r="V379" s="596"/>
      <c r="W379" s="333"/>
      <c r="X379" s="333"/>
      <c r="Y379" s="333"/>
      <c r="Z379" s="333"/>
      <c r="AA379" s="333"/>
      <c r="AB379" s="333"/>
    </row>
    <row r="380" spans="1:29" ht="18" customHeight="1">
      <c r="A380" s="1159"/>
      <c r="B380" s="1152"/>
      <c r="C380" s="186"/>
      <c r="D380" s="33"/>
      <c r="E380" s="33"/>
      <c r="F380" s="33"/>
      <c r="G380" s="33"/>
      <c r="H380" s="33"/>
      <c r="I380" s="33"/>
      <c r="J380" s="33"/>
      <c r="K380" s="33"/>
      <c r="L380" s="199" t="s">
        <v>596</v>
      </c>
      <c r="M380" s="200"/>
      <c r="N380" s="200"/>
      <c r="O380" s="200"/>
      <c r="P380" s="200"/>
      <c r="Q380" s="200"/>
      <c r="R380" s="202"/>
      <c r="S380" s="203">
        <f t="shared" si="72"/>
        <v>0</v>
      </c>
      <c r="T380" s="12"/>
      <c r="U380" s="104"/>
      <c r="V380" s="596"/>
      <c r="W380" s="333"/>
      <c r="X380" s="333"/>
      <c r="Y380" s="333"/>
      <c r="Z380" s="333"/>
      <c r="AA380" s="333"/>
      <c r="AB380" s="333"/>
    </row>
    <row r="381" spans="1:29" ht="18" customHeight="1">
      <c r="A381" s="1159"/>
      <c r="B381" s="1152"/>
      <c r="C381" s="186"/>
      <c r="D381" s="33"/>
      <c r="E381" s="182"/>
      <c r="F381" s="182"/>
      <c r="G381" s="33"/>
      <c r="H381" s="33"/>
      <c r="I381" s="182"/>
      <c r="J381" s="182"/>
      <c r="K381" s="33"/>
      <c r="L381" s="199" t="s">
        <v>597</v>
      </c>
      <c r="M381" s="200"/>
      <c r="N381" s="200"/>
      <c r="O381" s="200"/>
      <c r="P381" s="200"/>
      <c r="Q381" s="200"/>
      <c r="R381" s="202"/>
      <c r="S381" s="203">
        <f t="shared" si="72"/>
        <v>0</v>
      </c>
      <c r="T381" s="12"/>
      <c r="U381" s="104"/>
      <c r="V381" s="596"/>
      <c r="W381" s="333"/>
      <c r="X381" s="333"/>
      <c r="Y381" s="333"/>
      <c r="Z381" s="333"/>
      <c r="AA381" s="333"/>
      <c r="AB381" s="333"/>
      <c r="AC381" s="8"/>
    </row>
    <row r="382" spans="1:29" ht="18" customHeight="1">
      <c r="A382" s="1159"/>
      <c r="B382" s="1152"/>
      <c r="C382" s="186"/>
      <c r="D382" s="33"/>
      <c r="E382" s="33"/>
      <c r="F382" s="33"/>
      <c r="G382" s="33"/>
      <c r="H382" s="33"/>
      <c r="I382" s="33"/>
      <c r="J382" s="33"/>
      <c r="K382" s="33"/>
      <c r="L382" s="208" t="s">
        <v>598</v>
      </c>
      <c r="M382" s="200"/>
      <c r="N382" s="200"/>
      <c r="O382" s="200"/>
      <c r="P382" s="200"/>
      <c r="Q382" s="200"/>
      <c r="R382" s="202"/>
      <c r="S382" s="203">
        <f t="shared" si="72"/>
        <v>0</v>
      </c>
      <c r="T382" s="12"/>
      <c r="U382" s="104"/>
      <c r="V382" s="596"/>
      <c r="W382" s="333"/>
      <c r="X382" s="333"/>
      <c r="Y382" s="333"/>
      <c r="Z382" s="333"/>
      <c r="AA382" s="333"/>
      <c r="AB382" s="333"/>
      <c r="AC382" s="8"/>
    </row>
    <row r="383" spans="1:29" ht="18" customHeight="1">
      <c r="A383" s="1159"/>
      <c r="B383" s="1152"/>
      <c r="C383" s="186"/>
      <c r="D383" s="33"/>
      <c r="E383" s="33"/>
      <c r="F383" s="33"/>
      <c r="G383" s="33"/>
      <c r="H383" s="33"/>
      <c r="I383" s="33"/>
      <c r="J383" s="33"/>
      <c r="K383" s="33"/>
      <c r="L383" s="209" t="s">
        <v>599</v>
      </c>
      <c r="M383" s="210"/>
      <c r="N383" s="210"/>
      <c r="O383" s="210"/>
      <c r="P383" s="210"/>
      <c r="Q383" s="210"/>
      <c r="R383" s="211"/>
      <c r="S383" s="212">
        <f t="shared" si="72"/>
        <v>0</v>
      </c>
      <c r="T383" s="12"/>
      <c r="U383" s="104"/>
      <c r="V383" s="596"/>
      <c r="W383" s="333"/>
      <c r="X383" s="333"/>
      <c r="Y383" s="333"/>
      <c r="Z383" s="333"/>
      <c r="AA383" s="333"/>
      <c r="AB383" s="333"/>
      <c r="AC383" s="8"/>
    </row>
    <row r="384" spans="1:29" ht="18" customHeight="1">
      <c r="A384" s="1159"/>
      <c r="B384" s="1152"/>
      <c r="C384" s="186"/>
      <c r="D384" s="33"/>
      <c r="E384" s="33"/>
      <c r="F384" s="33"/>
      <c r="G384" s="33"/>
      <c r="H384" s="33"/>
      <c r="I384" s="33"/>
      <c r="J384" s="33"/>
      <c r="K384" s="33"/>
      <c r="L384" s="209" t="s">
        <v>600</v>
      </c>
      <c r="M384" s="213"/>
      <c r="N384" s="213"/>
      <c r="O384" s="213"/>
      <c r="P384" s="213"/>
      <c r="Q384" s="213"/>
      <c r="R384" s="214"/>
      <c r="S384" s="215">
        <f t="shared" si="72"/>
        <v>0</v>
      </c>
      <c r="T384" s="12"/>
      <c r="U384" s="104"/>
      <c r="V384" s="596"/>
      <c r="W384" s="333"/>
      <c r="X384" s="333"/>
      <c r="Y384" s="333"/>
      <c r="Z384" s="333"/>
      <c r="AA384" s="333"/>
      <c r="AB384" s="333"/>
      <c r="AC384" s="8"/>
    </row>
    <row r="385" spans="1:29" ht="18" customHeight="1">
      <c r="A385" s="1159"/>
      <c r="B385" s="1152"/>
      <c r="C385" s="216"/>
      <c r="D385" s="217"/>
      <c r="E385" s="217"/>
      <c r="F385" s="217"/>
      <c r="G385" s="217"/>
      <c r="H385" s="217"/>
      <c r="I385" s="217"/>
      <c r="J385" s="217"/>
      <c r="K385" s="217"/>
      <c r="L385" s="222"/>
      <c r="M385" s="223"/>
      <c r="N385" s="223"/>
      <c r="O385" s="223"/>
      <c r="P385" s="223"/>
      <c r="Q385" s="223"/>
      <c r="R385" s="224"/>
      <c r="S385" s="225"/>
      <c r="T385" s="29"/>
      <c r="U385" s="104"/>
      <c r="V385" s="596"/>
      <c r="W385" s="333"/>
      <c r="X385" s="333"/>
      <c r="Y385" s="333"/>
      <c r="Z385" s="333"/>
      <c r="AA385" s="333"/>
      <c r="AB385" s="333"/>
    </row>
    <row r="386" spans="1:29" ht="21" customHeight="1">
      <c r="A386" s="1159"/>
      <c r="B386" s="1152"/>
      <c r="C386" s="186"/>
      <c r="D386" s="33"/>
      <c r="E386" s="33"/>
      <c r="F386" s="33"/>
      <c r="G386" s="33"/>
      <c r="H386" s="33"/>
      <c r="I386" s="33"/>
      <c r="J386" s="33"/>
      <c r="K386" s="33"/>
      <c r="L386" s="1195" t="s">
        <v>601</v>
      </c>
      <c r="M386" s="228"/>
      <c r="N386" s="230"/>
      <c r="O386" s="228" t="s">
        <v>1541</v>
      </c>
      <c r="P386" s="228"/>
      <c r="Q386" s="228" t="s">
        <v>1542</v>
      </c>
      <c r="R386" s="228"/>
      <c r="S386" s="242"/>
      <c r="T386" s="12"/>
      <c r="U386" s="104"/>
      <c r="V386" s="596"/>
      <c r="W386" s="333"/>
      <c r="X386" s="333"/>
      <c r="Y386" s="333"/>
      <c r="Z386" s="333"/>
      <c r="AA386" s="333"/>
      <c r="AB386" s="333"/>
    </row>
    <row r="387" spans="1:29" ht="21" customHeight="1">
      <c r="A387" s="1159"/>
      <c r="B387" s="1152"/>
      <c r="C387" s="186"/>
      <c r="D387" s="33"/>
      <c r="E387" s="33"/>
      <c r="F387" s="33"/>
      <c r="G387" s="33"/>
      <c r="H387" s="33"/>
      <c r="I387" s="33"/>
      <c r="J387" s="33"/>
      <c r="K387" s="33"/>
      <c r="L387" s="1193"/>
      <c r="M387" s="230"/>
      <c r="N387" s="228"/>
      <c r="O387" s="228"/>
      <c r="P387" s="228"/>
      <c r="Q387" s="230"/>
      <c r="R387" s="228"/>
      <c r="S387" s="242"/>
      <c r="T387" s="29"/>
      <c r="U387" s="104"/>
      <c r="V387" s="596"/>
      <c r="W387" s="333"/>
      <c r="X387" s="333"/>
      <c r="Y387" s="333"/>
      <c r="Z387" s="333"/>
      <c r="AA387" s="333"/>
      <c r="AB387" s="333"/>
    </row>
    <row r="388" spans="1:29" ht="21" customHeight="1">
      <c r="A388" s="1159"/>
      <c r="B388" s="1152"/>
      <c r="C388" s="186"/>
      <c r="D388" s="29"/>
      <c r="E388" s="29"/>
      <c r="F388" s="29"/>
      <c r="G388" s="29"/>
      <c r="H388" s="29"/>
      <c r="I388" s="29"/>
      <c r="J388" s="29"/>
      <c r="K388" s="29"/>
      <c r="L388" s="1193"/>
      <c r="M388" s="230"/>
      <c r="N388" s="230"/>
      <c r="O388" s="228"/>
      <c r="P388" s="228"/>
      <c r="Q388" s="228"/>
      <c r="R388" s="228"/>
      <c r="S388" s="242"/>
      <c r="T388" s="29"/>
      <c r="U388" s="185"/>
      <c r="V388" s="555"/>
      <c r="W388" s="185"/>
      <c r="X388" s="185"/>
      <c r="Y388" s="185"/>
      <c r="Z388" s="185"/>
      <c r="AA388" s="185"/>
      <c r="AB388" s="185"/>
      <c r="AC388" s="185"/>
    </row>
    <row r="389" spans="1:29" ht="18" customHeight="1">
      <c r="A389" s="1159"/>
      <c r="B389" s="1152"/>
      <c r="C389" s="186"/>
      <c r="D389" s="29"/>
      <c r="E389" s="29"/>
      <c r="F389" s="29"/>
      <c r="G389" s="29"/>
      <c r="H389" s="29"/>
      <c r="I389" s="29"/>
      <c r="J389" s="29"/>
      <c r="K389" s="29"/>
      <c r="L389" s="1194"/>
      <c r="M389" s="230"/>
      <c r="N389" s="228"/>
      <c r="O389" s="228"/>
      <c r="P389" s="228"/>
      <c r="Q389" s="228"/>
      <c r="R389" s="228"/>
      <c r="S389" s="242"/>
      <c r="T389" s="29"/>
      <c r="U389" s="104"/>
      <c r="V389" s="596"/>
      <c r="W389" s="333"/>
      <c r="X389" s="333"/>
      <c r="Y389" s="333"/>
      <c r="Z389" s="333"/>
      <c r="AA389" s="333"/>
      <c r="AB389" s="333"/>
    </row>
    <row r="390" spans="1:29" ht="17.25" customHeight="1">
      <c r="A390" s="1159"/>
      <c r="B390" s="1152"/>
      <c r="C390" s="186"/>
      <c r="D390" s="29"/>
      <c r="E390" s="29"/>
      <c r="F390" s="29"/>
      <c r="G390" s="29"/>
      <c r="H390" s="29"/>
      <c r="I390" s="29"/>
      <c r="J390" s="29"/>
      <c r="K390" s="29"/>
      <c r="L390" s="238" t="s">
        <v>593</v>
      </c>
      <c r="M390" s="280"/>
      <c r="N390" s="280"/>
      <c r="O390" s="280">
        <v>3</v>
      </c>
      <c r="P390" s="280"/>
      <c r="Q390" s="280">
        <v>3</v>
      </c>
      <c r="R390" s="236"/>
      <c r="S390" s="237">
        <f t="shared" ref="S390:S401" si="73">SUM(M390:R390)</f>
        <v>6</v>
      </c>
      <c r="T390" s="29"/>
      <c r="U390" s="104"/>
      <c r="V390" s="596"/>
      <c r="W390" s="333"/>
      <c r="X390" s="333"/>
      <c r="Y390" s="333"/>
      <c r="Z390" s="333"/>
      <c r="AA390" s="333"/>
      <c r="AB390" s="333"/>
    </row>
    <row r="391" spans="1:29" ht="17.25" customHeight="1">
      <c r="A391" s="1159"/>
      <c r="B391" s="1152"/>
      <c r="C391" s="186"/>
      <c r="D391" s="29"/>
      <c r="E391" s="29"/>
      <c r="F391" s="29"/>
      <c r="G391" s="29"/>
      <c r="H391" s="29"/>
      <c r="I391" s="29"/>
      <c r="J391" s="29"/>
      <c r="K391" s="29"/>
      <c r="L391" s="240" t="s">
        <v>594</v>
      </c>
      <c r="M391" s="281"/>
      <c r="N391" s="281"/>
      <c r="O391" s="281">
        <v>3</v>
      </c>
      <c r="P391" s="281"/>
      <c r="Q391" s="281">
        <v>3</v>
      </c>
      <c r="R391" s="228"/>
      <c r="S391" s="242">
        <f t="shared" si="73"/>
        <v>6</v>
      </c>
      <c r="T391" s="29"/>
      <c r="U391" s="104"/>
      <c r="V391" s="596"/>
      <c r="W391" s="333"/>
      <c r="X391" s="333"/>
      <c r="Y391" s="333"/>
      <c r="Z391" s="333"/>
      <c r="AA391" s="333"/>
      <c r="AB391" s="333"/>
    </row>
    <row r="392" spans="1:29" ht="17.25" customHeight="1">
      <c r="A392" s="1159"/>
      <c r="B392" s="1152"/>
      <c r="C392" s="186"/>
      <c r="D392" s="29"/>
      <c r="E392" s="29"/>
      <c r="F392" s="29"/>
      <c r="G392" s="29"/>
      <c r="H392" s="29"/>
      <c r="I392" s="29"/>
      <c r="J392" s="29"/>
      <c r="K392" s="29"/>
      <c r="L392" s="240" t="s">
        <v>595</v>
      </c>
      <c r="M392" s="243"/>
      <c r="N392" s="243"/>
      <c r="O392" s="243"/>
      <c r="P392" s="243"/>
      <c r="Q392" s="243"/>
      <c r="R392" s="228"/>
      <c r="S392" s="242">
        <f t="shared" si="73"/>
        <v>0</v>
      </c>
      <c r="T392" s="29"/>
      <c r="U392" s="104"/>
      <c r="V392" s="596"/>
      <c r="W392" s="333"/>
      <c r="X392" s="333"/>
      <c r="Y392" s="333"/>
      <c r="Z392" s="333"/>
      <c r="AA392" s="333"/>
      <c r="AB392" s="333"/>
    </row>
    <row r="393" spans="1:29" ht="17.25" customHeight="1">
      <c r="A393" s="1159"/>
      <c r="B393" s="1152"/>
      <c r="C393" s="186"/>
      <c r="D393" s="29"/>
      <c r="E393" s="29"/>
      <c r="F393" s="29"/>
      <c r="G393" s="29"/>
      <c r="H393" s="29"/>
      <c r="I393" s="29"/>
      <c r="J393" s="29"/>
      <c r="K393" s="29"/>
      <c r="L393" s="244" t="s">
        <v>596</v>
      </c>
      <c r="M393" s="246"/>
      <c r="N393" s="246"/>
      <c r="O393" s="246"/>
      <c r="P393" s="246"/>
      <c r="Q393" s="246"/>
      <c r="R393" s="247"/>
      <c r="S393" s="248">
        <f t="shared" si="73"/>
        <v>0</v>
      </c>
      <c r="T393" s="29"/>
      <c r="U393" s="104"/>
      <c r="V393" s="596"/>
      <c r="W393" s="333"/>
      <c r="X393" s="333"/>
      <c r="Y393" s="333"/>
      <c r="Z393" s="333"/>
      <c r="AA393" s="333"/>
      <c r="AB393" s="333"/>
    </row>
    <row r="394" spans="1:29" ht="17.25" customHeight="1">
      <c r="A394" s="1159"/>
      <c r="B394" s="1152"/>
      <c r="C394" s="186"/>
      <c r="D394" s="29"/>
      <c r="E394" s="29"/>
      <c r="F394" s="29"/>
      <c r="G394" s="29"/>
      <c r="H394" s="29"/>
      <c r="I394" s="29"/>
      <c r="J394" s="29"/>
      <c r="K394" s="29"/>
      <c r="L394" s="244" t="s">
        <v>597</v>
      </c>
      <c r="M394" s="246"/>
      <c r="N394" s="246"/>
      <c r="O394" s="246"/>
      <c r="P394" s="246"/>
      <c r="Q394" s="246"/>
      <c r="R394" s="247"/>
      <c r="S394" s="248">
        <f t="shared" si="73"/>
        <v>0</v>
      </c>
      <c r="T394" s="29"/>
      <c r="U394" s="104"/>
      <c r="V394" s="596"/>
      <c r="W394" s="333"/>
      <c r="X394" s="333"/>
      <c r="Y394" s="333"/>
      <c r="Z394" s="333"/>
      <c r="AA394" s="333"/>
      <c r="AB394" s="333"/>
      <c r="AC394" s="8"/>
    </row>
    <row r="395" spans="1:29" ht="17.25" customHeight="1">
      <c r="A395" s="1159"/>
      <c r="B395" s="1152"/>
      <c r="C395" s="186"/>
      <c r="D395" s="29"/>
      <c r="E395" s="29"/>
      <c r="F395" s="29"/>
      <c r="G395" s="29"/>
      <c r="H395" s="29"/>
      <c r="I395" s="29"/>
      <c r="J395" s="29"/>
      <c r="K395" s="29"/>
      <c r="L395" s="249" t="s">
        <v>598</v>
      </c>
      <c r="M395" s="246"/>
      <c r="N395" s="246"/>
      <c r="O395" s="246"/>
      <c r="P395" s="246"/>
      <c r="Q395" s="246"/>
      <c r="R395" s="247"/>
      <c r="S395" s="248">
        <f t="shared" si="73"/>
        <v>0</v>
      </c>
      <c r="T395" s="29"/>
      <c r="U395" s="104"/>
      <c r="V395" s="596"/>
      <c r="W395" s="333"/>
      <c r="X395" s="333"/>
      <c r="Y395" s="333"/>
      <c r="Z395" s="333"/>
      <c r="AA395" s="333"/>
      <c r="AB395" s="333"/>
      <c r="AC395" s="8"/>
    </row>
    <row r="396" spans="1:29" ht="17.25" customHeight="1">
      <c r="A396" s="1159"/>
      <c r="B396" s="1152"/>
      <c r="C396" s="186"/>
      <c r="D396" s="29"/>
      <c r="E396" s="29"/>
      <c r="F396" s="29"/>
      <c r="G396" s="29"/>
      <c r="H396" s="29"/>
      <c r="I396" s="29"/>
      <c r="J396" s="29"/>
      <c r="K396" s="29"/>
      <c r="L396" s="250" t="s">
        <v>599</v>
      </c>
      <c r="M396" s="251"/>
      <c r="N396" s="251"/>
      <c r="O396" s="251"/>
      <c r="P396" s="251"/>
      <c r="Q396" s="251"/>
      <c r="R396" s="252"/>
      <c r="S396" s="253">
        <f t="shared" si="73"/>
        <v>0</v>
      </c>
      <c r="T396" s="29"/>
      <c r="U396" s="104"/>
      <c r="V396" s="596"/>
      <c r="W396" s="333"/>
      <c r="X396" s="333"/>
      <c r="Y396" s="333"/>
      <c r="Z396" s="333"/>
      <c r="AA396" s="333"/>
      <c r="AB396" s="333"/>
      <c r="AC396" s="8"/>
    </row>
    <row r="397" spans="1:29" ht="17.25" customHeight="1">
      <c r="A397" s="1159"/>
      <c r="B397" s="1152"/>
      <c r="C397" s="186"/>
      <c r="D397" s="29"/>
      <c r="E397" s="29"/>
      <c r="F397" s="29"/>
      <c r="G397" s="29"/>
      <c r="H397" s="29"/>
      <c r="I397" s="29"/>
      <c r="J397" s="29"/>
      <c r="K397" s="29"/>
      <c r="L397" s="250" t="s">
        <v>600</v>
      </c>
      <c r="M397" s="254"/>
      <c r="N397" s="254"/>
      <c r="O397" s="254"/>
      <c r="P397" s="254"/>
      <c r="Q397" s="254"/>
      <c r="R397" s="255"/>
      <c r="S397" s="256">
        <f t="shared" si="73"/>
        <v>0</v>
      </c>
      <c r="T397" s="29"/>
      <c r="U397" s="104"/>
      <c r="V397" s="596"/>
      <c r="W397" s="333"/>
      <c r="X397" s="333"/>
      <c r="Y397" s="333"/>
      <c r="Z397" s="333"/>
      <c r="AA397" s="333"/>
      <c r="AB397" s="333"/>
      <c r="AC397" s="8"/>
    </row>
    <row r="398" spans="1:29" ht="17.25" customHeight="1">
      <c r="A398" s="1159"/>
      <c r="B398" s="1152"/>
      <c r="C398" s="1200"/>
      <c r="D398" s="186"/>
      <c r="E398" s="186"/>
      <c r="F398" s="186"/>
      <c r="G398" s="186"/>
      <c r="H398" s="186"/>
      <c r="I398" s="186"/>
      <c r="J398" s="186"/>
      <c r="K398" s="186"/>
      <c r="L398" s="222" t="s">
        <v>681</v>
      </c>
      <c r="M398" s="223">
        <f t="shared" ref="M398:R398" si="74">M390+M377</f>
        <v>0</v>
      </c>
      <c r="N398" s="223">
        <f t="shared" si="74"/>
        <v>0</v>
      </c>
      <c r="O398" s="223">
        <f t="shared" si="74"/>
        <v>3</v>
      </c>
      <c r="P398" s="223">
        <f t="shared" si="74"/>
        <v>3</v>
      </c>
      <c r="Q398" s="223">
        <f t="shared" si="74"/>
        <v>7</v>
      </c>
      <c r="R398" s="223">
        <f t="shared" si="74"/>
        <v>0</v>
      </c>
      <c r="S398" s="224">
        <f t="shared" si="73"/>
        <v>13</v>
      </c>
      <c r="T398" s="29"/>
      <c r="U398" s="104"/>
      <c r="V398" s="596"/>
      <c r="W398" s="333"/>
      <c r="X398" s="333"/>
      <c r="Y398" s="333"/>
      <c r="Z398" s="333"/>
      <c r="AA398" s="333"/>
      <c r="AB398" s="333"/>
    </row>
    <row r="399" spans="1:29" ht="17.25" customHeight="1">
      <c r="A399" s="1159"/>
      <c r="B399" s="1152"/>
      <c r="C399" s="1201"/>
      <c r="D399" s="186"/>
      <c r="E399" s="186"/>
      <c r="F399" s="186"/>
      <c r="G399" s="186"/>
      <c r="H399" s="186"/>
      <c r="I399" s="186"/>
      <c r="J399" s="186"/>
      <c r="K399" s="186"/>
      <c r="L399" s="257" t="s">
        <v>682</v>
      </c>
      <c r="M399" s="258">
        <f t="shared" ref="M399:R399" si="75">M394+M393+M381+M380</f>
        <v>0</v>
      </c>
      <c r="N399" s="258">
        <f t="shared" si="75"/>
        <v>0</v>
      </c>
      <c r="O399" s="258">
        <f t="shared" si="75"/>
        <v>0</v>
      </c>
      <c r="P399" s="258">
        <f t="shared" si="75"/>
        <v>0</v>
      </c>
      <c r="Q399" s="258">
        <f t="shared" si="75"/>
        <v>0</v>
      </c>
      <c r="R399" s="258">
        <f t="shared" si="75"/>
        <v>0</v>
      </c>
      <c r="S399" s="259">
        <f t="shared" si="73"/>
        <v>0</v>
      </c>
      <c r="T399" s="29"/>
      <c r="U399" s="104"/>
      <c r="V399" s="596"/>
      <c r="W399" s="333"/>
      <c r="X399" s="333"/>
      <c r="Y399" s="333"/>
      <c r="Z399" s="333"/>
      <c r="AA399" s="333"/>
      <c r="AB399" s="333"/>
    </row>
    <row r="400" spans="1:29" ht="17.25" customHeight="1">
      <c r="A400" s="352"/>
      <c r="B400" s="401"/>
      <c r="C400" s="1200"/>
      <c r="D400" s="186"/>
      <c r="E400" s="186"/>
      <c r="F400" s="186"/>
      <c r="G400" s="186"/>
      <c r="H400" s="186"/>
      <c r="I400" s="186"/>
      <c r="J400" s="186"/>
      <c r="K400" s="186"/>
      <c r="L400" s="257" t="s">
        <v>683</v>
      </c>
      <c r="M400" s="258">
        <f t="shared" ref="M400:R400" si="76">M395+M382</f>
        <v>0</v>
      </c>
      <c r="N400" s="258">
        <f t="shared" si="76"/>
        <v>0</v>
      </c>
      <c r="O400" s="258">
        <f t="shared" si="76"/>
        <v>0</v>
      </c>
      <c r="P400" s="258">
        <f t="shared" si="76"/>
        <v>0</v>
      </c>
      <c r="Q400" s="258">
        <f t="shared" si="76"/>
        <v>0</v>
      </c>
      <c r="R400" s="258">
        <f t="shared" si="76"/>
        <v>0</v>
      </c>
      <c r="S400" s="259">
        <f t="shared" si="73"/>
        <v>0</v>
      </c>
      <c r="T400" s="29"/>
      <c r="U400" s="104"/>
      <c r="V400" s="596"/>
      <c r="W400" s="333"/>
      <c r="X400" s="333"/>
      <c r="Y400" s="333"/>
      <c r="Z400" s="333"/>
      <c r="AA400" s="333"/>
      <c r="AB400" s="333"/>
      <c r="AC400" s="8"/>
    </row>
    <row r="401" spans="1:29" ht="17.25" customHeight="1">
      <c r="A401" s="352"/>
      <c r="B401" s="401"/>
      <c r="C401" s="1201"/>
      <c r="D401" s="186"/>
      <c r="E401" s="186"/>
      <c r="F401" s="186"/>
      <c r="G401" s="186"/>
      <c r="H401" s="186"/>
      <c r="I401" s="186"/>
      <c r="J401" s="186"/>
      <c r="K401" s="186"/>
      <c r="L401" s="260" t="s">
        <v>684</v>
      </c>
      <c r="M401" s="261">
        <f t="shared" ref="M401:R401" si="77">M396+M383</f>
        <v>0</v>
      </c>
      <c r="N401" s="261">
        <f t="shared" si="77"/>
        <v>0</v>
      </c>
      <c r="O401" s="261">
        <f t="shared" si="77"/>
        <v>0</v>
      </c>
      <c r="P401" s="261">
        <f t="shared" si="77"/>
        <v>0</v>
      </c>
      <c r="Q401" s="261">
        <f t="shared" si="77"/>
        <v>0</v>
      </c>
      <c r="R401" s="261">
        <f t="shared" si="77"/>
        <v>0</v>
      </c>
      <c r="S401" s="262">
        <f t="shared" si="73"/>
        <v>0</v>
      </c>
      <c r="T401" s="29"/>
      <c r="U401" s="104"/>
      <c r="V401" s="596"/>
      <c r="W401" s="333"/>
      <c r="X401" s="333"/>
      <c r="Y401" s="333"/>
      <c r="Z401" s="333"/>
      <c r="AA401" s="333"/>
      <c r="AB401" s="333"/>
      <c r="AC401" s="8"/>
    </row>
    <row r="402" spans="1:29" ht="18" customHeight="1">
      <c r="A402" s="1221"/>
      <c r="B402" s="1138"/>
      <c r="C402" s="263"/>
      <c r="D402" s="264"/>
      <c r="E402" s="264"/>
      <c r="F402" s="264"/>
      <c r="G402" s="264"/>
      <c r="H402" s="264"/>
      <c r="I402" s="264"/>
      <c r="J402" s="264"/>
      <c r="K402" s="264"/>
      <c r="L402" s="566"/>
      <c r="M402" s="566"/>
      <c r="N402" s="566"/>
      <c r="O402" s="566"/>
      <c r="P402" s="566"/>
      <c r="Q402" s="566"/>
      <c r="R402" s="566"/>
      <c r="S402" s="265"/>
      <c r="T402" s="263"/>
      <c r="U402" s="104"/>
      <c r="V402" s="596"/>
      <c r="W402" s="333"/>
      <c r="X402" s="333"/>
      <c r="Y402" s="333"/>
      <c r="Z402" s="333"/>
      <c r="AA402" s="333"/>
      <c r="AB402" s="333"/>
    </row>
    <row r="403" spans="1:29" ht="21" customHeight="1">
      <c r="A403" s="457"/>
      <c r="B403" s="614"/>
      <c r="C403" s="150"/>
      <c r="D403" s="150"/>
      <c r="E403" s="150"/>
      <c r="F403" s="150"/>
      <c r="G403" s="150"/>
      <c r="H403" s="150"/>
      <c r="I403" s="150"/>
      <c r="J403" s="150"/>
      <c r="K403" s="150"/>
      <c r="L403" s="150"/>
      <c r="M403" s="20"/>
      <c r="N403" s="20"/>
      <c r="O403" s="20"/>
      <c r="P403" s="20"/>
      <c r="Q403" s="20"/>
      <c r="R403" s="150"/>
      <c r="S403" s="615"/>
      <c r="T403" s="457"/>
      <c r="U403" s="185"/>
      <c r="V403" s="555"/>
      <c r="W403" s="185"/>
      <c r="X403" s="185"/>
      <c r="Y403" s="185"/>
      <c r="Z403" s="185"/>
      <c r="AA403" s="185"/>
      <c r="AB403" s="185"/>
      <c r="AC403" s="185"/>
    </row>
    <row r="404" spans="1:29" ht="21" customHeight="1">
      <c r="A404" s="457"/>
      <c r="B404" s="614"/>
      <c r="C404" s="150"/>
      <c r="D404" s="150"/>
      <c r="E404" s="150"/>
      <c r="F404" s="150"/>
      <c r="G404" s="150"/>
      <c r="H404" s="150"/>
      <c r="I404" s="150"/>
      <c r="J404" s="150"/>
      <c r="K404" s="150"/>
      <c r="L404" s="150"/>
      <c r="M404" s="20"/>
      <c r="N404" s="20"/>
      <c r="O404" s="20"/>
      <c r="P404" s="20"/>
      <c r="Q404" s="20"/>
      <c r="R404" s="150"/>
      <c r="S404" s="615"/>
      <c r="T404" s="457"/>
      <c r="U404" s="185"/>
      <c r="V404" s="555"/>
      <c r="W404" s="185"/>
      <c r="X404" s="185"/>
      <c r="Y404" s="185"/>
      <c r="Z404" s="185"/>
      <c r="AA404" s="185"/>
      <c r="AB404" s="185"/>
      <c r="AC404" s="185"/>
    </row>
    <row r="405" spans="1:29" ht="16.5" customHeight="1">
      <c r="A405" s="175"/>
      <c r="B405" s="179"/>
      <c r="C405" s="175"/>
      <c r="D405" s="175"/>
      <c r="E405" s="175"/>
      <c r="F405" s="175"/>
      <c r="G405" s="175"/>
      <c r="H405" s="175"/>
      <c r="I405" s="175"/>
      <c r="J405" s="175"/>
      <c r="K405" s="175"/>
      <c r="L405" s="175"/>
      <c r="M405" s="176"/>
      <c r="N405" s="176"/>
      <c r="O405" s="176"/>
      <c r="P405" s="176"/>
      <c r="Q405" s="176"/>
      <c r="R405" s="175"/>
      <c r="S405" s="175"/>
      <c r="T405" s="175"/>
      <c r="U405" s="104"/>
      <c r="V405" s="596"/>
      <c r="W405" s="333"/>
      <c r="X405" s="333"/>
      <c r="Y405" s="333"/>
      <c r="Z405" s="333"/>
      <c r="AA405" s="333"/>
      <c r="AB405" s="333"/>
      <c r="AC405" s="8"/>
    </row>
    <row r="406" spans="1:29" ht="16.5" customHeight="1">
      <c r="A406" s="175"/>
      <c r="B406" s="179"/>
      <c r="C406" s="175"/>
      <c r="D406" s="175"/>
      <c r="E406" s="175"/>
      <c r="F406" s="175"/>
      <c r="G406" s="175"/>
      <c r="H406" s="175"/>
      <c r="I406" s="175"/>
      <c r="J406" s="175"/>
      <c r="K406" s="1187" t="s">
        <v>592</v>
      </c>
      <c r="L406" s="186" t="s">
        <v>593</v>
      </c>
      <c r="M406" s="192">
        <f t="shared" ref="M406:R406" si="78">M377+M349+M318+M288+M255+M227+M197+M168+M139+M105+M75+M44+M11</f>
        <v>53</v>
      </c>
      <c r="N406" s="192">
        <f t="shared" si="78"/>
        <v>71</v>
      </c>
      <c r="O406" s="192">
        <f t="shared" si="78"/>
        <v>91</v>
      </c>
      <c r="P406" s="192">
        <f t="shared" si="78"/>
        <v>73</v>
      </c>
      <c r="Q406" s="192">
        <f t="shared" si="78"/>
        <v>83</v>
      </c>
      <c r="R406" s="192">
        <f t="shared" si="78"/>
        <v>0</v>
      </c>
      <c r="S406" s="112">
        <f t="shared" ref="S406:S421" si="79">SUM(M406:R406)</f>
        <v>371</v>
      </c>
      <c r="T406" s="175"/>
      <c r="U406" s="104"/>
      <c r="V406" s="596"/>
      <c r="W406" s="333"/>
      <c r="X406" s="333"/>
      <c r="Y406" s="333"/>
      <c r="Z406" s="333"/>
      <c r="AA406" s="333"/>
      <c r="AB406" s="333"/>
      <c r="AC406" s="8"/>
    </row>
    <row r="407" spans="1:29" ht="16.5" customHeight="1">
      <c r="A407" s="175"/>
      <c r="B407" s="179"/>
      <c r="C407" s="175"/>
      <c r="D407" s="175"/>
      <c r="E407" s="175"/>
      <c r="F407" s="175"/>
      <c r="G407" s="175"/>
      <c r="H407" s="175"/>
      <c r="I407" s="175"/>
      <c r="J407" s="175"/>
      <c r="K407" s="1152"/>
      <c r="L407" s="195" t="s">
        <v>594</v>
      </c>
      <c r="M407" s="192">
        <f t="shared" ref="M407:R407" si="80">M378+M350+M319+M289+M256+M228+M198+M169+M140+M106+M76+M45+M12</f>
        <v>32</v>
      </c>
      <c r="N407" s="192">
        <f t="shared" si="80"/>
        <v>47</v>
      </c>
      <c r="O407" s="192">
        <f t="shared" si="80"/>
        <v>54</v>
      </c>
      <c r="P407" s="192">
        <f t="shared" si="80"/>
        <v>42</v>
      </c>
      <c r="Q407" s="192">
        <f t="shared" si="80"/>
        <v>51</v>
      </c>
      <c r="R407" s="192">
        <f t="shared" si="80"/>
        <v>0</v>
      </c>
      <c r="S407" s="112">
        <f t="shared" si="79"/>
        <v>226</v>
      </c>
      <c r="T407" s="175"/>
      <c r="U407" s="104"/>
      <c r="V407" s="596"/>
      <c r="W407" s="333"/>
      <c r="X407" s="333"/>
      <c r="Y407" s="333"/>
      <c r="Z407" s="333"/>
      <c r="AA407" s="333"/>
      <c r="AB407" s="333"/>
      <c r="AC407" s="8"/>
    </row>
    <row r="408" spans="1:29" ht="16.5" customHeight="1">
      <c r="A408" s="175"/>
      <c r="B408" s="179"/>
      <c r="C408" s="175"/>
      <c r="D408" s="175"/>
      <c r="E408" s="175"/>
      <c r="F408" s="175"/>
      <c r="G408" s="175"/>
      <c r="H408" s="175"/>
      <c r="I408" s="175"/>
      <c r="J408" s="175"/>
      <c r="K408" s="1152"/>
      <c r="L408" s="195" t="s">
        <v>595</v>
      </c>
      <c r="M408" s="192">
        <f t="shared" ref="M408:R408" si="81">M379+M351+M320+M290+M257+M229+M199+M170+M141+M107+M77+M46+M13</f>
        <v>21</v>
      </c>
      <c r="N408" s="192">
        <f t="shared" si="81"/>
        <v>24</v>
      </c>
      <c r="O408" s="192">
        <f t="shared" si="81"/>
        <v>37</v>
      </c>
      <c r="P408" s="192">
        <f t="shared" si="81"/>
        <v>31</v>
      </c>
      <c r="Q408" s="192">
        <f t="shared" si="81"/>
        <v>32</v>
      </c>
      <c r="R408" s="192">
        <f t="shared" si="81"/>
        <v>0</v>
      </c>
      <c r="S408" s="112">
        <f t="shared" si="79"/>
        <v>145</v>
      </c>
      <c r="T408" s="175"/>
      <c r="U408" s="104"/>
      <c r="V408" s="596"/>
      <c r="W408" s="333"/>
      <c r="X408" s="333"/>
      <c r="Y408" s="333"/>
      <c r="Z408" s="333"/>
      <c r="AA408" s="333"/>
      <c r="AB408" s="333"/>
      <c r="AC408" s="8"/>
    </row>
    <row r="409" spans="1:29" ht="16.5" customHeight="1">
      <c r="A409" s="175"/>
      <c r="B409" s="179"/>
      <c r="C409" s="175"/>
      <c r="D409" s="175"/>
      <c r="E409" s="175"/>
      <c r="F409" s="175"/>
      <c r="G409" s="175"/>
      <c r="H409" s="175"/>
      <c r="I409" s="175"/>
      <c r="J409" s="175"/>
      <c r="K409" s="1152"/>
      <c r="L409" s="199" t="s">
        <v>596</v>
      </c>
      <c r="M409" s="200">
        <f t="shared" ref="M409:R409" si="82">M380+M352+M321+M291+M258+M230+M200+M171+M142+M108+M78+M47+M14</f>
        <v>0</v>
      </c>
      <c r="N409" s="200">
        <f t="shared" si="82"/>
        <v>8</v>
      </c>
      <c r="O409" s="200">
        <f t="shared" si="82"/>
        <v>4</v>
      </c>
      <c r="P409" s="200">
        <f t="shared" si="82"/>
        <v>11</v>
      </c>
      <c r="Q409" s="200">
        <f t="shared" si="82"/>
        <v>19</v>
      </c>
      <c r="R409" s="200">
        <f t="shared" si="82"/>
        <v>0</v>
      </c>
      <c r="S409" s="115">
        <f t="shared" si="79"/>
        <v>42</v>
      </c>
      <c r="T409" s="175"/>
      <c r="U409" s="104"/>
      <c r="V409" s="596"/>
      <c r="W409" s="333"/>
      <c r="X409" s="333"/>
      <c r="Y409" s="333"/>
      <c r="Z409" s="333"/>
      <c r="AA409" s="333"/>
      <c r="AB409" s="333"/>
      <c r="AC409" s="8"/>
    </row>
    <row r="410" spans="1:29" ht="16.5" customHeight="1">
      <c r="A410" s="175"/>
      <c r="B410" s="179"/>
      <c r="C410" s="175"/>
      <c r="D410" s="175"/>
      <c r="E410" s="175"/>
      <c r="F410" s="175"/>
      <c r="G410" s="175"/>
      <c r="H410" s="175"/>
      <c r="I410" s="175"/>
      <c r="J410" s="175"/>
      <c r="K410" s="1152"/>
      <c r="L410" s="199" t="s">
        <v>597</v>
      </c>
      <c r="M410" s="200">
        <f t="shared" ref="M410:R410" si="83">M381+M353+M322+M292+M259+M231+M201+M172+M143+M109+M79+M48+M15</f>
        <v>4</v>
      </c>
      <c r="N410" s="200">
        <f t="shared" si="83"/>
        <v>4</v>
      </c>
      <c r="O410" s="200">
        <f t="shared" si="83"/>
        <v>9</v>
      </c>
      <c r="P410" s="200">
        <f t="shared" si="83"/>
        <v>4</v>
      </c>
      <c r="Q410" s="200">
        <f t="shared" si="83"/>
        <v>0</v>
      </c>
      <c r="R410" s="200">
        <f t="shared" si="83"/>
        <v>0</v>
      </c>
      <c r="S410" s="115">
        <f t="shared" si="79"/>
        <v>21</v>
      </c>
      <c r="T410" s="175"/>
      <c r="U410" s="104"/>
      <c r="V410" s="596"/>
      <c r="W410" s="333"/>
      <c r="X410" s="333"/>
      <c r="Y410" s="333"/>
      <c r="Z410" s="333"/>
      <c r="AA410" s="333"/>
      <c r="AB410" s="333"/>
      <c r="AC410" s="8"/>
    </row>
    <row r="411" spans="1:29" ht="16.5" customHeight="1">
      <c r="A411" s="175"/>
      <c r="B411" s="179"/>
      <c r="C411" s="175"/>
      <c r="D411" s="175"/>
      <c r="E411" s="175"/>
      <c r="F411" s="175"/>
      <c r="G411" s="175"/>
      <c r="H411" s="175"/>
      <c r="I411" s="175"/>
      <c r="J411" s="175"/>
      <c r="K411" s="1152"/>
      <c r="L411" s="208" t="s">
        <v>598</v>
      </c>
      <c r="M411" s="200">
        <f t="shared" ref="M411:R411" si="84">M382+M354+M323+M293+M260+M232+M202+M173+M144+M110+M80+M49+M16</f>
        <v>7</v>
      </c>
      <c r="N411" s="200">
        <f t="shared" si="84"/>
        <v>7</v>
      </c>
      <c r="O411" s="200">
        <f t="shared" si="84"/>
        <v>11</v>
      </c>
      <c r="P411" s="200">
        <f t="shared" si="84"/>
        <v>4</v>
      </c>
      <c r="Q411" s="200">
        <f t="shared" si="84"/>
        <v>12</v>
      </c>
      <c r="R411" s="200">
        <f t="shared" si="84"/>
        <v>0</v>
      </c>
      <c r="S411" s="115">
        <f t="shared" si="79"/>
        <v>41</v>
      </c>
      <c r="T411" s="175"/>
      <c r="U411" s="104"/>
      <c r="V411" s="596"/>
      <c r="W411" s="333"/>
      <c r="X411" s="333"/>
      <c r="Y411" s="333"/>
      <c r="Z411" s="333"/>
      <c r="AA411" s="333"/>
      <c r="AB411" s="333"/>
      <c r="AC411" s="8"/>
    </row>
    <row r="412" spans="1:29" ht="16.5" customHeight="1">
      <c r="A412" s="175"/>
      <c r="B412" s="179"/>
      <c r="C412" s="175"/>
      <c r="D412" s="175"/>
      <c r="E412" s="175"/>
      <c r="F412" s="175"/>
      <c r="G412" s="175"/>
      <c r="H412" s="175"/>
      <c r="I412" s="175"/>
      <c r="J412" s="175"/>
      <c r="K412" s="1152"/>
      <c r="L412" s="209" t="s">
        <v>599</v>
      </c>
      <c r="M412" s="210">
        <f t="shared" ref="M412:R412" si="85">M383+M355+M324+M294+M261+M233+M203+M174+M145+M111+M81+M50+M17</f>
        <v>9</v>
      </c>
      <c r="N412" s="210">
        <f t="shared" si="85"/>
        <v>7</v>
      </c>
      <c r="O412" s="210">
        <f t="shared" si="85"/>
        <v>8</v>
      </c>
      <c r="P412" s="210">
        <f t="shared" si="85"/>
        <v>7</v>
      </c>
      <c r="Q412" s="210">
        <f t="shared" si="85"/>
        <v>8</v>
      </c>
      <c r="R412" s="210">
        <f t="shared" si="85"/>
        <v>0</v>
      </c>
      <c r="S412" s="117">
        <f t="shared" si="79"/>
        <v>39</v>
      </c>
      <c r="T412" s="175"/>
      <c r="U412" s="104"/>
      <c r="V412" s="596"/>
      <c r="W412" s="333"/>
      <c r="X412" s="333"/>
      <c r="Y412" s="333"/>
      <c r="Z412" s="333"/>
      <c r="AA412" s="333"/>
      <c r="AB412" s="333"/>
      <c r="AC412" s="8"/>
    </row>
    <row r="413" spans="1:29" ht="16.5" customHeight="1">
      <c r="A413" s="175"/>
      <c r="B413" s="179"/>
      <c r="C413" s="175"/>
      <c r="D413" s="175"/>
      <c r="E413" s="175"/>
      <c r="F413" s="175"/>
      <c r="G413" s="175"/>
      <c r="H413" s="175"/>
      <c r="I413" s="175"/>
      <c r="J413" s="175"/>
      <c r="K413" s="1147"/>
      <c r="L413" s="209" t="s">
        <v>600</v>
      </c>
      <c r="M413" s="210">
        <f t="shared" ref="M413:R413" si="86">M384+M356+M325+M295+M262+M234+M204+M175+M146+M112+M82+M51+M18</f>
        <v>9</v>
      </c>
      <c r="N413" s="210">
        <f t="shared" si="86"/>
        <v>7</v>
      </c>
      <c r="O413" s="210">
        <f t="shared" si="86"/>
        <v>8</v>
      </c>
      <c r="P413" s="210">
        <f t="shared" si="86"/>
        <v>7</v>
      </c>
      <c r="Q413" s="210">
        <f t="shared" si="86"/>
        <v>8</v>
      </c>
      <c r="R413" s="210">
        <f t="shared" si="86"/>
        <v>0</v>
      </c>
      <c r="S413" s="117">
        <f t="shared" si="79"/>
        <v>39</v>
      </c>
      <c r="T413" s="175"/>
      <c r="U413" s="104"/>
      <c r="V413" s="596"/>
      <c r="W413" s="333"/>
      <c r="X413" s="333"/>
      <c r="Y413" s="333"/>
      <c r="Z413" s="333"/>
      <c r="AA413" s="333"/>
      <c r="AB413" s="333"/>
      <c r="AC413" s="8"/>
    </row>
    <row r="414" spans="1:29" ht="16.5" customHeight="1">
      <c r="A414" s="175"/>
      <c r="B414" s="179"/>
      <c r="C414" s="175"/>
      <c r="D414" s="175"/>
      <c r="E414" s="175"/>
      <c r="F414" s="175"/>
      <c r="G414" s="175"/>
      <c r="H414" s="175"/>
      <c r="I414" s="175"/>
      <c r="J414" s="175"/>
      <c r="K414" s="1188" t="s">
        <v>601</v>
      </c>
      <c r="L414" s="238" t="s">
        <v>593</v>
      </c>
      <c r="M414" s="280">
        <f t="shared" ref="M414:R414" si="87">M390+M361+M332+M301+M268+M238+M211+M181+M152+M120+M87+M59+M25</f>
        <v>36</v>
      </c>
      <c r="N414" s="280">
        <f t="shared" si="87"/>
        <v>30</v>
      </c>
      <c r="O414" s="280">
        <f t="shared" si="87"/>
        <v>40</v>
      </c>
      <c r="P414" s="280">
        <f t="shared" si="87"/>
        <v>45</v>
      </c>
      <c r="Q414" s="280">
        <f t="shared" si="87"/>
        <v>48</v>
      </c>
      <c r="R414" s="280">
        <f t="shared" si="87"/>
        <v>0</v>
      </c>
      <c r="S414" s="160">
        <f t="shared" si="79"/>
        <v>199</v>
      </c>
      <c r="T414" s="175"/>
      <c r="U414" s="104"/>
      <c r="V414" s="596"/>
      <c r="W414" s="333"/>
      <c r="X414" s="333"/>
      <c r="Y414" s="333"/>
      <c r="Z414" s="333"/>
      <c r="AA414" s="333"/>
      <c r="AB414" s="333"/>
      <c r="AC414" s="8"/>
    </row>
    <row r="415" spans="1:29" ht="16.5" customHeight="1">
      <c r="A415" s="175"/>
      <c r="B415" s="179"/>
      <c r="C415" s="175"/>
      <c r="D415" s="175"/>
      <c r="E415" s="175"/>
      <c r="F415" s="175"/>
      <c r="G415" s="175"/>
      <c r="H415" s="175"/>
      <c r="I415" s="175"/>
      <c r="J415" s="175"/>
      <c r="K415" s="1152"/>
      <c r="L415" s="240" t="s">
        <v>594</v>
      </c>
      <c r="M415" s="280">
        <f t="shared" ref="M415:R415" si="88">M391+M362+M333+M302+M269+M239+M212+M182+M153+M121+M88+M60+M26</f>
        <v>25</v>
      </c>
      <c r="N415" s="280">
        <f t="shared" si="88"/>
        <v>16</v>
      </c>
      <c r="O415" s="280">
        <f t="shared" si="88"/>
        <v>17</v>
      </c>
      <c r="P415" s="280">
        <f t="shared" si="88"/>
        <v>20</v>
      </c>
      <c r="Q415" s="280">
        <f t="shared" si="88"/>
        <v>22</v>
      </c>
      <c r="R415" s="280">
        <f t="shared" si="88"/>
        <v>0</v>
      </c>
      <c r="S415" s="160">
        <f t="shared" si="79"/>
        <v>100</v>
      </c>
      <c r="T415" s="175"/>
      <c r="U415" s="104"/>
      <c r="V415" s="596"/>
      <c r="W415" s="333"/>
      <c r="X415" s="333"/>
      <c r="Y415" s="333"/>
      <c r="Z415" s="333"/>
      <c r="AA415" s="333"/>
      <c r="AB415" s="333"/>
      <c r="AC415" s="8"/>
    </row>
    <row r="416" spans="1:29" ht="16.5" customHeight="1">
      <c r="A416" s="175"/>
      <c r="B416" s="179"/>
      <c r="C416" s="175"/>
      <c r="D416" s="175"/>
      <c r="E416" s="175"/>
      <c r="F416" s="175"/>
      <c r="G416" s="175"/>
      <c r="H416" s="175"/>
      <c r="I416" s="175"/>
      <c r="J416" s="175"/>
      <c r="K416" s="1152"/>
      <c r="L416" s="240" t="s">
        <v>595</v>
      </c>
      <c r="M416" s="280">
        <f t="shared" ref="M416:R416" si="89">M392+M363+M334+M303+M270+M240+M213+M183+M154+M122+M89+M61+M27</f>
        <v>11</v>
      </c>
      <c r="N416" s="280">
        <f t="shared" si="89"/>
        <v>11</v>
      </c>
      <c r="O416" s="280">
        <f t="shared" si="89"/>
        <v>18</v>
      </c>
      <c r="P416" s="280">
        <f t="shared" si="89"/>
        <v>16</v>
      </c>
      <c r="Q416" s="280">
        <f t="shared" si="89"/>
        <v>21</v>
      </c>
      <c r="R416" s="280">
        <f t="shared" si="89"/>
        <v>0</v>
      </c>
      <c r="S416" s="160">
        <f t="shared" si="79"/>
        <v>77</v>
      </c>
      <c r="T416" s="175"/>
      <c r="U416" s="104"/>
      <c r="V416" s="596"/>
      <c r="W416" s="333"/>
      <c r="X416" s="333"/>
      <c r="Y416" s="333"/>
      <c r="Z416" s="333"/>
      <c r="AA416" s="333"/>
      <c r="AB416" s="333"/>
      <c r="AC416" s="8"/>
    </row>
    <row r="417" spans="1:29" ht="16.5" customHeight="1">
      <c r="A417" s="175"/>
      <c r="B417" s="179"/>
      <c r="C417" s="175"/>
      <c r="D417" s="175"/>
      <c r="E417" s="175"/>
      <c r="F417" s="175"/>
      <c r="G417" s="175"/>
      <c r="H417" s="175"/>
      <c r="I417" s="175"/>
      <c r="J417" s="175"/>
      <c r="K417" s="1152"/>
      <c r="L417" s="244" t="s">
        <v>596</v>
      </c>
      <c r="M417" s="246">
        <f t="shared" ref="M417:R417" si="90">M393+M364+M335+M304+M271+M241+M214+M184+M155+M123+M90+M62+M28</f>
        <v>10</v>
      </c>
      <c r="N417" s="246">
        <f t="shared" si="90"/>
        <v>10</v>
      </c>
      <c r="O417" s="246">
        <f t="shared" si="90"/>
        <v>6</v>
      </c>
      <c r="P417" s="246">
        <f t="shared" si="90"/>
        <v>20</v>
      </c>
      <c r="Q417" s="246">
        <f t="shared" si="90"/>
        <v>10</v>
      </c>
      <c r="R417" s="246">
        <f t="shared" si="90"/>
        <v>0</v>
      </c>
      <c r="S417" s="164">
        <f t="shared" si="79"/>
        <v>56</v>
      </c>
      <c r="T417" s="175"/>
      <c r="U417" s="104"/>
      <c r="V417" s="596"/>
      <c r="W417" s="333"/>
      <c r="X417" s="333"/>
      <c r="Y417" s="333"/>
      <c r="Z417" s="333"/>
      <c r="AA417" s="333"/>
      <c r="AB417" s="333"/>
      <c r="AC417" s="8"/>
    </row>
    <row r="418" spans="1:29" ht="16.5" customHeight="1">
      <c r="A418" s="175"/>
      <c r="B418" s="179"/>
      <c r="C418" s="175"/>
      <c r="D418" s="175"/>
      <c r="E418" s="175"/>
      <c r="F418" s="175"/>
      <c r="G418" s="175"/>
      <c r="H418" s="175"/>
      <c r="I418" s="175"/>
      <c r="J418" s="175"/>
      <c r="K418" s="1152"/>
      <c r="L418" s="244" t="s">
        <v>597</v>
      </c>
      <c r="M418" s="246">
        <f t="shared" ref="M418:R418" si="91">M394+M365+M336+M305+M272+M242+M215+M185+M156+M124+M91+M63+M29</f>
        <v>5</v>
      </c>
      <c r="N418" s="246">
        <f t="shared" si="91"/>
        <v>10</v>
      </c>
      <c r="O418" s="246">
        <f t="shared" si="91"/>
        <v>10</v>
      </c>
      <c r="P418" s="246">
        <f t="shared" si="91"/>
        <v>7</v>
      </c>
      <c r="Q418" s="246">
        <f t="shared" si="91"/>
        <v>0</v>
      </c>
      <c r="R418" s="246">
        <f t="shared" si="91"/>
        <v>0</v>
      </c>
      <c r="S418" s="164">
        <f t="shared" si="79"/>
        <v>32</v>
      </c>
      <c r="T418" s="175"/>
      <c r="U418" s="104"/>
      <c r="V418" s="596"/>
      <c r="W418" s="333"/>
      <c r="X418" s="333"/>
      <c r="Y418" s="333"/>
      <c r="Z418" s="333"/>
      <c r="AA418" s="333"/>
      <c r="AB418" s="333"/>
      <c r="AC418" s="8"/>
    </row>
    <row r="419" spans="1:29" ht="16.5" customHeight="1">
      <c r="A419" s="175"/>
      <c r="B419" s="179"/>
      <c r="C419" s="175"/>
      <c r="D419" s="175"/>
      <c r="E419" s="175"/>
      <c r="F419" s="175"/>
      <c r="G419" s="175"/>
      <c r="H419" s="175"/>
      <c r="I419" s="175"/>
      <c r="J419" s="175"/>
      <c r="K419" s="1152"/>
      <c r="L419" s="249" t="s">
        <v>598</v>
      </c>
      <c r="M419" s="246">
        <f t="shared" ref="M419:R419" si="92">M395+M366+M337+M306+M273+M243+M216+M186+M157+M125+M92+M64+M30</f>
        <v>13</v>
      </c>
      <c r="N419" s="246">
        <f t="shared" si="92"/>
        <v>17</v>
      </c>
      <c r="O419" s="246">
        <f t="shared" si="92"/>
        <v>13</v>
      </c>
      <c r="P419" s="246">
        <f t="shared" si="92"/>
        <v>7</v>
      </c>
      <c r="Q419" s="246">
        <f t="shared" si="92"/>
        <v>5</v>
      </c>
      <c r="R419" s="246">
        <f t="shared" si="92"/>
        <v>0</v>
      </c>
      <c r="S419" s="164">
        <f t="shared" si="79"/>
        <v>55</v>
      </c>
      <c r="T419" s="175"/>
      <c r="U419" s="104"/>
      <c r="V419" s="596"/>
      <c r="W419" s="333"/>
      <c r="X419" s="333"/>
      <c r="Y419" s="333"/>
      <c r="Z419" s="333"/>
      <c r="AA419" s="333"/>
      <c r="AB419" s="333"/>
    </row>
    <row r="420" spans="1:29" ht="16.5" customHeight="1">
      <c r="A420" s="175"/>
      <c r="B420" s="179"/>
      <c r="C420" s="175"/>
      <c r="D420" s="175"/>
      <c r="E420" s="175"/>
      <c r="F420" s="175"/>
      <c r="G420" s="175"/>
      <c r="H420" s="175"/>
      <c r="I420" s="175"/>
      <c r="J420" s="175"/>
      <c r="K420" s="1152"/>
      <c r="L420" s="250" t="s">
        <v>599</v>
      </c>
      <c r="M420" s="251">
        <f t="shared" ref="M420:R420" si="93">M396+M367+M338+M307+M274+M244+M217+M187+M158+M126+M93+M65+M31</f>
        <v>10</v>
      </c>
      <c r="N420" s="251">
        <f t="shared" si="93"/>
        <v>14</v>
      </c>
      <c r="O420" s="251">
        <f t="shared" si="93"/>
        <v>14</v>
      </c>
      <c r="P420" s="251">
        <f t="shared" si="93"/>
        <v>10</v>
      </c>
      <c r="Q420" s="251">
        <f t="shared" si="93"/>
        <v>15</v>
      </c>
      <c r="R420" s="251">
        <f t="shared" si="93"/>
        <v>0</v>
      </c>
      <c r="S420" s="165">
        <f t="shared" si="79"/>
        <v>63</v>
      </c>
      <c r="T420" s="175"/>
      <c r="U420" s="104"/>
      <c r="V420" s="596"/>
      <c r="W420" s="333"/>
      <c r="X420" s="333"/>
      <c r="Y420" s="333"/>
      <c r="Z420" s="333"/>
      <c r="AA420" s="333"/>
      <c r="AB420" s="333"/>
    </row>
    <row r="421" spans="1:29" ht="16.5" customHeight="1">
      <c r="A421" s="175"/>
      <c r="B421" s="179"/>
      <c r="C421" s="175"/>
      <c r="D421" s="175"/>
      <c r="E421" s="175"/>
      <c r="F421" s="175"/>
      <c r="G421" s="175"/>
      <c r="H421" s="175"/>
      <c r="I421" s="175"/>
      <c r="J421" s="175"/>
      <c r="K421" s="1147"/>
      <c r="L421" s="250" t="s">
        <v>600</v>
      </c>
      <c r="M421" s="251">
        <f t="shared" ref="M421:R421" si="94">M397+M368+M339+M308+M275+M245+M218+M188+M159+M127+M94+M66+M32</f>
        <v>10</v>
      </c>
      <c r="N421" s="251">
        <f t="shared" si="94"/>
        <v>14</v>
      </c>
      <c r="O421" s="251">
        <f t="shared" si="94"/>
        <v>14</v>
      </c>
      <c r="P421" s="251">
        <f t="shared" si="94"/>
        <v>10</v>
      </c>
      <c r="Q421" s="251">
        <f t="shared" si="94"/>
        <v>15</v>
      </c>
      <c r="R421" s="251">
        <f t="shared" si="94"/>
        <v>0</v>
      </c>
      <c r="S421" s="165">
        <f t="shared" si="79"/>
        <v>63</v>
      </c>
      <c r="T421" s="175"/>
      <c r="U421" s="104"/>
      <c r="V421" s="596"/>
      <c r="W421" s="333"/>
      <c r="X421" s="333"/>
      <c r="Y421" s="333"/>
      <c r="Z421" s="333"/>
      <c r="AA421" s="333"/>
      <c r="AB421" s="333"/>
    </row>
    <row r="422" spans="1:29" ht="16.5" customHeight="1">
      <c r="A422" s="175"/>
      <c r="B422" s="179"/>
      <c r="C422" s="175"/>
      <c r="D422" s="175"/>
      <c r="E422" s="175"/>
      <c r="F422" s="175"/>
      <c r="G422" s="175"/>
      <c r="H422" s="175"/>
      <c r="I422" s="175"/>
      <c r="J422" s="175"/>
      <c r="K422" s="175"/>
      <c r="L422" s="175"/>
      <c r="M422" s="176"/>
      <c r="N422" s="176"/>
      <c r="O422" s="176"/>
      <c r="P422" s="176"/>
      <c r="Q422" s="176"/>
      <c r="R422" s="175"/>
      <c r="S422" s="175"/>
      <c r="T422" s="175"/>
      <c r="U422" s="104"/>
      <c r="V422" s="596"/>
      <c r="W422" s="333"/>
      <c r="X422" s="333"/>
      <c r="Y422" s="333"/>
      <c r="Z422" s="333"/>
      <c r="AA422" s="333"/>
      <c r="AB422" s="333"/>
    </row>
    <row r="423" spans="1:29" ht="16.5" customHeight="1">
      <c r="A423" s="175"/>
      <c r="B423" s="179"/>
      <c r="C423" s="175"/>
      <c r="D423" s="175"/>
      <c r="E423" s="175"/>
      <c r="F423" s="175"/>
      <c r="G423" s="175"/>
      <c r="H423" s="175"/>
      <c r="I423" s="175"/>
      <c r="J423" s="175"/>
      <c r="K423" s="175"/>
      <c r="L423" s="175"/>
      <c r="M423" s="176"/>
      <c r="N423" s="176"/>
      <c r="O423" s="176"/>
      <c r="P423" s="176"/>
      <c r="Q423" s="176"/>
      <c r="R423" s="175"/>
      <c r="S423" s="175"/>
      <c r="T423" s="175"/>
      <c r="U423" s="104"/>
      <c r="V423" s="596"/>
      <c r="W423" s="333"/>
      <c r="X423" s="333"/>
      <c r="Y423" s="333"/>
      <c r="Z423" s="333"/>
      <c r="AA423" s="333"/>
      <c r="AB423" s="333"/>
    </row>
    <row r="424" spans="1:29" ht="16.5" customHeight="1">
      <c r="A424" s="175"/>
      <c r="B424" s="179"/>
      <c r="C424" s="175"/>
      <c r="D424" s="175"/>
      <c r="E424" s="175"/>
      <c r="F424" s="175"/>
      <c r="G424" s="175"/>
      <c r="H424" s="175"/>
      <c r="I424" s="175"/>
      <c r="J424" s="175"/>
      <c r="K424" s="175"/>
      <c r="L424" s="175"/>
      <c r="M424" s="176"/>
      <c r="N424" s="176"/>
      <c r="O424" s="176"/>
      <c r="P424" s="176"/>
      <c r="Q424" s="176"/>
      <c r="R424" s="175"/>
      <c r="S424" s="175"/>
      <c r="T424" s="175"/>
      <c r="U424" s="104"/>
      <c r="V424" s="596"/>
      <c r="W424" s="333"/>
      <c r="X424" s="333"/>
      <c r="Y424" s="333"/>
      <c r="Z424" s="333"/>
      <c r="AA424" s="333"/>
      <c r="AB424" s="333"/>
    </row>
    <row r="425" spans="1:29" ht="16.5" customHeight="1">
      <c r="A425" s="175"/>
      <c r="B425" s="179"/>
      <c r="C425" s="175"/>
      <c r="D425" s="175"/>
      <c r="E425" s="175"/>
      <c r="F425" s="175"/>
      <c r="G425" s="175"/>
      <c r="H425" s="175"/>
      <c r="I425" s="175"/>
      <c r="J425" s="175"/>
      <c r="K425" s="175"/>
      <c r="L425" s="175"/>
      <c r="M425" s="176"/>
      <c r="N425" s="176"/>
      <c r="O425" s="176"/>
      <c r="P425" s="176"/>
      <c r="Q425" s="176"/>
      <c r="R425" s="175"/>
      <c r="S425" s="175"/>
      <c r="T425" s="175"/>
      <c r="U425" s="104"/>
      <c r="V425" s="596"/>
      <c r="W425" s="333"/>
      <c r="X425" s="333"/>
      <c r="Y425" s="333"/>
      <c r="Z425" s="333"/>
      <c r="AA425" s="333"/>
      <c r="AB425" s="333"/>
    </row>
    <row r="426" spans="1:29" ht="16.5" customHeight="1">
      <c r="A426" s="175"/>
      <c r="B426" s="179"/>
      <c r="C426" s="175"/>
      <c r="D426" s="175"/>
      <c r="E426" s="175"/>
      <c r="F426" s="175"/>
      <c r="G426" s="175"/>
      <c r="H426" s="175"/>
      <c r="I426" s="175"/>
      <c r="J426" s="175"/>
      <c r="K426" s="175"/>
      <c r="L426" s="175"/>
      <c r="M426" s="176"/>
      <c r="N426" s="176"/>
      <c r="O426" s="176"/>
      <c r="P426" s="176"/>
      <c r="Q426" s="176"/>
      <c r="R426" s="175"/>
      <c r="S426" s="175"/>
      <c r="T426" s="175"/>
      <c r="U426" s="104"/>
      <c r="V426" s="596"/>
      <c r="W426" s="333"/>
      <c r="X426" s="333"/>
      <c r="Y426" s="333"/>
      <c r="Z426" s="333"/>
      <c r="AA426" s="333"/>
      <c r="AB426" s="333"/>
    </row>
    <row r="427" spans="1:29" ht="16.5" customHeight="1">
      <c r="A427" s="175"/>
      <c r="B427" s="179"/>
      <c r="C427" s="175"/>
      <c r="D427" s="175"/>
      <c r="E427" s="175"/>
      <c r="F427" s="175"/>
      <c r="G427" s="175"/>
      <c r="H427" s="175"/>
      <c r="I427" s="175"/>
      <c r="J427" s="175"/>
      <c r="K427" s="175"/>
      <c r="L427" s="175"/>
      <c r="M427" s="176"/>
      <c r="N427" s="176"/>
      <c r="O427" s="176"/>
      <c r="P427" s="176"/>
      <c r="Q427" s="176"/>
      <c r="R427" s="175"/>
      <c r="S427" s="175"/>
      <c r="T427" s="175"/>
      <c r="U427" s="104"/>
      <c r="V427" s="596"/>
      <c r="W427" s="333"/>
      <c r="X427" s="333"/>
      <c r="Y427" s="333"/>
      <c r="Z427" s="333"/>
      <c r="AA427" s="333"/>
      <c r="AB427" s="333"/>
    </row>
    <row r="428" spans="1:29" ht="16.5" customHeight="1">
      <c r="A428" s="175"/>
      <c r="B428" s="179"/>
      <c r="C428" s="175"/>
      <c r="D428" s="175"/>
      <c r="E428" s="175"/>
      <c r="F428" s="175"/>
      <c r="G428" s="175"/>
      <c r="H428" s="175"/>
      <c r="I428" s="175"/>
      <c r="J428" s="175"/>
      <c r="K428" s="175"/>
      <c r="L428" s="175"/>
      <c r="M428" s="176"/>
      <c r="N428" s="176"/>
      <c r="O428" s="176"/>
      <c r="P428" s="176"/>
      <c r="Q428" s="176"/>
      <c r="R428" s="175"/>
      <c r="S428" s="175"/>
      <c r="T428" s="175"/>
      <c r="U428" s="104"/>
      <c r="V428" s="596"/>
      <c r="W428" s="333"/>
      <c r="X428" s="333"/>
      <c r="Y428" s="333"/>
      <c r="Z428" s="333"/>
      <c r="AA428" s="333"/>
      <c r="AB428" s="333"/>
    </row>
    <row r="429" spans="1:29" ht="16.5" customHeight="1">
      <c r="A429" s="175"/>
      <c r="B429" s="179"/>
      <c r="C429" s="175"/>
      <c r="D429" s="175"/>
      <c r="E429" s="175"/>
      <c r="F429" s="175"/>
      <c r="G429" s="175"/>
      <c r="H429" s="175"/>
      <c r="I429" s="175"/>
      <c r="J429" s="175"/>
      <c r="K429" s="175"/>
      <c r="L429" s="175"/>
      <c r="M429" s="176"/>
      <c r="N429" s="176"/>
      <c r="O429" s="176"/>
      <c r="P429" s="176"/>
      <c r="Q429" s="176"/>
      <c r="R429" s="175"/>
      <c r="S429" s="175"/>
      <c r="T429" s="175"/>
      <c r="U429" s="104"/>
      <c r="V429" s="596"/>
      <c r="W429" s="333"/>
      <c r="X429" s="333"/>
      <c r="Y429" s="333"/>
      <c r="Z429" s="333"/>
      <c r="AA429" s="333"/>
      <c r="AB429" s="333"/>
    </row>
    <row r="430" spans="1:29" ht="16.5" customHeight="1">
      <c r="A430" s="175"/>
      <c r="B430" s="179"/>
      <c r="C430" s="175"/>
      <c r="D430" s="175"/>
      <c r="E430" s="175"/>
      <c r="F430" s="175"/>
      <c r="G430" s="175"/>
      <c r="H430" s="175"/>
      <c r="I430" s="175"/>
      <c r="J430" s="175"/>
      <c r="K430" s="175"/>
      <c r="L430" s="175"/>
      <c r="M430" s="176"/>
      <c r="N430" s="176"/>
      <c r="O430" s="176"/>
      <c r="P430" s="176"/>
      <c r="Q430" s="176"/>
      <c r="R430" s="175"/>
      <c r="S430" s="175"/>
      <c r="T430" s="175"/>
      <c r="U430" s="104"/>
      <c r="V430" s="596"/>
      <c r="W430" s="333"/>
      <c r="X430" s="333"/>
      <c r="Y430" s="333"/>
      <c r="Z430" s="333"/>
      <c r="AA430" s="333"/>
      <c r="AB430" s="333"/>
    </row>
    <row r="431" spans="1:29" ht="16.5" customHeight="1">
      <c r="A431" s="175"/>
      <c r="B431" s="179"/>
      <c r="C431" s="175"/>
      <c r="D431" s="175"/>
      <c r="E431" s="175"/>
      <c r="F431" s="175"/>
      <c r="G431" s="175"/>
      <c r="H431" s="175"/>
      <c r="I431" s="175"/>
      <c r="J431" s="175"/>
      <c r="K431" s="175"/>
      <c r="L431" s="175"/>
      <c r="M431" s="176"/>
      <c r="N431" s="176"/>
      <c r="O431" s="176"/>
      <c r="P431" s="176"/>
      <c r="Q431" s="176"/>
      <c r="R431" s="175"/>
      <c r="S431" s="175"/>
      <c r="T431" s="175"/>
      <c r="U431" s="104"/>
      <c r="V431" s="596"/>
      <c r="W431" s="333"/>
      <c r="X431" s="333"/>
      <c r="Y431" s="333"/>
      <c r="Z431" s="333"/>
      <c r="AA431" s="333"/>
      <c r="AB431" s="333"/>
    </row>
    <row r="432" spans="1:29" ht="16.5" customHeight="1">
      <c r="A432" s="175"/>
      <c r="B432" s="179"/>
      <c r="C432" s="175"/>
      <c r="D432" s="175"/>
      <c r="E432" s="175"/>
      <c r="F432" s="175"/>
      <c r="G432" s="175"/>
      <c r="H432" s="175"/>
      <c r="I432" s="175"/>
      <c r="J432" s="175"/>
      <c r="K432" s="175"/>
      <c r="L432" s="175"/>
      <c r="M432" s="176"/>
      <c r="N432" s="176"/>
      <c r="O432" s="176"/>
      <c r="P432" s="176"/>
      <c r="Q432" s="176"/>
      <c r="R432" s="175"/>
      <c r="S432" s="175"/>
      <c r="T432" s="175"/>
      <c r="U432" s="104"/>
      <c r="V432" s="596"/>
      <c r="W432" s="333"/>
      <c r="X432" s="333"/>
      <c r="Y432" s="333"/>
      <c r="Z432" s="333"/>
      <c r="AA432" s="333"/>
      <c r="AB432" s="333"/>
    </row>
    <row r="433" spans="1:28" ht="16.5" customHeight="1">
      <c r="A433" s="175"/>
      <c r="B433" s="179"/>
      <c r="C433" s="175"/>
      <c r="D433" s="175"/>
      <c r="E433" s="175"/>
      <c r="F433" s="175"/>
      <c r="G433" s="175"/>
      <c r="H433" s="175"/>
      <c r="I433" s="175"/>
      <c r="J433" s="175"/>
      <c r="K433" s="175"/>
      <c r="L433" s="175"/>
      <c r="M433" s="176"/>
      <c r="N433" s="176"/>
      <c r="O433" s="176"/>
      <c r="P433" s="176"/>
      <c r="Q433" s="176"/>
      <c r="R433" s="175"/>
      <c r="S433" s="175"/>
      <c r="T433" s="175"/>
      <c r="U433" s="104"/>
      <c r="V433" s="596"/>
      <c r="W433" s="333"/>
      <c r="X433" s="333"/>
      <c r="Y433" s="333"/>
      <c r="Z433" s="333"/>
      <c r="AA433" s="333"/>
      <c r="AB433" s="333"/>
    </row>
    <row r="434" spans="1:28" ht="16.5" customHeight="1">
      <c r="A434" s="175"/>
      <c r="B434" s="179"/>
      <c r="C434" s="175"/>
      <c r="D434" s="175"/>
      <c r="E434" s="175"/>
      <c r="F434" s="175"/>
      <c r="G434" s="175"/>
      <c r="H434" s="175"/>
      <c r="I434" s="175"/>
      <c r="J434" s="175"/>
      <c r="K434" s="175"/>
      <c r="L434" s="175"/>
      <c r="M434" s="176"/>
      <c r="N434" s="176"/>
      <c r="O434" s="176"/>
      <c r="P434" s="176"/>
      <c r="Q434" s="176"/>
      <c r="R434" s="175"/>
      <c r="S434" s="175"/>
      <c r="T434" s="175"/>
      <c r="U434" s="104"/>
      <c r="V434" s="596"/>
      <c r="W434" s="333"/>
      <c r="X434" s="333"/>
      <c r="Y434" s="333"/>
      <c r="Z434" s="333"/>
      <c r="AA434" s="333"/>
      <c r="AB434" s="333"/>
    </row>
    <row r="435" spans="1:28" ht="16.5" customHeight="1">
      <c r="A435" s="175"/>
      <c r="B435" s="179"/>
      <c r="C435" s="175"/>
      <c r="D435" s="175"/>
      <c r="E435" s="175"/>
      <c r="F435" s="175"/>
      <c r="G435" s="175"/>
      <c r="H435" s="175"/>
      <c r="I435" s="175"/>
      <c r="J435" s="175"/>
      <c r="K435" s="175"/>
      <c r="L435" s="175"/>
      <c r="M435" s="176"/>
      <c r="N435" s="176"/>
      <c r="O435" s="176"/>
      <c r="P435" s="176"/>
      <c r="Q435" s="176"/>
      <c r="R435" s="175"/>
      <c r="S435" s="175"/>
      <c r="T435" s="175"/>
      <c r="U435" s="104"/>
      <c r="V435" s="596"/>
      <c r="W435" s="333"/>
      <c r="X435" s="333"/>
      <c r="Y435" s="333"/>
      <c r="Z435" s="333"/>
      <c r="AA435" s="333"/>
      <c r="AB435" s="333"/>
    </row>
    <row r="436" spans="1:28" ht="16.5" customHeight="1">
      <c r="A436" s="175"/>
      <c r="B436" s="179"/>
      <c r="C436" s="175"/>
      <c r="D436" s="175"/>
      <c r="E436" s="175"/>
      <c r="F436" s="175"/>
      <c r="G436" s="175"/>
      <c r="H436" s="175"/>
      <c r="I436" s="175"/>
      <c r="J436" s="175"/>
      <c r="K436" s="175"/>
      <c r="L436" s="175"/>
      <c r="M436" s="176"/>
      <c r="N436" s="176"/>
      <c r="O436" s="176"/>
      <c r="P436" s="176"/>
      <c r="Q436" s="176"/>
      <c r="R436" s="175"/>
      <c r="S436" s="175"/>
      <c r="T436" s="175"/>
      <c r="U436" s="104"/>
      <c r="V436" s="596"/>
      <c r="W436" s="333"/>
      <c r="X436" s="333"/>
      <c r="Y436" s="333"/>
      <c r="Z436" s="333"/>
      <c r="AA436" s="333"/>
      <c r="AB436" s="333"/>
    </row>
    <row r="437" spans="1:28" ht="16.5" customHeight="1">
      <c r="A437" s="175"/>
      <c r="B437" s="179"/>
      <c r="C437" s="175"/>
      <c r="D437" s="175"/>
      <c r="E437" s="175"/>
      <c r="F437" s="175"/>
      <c r="G437" s="175"/>
      <c r="H437" s="175"/>
      <c r="I437" s="175"/>
      <c r="J437" s="175"/>
      <c r="K437" s="175"/>
      <c r="L437" s="175"/>
      <c r="M437" s="176"/>
      <c r="N437" s="176"/>
      <c r="O437" s="176"/>
      <c r="P437" s="176"/>
      <c r="Q437" s="176"/>
      <c r="R437" s="175"/>
      <c r="S437" s="175"/>
      <c r="T437" s="175"/>
      <c r="U437" s="104"/>
      <c r="V437" s="596"/>
      <c r="W437" s="333"/>
      <c r="X437" s="333"/>
      <c r="Y437" s="333"/>
      <c r="Z437" s="333"/>
      <c r="AA437" s="333"/>
      <c r="AB437" s="333"/>
    </row>
    <row r="438" spans="1:28" ht="16.5" customHeight="1">
      <c r="A438" s="175"/>
      <c r="B438" s="179"/>
      <c r="C438" s="175"/>
      <c r="D438" s="175"/>
      <c r="E438" s="175"/>
      <c r="F438" s="175"/>
      <c r="G438" s="175"/>
      <c r="H438" s="175"/>
      <c r="I438" s="175"/>
      <c r="J438" s="175"/>
      <c r="K438" s="175"/>
      <c r="L438" s="175"/>
      <c r="M438" s="176"/>
      <c r="N438" s="176"/>
      <c r="O438" s="176"/>
      <c r="P438" s="176"/>
      <c r="Q438" s="176"/>
      <c r="R438" s="175"/>
      <c r="S438" s="175"/>
      <c r="T438" s="175"/>
      <c r="U438" s="104"/>
      <c r="V438" s="596"/>
      <c r="W438" s="333"/>
      <c r="X438" s="333"/>
      <c r="Y438" s="333"/>
      <c r="Z438" s="333"/>
      <c r="AA438" s="333"/>
      <c r="AB438" s="333"/>
    </row>
    <row r="439" spans="1:28" ht="16.5" customHeight="1">
      <c r="A439" s="175"/>
      <c r="B439" s="179"/>
      <c r="C439" s="175"/>
      <c r="D439" s="175"/>
      <c r="E439" s="175"/>
      <c r="F439" s="175"/>
      <c r="G439" s="175"/>
      <c r="H439" s="175"/>
      <c r="I439" s="175"/>
      <c r="J439" s="175"/>
      <c r="K439" s="175"/>
      <c r="L439" s="175"/>
      <c r="M439" s="176"/>
      <c r="N439" s="176"/>
      <c r="O439" s="176"/>
      <c r="P439" s="176"/>
      <c r="Q439" s="176"/>
      <c r="R439" s="175"/>
      <c r="S439" s="175"/>
      <c r="T439" s="175"/>
      <c r="U439" s="104"/>
      <c r="V439" s="596"/>
      <c r="W439" s="333"/>
      <c r="X439" s="333"/>
      <c r="Y439" s="333"/>
      <c r="Z439" s="333"/>
      <c r="AA439" s="333"/>
      <c r="AB439" s="333"/>
    </row>
    <row r="440" spans="1:28" ht="16.5" customHeight="1">
      <c r="A440" s="175"/>
      <c r="B440" s="179"/>
      <c r="C440" s="175"/>
      <c r="D440" s="175"/>
      <c r="E440" s="175"/>
      <c r="F440" s="175"/>
      <c r="G440" s="175"/>
      <c r="H440" s="175"/>
      <c r="I440" s="175"/>
      <c r="J440" s="175"/>
      <c r="K440" s="175"/>
      <c r="L440" s="175"/>
      <c r="M440" s="176"/>
      <c r="N440" s="176"/>
      <c r="O440" s="176"/>
      <c r="P440" s="176"/>
      <c r="Q440" s="176"/>
      <c r="R440" s="175"/>
      <c r="S440" s="175"/>
      <c r="T440" s="175"/>
      <c r="U440" s="104"/>
      <c r="V440" s="596"/>
      <c r="W440" s="333"/>
      <c r="X440" s="333"/>
      <c r="Y440" s="333"/>
      <c r="Z440" s="333"/>
      <c r="AA440" s="333"/>
      <c r="AB440" s="333"/>
    </row>
    <row r="441" spans="1:28" ht="16.5" customHeight="1">
      <c r="A441" s="175"/>
      <c r="B441" s="179"/>
      <c r="C441" s="175"/>
      <c r="D441" s="175"/>
      <c r="E441" s="175"/>
      <c r="F441" s="175"/>
      <c r="G441" s="175"/>
      <c r="H441" s="175"/>
      <c r="I441" s="175"/>
      <c r="J441" s="175"/>
      <c r="K441" s="175"/>
      <c r="L441" s="175"/>
      <c r="M441" s="176"/>
      <c r="N441" s="176"/>
      <c r="O441" s="176"/>
      <c r="P441" s="176"/>
      <c r="Q441" s="176"/>
      <c r="R441" s="175"/>
      <c r="S441" s="175"/>
      <c r="T441" s="175"/>
      <c r="U441" s="104"/>
      <c r="V441" s="596"/>
      <c r="W441" s="333"/>
      <c r="X441" s="333"/>
      <c r="Y441" s="333"/>
      <c r="Z441" s="333"/>
      <c r="AA441" s="333"/>
      <c r="AB441" s="333"/>
    </row>
    <row r="442" spans="1:28" ht="16.5" customHeight="1">
      <c r="A442" s="175"/>
      <c r="B442" s="179"/>
      <c r="C442" s="175"/>
      <c r="D442" s="175"/>
      <c r="E442" s="175"/>
      <c r="F442" s="175"/>
      <c r="G442" s="175"/>
      <c r="H442" s="175"/>
      <c r="I442" s="175"/>
      <c r="J442" s="175"/>
      <c r="K442" s="175"/>
      <c r="L442" s="175"/>
      <c r="M442" s="176"/>
      <c r="N442" s="176"/>
      <c r="O442" s="176"/>
      <c r="P442" s="176"/>
      <c r="Q442" s="176"/>
      <c r="R442" s="175"/>
      <c r="S442" s="175"/>
      <c r="T442" s="175"/>
      <c r="U442" s="104"/>
      <c r="V442" s="596"/>
      <c r="W442" s="333"/>
      <c r="X442" s="333"/>
      <c r="Y442" s="333"/>
      <c r="Z442" s="333"/>
      <c r="AA442" s="333"/>
      <c r="AB442" s="333"/>
    </row>
    <row r="443" spans="1:28" ht="16.5" customHeight="1">
      <c r="A443" s="175"/>
      <c r="B443" s="179"/>
      <c r="C443" s="175"/>
      <c r="D443" s="175"/>
      <c r="E443" s="175"/>
      <c r="F443" s="175"/>
      <c r="G443" s="175"/>
      <c r="H443" s="175"/>
      <c r="I443" s="175"/>
      <c r="J443" s="175"/>
      <c r="K443" s="175"/>
      <c r="L443" s="175"/>
      <c r="M443" s="176"/>
      <c r="N443" s="176"/>
      <c r="O443" s="176"/>
      <c r="P443" s="176"/>
      <c r="Q443" s="176"/>
      <c r="R443" s="175"/>
      <c r="S443" s="175"/>
      <c r="T443" s="175"/>
      <c r="U443" s="104"/>
      <c r="V443" s="596"/>
      <c r="W443" s="333"/>
      <c r="X443" s="333"/>
      <c r="Y443" s="333"/>
      <c r="Z443" s="333"/>
      <c r="AA443" s="333"/>
      <c r="AB443" s="333"/>
    </row>
    <row r="444" spans="1:28" ht="16.5" customHeight="1">
      <c r="A444" s="175"/>
      <c r="B444" s="179"/>
      <c r="C444" s="175"/>
      <c r="D444" s="175"/>
      <c r="E444" s="175"/>
      <c r="F444" s="175"/>
      <c r="G444" s="175"/>
      <c r="H444" s="175"/>
      <c r="I444" s="175"/>
      <c r="J444" s="175"/>
      <c r="K444" s="175"/>
      <c r="L444" s="175"/>
      <c r="M444" s="176"/>
      <c r="N444" s="176"/>
      <c r="O444" s="176"/>
      <c r="P444" s="176"/>
      <c r="Q444" s="176"/>
      <c r="R444" s="175"/>
      <c r="S444" s="175"/>
      <c r="T444" s="175"/>
      <c r="U444" s="104"/>
      <c r="V444" s="596"/>
      <c r="W444" s="333"/>
      <c r="X444" s="333"/>
      <c r="Y444" s="333"/>
      <c r="Z444" s="333"/>
      <c r="AA444" s="333"/>
      <c r="AB444" s="333"/>
    </row>
    <row r="445" spans="1:28" ht="16.5" customHeight="1">
      <c r="A445" s="175"/>
      <c r="B445" s="179"/>
      <c r="C445" s="175"/>
      <c r="D445" s="175"/>
      <c r="E445" s="175"/>
      <c r="F445" s="175"/>
      <c r="G445" s="175"/>
      <c r="H445" s="175"/>
      <c r="I445" s="175"/>
      <c r="J445" s="175"/>
      <c r="K445" s="175"/>
      <c r="L445" s="175"/>
      <c r="M445" s="176"/>
      <c r="N445" s="176"/>
      <c r="O445" s="176"/>
      <c r="P445" s="176"/>
      <c r="Q445" s="176"/>
      <c r="R445" s="175"/>
      <c r="S445" s="175"/>
      <c r="T445" s="175"/>
      <c r="U445" s="104"/>
      <c r="V445" s="596"/>
      <c r="W445" s="333"/>
      <c r="X445" s="333"/>
      <c r="Y445" s="333"/>
      <c r="Z445" s="333"/>
      <c r="AA445" s="333"/>
      <c r="AB445" s="333"/>
    </row>
    <row r="446" spans="1:28" ht="16.5" customHeight="1">
      <c r="A446" s="175"/>
      <c r="B446" s="179"/>
      <c r="C446" s="175"/>
      <c r="D446" s="175"/>
      <c r="E446" s="175"/>
      <c r="F446" s="175"/>
      <c r="G446" s="175"/>
      <c r="H446" s="175"/>
      <c r="I446" s="175"/>
      <c r="J446" s="175"/>
      <c r="K446" s="175"/>
      <c r="L446" s="175"/>
      <c r="M446" s="176"/>
      <c r="N446" s="176"/>
      <c r="O446" s="176"/>
      <c r="P446" s="176"/>
      <c r="Q446" s="176"/>
      <c r="R446" s="175"/>
      <c r="S446" s="175"/>
      <c r="T446" s="175"/>
      <c r="U446" s="104"/>
      <c r="V446" s="596"/>
      <c r="W446" s="333"/>
      <c r="X446" s="333"/>
      <c r="Y446" s="333"/>
      <c r="Z446" s="333"/>
      <c r="AA446" s="333"/>
      <c r="AB446" s="333"/>
    </row>
    <row r="447" spans="1:28" ht="16.5" customHeight="1">
      <c r="A447" s="175"/>
      <c r="B447" s="179"/>
      <c r="C447" s="175"/>
      <c r="D447" s="175"/>
      <c r="E447" s="175"/>
      <c r="F447" s="175"/>
      <c r="G447" s="175"/>
      <c r="H447" s="175"/>
      <c r="I447" s="175"/>
      <c r="J447" s="175"/>
      <c r="K447" s="175"/>
      <c r="L447" s="175"/>
      <c r="M447" s="176"/>
      <c r="N447" s="176"/>
      <c r="O447" s="176"/>
      <c r="P447" s="176"/>
      <c r="Q447" s="176"/>
      <c r="R447" s="175"/>
      <c r="S447" s="175"/>
      <c r="T447" s="175"/>
      <c r="U447" s="104"/>
      <c r="V447" s="596"/>
      <c r="W447" s="333"/>
      <c r="X447" s="333"/>
      <c r="Y447" s="333"/>
      <c r="Z447" s="333"/>
      <c r="AA447" s="333"/>
      <c r="AB447" s="333"/>
    </row>
    <row r="448" spans="1:28" ht="16.5" customHeight="1">
      <c r="A448" s="175"/>
      <c r="B448" s="179"/>
      <c r="C448" s="175"/>
      <c r="D448" s="175"/>
      <c r="E448" s="175"/>
      <c r="F448" s="175"/>
      <c r="G448" s="175"/>
      <c r="H448" s="175"/>
      <c r="I448" s="175"/>
      <c r="J448" s="175"/>
      <c r="K448" s="175"/>
      <c r="L448" s="175"/>
      <c r="M448" s="176"/>
      <c r="N448" s="176"/>
      <c r="O448" s="176"/>
      <c r="P448" s="176"/>
      <c r="Q448" s="176"/>
      <c r="R448" s="175"/>
      <c r="S448" s="175"/>
      <c r="T448" s="175"/>
      <c r="U448" s="104"/>
      <c r="V448" s="596"/>
      <c r="W448" s="333"/>
      <c r="X448" s="333"/>
      <c r="Y448" s="333"/>
      <c r="Z448" s="333"/>
      <c r="AA448" s="333"/>
      <c r="AB448" s="333"/>
    </row>
    <row r="449" spans="1:28" ht="16.5" customHeight="1">
      <c r="A449" s="175"/>
      <c r="B449" s="179"/>
      <c r="C449" s="175"/>
      <c r="D449" s="175"/>
      <c r="E449" s="175"/>
      <c r="F449" s="175"/>
      <c r="G449" s="175"/>
      <c r="H449" s="175"/>
      <c r="I449" s="175"/>
      <c r="J449" s="175"/>
      <c r="K449" s="175"/>
      <c r="L449" s="175"/>
      <c r="M449" s="176"/>
      <c r="N449" s="176"/>
      <c r="O449" s="176"/>
      <c r="P449" s="176"/>
      <c r="Q449" s="176"/>
      <c r="R449" s="175"/>
      <c r="S449" s="175"/>
      <c r="T449" s="175"/>
      <c r="U449" s="104"/>
      <c r="V449" s="596"/>
      <c r="W449" s="333"/>
      <c r="X449" s="333"/>
      <c r="Y449" s="333"/>
      <c r="Z449" s="333"/>
      <c r="AA449" s="333"/>
      <c r="AB449" s="333"/>
    </row>
    <row r="450" spans="1:28" ht="16.5" customHeight="1">
      <c r="A450" s="175"/>
      <c r="B450" s="179"/>
      <c r="C450" s="175"/>
      <c r="D450" s="175"/>
      <c r="E450" s="175"/>
      <c r="F450" s="175"/>
      <c r="G450" s="175"/>
      <c r="H450" s="175"/>
      <c r="I450" s="175"/>
      <c r="J450" s="175"/>
      <c r="K450" s="175"/>
      <c r="L450" s="175"/>
      <c r="M450" s="176"/>
      <c r="N450" s="176"/>
      <c r="O450" s="176"/>
      <c r="P450" s="176"/>
      <c r="Q450" s="176"/>
      <c r="R450" s="175"/>
      <c r="S450" s="175"/>
      <c r="T450" s="175"/>
      <c r="U450" s="104"/>
      <c r="V450" s="596"/>
      <c r="W450" s="333"/>
      <c r="X450" s="333"/>
      <c r="Y450" s="333"/>
      <c r="Z450" s="333"/>
      <c r="AA450" s="333"/>
      <c r="AB450" s="333"/>
    </row>
    <row r="451" spans="1:28" ht="16.5" customHeight="1">
      <c r="A451" s="175"/>
      <c r="B451" s="179"/>
      <c r="C451" s="175"/>
      <c r="D451" s="175"/>
      <c r="E451" s="175"/>
      <c r="F451" s="175"/>
      <c r="G451" s="175"/>
      <c r="H451" s="175"/>
      <c r="I451" s="175"/>
      <c r="J451" s="175"/>
      <c r="K451" s="175"/>
      <c r="L451" s="175"/>
      <c r="M451" s="176"/>
      <c r="N451" s="176"/>
      <c r="O451" s="176"/>
      <c r="P451" s="176"/>
      <c r="Q451" s="176"/>
      <c r="R451" s="175"/>
      <c r="S451" s="175"/>
      <c r="T451" s="175"/>
      <c r="U451" s="104"/>
      <c r="V451" s="596"/>
      <c r="W451" s="333"/>
      <c r="X451" s="333"/>
      <c r="Y451" s="333"/>
      <c r="Z451" s="333"/>
      <c r="AA451" s="333"/>
      <c r="AB451" s="333"/>
    </row>
    <row r="452" spans="1:28" ht="16.5" customHeight="1">
      <c r="A452" s="175"/>
      <c r="B452" s="179"/>
      <c r="C452" s="175"/>
      <c r="D452" s="175"/>
      <c r="E452" s="175"/>
      <c r="F452" s="175"/>
      <c r="G452" s="175"/>
      <c r="H452" s="175"/>
      <c r="I452" s="175"/>
      <c r="J452" s="175"/>
      <c r="K452" s="175"/>
      <c r="L452" s="175"/>
      <c r="M452" s="176"/>
      <c r="N452" s="176"/>
      <c r="O452" s="176"/>
      <c r="P452" s="176"/>
      <c r="Q452" s="176"/>
      <c r="R452" s="175"/>
      <c r="S452" s="175"/>
      <c r="T452" s="175"/>
      <c r="U452" s="104"/>
      <c r="V452" s="596"/>
      <c r="W452" s="333"/>
      <c r="X452" s="333"/>
      <c r="Y452" s="333"/>
      <c r="Z452" s="333"/>
      <c r="AA452" s="333"/>
      <c r="AB452" s="333"/>
    </row>
    <row r="453" spans="1:28" ht="16.5" customHeight="1">
      <c r="A453" s="175"/>
      <c r="B453" s="179"/>
      <c r="C453" s="175"/>
      <c r="D453" s="175"/>
      <c r="E453" s="175"/>
      <c r="F453" s="175"/>
      <c r="G453" s="175"/>
      <c r="H453" s="175"/>
      <c r="I453" s="175"/>
      <c r="J453" s="175"/>
      <c r="K453" s="175"/>
      <c r="L453" s="175"/>
      <c r="M453" s="176"/>
      <c r="N453" s="176"/>
      <c r="O453" s="176"/>
      <c r="P453" s="176"/>
      <c r="Q453" s="176"/>
      <c r="R453" s="175"/>
      <c r="S453" s="175"/>
      <c r="T453" s="175"/>
      <c r="U453" s="104"/>
      <c r="V453" s="596"/>
      <c r="W453" s="333"/>
      <c r="X453" s="333"/>
      <c r="Y453" s="333"/>
      <c r="Z453" s="333"/>
      <c r="AA453" s="333"/>
      <c r="AB453" s="333"/>
    </row>
    <row r="454" spans="1:28" ht="16.5" customHeight="1">
      <c r="A454" s="175"/>
      <c r="B454" s="179"/>
      <c r="C454" s="175"/>
      <c r="D454" s="175"/>
      <c r="E454" s="175"/>
      <c r="F454" s="175"/>
      <c r="G454" s="175"/>
      <c r="H454" s="175"/>
      <c r="I454" s="175"/>
      <c r="J454" s="175"/>
      <c r="K454" s="175"/>
      <c r="L454" s="175"/>
      <c r="M454" s="176"/>
      <c r="N454" s="176"/>
      <c r="O454" s="176"/>
      <c r="P454" s="176"/>
      <c r="Q454" s="176"/>
      <c r="R454" s="175"/>
      <c r="S454" s="175"/>
      <c r="T454" s="175"/>
      <c r="U454" s="104"/>
      <c r="V454" s="596"/>
      <c r="W454" s="333"/>
      <c r="X454" s="333"/>
      <c r="Y454" s="333"/>
      <c r="Z454" s="333"/>
      <c r="AA454" s="333"/>
      <c r="AB454" s="333"/>
    </row>
    <row r="455" spans="1:28" ht="16.5" customHeight="1">
      <c r="A455" s="175"/>
      <c r="B455" s="179"/>
      <c r="C455" s="175"/>
      <c r="D455" s="175"/>
      <c r="E455" s="175"/>
      <c r="F455" s="175"/>
      <c r="G455" s="175"/>
      <c r="H455" s="175"/>
      <c r="I455" s="175"/>
      <c r="J455" s="175"/>
      <c r="K455" s="175"/>
      <c r="L455" s="175"/>
      <c r="M455" s="176"/>
      <c r="N455" s="176"/>
      <c r="O455" s="176"/>
      <c r="P455" s="176"/>
      <c r="Q455" s="176"/>
      <c r="R455" s="175"/>
      <c r="S455" s="175"/>
      <c r="T455" s="175"/>
      <c r="U455" s="104"/>
      <c r="V455" s="596"/>
      <c r="W455" s="333"/>
      <c r="X455" s="333"/>
      <c r="Y455" s="333"/>
      <c r="Z455" s="333"/>
      <c r="AA455" s="333"/>
      <c r="AB455" s="333"/>
    </row>
    <row r="456" spans="1:28" ht="16.5" customHeight="1">
      <c r="A456" s="175"/>
      <c r="B456" s="179"/>
      <c r="C456" s="175"/>
      <c r="D456" s="175"/>
      <c r="E456" s="175"/>
      <c r="F456" s="175"/>
      <c r="G456" s="175"/>
      <c r="H456" s="175"/>
      <c r="I456" s="175"/>
      <c r="J456" s="175"/>
      <c r="K456" s="175"/>
      <c r="L456" s="175"/>
      <c r="M456" s="176"/>
      <c r="N456" s="176"/>
      <c r="O456" s="176"/>
      <c r="P456" s="176"/>
      <c r="Q456" s="176"/>
      <c r="R456" s="175"/>
      <c r="S456" s="175"/>
      <c r="T456" s="175"/>
      <c r="U456" s="104"/>
      <c r="V456" s="596"/>
      <c r="W456" s="333"/>
      <c r="X456" s="333"/>
      <c r="Y456" s="333"/>
      <c r="Z456" s="333"/>
      <c r="AA456" s="333"/>
      <c r="AB456" s="333"/>
    </row>
    <row r="457" spans="1:28" ht="16.5" customHeight="1">
      <c r="A457" s="175"/>
      <c r="B457" s="179"/>
      <c r="C457" s="175"/>
      <c r="D457" s="175"/>
      <c r="E457" s="175"/>
      <c r="F457" s="175"/>
      <c r="G457" s="175"/>
      <c r="H457" s="175"/>
      <c r="I457" s="175"/>
      <c r="J457" s="175"/>
      <c r="K457" s="175"/>
      <c r="L457" s="175"/>
      <c r="M457" s="176"/>
      <c r="N457" s="176"/>
      <c r="O457" s="176"/>
      <c r="P457" s="176"/>
      <c r="Q457" s="176"/>
      <c r="R457" s="175"/>
      <c r="S457" s="175"/>
      <c r="T457" s="175"/>
      <c r="U457" s="104"/>
      <c r="V457" s="596"/>
      <c r="W457" s="333"/>
      <c r="X457" s="333"/>
      <c r="Y457" s="333"/>
      <c r="Z457" s="333"/>
      <c r="AA457" s="333"/>
      <c r="AB457" s="333"/>
    </row>
    <row r="458" spans="1:28" ht="16.5" customHeight="1">
      <c r="A458" s="175"/>
      <c r="B458" s="179"/>
      <c r="C458" s="175"/>
      <c r="D458" s="175"/>
      <c r="E458" s="175"/>
      <c r="F458" s="175"/>
      <c r="G458" s="175"/>
      <c r="H458" s="175"/>
      <c r="I458" s="175"/>
      <c r="J458" s="175"/>
      <c r="K458" s="175"/>
      <c r="L458" s="175"/>
      <c r="M458" s="176"/>
      <c r="N458" s="176"/>
      <c r="O458" s="176"/>
      <c r="P458" s="176"/>
      <c r="Q458" s="176"/>
      <c r="R458" s="175"/>
      <c r="S458" s="175"/>
      <c r="T458" s="175"/>
      <c r="U458" s="104"/>
      <c r="V458" s="596"/>
      <c r="W458" s="333"/>
      <c r="X458" s="333"/>
      <c r="Y458" s="333"/>
      <c r="Z458" s="333"/>
      <c r="AA458" s="333"/>
      <c r="AB458" s="333"/>
    </row>
    <row r="459" spans="1:28" ht="16.5" customHeight="1">
      <c r="A459" s="175"/>
      <c r="B459" s="179"/>
      <c r="C459" s="175"/>
      <c r="D459" s="175"/>
      <c r="E459" s="175"/>
      <c r="F459" s="175"/>
      <c r="G459" s="175"/>
      <c r="H459" s="175"/>
      <c r="I459" s="175"/>
      <c r="J459" s="175"/>
      <c r="K459" s="175"/>
      <c r="L459" s="175"/>
      <c r="M459" s="176"/>
      <c r="N459" s="176"/>
      <c r="O459" s="176"/>
      <c r="P459" s="176"/>
      <c r="Q459" s="176"/>
      <c r="R459" s="175"/>
      <c r="S459" s="175"/>
      <c r="T459" s="175"/>
      <c r="U459" s="104"/>
      <c r="V459" s="596"/>
      <c r="W459" s="333"/>
      <c r="X459" s="333"/>
      <c r="Y459" s="333"/>
      <c r="Z459" s="333"/>
      <c r="AA459" s="333"/>
      <c r="AB459" s="333"/>
    </row>
    <row r="460" spans="1:28" ht="16.5" customHeight="1">
      <c r="A460" s="175"/>
      <c r="B460" s="179"/>
      <c r="C460" s="175"/>
      <c r="D460" s="175"/>
      <c r="E460" s="175"/>
      <c r="F460" s="175"/>
      <c r="G460" s="175"/>
      <c r="H460" s="175"/>
      <c r="I460" s="175"/>
      <c r="J460" s="175"/>
      <c r="K460" s="175"/>
      <c r="L460" s="175"/>
      <c r="M460" s="176"/>
      <c r="N460" s="176"/>
      <c r="O460" s="176"/>
      <c r="P460" s="176"/>
      <c r="Q460" s="176"/>
      <c r="R460" s="175"/>
      <c r="S460" s="175"/>
      <c r="T460" s="175"/>
      <c r="U460" s="104"/>
      <c r="V460" s="596"/>
      <c r="W460" s="333"/>
      <c r="X460" s="333"/>
      <c r="Y460" s="333"/>
      <c r="Z460" s="333"/>
      <c r="AA460" s="333"/>
      <c r="AB460" s="333"/>
    </row>
    <row r="461" spans="1:28" ht="16.5" customHeight="1">
      <c r="A461" s="175"/>
      <c r="B461" s="179"/>
      <c r="C461" s="175"/>
      <c r="D461" s="175"/>
      <c r="E461" s="175"/>
      <c r="F461" s="175"/>
      <c r="G461" s="175"/>
      <c r="H461" s="175"/>
      <c r="I461" s="175"/>
      <c r="J461" s="175"/>
      <c r="K461" s="175"/>
      <c r="L461" s="175"/>
      <c r="M461" s="176"/>
      <c r="N461" s="176"/>
      <c r="O461" s="176"/>
      <c r="P461" s="176"/>
      <c r="Q461" s="176"/>
      <c r="R461" s="175"/>
      <c r="S461" s="175"/>
      <c r="T461" s="175"/>
      <c r="U461" s="104"/>
      <c r="V461" s="596"/>
      <c r="W461" s="333"/>
      <c r="X461" s="333"/>
      <c r="Y461" s="333"/>
      <c r="Z461" s="333"/>
      <c r="AA461" s="333"/>
      <c r="AB461" s="333"/>
    </row>
    <row r="462" spans="1:28" ht="16.5" customHeight="1">
      <c r="A462" s="175"/>
      <c r="B462" s="179"/>
      <c r="C462" s="175"/>
      <c r="D462" s="175"/>
      <c r="E462" s="175"/>
      <c r="F462" s="175"/>
      <c r="G462" s="175"/>
      <c r="H462" s="175"/>
      <c r="I462" s="175"/>
      <c r="J462" s="175"/>
      <c r="K462" s="175"/>
      <c r="L462" s="175"/>
      <c r="M462" s="176"/>
      <c r="N462" s="176"/>
      <c r="O462" s="176"/>
      <c r="P462" s="176"/>
      <c r="Q462" s="176"/>
      <c r="R462" s="175"/>
      <c r="S462" s="175"/>
      <c r="T462" s="175"/>
      <c r="U462" s="104"/>
      <c r="V462" s="596"/>
      <c r="W462" s="333"/>
      <c r="X462" s="333"/>
      <c r="Y462" s="333"/>
      <c r="Z462" s="333"/>
      <c r="AA462" s="333"/>
      <c r="AB462" s="333"/>
    </row>
    <row r="463" spans="1:28" ht="16.5" customHeight="1">
      <c r="A463" s="175"/>
      <c r="B463" s="179"/>
      <c r="C463" s="175"/>
      <c r="D463" s="175"/>
      <c r="E463" s="175"/>
      <c r="F463" s="175"/>
      <c r="G463" s="175"/>
      <c r="H463" s="175"/>
      <c r="I463" s="175"/>
      <c r="J463" s="175"/>
      <c r="K463" s="175"/>
      <c r="L463" s="175"/>
      <c r="M463" s="176"/>
      <c r="N463" s="176"/>
      <c r="O463" s="176"/>
      <c r="P463" s="176"/>
      <c r="Q463" s="176"/>
      <c r="R463" s="175"/>
      <c r="S463" s="175"/>
      <c r="T463" s="175"/>
      <c r="U463" s="104"/>
      <c r="V463" s="596"/>
      <c r="W463" s="333"/>
      <c r="X463" s="333"/>
      <c r="Y463" s="333"/>
      <c r="Z463" s="333"/>
      <c r="AA463" s="333"/>
      <c r="AB463" s="333"/>
    </row>
    <row r="464" spans="1:28" ht="16.5" customHeight="1">
      <c r="A464" s="175"/>
      <c r="B464" s="179"/>
      <c r="C464" s="175"/>
      <c r="D464" s="175"/>
      <c r="E464" s="175"/>
      <c r="F464" s="175"/>
      <c r="G464" s="175"/>
      <c r="H464" s="175"/>
      <c r="I464" s="175"/>
      <c r="J464" s="175"/>
      <c r="K464" s="175"/>
      <c r="L464" s="175"/>
      <c r="M464" s="176"/>
      <c r="N464" s="176"/>
      <c r="O464" s="176"/>
      <c r="P464" s="176"/>
      <c r="Q464" s="176"/>
      <c r="R464" s="175"/>
      <c r="S464" s="175"/>
      <c r="T464" s="175"/>
      <c r="U464" s="104"/>
      <c r="V464" s="596"/>
      <c r="W464" s="333"/>
      <c r="X464" s="333"/>
      <c r="Y464" s="333"/>
      <c r="Z464" s="333"/>
      <c r="AA464" s="333"/>
      <c r="AB464" s="333"/>
    </row>
    <row r="465" spans="1:28" ht="16.5" customHeight="1">
      <c r="A465" s="175"/>
      <c r="B465" s="179"/>
      <c r="C465" s="175"/>
      <c r="D465" s="175"/>
      <c r="E465" s="175"/>
      <c r="F465" s="175"/>
      <c r="G465" s="175"/>
      <c r="H465" s="175"/>
      <c r="I465" s="175"/>
      <c r="J465" s="175"/>
      <c r="K465" s="175"/>
      <c r="L465" s="175"/>
      <c r="M465" s="176"/>
      <c r="N465" s="176"/>
      <c r="O465" s="176"/>
      <c r="P465" s="176"/>
      <c r="Q465" s="176"/>
      <c r="R465" s="175"/>
      <c r="S465" s="175"/>
      <c r="T465" s="175"/>
      <c r="U465" s="104"/>
      <c r="V465" s="596"/>
      <c r="W465" s="333"/>
      <c r="X465" s="333"/>
      <c r="Y465" s="333"/>
      <c r="Z465" s="333"/>
      <c r="AA465" s="333"/>
      <c r="AB465" s="333"/>
    </row>
    <row r="466" spans="1:28" ht="16.5" customHeight="1">
      <c r="A466" s="175"/>
      <c r="B466" s="179"/>
      <c r="C466" s="175"/>
      <c r="D466" s="175"/>
      <c r="E466" s="175"/>
      <c r="F466" s="175"/>
      <c r="G466" s="175"/>
      <c r="H466" s="175"/>
      <c r="I466" s="175"/>
      <c r="J466" s="175"/>
      <c r="K466" s="175"/>
      <c r="L466" s="175"/>
      <c r="M466" s="176"/>
      <c r="N466" s="176"/>
      <c r="O466" s="176"/>
      <c r="P466" s="176"/>
      <c r="Q466" s="176"/>
      <c r="R466" s="175"/>
      <c r="S466" s="175"/>
      <c r="T466" s="175"/>
      <c r="U466" s="104"/>
      <c r="V466" s="596"/>
      <c r="W466" s="333"/>
      <c r="X466" s="333"/>
      <c r="Y466" s="333"/>
      <c r="Z466" s="333"/>
      <c r="AA466" s="333"/>
      <c r="AB466" s="333"/>
    </row>
    <row r="467" spans="1:28" ht="16.5" customHeight="1">
      <c r="A467" s="175"/>
      <c r="B467" s="179"/>
      <c r="C467" s="175"/>
      <c r="D467" s="175"/>
      <c r="E467" s="175"/>
      <c r="F467" s="175"/>
      <c r="G467" s="175"/>
      <c r="H467" s="175"/>
      <c r="I467" s="175"/>
      <c r="J467" s="175"/>
      <c r="K467" s="175"/>
      <c r="L467" s="175"/>
      <c r="M467" s="176"/>
      <c r="N467" s="176"/>
      <c r="O467" s="176"/>
      <c r="P467" s="176"/>
      <c r="Q467" s="176"/>
      <c r="R467" s="175"/>
      <c r="S467" s="175"/>
      <c r="T467" s="175"/>
      <c r="U467" s="104"/>
      <c r="V467" s="596"/>
      <c r="W467" s="333"/>
      <c r="X467" s="333"/>
      <c r="Y467" s="333"/>
      <c r="Z467" s="333"/>
      <c r="AA467" s="333"/>
      <c r="AB467" s="333"/>
    </row>
    <row r="468" spans="1:28" ht="16.5" customHeight="1">
      <c r="A468" s="175"/>
      <c r="B468" s="179"/>
      <c r="C468" s="175"/>
      <c r="D468" s="175"/>
      <c r="E468" s="175"/>
      <c r="F468" s="175"/>
      <c r="G468" s="175"/>
      <c r="H468" s="175"/>
      <c r="I468" s="175"/>
      <c r="J468" s="175"/>
      <c r="K468" s="175"/>
      <c r="L468" s="175"/>
      <c r="M468" s="176"/>
      <c r="N468" s="176"/>
      <c r="O468" s="176"/>
      <c r="P468" s="176"/>
      <c r="Q468" s="176"/>
      <c r="R468" s="175"/>
      <c r="S468" s="175"/>
      <c r="T468" s="175"/>
      <c r="U468" s="104"/>
      <c r="V468" s="596"/>
      <c r="W468" s="333"/>
      <c r="X468" s="333"/>
      <c r="Y468" s="333"/>
      <c r="Z468" s="333"/>
      <c r="AA468" s="333"/>
      <c r="AB468" s="333"/>
    </row>
    <row r="469" spans="1:28" ht="16.5" customHeight="1">
      <c r="A469" s="175"/>
      <c r="B469" s="179"/>
      <c r="C469" s="175"/>
      <c r="D469" s="175"/>
      <c r="E469" s="175"/>
      <c r="F469" s="175"/>
      <c r="G469" s="175"/>
      <c r="H469" s="175"/>
      <c r="I469" s="175"/>
      <c r="J469" s="175"/>
      <c r="K469" s="175"/>
      <c r="L469" s="175"/>
      <c r="M469" s="176"/>
      <c r="N469" s="176"/>
      <c r="O469" s="176"/>
      <c r="P469" s="176"/>
      <c r="Q469" s="176"/>
      <c r="R469" s="175"/>
      <c r="S469" s="175"/>
      <c r="T469" s="175"/>
      <c r="U469" s="104"/>
      <c r="V469" s="596"/>
      <c r="W469" s="333"/>
      <c r="X469" s="333"/>
      <c r="Y469" s="333"/>
      <c r="Z469" s="333"/>
      <c r="AA469" s="333"/>
      <c r="AB469" s="333"/>
    </row>
    <row r="470" spans="1:28" ht="16.5" customHeight="1">
      <c r="A470" s="175"/>
      <c r="B470" s="179"/>
      <c r="C470" s="175"/>
      <c r="D470" s="175"/>
      <c r="E470" s="175"/>
      <c r="F470" s="175"/>
      <c r="G470" s="175"/>
      <c r="H470" s="175"/>
      <c r="I470" s="175"/>
      <c r="J470" s="175"/>
      <c r="K470" s="175"/>
      <c r="L470" s="175"/>
      <c r="M470" s="176"/>
      <c r="N470" s="176"/>
      <c r="O470" s="176"/>
      <c r="P470" s="176"/>
      <c r="Q470" s="176"/>
      <c r="R470" s="175"/>
      <c r="S470" s="175"/>
      <c r="T470" s="175"/>
      <c r="U470" s="104"/>
      <c r="V470" s="596"/>
      <c r="W470" s="333"/>
      <c r="X470" s="333"/>
      <c r="Y470" s="333"/>
      <c r="Z470" s="333"/>
      <c r="AA470" s="333"/>
      <c r="AB470" s="333"/>
    </row>
    <row r="471" spans="1:28" ht="16.5" customHeight="1">
      <c r="A471" s="175"/>
      <c r="B471" s="179"/>
      <c r="C471" s="175"/>
      <c r="D471" s="175"/>
      <c r="E471" s="175"/>
      <c r="F471" s="175"/>
      <c r="G471" s="175"/>
      <c r="H471" s="175"/>
      <c r="I471" s="175"/>
      <c r="J471" s="175"/>
      <c r="K471" s="175"/>
      <c r="L471" s="175"/>
      <c r="M471" s="176"/>
      <c r="N471" s="176"/>
      <c r="O471" s="176"/>
      <c r="P471" s="176"/>
      <c r="Q471" s="176"/>
      <c r="R471" s="175"/>
      <c r="S471" s="175"/>
      <c r="T471" s="175"/>
      <c r="U471" s="104"/>
      <c r="V471" s="596"/>
      <c r="W471" s="333"/>
      <c r="X471" s="333"/>
      <c r="Y471" s="333"/>
      <c r="Z471" s="333"/>
      <c r="AA471" s="333"/>
      <c r="AB471" s="333"/>
    </row>
    <row r="472" spans="1:28" ht="16.5" customHeight="1">
      <c r="A472" s="175"/>
      <c r="B472" s="179"/>
      <c r="C472" s="175"/>
      <c r="D472" s="175"/>
      <c r="E472" s="175"/>
      <c r="F472" s="175"/>
      <c r="G472" s="175"/>
      <c r="H472" s="175"/>
      <c r="I472" s="175"/>
      <c r="J472" s="175"/>
      <c r="K472" s="175"/>
      <c r="L472" s="175"/>
      <c r="M472" s="176"/>
      <c r="N472" s="176"/>
      <c r="O472" s="176"/>
      <c r="P472" s="176"/>
      <c r="Q472" s="176"/>
      <c r="R472" s="175"/>
      <c r="S472" s="175"/>
      <c r="T472" s="175"/>
      <c r="U472" s="104"/>
      <c r="V472" s="596"/>
      <c r="W472" s="333"/>
      <c r="X472" s="333"/>
      <c r="Y472" s="333"/>
      <c r="Z472" s="333"/>
      <c r="AA472" s="333"/>
      <c r="AB472" s="333"/>
    </row>
    <row r="473" spans="1:28" ht="16.5" customHeight="1">
      <c r="A473" s="175"/>
      <c r="B473" s="179"/>
      <c r="C473" s="175"/>
      <c r="D473" s="175"/>
      <c r="E473" s="175"/>
      <c r="F473" s="175"/>
      <c r="G473" s="175"/>
      <c r="H473" s="175"/>
      <c r="I473" s="175"/>
      <c r="J473" s="175"/>
      <c r="K473" s="175"/>
      <c r="L473" s="175"/>
      <c r="M473" s="176"/>
      <c r="N473" s="176"/>
      <c r="O473" s="176"/>
      <c r="P473" s="176"/>
      <c r="Q473" s="176"/>
      <c r="R473" s="175"/>
      <c r="S473" s="175"/>
      <c r="T473" s="175"/>
      <c r="U473" s="104"/>
      <c r="V473" s="596"/>
      <c r="W473" s="333"/>
      <c r="X473" s="333"/>
      <c r="Y473" s="333"/>
      <c r="Z473" s="333"/>
      <c r="AA473" s="333"/>
      <c r="AB473" s="333"/>
    </row>
    <row r="474" spans="1:28" ht="16.5" customHeight="1">
      <c r="A474" s="175"/>
      <c r="B474" s="179"/>
      <c r="C474" s="175"/>
      <c r="D474" s="175"/>
      <c r="E474" s="175"/>
      <c r="F474" s="175"/>
      <c r="G474" s="175"/>
      <c r="H474" s="175"/>
      <c r="I474" s="175"/>
      <c r="J474" s="175"/>
      <c r="K474" s="175"/>
      <c r="L474" s="175"/>
      <c r="M474" s="176"/>
      <c r="N474" s="176"/>
      <c r="O474" s="176"/>
      <c r="P474" s="176"/>
      <c r="Q474" s="176"/>
      <c r="R474" s="175"/>
      <c r="S474" s="175"/>
      <c r="T474" s="175"/>
      <c r="U474" s="104"/>
      <c r="V474" s="596"/>
      <c r="W474" s="333"/>
      <c r="X474" s="333"/>
      <c r="Y474" s="333"/>
      <c r="Z474" s="333"/>
      <c r="AA474" s="333"/>
      <c r="AB474" s="333"/>
    </row>
    <row r="475" spans="1:28" ht="16.5" customHeight="1">
      <c r="A475" s="175"/>
      <c r="B475" s="179"/>
      <c r="C475" s="175"/>
      <c r="D475" s="175"/>
      <c r="E475" s="175"/>
      <c r="F475" s="175"/>
      <c r="G475" s="175"/>
      <c r="H475" s="175"/>
      <c r="I475" s="175"/>
      <c r="J475" s="175"/>
      <c r="K475" s="175"/>
      <c r="L475" s="175"/>
      <c r="M475" s="176"/>
      <c r="N475" s="176"/>
      <c r="O475" s="176"/>
      <c r="P475" s="176"/>
      <c r="Q475" s="176"/>
      <c r="R475" s="175"/>
      <c r="S475" s="175"/>
      <c r="T475" s="175"/>
      <c r="U475" s="104"/>
      <c r="V475" s="596"/>
      <c r="W475" s="333"/>
      <c r="X475" s="333"/>
      <c r="Y475" s="333"/>
      <c r="Z475" s="333"/>
      <c r="AA475" s="333"/>
      <c r="AB475" s="333"/>
    </row>
    <row r="476" spans="1:28" ht="16.5" customHeight="1">
      <c r="A476" s="175"/>
      <c r="B476" s="179"/>
      <c r="C476" s="175"/>
      <c r="D476" s="175"/>
      <c r="E476" s="175"/>
      <c r="F476" s="175"/>
      <c r="G476" s="175"/>
      <c r="H476" s="175"/>
      <c r="I476" s="175"/>
      <c r="J476" s="175"/>
      <c r="K476" s="175"/>
      <c r="L476" s="175"/>
      <c r="M476" s="176"/>
      <c r="N476" s="176"/>
      <c r="O476" s="176"/>
      <c r="P476" s="176"/>
      <c r="Q476" s="176"/>
      <c r="R476" s="175"/>
      <c r="S476" s="175"/>
      <c r="T476" s="175"/>
      <c r="U476" s="104"/>
      <c r="V476" s="596"/>
      <c r="W476" s="333"/>
      <c r="X476" s="333"/>
      <c r="Y476" s="333"/>
      <c r="Z476" s="333"/>
      <c r="AA476" s="333"/>
      <c r="AB476" s="333"/>
    </row>
    <row r="477" spans="1:28" ht="16.5" customHeight="1">
      <c r="A477" s="175"/>
      <c r="B477" s="179"/>
      <c r="C477" s="175"/>
      <c r="D477" s="175"/>
      <c r="E477" s="175"/>
      <c r="F477" s="175"/>
      <c r="G477" s="175"/>
      <c r="H477" s="175"/>
      <c r="I477" s="175"/>
      <c r="J477" s="175"/>
      <c r="K477" s="175"/>
      <c r="L477" s="175"/>
      <c r="M477" s="176"/>
      <c r="N477" s="176"/>
      <c r="O477" s="176"/>
      <c r="P477" s="176"/>
      <c r="Q477" s="176"/>
      <c r="R477" s="175"/>
      <c r="S477" s="175"/>
      <c r="T477" s="175"/>
      <c r="U477" s="104"/>
      <c r="V477" s="596"/>
      <c r="W477" s="333"/>
      <c r="X477" s="333"/>
      <c r="Y477" s="333"/>
      <c r="Z477" s="333"/>
      <c r="AA477" s="333"/>
      <c r="AB477" s="333"/>
    </row>
    <row r="478" spans="1:28" ht="16.5" customHeight="1">
      <c r="A478" s="175"/>
      <c r="B478" s="179"/>
      <c r="C478" s="175"/>
      <c r="D478" s="175"/>
      <c r="E478" s="175"/>
      <c r="F478" s="175"/>
      <c r="G478" s="175"/>
      <c r="H478" s="175"/>
      <c r="I478" s="175"/>
      <c r="J478" s="175"/>
      <c r="K478" s="175"/>
      <c r="L478" s="175"/>
      <c r="M478" s="176"/>
      <c r="N478" s="176"/>
      <c r="O478" s="176"/>
      <c r="P478" s="176"/>
      <c r="Q478" s="176"/>
      <c r="R478" s="175"/>
      <c r="S478" s="175"/>
      <c r="T478" s="175"/>
      <c r="U478" s="104"/>
      <c r="V478" s="596"/>
      <c r="W478" s="333"/>
      <c r="X478" s="333"/>
      <c r="Y478" s="333"/>
      <c r="Z478" s="333"/>
      <c r="AA478" s="333"/>
      <c r="AB478" s="333"/>
    </row>
    <row r="479" spans="1:28" ht="16.5" customHeight="1">
      <c r="A479" s="175"/>
      <c r="B479" s="179"/>
      <c r="C479" s="175"/>
      <c r="D479" s="175"/>
      <c r="E479" s="175"/>
      <c r="F479" s="175"/>
      <c r="G479" s="175"/>
      <c r="H479" s="175"/>
      <c r="I479" s="175"/>
      <c r="J479" s="175"/>
      <c r="K479" s="175"/>
      <c r="L479" s="175"/>
      <c r="M479" s="176"/>
      <c r="N479" s="176"/>
      <c r="O479" s="176"/>
      <c r="P479" s="176"/>
      <c r="Q479" s="176"/>
      <c r="R479" s="175"/>
      <c r="S479" s="175"/>
      <c r="T479" s="175"/>
      <c r="U479" s="104"/>
      <c r="V479" s="596"/>
      <c r="W479" s="333"/>
      <c r="X479" s="333"/>
      <c r="Y479" s="333"/>
      <c r="Z479" s="333"/>
      <c r="AA479" s="333"/>
      <c r="AB479" s="333"/>
    </row>
    <row r="480" spans="1:28" ht="16.5" customHeight="1">
      <c r="A480" s="175"/>
      <c r="B480" s="179"/>
      <c r="C480" s="175"/>
      <c r="D480" s="175"/>
      <c r="E480" s="175"/>
      <c r="F480" s="175"/>
      <c r="G480" s="175"/>
      <c r="H480" s="175"/>
      <c r="I480" s="175"/>
      <c r="J480" s="175"/>
      <c r="K480" s="175"/>
      <c r="L480" s="175"/>
      <c r="M480" s="176"/>
      <c r="N480" s="176"/>
      <c r="O480" s="176"/>
      <c r="P480" s="176"/>
      <c r="Q480" s="176"/>
      <c r="R480" s="175"/>
      <c r="S480" s="175"/>
      <c r="T480" s="175"/>
      <c r="U480" s="104"/>
      <c r="V480" s="596"/>
      <c r="W480" s="333"/>
      <c r="X480" s="333"/>
      <c r="Y480" s="333"/>
      <c r="Z480" s="333"/>
      <c r="AA480" s="333"/>
      <c r="AB480" s="333"/>
    </row>
    <row r="481" spans="1:28" ht="16.5" customHeight="1">
      <c r="A481" s="175"/>
      <c r="B481" s="179"/>
      <c r="C481" s="175"/>
      <c r="D481" s="175"/>
      <c r="E481" s="175"/>
      <c r="F481" s="175"/>
      <c r="G481" s="175"/>
      <c r="H481" s="175"/>
      <c r="I481" s="175"/>
      <c r="J481" s="175"/>
      <c r="K481" s="175"/>
      <c r="L481" s="175"/>
      <c r="M481" s="176"/>
      <c r="N481" s="176"/>
      <c r="O481" s="176"/>
      <c r="P481" s="176"/>
      <c r="Q481" s="176"/>
      <c r="R481" s="175"/>
      <c r="S481" s="175"/>
      <c r="T481" s="175"/>
      <c r="U481" s="104"/>
      <c r="V481" s="596"/>
      <c r="W481" s="333"/>
      <c r="X481" s="333"/>
      <c r="Y481" s="333"/>
      <c r="Z481" s="333"/>
      <c r="AA481" s="333"/>
      <c r="AB481" s="333"/>
    </row>
    <row r="482" spans="1:28" ht="16.5" customHeight="1">
      <c r="A482" s="175"/>
      <c r="B482" s="179"/>
      <c r="C482" s="175"/>
      <c r="D482" s="175"/>
      <c r="E482" s="175"/>
      <c r="F482" s="175"/>
      <c r="G482" s="175"/>
      <c r="H482" s="175"/>
      <c r="I482" s="175"/>
      <c r="J482" s="175"/>
      <c r="K482" s="175"/>
      <c r="L482" s="175"/>
      <c r="M482" s="176"/>
      <c r="N482" s="176"/>
      <c r="O482" s="176"/>
      <c r="P482" s="176"/>
      <c r="Q482" s="176"/>
      <c r="R482" s="175"/>
      <c r="S482" s="175"/>
      <c r="T482" s="175"/>
      <c r="U482" s="104"/>
      <c r="V482" s="596"/>
      <c r="W482" s="333"/>
      <c r="X482" s="333"/>
      <c r="Y482" s="333"/>
      <c r="Z482" s="333"/>
      <c r="AA482" s="333"/>
      <c r="AB482" s="333"/>
    </row>
    <row r="483" spans="1:28" ht="16.5" customHeight="1">
      <c r="A483" s="175"/>
      <c r="B483" s="179"/>
      <c r="C483" s="175"/>
      <c r="D483" s="175"/>
      <c r="E483" s="175"/>
      <c r="F483" s="175"/>
      <c r="G483" s="175"/>
      <c r="H483" s="175"/>
      <c r="I483" s="175"/>
      <c r="J483" s="175"/>
      <c r="K483" s="175"/>
      <c r="L483" s="175"/>
      <c r="M483" s="176"/>
      <c r="N483" s="176"/>
      <c r="O483" s="176"/>
      <c r="P483" s="176"/>
      <c r="Q483" s="176"/>
      <c r="R483" s="175"/>
      <c r="S483" s="175"/>
      <c r="T483" s="175"/>
      <c r="U483" s="104"/>
      <c r="V483" s="596"/>
      <c r="W483" s="333"/>
      <c r="X483" s="333"/>
      <c r="Y483" s="333"/>
      <c r="Z483" s="333"/>
      <c r="AA483" s="333"/>
      <c r="AB483" s="333"/>
    </row>
    <row r="484" spans="1:28" ht="16.5" customHeight="1">
      <c r="A484" s="175"/>
      <c r="B484" s="179"/>
      <c r="C484" s="175"/>
      <c r="D484" s="175"/>
      <c r="E484" s="175"/>
      <c r="F484" s="175"/>
      <c r="G484" s="175"/>
      <c r="H484" s="175"/>
      <c r="I484" s="175"/>
      <c r="J484" s="175"/>
      <c r="K484" s="175"/>
      <c r="L484" s="175"/>
      <c r="M484" s="176"/>
      <c r="N484" s="176"/>
      <c r="O484" s="176"/>
      <c r="P484" s="176"/>
      <c r="Q484" s="176"/>
      <c r="R484" s="175"/>
      <c r="S484" s="175"/>
      <c r="T484" s="175"/>
      <c r="U484" s="104"/>
      <c r="V484" s="596"/>
      <c r="W484" s="333"/>
      <c r="X484" s="333"/>
      <c r="Y484" s="333"/>
      <c r="Z484" s="333"/>
      <c r="AA484" s="333"/>
      <c r="AB484" s="333"/>
    </row>
    <row r="485" spans="1:28" ht="16.5" customHeight="1">
      <c r="A485" s="175"/>
      <c r="B485" s="179"/>
      <c r="C485" s="175"/>
      <c r="D485" s="175"/>
      <c r="E485" s="175"/>
      <c r="F485" s="175"/>
      <c r="G485" s="175"/>
      <c r="H485" s="175"/>
      <c r="I485" s="175"/>
      <c r="J485" s="175"/>
      <c r="K485" s="175"/>
      <c r="L485" s="175"/>
      <c r="M485" s="176"/>
      <c r="N485" s="176"/>
      <c r="O485" s="176"/>
      <c r="P485" s="176"/>
      <c r="Q485" s="176"/>
      <c r="R485" s="175"/>
      <c r="S485" s="175"/>
      <c r="T485" s="175"/>
      <c r="U485" s="104"/>
      <c r="V485" s="596"/>
      <c r="W485" s="333"/>
      <c r="X485" s="333"/>
      <c r="Y485" s="333"/>
      <c r="Z485" s="333"/>
      <c r="AA485" s="333"/>
      <c r="AB485" s="333"/>
    </row>
    <row r="486" spans="1:28" ht="16.5" customHeight="1">
      <c r="A486" s="175"/>
      <c r="B486" s="179"/>
      <c r="C486" s="175"/>
      <c r="D486" s="175"/>
      <c r="E486" s="175"/>
      <c r="F486" s="175"/>
      <c r="G486" s="175"/>
      <c r="H486" s="175"/>
      <c r="I486" s="175"/>
      <c r="J486" s="175"/>
      <c r="K486" s="175"/>
      <c r="L486" s="175"/>
      <c r="M486" s="176"/>
      <c r="N486" s="176"/>
      <c r="O486" s="176"/>
      <c r="P486" s="176"/>
      <c r="Q486" s="176"/>
      <c r="R486" s="175"/>
      <c r="S486" s="175"/>
      <c r="T486" s="175"/>
      <c r="U486" s="104"/>
      <c r="V486" s="596"/>
      <c r="W486" s="333"/>
      <c r="X486" s="333"/>
      <c r="Y486" s="333"/>
      <c r="Z486" s="333"/>
      <c r="AA486" s="333"/>
      <c r="AB486" s="333"/>
    </row>
    <row r="487" spans="1:28" ht="16.5" customHeight="1">
      <c r="A487" s="175"/>
      <c r="B487" s="179"/>
      <c r="C487" s="175"/>
      <c r="D487" s="175"/>
      <c r="E487" s="175"/>
      <c r="F487" s="175"/>
      <c r="G487" s="175"/>
      <c r="H487" s="175"/>
      <c r="I487" s="175"/>
      <c r="J487" s="175"/>
      <c r="K487" s="175"/>
      <c r="L487" s="175"/>
      <c r="M487" s="176"/>
      <c r="N487" s="176"/>
      <c r="O487" s="176"/>
      <c r="P487" s="176"/>
      <c r="Q487" s="176"/>
      <c r="R487" s="175"/>
      <c r="S487" s="175"/>
      <c r="T487" s="175"/>
      <c r="U487" s="104"/>
      <c r="V487" s="596"/>
      <c r="W487" s="333"/>
      <c r="X487" s="333"/>
      <c r="Y487" s="333"/>
      <c r="Z487" s="333"/>
      <c r="AA487" s="333"/>
      <c r="AB487" s="333"/>
    </row>
    <row r="488" spans="1:28" ht="16.5" customHeight="1">
      <c r="A488" s="175"/>
      <c r="B488" s="179"/>
      <c r="C488" s="175"/>
      <c r="D488" s="175"/>
      <c r="E488" s="175"/>
      <c r="F488" s="175"/>
      <c r="G488" s="175"/>
      <c r="H488" s="175"/>
      <c r="I488" s="175"/>
      <c r="J488" s="175"/>
      <c r="K488" s="175"/>
      <c r="L488" s="175"/>
      <c r="M488" s="176"/>
      <c r="N488" s="176"/>
      <c r="O488" s="176"/>
      <c r="P488" s="176"/>
      <c r="Q488" s="176"/>
      <c r="R488" s="175"/>
      <c r="S488" s="175"/>
      <c r="T488" s="175"/>
      <c r="U488" s="104"/>
      <c r="V488" s="596"/>
      <c r="W488" s="333"/>
      <c r="X488" s="333"/>
      <c r="Y488" s="333"/>
      <c r="Z488" s="333"/>
      <c r="AA488" s="333"/>
      <c r="AB488" s="333"/>
    </row>
    <row r="489" spans="1:28" ht="16.5" customHeight="1">
      <c r="A489" s="175"/>
      <c r="B489" s="179"/>
      <c r="C489" s="175"/>
      <c r="D489" s="175"/>
      <c r="E489" s="175"/>
      <c r="F489" s="175"/>
      <c r="G489" s="175"/>
      <c r="H489" s="175"/>
      <c r="I489" s="175"/>
      <c r="J489" s="175"/>
      <c r="K489" s="175"/>
      <c r="L489" s="175"/>
      <c r="M489" s="176"/>
      <c r="N489" s="176"/>
      <c r="O489" s="176"/>
      <c r="P489" s="176"/>
      <c r="Q489" s="176"/>
      <c r="R489" s="175"/>
      <c r="S489" s="175"/>
      <c r="T489" s="175"/>
      <c r="U489" s="104"/>
      <c r="V489" s="596"/>
      <c r="W489" s="333"/>
      <c r="X489" s="333"/>
      <c r="Y489" s="333"/>
      <c r="Z489" s="333"/>
      <c r="AA489" s="333"/>
      <c r="AB489" s="333"/>
    </row>
    <row r="490" spans="1:28" ht="16.5" customHeight="1">
      <c r="A490" s="175"/>
      <c r="B490" s="179"/>
      <c r="C490" s="175"/>
      <c r="D490" s="175"/>
      <c r="E490" s="175"/>
      <c r="F490" s="175"/>
      <c r="G490" s="175"/>
      <c r="H490" s="175"/>
      <c r="I490" s="175"/>
      <c r="J490" s="175"/>
      <c r="K490" s="175"/>
      <c r="L490" s="175"/>
      <c r="M490" s="176"/>
      <c r="N490" s="176"/>
      <c r="O490" s="176"/>
      <c r="P490" s="176"/>
      <c r="Q490" s="176"/>
      <c r="R490" s="175"/>
      <c r="S490" s="175"/>
      <c r="T490" s="175"/>
      <c r="U490" s="104"/>
      <c r="V490" s="596"/>
      <c r="W490" s="333"/>
      <c r="X490" s="333"/>
      <c r="Y490" s="333"/>
      <c r="Z490" s="333"/>
      <c r="AA490" s="333"/>
      <c r="AB490" s="333"/>
    </row>
    <row r="491" spans="1:28" ht="16.5" customHeight="1">
      <c r="A491" s="175"/>
      <c r="B491" s="179"/>
      <c r="C491" s="175"/>
      <c r="D491" s="175"/>
      <c r="E491" s="175"/>
      <c r="F491" s="175"/>
      <c r="G491" s="175"/>
      <c r="H491" s="175"/>
      <c r="I491" s="175"/>
      <c r="J491" s="175"/>
      <c r="K491" s="175"/>
      <c r="L491" s="175"/>
      <c r="M491" s="176"/>
      <c r="N491" s="176"/>
      <c r="O491" s="176"/>
      <c r="P491" s="176"/>
      <c r="Q491" s="176"/>
      <c r="R491" s="175"/>
      <c r="S491" s="175"/>
      <c r="T491" s="175"/>
      <c r="U491" s="104"/>
      <c r="V491" s="596"/>
      <c r="W491" s="333"/>
      <c r="X491" s="333"/>
      <c r="Y491" s="333"/>
      <c r="Z491" s="333"/>
      <c r="AA491" s="333"/>
      <c r="AB491" s="333"/>
    </row>
    <row r="492" spans="1:28" ht="16.5" customHeight="1">
      <c r="A492" s="175"/>
      <c r="B492" s="179"/>
      <c r="C492" s="175"/>
      <c r="D492" s="175"/>
      <c r="E492" s="175"/>
      <c r="F492" s="175"/>
      <c r="G492" s="175"/>
      <c r="H492" s="175"/>
      <c r="I492" s="175"/>
      <c r="J492" s="175"/>
      <c r="K492" s="175"/>
      <c r="L492" s="175"/>
      <c r="M492" s="176"/>
      <c r="N492" s="176"/>
      <c r="O492" s="176"/>
      <c r="P492" s="176"/>
      <c r="Q492" s="176"/>
      <c r="R492" s="175"/>
      <c r="S492" s="175"/>
      <c r="T492" s="175"/>
      <c r="U492" s="104"/>
      <c r="V492" s="596"/>
      <c r="W492" s="333"/>
      <c r="X492" s="333"/>
      <c r="Y492" s="333"/>
      <c r="Z492" s="333"/>
      <c r="AA492" s="333"/>
      <c r="AB492" s="333"/>
    </row>
    <row r="493" spans="1:28" ht="16.5" customHeight="1">
      <c r="A493" s="175"/>
      <c r="B493" s="179"/>
      <c r="C493" s="175"/>
      <c r="D493" s="175"/>
      <c r="E493" s="175"/>
      <c r="F493" s="175"/>
      <c r="G493" s="175"/>
      <c r="H493" s="175"/>
      <c r="I493" s="175"/>
      <c r="J493" s="175"/>
      <c r="K493" s="175"/>
      <c r="L493" s="175"/>
      <c r="M493" s="176"/>
      <c r="N493" s="176"/>
      <c r="O493" s="176"/>
      <c r="P493" s="176"/>
      <c r="Q493" s="176"/>
      <c r="R493" s="175"/>
      <c r="S493" s="175"/>
      <c r="T493" s="175"/>
      <c r="U493" s="104"/>
      <c r="V493" s="596"/>
      <c r="W493" s="333"/>
      <c r="X493" s="333"/>
      <c r="Y493" s="333"/>
      <c r="Z493" s="333"/>
      <c r="AA493" s="333"/>
      <c r="AB493" s="333"/>
    </row>
    <row r="494" spans="1:28" ht="16.5" customHeight="1">
      <c r="A494" s="175"/>
      <c r="B494" s="179"/>
      <c r="C494" s="175"/>
      <c r="D494" s="175"/>
      <c r="E494" s="175"/>
      <c r="F494" s="175"/>
      <c r="G494" s="175"/>
      <c r="H494" s="175"/>
      <c r="I494" s="175"/>
      <c r="J494" s="175"/>
      <c r="K494" s="175"/>
      <c r="L494" s="175"/>
      <c r="M494" s="176"/>
      <c r="N494" s="176"/>
      <c r="O494" s="176"/>
      <c r="P494" s="176"/>
      <c r="Q494" s="176"/>
      <c r="R494" s="175"/>
      <c r="S494" s="175"/>
      <c r="T494" s="175"/>
      <c r="U494" s="104"/>
      <c r="V494" s="596"/>
      <c r="W494" s="333"/>
      <c r="X494" s="333"/>
      <c r="Y494" s="333"/>
      <c r="Z494" s="333"/>
      <c r="AA494" s="333"/>
      <c r="AB494" s="333"/>
    </row>
    <row r="495" spans="1:28" ht="16.5" customHeight="1">
      <c r="A495" s="175"/>
      <c r="B495" s="179"/>
      <c r="C495" s="175"/>
      <c r="D495" s="175"/>
      <c r="E495" s="175"/>
      <c r="F495" s="175"/>
      <c r="G495" s="175"/>
      <c r="H495" s="175"/>
      <c r="I495" s="175"/>
      <c r="J495" s="175"/>
      <c r="K495" s="175"/>
      <c r="L495" s="175"/>
      <c r="M495" s="176"/>
      <c r="N495" s="176"/>
      <c r="O495" s="176"/>
      <c r="P495" s="176"/>
      <c r="Q495" s="176"/>
      <c r="R495" s="175"/>
      <c r="S495" s="175"/>
      <c r="T495" s="175"/>
      <c r="U495" s="104"/>
      <c r="V495" s="596"/>
      <c r="W495" s="333"/>
      <c r="X495" s="333"/>
      <c r="Y495" s="333"/>
      <c r="Z495" s="333"/>
      <c r="AA495" s="333"/>
      <c r="AB495" s="333"/>
    </row>
    <row r="496" spans="1:28" ht="16.5" customHeight="1">
      <c r="A496" s="175"/>
      <c r="B496" s="179"/>
      <c r="C496" s="175"/>
      <c r="D496" s="175"/>
      <c r="E496" s="175"/>
      <c r="F496" s="175"/>
      <c r="G496" s="175"/>
      <c r="H496" s="175"/>
      <c r="I496" s="175"/>
      <c r="J496" s="175"/>
      <c r="K496" s="175"/>
      <c r="L496" s="175"/>
      <c r="M496" s="176"/>
      <c r="N496" s="176"/>
      <c r="O496" s="176"/>
      <c r="P496" s="176"/>
      <c r="Q496" s="176"/>
      <c r="R496" s="175"/>
      <c r="S496" s="175"/>
      <c r="T496" s="175"/>
      <c r="U496" s="104"/>
      <c r="V496" s="596"/>
      <c r="W496" s="333"/>
      <c r="X496" s="333"/>
      <c r="Y496" s="333"/>
      <c r="Z496" s="333"/>
      <c r="AA496" s="333"/>
      <c r="AB496" s="333"/>
    </row>
    <row r="497" spans="1:28" ht="16.5" customHeight="1">
      <c r="A497" s="175"/>
      <c r="B497" s="179"/>
      <c r="C497" s="175"/>
      <c r="D497" s="175"/>
      <c r="E497" s="175"/>
      <c r="F497" s="175"/>
      <c r="G497" s="175"/>
      <c r="H497" s="175"/>
      <c r="I497" s="175"/>
      <c r="J497" s="175"/>
      <c r="K497" s="175"/>
      <c r="L497" s="175"/>
      <c r="M497" s="176"/>
      <c r="N497" s="176"/>
      <c r="O497" s="176"/>
      <c r="P497" s="176"/>
      <c r="Q497" s="176"/>
      <c r="R497" s="175"/>
      <c r="S497" s="175"/>
      <c r="T497" s="175"/>
      <c r="U497" s="104"/>
      <c r="V497" s="596"/>
      <c r="W497" s="333"/>
      <c r="X497" s="333"/>
      <c r="Y497" s="333"/>
      <c r="Z497" s="333"/>
      <c r="AA497" s="333"/>
      <c r="AB497" s="333"/>
    </row>
    <row r="498" spans="1:28" ht="16.5" customHeight="1">
      <c r="A498" s="175"/>
      <c r="B498" s="179"/>
      <c r="C498" s="175"/>
      <c r="D498" s="175"/>
      <c r="E498" s="175"/>
      <c r="F498" s="175"/>
      <c r="G498" s="175"/>
      <c r="H498" s="175"/>
      <c r="I498" s="175"/>
      <c r="J498" s="175"/>
      <c r="K498" s="175"/>
      <c r="L498" s="175"/>
      <c r="M498" s="176"/>
      <c r="N498" s="176"/>
      <c r="O498" s="176"/>
      <c r="P498" s="176"/>
      <c r="Q498" s="176"/>
      <c r="R498" s="175"/>
      <c r="S498" s="175"/>
      <c r="T498" s="175"/>
      <c r="U498" s="104"/>
      <c r="V498" s="596"/>
      <c r="W498" s="333"/>
      <c r="X498" s="333"/>
      <c r="Y498" s="333"/>
      <c r="Z498" s="333"/>
      <c r="AA498" s="333"/>
      <c r="AB498" s="333"/>
    </row>
    <row r="499" spans="1:28" ht="16.5" customHeight="1">
      <c r="A499" s="175"/>
      <c r="B499" s="179"/>
      <c r="C499" s="175"/>
      <c r="D499" s="175"/>
      <c r="E499" s="175"/>
      <c r="F499" s="175"/>
      <c r="G499" s="175"/>
      <c r="H499" s="175"/>
      <c r="I499" s="175"/>
      <c r="J499" s="175"/>
      <c r="K499" s="175"/>
      <c r="L499" s="175"/>
      <c r="M499" s="176"/>
      <c r="N499" s="176"/>
      <c r="O499" s="176"/>
      <c r="P499" s="176"/>
      <c r="Q499" s="176"/>
      <c r="R499" s="175"/>
      <c r="S499" s="175"/>
      <c r="T499" s="175"/>
      <c r="U499" s="104"/>
      <c r="V499" s="596"/>
      <c r="W499" s="333"/>
      <c r="X499" s="333"/>
      <c r="Y499" s="333"/>
      <c r="Z499" s="333"/>
      <c r="AA499" s="333"/>
      <c r="AB499" s="333"/>
    </row>
    <row r="500" spans="1:28" ht="16.5" customHeight="1">
      <c r="A500" s="175"/>
      <c r="B500" s="179"/>
      <c r="C500" s="175"/>
      <c r="D500" s="175"/>
      <c r="E500" s="175"/>
      <c r="F500" s="175"/>
      <c r="G500" s="175"/>
      <c r="H500" s="175"/>
      <c r="I500" s="175"/>
      <c r="J500" s="175"/>
      <c r="K500" s="175"/>
      <c r="L500" s="175"/>
      <c r="M500" s="176"/>
      <c r="N500" s="176"/>
      <c r="O500" s="176"/>
      <c r="P500" s="176"/>
      <c r="Q500" s="176"/>
      <c r="R500" s="175"/>
      <c r="S500" s="175"/>
      <c r="T500" s="175"/>
      <c r="U500" s="104"/>
      <c r="V500" s="596"/>
      <c r="W500" s="333"/>
      <c r="X500" s="333"/>
      <c r="Y500" s="333"/>
      <c r="Z500" s="333"/>
      <c r="AA500" s="333"/>
      <c r="AB500" s="333"/>
    </row>
    <row r="501" spans="1:28" ht="16.5" customHeight="1">
      <c r="A501" s="175"/>
      <c r="B501" s="179"/>
      <c r="C501" s="175"/>
      <c r="D501" s="175"/>
      <c r="E501" s="175"/>
      <c r="F501" s="175"/>
      <c r="G501" s="175"/>
      <c r="H501" s="175"/>
      <c r="I501" s="175"/>
      <c r="J501" s="175"/>
      <c r="K501" s="175"/>
      <c r="L501" s="175"/>
      <c r="M501" s="176"/>
      <c r="N501" s="176"/>
      <c r="O501" s="176"/>
      <c r="P501" s="176"/>
      <c r="Q501" s="176"/>
      <c r="R501" s="175"/>
      <c r="S501" s="175"/>
      <c r="T501" s="175"/>
      <c r="U501" s="104"/>
      <c r="V501" s="596"/>
      <c r="W501" s="333"/>
      <c r="X501" s="333"/>
      <c r="Y501" s="333"/>
      <c r="Z501" s="333"/>
      <c r="AA501" s="333"/>
      <c r="AB501" s="333"/>
    </row>
    <row r="502" spans="1:28" ht="16.5" customHeight="1">
      <c r="A502" s="175"/>
      <c r="B502" s="179"/>
      <c r="C502" s="175"/>
      <c r="D502" s="175"/>
      <c r="E502" s="175"/>
      <c r="F502" s="175"/>
      <c r="G502" s="175"/>
      <c r="H502" s="175"/>
      <c r="I502" s="175"/>
      <c r="J502" s="175"/>
      <c r="K502" s="175"/>
      <c r="L502" s="175"/>
      <c r="M502" s="176"/>
      <c r="N502" s="176"/>
      <c r="O502" s="176"/>
      <c r="P502" s="176"/>
      <c r="Q502" s="176"/>
      <c r="R502" s="175"/>
      <c r="S502" s="175"/>
      <c r="T502" s="175"/>
      <c r="U502" s="104"/>
      <c r="V502" s="596"/>
      <c r="W502" s="333"/>
      <c r="X502" s="333"/>
      <c r="Y502" s="333"/>
      <c r="Z502" s="333"/>
      <c r="AA502" s="333"/>
      <c r="AB502" s="333"/>
    </row>
    <row r="503" spans="1:28" ht="16.5" customHeight="1">
      <c r="A503" s="175"/>
      <c r="B503" s="179"/>
      <c r="C503" s="175"/>
      <c r="D503" s="175"/>
      <c r="E503" s="175"/>
      <c r="F503" s="175"/>
      <c r="G503" s="175"/>
      <c r="H503" s="175"/>
      <c r="I503" s="175"/>
      <c r="J503" s="175"/>
      <c r="K503" s="175"/>
      <c r="L503" s="175"/>
      <c r="M503" s="176"/>
      <c r="N503" s="176"/>
      <c r="O503" s="176"/>
      <c r="P503" s="176"/>
      <c r="Q503" s="176"/>
      <c r="R503" s="175"/>
      <c r="S503" s="175"/>
      <c r="T503" s="175"/>
      <c r="U503" s="104"/>
      <c r="V503" s="596"/>
      <c r="W503" s="333"/>
      <c r="X503" s="333"/>
      <c r="Y503" s="333"/>
      <c r="Z503" s="333"/>
      <c r="AA503" s="333"/>
      <c r="AB503" s="333"/>
    </row>
    <row r="504" spans="1:28" ht="16.5" customHeight="1">
      <c r="A504" s="175"/>
      <c r="B504" s="179"/>
      <c r="C504" s="175"/>
      <c r="D504" s="175"/>
      <c r="E504" s="175"/>
      <c r="F504" s="175"/>
      <c r="G504" s="175"/>
      <c r="H504" s="175"/>
      <c r="I504" s="175"/>
      <c r="J504" s="175"/>
      <c r="K504" s="175"/>
      <c r="L504" s="175"/>
      <c r="M504" s="176"/>
      <c r="N504" s="176"/>
      <c r="O504" s="176"/>
      <c r="P504" s="176"/>
      <c r="Q504" s="176"/>
      <c r="R504" s="175"/>
      <c r="S504" s="175"/>
      <c r="T504" s="175"/>
      <c r="U504" s="104"/>
      <c r="V504" s="596"/>
      <c r="W504" s="333"/>
      <c r="X504" s="333"/>
      <c r="Y504" s="333"/>
      <c r="Z504" s="333"/>
      <c r="AA504" s="333"/>
      <c r="AB504" s="333"/>
    </row>
    <row r="505" spans="1:28" ht="16.5" customHeight="1">
      <c r="A505" s="175"/>
      <c r="B505" s="179"/>
      <c r="C505" s="175"/>
      <c r="D505" s="175"/>
      <c r="E505" s="175"/>
      <c r="F505" s="175"/>
      <c r="G505" s="175"/>
      <c r="H505" s="175"/>
      <c r="I505" s="175"/>
      <c r="J505" s="175"/>
      <c r="K505" s="175"/>
      <c r="L505" s="175"/>
      <c r="M505" s="176"/>
      <c r="N505" s="176"/>
      <c r="O505" s="176"/>
      <c r="P505" s="176"/>
      <c r="Q505" s="176"/>
      <c r="R505" s="175"/>
      <c r="S505" s="175"/>
      <c r="T505" s="175"/>
      <c r="U505" s="104"/>
      <c r="V505" s="596"/>
      <c r="W505" s="333"/>
      <c r="X505" s="333"/>
      <c r="Y505" s="333"/>
      <c r="Z505" s="333"/>
      <c r="AA505" s="333"/>
      <c r="AB505" s="333"/>
    </row>
    <row r="506" spans="1:28" ht="16.5" customHeight="1">
      <c r="A506" s="175"/>
      <c r="B506" s="179"/>
      <c r="C506" s="175"/>
      <c r="D506" s="175"/>
      <c r="E506" s="175"/>
      <c r="F506" s="175"/>
      <c r="G506" s="175"/>
      <c r="H506" s="175"/>
      <c r="I506" s="175"/>
      <c r="J506" s="175"/>
      <c r="K506" s="175"/>
      <c r="L506" s="175"/>
      <c r="M506" s="176"/>
      <c r="N506" s="176"/>
      <c r="O506" s="176"/>
      <c r="P506" s="176"/>
      <c r="Q506" s="176"/>
      <c r="R506" s="175"/>
      <c r="S506" s="175"/>
      <c r="T506" s="175"/>
      <c r="U506" s="104"/>
      <c r="V506" s="596"/>
      <c r="W506" s="333"/>
      <c r="X506" s="333"/>
      <c r="Y506" s="333"/>
      <c r="Z506" s="333"/>
      <c r="AA506" s="333"/>
      <c r="AB506" s="333"/>
    </row>
    <row r="507" spans="1:28" ht="16.5" customHeight="1">
      <c r="A507" s="175"/>
      <c r="B507" s="179"/>
      <c r="C507" s="175"/>
      <c r="D507" s="175"/>
      <c r="E507" s="175"/>
      <c r="F507" s="175"/>
      <c r="G507" s="175"/>
      <c r="H507" s="175"/>
      <c r="I507" s="175"/>
      <c r="J507" s="175"/>
      <c r="K507" s="175"/>
      <c r="L507" s="175"/>
      <c r="M507" s="176"/>
      <c r="N507" s="176"/>
      <c r="O507" s="176"/>
      <c r="P507" s="176"/>
      <c r="Q507" s="176"/>
      <c r="R507" s="175"/>
      <c r="S507" s="175"/>
      <c r="T507" s="175"/>
      <c r="U507" s="104"/>
      <c r="V507" s="596"/>
      <c r="W507" s="333"/>
      <c r="X507" s="333"/>
      <c r="Y507" s="333"/>
      <c r="Z507" s="333"/>
      <c r="AA507" s="333"/>
      <c r="AB507" s="333"/>
    </row>
    <row r="508" spans="1:28" ht="16.5" customHeight="1">
      <c r="A508" s="175"/>
      <c r="B508" s="179"/>
      <c r="C508" s="175"/>
      <c r="D508" s="175"/>
      <c r="E508" s="175"/>
      <c r="F508" s="175"/>
      <c r="G508" s="175"/>
      <c r="H508" s="175"/>
      <c r="I508" s="175"/>
      <c r="J508" s="175"/>
      <c r="K508" s="175"/>
      <c r="L508" s="175"/>
      <c r="M508" s="176"/>
      <c r="N508" s="176"/>
      <c r="O508" s="176"/>
      <c r="P508" s="176"/>
      <c r="Q508" s="176"/>
      <c r="R508" s="175"/>
      <c r="S508" s="175"/>
      <c r="T508" s="175"/>
      <c r="U508" s="104"/>
      <c r="V508" s="596"/>
      <c r="W508" s="333"/>
      <c r="X508" s="333"/>
      <c r="Y508" s="333"/>
      <c r="Z508" s="333"/>
      <c r="AA508" s="333"/>
      <c r="AB508" s="333"/>
    </row>
    <row r="509" spans="1:28" ht="16.5" customHeight="1">
      <c r="A509" s="175"/>
      <c r="B509" s="179"/>
      <c r="C509" s="175"/>
      <c r="D509" s="175"/>
      <c r="E509" s="175"/>
      <c r="F509" s="175"/>
      <c r="G509" s="175"/>
      <c r="H509" s="175"/>
      <c r="I509" s="175"/>
      <c r="J509" s="175"/>
      <c r="K509" s="175"/>
      <c r="L509" s="175"/>
      <c r="M509" s="176"/>
      <c r="N509" s="176"/>
      <c r="O509" s="176"/>
      <c r="P509" s="176"/>
      <c r="Q509" s="176"/>
      <c r="R509" s="175"/>
      <c r="S509" s="175"/>
      <c r="T509" s="175"/>
      <c r="U509" s="104"/>
      <c r="V509" s="596"/>
      <c r="W509" s="333"/>
      <c r="X509" s="333"/>
      <c r="Y509" s="333"/>
      <c r="Z509" s="333"/>
      <c r="AA509" s="333"/>
      <c r="AB509" s="333"/>
    </row>
    <row r="510" spans="1:28" ht="16.5" customHeight="1">
      <c r="A510" s="175"/>
      <c r="B510" s="179"/>
      <c r="C510" s="175"/>
      <c r="D510" s="175"/>
      <c r="E510" s="175"/>
      <c r="F510" s="175"/>
      <c r="G510" s="175"/>
      <c r="H510" s="175"/>
      <c r="I510" s="175"/>
      <c r="J510" s="175"/>
      <c r="K510" s="175"/>
      <c r="L510" s="175"/>
      <c r="M510" s="176"/>
      <c r="N510" s="176"/>
      <c r="O510" s="176"/>
      <c r="P510" s="176"/>
      <c r="Q510" s="176"/>
      <c r="R510" s="175"/>
      <c r="S510" s="175"/>
      <c r="T510" s="175"/>
      <c r="U510" s="104"/>
      <c r="V510" s="596"/>
      <c r="W510" s="333"/>
      <c r="X510" s="333"/>
      <c r="Y510" s="333"/>
      <c r="Z510" s="333"/>
      <c r="AA510" s="333"/>
      <c r="AB510" s="333"/>
    </row>
    <row r="511" spans="1:28" ht="16.5" customHeight="1">
      <c r="A511" s="175"/>
      <c r="B511" s="179"/>
      <c r="C511" s="175"/>
      <c r="D511" s="175"/>
      <c r="E511" s="175"/>
      <c r="F511" s="175"/>
      <c r="G511" s="175"/>
      <c r="H511" s="175"/>
      <c r="I511" s="175"/>
      <c r="J511" s="175"/>
      <c r="K511" s="175"/>
      <c r="L511" s="175"/>
      <c r="M511" s="176"/>
      <c r="N511" s="176"/>
      <c r="O511" s="176"/>
      <c r="P511" s="176"/>
      <c r="Q511" s="176"/>
      <c r="R511" s="175"/>
      <c r="S511" s="175"/>
      <c r="T511" s="175"/>
      <c r="U511" s="104"/>
      <c r="V511" s="596"/>
      <c r="W511" s="333"/>
      <c r="X511" s="333"/>
      <c r="Y511" s="333"/>
      <c r="Z511" s="333"/>
      <c r="AA511" s="333"/>
      <c r="AB511" s="333"/>
    </row>
    <row r="512" spans="1:28" ht="16.5" customHeight="1">
      <c r="A512" s="175"/>
      <c r="B512" s="179"/>
      <c r="C512" s="175"/>
      <c r="D512" s="175"/>
      <c r="E512" s="175"/>
      <c r="F512" s="175"/>
      <c r="G512" s="175"/>
      <c r="H512" s="175"/>
      <c r="I512" s="175"/>
      <c r="J512" s="175"/>
      <c r="K512" s="175"/>
      <c r="L512" s="175"/>
      <c r="M512" s="176"/>
      <c r="N512" s="176"/>
      <c r="O512" s="176"/>
      <c r="P512" s="176"/>
      <c r="Q512" s="176"/>
      <c r="R512" s="175"/>
      <c r="S512" s="175"/>
      <c r="T512" s="175"/>
      <c r="U512" s="104"/>
      <c r="V512" s="596"/>
      <c r="W512" s="333"/>
      <c r="X512" s="333"/>
      <c r="Y512" s="333"/>
      <c r="Z512" s="333"/>
      <c r="AA512" s="333"/>
      <c r="AB512" s="333"/>
    </row>
    <row r="513" spans="1:28" ht="16.5" customHeight="1">
      <c r="A513" s="175"/>
      <c r="B513" s="179"/>
      <c r="C513" s="175"/>
      <c r="D513" s="175"/>
      <c r="E513" s="175"/>
      <c r="F513" s="175"/>
      <c r="G513" s="175"/>
      <c r="H513" s="175"/>
      <c r="I513" s="175"/>
      <c r="J513" s="175"/>
      <c r="K513" s="175"/>
      <c r="L513" s="175"/>
      <c r="M513" s="176"/>
      <c r="N513" s="176"/>
      <c r="O513" s="176"/>
      <c r="P513" s="176"/>
      <c r="Q513" s="176"/>
      <c r="R513" s="175"/>
      <c r="S513" s="175"/>
      <c r="T513" s="175"/>
      <c r="U513" s="104"/>
      <c r="V513" s="596"/>
      <c r="W513" s="333"/>
      <c r="X513" s="333"/>
      <c r="Y513" s="333"/>
      <c r="Z513" s="333"/>
      <c r="AA513" s="333"/>
      <c r="AB513" s="333"/>
    </row>
    <row r="514" spans="1:28" ht="16.5" customHeight="1">
      <c r="A514" s="175"/>
      <c r="B514" s="179"/>
      <c r="C514" s="175"/>
      <c r="D514" s="175"/>
      <c r="E514" s="175"/>
      <c r="F514" s="175"/>
      <c r="G514" s="175"/>
      <c r="H514" s="175"/>
      <c r="I514" s="175"/>
      <c r="J514" s="175"/>
      <c r="K514" s="175"/>
      <c r="L514" s="175"/>
      <c r="M514" s="176"/>
      <c r="N514" s="176"/>
      <c r="O514" s="176"/>
      <c r="P514" s="176"/>
      <c r="Q514" s="176"/>
      <c r="R514" s="175"/>
      <c r="S514" s="175"/>
      <c r="T514" s="175"/>
      <c r="U514" s="104"/>
      <c r="V514" s="596"/>
      <c r="W514" s="333"/>
      <c r="X514" s="333"/>
      <c r="Y514" s="333"/>
      <c r="Z514" s="333"/>
      <c r="AA514" s="333"/>
      <c r="AB514" s="333"/>
    </row>
    <row r="515" spans="1:28" ht="16.5" customHeight="1">
      <c r="A515" s="175"/>
      <c r="B515" s="179"/>
      <c r="C515" s="175"/>
      <c r="D515" s="175"/>
      <c r="E515" s="175"/>
      <c r="F515" s="175"/>
      <c r="G515" s="175"/>
      <c r="H515" s="175"/>
      <c r="I515" s="175"/>
      <c r="J515" s="175"/>
      <c r="K515" s="175"/>
      <c r="L515" s="175"/>
      <c r="M515" s="176"/>
      <c r="N515" s="176"/>
      <c r="O515" s="176"/>
      <c r="P515" s="176"/>
      <c r="Q515" s="176"/>
      <c r="R515" s="175"/>
      <c r="S515" s="175"/>
      <c r="T515" s="175"/>
      <c r="U515" s="104"/>
      <c r="V515" s="596"/>
      <c r="W515" s="333"/>
      <c r="X515" s="333"/>
      <c r="Y515" s="333"/>
      <c r="Z515" s="333"/>
      <c r="AA515" s="333"/>
      <c r="AB515" s="333"/>
    </row>
    <row r="516" spans="1:28" ht="16.5" customHeight="1">
      <c r="A516" s="175"/>
      <c r="B516" s="179"/>
      <c r="C516" s="175"/>
      <c r="D516" s="175"/>
      <c r="E516" s="175"/>
      <c r="F516" s="175"/>
      <c r="G516" s="175"/>
      <c r="H516" s="175"/>
      <c r="I516" s="175"/>
      <c r="J516" s="175"/>
      <c r="K516" s="175"/>
      <c r="L516" s="175"/>
      <c r="M516" s="176"/>
      <c r="N516" s="176"/>
      <c r="O516" s="176"/>
      <c r="P516" s="176"/>
      <c r="Q516" s="176"/>
      <c r="R516" s="175"/>
      <c r="S516" s="175"/>
      <c r="T516" s="175"/>
      <c r="U516" s="104"/>
      <c r="V516" s="596"/>
      <c r="W516" s="333"/>
      <c r="X516" s="333"/>
      <c r="Y516" s="333"/>
      <c r="Z516" s="333"/>
      <c r="AA516" s="333"/>
      <c r="AB516" s="333"/>
    </row>
    <row r="517" spans="1:28" ht="16.5" customHeight="1">
      <c r="A517" s="175"/>
      <c r="B517" s="179"/>
      <c r="C517" s="175"/>
      <c r="D517" s="175"/>
      <c r="E517" s="175"/>
      <c r="F517" s="175"/>
      <c r="G517" s="175"/>
      <c r="H517" s="175"/>
      <c r="I517" s="175"/>
      <c r="J517" s="175"/>
      <c r="K517" s="175"/>
      <c r="L517" s="175"/>
      <c r="M517" s="176"/>
      <c r="N517" s="176"/>
      <c r="O517" s="176"/>
      <c r="P517" s="176"/>
      <c r="Q517" s="176"/>
      <c r="R517" s="175"/>
      <c r="S517" s="175"/>
      <c r="T517" s="175"/>
      <c r="U517" s="104"/>
      <c r="V517" s="596"/>
      <c r="W517" s="333"/>
      <c r="X517" s="333"/>
      <c r="Y517" s="333"/>
      <c r="Z517" s="333"/>
      <c r="AA517" s="333"/>
      <c r="AB517" s="333"/>
    </row>
    <row r="518" spans="1:28" ht="16.5" customHeight="1">
      <c r="A518" s="175"/>
      <c r="B518" s="179"/>
      <c r="C518" s="175"/>
      <c r="D518" s="175"/>
      <c r="E518" s="175"/>
      <c r="F518" s="175"/>
      <c r="G518" s="175"/>
      <c r="H518" s="175"/>
      <c r="I518" s="175"/>
      <c r="J518" s="175"/>
      <c r="K518" s="175"/>
      <c r="L518" s="175"/>
      <c r="M518" s="176"/>
      <c r="N518" s="176"/>
      <c r="O518" s="176"/>
      <c r="P518" s="176"/>
      <c r="Q518" s="176"/>
      <c r="R518" s="175"/>
      <c r="S518" s="175"/>
      <c r="T518" s="175"/>
      <c r="U518" s="104"/>
      <c r="V518" s="596"/>
      <c r="W518" s="333"/>
      <c r="X518" s="333"/>
      <c r="Y518" s="333"/>
      <c r="Z518" s="333"/>
      <c r="AA518" s="333"/>
      <c r="AB518" s="333"/>
    </row>
    <row r="519" spans="1:28" ht="16.5" customHeight="1">
      <c r="A519" s="175"/>
      <c r="B519" s="179"/>
      <c r="C519" s="175"/>
      <c r="D519" s="175"/>
      <c r="E519" s="175"/>
      <c r="F519" s="175"/>
      <c r="G519" s="175"/>
      <c r="H519" s="175"/>
      <c r="I519" s="175"/>
      <c r="J519" s="175"/>
      <c r="K519" s="175"/>
      <c r="L519" s="175"/>
      <c r="M519" s="176"/>
      <c r="N519" s="176"/>
      <c r="O519" s="176"/>
      <c r="P519" s="176"/>
      <c r="Q519" s="176"/>
      <c r="R519" s="175"/>
      <c r="S519" s="175"/>
      <c r="T519" s="175"/>
      <c r="U519" s="104"/>
      <c r="V519" s="596"/>
      <c r="W519" s="333"/>
      <c r="X519" s="333"/>
      <c r="Y519" s="333"/>
      <c r="Z519" s="333"/>
      <c r="AA519" s="333"/>
      <c r="AB519" s="333"/>
    </row>
    <row r="520" spans="1:28" ht="16.5" customHeight="1">
      <c r="A520" s="175"/>
      <c r="B520" s="179"/>
      <c r="C520" s="175"/>
      <c r="D520" s="175"/>
      <c r="E520" s="175"/>
      <c r="F520" s="175"/>
      <c r="G520" s="175"/>
      <c r="H520" s="175"/>
      <c r="I520" s="175"/>
      <c r="J520" s="175"/>
      <c r="K520" s="175"/>
      <c r="L520" s="175"/>
      <c r="M520" s="176"/>
      <c r="N520" s="176"/>
      <c r="O520" s="176"/>
      <c r="P520" s="176"/>
      <c r="Q520" s="176"/>
      <c r="R520" s="175"/>
      <c r="S520" s="175"/>
      <c r="T520" s="175"/>
      <c r="U520" s="104"/>
      <c r="V520" s="596"/>
      <c r="W520" s="333"/>
      <c r="X520" s="333"/>
      <c r="Y520" s="333"/>
      <c r="Z520" s="333"/>
      <c r="AA520" s="333"/>
      <c r="AB520" s="333"/>
    </row>
    <row r="521" spans="1:28" ht="16.5" customHeight="1">
      <c r="A521" s="175"/>
      <c r="B521" s="179"/>
      <c r="C521" s="175"/>
      <c r="D521" s="175"/>
      <c r="E521" s="175"/>
      <c r="F521" s="175"/>
      <c r="G521" s="175"/>
      <c r="H521" s="175"/>
      <c r="I521" s="175"/>
      <c r="J521" s="175"/>
      <c r="K521" s="175"/>
      <c r="L521" s="175"/>
      <c r="M521" s="176"/>
      <c r="N521" s="176"/>
      <c r="O521" s="176"/>
      <c r="P521" s="176"/>
      <c r="Q521" s="176"/>
      <c r="R521" s="175"/>
      <c r="S521" s="175"/>
      <c r="T521" s="175"/>
      <c r="U521" s="104"/>
      <c r="V521" s="596"/>
      <c r="W521" s="333"/>
      <c r="X521" s="333"/>
      <c r="Y521" s="333"/>
      <c r="Z521" s="333"/>
      <c r="AA521" s="333"/>
      <c r="AB521" s="333"/>
    </row>
    <row r="522" spans="1:28" ht="16.5" customHeight="1">
      <c r="A522" s="175"/>
      <c r="B522" s="179"/>
      <c r="C522" s="175"/>
      <c r="D522" s="175"/>
      <c r="E522" s="175"/>
      <c r="F522" s="175"/>
      <c r="G522" s="175"/>
      <c r="H522" s="175"/>
      <c r="I522" s="175"/>
      <c r="J522" s="175"/>
      <c r="K522" s="175"/>
      <c r="L522" s="175"/>
      <c r="M522" s="176"/>
      <c r="N522" s="176"/>
      <c r="O522" s="176"/>
      <c r="P522" s="176"/>
      <c r="Q522" s="176"/>
      <c r="R522" s="175"/>
      <c r="S522" s="175"/>
      <c r="T522" s="175"/>
      <c r="U522" s="104"/>
      <c r="V522" s="596"/>
      <c r="W522" s="333"/>
      <c r="X522" s="333"/>
      <c r="Y522" s="333"/>
      <c r="Z522" s="333"/>
      <c r="AA522" s="333"/>
      <c r="AB522" s="333"/>
    </row>
    <row r="523" spans="1:28" ht="16.5" customHeight="1">
      <c r="A523" s="175"/>
      <c r="B523" s="179"/>
      <c r="C523" s="175"/>
      <c r="D523" s="175"/>
      <c r="E523" s="175"/>
      <c r="F523" s="175"/>
      <c r="G523" s="175"/>
      <c r="H523" s="175"/>
      <c r="I523" s="175"/>
      <c r="J523" s="175"/>
      <c r="K523" s="175"/>
      <c r="L523" s="175"/>
      <c r="M523" s="176"/>
      <c r="N523" s="176"/>
      <c r="O523" s="176"/>
      <c r="P523" s="176"/>
      <c r="Q523" s="176"/>
      <c r="R523" s="175"/>
      <c r="S523" s="175"/>
      <c r="T523" s="175"/>
      <c r="U523" s="104"/>
      <c r="V523" s="596"/>
      <c r="W523" s="333"/>
      <c r="X523" s="333"/>
      <c r="Y523" s="333"/>
      <c r="Z523" s="333"/>
      <c r="AA523" s="333"/>
      <c r="AB523" s="333"/>
    </row>
    <row r="524" spans="1:28" ht="16.5" customHeight="1">
      <c r="A524" s="175"/>
      <c r="B524" s="179"/>
      <c r="C524" s="175"/>
      <c r="D524" s="175"/>
      <c r="E524" s="175"/>
      <c r="F524" s="175"/>
      <c r="G524" s="175"/>
      <c r="H524" s="175"/>
      <c r="I524" s="175"/>
      <c r="J524" s="175"/>
      <c r="K524" s="175"/>
      <c r="L524" s="175"/>
      <c r="M524" s="176"/>
      <c r="N524" s="176"/>
      <c r="O524" s="176"/>
      <c r="P524" s="176"/>
      <c r="Q524" s="176"/>
      <c r="R524" s="175"/>
      <c r="S524" s="175"/>
      <c r="T524" s="175"/>
      <c r="U524" s="104"/>
      <c r="V524" s="596"/>
      <c r="W524" s="333"/>
      <c r="X524" s="333"/>
      <c r="Y524" s="333"/>
      <c r="Z524" s="333"/>
      <c r="AA524" s="333"/>
      <c r="AB524" s="333"/>
    </row>
    <row r="525" spans="1:28" ht="16.5" customHeight="1">
      <c r="A525" s="175"/>
      <c r="B525" s="179"/>
      <c r="C525" s="175"/>
      <c r="D525" s="175"/>
      <c r="E525" s="175"/>
      <c r="F525" s="175"/>
      <c r="G525" s="175"/>
      <c r="H525" s="175"/>
      <c r="I525" s="175"/>
      <c r="J525" s="175"/>
      <c r="K525" s="175"/>
      <c r="L525" s="175"/>
      <c r="M525" s="176"/>
      <c r="N525" s="176"/>
      <c r="O525" s="176"/>
      <c r="P525" s="176"/>
      <c r="Q525" s="176"/>
      <c r="R525" s="175"/>
      <c r="S525" s="175"/>
      <c r="T525" s="175"/>
      <c r="U525" s="104"/>
      <c r="V525" s="596"/>
      <c r="W525" s="333"/>
      <c r="X525" s="333"/>
      <c r="Y525" s="333"/>
      <c r="Z525" s="333"/>
      <c r="AA525" s="333"/>
      <c r="AB525" s="333"/>
    </row>
    <row r="526" spans="1:28" ht="16.5" customHeight="1">
      <c r="A526" s="175"/>
      <c r="B526" s="179"/>
      <c r="C526" s="175"/>
      <c r="D526" s="175"/>
      <c r="E526" s="175"/>
      <c r="F526" s="175"/>
      <c r="G526" s="175"/>
      <c r="H526" s="175"/>
      <c r="I526" s="175"/>
      <c r="J526" s="175"/>
      <c r="K526" s="175"/>
      <c r="L526" s="175"/>
      <c r="M526" s="176"/>
      <c r="N526" s="176"/>
      <c r="O526" s="176"/>
      <c r="P526" s="176"/>
      <c r="Q526" s="176"/>
      <c r="R526" s="175"/>
      <c r="S526" s="175"/>
      <c r="T526" s="175"/>
      <c r="U526" s="104"/>
      <c r="V526" s="596"/>
      <c r="W526" s="333"/>
      <c r="X526" s="333"/>
      <c r="Y526" s="333"/>
      <c r="Z526" s="333"/>
      <c r="AA526" s="333"/>
      <c r="AB526" s="333"/>
    </row>
    <row r="527" spans="1:28" ht="16.5" customHeight="1">
      <c r="A527" s="175"/>
      <c r="B527" s="179"/>
      <c r="C527" s="175"/>
      <c r="D527" s="175"/>
      <c r="E527" s="175"/>
      <c r="F527" s="175"/>
      <c r="G527" s="175"/>
      <c r="H527" s="175"/>
      <c r="I527" s="175"/>
      <c r="J527" s="175"/>
      <c r="K527" s="175"/>
      <c r="L527" s="175"/>
      <c r="M527" s="176"/>
      <c r="N527" s="176"/>
      <c r="O527" s="176"/>
      <c r="P527" s="176"/>
      <c r="Q527" s="176"/>
      <c r="R527" s="175"/>
      <c r="S527" s="175"/>
      <c r="T527" s="175"/>
      <c r="U527" s="104"/>
      <c r="V527" s="596"/>
      <c r="W527" s="333"/>
      <c r="X527" s="333"/>
      <c r="Y527" s="333"/>
      <c r="Z527" s="333"/>
      <c r="AA527" s="333"/>
      <c r="AB527" s="333"/>
    </row>
    <row r="528" spans="1:28" ht="16.5" customHeight="1">
      <c r="A528" s="175"/>
      <c r="B528" s="179"/>
      <c r="C528" s="175"/>
      <c r="D528" s="175"/>
      <c r="E528" s="175"/>
      <c r="F528" s="175"/>
      <c r="G528" s="175"/>
      <c r="H528" s="175"/>
      <c r="I528" s="175"/>
      <c r="J528" s="175"/>
      <c r="K528" s="175"/>
      <c r="L528" s="175"/>
      <c r="M528" s="176"/>
      <c r="N528" s="176"/>
      <c r="O528" s="176"/>
      <c r="P528" s="176"/>
      <c r="Q528" s="176"/>
      <c r="R528" s="175"/>
      <c r="S528" s="175"/>
      <c r="T528" s="175"/>
      <c r="U528" s="104"/>
      <c r="V528" s="596"/>
      <c r="W528" s="333"/>
      <c r="X528" s="333"/>
      <c r="Y528" s="333"/>
      <c r="Z528" s="333"/>
      <c r="AA528" s="333"/>
      <c r="AB528" s="333"/>
    </row>
    <row r="529" spans="1:28" ht="16.5" customHeight="1">
      <c r="A529" s="175"/>
      <c r="B529" s="179"/>
      <c r="C529" s="175"/>
      <c r="D529" s="175"/>
      <c r="E529" s="175"/>
      <c r="F529" s="175"/>
      <c r="G529" s="175"/>
      <c r="H529" s="175"/>
      <c r="I529" s="175"/>
      <c r="J529" s="175"/>
      <c r="K529" s="175"/>
      <c r="L529" s="175"/>
      <c r="M529" s="176"/>
      <c r="N529" s="176"/>
      <c r="O529" s="176"/>
      <c r="P529" s="176"/>
      <c r="Q529" s="176"/>
      <c r="R529" s="175"/>
      <c r="S529" s="175"/>
      <c r="T529" s="175"/>
      <c r="U529" s="104"/>
      <c r="V529" s="596"/>
      <c r="W529" s="333"/>
      <c r="X529" s="333"/>
      <c r="Y529" s="333"/>
      <c r="Z529" s="333"/>
      <c r="AA529" s="333"/>
      <c r="AB529" s="333"/>
    </row>
    <row r="530" spans="1:28" ht="16.5" customHeight="1">
      <c r="A530" s="175"/>
      <c r="B530" s="179"/>
      <c r="C530" s="175"/>
      <c r="D530" s="175"/>
      <c r="E530" s="175"/>
      <c r="F530" s="175"/>
      <c r="G530" s="175"/>
      <c r="H530" s="175"/>
      <c r="I530" s="175"/>
      <c r="J530" s="175"/>
      <c r="K530" s="175"/>
      <c r="L530" s="175"/>
      <c r="M530" s="176"/>
      <c r="N530" s="176"/>
      <c r="O530" s="176"/>
      <c r="P530" s="176"/>
      <c r="Q530" s="176"/>
      <c r="R530" s="175"/>
      <c r="S530" s="175"/>
      <c r="T530" s="175"/>
      <c r="U530" s="104"/>
      <c r="V530" s="596"/>
      <c r="W530" s="333"/>
      <c r="X530" s="333"/>
      <c r="Y530" s="333"/>
      <c r="Z530" s="333"/>
      <c r="AA530" s="333"/>
      <c r="AB530" s="333"/>
    </row>
    <row r="531" spans="1:28" ht="16.5" customHeight="1">
      <c r="A531" s="175"/>
      <c r="B531" s="179"/>
      <c r="C531" s="175"/>
      <c r="D531" s="175"/>
      <c r="E531" s="175"/>
      <c r="F531" s="175"/>
      <c r="G531" s="175"/>
      <c r="H531" s="175"/>
      <c r="I531" s="175"/>
      <c r="J531" s="175"/>
      <c r="K531" s="175"/>
      <c r="L531" s="175"/>
      <c r="M531" s="176"/>
      <c r="N531" s="176"/>
      <c r="O531" s="176"/>
      <c r="P531" s="176"/>
      <c r="Q531" s="176"/>
      <c r="R531" s="175"/>
      <c r="S531" s="175"/>
      <c r="T531" s="175"/>
      <c r="U531" s="104"/>
      <c r="V531" s="596"/>
      <c r="W531" s="333"/>
      <c r="X531" s="333"/>
      <c r="Y531" s="333"/>
      <c r="Z531" s="333"/>
      <c r="AA531" s="333"/>
      <c r="AB531" s="333"/>
    </row>
    <row r="532" spans="1:28" ht="16.5" customHeight="1">
      <c r="A532" s="175"/>
      <c r="B532" s="179"/>
      <c r="C532" s="175"/>
      <c r="D532" s="175"/>
      <c r="E532" s="175"/>
      <c r="F532" s="175"/>
      <c r="G532" s="175"/>
      <c r="H532" s="175"/>
      <c r="I532" s="175"/>
      <c r="J532" s="175"/>
      <c r="K532" s="175"/>
      <c r="L532" s="175"/>
      <c r="M532" s="176"/>
      <c r="N532" s="176"/>
      <c r="O532" s="176"/>
      <c r="P532" s="176"/>
      <c r="Q532" s="176"/>
      <c r="R532" s="175"/>
      <c r="S532" s="175"/>
      <c r="T532" s="175"/>
      <c r="U532" s="104"/>
      <c r="V532" s="596"/>
      <c r="W532" s="333"/>
      <c r="X532" s="333"/>
      <c r="Y532" s="333"/>
      <c r="Z532" s="333"/>
      <c r="AA532" s="333"/>
      <c r="AB532" s="333"/>
    </row>
    <row r="533" spans="1:28" ht="16.5" customHeight="1">
      <c r="A533" s="175"/>
      <c r="B533" s="179"/>
      <c r="C533" s="175"/>
      <c r="D533" s="175"/>
      <c r="E533" s="175"/>
      <c r="F533" s="175"/>
      <c r="G533" s="175"/>
      <c r="H533" s="175"/>
      <c r="I533" s="175"/>
      <c r="J533" s="175"/>
      <c r="K533" s="175"/>
      <c r="L533" s="175"/>
      <c r="M533" s="176"/>
      <c r="N533" s="176"/>
      <c r="O533" s="176"/>
      <c r="P533" s="176"/>
      <c r="Q533" s="176"/>
      <c r="R533" s="175"/>
      <c r="S533" s="175"/>
      <c r="T533" s="175"/>
      <c r="U533" s="104"/>
      <c r="V533" s="596"/>
      <c r="W533" s="333"/>
      <c r="X533" s="333"/>
      <c r="Y533" s="333"/>
      <c r="Z533" s="333"/>
      <c r="AA533" s="333"/>
      <c r="AB533" s="333"/>
    </row>
    <row r="534" spans="1:28" ht="16.5" customHeight="1">
      <c r="A534" s="175"/>
      <c r="B534" s="179"/>
      <c r="C534" s="175"/>
      <c r="D534" s="175"/>
      <c r="E534" s="175"/>
      <c r="F534" s="175"/>
      <c r="G534" s="175"/>
      <c r="H534" s="175"/>
      <c r="I534" s="175"/>
      <c r="J534" s="175"/>
      <c r="K534" s="175"/>
      <c r="L534" s="175"/>
      <c r="M534" s="176"/>
      <c r="N534" s="176"/>
      <c r="O534" s="176"/>
      <c r="P534" s="176"/>
      <c r="Q534" s="176"/>
      <c r="R534" s="175"/>
      <c r="S534" s="175"/>
      <c r="T534" s="175"/>
      <c r="U534" s="104"/>
      <c r="V534" s="596"/>
      <c r="W534" s="333"/>
      <c r="X534" s="333"/>
      <c r="Y534" s="333"/>
      <c r="Z534" s="333"/>
      <c r="AA534" s="333"/>
      <c r="AB534" s="333"/>
    </row>
    <row r="535" spans="1:28" ht="16.5" customHeight="1">
      <c r="A535" s="175"/>
      <c r="B535" s="179"/>
      <c r="C535" s="175"/>
      <c r="D535" s="175"/>
      <c r="E535" s="175"/>
      <c r="F535" s="175"/>
      <c r="G535" s="175"/>
      <c r="H535" s="175"/>
      <c r="I535" s="175"/>
      <c r="J535" s="175"/>
      <c r="K535" s="175"/>
      <c r="L535" s="175"/>
      <c r="M535" s="176"/>
      <c r="N535" s="176"/>
      <c r="O535" s="176"/>
      <c r="P535" s="176"/>
      <c r="Q535" s="176"/>
      <c r="R535" s="175"/>
      <c r="S535" s="175"/>
      <c r="T535" s="175"/>
      <c r="U535" s="104"/>
      <c r="V535" s="596"/>
      <c r="W535" s="333"/>
      <c r="X535" s="333"/>
      <c r="Y535" s="333"/>
      <c r="Z535" s="333"/>
      <c r="AA535" s="333"/>
      <c r="AB535" s="333"/>
    </row>
    <row r="536" spans="1:28" ht="16.5" customHeight="1">
      <c r="A536" s="175"/>
      <c r="B536" s="179"/>
      <c r="C536" s="175"/>
      <c r="D536" s="175"/>
      <c r="E536" s="175"/>
      <c r="F536" s="175"/>
      <c r="G536" s="175"/>
      <c r="H536" s="175"/>
      <c r="I536" s="175"/>
      <c r="J536" s="175"/>
      <c r="K536" s="175"/>
      <c r="L536" s="175"/>
      <c r="M536" s="176"/>
      <c r="N536" s="176"/>
      <c r="O536" s="176"/>
      <c r="P536" s="176"/>
      <c r="Q536" s="176"/>
      <c r="R536" s="175"/>
      <c r="S536" s="175"/>
      <c r="T536" s="175"/>
      <c r="U536" s="104"/>
      <c r="V536" s="596"/>
      <c r="W536" s="333"/>
      <c r="X536" s="333"/>
      <c r="Y536" s="333"/>
      <c r="Z536" s="333"/>
      <c r="AA536" s="333"/>
      <c r="AB536" s="333"/>
    </row>
    <row r="537" spans="1:28" ht="16.5" customHeight="1">
      <c r="A537" s="175"/>
      <c r="B537" s="179"/>
      <c r="C537" s="175"/>
      <c r="D537" s="175"/>
      <c r="E537" s="175"/>
      <c r="F537" s="175"/>
      <c r="G537" s="175"/>
      <c r="H537" s="175"/>
      <c r="I537" s="175"/>
      <c r="J537" s="175"/>
      <c r="K537" s="175"/>
      <c r="L537" s="175"/>
      <c r="M537" s="176"/>
      <c r="N537" s="176"/>
      <c r="O537" s="176"/>
      <c r="P537" s="176"/>
      <c r="Q537" s="176"/>
      <c r="R537" s="175"/>
      <c r="S537" s="175"/>
      <c r="T537" s="175"/>
      <c r="U537" s="104"/>
      <c r="V537" s="596"/>
      <c r="W537" s="333"/>
      <c r="X537" s="333"/>
      <c r="Y537" s="333"/>
      <c r="Z537" s="333"/>
      <c r="AA537" s="333"/>
      <c r="AB537" s="333"/>
    </row>
    <row r="538" spans="1:28" ht="16.5" customHeight="1">
      <c r="A538" s="175"/>
      <c r="B538" s="179"/>
      <c r="C538" s="175"/>
      <c r="D538" s="175"/>
      <c r="E538" s="175"/>
      <c r="F538" s="175"/>
      <c r="G538" s="175"/>
      <c r="H538" s="175"/>
      <c r="I538" s="175"/>
      <c r="J538" s="175"/>
      <c r="K538" s="175"/>
      <c r="L538" s="175"/>
      <c r="M538" s="176"/>
      <c r="N538" s="176"/>
      <c r="O538" s="176"/>
      <c r="P538" s="176"/>
      <c r="Q538" s="176"/>
      <c r="R538" s="175"/>
      <c r="S538" s="175"/>
      <c r="T538" s="175"/>
      <c r="U538" s="104"/>
      <c r="V538" s="596"/>
      <c r="W538" s="333"/>
      <c r="X538" s="333"/>
      <c r="Y538" s="333"/>
      <c r="Z538" s="333"/>
      <c r="AA538" s="333"/>
      <c r="AB538" s="333"/>
    </row>
    <row r="539" spans="1:28" ht="16.5" customHeight="1">
      <c r="A539" s="175"/>
      <c r="B539" s="179"/>
      <c r="C539" s="175"/>
      <c r="D539" s="175"/>
      <c r="E539" s="175"/>
      <c r="F539" s="175"/>
      <c r="G539" s="175"/>
      <c r="H539" s="175"/>
      <c r="I539" s="175"/>
      <c r="J539" s="175"/>
      <c r="K539" s="175"/>
      <c r="L539" s="175"/>
      <c r="M539" s="176"/>
      <c r="N539" s="176"/>
      <c r="O539" s="176"/>
      <c r="P539" s="176"/>
      <c r="Q539" s="176"/>
      <c r="R539" s="175"/>
      <c r="S539" s="175"/>
      <c r="T539" s="175"/>
      <c r="U539" s="104"/>
      <c r="V539" s="596"/>
      <c r="W539" s="333"/>
      <c r="X539" s="333"/>
      <c r="Y539" s="333"/>
      <c r="Z539" s="333"/>
      <c r="AA539" s="333"/>
      <c r="AB539" s="333"/>
    </row>
    <row r="540" spans="1:28" ht="16.5" customHeight="1">
      <c r="A540" s="175"/>
      <c r="B540" s="179"/>
      <c r="C540" s="175"/>
      <c r="D540" s="175"/>
      <c r="E540" s="175"/>
      <c r="F540" s="175"/>
      <c r="G540" s="175"/>
      <c r="H540" s="175"/>
      <c r="I540" s="175"/>
      <c r="J540" s="175"/>
      <c r="K540" s="175"/>
      <c r="L540" s="175"/>
      <c r="M540" s="176"/>
      <c r="N540" s="176"/>
      <c r="O540" s="176"/>
      <c r="P540" s="176"/>
      <c r="Q540" s="176"/>
      <c r="R540" s="175"/>
      <c r="S540" s="175"/>
      <c r="T540" s="175"/>
      <c r="U540" s="104"/>
      <c r="V540" s="596"/>
      <c r="W540" s="333"/>
      <c r="X540" s="333"/>
      <c r="Y540" s="333"/>
      <c r="Z540" s="333"/>
      <c r="AA540" s="333"/>
      <c r="AB540" s="333"/>
    </row>
    <row r="541" spans="1:28" ht="16.5" customHeight="1">
      <c r="A541" s="175"/>
      <c r="B541" s="179"/>
      <c r="C541" s="175"/>
      <c r="D541" s="175"/>
      <c r="E541" s="175"/>
      <c r="F541" s="175"/>
      <c r="G541" s="175"/>
      <c r="H541" s="175"/>
      <c r="I541" s="175"/>
      <c r="J541" s="175"/>
      <c r="K541" s="175"/>
      <c r="L541" s="175"/>
      <c r="M541" s="176"/>
      <c r="N541" s="176"/>
      <c r="O541" s="176"/>
      <c r="P541" s="176"/>
      <c r="Q541" s="176"/>
      <c r="R541" s="175"/>
      <c r="S541" s="175"/>
      <c r="T541" s="175"/>
      <c r="U541" s="104"/>
      <c r="V541" s="596"/>
      <c r="W541" s="333"/>
      <c r="X541" s="333"/>
      <c r="Y541" s="333"/>
      <c r="Z541" s="333"/>
      <c r="AA541" s="333"/>
      <c r="AB541" s="333"/>
    </row>
    <row r="542" spans="1:28" ht="16.5" customHeight="1">
      <c r="A542" s="175"/>
      <c r="B542" s="179"/>
      <c r="C542" s="175"/>
      <c r="D542" s="175"/>
      <c r="E542" s="175"/>
      <c r="F542" s="175"/>
      <c r="G542" s="175"/>
      <c r="H542" s="175"/>
      <c r="I542" s="175"/>
      <c r="J542" s="175"/>
      <c r="K542" s="175"/>
      <c r="L542" s="175"/>
      <c r="M542" s="176"/>
      <c r="N542" s="176"/>
      <c r="O542" s="176"/>
      <c r="P542" s="176"/>
      <c r="Q542" s="176"/>
      <c r="R542" s="175"/>
      <c r="S542" s="175"/>
      <c r="T542" s="175"/>
      <c r="U542" s="104"/>
      <c r="V542" s="596"/>
      <c r="W542" s="333"/>
      <c r="X542" s="333"/>
      <c r="Y542" s="333"/>
      <c r="Z542" s="333"/>
      <c r="AA542" s="333"/>
      <c r="AB542" s="333"/>
    </row>
    <row r="543" spans="1:28" ht="16.5" customHeight="1">
      <c r="A543" s="175"/>
      <c r="B543" s="179"/>
      <c r="C543" s="175"/>
      <c r="D543" s="175"/>
      <c r="E543" s="175"/>
      <c r="F543" s="175"/>
      <c r="G543" s="175"/>
      <c r="H543" s="175"/>
      <c r="I543" s="175"/>
      <c r="J543" s="175"/>
      <c r="K543" s="175"/>
      <c r="L543" s="175"/>
      <c r="M543" s="176"/>
      <c r="N543" s="176"/>
      <c r="O543" s="176"/>
      <c r="P543" s="176"/>
      <c r="Q543" s="176"/>
      <c r="R543" s="175"/>
      <c r="S543" s="175"/>
      <c r="T543" s="175"/>
      <c r="U543" s="104"/>
      <c r="V543" s="596"/>
      <c r="W543" s="333"/>
      <c r="X543" s="333"/>
      <c r="Y543" s="333"/>
      <c r="Z543" s="333"/>
      <c r="AA543" s="333"/>
      <c r="AB543" s="333"/>
    </row>
    <row r="544" spans="1:28" ht="16.5" customHeight="1">
      <c r="A544" s="175"/>
      <c r="B544" s="179"/>
      <c r="C544" s="175"/>
      <c r="D544" s="175"/>
      <c r="E544" s="175"/>
      <c r="F544" s="175"/>
      <c r="G544" s="175"/>
      <c r="H544" s="175"/>
      <c r="I544" s="175"/>
      <c r="J544" s="175"/>
      <c r="K544" s="175"/>
      <c r="L544" s="175"/>
      <c r="M544" s="176"/>
      <c r="N544" s="176"/>
      <c r="O544" s="176"/>
      <c r="P544" s="176"/>
      <c r="Q544" s="176"/>
      <c r="R544" s="175"/>
      <c r="S544" s="175"/>
      <c r="T544" s="175"/>
      <c r="U544" s="104"/>
      <c r="V544" s="596"/>
      <c r="W544" s="333"/>
      <c r="X544" s="333"/>
      <c r="Y544" s="333"/>
      <c r="Z544" s="333"/>
      <c r="AA544" s="333"/>
      <c r="AB544" s="333"/>
    </row>
    <row r="545" spans="1:28" ht="16.5" customHeight="1">
      <c r="A545" s="175"/>
      <c r="B545" s="179"/>
      <c r="C545" s="175"/>
      <c r="D545" s="175"/>
      <c r="E545" s="175"/>
      <c r="F545" s="175"/>
      <c r="G545" s="175"/>
      <c r="H545" s="175"/>
      <c r="I545" s="175"/>
      <c r="J545" s="175"/>
      <c r="K545" s="175"/>
      <c r="L545" s="175"/>
      <c r="M545" s="176"/>
      <c r="N545" s="176"/>
      <c r="O545" s="176"/>
      <c r="P545" s="176"/>
      <c r="Q545" s="176"/>
      <c r="R545" s="175"/>
      <c r="S545" s="175"/>
      <c r="T545" s="175"/>
      <c r="U545" s="104"/>
      <c r="V545" s="596"/>
      <c r="W545" s="333"/>
      <c r="X545" s="333"/>
      <c r="Y545" s="333"/>
      <c r="Z545" s="333"/>
      <c r="AA545" s="333"/>
      <c r="AB545" s="333"/>
    </row>
    <row r="546" spans="1:28" ht="16.5" customHeight="1">
      <c r="A546" s="175"/>
      <c r="B546" s="179"/>
      <c r="C546" s="175"/>
      <c r="D546" s="175"/>
      <c r="E546" s="175"/>
      <c r="F546" s="175"/>
      <c r="G546" s="175"/>
      <c r="H546" s="175"/>
      <c r="I546" s="175"/>
      <c r="J546" s="175"/>
      <c r="K546" s="175"/>
      <c r="L546" s="175"/>
      <c r="M546" s="176"/>
      <c r="N546" s="176"/>
      <c r="O546" s="176"/>
      <c r="P546" s="176"/>
      <c r="Q546" s="176"/>
      <c r="R546" s="175"/>
      <c r="S546" s="175"/>
      <c r="T546" s="175"/>
      <c r="U546" s="104"/>
      <c r="V546" s="596"/>
      <c r="W546" s="333"/>
      <c r="X546" s="333"/>
      <c r="Y546" s="333"/>
      <c r="Z546" s="333"/>
      <c r="AA546" s="333"/>
      <c r="AB546" s="333"/>
    </row>
    <row r="547" spans="1:28" ht="16.5" customHeight="1">
      <c r="A547" s="175"/>
      <c r="B547" s="179"/>
      <c r="C547" s="175"/>
      <c r="D547" s="175"/>
      <c r="E547" s="175"/>
      <c r="F547" s="175"/>
      <c r="G547" s="175"/>
      <c r="H547" s="175"/>
      <c r="I547" s="175"/>
      <c r="J547" s="175"/>
      <c r="K547" s="175"/>
      <c r="L547" s="175"/>
      <c r="M547" s="176"/>
      <c r="N547" s="176"/>
      <c r="O547" s="176"/>
      <c r="P547" s="176"/>
      <c r="Q547" s="176"/>
      <c r="R547" s="175"/>
      <c r="S547" s="175"/>
      <c r="T547" s="175"/>
      <c r="U547" s="104"/>
      <c r="V547" s="596"/>
      <c r="W547" s="333"/>
      <c r="X547" s="333"/>
      <c r="Y547" s="333"/>
      <c r="Z547" s="333"/>
      <c r="AA547" s="333"/>
      <c r="AB547" s="333"/>
    </row>
    <row r="548" spans="1:28" ht="16.5" customHeight="1">
      <c r="A548" s="175"/>
      <c r="B548" s="179"/>
      <c r="C548" s="175"/>
      <c r="D548" s="175"/>
      <c r="E548" s="175"/>
      <c r="F548" s="175"/>
      <c r="G548" s="175"/>
      <c r="H548" s="175"/>
      <c r="I548" s="175"/>
      <c r="J548" s="175"/>
      <c r="K548" s="175"/>
      <c r="L548" s="175"/>
      <c r="M548" s="176"/>
      <c r="N548" s="176"/>
      <c r="O548" s="176"/>
      <c r="P548" s="176"/>
      <c r="Q548" s="176"/>
      <c r="R548" s="175"/>
      <c r="S548" s="175"/>
      <c r="T548" s="175"/>
      <c r="U548" s="104"/>
      <c r="V548" s="596"/>
      <c r="W548" s="333"/>
      <c r="X548" s="333"/>
      <c r="Y548" s="333"/>
      <c r="Z548" s="333"/>
      <c r="AA548" s="333"/>
      <c r="AB548" s="333"/>
    </row>
    <row r="549" spans="1:28" ht="16.5" customHeight="1">
      <c r="A549" s="175"/>
      <c r="B549" s="179"/>
      <c r="C549" s="175"/>
      <c r="D549" s="175"/>
      <c r="E549" s="175"/>
      <c r="F549" s="175"/>
      <c r="G549" s="175"/>
      <c r="H549" s="175"/>
      <c r="I549" s="175"/>
      <c r="J549" s="175"/>
      <c r="K549" s="175"/>
      <c r="L549" s="175"/>
      <c r="M549" s="176"/>
      <c r="N549" s="176"/>
      <c r="O549" s="176"/>
      <c r="P549" s="176"/>
      <c r="Q549" s="176"/>
      <c r="R549" s="175"/>
      <c r="S549" s="175"/>
      <c r="T549" s="175"/>
      <c r="U549" s="104"/>
      <c r="V549" s="596"/>
      <c r="W549" s="333"/>
      <c r="X549" s="333"/>
      <c r="Y549" s="333"/>
      <c r="Z549" s="333"/>
      <c r="AA549" s="333"/>
      <c r="AB549" s="333"/>
    </row>
    <row r="550" spans="1:28" ht="16.5" customHeight="1">
      <c r="A550" s="175"/>
      <c r="B550" s="179"/>
      <c r="C550" s="175"/>
      <c r="D550" s="175"/>
      <c r="E550" s="175"/>
      <c r="F550" s="175"/>
      <c r="G550" s="175"/>
      <c r="H550" s="175"/>
      <c r="I550" s="175"/>
      <c r="J550" s="175"/>
      <c r="K550" s="175"/>
      <c r="L550" s="175"/>
      <c r="M550" s="176"/>
      <c r="N550" s="176"/>
      <c r="O550" s="176"/>
      <c r="P550" s="176"/>
      <c r="Q550" s="176"/>
      <c r="R550" s="175"/>
      <c r="S550" s="175"/>
      <c r="T550" s="175"/>
      <c r="U550" s="104"/>
      <c r="V550" s="596"/>
      <c r="W550" s="333"/>
      <c r="X550" s="333"/>
      <c r="Y550" s="333"/>
      <c r="Z550" s="333"/>
      <c r="AA550" s="333"/>
      <c r="AB550" s="333"/>
    </row>
    <row r="551" spans="1:28" ht="16.5" customHeight="1">
      <c r="A551" s="175"/>
      <c r="B551" s="179"/>
      <c r="C551" s="175"/>
      <c r="D551" s="175"/>
      <c r="E551" s="175"/>
      <c r="F551" s="175"/>
      <c r="G551" s="175"/>
      <c r="H551" s="175"/>
      <c r="I551" s="175"/>
      <c r="J551" s="175"/>
      <c r="K551" s="175"/>
      <c r="L551" s="175"/>
      <c r="M551" s="176"/>
      <c r="N551" s="176"/>
      <c r="O551" s="176"/>
      <c r="P551" s="176"/>
      <c r="Q551" s="176"/>
      <c r="R551" s="175"/>
      <c r="S551" s="175"/>
      <c r="T551" s="175"/>
      <c r="U551" s="104"/>
      <c r="V551" s="596"/>
      <c r="W551" s="333"/>
      <c r="X551" s="333"/>
      <c r="Y551" s="333"/>
      <c r="Z551" s="333"/>
      <c r="AA551" s="333"/>
      <c r="AB551" s="333"/>
    </row>
    <row r="552" spans="1:28" ht="16.5" customHeight="1">
      <c r="A552" s="175"/>
      <c r="B552" s="179"/>
      <c r="C552" s="175"/>
      <c r="D552" s="175"/>
      <c r="E552" s="175"/>
      <c r="F552" s="175"/>
      <c r="G552" s="175"/>
      <c r="H552" s="175"/>
      <c r="I552" s="175"/>
      <c r="J552" s="175"/>
      <c r="K552" s="175"/>
      <c r="L552" s="175"/>
      <c r="M552" s="176"/>
      <c r="N552" s="176"/>
      <c r="O552" s="176"/>
      <c r="P552" s="176"/>
      <c r="Q552" s="176"/>
      <c r="R552" s="175"/>
      <c r="S552" s="175"/>
      <c r="T552" s="175"/>
      <c r="U552" s="104"/>
      <c r="V552" s="596"/>
      <c r="W552" s="333"/>
      <c r="X552" s="333"/>
      <c r="Y552" s="333"/>
      <c r="Z552" s="333"/>
      <c r="AA552" s="333"/>
      <c r="AB552" s="333"/>
    </row>
    <row r="553" spans="1:28" ht="16.5" customHeight="1">
      <c r="A553" s="175"/>
      <c r="B553" s="179"/>
      <c r="C553" s="175"/>
      <c r="D553" s="175"/>
      <c r="E553" s="175"/>
      <c r="F553" s="175"/>
      <c r="G553" s="175"/>
      <c r="H553" s="175"/>
      <c r="I553" s="175"/>
      <c r="J553" s="175"/>
      <c r="K553" s="175"/>
      <c r="L553" s="175"/>
      <c r="M553" s="176"/>
      <c r="N553" s="176"/>
      <c r="O553" s="176"/>
      <c r="P553" s="176"/>
      <c r="Q553" s="176"/>
      <c r="R553" s="175"/>
      <c r="S553" s="175"/>
      <c r="T553" s="175"/>
      <c r="U553" s="104"/>
      <c r="V553" s="596"/>
      <c r="W553" s="333"/>
      <c r="X553" s="333"/>
      <c r="Y553" s="333"/>
      <c r="Z553" s="333"/>
      <c r="AA553" s="333"/>
      <c r="AB553" s="333"/>
    </row>
    <row r="554" spans="1:28" ht="16.5" customHeight="1">
      <c r="A554" s="175"/>
      <c r="B554" s="179"/>
      <c r="C554" s="175"/>
      <c r="D554" s="175"/>
      <c r="E554" s="175"/>
      <c r="F554" s="175"/>
      <c r="G554" s="175"/>
      <c r="H554" s="175"/>
      <c r="I554" s="175"/>
      <c r="J554" s="175"/>
      <c r="K554" s="175"/>
      <c r="L554" s="175"/>
      <c r="M554" s="176"/>
      <c r="N554" s="176"/>
      <c r="O554" s="176"/>
      <c r="P554" s="176"/>
      <c r="Q554" s="176"/>
      <c r="R554" s="175"/>
      <c r="S554" s="175"/>
      <c r="T554" s="175"/>
      <c r="U554" s="104"/>
      <c r="V554" s="596"/>
      <c r="W554" s="333"/>
      <c r="X554" s="333"/>
      <c r="Y554" s="333"/>
      <c r="Z554" s="333"/>
      <c r="AA554" s="333"/>
      <c r="AB554" s="333"/>
    </row>
    <row r="555" spans="1:28" ht="16.5" customHeight="1">
      <c r="A555" s="175"/>
      <c r="B555" s="179"/>
      <c r="C555" s="175"/>
      <c r="D555" s="175"/>
      <c r="E555" s="175"/>
      <c r="F555" s="175"/>
      <c r="G555" s="175"/>
      <c r="H555" s="175"/>
      <c r="I555" s="175"/>
      <c r="J555" s="175"/>
      <c r="K555" s="175"/>
      <c r="L555" s="175"/>
      <c r="M555" s="176"/>
      <c r="N555" s="176"/>
      <c r="O555" s="176"/>
      <c r="P555" s="176"/>
      <c r="Q555" s="176"/>
      <c r="R555" s="175"/>
      <c r="S555" s="175"/>
      <c r="T555" s="175"/>
      <c r="U555" s="104"/>
      <c r="V555" s="596"/>
      <c r="W555" s="333"/>
      <c r="X555" s="333"/>
      <c r="Y555" s="333"/>
      <c r="Z555" s="333"/>
      <c r="AA555" s="333"/>
      <c r="AB555" s="333"/>
    </row>
    <row r="556" spans="1:28" ht="16.5" customHeight="1">
      <c r="A556" s="175"/>
      <c r="B556" s="179"/>
      <c r="C556" s="175"/>
      <c r="D556" s="175"/>
      <c r="E556" s="175"/>
      <c r="F556" s="175"/>
      <c r="G556" s="175"/>
      <c r="H556" s="175"/>
      <c r="I556" s="175"/>
      <c r="J556" s="175"/>
      <c r="K556" s="175"/>
      <c r="L556" s="175"/>
      <c r="M556" s="176"/>
      <c r="N556" s="176"/>
      <c r="O556" s="176"/>
      <c r="P556" s="176"/>
      <c r="Q556" s="176"/>
      <c r="R556" s="175"/>
      <c r="S556" s="175"/>
      <c r="T556" s="175"/>
      <c r="U556" s="104"/>
      <c r="V556" s="596"/>
      <c r="W556" s="333"/>
      <c r="X556" s="333"/>
      <c r="Y556" s="333"/>
      <c r="Z556" s="333"/>
      <c r="AA556" s="333"/>
      <c r="AB556" s="333"/>
    </row>
    <row r="557" spans="1:28" ht="16.5" customHeight="1">
      <c r="A557" s="175"/>
      <c r="B557" s="179"/>
      <c r="C557" s="175"/>
      <c r="D557" s="175"/>
      <c r="E557" s="175"/>
      <c r="F557" s="175"/>
      <c r="G557" s="175"/>
      <c r="H557" s="175"/>
      <c r="I557" s="175"/>
      <c r="J557" s="175"/>
      <c r="K557" s="175"/>
      <c r="L557" s="175"/>
      <c r="M557" s="176"/>
      <c r="N557" s="176"/>
      <c r="O557" s="176"/>
      <c r="P557" s="176"/>
      <c r="Q557" s="176"/>
      <c r="R557" s="175"/>
      <c r="S557" s="175"/>
      <c r="T557" s="175"/>
      <c r="U557" s="104"/>
      <c r="V557" s="596"/>
      <c r="W557" s="333"/>
      <c r="X557" s="333"/>
      <c r="Y557" s="333"/>
      <c r="Z557" s="333"/>
      <c r="AA557" s="333"/>
      <c r="AB557" s="333"/>
    </row>
    <row r="558" spans="1:28" ht="16.5" customHeight="1">
      <c r="A558" s="175"/>
      <c r="B558" s="179"/>
      <c r="C558" s="175"/>
      <c r="D558" s="175"/>
      <c r="E558" s="175"/>
      <c r="F558" s="175"/>
      <c r="G558" s="175"/>
      <c r="H558" s="175"/>
      <c r="I558" s="175"/>
      <c r="J558" s="175"/>
      <c r="K558" s="175"/>
      <c r="L558" s="175"/>
      <c r="M558" s="176"/>
      <c r="N558" s="176"/>
      <c r="O558" s="176"/>
      <c r="P558" s="176"/>
      <c r="Q558" s="176"/>
      <c r="R558" s="175"/>
      <c r="S558" s="175"/>
      <c r="T558" s="175"/>
      <c r="U558" s="104"/>
      <c r="V558" s="596"/>
      <c r="W558" s="333"/>
      <c r="X558" s="333"/>
      <c r="Y558" s="333"/>
      <c r="Z558" s="333"/>
      <c r="AA558" s="333"/>
      <c r="AB558" s="333"/>
    </row>
    <row r="559" spans="1:28" ht="16.5" customHeight="1">
      <c r="A559" s="175"/>
      <c r="B559" s="179"/>
      <c r="C559" s="175"/>
      <c r="D559" s="175"/>
      <c r="E559" s="175"/>
      <c r="F559" s="175"/>
      <c r="G559" s="175"/>
      <c r="H559" s="175"/>
      <c r="I559" s="175"/>
      <c r="J559" s="175"/>
      <c r="K559" s="175"/>
      <c r="L559" s="175"/>
      <c r="M559" s="176"/>
      <c r="N559" s="176"/>
      <c r="O559" s="176"/>
      <c r="P559" s="176"/>
      <c r="Q559" s="176"/>
      <c r="R559" s="175"/>
      <c r="S559" s="175"/>
      <c r="T559" s="175"/>
      <c r="U559" s="104"/>
      <c r="V559" s="596"/>
      <c r="W559" s="333"/>
      <c r="X559" s="333"/>
      <c r="Y559" s="333"/>
      <c r="Z559" s="333"/>
      <c r="AA559" s="333"/>
      <c r="AB559" s="333"/>
    </row>
    <row r="560" spans="1:28" ht="16.5" customHeight="1">
      <c r="A560" s="175"/>
      <c r="B560" s="179"/>
      <c r="C560" s="175"/>
      <c r="D560" s="175"/>
      <c r="E560" s="175"/>
      <c r="F560" s="175"/>
      <c r="G560" s="175"/>
      <c r="H560" s="175"/>
      <c r="I560" s="175"/>
      <c r="J560" s="175"/>
      <c r="K560" s="175"/>
      <c r="L560" s="175"/>
      <c r="M560" s="176"/>
      <c r="N560" s="176"/>
      <c r="O560" s="176"/>
      <c r="P560" s="176"/>
      <c r="Q560" s="176"/>
      <c r="R560" s="175"/>
      <c r="S560" s="175"/>
      <c r="T560" s="175"/>
      <c r="U560" s="104"/>
      <c r="V560" s="596"/>
      <c r="W560" s="333"/>
      <c r="X560" s="333"/>
      <c r="Y560" s="333"/>
      <c r="Z560" s="333"/>
      <c r="AA560" s="333"/>
      <c r="AB560" s="333"/>
    </row>
    <row r="561" spans="1:28" ht="16.5" customHeight="1">
      <c r="A561" s="175"/>
      <c r="B561" s="179"/>
      <c r="C561" s="175"/>
      <c r="D561" s="175"/>
      <c r="E561" s="175"/>
      <c r="F561" s="175"/>
      <c r="G561" s="175"/>
      <c r="H561" s="175"/>
      <c r="I561" s="175"/>
      <c r="J561" s="175"/>
      <c r="K561" s="175"/>
      <c r="L561" s="175"/>
      <c r="M561" s="176"/>
      <c r="N561" s="176"/>
      <c r="O561" s="176"/>
      <c r="P561" s="176"/>
      <c r="Q561" s="176"/>
      <c r="R561" s="175"/>
      <c r="S561" s="175"/>
      <c r="T561" s="175"/>
      <c r="U561" s="104"/>
      <c r="V561" s="596"/>
      <c r="W561" s="333"/>
      <c r="X561" s="333"/>
      <c r="Y561" s="333"/>
      <c r="Z561" s="333"/>
      <c r="AA561" s="333"/>
      <c r="AB561" s="333"/>
    </row>
    <row r="562" spans="1:28" ht="16.5" customHeight="1">
      <c r="A562" s="175"/>
      <c r="B562" s="179"/>
      <c r="C562" s="175"/>
      <c r="D562" s="175"/>
      <c r="E562" s="175"/>
      <c r="F562" s="175"/>
      <c r="G562" s="175"/>
      <c r="H562" s="175"/>
      <c r="I562" s="175"/>
      <c r="J562" s="175"/>
      <c r="K562" s="175"/>
      <c r="L562" s="175"/>
      <c r="M562" s="176"/>
      <c r="N562" s="176"/>
      <c r="O562" s="176"/>
      <c r="P562" s="176"/>
      <c r="Q562" s="176"/>
      <c r="R562" s="175"/>
      <c r="S562" s="175"/>
      <c r="T562" s="175"/>
      <c r="U562" s="104"/>
      <c r="V562" s="596"/>
      <c r="W562" s="333"/>
      <c r="X562" s="333"/>
      <c r="Y562" s="333"/>
      <c r="Z562" s="333"/>
      <c r="AA562" s="333"/>
      <c r="AB562" s="333"/>
    </row>
    <row r="563" spans="1:28" ht="16.5" customHeight="1">
      <c r="A563" s="175"/>
      <c r="B563" s="179"/>
      <c r="C563" s="175"/>
      <c r="D563" s="175"/>
      <c r="E563" s="175"/>
      <c r="F563" s="175"/>
      <c r="G563" s="175"/>
      <c r="H563" s="175"/>
      <c r="I563" s="175"/>
      <c r="J563" s="175"/>
      <c r="K563" s="175"/>
      <c r="L563" s="175"/>
      <c r="M563" s="176"/>
      <c r="N563" s="176"/>
      <c r="O563" s="176"/>
      <c r="P563" s="176"/>
      <c r="Q563" s="176"/>
      <c r="R563" s="175"/>
      <c r="S563" s="175"/>
      <c r="T563" s="175"/>
      <c r="U563" s="104"/>
      <c r="V563" s="596"/>
      <c r="W563" s="333"/>
      <c r="X563" s="333"/>
      <c r="Y563" s="333"/>
      <c r="Z563" s="333"/>
      <c r="AA563" s="333"/>
      <c r="AB563" s="333"/>
    </row>
    <row r="564" spans="1:28" ht="16.5" customHeight="1">
      <c r="A564" s="175"/>
      <c r="B564" s="179"/>
      <c r="C564" s="175"/>
      <c r="D564" s="175"/>
      <c r="E564" s="175"/>
      <c r="F564" s="175"/>
      <c r="G564" s="175"/>
      <c r="H564" s="175"/>
      <c r="I564" s="175"/>
      <c r="J564" s="175"/>
      <c r="K564" s="175"/>
      <c r="L564" s="175"/>
      <c r="M564" s="176"/>
      <c r="N564" s="176"/>
      <c r="O564" s="176"/>
      <c r="P564" s="176"/>
      <c r="Q564" s="176"/>
      <c r="R564" s="175"/>
      <c r="S564" s="175"/>
      <c r="T564" s="175"/>
      <c r="U564" s="104"/>
      <c r="V564" s="596"/>
      <c r="W564" s="333"/>
      <c r="X564" s="333"/>
      <c r="Y564" s="333"/>
      <c r="Z564" s="333"/>
      <c r="AA564" s="333"/>
      <c r="AB564" s="333"/>
    </row>
    <row r="565" spans="1:28" ht="16.5" customHeight="1">
      <c r="A565" s="175"/>
      <c r="B565" s="179"/>
      <c r="C565" s="175"/>
      <c r="D565" s="175"/>
      <c r="E565" s="175"/>
      <c r="F565" s="175"/>
      <c r="G565" s="175"/>
      <c r="H565" s="175"/>
      <c r="I565" s="175"/>
      <c r="J565" s="175"/>
      <c r="K565" s="175"/>
      <c r="L565" s="175"/>
      <c r="M565" s="176"/>
      <c r="N565" s="176"/>
      <c r="O565" s="176"/>
      <c r="P565" s="176"/>
      <c r="Q565" s="176"/>
      <c r="R565" s="175"/>
      <c r="S565" s="175"/>
      <c r="T565" s="175"/>
      <c r="U565" s="104"/>
      <c r="V565" s="596"/>
      <c r="W565" s="333"/>
      <c r="X565" s="333"/>
      <c r="Y565" s="333"/>
      <c r="Z565" s="333"/>
      <c r="AA565" s="333"/>
      <c r="AB565" s="333"/>
    </row>
    <row r="566" spans="1:28" ht="16.5" customHeight="1">
      <c r="A566" s="175"/>
      <c r="B566" s="179"/>
      <c r="C566" s="175"/>
      <c r="D566" s="175"/>
      <c r="E566" s="175"/>
      <c r="F566" s="175"/>
      <c r="G566" s="175"/>
      <c r="H566" s="175"/>
      <c r="I566" s="175"/>
      <c r="J566" s="175"/>
      <c r="K566" s="175"/>
      <c r="L566" s="175"/>
      <c r="M566" s="176"/>
      <c r="N566" s="176"/>
      <c r="O566" s="176"/>
      <c r="P566" s="176"/>
      <c r="Q566" s="176"/>
      <c r="R566" s="175"/>
      <c r="S566" s="175"/>
      <c r="T566" s="175"/>
      <c r="U566" s="104"/>
      <c r="V566" s="596"/>
      <c r="W566" s="333"/>
      <c r="X566" s="333"/>
      <c r="Y566" s="333"/>
      <c r="Z566" s="333"/>
      <c r="AA566" s="333"/>
      <c r="AB566" s="333"/>
    </row>
    <row r="567" spans="1:28" ht="16.5" customHeight="1">
      <c r="A567" s="175"/>
      <c r="B567" s="179"/>
      <c r="C567" s="175"/>
      <c r="D567" s="175"/>
      <c r="E567" s="175"/>
      <c r="F567" s="175"/>
      <c r="G567" s="175"/>
      <c r="H567" s="175"/>
      <c r="I567" s="175"/>
      <c r="J567" s="175"/>
      <c r="K567" s="175"/>
      <c r="L567" s="175"/>
      <c r="M567" s="176"/>
      <c r="N567" s="176"/>
      <c r="O567" s="176"/>
      <c r="P567" s="176"/>
      <c r="Q567" s="176"/>
      <c r="R567" s="175"/>
      <c r="S567" s="175"/>
      <c r="T567" s="175"/>
      <c r="U567" s="104"/>
      <c r="V567" s="596"/>
      <c r="W567" s="333"/>
      <c r="X567" s="333"/>
      <c r="Y567" s="333"/>
      <c r="Z567" s="333"/>
      <c r="AA567" s="333"/>
      <c r="AB567" s="333"/>
    </row>
    <row r="568" spans="1:28" ht="16.5" customHeight="1">
      <c r="A568" s="175"/>
      <c r="B568" s="179"/>
      <c r="C568" s="175"/>
      <c r="D568" s="175"/>
      <c r="E568" s="175"/>
      <c r="F568" s="175"/>
      <c r="G568" s="175"/>
      <c r="H568" s="175"/>
      <c r="I568" s="175"/>
      <c r="J568" s="175"/>
      <c r="K568" s="175"/>
      <c r="L568" s="175"/>
      <c r="M568" s="176"/>
      <c r="N568" s="176"/>
      <c r="O568" s="176"/>
      <c r="P568" s="176"/>
      <c r="Q568" s="176"/>
      <c r="R568" s="175"/>
      <c r="S568" s="175"/>
      <c r="T568" s="175"/>
      <c r="U568" s="104"/>
      <c r="V568" s="596"/>
      <c r="W568" s="333"/>
      <c r="X568" s="333"/>
      <c r="Y568" s="333"/>
      <c r="Z568" s="333"/>
      <c r="AA568" s="333"/>
      <c r="AB568" s="333"/>
    </row>
    <row r="569" spans="1:28" ht="16.5" customHeight="1">
      <c r="A569" s="175"/>
      <c r="B569" s="179"/>
      <c r="C569" s="175"/>
      <c r="D569" s="175"/>
      <c r="E569" s="175"/>
      <c r="F569" s="175"/>
      <c r="G569" s="175"/>
      <c r="H569" s="175"/>
      <c r="I569" s="175"/>
      <c r="J569" s="175"/>
      <c r="K569" s="175"/>
      <c r="L569" s="175"/>
      <c r="M569" s="176"/>
      <c r="N569" s="176"/>
      <c r="O569" s="176"/>
      <c r="P569" s="176"/>
      <c r="Q569" s="176"/>
      <c r="R569" s="175"/>
      <c r="S569" s="175"/>
      <c r="T569" s="175"/>
      <c r="U569" s="104"/>
      <c r="V569" s="596"/>
      <c r="W569" s="333"/>
      <c r="X569" s="333"/>
      <c r="Y569" s="333"/>
      <c r="Z569" s="333"/>
      <c r="AA569" s="333"/>
      <c r="AB569" s="333"/>
    </row>
    <row r="570" spans="1:28" ht="16.5" customHeight="1">
      <c r="A570" s="175"/>
      <c r="B570" s="179"/>
      <c r="C570" s="175"/>
      <c r="D570" s="175"/>
      <c r="E570" s="175"/>
      <c r="F570" s="175"/>
      <c r="G570" s="175"/>
      <c r="H570" s="175"/>
      <c r="I570" s="175"/>
      <c r="J570" s="175"/>
      <c r="K570" s="175"/>
      <c r="L570" s="175"/>
      <c r="M570" s="176"/>
      <c r="N570" s="176"/>
      <c r="O570" s="176"/>
      <c r="P570" s="176"/>
      <c r="Q570" s="176"/>
      <c r="R570" s="175"/>
      <c r="S570" s="175"/>
      <c r="T570" s="175"/>
      <c r="U570" s="104"/>
      <c r="V570" s="596"/>
      <c r="W570" s="333"/>
      <c r="X570" s="333"/>
      <c r="Y570" s="333"/>
      <c r="Z570" s="333"/>
      <c r="AA570" s="333"/>
      <c r="AB570" s="333"/>
    </row>
    <row r="571" spans="1:28" ht="16.5" customHeight="1">
      <c r="A571" s="175"/>
      <c r="B571" s="179"/>
      <c r="C571" s="175"/>
      <c r="D571" s="175"/>
      <c r="E571" s="175"/>
      <c r="F571" s="175"/>
      <c r="G571" s="175"/>
      <c r="H571" s="175"/>
      <c r="I571" s="175"/>
      <c r="J571" s="175"/>
      <c r="K571" s="175"/>
      <c r="L571" s="175"/>
      <c r="M571" s="176"/>
      <c r="N571" s="176"/>
      <c r="O571" s="176"/>
      <c r="P571" s="176"/>
      <c r="Q571" s="176"/>
      <c r="R571" s="175"/>
      <c r="S571" s="175"/>
      <c r="T571" s="175"/>
      <c r="U571" s="104"/>
      <c r="V571" s="596"/>
      <c r="W571" s="333"/>
      <c r="X571" s="333"/>
      <c r="Y571" s="333"/>
      <c r="Z571" s="333"/>
      <c r="AA571" s="333"/>
      <c r="AB571" s="333"/>
    </row>
    <row r="572" spans="1:28" ht="16.5" customHeight="1">
      <c r="A572" s="175"/>
      <c r="B572" s="179"/>
      <c r="C572" s="175"/>
      <c r="D572" s="175"/>
      <c r="E572" s="175"/>
      <c r="F572" s="175"/>
      <c r="G572" s="175"/>
      <c r="H572" s="175"/>
      <c r="I572" s="175"/>
      <c r="J572" s="175"/>
      <c r="K572" s="175"/>
      <c r="L572" s="175"/>
      <c r="M572" s="176"/>
      <c r="N572" s="176"/>
      <c r="O572" s="176"/>
      <c r="P572" s="176"/>
      <c r="Q572" s="176"/>
      <c r="R572" s="175"/>
      <c r="S572" s="175"/>
      <c r="T572" s="175"/>
      <c r="U572" s="104"/>
      <c r="V572" s="596"/>
      <c r="W572" s="333"/>
      <c r="X572" s="333"/>
      <c r="Y572" s="333"/>
      <c r="Z572" s="333"/>
      <c r="AA572" s="333"/>
      <c r="AB572" s="333"/>
    </row>
    <row r="573" spans="1:28" ht="16.5" customHeight="1">
      <c r="A573" s="175"/>
      <c r="B573" s="179"/>
      <c r="C573" s="175"/>
      <c r="D573" s="175"/>
      <c r="E573" s="175"/>
      <c r="F573" s="175"/>
      <c r="G573" s="175"/>
      <c r="H573" s="175"/>
      <c r="I573" s="175"/>
      <c r="J573" s="175"/>
      <c r="K573" s="175"/>
      <c r="L573" s="175"/>
      <c r="M573" s="176"/>
      <c r="N573" s="176"/>
      <c r="O573" s="176"/>
      <c r="P573" s="176"/>
      <c r="Q573" s="176"/>
      <c r="R573" s="175"/>
      <c r="S573" s="175"/>
      <c r="T573" s="175"/>
      <c r="U573" s="104"/>
      <c r="V573" s="596"/>
      <c r="W573" s="333"/>
      <c r="X573" s="333"/>
      <c r="Y573" s="333"/>
      <c r="Z573" s="333"/>
      <c r="AA573" s="333"/>
      <c r="AB573" s="333"/>
    </row>
    <row r="574" spans="1:28" ht="16.5" customHeight="1">
      <c r="A574" s="175"/>
      <c r="B574" s="179"/>
      <c r="C574" s="175"/>
      <c r="D574" s="175"/>
      <c r="E574" s="175"/>
      <c r="F574" s="175"/>
      <c r="G574" s="175"/>
      <c r="H574" s="175"/>
      <c r="I574" s="175"/>
      <c r="J574" s="175"/>
      <c r="K574" s="175"/>
      <c r="L574" s="175"/>
      <c r="M574" s="176"/>
      <c r="N574" s="176"/>
      <c r="O574" s="176"/>
      <c r="P574" s="176"/>
      <c r="Q574" s="176"/>
      <c r="R574" s="175"/>
      <c r="S574" s="175"/>
      <c r="T574" s="175"/>
      <c r="U574" s="104"/>
      <c r="V574" s="596"/>
      <c r="W574" s="333"/>
      <c r="X574" s="333"/>
      <c r="Y574" s="333"/>
      <c r="Z574" s="333"/>
      <c r="AA574" s="333"/>
      <c r="AB574" s="333"/>
    </row>
    <row r="575" spans="1:28" ht="16.5" customHeight="1">
      <c r="A575" s="175"/>
      <c r="B575" s="179"/>
      <c r="C575" s="175"/>
      <c r="D575" s="175"/>
      <c r="E575" s="175"/>
      <c r="F575" s="175"/>
      <c r="G575" s="175"/>
      <c r="H575" s="175"/>
      <c r="I575" s="175"/>
      <c r="J575" s="175"/>
      <c r="K575" s="175"/>
      <c r="L575" s="175"/>
      <c r="M575" s="176"/>
      <c r="N575" s="176"/>
      <c r="O575" s="176"/>
      <c r="P575" s="176"/>
      <c r="Q575" s="176"/>
      <c r="R575" s="175"/>
      <c r="S575" s="175"/>
      <c r="T575" s="175"/>
      <c r="U575" s="104"/>
      <c r="V575" s="596"/>
      <c r="W575" s="333"/>
      <c r="X575" s="333"/>
      <c r="Y575" s="333"/>
      <c r="Z575" s="333"/>
      <c r="AA575" s="333"/>
      <c r="AB575" s="333"/>
    </row>
    <row r="576" spans="1:28" ht="16.5" customHeight="1">
      <c r="A576" s="175"/>
      <c r="B576" s="179"/>
      <c r="C576" s="175"/>
      <c r="D576" s="175"/>
      <c r="E576" s="175"/>
      <c r="F576" s="175"/>
      <c r="G576" s="175"/>
      <c r="H576" s="175"/>
      <c r="I576" s="175"/>
      <c r="J576" s="175"/>
      <c r="K576" s="175"/>
      <c r="L576" s="175"/>
      <c r="M576" s="176"/>
      <c r="N576" s="176"/>
      <c r="O576" s="176"/>
      <c r="P576" s="176"/>
      <c r="Q576" s="176"/>
      <c r="R576" s="175"/>
      <c r="S576" s="175"/>
      <c r="T576" s="175"/>
      <c r="U576" s="104"/>
      <c r="V576" s="596"/>
      <c r="W576" s="333"/>
      <c r="X576" s="333"/>
      <c r="Y576" s="333"/>
      <c r="Z576" s="333"/>
      <c r="AA576" s="333"/>
      <c r="AB576" s="333"/>
    </row>
    <row r="577" spans="1:28" ht="16.5" customHeight="1">
      <c r="A577" s="175"/>
      <c r="B577" s="179"/>
      <c r="C577" s="175"/>
      <c r="D577" s="175"/>
      <c r="E577" s="175"/>
      <c r="F577" s="175"/>
      <c r="G577" s="175"/>
      <c r="H577" s="175"/>
      <c r="I577" s="175"/>
      <c r="J577" s="175"/>
      <c r="K577" s="175"/>
      <c r="L577" s="175"/>
      <c r="M577" s="176"/>
      <c r="N577" s="176"/>
      <c r="O577" s="176"/>
      <c r="P577" s="176"/>
      <c r="Q577" s="176"/>
      <c r="R577" s="175"/>
      <c r="S577" s="175"/>
      <c r="T577" s="175"/>
      <c r="U577" s="104"/>
      <c r="V577" s="596"/>
      <c r="W577" s="333"/>
      <c r="X577" s="333"/>
      <c r="Y577" s="333"/>
      <c r="Z577" s="333"/>
      <c r="AA577" s="333"/>
      <c r="AB577" s="333"/>
    </row>
    <row r="578" spans="1:28" ht="16.5" customHeight="1">
      <c r="A578" s="175"/>
      <c r="B578" s="179"/>
      <c r="C578" s="175"/>
      <c r="D578" s="175"/>
      <c r="E578" s="175"/>
      <c r="F578" s="175"/>
      <c r="G578" s="175"/>
      <c r="H578" s="175"/>
      <c r="I578" s="175"/>
      <c r="J578" s="175"/>
      <c r="K578" s="175"/>
      <c r="L578" s="175"/>
      <c r="M578" s="176"/>
      <c r="N578" s="176"/>
      <c r="O578" s="176"/>
      <c r="P578" s="176"/>
      <c r="Q578" s="176"/>
      <c r="R578" s="175"/>
      <c r="S578" s="175"/>
      <c r="T578" s="175"/>
      <c r="U578" s="104"/>
      <c r="V578" s="596"/>
      <c r="W578" s="333"/>
      <c r="X578" s="333"/>
      <c r="Y578" s="333"/>
      <c r="Z578" s="333"/>
      <c r="AA578" s="333"/>
      <c r="AB578" s="333"/>
    </row>
    <row r="579" spans="1:28" ht="16.5" customHeight="1">
      <c r="A579" s="175"/>
      <c r="B579" s="179"/>
      <c r="C579" s="175"/>
      <c r="D579" s="175"/>
      <c r="E579" s="175"/>
      <c r="F579" s="175"/>
      <c r="G579" s="175"/>
      <c r="H579" s="175"/>
      <c r="I579" s="175"/>
      <c r="J579" s="175"/>
      <c r="K579" s="175"/>
      <c r="L579" s="175"/>
      <c r="M579" s="176"/>
      <c r="N579" s="176"/>
      <c r="O579" s="176"/>
      <c r="P579" s="176"/>
      <c r="Q579" s="176"/>
      <c r="R579" s="175"/>
      <c r="S579" s="175"/>
      <c r="T579" s="175"/>
      <c r="U579" s="104"/>
      <c r="V579" s="596"/>
      <c r="W579" s="333"/>
      <c r="X579" s="333"/>
      <c r="Y579" s="333"/>
      <c r="Z579" s="333"/>
      <c r="AA579" s="333"/>
      <c r="AB579" s="333"/>
    </row>
    <row r="580" spans="1:28" ht="16.5" customHeight="1">
      <c r="A580" s="175"/>
      <c r="B580" s="179"/>
      <c r="C580" s="175"/>
      <c r="D580" s="175"/>
      <c r="E580" s="175"/>
      <c r="F580" s="175"/>
      <c r="G580" s="175"/>
      <c r="H580" s="175"/>
      <c r="I580" s="175"/>
      <c r="J580" s="175"/>
      <c r="K580" s="175"/>
      <c r="L580" s="175"/>
      <c r="M580" s="176"/>
      <c r="N580" s="176"/>
      <c r="O580" s="176"/>
      <c r="P580" s="176"/>
      <c r="Q580" s="176"/>
      <c r="R580" s="175"/>
      <c r="S580" s="175"/>
      <c r="T580" s="175"/>
      <c r="U580" s="104"/>
      <c r="V580" s="596"/>
      <c r="W580" s="333"/>
      <c r="X580" s="333"/>
      <c r="Y580" s="333"/>
      <c r="Z580" s="333"/>
      <c r="AA580" s="333"/>
      <c r="AB580" s="333"/>
    </row>
    <row r="581" spans="1:28" ht="16.5" customHeight="1">
      <c r="A581" s="175"/>
      <c r="B581" s="179"/>
      <c r="C581" s="175"/>
      <c r="D581" s="175"/>
      <c r="E581" s="175"/>
      <c r="F581" s="175"/>
      <c r="G581" s="175"/>
      <c r="H581" s="175"/>
      <c r="I581" s="175"/>
      <c r="J581" s="175"/>
      <c r="K581" s="175"/>
      <c r="L581" s="175"/>
      <c r="M581" s="176"/>
      <c r="N581" s="176"/>
      <c r="O581" s="176"/>
      <c r="P581" s="176"/>
      <c r="Q581" s="176"/>
      <c r="R581" s="175"/>
      <c r="S581" s="175"/>
      <c r="T581" s="175"/>
      <c r="U581" s="104"/>
      <c r="V581" s="596"/>
      <c r="W581" s="333"/>
      <c r="X581" s="333"/>
      <c r="Y581" s="333"/>
      <c r="Z581" s="333"/>
      <c r="AA581" s="333"/>
      <c r="AB581" s="333"/>
    </row>
    <row r="582" spans="1:28" ht="16.5" customHeight="1">
      <c r="A582" s="175"/>
      <c r="B582" s="179"/>
      <c r="C582" s="175"/>
      <c r="D582" s="175"/>
      <c r="E582" s="175"/>
      <c r="F582" s="175"/>
      <c r="G582" s="175"/>
      <c r="H582" s="175"/>
      <c r="I582" s="175"/>
      <c r="J582" s="175"/>
      <c r="K582" s="175"/>
      <c r="L582" s="175"/>
      <c r="M582" s="176"/>
      <c r="N582" s="176"/>
      <c r="O582" s="176"/>
      <c r="P582" s="176"/>
      <c r="Q582" s="176"/>
      <c r="R582" s="175"/>
      <c r="S582" s="175"/>
      <c r="T582" s="175"/>
      <c r="U582" s="104"/>
      <c r="V582" s="596"/>
      <c r="W582" s="333"/>
      <c r="X582" s="333"/>
      <c r="Y582" s="333"/>
      <c r="Z582" s="333"/>
      <c r="AA582" s="333"/>
      <c r="AB582" s="333"/>
    </row>
    <row r="583" spans="1:28" ht="16.5" customHeight="1">
      <c r="A583" s="175"/>
      <c r="B583" s="179"/>
      <c r="C583" s="175"/>
      <c r="D583" s="175"/>
      <c r="E583" s="175"/>
      <c r="F583" s="175"/>
      <c r="G583" s="175"/>
      <c r="H583" s="175"/>
      <c r="I583" s="175"/>
      <c r="J583" s="175"/>
      <c r="K583" s="175"/>
      <c r="L583" s="175"/>
      <c r="M583" s="176"/>
      <c r="N583" s="176"/>
      <c r="O583" s="176"/>
      <c r="P583" s="176"/>
      <c r="Q583" s="176"/>
      <c r="R583" s="175"/>
      <c r="S583" s="175"/>
      <c r="T583" s="175"/>
      <c r="U583" s="104"/>
      <c r="V583" s="596"/>
      <c r="W583" s="333"/>
      <c r="X583" s="333"/>
      <c r="Y583" s="333"/>
      <c r="Z583" s="333"/>
      <c r="AA583" s="333"/>
      <c r="AB583" s="333"/>
    </row>
    <row r="584" spans="1:28" ht="16.5" customHeight="1">
      <c r="A584" s="175"/>
      <c r="B584" s="179"/>
      <c r="C584" s="175"/>
      <c r="D584" s="175"/>
      <c r="E584" s="175"/>
      <c r="F584" s="175"/>
      <c r="G584" s="175"/>
      <c r="H584" s="175"/>
      <c r="I584" s="175"/>
      <c r="J584" s="175"/>
      <c r="K584" s="175"/>
      <c r="L584" s="175"/>
      <c r="M584" s="176"/>
      <c r="N584" s="176"/>
      <c r="O584" s="176"/>
      <c r="P584" s="176"/>
      <c r="Q584" s="176"/>
      <c r="R584" s="175"/>
      <c r="S584" s="175"/>
      <c r="T584" s="175"/>
      <c r="U584" s="104"/>
      <c r="V584" s="596"/>
      <c r="W584" s="333"/>
      <c r="X584" s="333"/>
      <c r="Y584" s="333"/>
      <c r="Z584" s="333"/>
      <c r="AA584" s="333"/>
      <c r="AB584" s="333"/>
    </row>
    <row r="585" spans="1:28" ht="16.5" customHeight="1">
      <c r="A585" s="175"/>
      <c r="B585" s="179"/>
      <c r="C585" s="175"/>
      <c r="D585" s="175"/>
      <c r="E585" s="175"/>
      <c r="F585" s="175"/>
      <c r="G585" s="175"/>
      <c r="H585" s="175"/>
      <c r="I585" s="175"/>
      <c r="J585" s="175"/>
      <c r="K585" s="175"/>
      <c r="L585" s="175"/>
      <c r="M585" s="176"/>
      <c r="N585" s="176"/>
      <c r="O585" s="176"/>
      <c r="P585" s="176"/>
      <c r="Q585" s="176"/>
      <c r="R585" s="175"/>
      <c r="S585" s="175"/>
      <c r="T585" s="175"/>
      <c r="U585" s="104"/>
      <c r="V585" s="596"/>
      <c r="W585" s="333"/>
      <c r="X585" s="333"/>
      <c r="Y585" s="333"/>
      <c r="Z585" s="333"/>
      <c r="AA585" s="333"/>
      <c r="AB585" s="333"/>
    </row>
    <row r="586" spans="1:28" ht="16.5" customHeight="1">
      <c r="A586" s="175"/>
      <c r="B586" s="179"/>
      <c r="C586" s="175"/>
      <c r="D586" s="175"/>
      <c r="E586" s="175"/>
      <c r="F586" s="175"/>
      <c r="G586" s="175"/>
      <c r="H586" s="175"/>
      <c r="I586" s="175"/>
      <c r="J586" s="175"/>
      <c r="K586" s="175"/>
      <c r="L586" s="175"/>
      <c r="M586" s="176"/>
      <c r="N586" s="176"/>
      <c r="O586" s="176"/>
      <c r="P586" s="176"/>
      <c r="Q586" s="176"/>
      <c r="R586" s="175"/>
      <c r="S586" s="175"/>
      <c r="T586" s="175"/>
      <c r="U586" s="104"/>
      <c r="V586" s="596"/>
      <c r="W586" s="333"/>
      <c r="X586" s="333"/>
      <c r="Y586" s="333"/>
      <c r="Z586" s="333"/>
      <c r="AA586" s="333"/>
      <c r="AB586" s="333"/>
    </row>
    <row r="587" spans="1:28" ht="16.5" customHeight="1">
      <c r="A587" s="175"/>
      <c r="B587" s="179"/>
      <c r="C587" s="175"/>
      <c r="D587" s="175"/>
      <c r="E587" s="175"/>
      <c r="F587" s="175"/>
      <c r="G587" s="175"/>
      <c r="H587" s="175"/>
      <c r="I587" s="175"/>
      <c r="J587" s="175"/>
      <c r="K587" s="175"/>
      <c r="L587" s="175"/>
      <c r="M587" s="176"/>
      <c r="N587" s="176"/>
      <c r="O587" s="176"/>
      <c r="P587" s="176"/>
      <c r="Q587" s="176"/>
      <c r="R587" s="175"/>
      <c r="S587" s="175"/>
      <c r="T587" s="175"/>
      <c r="U587" s="104"/>
      <c r="V587" s="596"/>
      <c r="W587" s="333"/>
      <c r="X587" s="333"/>
      <c r="Y587" s="333"/>
      <c r="Z587" s="333"/>
      <c r="AA587" s="333"/>
      <c r="AB587" s="333"/>
    </row>
    <row r="588" spans="1:28" ht="16.5" customHeight="1">
      <c r="A588" s="175"/>
      <c r="B588" s="179"/>
      <c r="C588" s="175"/>
      <c r="D588" s="175"/>
      <c r="E588" s="175"/>
      <c r="F588" s="175"/>
      <c r="G588" s="175"/>
      <c r="H588" s="175"/>
      <c r="I588" s="175"/>
      <c r="J588" s="175"/>
      <c r="K588" s="175"/>
      <c r="L588" s="175"/>
      <c r="M588" s="176"/>
      <c r="N588" s="176"/>
      <c r="O588" s="176"/>
      <c r="P588" s="176"/>
      <c r="Q588" s="176"/>
      <c r="R588" s="175"/>
      <c r="S588" s="175"/>
      <c r="T588" s="175"/>
      <c r="U588" s="104"/>
      <c r="V588" s="596"/>
      <c r="W588" s="333"/>
      <c r="X588" s="333"/>
      <c r="Y588" s="333"/>
      <c r="Z588" s="333"/>
      <c r="AA588" s="333"/>
      <c r="AB588" s="333"/>
    </row>
    <row r="589" spans="1:28" ht="16.5" customHeight="1">
      <c r="A589" s="175"/>
      <c r="B589" s="179"/>
      <c r="C589" s="175"/>
      <c r="D589" s="175"/>
      <c r="E589" s="175"/>
      <c r="F589" s="175"/>
      <c r="G589" s="175"/>
      <c r="H589" s="175"/>
      <c r="I589" s="175"/>
      <c r="J589" s="175"/>
      <c r="K589" s="175"/>
      <c r="L589" s="175"/>
      <c r="M589" s="176"/>
      <c r="N589" s="176"/>
      <c r="O589" s="176"/>
      <c r="P589" s="176"/>
      <c r="Q589" s="176"/>
      <c r="R589" s="175"/>
      <c r="S589" s="175"/>
      <c r="T589" s="175"/>
      <c r="U589" s="104"/>
      <c r="V589" s="596"/>
      <c r="W589" s="333"/>
      <c r="X589" s="333"/>
      <c r="Y589" s="333"/>
      <c r="Z589" s="333"/>
      <c r="AA589" s="333"/>
      <c r="AB589" s="333"/>
    </row>
    <row r="590" spans="1:28" ht="16.5" customHeight="1">
      <c r="A590" s="175"/>
      <c r="B590" s="179"/>
      <c r="C590" s="175"/>
      <c r="D590" s="175"/>
      <c r="E590" s="175"/>
      <c r="F590" s="175"/>
      <c r="G590" s="175"/>
      <c r="H590" s="175"/>
      <c r="I590" s="175"/>
      <c r="J590" s="175"/>
      <c r="K590" s="175"/>
      <c r="L590" s="175"/>
      <c r="M590" s="176"/>
      <c r="N590" s="176"/>
      <c r="O590" s="176"/>
      <c r="P590" s="176"/>
      <c r="Q590" s="176"/>
      <c r="R590" s="175"/>
      <c r="S590" s="175"/>
      <c r="T590" s="175"/>
      <c r="U590" s="104"/>
      <c r="V590" s="596"/>
      <c r="W590" s="333"/>
      <c r="X590" s="333"/>
      <c r="Y590" s="333"/>
      <c r="Z590" s="333"/>
      <c r="AA590" s="333"/>
      <c r="AB590" s="333"/>
    </row>
    <row r="591" spans="1:28" ht="16.5" customHeight="1">
      <c r="A591" s="175"/>
      <c r="B591" s="179"/>
      <c r="C591" s="175"/>
      <c r="D591" s="175"/>
      <c r="E591" s="175"/>
      <c r="F591" s="175"/>
      <c r="G591" s="175"/>
      <c r="H591" s="175"/>
      <c r="I591" s="175"/>
      <c r="J591" s="175"/>
      <c r="K591" s="175"/>
      <c r="L591" s="175"/>
      <c r="M591" s="176"/>
      <c r="N591" s="176"/>
      <c r="O591" s="176"/>
      <c r="P591" s="176"/>
      <c r="Q591" s="176"/>
      <c r="R591" s="175"/>
      <c r="S591" s="175"/>
      <c r="T591" s="175"/>
      <c r="U591" s="104"/>
      <c r="V591" s="596"/>
      <c r="W591" s="333"/>
      <c r="X591" s="333"/>
      <c r="Y591" s="333"/>
      <c r="Z591" s="333"/>
      <c r="AA591" s="333"/>
      <c r="AB591" s="333"/>
    </row>
    <row r="592" spans="1:28" ht="16.5" customHeight="1">
      <c r="A592" s="175"/>
      <c r="B592" s="179"/>
      <c r="C592" s="175"/>
      <c r="D592" s="175"/>
      <c r="E592" s="175"/>
      <c r="F592" s="175"/>
      <c r="G592" s="175"/>
      <c r="H592" s="175"/>
      <c r="I592" s="175"/>
      <c r="J592" s="175"/>
      <c r="K592" s="175"/>
      <c r="L592" s="175"/>
      <c r="M592" s="176"/>
      <c r="N592" s="176"/>
      <c r="O592" s="176"/>
      <c r="P592" s="176"/>
      <c r="Q592" s="176"/>
      <c r="R592" s="175"/>
      <c r="S592" s="175"/>
      <c r="T592" s="175"/>
      <c r="U592" s="104"/>
      <c r="V592" s="596"/>
      <c r="W592" s="333"/>
      <c r="X592" s="333"/>
      <c r="Y592" s="333"/>
      <c r="Z592" s="333"/>
      <c r="AA592" s="333"/>
      <c r="AB592" s="333"/>
    </row>
    <row r="593" spans="1:28" ht="16.5" customHeight="1">
      <c r="A593" s="175"/>
      <c r="B593" s="179"/>
      <c r="C593" s="175"/>
      <c r="D593" s="175"/>
      <c r="E593" s="175"/>
      <c r="F593" s="175"/>
      <c r="G593" s="175"/>
      <c r="H593" s="175"/>
      <c r="I593" s="175"/>
      <c r="J593" s="175"/>
      <c r="K593" s="175"/>
      <c r="L593" s="175"/>
      <c r="M593" s="176"/>
      <c r="N593" s="176"/>
      <c r="O593" s="176"/>
      <c r="P593" s="176"/>
      <c r="Q593" s="176"/>
      <c r="R593" s="175"/>
      <c r="S593" s="175"/>
      <c r="T593" s="175"/>
      <c r="U593" s="104"/>
      <c r="V593" s="596"/>
      <c r="W593" s="333"/>
      <c r="X593" s="333"/>
      <c r="Y593" s="333"/>
      <c r="Z593" s="333"/>
      <c r="AA593" s="333"/>
      <c r="AB593" s="333"/>
    </row>
    <row r="594" spans="1:28" ht="16.5" customHeight="1">
      <c r="A594" s="175"/>
      <c r="B594" s="179"/>
      <c r="C594" s="175"/>
      <c r="D594" s="175"/>
      <c r="E594" s="175"/>
      <c r="F594" s="175"/>
      <c r="G594" s="175"/>
      <c r="H594" s="175"/>
      <c r="I594" s="175"/>
      <c r="J594" s="175"/>
      <c r="K594" s="175"/>
      <c r="L594" s="175"/>
      <c r="M594" s="176"/>
      <c r="N594" s="176"/>
      <c r="O594" s="176"/>
      <c r="P594" s="176"/>
      <c r="Q594" s="176"/>
      <c r="R594" s="175"/>
      <c r="S594" s="175"/>
      <c r="T594" s="175"/>
      <c r="U594" s="104"/>
      <c r="V594" s="596"/>
      <c r="W594" s="333"/>
      <c r="X594" s="333"/>
      <c r="Y594" s="333"/>
      <c r="Z594" s="333"/>
      <c r="AA594" s="333"/>
      <c r="AB594" s="333"/>
    </row>
    <row r="595" spans="1:28" ht="16.5" customHeight="1">
      <c r="A595" s="175"/>
      <c r="B595" s="179"/>
      <c r="C595" s="175"/>
      <c r="D595" s="175"/>
      <c r="E595" s="175"/>
      <c r="F595" s="175"/>
      <c r="G595" s="175"/>
      <c r="H595" s="175"/>
      <c r="I595" s="175"/>
      <c r="J595" s="175"/>
      <c r="K595" s="175"/>
      <c r="L595" s="175"/>
      <c r="M595" s="176"/>
      <c r="N595" s="176"/>
      <c r="O595" s="176"/>
      <c r="P595" s="176"/>
      <c r="Q595" s="176"/>
      <c r="R595" s="175"/>
      <c r="S595" s="175"/>
      <c r="T595" s="175"/>
      <c r="U595" s="104"/>
      <c r="V595" s="596"/>
      <c r="W595" s="333"/>
      <c r="X595" s="333"/>
      <c r="Y595" s="333"/>
      <c r="Z595" s="333"/>
      <c r="AA595" s="333"/>
      <c r="AB595" s="333"/>
    </row>
    <row r="596" spans="1:28" ht="16.5" customHeight="1">
      <c r="A596" s="175"/>
      <c r="B596" s="179"/>
      <c r="C596" s="175"/>
      <c r="D596" s="175"/>
      <c r="E596" s="175"/>
      <c r="F596" s="175"/>
      <c r="G596" s="175"/>
      <c r="H596" s="175"/>
      <c r="I596" s="175"/>
      <c r="J596" s="175"/>
      <c r="K596" s="175"/>
      <c r="L596" s="175"/>
      <c r="M596" s="176"/>
      <c r="N596" s="176"/>
      <c r="O596" s="176"/>
      <c r="P596" s="176"/>
      <c r="Q596" s="176"/>
      <c r="R596" s="175"/>
      <c r="S596" s="175"/>
      <c r="T596" s="175"/>
      <c r="U596" s="104"/>
      <c r="V596" s="596"/>
      <c r="W596" s="333"/>
      <c r="X596" s="333"/>
      <c r="Y596" s="333"/>
      <c r="Z596" s="333"/>
      <c r="AA596" s="333"/>
      <c r="AB596" s="333"/>
    </row>
    <row r="597" spans="1:28" ht="16.5" customHeight="1">
      <c r="A597" s="175"/>
      <c r="B597" s="179"/>
      <c r="C597" s="175"/>
      <c r="D597" s="175"/>
      <c r="E597" s="175"/>
      <c r="F597" s="175"/>
      <c r="G597" s="175"/>
      <c r="H597" s="175"/>
      <c r="I597" s="175"/>
      <c r="J597" s="175"/>
      <c r="K597" s="175"/>
      <c r="L597" s="175"/>
      <c r="M597" s="176"/>
      <c r="N597" s="176"/>
      <c r="O597" s="176"/>
      <c r="P597" s="176"/>
      <c r="Q597" s="176"/>
      <c r="R597" s="175"/>
      <c r="S597" s="175"/>
      <c r="T597" s="175"/>
      <c r="U597" s="104"/>
      <c r="V597" s="596"/>
      <c r="W597" s="333"/>
      <c r="X597" s="333"/>
      <c r="Y597" s="333"/>
      <c r="Z597" s="333"/>
      <c r="AA597" s="333"/>
      <c r="AB597" s="333"/>
    </row>
    <row r="598" spans="1:28" ht="16.5" customHeight="1">
      <c r="A598" s="175"/>
      <c r="B598" s="179"/>
      <c r="C598" s="175"/>
      <c r="D598" s="175"/>
      <c r="E598" s="175"/>
      <c r="F598" s="175"/>
      <c r="G598" s="175"/>
      <c r="H598" s="175"/>
      <c r="I598" s="175"/>
      <c r="J598" s="175"/>
      <c r="K598" s="175"/>
      <c r="L598" s="175"/>
      <c r="M598" s="176"/>
      <c r="N598" s="176"/>
      <c r="O598" s="176"/>
      <c r="P598" s="176"/>
      <c r="Q598" s="176"/>
      <c r="R598" s="175"/>
      <c r="S598" s="175"/>
      <c r="T598" s="175"/>
      <c r="U598" s="104"/>
      <c r="V598" s="596"/>
      <c r="W598" s="333"/>
      <c r="X598" s="333"/>
      <c r="Y598" s="333"/>
      <c r="Z598" s="333"/>
      <c r="AA598" s="333"/>
      <c r="AB598" s="333"/>
    </row>
    <row r="599" spans="1:28" ht="16.5" customHeight="1">
      <c r="A599" s="175"/>
      <c r="B599" s="179"/>
      <c r="C599" s="175"/>
      <c r="D599" s="175"/>
      <c r="E599" s="175"/>
      <c r="F599" s="175"/>
      <c r="G599" s="175"/>
      <c r="H599" s="175"/>
      <c r="I599" s="175"/>
      <c r="J599" s="175"/>
      <c r="K599" s="175"/>
      <c r="L599" s="175"/>
      <c r="M599" s="176"/>
      <c r="N599" s="176"/>
      <c r="O599" s="176"/>
      <c r="P599" s="176"/>
      <c r="Q599" s="176"/>
      <c r="R599" s="175"/>
      <c r="S599" s="175"/>
      <c r="T599" s="175"/>
      <c r="U599" s="104"/>
      <c r="V599" s="596"/>
      <c r="W599" s="333"/>
      <c r="X599" s="333"/>
      <c r="Y599" s="333"/>
      <c r="Z599" s="333"/>
      <c r="AA599" s="333"/>
      <c r="AB599" s="333"/>
    </row>
    <row r="600" spans="1:28" ht="16.5" customHeight="1">
      <c r="A600" s="175"/>
      <c r="B600" s="179"/>
      <c r="C600" s="175"/>
      <c r="D600" s="175"/>
      <c r="E600" s="175"/>
      <c r="F600" s="175"/>
      <c r="G600" s="175"/>
      <c r="H600" s="175"/>
      <c r="I600" s="175"/>
      <c r="J600" s="175"/>
      <c r="K600" s="175"/>
      <c r="L600" s="175"/>
      <c r="M600" s="176"/>
      <c r="N600" s="176"/>
      <c r="O600" s="176"/>
      <c r="P600" s="176"/>
      <c r="Q600" s="176"/>
      <c r="R600" s="175"/>
      <c r="S600" s="175"/>
      <c r="T600" s="175"/>
      <c r="U600" s="104"/>
      <c r="V600" s="596"/>
      <c r="W600" s="333"/>
      <c r="X600" s="333"/>
      <c r="Y600" s="333"/>
      <c r="Z600" s="333"/>
      <c r="AA600" s="333"/>
      <c r="AB600" s="333"/>
    </row>
    <row r="601" spans="1:28" ht="16.5" customHeight="1">
      <c r="A601" s="175"/>
      <c r="B601" s="179"/>
      <c r="C601" s="175"/>
      <c r="D601" s="175"/>
      <c r="E601" s="175"/>
      <c r="F601" s="175"/>
      <c r="G601" s="175"/>
      <c r="H601" s="175"/>
      <c r="I601" s="175"/>
      <c r="J601" s="175"/>
      <c r="K601" s="175"/>
      <c r="L601" s="175"/>
      <c r="M601" s="176"/>
      <c r="N601" s="176"/>
      <c r="O601" s="176"/>
      <c r="P601" s="176"/>
      <c r="Q601" s="176"/>
      <c r="R601" s="175"/>
      <c r="S601" s="175"/>
      <c r="T601" s="175"/>
      <c r="U601" s="104"/>
      <c r="V601" s="596"/>
      <c r="W601" s="333"/>
      <c r="X601" s="333"/>
      <c r="Y601" s="333"/>
      <c r="Z601" s="333"/>
      <c r="AA601" s="333"/>
      <c r="AB601" s="333"/>
    </row>
    <row r="602" spans="1:28" ht="16.5" customHeight="1">
      <c r="A602" s="175"/>
      <c r="B602" s="179"/>
      <c r="C602" s="175"/>
      <c r="D602" s="175"/>
      <c r="E602" s="175"/>
      <c r="F602" s="175"/>
      <c r="G602" s="175"/>
      <c r="H602" s="175"/>
      <c r="I602" s="175"/>
      <c r="J602" s="175"/>
      <c r="K602" s="175"/>
      <c r="L602" s="175"/>
      <c r="M602" s="176"/>
      <c r="N602" s="176"/>
      <c r="O602" s="176"/>
      <c r="P602" s="176"/>
      <c r="Q602" s="176"/>
      <c r="R602" s="175"/>
      <c r="S602" s="175"/>
      <c r="T602" s="175"/>
      <c r="U602" s="104"/>
      <c r="V602" s="596"/>
      <c r="W602" s="333"/>
      <c r="X602" s="333"/>
      <c r="Y602" s="333"/>
      <c r="Z602" s="333"/>
      <c r="AA602" s="333"/>
      <c r="AB602" s="333"/>
    </row>
    <row r="603" spans="1:28" ht="16.5" customHeight="1">
      <c r="A603" s="175"/>
      <c r="B603" s="179"/>
      <c r="C603" s="175"/>
      <c r="D603" s="175"/>
      <c r="E603" s="175"/>
      <c r="F603" s="175"/>
      <c r="G603" s="175"/>
      <c r="H603" s="175"/>
      <c r="I603" s="175"/>
      <c r="J603" s="175"/>
      <c r="K603" s="175"/>
      <c r="L603" s="175"/>
      <c r="M603" s="176"/>
      <c r="N603" s="176"/>
      <c r="O603" s="176"/>
      <c r="P603" s="176"/>
      <c r="Q603" s="176"/>
      <c r="R603" s="175"/>
      <c r="S603" s="175"/>
      <c r="T603" s="175"/>
      <c r="U603" s="104"/>
      <c r="V603" s="596"/>
      <c r="W603" s="333"/>
      <c r="X603" s="333"/>
      <c r="Y603" s="333"/>
      <c r="Z603" s="333"/>
      <c r="AA603" s="333"/>
      <c r="AB603" s="333"/>
    </row>
    <row r="604" spans="1:28" ht="16.5" customHeight="1">
      <c r="A604" s="175"/>
      <c r="B604" s="179"/>
      <c r="C604" s="175"/>
      <c r="D604" s="175"/>
      <c r="E604" s="175"/>
      <c r="F604" s="175"/>
      <c r="G604" s="175"/>
      <c r="H604" s="175"/>
      <c r="I604" s="175"/>
      <c r="J604" s="175"/>
      <c r="K604" s="175"/>
      <c r="L604" s="175"/>
      <c r="M604" s="176"/>
      <c r="N604" s="176"/>
      <c r="O604" s="176"/>
      <c r="P604" s="176"/>
      <c r="Q604" s="176"/>
      <c r="R604" s="175"/>
      <c r="S604" s="175"/>
      <c r="T604" s="175"/>
      <c r="U604" s="104"/>
      <c r="V604" s="596"/>
      <c r="W604" s="333"/>
      <c r="X604" s="333"/>
      <c r="Y604" s="333"/>
      <c r="Z604" s="333"/>
      <c r="AA604" s="333"/>
      <c r="AB604" s="333"/>
    </row>
    <row r="605" spans="1:28" ht="16.5" customHeight="1">
      <c r="A605" s="175"/>
      <c r="B605" s="179"/>
      <c r="C605" s="175"/>
      <c r="D605" s="175"/>
      <c r="E605" s="175"/>
      <c r="F605" s="175"/>
      <c r="G605" s="175"/>
      <c r="H605" s="175"/>
      <c r="I605" s="175"/>
      <c r="J605" s="175"/>
      <c r="K605" s="175"/>
      <c r="L605" s="175"/>
      <c r="M605" s="176"/>
      <c r="N605" s="176"/>
      <c r="O605" s="176"/>
      <c r="P605" s="176"/>
      <c r="Q605" s="176"/>
      <c r="R605" s="175"/>
      <c r="S605" s="175"/>
      <c r="T605" s="175"/>
      <c r="U605" s="104"/>
      <c r="V605" s="596"/>
      <c r="W605" s="333"/>
      <c r="X605" s="333"/>
      <c r="Y605" s="333"/>
      <c r="Z605" s="333"/>
      <c r="AA605" s="333"/>
      <c r="AB605" s="333"/>
    </row>
    <row r="606" spans="1:28" ht="16.5" customHeight="1">
      <c r="A606" s="175"/>
      <c r="B606" s="179"/>
      <c r="C606" s="175"/>
      <c r="D606" s="175"/>
      <c r="E606" s="175"/>
      <c r="F606" s="175"/>
      <c r="G606" s="175"/>
      <c r="H606" s="175"/>
      <c r="I606" s="175"/>
      <c r="J606" s="175"/>
      <c r="K606" s="175"/>
      <c r="L606" s="175"/>
      <c r="M606" s="176"/>
      <c r="N606" s="176"/>
      <c r="O606" s="176"/>
      <c r="P606" s="176"/>
      <c r="Q606" s="176"/>
      <c r="R606" s="175"/>
      <c r="S606" s="175"/>
      <c r="T606" s="175"/>
      <c r="U606" s="104"/>
      <c r="V606" s="596"/>
      <c r="W606" s="333"/>
      <c r="X606" s="333"/>
      <c r="Y606" s="333"/>
      <c r="Z606" s="333"/>
      <c r="AA606" s="333"/>
      <c r="AB606" s="333"/>
    </row>
    <row r="607" spans="1:28" ht="16.5" customHeight="1">
      <c r="A607" s="175"/>
      <c r="B607" s="179"/>
      <c r="C607" s="175"/>
      <c r="D607" s="175"/>
      <c r="E607" s="175"/>
      <c r="F607" s="175"/>
      <c r="G607" s="175"/>
      <c r="H607" s="175"/>
      <c r="I607" s="175"/>
      <c r="J607" s="175"/>
      <c r="K607" s="175"/>
      <c r="L607" s="175"/>
      <c r="M607" s="176"/>
      <c r="N607" s="176"/>
      <c r="O607" s="176"/>
      <c r="P607" s="176"/>
      <c r="Q607" s="176"/>
      <c r="R607" s="175"/>
      <c r="S607" s="175"/>
      <c r="T607" s="175"/>
      <c r="U607" s="104"/>
      <c r="V607" s="596"/>
      <c r="W607" s="333"/>
      <c r="X607" s="333"/>
      <c r="Y607" s="333"/>
      <c r="Z607" s="333"/>
      <c r="AA607" s="333"/>
      <c r="AB607" s="333"/>
    </row>
    <row r="608" spans="1:28" ht="16.5" customHeight="1">
      <c r="A608" s="175"/>
      <c r="B608" s="179"/>
      <c r="C608" s="175"/>
      <c r="D608" s="175"/>
      <c r="E608" s="175"/>
      <c r="F608" s="175"/>
      <c r="G608" s="175"/>
      <c r="H608" s="175"/>
      <c r="I608" s="175"/>
      <c r="J608" s="175"/>
      <c r="K608" s="175"/>
      <c r="L608" s="175"/>
      <c r="M608" s="176"/>
      <c r="N608" s="176"/>
      <c r="O608" s="176"/>
      <c r="P608" s="176"/>
      <c r="Q608" s="176"/>
      <c r="R608" s="175"/>
      <c r="S608" s="175"/>
      <c r="T608" s="175"/>
      <c r="U608" s="104"/>
      <c r="V608" s="596"/>
      <c r="W608" s="333"/>
      <c r="X608" s="333"/>
      <c r="Y608" s="333"/>
      <c r="Z608" s="333"/>
      <c r="AA608" s="333"/>
      <c r="AB608" s="333"/>
    </row>
    <row r="609" spans="1:28" ht="16.5" customHeight="1">
      <c r="A609" s="175"/>
      <c r="B609" s="179"/>
      <c r="C609" s="175"/>
      <c r="D609" s="175"/>
      <c r="E609" s="175"/>
      <c r="F609" s="175"/>
      <c r="G609" s="175"/>
      <c r="H609" s="175"/>
      <c r="I609" s="175"/>
      <c r="J609" s="175"/>
      <c r="K609" s="175"/>
      <c r="L609" s="175"/>
      <c r="M609" s="176"/>
      <c r="N609" s="176"/>
      <c r="O609" s="176"/>
      <c r="P609" s="176"/>
      <c r="Q609" s="176"/>
      <c r="R609" s="175"/>
      <c r="S609" s="175"/>
      <c r="T609" s="175"/>
      <c r="U609" s="104"/>
      <c r="V609" s="596"/>
      <c r="W609" s="333"/>
      <c r="X609" s="333"/>
      <c r="Y609" s="333"/>
      <c r="Z609" s="333"/>
      <c r="AA609" s="333"/>
      <c r="AB609" s="333"/>
    </row>
    <row r="610" spans="1:28" ht="16.5" customHeight="1">
      <c r="A610" s="175"/>
      <c r="B610" s="179"/>
      <c r="C610" s="175"/>
      <c r="D610" s="175"/>
      <c r="E610" s="175"/>
      <c r="F610" s="175"/>
      <c r="G610" s="175"/>
      <c r="H610" s="175"/>
      <c r="I610" s="175"/>
      <c r="J610" s="175"/>
      <c r="K610" s="175"/>
      <c r="L610" s="175"/>
      <c r="M610" s="176"/>
      <c r="N610" s="176"/>
      <c r="O610" s="176"/>
      <c r="P610" s="176"/>
      <c r="Q610" s="176"/>
      <c r="R610" s="175"/>
      <c r="S610" s="175"/>
      <c r="T610" s="175"/>
      <c r="U610" s="104"/>
      <c r="V610" s="596"/>
      <c r="W610" s="333"/>
      <c r="X610" s="333"/>
      <c r="Y610" s="333"/>
      <c r="Z610" s="333"/>
      <c r="AA610" s="333"/>
      <c r="AB610" s="333"/>
    </row>
    <row r="611" spans="1:28" ht="16.5" customHeight="1">
      <c r="A611" s="175"/>
      <c r="B611" s="179"/>
      <c r="C611" s="175"/>
      <c r="D611" s="175"/>
      <c r="E611" s="175"/>
      <c r="F611" s="175"/>
      <c r="G611" s="175"/>
      <c r="H611" s="175"/>
      <c r="I611" s="175"/>
      <c r="J611" s="175"/>
      <c r="K611" s="175"/>
      <c r="L611" s="175"/>
      <c r="M611" s="176"/>
      <c r="N611" s="176"/>
      <c r="O611" s="176"/>
      <c r="P611" s="176"/>
      <c r="Q611" s="176"/>
      <c r="R611" s="175"/>
      <c r="S611" s="175"/>
      <c r="T611" s="175"/>
      <c r="U611" s="104"/>
      <c r="V611" s="596"/>
      <c r="W611" s="333"/>
      <c r="X611" s="333"/>
      <c r="Y611" s="333"/>
      <c r="Z611" s="333"/>
      <c r="AA611" s="333"/>
      <c r="AB611" s="333"/>
    </row>
    <row r="612" spans="1:28" ht="16.5" customHeight="1">
      <c r="A612" s="175"/>
      <c r="B612" s="179"/>
      <c r="C612" s="175"/>
      <c r="D612" s="175"/>
      <c r="E612" s="175"/>
      <c r="F612" s="175"/>
      <c r="G612" s="175"/>
      <c r="H612" s="175"/>
      <c r="I612" s="175"/>
      <c r="J612" s="175"/>
      <c r="K612" s="175"/>
      <c r="L612" s="175"/>
      <c r="M612" s="176"/>
      <c r="N612" s="176"/>
      <c r="O612" s="176"/>
      <c r="P612" s="176"/>
      <c r="Q612" s="176"/>
      <c r="R612" s="175"/>
      <c r="S612" s="175"/>
      <c r="T612" s="175"/>
      <c r="U612" s="104"/>
      <c r="V612" s="596"/>
      <c r="W612" s="333"/>
      <c r="X612" s="333"/>
      <c r="Y612" s="333"/>
      <c r="Z612" s="333"/>
      <c r="AA612" s="333"/>
      <c r="AB612" s="333"/>
    </row>
    <row r="613" spans="1:28" ht="16.5" customHeight="1">
      <c r="A613" s="175"/>
      <c r="B613" s="179"/>
      <c r="C613" s="175"/>
      <c r="D613" s="175"/>
      <c r="E613" s="175"/>
      <c r="F613" s="175"/>
      <c r="G613" s="175"/>
      <c r="H613" s="175"/>
      <c r="I613" s="175"/>
      <c r="J613" s="175"/>
      <c r="K613" s="175"/>
      <c r="L613" s="175"/>
      <c r="M613" s="176"/>
      <c r="N613" s="176"/>
      <c r="O613" s="176"/>
      <c r="P613" s="176"/>
      <c r="Q613" s="176"/>
      <c r="R613" s="175"/>
      <c r="S613" s="175"/>
      <c r="T613" s="175"/>
      <c r="U613" s="104"/>
      <c r="V613" s="596"/>
      <c r="W613" s="333"/>
      <c r="X613" s="333"/>
      <c r="Y613" s="333"/>
      <c r="Z613" s="333"/>
      <c r="AA613" s="333"/>
      <c r="AB613" s="333"/>
    </row>
    <row r="614" spans="1:28" ht="16.5" customHeight="1">
      <c r="A614" s="175"/>
      <c r="B614" s="179"/>
      <c r="C614" s="175"/>
      <c r="D614" s="175"/>
      <c r="E614" s="175"/>
      <c r="F614" s="175"/>
      <c r="G614" s="175"/>
      <c r="H614" s="175"/>
      <c r="I614" s="175"/>
      <c r="J614" s="175"/>
      <c r="K614" s="175"/>
      <c r="L614" s="175"/>
      <c r="M614" s="176"/>
      <c r="N614" s="176"/>
      <c r="O614" s="176"/>
      <c r="P614" s="176"/>
      <c r="Q614" s="176"/>
      <c r="R614" s="175"/>
      <c r="S614" s="175"/>
      <c r="T614" s="175"/>
      <c r="U614" s="104"/>
      <c r="V614" s="596"/>
      <c r="W614" s="333"/>
      <c r="X614" s="333"/>
      <c r="Y614" s="333"/>
      <c r="Z614" s="333"/>
      <c r="AA614" s="333"/>
      <c r="AB614" s="333"/>
    </row>
    <row r="615" spans="1:28" ht="16.5" customHeight="1">
      <c r="A615" s="175"/>
      <c r="B615" s="179"/>
      <c r="C615" s="175"/>
      <c r="D615" s="175"/>
      <c r="E615" s="175"/>
      <c r="F615" s="175"/>
      <c r="G615" s="175"/>
      <c r="H615" s="175"/>
      <c r="I615" s="175"/>
      <c r="J615" s="175"/>
      <c r="K615" s="175"/>
      <c r="L615" s="175"/>
      <c r="M615" s="176"/>
      <c r="N615" s="176"/>
      <c r="O615" s="176"/>
      <c r="P615" s="176"/>
      <c r="Q615" s="176"/>
      <c r="R615" s="175"/>
      <c r="S615" s="175"/>
      <c r="T615" s="175"/>
      <c r="U615" s="104"/>
      <c r="V615" s="596"/>
      <c r="W615" s="333"/>
      <c r="X615" s="333"/>
      <c r="Y615" s="333"/>
      <c r="Z615" s="333"/>
      <c r="AA615" s="333"/>
      <c r="AB615" s="333"/>
    </row>
    <row r="616" spans="1:28" ht="15.75" customHeight="1">
      <c r="B616" s="353"/>
      <c r="C616" s="150"/>
      <c r="D616" s="150"/>
      <c r="E616" s="150"/>
      <c r="F616" s="150"/>
      <c r="G616" s="150"/>
      <c r="H616" s="150"/>
      <c r="I616" s="150"/>
      <c r="J616" s="150"/>
      <c r="K616" s="150"/>
      <c r="L616" s="150"/>
      <c r="M616" s="20"/>
      <c r="N616" s="20"/>
      <c r="O616" s="20"/>
      <c r="P616" s="20"/>
      <c r="Q616" s="20"/>
      <c r="R616" s="150"/>
      <c r="S616" s="150"/>
      <c r="T616" s="473"/>
      <c r="V616" s="616"/>
    </row>
    <row r="617" spans="1:28" ht="15.75" customHeight="1">
      <c r="B617" s="353"/>
      <c r="C617" s="150"/>
      <c r="D617" s="150"/>
      <c r="E617" s="150"/>
      <c r="F617" s="150"/>
      <c r="G617" s="150"/>
      <c r="H617" s="150"/>
      <c r="I617" s="150"/>
      <c r="J617" s="150"/>
      <c r="K617" s="150"/>
      <c r="L617" s="150"/>
      <c r="M617" s="20"/>
      <c r="N617" s="20"/>
      <c r="O617" s="20"/>
      <c r="P617" s="20"/>
      <c r="Q617" s="20"/>
      <c r="R617" s="150"/>
      <c r="S617" s="150"/>
      <c r="T617" s="473"/>
      <c r="V617" s="616"/>
    </row>
    <row r="618" spans="1:28" ht="15.75" customHeight="1">
      <c r="B618" s="353"/>
      <c r="C618" s="150"/>
      <c r="D618" s="150"/>
      <c r="E618" s="150"/>
      <c r="F618" s="150"/>
      <c r="G618" s="150"/>
      <c r="H618" s="150"/>
      <c r="I618" s="150"/>
      <c r="J618" s="150"/>
      <c r="K618" s="150"/>
      <c r="L618" s="150"/>
      <c r="M618" s="20"/>
      <c r="N618" s="20"/>
      <c r="O618" s="20"/>
      <c r="P618" s="20"/>
      <c r="Q618" s="20"/>
      <c r="R618" s="150"/>
      <c r="S618" s="150"/>
      <c r="T618" s="473"/>
      <c r="V618" s="616"/>
    </row>
    <row r="619" spans="1:28" ht="15.75" customHeight="1">
      <c r="B619" s="353"/>
      <c r="C619" s="150"/>
      <c r="D619" s="150"/>
      <c r="E619" s="150"/>
      <c r="F619" s="150"/>
      <c r="G619" s="150"/>
      <c r="H619" s="150"/>
      <c r="I619" s="150"/>
      <c r="J619" s="150"/>
      <c r="K619" s="150"/>
      <c r="L619" s="150"/>
      <c r="M619" s="20"/>
      <c r="N619" s="20"/>
      <c r="O619" s="20"/>
      <c r="P619" s="20"/>
      <c r="Q619" s="20"/>
      <c r="R619" s="150"/>
      <c r="S619" s="150"/>
      <c r="T619" s="473"/>
      <c r="V619" s="616"/>
    </row>
    <row r="620" spans="1:28" ht="15.75" customHeight="1">
      <c r="B620" s="353"/>
      <c r="C620" s="150"/>
      <c r="D620" s="150"/>
      <c r="E620" s="150"/>
      <c r="F620" s="150"/>
      <c r="G620" s="150"/>
      <c r="H620" s="150"/>
      <c r="I620" s="150"/>
      <c r="J620" s="150"/>
      <c r="K620" s="150"/>
      <c r="L620" s="150"/>
      <c r="M620" s="20"/>
      <c r="N620" s="20"/>
      <c r="O620" s="20"/>
      <c r="P620" s="20"/>
      <c r="Q620" s="20"/>
      <c r="R620" s="150"/>
      <c r="S620" s="150"/>
      <c r="T620" s="473"/>
      <c r="V620" s="616"/>
    </row>
    <row r="621" spans="1:28" ht="15.75" customHeight="1">
      <c r="B621" s="353"/>
      <c r="C621" s="150"/>
      <c r="D621" s="150"/>
      <c r="E621" s="150"/>
      <c r="F621" s="150"/>
      <c r="G621" s="150"/>
      <c r="H621" s="150"/>
      <c r="I621" s="150"/>
      <c r="J621" s="150"/>
      <c r="K621" s="150"/>
      <c r="L621" s="150"/>
      <c r="M621" s="20"/>
      <c r="N621" s="20"/>
      <c r="O621" s="20"/>
      <c r="P621" s="20"/>
      <c r="Q621" s="20"/>
      <c r="R621" s="150"/>
      <c r="S621" s="150"/>
      <c r="T621" s="473"/>
      <c r="V621" s="616"/>
    </row>
    <row r="622" spans="1:28" ht="15.75" customHeight="1"/>
    <row r="623" spans="1:28" ht="15.75" customHeight="1"/>
    <row r="624" spans="1:28"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sheetData>
  <mergeCells count="127">
    <mergeCell ref="S4:S5"/>
    <mergeCell ref="T4:T5"/>
    <mergeCell ref="A2:T2"/>
    <mergeCell ref="D3:G3"/>
    <mergeCell ref="H3:K3"/>
    <mergeCell ref="A4:A5"/>
    <mergeCell ref="B4:B5"/>
    <mergeCell ref="C4:C5"/>
    <mergeCell ref="D4:D5"/>
    <mergeCell ref="G4:G5"/>
    <mergeCell ref="H4:H5"/>
    <mergeCell ref="Q4:Q5"/>
    <mergeCell ref="R4:R5"/>
    <mergeCell ref="P4:P5"/>
    <mergeCell ref="L224:L226"/>
    <mergeCell ref="L236:L237"/>
    <mergeCell ref="L251:L254"/>
    <mergeCell ref="L264:L266"/>
    <mergeCell ref="L281:L287"/>
    <mergeCell ref="K406:K413"/>
    <mergeCell ref="K414:K421"/>
    <mergeCell ref="L297:L300"/>
    <mergeCell ref="L314:L317"/>
    <mergeCell ref="L327:L331"/>
    <mergeCell ref="L345:L348"/>
    <mergeCell ref="L358:L360"/>
    <mergeCell ref="L374:L376"/>
    <mergeCell ref="L386:L389"/>
    <mergeCell ref="L84:L86"/>
    <mergeCell ref="L100:L104"/>
    <mergeCell ref="L114:L119"/>
    <mergeCell ref="L133:L138"/>
    <mergeCell ref="L148:L151"/>
    <mergeCell ref="L165:L167"/>
    <mergeCell ref="L177:L180"/>
    <mergeCell ref="L194:L196"/>
    <mergeCell ref="L206:L210"/>
    <mergeCell ref="C69:C70"/>
    <mergeCell ref="H45:H46"/>
    <mergeCell ref="H47:H48"/>
    <mergeCell ref="H49:H50"/>
    <mergeCell ref="I4:I5"/>
    <mergeCell ref="J4:J5"/>
    <mergeCell ref="M4:M5"/>
    <mergeCell ref="N4:N5"/>
    <mergeCell ref="O4:O5"/>
    <mergeCell ref="K4:K5"/>
    <mergeCell ref="L4:L5"/>
    <mergeCell ref="L6:L10"/>
    <mergeCell ref="L20:L24"/>
    <mergeCell ref="L38:L41"/>
    <mergeCell ref="L53:L58"/>
    <mergeCell ref="L72:L74"/>
    <mergeCell ref="E4:E5"/>
    <mergeCell ref="F4:F5"/>
    <mergeCell ref="A345:A370"/>
    <mergeCell ref="A374:A399"/>
    <mergeCell ref="B345:B370"/>
    <mergeCell ref="A373:B373"/>
    <mergeCell ref="B374:B399"/>
    <mergeCell ref="A402:B402"/>
    <mergeCell ref="A224:A247"/>
    <mergeCell ref="A251:A277"/>
    <mergeCell ref="B251:B277"/>
    <mergeCell ref="A280:B280"/>
    <mergeCell ref="A281:A299"/>
    <mergeCell ref="A313:B313"/>
    <mergeCell ref="A344:B344"/>
    <mergeCell ref="C371:C372"/>
    <mergeCell ref="C398:C399"/>
    <mergeCell ref="C400:C401"/>
    <mergeCell ref="B281:B310"/>
    <mergeCell ref="B314:B341"/>
    <mergeCell ref="C340:C341"/>
    <mergeCell ref="C342:C343"/>
    <mergeCell ref="C345:C346"/>
    <mergeCell ref="C347:C348"/>
    <mergeCell ref="C369:C370"/>
    <mergeCell ref="A6:A34"/>
    <mergeCell ref="C6:C7"/>
    <mergeCell ref="C8:C9"/>
    <mergeCell ref="C10:C12"/>
    <mergeCell ref="C20:C21"/>
    <mergeCell ref="B6:B34"/>
    <mergeCell ref="A37:B37"/>
    <mergeCell ref="A38:A68"/>
    <mergeCell ref="B38:B68"/>
    <mergeCell ref="C67:C68"/>
    <mergeCell ref="C13:C15"/>
    <mergeCell ref="C16:C18"/>
    <mergeCell ref="A71:B71"/>
    <mergeCell ref="C128:C129"/>
    <mergeCell ref="C130:C131"/>
    <mergeCell ref="C160:C161"/>
    <mergeCell ref="C162:C163"/>
    <mergeCell ref="C189:C190"/>
    <mergeCell ref="C191:C192"/>
    <mergeCell ref="A72:A96"/>
    <mergeCell ref="B72:B96"/>
    <mergeCell ref="C95:C96"/>
    <mergeCell ref="C97:C98"/>
    <mergeCell ref="A99:B99"/>
    <mergeCell ref="B100:B129"/>
    <mergeCell ref="A132:B132"/>
    <mergeCell ref="A100:A129"/>
    <mergeCell ref="A133:A161"/>
    <mergeCell ref="B133:B161"/>
    <mergeCell ref="A164:B164"/>
    <mergeCell ref="A165:A190"/>
    <mergeCell ref="B165:B190"/>
    <mergeCell ref="A193:B193"/>
    <mergeCell ref="C246:C247"/>
    <mergeCell ref="C248:C249"/>
    <mergeCell ref="C276:C277"/>
    <mergeCell ref="C278:C279"/>
    <mergeCell ref="C309:C310"/>
    <mergeCell ref="C311:C312"/>
    <mergeCell ref="C314:C315"/>
    <mergeCell ref="C316:C317"/>
    <mergeCell ref="A194:A220"/>
    <mergeCell ref="B194:B220"/>
    <mergeCell ref="C219:C220"/>
    <mergeCell ref="C221:C222"/>
    <mergeCell ref="A223:B223"/>
    <mergeCell ref="B224:B247"/>
    <mergeCell ref="A250:B250"/>
    <mergeCell ref="A314:A331"/>
  </mergeCells>
  <pageMargins left="0.7" right="0.7" top="0.75" bottom="0.75" header="0" footer="0"/>
  <pageSetup paperSize="9"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900FF"/>
  </sheetPr>
  <dimension ref="A1:AC1002"/>
  <sheetViews>
    <sheetView workbookViewId="0">
      <pane xSplit="12" ySplit="6" topLeftCell="M7" activePane="bottomRight" state="frozen"/>
      <selection pane="topRight" activeCell="M1" sqref="M1"/>
      <selection pane="bottomLeft" activeCell="A7" sqref="A7"/>
      <selection pane="bottomRight" activeCell="M7" sqref="M7"/>
    </sheetView>
  </sheetViews>
  <sheetFormatPr defaultColWidth="14.44140625" defaultRowHeight="15" customHeight="1"/>
  <cols>
    <col min="1" max="1" width="3.109375" customWidth="1"/>
    <col min="2" max="2" width="11" customWidth="1"/>
    <col min="3" max="3" width="10" hidden="1" customWidth="1"/>
    <col min="4" max="4" width="7.6640625" hidden="1" customWidth="1"/>
    <col min="5" max="6" width="10.5546875" hidden="1" customWidth="1"/>
    <col min="7" max="7" width="7.6640625" hidden="1" customWidth="1"/>
    <col min="8" max="8" width="7.6640625" customWidth="1"/>
    <col min="9" max="9" width="6.44140625" customWidth="1"/>
    <col min="10" max="11" width="10.44140625" customWidth="1"/>
    <col min="12" max="12" width="26.109375" customWidth="1"/>
    <col min="13" max="13" width="24.5546875" customWidth="1"/>
    <col min="14" max="14" width="26.88671875" customWidth="1"/>
    <col min="15" max="15" width="24.6640625" customWidth="1"/>
    <col min="16" max="16" width="24.33203125" customWidth="1"/>
    <col min="17" max="17" width="25" customWidth="1"/>
    <col min="18" max="18" width="10.44140625" customWidth="1"/>
    <col min="19" max="19" width="10" customWidth="1"/>
    <col min="20" max="20" width="30.33203125" customWidth="1"/>
    <col min="21" max="21" width="9.109375" customWidth="1"/>
    <col min="22" max="22" width="7.5546875" customWidth="1"/>
    <col min="23" max="23" width="7.88671875" customWidth="1"/>
    <col min="24" max="29" width="8.6640625" customWidth="1"/>
  </cols>
  <sheetData>
    <row r="1" spans="1:29" ht="26.25" customHeight="1">
      <c r="A1" s="1217" t="s">
        <v>1543</v>
      </c>
      <c r="B1" s="1166"/>
      <c r="C1" s="1166"/>
      <c r="D1" s="1166"/>
      <c r="E1" s="1166"/>
      <c r="F1" s="1166"/>
      <c r="G1" s="1166"/>
      <c r="H1" s="1166"/>
      <c r="I1" s="1166"/>
      <c r="J1" s="1166"/>
      <c r="K1" s="1166"/>
      <c r="L1" s="1166"/>
      <c r="M1" s="1166"/>
      <c r="N1" s="1166"/>
      <c r="O1" s="1166"/>
      <c r="P1" s="1166"/>
      <c r="Q1" s="1166"/>
      <c r="R1" s="1166"/>
      <c r="S1" s="1166"/>
      <c r="T1" s="1166"/>
      <c r="U1" s="104"/>
      <c r="V1" s="104"/>
      <c r="W1" s="104"/>
      <c r="X1" s="104"/>
      <c r="Y1" s="104"/>
      <c r="Z1" s="104"/>
      <c r="AA1" s="104"/>
      <c r="AB1" s="104"/>
      <c r="AC1" s="104"/>
    </row>
    <row r="2" spans="1:29" ht="18" customHeight="1">
      <c r="A2" s="1206" t="s">
        <v>626</v>
      </c>
      <c r="B2" s="1166"/>
      <c r="C2" s="1166"/>
      <c r="D2" s="1166"/>
      <c r="E2" s="1166"/>
      <c r="F2" s="1166"/>
      <c r="G2" s="1166"/>
      <c r="H2" s="1166"/>
      <c r="I2" s="1166"/>
      <c r="J2" s="1166"/>
      <c r="K2" s="1166"/>
      <c r="L2" s="1166"/>
      <c r="M2" s="1166"/>
      <c r="N2" s="1166"/>
      <c r="O2" s="1166"/>
      <c r="P2" s="1166"/>
      <c r="Q2" s="1166"/>
      <c r="R2" s="1166"/>
      <c r="S2" s="1166"/>
      <c r="T2" s="1166"/>
      <c r="U2" s="104"/>
      <c r="V2" s="104"/>
      <c r="W2" s="104"/>
      <c r="X2" s="104"/>
      <c r="Y2" s="104"/>
      <c r="Z2" s="104"/>
      <c r="AA2" s="104"/>
      <c r="AB2" s="104"/>
      <c r="AC2" s="104"/>
    </row>
    <row r="3" spans="1:29" ht="5.25" customHeight="1">
      <c r="A3" s="173"/>
      <c r="B3" s="174"/>
      <c r="C3" s="175"/>
      <c r="D3" s="175"/>
      <c r="E3" s="175"/>
      <c r="F3" s="175"/>
      <c r="G3" s="175"/>
      <c r="H3" s="175"/>
      <c r="I3" s="175"/>
      <c r="J3" s="175"/>
      <c r="K3" s="175"/>
      <c r="L3" s="175"/>
      <c r="M3" s="176"/>
      <c r="N3" s="176"/>
      <c r="O3" s="176"/>
      <c r="P3" s="177"/>
      <c r="Q3" s="177"/>
      <c r="R3" s="178"/>
      <c r="S3" s="178"/>
      <c r="T3" s="178"/>
      <c r="U3" s="8"/>
      <c r="V3" s="8"/>
      <c r="W3" s="8"/>
      <c r="X3" s="8"/>
      <c r="Y3" s="8"/>
      <c r="Z3" s="8"/>
      <c r="AA3" s="8"/>
      <c r="AB3" s="8"/>
      <c r="AC3" s="8"/>
    </row>
    <row r="4" spans="1:29" ht="21.75" customHeight="1">
      <c r="A4" s="173"/>
      <c r="B4" s="179"/>
      <c r="C4" s="175"/>
      <c r="D4" s="1207" t="s">
        <v>627</v>
      </c>
      <c r="E4" s="1208"/>
      <c r="F4" s="1208"/>
      <c r="G4" s="1209"/>
      <c r="H4" s="1210" t="s">
        <v>628</v>
      </c>
      <c r="I4" s="1208"/>
      <c r="J4" s="1208"/>
      <c r="K4" s="1209"/>
      <c r="L4" s="175"/>
      <c r="M4" s="176"/>
      <c r="N4" s="176"/>
      <c r="O4" s="176"/>
      <c r="P4" s="176"/>
      <c r="Q4" s="176"/>
      <c r="R4" s="175"/>
      <c r="S4" s="175"/>
      <c r="T4" s="175"/>
      <c r="U4" s="104"/>
      <c r="V4" s="104"/>
      <c r="W4" s="104"/>
      <c r="X4" s="104"/>
      <c r="Y4" s="104"/>
      <c r="Z4" s="104"/>
      <c r="AA4" s="104"/>
      <c r="AB4" s="104"/>
      <c r="AC4" s="104"/>
    </row>
    <row r="5" spans="1:29" ht="18.75" customHeight="1">
      <c r="A5" s="1218" t="s">
        <v>629</v>
      </c>
      <c r="B5" s="1184" t="s">
        <v>630</v>
      </c>
      <c r="C5" s="1184" t="s">
        <v>631</v>
      </c>
      <c r="D5" s="1204" t="s">
        <v>632</v>
      </c>
      <c r="E5" s="1204" t="s">
        <v>633</v>
      </c>
      <c r="F5" s="1204" t="s">
        <v>634</v>
      </c>
      <c r="G5" s="1204" t="s">
        <v>635</v>
      </c>
      <c r="H5" s="1184" t="s">
        <v>631</v>
      </c>
      <c r="I5" s="1184" t="s">
        <v>636</v>
      </c>
      <c r="J5" s="1184" t="s">
        <v>633</v>
      </c>
      <c r="K5" s="1184" t="s">
        <v>634</v>
      </c>
      <c r="L5" s="1184" t="s">
        <v>582</v>
      </c>
      <c r="M5" s="1184" t="s">
        <v>637</v>
      </c>
      <c r="N5" s="1184" t="s">
        <v>638</v>
      </c>
      <c r="O5" s="1184" t="s">
        <v>639</v>
      </c>
      <c r="P5" s="1184" t="s">
        <v>640</v>
      </c>
      <c r="Q5" s="1184" t="s">
        <v>641</v>
      </c>
      <c r="R5" s="1184" t="s">
        <v>642</v>
      </c>
      <c r="S5" s="1184" t="s">
        <v>590</v>
      </c>
      <c r="T5" s="1184" t="s">
        <v>591</v>
      </c>
      <c r="U5" s="8"/>
      <c r="V5" s="8"/>
      <c r="W5" s="8"/>
      <c r="X5" s="8"/>
      <c r="Y5" s="8"/>
      <c r="Z5" s="8"/>
      <c r="AA5" s="8"/>
      <c r="AB5" s="8"/>
      <c r="AC5" s="8"/>
    </row>
    <row r="6" spans="1:29" ht="18.75" customHeight="1">
      <c r="A6" s="1147"/>
      <c r="B6" s="1147"/>
      <c r="C6" s="1147"/>
      <c r="D6" s="1152"/>
      <c r="E6" s="1152"/>
      <c r="F6" s="1152"/>
      <c r="G6" s="1152"/>
      <c r="H6" s="1152"/>
      <c r="I6" s="1152"/>
      <c r="J6" s="1147"/>
      <c r="K6" s="1147"/>
      <c r="L6" s="1147"/>
      <c r="M6" s="1147"/>
      <c r="N6" s="1147"/>
      <c r="O6" s="1147"/>
      <c r="P6" s="1147"/>
      <c r="Q6" s="1147"/>
      <c r="R6" s="1147"/>
      <c r="S6" s="1147"/>
      <c r="T6" s="1147"/>
      <c r="U6" s="8"/>
      <c r="V6" s="8"/>
      <c r="W6" s="8"/>
      <c r="X6" s="8"/>
      <c r="Y6" s="8"/>
      <c r="Z6" s="8"/>
      <c r="AA6" s="8"/>
      <c r="AB6" s="8"/>
      <c r="AC6" s="8"/>
    </row>
    <row r="7" spans="1:29" ht="44.25" customHeight="1">
      <c r="A7" s="1211">
        <v>1</v>
      </c>
      <c r="B7" s="1212" t="s">
        <v>542</v>
      </c>
      <c r="C7" s="186" t="s">
        <v>643</v>
      </c>
      <c r="D7" s="598">
        <v>4</v>
      </c>
      <c r="E7" s="9" t="s">
        <v>1544</v>
      </c>
      <c r="F7" s="9" t="s">
        <v>1545</v>
      </c>
      <c r="G7" s="598"/>
      <c r="H7" s="598">
        <v>1</v>
      </c>
      <c r="I7" s="9">
        <v>4</v>
      </c>
      <c r="J7" s="9" t="s">
        <v>1544</v>
      </c>
      <c r="K7" s="598" t="s">
        <v>1545</v>
      </c>
      <c r="L7" s="1192" t="s">
        <v>592</v>
      </c>
      <c r="M7" s="18" t="s">
        <v>612</v>
      </c>
      <c r="N7" s="18" t="s">
        <v>1546</v>
      </c>
      <c r="O7" s="18" t="s">
        <v>612</v>
      </c>
      <c r="P7" s="18"/>
      <c r="Q7" s="34"/>
      <c r="R7" s="29"/>
      <c r="S7" s="29"/>
      <c r="T7" s="194" t="s">
        <v>1547</v>
      </c>
      <c r="U7" s="185"/>
      <c r="V7" s="185"/>
      <c r="W7" s="185"/>
      <c r="X7" s="185"/>
      <c r="Y7" s="185"/>
      <c r="Z7" s="185"/>
      <c r="AA7" s="185"/>
      <c r="AB7" s="185"/>
      <c r="AC7" s="185"/>
    </row>
    <row r="8" spans="1:29" ht="45.75" customHeight="1">
      <c r="A8" s="1152"/>
      <c r="B8" s="1159"/>
      <c r="C8" s="186"/>
      <c r="D8" s="306">
        <v>4</v>
      </c>
      <c r="E8" s="9" t="s">
        <v>659</v>
      </c>
      <c r="F8" s="9" t="s">
        <v>651</v>
      </c>
      <c r="G8" s="182"/>
      <c r="H8" s="306">
        <v>2</v>
      </c>
      <c r="I8" s="9">
        <v>4</v>
      </c>
      <c r="J8" s="9" t="s">
        <v>1548</v>
      </c>
      <c r="K8" s="9" t="s">
        <v>1545</v>
      </c>
      <c r="L8" s="1193"/>
      <c r="M8" s="29" t="s">
        <v>612</v>
      </c>
      <c r="N8" s="29"/>
      <c r="O8" s="29"/>
      <c r="P8" s="29"/>
      <c r="Q8" s="33"/>
      <c r="R8" s="29"/>
      <c r="S8" s="29"/>
      <c r="T8" s="617" t="s">
        <v>545</v>
      </c>
      <c r="U8" s="185"/>
      <c r="V8" s="185"/>
      <c r="W8" s="185"/>
      <c r="X8" s="185"/>
      <c r="Y8" s="185"/>
      <c r="Z8" s="185"/>
      <c r="AA8" s="185"/>
      <c r="AB8" s="185"/>
      <c r="AC8" s="185"/>
    </row>
    <row r="9" spans="1:29" ht="35.25" customHeight="1">
      <c r="A9" s="1152"/>
      <c r="B9" s="1159"/>
      <c r="C9" s="186" t="s">
        <v>646</v>
      </c>
      <c r="D9" s="306">
        <v>4</v>
      </c>
      <c r="E9" s="9" t="s">
        <v>1548</v>
      </c>
      <c r="F9" s="9" t="s">
        <v>1545</v>
      </c>
      <c r="G9" s="618"/>
      <c r="H9" s="306">
        <v>3</v>
      </c>
      <c r="I9" s="9">
        <v>4</v>
      </c>
      <c r="J9" s="9" t="s">
        <v>650</v>
      </c>
      <c r="K9" s="618" t="s">
        <v>1545</v>
      </c>
      <c r="L9" s="1194"/>
      <c r="M9" s="29" t="s">
        <v>612</v>
      </c>
      <c r="N9" s="18"/>
      <c r="O9" s="29"/>
      <c r="P9" s="18"/>
      <c r="Q9" s="33"/>
      <c r="R9" s="29"/>
      <c r="S9" s="29"/>
      <c r="T9" s="29"/>
      <c r="U9" s="185"/>
      <c r="V9" s="185"/>
      <c r="W9" s="185"/>
      <c r="X9" s="185"/>
      <c r="Y9" s="185"/>
      <c r="Z9" s="185"/>
      <c r="AA9" s="185"/>
      <c r="AB9" s="185"/>
      <c r="AC9" s="185"/>
    </row>
    <row r="10" spans="1:29" ht="17.25" customHeight="1">
      <c r="A10" s="1152"/>
      <c r="B10" s="1159"/>
      <c r="C10" s="186"/>
      <c r="D10" s="618">
        <v>4</v>
      </c>
      <c r="E10" s="9" t="s">
        <v>660</v>
      </c>
      <c r="F10" s="9" t="s">
        <v>651</v>
      </c>
      <c r="G10" s="33"/>
      <c r="H10" s="618">
        <v>4</v>
      </c>
      <c r="I10" s="9">
        <v>7</v>
      </c>
      <c r="J10" s="9" t="s">
        <v>653</v>
      </c>
      <c r="K10" s="33" t="s">
        <v>1545</v>
      </c>
      <c r="L10" s="186" t="s">
        <v>593</v>
      </c>
      <c r="M10" s="192"/>
      <c r="N10" s="192"/>
      <c r="O10" s="192"/>
      <c r="P10" s="192"/>
      <c r="Q10" s="192"/>
      <c r="R10" s="194"/>
      <c r="S10" s="4">
        <f t="shared" ref="S10:S17" si="0">SUM(M10:R10)</f>
        <v>0</v>
      </c>
      <c r="T10" s="29"/>
      <c r="U10" s="185"/>
      <c r="V10" s="185"/>
      <c r="W10" s="185"/>
      <c r="X10" s="185"/>
      <c r="Y10" s="185"/>
      <c r="Z10" s="185"/>
      <c r="AA10" s="185"/>
      <c r="AB10" s="185"/>
      <c r="AC10" s="185"/>
    </row>
    <row r="11" spans="1:29" ht="17.25" customHeight="1">
      <c r="A11" s="1152"/>
      <c r="B11" s="1159"/>
      <c r="C11" s="186" t="s">
        <v>656</v>
      </c>
      <c r="D11" s="618">
        <v>7</v>
      </c>
      <c r="E11" s="9" t="s">
        <v>650</v>
      </c>
      <c r="F11" s="9" t="s">
        <v>1545</v>
      </c>
      <c r="G11" s="33"/>
      <c r="H11" s="618">
        <v>5</v>
      </c>
      <c r="I11" s="9">
        <v>5</v>
      </c>
      <c r="J11" s="9" t="s">
        <v>655</v>
      </c>
      <c r="K11" s="33" t="s">
        <v>1545</v>
      </c>
      <c r="L11" s="195" t="s">
        <v>594</v>
      </c>
      <c r="M11" s="196"/>
      <c r="N11" s="196"/>
      <c r="O11" s="196"/>
      <c r="P11" s="196"/>
      <c r="Q11" s="196"/>
      <c r="R11" s="29"/>
      <c r="S11" s="33">
        <f t="shared" si="0"/>
        <v>0</v>
      </c>
      <c r="T11" s="12"/>
      <c r="U11" s="185"/>
      <c r="V11" s="185"/>
      <c r="W11" s="185"/>
      <c r="X11" s="185"/>
      <c r="Y11" s="185"/>
      <c r="Z11" s="185"/>
      <c r="AA11" s="185"/>
      <c r="AB11" s="185"/>
      <c r="AC11" s="185"/>
    </row>
    <row r="12" spans="1:29" ht="17.25" customHeight="1">
      <c r="A12" s="1152"/>
      <c r="B12" s="1159"/>
      <c r="C12" s="186" t="s">
        <v>657</v>
      </c>
      <c r="D12" s="33">
        <v>5</v>
      </c>
      <c r="E12" s="9" t="s">
        <v>653</v>
      </c>
      <c r="F12" s="9" t="s">
        <v>1545</v>
      </c>
      <c r="G12" s="33"/>
      <c r="H12" s="33"/>
      <c r="I12" s="289">
        <v>24</v>
      </c>
      <c r="J12" s="9"/>
      <c r="K12" s="33"/>
      <c r="L12" s="195" t="s">
        <v>595</v>
      </c>
      <c r="M12" s="198"/>
      <c r="N12" s="198"/>
      <c r="O12" s="198"/>
      <c r="P12" s="198"/>
      <c r="Q12" s="198"/>
      <c r="R12" s="29"/>
      <c r="S12" s="33">
        <f t="shared" si="0"/>
        <v>0</v>
      </c>
      <c r="T12" s="12"/>
      <c r="U12" s="185"/>
      <c r="V12" s="185"/>
      <c r="W12" s="185"/>
      <c r="X12" s="185"/>
      <c r="Y12" s="185"/>
      <c r="Z12" s="185"/>
      <c r="AA12" s="185"/>
      <c r="AB12" s="185"/>
      <c r="AC12" s="185"/>
    </row>
    <row r="13" spans="1:29" ht="17.25" customHeight="1">
      <c r="A13" s="1152"/>
      <c r="B13" s="1159"/>
      <c r="C13" s="380" t="s">
        <v>658</v>
      </c>
      <c r="D13" s="33">
        <v>5</v>
      </c>
      <c r="E13" s="9" t="s">
        <v>655</v>
      </c>
      <c r="F13" s="9" t="s">
        <v>1545</v>
      </c>
      <c r="G13" s="33"/>
      <c r="H13" s="33"/>
      <c r="I13" s="9"/>
      <c r="J13" s="9"/>
      <c r="K13" s="33"/>
      <c r="L13" s="199" t="s">
        <v>596</v>
      </c>
      <c r="M13" s="200"/>
      <c r="N13" s="200">
        <v>4</v>
      </c>
      <c r="O13" s="200"/>
      <c r="P13" s="200"/>
      <c r="Q13" s="200"/>
      <c r="R13" s="202"/>
      <c r="S13" s="203">
        <f t="shared" si="0"/>
        <v>4</v>
      </c>
      <c r="T13" s="12"/>
      <c r="U13" s="185"/>
      <c r="V13" s="185"/>
      <c r="W13" s="185"/>
      <c r="X13" s="185"/>
      <c r="Y13" s="185"/>
      <c r="Z13" s="185"/>
      <c r="AA13" s="185"/>
      <c r="AB13" s="185"/>
      <c r="AC13" s="185"/>
    </row>
    <row r="14" spans="1:29" ht="17.25" customHeight="1">
      <c r="A14" s="1152"/>
      <c r="B14" s="1159"/>
      <c r="C14" s="186"/>
      <c r="D14" s="618"/>
      <c r="E14" s="9"/>
      <c r="F14" s="9"/>
      <c r="G14" s="33"/>
      <c r="H14" s="618">
        <v>1</v>
      </c>
      <c r="I14" s="9">
        <v>6</v>
      </c>
      <c r="J14" s="9" t="s">
        <v>659</v>
      </c>
      <c r="K14" s="33" t="s">
        <v>651</v>
      </c>
      <c r="L14" s="199" t="s">
        <v>597</v>
      </c>
      <c r="M14" s="200"/>
      <c r="N14" s="200"/>
      <c r="O14" s="200"/>
      <c r="P14" s="200"/>
      <c r="Q14" s="200"/>
      <c r="R14" s="202"/>
      <c r="S14" s="203">
        <f t="shared" si="0"/>
        <v>0</v>
      </c>
      <c r="T14" s="29"/>
      <c r="U14" s="185">
        <v>20</v>
      </c>
      <c r="V14" s="185"/>
      <c r="W14" s="185"/>
      <c r="X14" s="185"/>
      <c r="Y14" s="185"/>
      <c r="Z14" s="185"/>
      <c r="AA14" s="185"/>
      <c r="AB14" s="185"/>
      <c r="AC14" s="185"/>
    </row>
    <row r="15" spans="1:29" ht="17.25" customHeight="1">
      <c r="A15" s="1152"/>
      <c r="B15" s="1159"/>
      <c r="C15" s="186"/>
      <c r="D15" s="618"/>
      <c r="E15" s="9"/>
      <c r="F15" s="9"/>
      <c r="G15" s="33"/>
      <c r="H15" s="618">
        <v>2</v>
      </c>
      <c r="I15" s="9">
        <v>6</v>
      </c>
      <c r="J15" s="9" t="s">
        <v>660</v>
      </c>
      <c r="K15" s="33" t="s">
        <v>651</v>
      </c>
      <c r="L15" s="208" t="s">
        <v>598</v>
      </c>
      <c r="M15" s="200"/>
      <c r="N15" s="200"/>
      <c r="O15" s="200"/>
      <c r="P15" s="200"/>
      <c r="Q15" s="200"/>
      <c r="R15" s="202"/>
      <c r="S15" s="203">
        <f t="shared" si="0"/>
        <v>0</v>
      </c>
      <c r="T15" s="12"/>
      <c r="U15" s="185">
        <v>115</v>
      </c>
      <c r="V15" s="185"/>
      <c r="W15" s="185"/>
      <c r="X15" s="185"/>
      <c r="Y15" s="185"/>
      <c r="Z15" s="185"/>
      <c r="AA15" s="185"/>
      <c r="AB15" s="185"/>
      <c r="AC15" s="185"/>
    </row>
    <row r="16" spans="1:29" ht="17.25" customHeight="1">
      <c r="A16" s="1152"/>
      <c r="B16" s="1159"/>
      <c r="C16" s="186"/>
      <c r="D16" s="33"/>
      <c r="E16" s="9"/>
      <c r="F16" s="9"/>
      <c r="G16" s="33"/>
      <c r="H16" s="33"/>
      <c r="I16" s="289">
        <v>12</v>
      </c>
      <c r="J16" s="9"/>
      <c r="K16" s="33"/>
      <c r="L16" s="209" t="s">
        <v>599</v>
      </c>
      <c r="M16" s="210"/>
      <c r="N16" s="210"/>
      <c r="O16" s="210"/>
      <c r="P16" s="210"/>
      <c r="Q16" s="210"/>
      <c r="R16" s="211"/>
      <c r="S16" s="212">
        <f t="shared" si="0"/>
        <v>0</v>
      </c>
      <c r="T16" s="12"/>
      <c r="U16" s="185"/>
      <c r="V16" s="185"/>
      <c r="W16" s="185"/>
      <c r="X16" s="185"/>
      <c r="Y16" s="185"/>
      <c r="Z16" s="185"/>
      <c r="AA16" s="185"/>
      <c r="AB16" s="185"/>
      <c r="AC16" s="185"/>
    </row>
    <row r="17" spans="1:29" ht="17.25" customHeight="1">
      <c r="A17" s="1152"/>
      <c r="B17" s="1159"/>
      <c r="C17" s="380"/>
      <c r="D17" s="33"/>
      <c r="E17" s="9"/>
      <c r="F17" s="9"/>
      <c r="G17" s="33"/>
      <c r="H17" s="33">
        <v>1</v>
      </c>
      <c r="I17" s="9">
        <v>6</v>
      </c>
      <c r="J17" s="9" t="s">
        <v>1549</v>
      </c>
      <c r="K17" s="33" t="s">
        <v>651</v>
      </c>
      <c r="L17" s="209" t="s">
        <v>600</v>
      </c>
      <c r="M17" s="213"/>
      <c r="N17" s="213"/>
      <c r="O17" s="213"/>
      <c r="P17" s="213"/>
      <c r="Q17" s="213"/>
      <c r="R17" s="214"/>
      <c r="S17" s="215">
        <f t="shared" si="0"/>
        <v>0</v>
      </c>
      <c r="T17" s="12"/>
      <c r="U17" s="185">
        <f>109/2</f>
        <v>54.5</v>
      </c>
      <c r="V17" s="185"/>
      <c r="W17" s="185"/>
      <c r="X17" s="185"/>
      <c r="Y17" s="185"/>
      <c r="Z17" s="185"/>
      <c r="AA17" s="185"/>
      <c r="AB17" s="185"/>
      <c r="AC17" s="185"/>
    </row>
    <row r="18" spans="1:29" ht="17.25" customHeight="1">
      <c r="A18" s="1152"/>
      <c r="B18" s="1159"/>
      <c r="C18" s="186"/>
      <c r="D18" s="33"/>
      <c r="E18" s="33"/>
      <c r="F18" s="33"/>
      <c r="G18" s="33"/>
      <c r="H18" s="33"/>
      <c r="I18" s="33">
        <v>4</v>
      </c>
      <c r="J18" s="33"/>
      <c r="K18" s="33"/>
      <c r="L18" s="222"/>
      <c r="M18" s="223"/>
      <c r="N18" s="223"/>
      <c r="O18" s="223"/>
      <c r="P18" s="223"/>
      <c r="Q18" s="223"/>
      <c r="R18" s="224"/>
      <c r="S18" s="224"/>
      <c r="T18" s="29"/>
      <c r="U18" s="185"/>
      <c r="V18" s="185"/>
      <c r="W18" s="185"/>
      <c r="X18" s="185"/>
      <c r="Y18" s="185"/>
      <c r="Z18" s="185"/>
      <c r="AA18" s="185"/>
      <c r="AB18" s="185"/>
      <c r="AC18" s="185"/>
    </row>
    <row r="19" spans="1:29" ht="42" customHeight="1">
      <c r="A19" s="1152"/>
      <c r="B19" s="1159"/>
      <c r="C19" s="114"/>
      <c r="D19" s="114"/>
      <c r="E19" s="114"/>
      <c r="F19" s="114"/>
      <c r="G19" s="114"/>
      <c r="H19" s="114"/>
      <c r="I19" s="114">
        <v>4</v>
      </c>
      <c r="J19" s="114"/>
      <c r="K19" s="114"/>
      <c r="L19" s="1195" t="s">
        <v>601</v>
      </c>
      <c r="M19" s="619" t="s">
        <v>1550</v>
      </c>
      <c r="N19" s="230"/>
      <c r="O19" s="620" t="s">
        <v>1551</v>
      </c>
      <c r="P19" s="230" t="s">
        <v>1552</v>
      </c>
      <c r="Q19" s="230"/>
      <c r="R19" s="228"/>
      <c r="S19" s="228"/>
      <c r="T19" s="12" t="s">
        <v>1553</v>
      </c>
      <c r="U19" s="185"/>
      <c r="V19" s="185"/>
      <c r="W19" s="185"/>
      <c r="X19" s="185"/>
      <c r="Y19" s="185"/>
      <c r="Z19" s="185"/>
      <c r="AA19" s="185"/>
      <c r="AB19" s="185"/>
      <c r="AC19" s="185"/>
    </row>
    <row r="20" spans="1:29" ht="44.25" customHeight="1">
      <c r="A20" s="1152"/>
      <c r="B20" s="1159"/>
      <c r="C20" s="114"/>
      <c r="D20" s="114"/>
      <c r="E20" s="114"/>
      <c r="F20" s="114"/>
      <c r="G20" s="114"/>
      <c r="H20" s="114"/>
      <c r="I20" s="114">
        <v>4</v>
      </c>
      <c r="J20" s="114"/>
      <c r="K20" s="114"/>
      <c r="L20" s="1193"/>
      <c r="M20" s="619" t="s">
        <v>1554</v>
      </c>
      <c r="N20" s="228"/>
      <c r="O20" s="230" t="s">
        <v>1555</v>
      </c>
      <c r="P20" s="230" t="s">
        <v>1554</v>
      </c>
      <c r="Q20" s="228" t="s">
        <v>1556</v>
      </c>
      <c r="R20" s="228"/>
      <c r="S20" s="228"/>
      <c r="T20" s="194"/>
      <c r="U20" s="185"/>
      <c r="V20" s="185"/>
      <c r="W20" s="185"/>
      <c r="X20" s="185"/>
      <c r="Y20" s="185"/>
      <c r="Z20" s="185"/>
      <c r="AA20" s="185"/>
      <c r="AB20" s="185"/>
      <c r="AC20" s="185"/>
    </row>
    <row r="21" spans="1:29" ht="41.25" customHeight="1">
      <c r="A21" s="1152"/>
      <c r="B21" s="1159"/>
      <c r="C21" s="186"/>
      <c r="D21" s="29"/>
      <c r="E21" s="29"/>
      <c r="F21" s="29"/>
      <c r="G21" s="29"/>
      <c r="H21" s="29"/>
      <c r="I21" s="29"/>
      <c r="J21" s="29"/>
      <c r="K21" s="29"/>
      <c r="L21" s="1193"/>
      <c r="M21" s="279" t="s">
        <v>1557</v>
      </c>
      <c r="N21" s="228"/>
      <c r="O21" s="230" t="s">
        <v>1558</v>
      </c>
      <c r="P21" s="228" t="s">
        <v>1559</v>
      </c>
      <c r="Q21" s="228" t="s">
        <v>1560</v>
      </c>
      <c r="R21" s="228"/>
      <c r="S21" s="228"/>
      <c r="T21" s="29"/>
      <c r="U21" s="185"/>
      <c r="V21" s="185"/>
      <c r="W21" s="185"/>
      <c r="X21" s="185"/>
      <c r="Y21" s="185"/>
      <c r="Z21" s="185"/>
      <c r="AA21" s="185"/>
      <c r="AB21" s="185"/>
      <c r="AC21" s="185"/>
    </row>
    <row r="22" spans="1:29" ht="34.5" customHeight="1">
      <c r="A22" s="1152"/>
      <c r="B22" s="1159"/>
      <c r="C22" s="181"/>
      <c r="D22" s="29"/>
      <c r="E22" s="29"/>
      <c r="F22" s="29"/>
      <c r="G22" s="29"/>
      <c r="H22" s="29"/>
      <c r="I22" s="29"/>
      <c r="J22" s="29"/>
      <c r="K22" s="29"/>
      <c r="L22" s="1193"/>
      <c r="M22" s="230"/>
      <c r="N22" s="230"/>
      <c r="O22" s="229" t="s">
        <v>1561</v>
      </c>
      <c r="P22" s="230"/>
      <c r="Q22" s="230" t="s">
        <v>1562</v>
      </c>
      <c r="R22" s="228"/>
      <c r="S22" s="228"/>
      <c r="T22" s="29"/>
      <c r="U22" s="185"/>
      <c r="V22" s="185"/>
      <c r="W22" s="185"/>
      <c r="X22" s="185"/>
      <c r="Y22" s="185"/>
      <c r="Z22" s="185"/>
      <c r="AA22" s="185"/>
      <c r="AB22" s="185"/>
      <c r="AC22" s="185"/>
    </row>
    <row r="23" spans="1:29" ht="46.5" customHeight="1">
      <c r="A23" s="1152"/>
      <c r="B23" s="1159"/>
      <c r="C23" s="181"/>
      <c r="D23" s="29"/>
      <c r="E23" s="29"/>
      <c r="F23" s="29"/>
      <c r="G23" s="29"/>
      <c r="H23" s="29"/>
      <c r="I23" s="29"/>
      <c r="J23" s="29"/>
      <c r="K23" s="29"/>
      <c r="L23" s="1194"/>
      <c r="M23" s="230"/>
      <c r="N23" s="230" t="s">
        <v>1563</v>
      </c>
      <c r="O23" s="620" t="s">
        <v>1564</v>
      </c>
      <c r="P23" s="230" t="s">
        <v>1565</v>
      </c>
      <c r="Q23" s="229" t="s">
        <v>1566</v>
      </c>
      <c r="R23" s="228"/>
      <c r="S23" s="228"/>
      <c r="T23" s="29"/>
      <c r="U23" s="185"/>
      <c r="V23" s="185"/>
      <c r="W23" s="185"/>
      <c r="X23" s="185"/>
      <c r="Y23" s="185"/>
      <c r="Z23" s="185"/>
      <c r="AA23" s="185"/>
      <c r="AB23" s="185"/>
      <c r="AC23" s="185"/>
    </row>
    <row r="24" spans="1:29" ht="18" customHeight="1">
      <c r="A24" s="1152"/>
      <c r="B24" s="1159"/>
      <c r="C24" s="186"/>
      <c r="D24" s="29"/>
      <c r="E24" s="29"/>
      <c r="F24" s="29"/>
      <c r="G24" s="29"/>
      <c r="H24" s="29"/>
      <c r="I24" s="29"/>
      <c r="J24" s="29"/>
      <c r="K24" s="29"/>
      <c r="L24" s="238" t="s">
        <v>593</v>
      </c>
      <c r="M24" s="280">
        <v>12</v>
      </c>
      <c r="N24" s="280"/>
      <c r="O24" s="280"/>
      <c r="P24" s="280">
        <v>4</v>
      </c>
      <c r="Q24" s="280">
        <v>8</v>
      </c>
      <c r="R24" s="236"/>
      <c r="S24" s="237">
        <f t="shared" ref="S24:S35" si="1">SUM(M24:R24)</f>
        <v>24</v>
      </c>
      <c r="T24" s="29"/>
      <c r="U24" s="185"/>
      <c r="V24" s="185"/>
      <c r="W24" s="185"/>
      <c r="X24" s="185"/>
      <c r="Y24" s="185"/>
      <c r="Z24" s="185"/>
      <c r="AA24" s="185"/>
      <c r="AB24" s="185"/>
      <c r="AC24" s="185"/>
    </row>
    <row r="25" spans="1:29" ht="18" customHeight="1">
      <c r="A25" s="1152"/>
      <c r="B25" s="1159"/>
      <c r="C25" s="186"/>
      <c r="D25" s="29"/>
      <c r="E25" s="29"/>
      <c r="F25" s="29"/>
      <c r="G25" s="29"/>
      <c r="H25" s="29"/>
      <c r="I25" s="29"/>
      <c r="J25" s="29"/>
      <c r="K25" s="29"/>
      <c r="L25" s="240" t="s">
        <v>594</v>
      </c>
      <c r="M25" s="281">
        <v>8</v>
      </c>
      <c r="N25" s="281"/>
      <c r="O25" s="281"/>
      <c r="P25" s="281"/>
      <c r="Q25" s="281"/>
      <c r="R25" s="228"/>
      <c r="S25" s="242">
        <f t="shared" si="1"/>
        <v>8</v>
      </c>
      <c r="T25" s="29"/>
      <c r="U25" s="185"/>
      <c r="V25" s="185"/>
      <c r="W25" s="185"/>
      <c r="X25" s="185"/>
      <c r="Y25" s="185"/>
      <c r="Z25" s="185"/>
      <c r="AA25" s="185"/>
      <c r="AB25" s="185"/>
      <c r="AC25" s="185"/>
    </row>
    <row r="26" spans="1:29" ht="18" customHeight="1">
      <c r="A26" s="1152"/>
      <c r="B26" s="1159"/>
      <c r="C26" s="186"/>
      <c r="D26" s="29"/>
      <c r="E26" s="29"/>
      <c r="F26" s="29"/>
      <c r="G26" s="29"/>
      <c r="H26" s="29"/>
      <c r="I26" s="29"/>
      <c r="J26" s="29"/>
      <c r="K26" s="29"/>
      <c r="L26" s="240" t="s">
        <v>595</v>
      </c>
      <c r="M26" s="243">
        <v>4</v>
      </c>
      <c r="N26" s="243"/>
      <c r="O26" s="243"/>
      <c r="P26" s="243"/>
      <c r="Q26" s="243"/>
      <c r="R26" s="228"/>
      <c r="S26" s="242">
        <f t="shared" si="1"/>
        <v>4</v>
      </c>
      <c r="T26" s="29"/>
      <c r="U26" s="185"/>
      <c r="V26" s="185"/>
      <c r="W26" s="185"/>
      <c r="X26" s="185"/>
      <c r="Y26" s="185"/>
      <c r="Z26" s="185"/>
      <c r="AA26" s="185"/>
      <c r="AB26" s="185"/>
      <c r="AC26" s="185"/>
    </row>
    <row r="27" spans="1:29" ht="18" customHeight="1">
      <c r="A27" s="1152"/>
      <c r="B27" s="1159"/>
      <c r="C27" s="186"/>
      <c r="D27" s="29"/>
      <c r="E27" s="29"/>
      <c r="F27" s="29"/>
      <c r="G27" s="29"/>
      <c r="H27" s="29"/>
      <c r="I27" s="29"/>
      <c r="J27" s="29"/>
      <c r="K27" s="29"/>
      <c r="L27" s="244" t="s">
        <v>596</v>
      </c>
      <c r="M27" s="246"/>
      <c r="N27" s="246">
        <v>3</v>
      </c>
      <c r="O27" s="246">
        <v>14</v>
      </c>
      <c r="P27" s="246">
        <v>7</v>
      </c>
      <c r="Q27" s="246">
        <v>6</v>
      </c>
      <c r="R27" s="247"/>
      <c r="S27" s="248">
        <f t="shared" si="1"/>
        <v>30</v>
      </c>
      <c r="T27" s="29"/>
      <c r="U27" s="185"/>
      <c r="V27" s="185"/>
      <c r="W27" s="185"/>
      <c r="X27" s="185"/>
      <c r="Y27" s="185"/>
      <c r="Z27" s="185"/>
      <c r="AA27" s="185"/>
      <c r="AB27" s="185"/>
      <c r="AC27" s="185"/>
    </row>
    <row r="28" spans="1:29" ht="18" customHeight="1">
      <c r="A28" s="1152"/>
      <c r="B28" s="1159"/>
      <c r="C28" s="186"/>
      <c r="D28" s="29"/>
      <c r="E28" s="29"/>
      <c r="F28" s="29"/>
      <c r="G28" s="29"/>
      <c r="H28" s="29"/>
      <c r="I28" s="29"/>
      <c r="J28" s="29"/>
      <c r="K28" s="29"/>
      <c r="L28" s="244" t="s">
        <v>597</v>
      </c>
      <c r="M28" s="246"/>
      <c r="N28" s="246"/>
      <c r="O28" s="246">
        <v>4</v>
      </c>
      <c r="P28" s="246">
        <v>4</v>
      </c>
      <c r="Q28" s="246"/>
      <c r="R28" s="247"/>
      <c r="S28" s="248">
        <f t="shared" si="1"/>
        <v>8</v>
      </c>
      <c r="T28" s="29"/>
      <c r="U28" s="185"/>
      <c r="V28" s="185"/>
      <c r="W28" s="185"/>
      <c r="X28" s="185"/>
      <c r="Y28" s="185"/>
      <c r="Z28" s="185"/>
      <c r="AA28" s="185"/>
      <c r="AB28" s="185"/>
      <c r="AC28" s="185"/>
    </row>
    <row r="29" spans="1:29" ht="18" customHeight="1">
      <c r="A29" s="1152"/>
      <c r="B29" s="1159"/>
      <c r="C29" s="186"/>
      <c r="D29" s="29"/>
      <c r="E29" s="29"/>
      <c r="F29" s="29"/>
      <c r="G29" s="29"/>
      <c r="H29" s="29"/>
      <c r="I29" s="29"/>
      <c r="J29" s="29"/>
      <c r="K29" s="29"/>
      <c r="L29" s="249" t="s">
        <v>598</v>
      </c>
      <c r="M29" s="246"/>
      <c r="N29" s="246"/>
      <c r="O29" s="246"/>
      <c r="P29" s="246"/>
      <c r="Q29" s="246"/>
      <c r="R29" s="247"/>
      <c r="S29" s="248">
        <f t="shared" si="1"/>
        <v>0</v>
      </c>
      <c r="T29" s="29"/>
      <c r="U29" s="185"/>
      <c r="V29" s="185"/>
      <c r="W29" s="185"/>
      <c r="X29" s="185"/>
      <c r="Y29" s="185"/>
      <c r="Z29" s="185"/>
      <c r="AA29" s="185"/>
      <c r="AB29" s="185"/>
      <c r="AC29" s="185"/>
    </row>
    <row r="30" spans="1:29" ht="18" customHeight="1">
      <c r="A30" s="1152"/>
      <c r="B30" s="1159"/>
      <c r="C30" s="186"/>
      <c r="D30" s="29"/>
      <c r="E30" s="29"/>
      <c r="F30" s="29"/>
      <c r="G30" s="29"/>
      <c r="H30" s="29"/>
      <c r="I30" s="29"/>
      <c r="J30" s="29"/>
      <c r="K30" s="29"/>
      <c r="L30" s="250" t="s">
        <v>599</v>
      </c>
      <c r="M30" s="251"/>
      <c r="N30" s="251"/>
      <c r="O30" s="251"/>
      <c r="P30" s="251"/>
      <c r="Q30" s="251"/>
      <c r="R30" s="252"/>
      <c r="S30" s="253">
        <f t="shared" si="1"/>
        <v>0</v>
      </c>
      <c r="T30" s="29"/>
      <c r="U30" s="185"/>
      <c r="V30" s="185"/>
      <c r="W30" s="185"/>
      <c r="X30" s="185"/>
      <c r="Y30" s="185"/>
      <c r="Z30" s="185"/>
      <c r="AA30" s="185"/>
      <c r="AB30" s="185"/>
      <c r="AC30" s="185"/>
    </row>
    <row r="31" spans="1:29" ht="18" customHeight="1">
      <c r="A31" s="1152"/>
      <c r="B31" s="1159"/>
      <c r="C31" s="186"/>
      <c r="D31" s="29"/>
      <c r="E31" s="29"/>
      <c r="F31" s="29"/>
      <c r="G31" s="29"/>
      <c r="H31" s="29"/>
      <c r="I31" s="29"/>
      <c r="J31" s="29"/>
      <c r="K31" s="29"/>
      <c r="L31" s="250" t="s">
        <v>600</v>
      </c>
      <c r="M31" s="254"/>
      <c r="N31" s="254"/>
      <c r="O31" s="254"/>
      <c r="P31" s="254"/>
      <c r="Q31" s="254"/>
      <c r="R31" s="255"/>
      <c r="S31" s="256">
        <f t="shared" si="1"/>
        <v>0</v>
      </c>
      <c r="T31" s="29"/>
      <c r="U31" s="185"/>
      <c r="V31" s="185"/>
      <c r="W31" s="185"/>
      <c r="X31" s="185"/>
      <c r="Y31" s="185"/>
      <c r="Z31" s="185"/>
      <c r="AA31" s="185"/>
      <c r="AB31" s="185"/>
      <c r="AC31" s="185"/>
    </row>
    <row r="32" spans="1:29" ht="18" customHeight="1">
      <c r="A32" s="1152"/>
      <c r="B32" s="1159"/>
      <c r="C32" s="1200"/>
      <c r="D32" s="186"/>
      <c r="E32" s="186"/>
      <c r="F32" s="186"/>
      <c r="G32" s="186"/>
      <c r="H32" s="186"/>
      <c r="I32" s="186"/>
      <c r="J32" s="186"/>
      <c r="K32" s="186"/>
      <c r="L32" s="222" t="s">
        <v>681</v>
      </c>
      <c r="M32" s="223">
        <f t="shared" ref="M32:R32" si="2">M24+M10</f>
        <v>12</v>
      </c>
      <c r="N32" s="223">
        <f t="shared" si="2"/>
        <v>0</v>
      </c>
      <c r="O32" s="223">
        <f t="shared" si="2"/>
        <v>0</v>
      </c>
      <c r="P32" s="223">
        <f t="shared" si="2"/>
        <v>4</v>
      </c>
      <c r="Q32" s="223">
        <f t="shared" si="2"/>
        <v>8</v>
      </c>
      <c r="R32" s="223">
        <f t="shared" si="2"/>
        <v>0</v>
      </c>
      <c r="S32" s="224">
        <f t="shared" si="1"/>
        <v>24</v>
      </c>
      <c r="T32" s="29"/>
      <c r="U32" s="185"/>
      <c r="V32" s="185"/>
      <c r="W32" s="185"/>
      <c r="X32" s="185"/>
      <c r="Y32" s="185"/>
      <c r="Z32" s="185"/>
      <c r="AA32" s="185"/>
      <c r="AB32" s="185"/>
      <c r="AC32" s="185"/>
    </row>
    <row r="33" spans="1:29" ht="18" customHeight="1">
      <c r="A33" s="1152"/>
      <c r="B33" s="1159"/>
      <c r="C33" s="1201"/>
      <c r="D33" s="186"/>
      <c r="E33" s="186"/>
      <c r="F33" s="186"/>
      <c r="G33" s="186"/>
      <c r="H33" s="186"/>
      <c r="I33" s="186"/>
      <c r="J33" s="186"/>
      <c r="K33" s="186"/>
      <c r="L33" s="257" t="s">
        <v>682</v>
      </c>
      <c r="M33" s="258">
        <f t="shared" ref="M33:R33" si="3">M28+M27+M14+M13</f>
        <v>0</v>
      </c>
      <c r="N33" s="258">
        <f t="shared" si="3"/>
        <v>7</v>
      </c>
      <c r="O33" s="258">
        <f t="shared" si="3"/>
        <v>18</v>
      </c>
      <c r="P33" s="258">
        <f t="shared" si="3"/>
        <v>11</v>
      </c>
      <c r="Q33" s="258">
        <f t="shared" si="3"/>
        <v>6</v>
      </c>
      <c r="R33" s="258">
        <f t="shared" si="3"/>
        <v>0</v>
      </c>
      <c r="S33" s="259">
        <f t="shared" si="1"/>
        <v>42</v>
      </c>
      <c r="T33" s="29"/>
      <c r="U33" s="185"/>
      <c r="V33" s="185"/>
      <c r="W33" s="185"/>
      <c r="X33" s="185"/>
      <c r="Y33" s="185"/>
      <c r="Z33" s="185"/>
      <c r="AA33" s="185"/>
      <c r="AB33" s="185"/>
      <c r="AC33" s="185"/>
    </row>
    <row r="34" spans="1:29" ht="18" customHeight="1">
      <c r="A34" s="352"/>
      <c r="B34" s="353"/>
      <c r="C34" s="1200"/>
      <c r="D34" s="186"/>
      <c r="E34" s="186"/>
      <c r="F34" s="186"/>
      <c r="G34" s="186"/>
      <c r="H34" s="186"/>
      <c r="I34" s="186"/>
      <c r="J34" s="186"/>
      <c r="K34" s="186"/>
      <c r="L34" s="257" t="s">
        <v>683</v>
      </c>
      <c r="M34" s="258">
        <f t="shared" ref="M34:R34" si="4">M29+M15</f>
        <v>0</v>
      </c>
      <c r="N34" s="258">
        <f t="shared" si="4"/>
        <v>0</v>
      </c>
      <c r="O34" s="258">
        <f t="shared" si="4"/>
        <v>0</v>
      </c>
      <c r="P34" s="258">
        <f t="shared" si="4"/>
        <v>0</v>
      </c>
      <c r="Q34" s="258">
        <f t="shared" si="4"/>
        <v>0</v>
      </c>
      <c r="R34" s="258">
        <f t="shared" si="4"/>
        <v>0</v>
      </c>
      <c r="S34" s="259">
        <f t="shared" si="1"/>
        <v>0</v>
      </c>
      <c r="T34" s="29"/>
      <c r="U34" s="185"/>
      <c r="V34" s="185"/>
      <c r="W34" s="185"/>
      <c r="X34" s="185"/>
      <c r="Y34" s="185"/>
      <c r="Z34" s="185"/>
      <c r="AA34" s="185"/>
      <c r="AB34" s="185"/>
      <c r="AC34" s="185"/>
    </row>
    <row r="35" spans="1:29" ht="18" customHeight="1">
      <c r="A35" s="352"/>
      <c r="B35" s="353"/>
      <c r="C35" s="1201"/>
      <c r="D35" s="186"/>
      <c r="E35" s="186"/>
      <c r="F35" s="186"/>
      <c r="G35" s="186"/>
      <c r="H35" s="186"/>
      <c r="I35" s="186"/>
      <c r="J35" s="186"/>
      <c r="K35" s="186"/>
      <c r="L35" s="260" t="s">
        <v>684</v>
      </c>
      <c r="M35" s="261">
        <f t="shared" ref="M35:R35" si="5">M30+M16</f>
        <v>0</v>
      </c>
      <c r="N35" s="261">
        <f t="shared" si="5"/>
        <v>0</v>
      </c>
      <c r="O35" s="261">
        <f t="shared" si="5"/>
        <v>0</v>
      </c>
      <c r="P35" s="261">
        <f t="shared" si="5"/>
        <v>0</v>
      </c>
      <c r="Q35" s="261">
        <f t="shared" si="5"/>
        <v>0</v>
      </c>
      <c r="R35" s="261">
        <f t="shared" si="5"/>
        <v>0</v>
      </c>
      <c r="S35" s="262">
        <f t="shared" si="1"/>
        <v>0</v>
      </c>
      <c r="T35" s="29"/>
      <c r="U35" s="185"/>
      <c r="V35" s="185"/>
      <c r="W35" s="185"/>
      <c r="X35" s="185"/>
      <c r="Y35" s="185"/>
      <c r="Z35" s="185"/>
      <c r="AA35" s="185"/>
      <c r="AB35" s="185"/>
      <c r="AC35" s="185"/>
    </row>
    <row r="36" spans="1:29" ht="18" customHeight="1">
      <c r="A36" s="1198"/>
      <c r="B36" s="1138"/>
      <c r="C36" s="263"/>
      <c r="D36" s="264"/>
      <c r="E36" s="264"/>
      <c r="F36" s="264"/>
      <c r="G36" s="264"/>
      <c r="H36" s="264"/>
      <c r="I36" s="264"/>
      <c r="J36" s="264"/>
      <c r="K36" s="264"/>
      <c r="L36" s="265"/>
      <c r="M36" s="264"/>
      <c r="N36" s="264"/>
      <c r="O36" s="264"/>
      <c r="P36" s="264"/>
      <c r="Q36" s="264"/>
      <c r="R36" s="264"/>
      <c r="S36" s="264"/>
      <c r="T36" s="263"/>
      <c r="U36" s="185"/>
      <c r="V36" s="185"/>
      <c r="W36" s="185"/>
      <c r="X36" s="185"/>
      <c r="Y36" s="185"/>
      <c r="Z36" s="185"/>
      <c r="AA36" s="185"/>
      <c r="AB36" s="185"/>
      <c r="AC36" s="185"/>
    </row>
    <row r="37" spans="1:29" ht="27" customHeight="1">
      <c r="A37" s="1211">
        <v>2</v>
      </c>
      <c r="B37" s="1212" t="s">
        <v>388</v>
      </c>
      <c r="C37" s="186" t="s">
        <v>643</v>
      </c>
      <c r="D37" s="598">
        <v>5</v>
      </c>
      <c r="E37" s="9" t="s">
        <v>1544</v>
      </c>
      <c r="F37" s="9" t="s">
        <v>1567</v>
      </c>
      <c r="G37" s="33"/>
      <c r="H37" s="598">
        <v>1</v>
      </c>
      <c r="I37" s="9">
        <v>5</v>
      </c>
      <c r="J37" s="9" t="s">
        <v>1544</v>
      </c>
      <c r="K37" s="33" t="s">
        <v>1567</v>
      </c>
      <c r="L37" s="1192" t="s">
        <v>592</v>
      </c>
      <c r="M37" s="29"/>
      <c r="N37" s="29"/>
      <c r="O37" s="29"/>
      <c r="P37" s="18"/>
      <c r="Q37" s="29"/>
      <c r="R37" s="29"/>
      <c r="S37" s="29"/>
      <c r="T37" s="29"/>
      <c r="U37" s="185"/>
      <c r="V37" s="185"/>
      <c r="W37" s="185"/>
      <c r="X37" s="185"/>
      <c r="Y37" s="185"/>
      <c r="Z37" s="185"/>
      <c r="AA37" s="185"/>
      <c r="AB37" s="185"/>
      <c r="AC37" s="185"/>
    </row>
    <row r="38" spans="1:29" ht="29.25" customHeight="1">
      <c r="A38" s="1152"/>
      <c r="B38" s="1159"/>
      <c r="C38" s="186"/>
      <c r="D38" s="305">
        <v>2</v>
      </c>
      <c r="E38" s="9" t="s">
        <v>659</v>
      </c>
      <c r="F38" s="9" t="s">
        <v>651</v>
      </c>
      <c r="G38" s="312"/>
      <c r="H38" s="305">
        <v>2</v>
      </c>
      <c r="I38" s="9">
        <v>5</v>
      </c>
      <c r="J38" s="9" t="s">
        <v>1548</v>
      </c>
      <c r="K38" s="621" t="s">
        <v>1567</v>
      </c>
      <c r="L38" s="1193"/>
      <c r="M38" s="29"/>
      <c r="N38" s="29"/>
      <c r="O38" s="29"/>
      <c r="P38" s="18"/>
      <c r="Q38" s="29"/>
      <c r="R38" s="29"/>
      <c r="S38" s="29"/>
      <c r="T38" s="29"/>
      <c r="U38" s="185"/>
      <c r="V38" s="185"/>
      <c r="W38" s="185"/>
      <c r="X38" s="185"/>
      <c r="Y38" s="185"/>
      <c r="Z38" s="185"/>
      <c r="AA38" s="185"/>
      <c r="AB38" s="185"/>
      <c r="AC38" s="185"/>
    </row>
    <row r="39" spans="1:29" ht="21" customHeight="1">
      <c r="A39" s="1152"/>
      <c r="B39" s="1159"/>
      <c r="C39" s="186" t="s">
        <v>646</v>
      </c>
      <c r="D39" s="305">
        <v>5</v>
      </c>
      <c r="E39" s="9" t="s">
        <v>1548</v>
      </c>
      <c r="F39" s="9" t="s">
        <v>1567</v>
      </c>
      <c r="G39" s="33"/>
      <c r="H39" s="305">
        <v>3</v>
      </c>
      <c r="I39" s="9">
        <v>4</v>
      </c>
      <c r="J39" s="9" t="s">
        <v>650</v>
      </c>
      <c r="K39" s="33" t="s">
        <v>1568</v>
      </c>
      <c r="L39" s="1193"/>
      <c r="M39" s="29"/>
      <c r="N39" s="18"/>
      <c r="O39" s="29"/>
      <c r="P39" s="29"/>
      <c r="Q39" s="18"/>
      <c r="R39" s="29"/>
      <c r="S39" s="29"/>
      <c r="T39" s="29"/>
      <c r="U39" s="185"/>
      <c r="V39" s="185"/>
      <c r="W39" s="185"/>
      <c r="X39" s="185"/>
      <c r="Y39" s="185"/>
      <c r="Z39" s="185"/>
      <c r="AA39" s="185"/>
      <c r="AB39" s="185"/>
      <c r="AC39" s="185"/>
    </row>
    <row r="40" spans="1:29" ht="21" customHeight="1">
      <c r="A40" s="1152"/>
      <c r="B40" s="1159"/>
      <c r="C40" s="186" t="s">
        <v>656</v>
      </c>
      <c r="D40" s="33">
        <v>5</v>
      </c>
      <c r="E40" s="9" t="s">
        <v>650</v>
      </c>
      <c r="F40" s="9" t="s">
        <v>1568</v>
      </c>
      <c r="G40" s="33"/>
      <c r="H40" s="33">
        <v>4</v>
      </c>
      <c r="I40" s="9">
        <v>5</v>
      </c>
      <c r="J40" s="9" t="s">
        <v>653</v>
      </c>
      <c r="K40" s="33" t="s">
        <v>1568</v>
      </c>
      <c r="L40" s="1194"/>
      <c r="M40" s="18"/>
      <c r="N40" s="18"/>
      <c r="O40" s="29"/>
      <c r="P40" s="29"/>
      <c r="Q40" s="18"/>
      <c r="R40" s="29"/>
      <c r="S40" s="29"/>
      <c r="T40" s="29"/>
      <c r="U40" s="185"/>
      <c r="V40" s="185"/>
      <c r="W40" s="185"/>
      <c r="X40" s="185"/>
      <c r="Y40" s="185"/>
      <c r="Z40" s="185"/>
      <c r="AA40" s="185"/>
      <c r="AB40" s="185"/>
      <c r="AC40" s="185"/>
    </row>
    <row r="41" spans="1:29" ht="18" customHeight="1">
      <c r="A41" s="1152"/>
      <c r="B41" s="1159"/>
      <c r="C41" s="186" t="s">
        <v>657</v>
      </c>
      <c r="D41" s="618">
        <v>4</v>
      </c>
      <c r="E41" s="9" t="s">
        <v>653</v>
      </c>
      <c r="F41" s="9" t="s">
        <v>1568</v>
      </c>
      <c r="G41" s="33"/>
      <c r="H41" s="618">
        <v>5</v>
      </c>
      <c r="I41" s="9">
        <v>4</v>
      </c>
      <c r="J41" s="9" t="s">
        <v>655</v>
      </c>
      <c r="K41" s="33" t="s">
        <v>1568</v>
      </c>
      <c r="L41" s="186" t="s">
        <v>593</v>
      </c>
      <c r="M41" s="192"/>
      <c r="N41" s="192"/>
      <c r="O41" s="192"/>
      <c r="P41" s="192"/>
      <c r="Q41" s="192"/>
      <c r="R41" s="194"/>
      <c r="S41" s="4">
        <f t="shared" ref="S41:S48" si="6">SUM(M41:R41)</f>
        <v>0</v>
      </c>
      <c r="T41" s="29"/>
      <c r="U41" s="185"/>
      <c r="V41" s="185"/>
      <c r="W41" s="185"/>
      <c r="X41" s="185"/>
      <c r="Y41" s="185"/>
      <c r="Z41" s="185"/>
      <c r="AA41" s="185"/>
      <c r="AB41" s="185"/>
      <c r="AC41" s="185"/>
    </row>
    <row r="42" spans="1:29" ht="18" customHeight="1">
      <c r="A42" s="1152"/>
      <c r="B42" s="1159"/>
      <c r="C42" s="186" t="s">
        <v>658</v>
      </c>
      <c r="D42" s="33">
        <v>4</v>
      </c>
      <c r="E42" s="9" t="s">
        <v>655</v>
      </c>
      <c r="F42" s="9" t="s">
        <v>1568</v>
      </c>
      <c r="G42" s="33"/>
      <c r="H42" s="33"/>
      <c r="I42" s="289">
        <v>23</v>
      </c>
      <c r="J42" s="9"/>
      <c r="K42" s="33"/>
      <c r="L42" s="195" t="s">
        <v>594</v>
      </c>
      <c r="M42" s="196"/>
      <c r="N42" s="196"/>
      <c r="O42" s="196"/>
      <c r="P42" s="196"/>
      <c r="Q42" s="196"/>
      <c r="R42" s="29"/>
      <c r="S42" s="33">
        <f t="shared" si="6"/>
        <v>0</v>
      </c>
      <c r="T42" s="29"/>
      <c r="U42" s="185"/>
      <c r="V42" s="185"/>
      <c r="W42" s="185"/>
      <c r="X42" s="185"/>
      <c r="Y42" s="185"/>
      <c r="Z42" s="185"/>
      <c r="AA42" s="185"/>
      <c r="AB42" s="185"/>
      <c r="AC42" s="185"/>
    </row>
    <row r="43" spans="1:29" ht="36.75" customHeight="1">
      <c r="A43" s="1152"/>
      <c r="B43" s="1159"/>
      <c r="C43" s="186"/>
      <c r="D43" s="33"/>
      <c r="E43" s="33"/>
      <c r="F43" s="33"/>
      <c r="G43" s="33"/>
      <c r="H43" s="33">
        <v>1</v>
      </c>
      <c r="I43" s="33">
        <v>5</v>
      </c>
      <c r="J43" s="33" t="s">
        <v>1569</v>
      </c>
      <c r="K43" s="33" t="s">
        <v>651</v>
      </c>
      <c r="L43" s="195" t="s">
        <v>595</v>
      </c>
      <c r="M43" s="198"/>
      <c r="N43" s="198"/>
      <c r="O43" s="198"/>
      <c r="P43" s="198"/>
      <c r="Q43" s="198"/>
      <c r="R43" s="29"/>
      <c r="S43" s="33">
        <f t="shared" si="6"/>
        <v>0</v>
      </c>
      <c r="T43" s="29"/>
      <c r="U43" s="185"/>
      <c r="V43" s="185"/>
      <c r="W43" s="185"/>
      <c r="X43" s="185"/>
      <c r="Y43" s="185"/>
      <c r="Z43" s="185"/>
      <c r="AA43" s="185"/>
      <c r="AB43" s="185"/>
      <c r="AC43" s="185"/>
    </row>
    <row r="44" spans="1:29" ht="18" customHeight="1">
      <c r="A44" s="1152"/>
      <c r="B44" s="1159"/>
      <c r="C44" s="186"/>
      <c r="D44" s="33"/>
      <c r="E44" s="33"/>
      <c r="F44" s="33"/>
      <c r="G44" s="33"/>
      <c r="H44" s="33"/>
      <c r="I44" s="33"/>
      <c r="J44" s="33"/>
      <c r="K44" s="33"/>
      <c r="L44" s="199" t="s">
        <v>596</v>
      </c>
      <c r="M44" s="200"/>
      <c r="N44" s="200"/>
      <c r="O44" s="200"/>
      <c r="P44" s="200"/>
      <c r="Q44" s="200"/>
      <c r="R44" s="202"/>
      <c r="S44" s="203">
        <f t="shared" si="6"/>
        <v>0</v>
      </c>
      <c r="T44" s="29"/>
      <c r="U44" s="185"/>
      <c r="V44" s="185"/>
      <c r="W44" s="185"/>
      <c r="X44" s="185"/>
      <c r="Y44" s="185"/>
      <c r="Z44" s="185"/>
      <c r="AA44" s="185"/>
      <c r="AB44" s="185"/>
      <c r="AC44" s="185"/>
    </row>
    <row r="45" spans="1:29" ht="18" customHeight="1">
      <c r="A45" s="1152"/>
      <c r="B45" s="1159"/>
      <c r="C45" s="186"/>
      <c r="D45" s="618"/>
      <c r="E45" s="9"/>
      <c r="F45" s="9"/>
      <c r="G45" s="33"/>
      <c r="H45" s="618"/>
      <c r="I45" s="9"/>
      <c r="J45" s="9"/>
      <c r="K45" s="33"/>
      <c r="L45" s="199" t="s">
        <v>597</v>
      </c>
      <c r="M45" s="200"/>
      <c r="N45" s="200"/>
      <c r="O45" s="200"/>
      <c r="P45" s="200"/>
      <c r="Q45" s="200"/>
      <c r="R45" s="202"/>
      <c r="S45" s="203">
        <f t="shared" si="6"/>
        <v>0</v>
      </c>
      <c r="T45" s="29"/>
      <c r="U45" s="185"/>
      <c r="V45" s="185"/>
      <c r="W45" s="185"/>
      <c r="X45" s="185"/>
      <c r="Y45" s="185"/>
      <c r="Z45" s="185"/>
      <c r="AA45" s="185"/>
      <c r="AB45" s="185"/>
      <c r="AC45" s="185"/>
    </row>
    <row r="46" spans="1:29" ht="18" customHeight="1">
      <c r="A46" s="1152"/>
      <c r="B46" s="1159"/>
      <c r="C46" s="186"/>
      <c r="D46" s="33"/>
      <c r="E46" s="9"/>
      <c r="F46" s="9"/>
      <c r="G46" s="33"/>
      <c r="H46" s="33"/>
      <c r="I46" s="9"/>
      <c r="J46" s="9"/>
      <c r="K46" s="33"/>
      <c r="L46" s="208" t="s">
        <v>598</v>
      </c>
      <c r="M46" s="200"/>
      <c r="N46" s="200"/>
      <c r="O46" s="200"/>
      <c r="P46" s="200"/>
      <c r="Q46" s="200"/>
      <c r="R46" s="202"/>
      <c r="S46" s="203">
        <f t="shared" si="6"/>
        <v>0</v>
      </c>
      <c r="T46" s="29"/>
      <c r="U46" s="185"/>
      <c r="V46" s="185"/>
      <c r="W46" s="185"/>
      <c r="X46" s="185"/>
      <c r="Y46" s="185"/>
      <c r="Z46" s="185"/>
      <c r="AA46" s="185"/>
      <c r="AB46" s="185"/>
      <c r="AC46" s="185"/>
    </row>
    <row r="47" spans="1:29" ht="18" customHeight="1">
      <c r="A47" s="1152"/>
      <c r="B47" s="1159"/>
      <c r="C47" s="186"/>
      <c r="D47" s="33"/>
      <c r="E47" s="33"/>
      <c r="F47" s="33"/>
      <c r="G47" s="33"/>
      <c r="H47" s="33"/>
      <c r="I47" s="33"/>
      <c r="J47" s="33"/>
      <c r="K47" s="33"/>
      <c r="L47" s="209" t="s">
        <v>599</v>
      </c>
      <c r="M47" s="210"/>
      <c r="N47" s="210"/>
      <c r="O47" s="210"/>
      <c r="P47" s="210"/>
      <c r="Q47" s="210"/>
      <c r="R47" s="211"/>
      <c r="S47" s="212">
        <f t="shared" si="6"/>
        <v>0</v>
      </c>
      <c r="T47" s="29"/>
      <c r="U47" s="185"/>
      <c r="V47" s="185"/>
      <c r="W47" s="185"/>
      <c r="X47" s="185"/>
      <c r="Y47" s="185"/>
      <c r="Z47" s="185"/>
      <c r="AA47" s="185"/>
      <c r="AB47" s="185"/>
      <c r="AC47" s="185"/>
    </row>
    <row r="48" spans="1:29" ht="18" customHeight="1">
      <c r="A48" s="1152"/>
      <c r="B48" s="1159"/>
      <c r="C48" s="186"/>
      <c r="D48" s="33"/>
      <c r="E48" s="33"/>
      <c r="F48" s="33"/>
      <c r="G48" s="33"/>
      <c r="H48" s="33"/>
      <c r="I48" s="33"/>
      <c r="J48" s="33"/>
      <c r="K48" s="33"/>
      <c r="L48" s="209" t="s">
        <v>600</v>
      </c>
      <c r="M48" s="213"/>
      <c r="N48" s="213"/>
      <c r="O48" s="213"/>
      <c r="P48" s="213"/>
      <c r="Q48" s="213"/>
      <c r="R48" s="214"/>
      <c r="S48" s="215">
        <f t="shared" si="6"/>
        <v>0</v>
      </c>
      <c r="T48" s="29"/>
      <c r="U48" s="185"/>
      <c r="V48" s="185"/>
      <c r="W48" s="185"/>
      <c r="X48" s="185"/>
      <c r="Y48" s="185"/>
      <c r="Z48" s="185"/>
      <c r="AA48" s="185"/>
      <c r="AB48" s="185"/>
      <c r="AC48" s="185"/>
    </row>
    <row r="49" spans="1:29" ht="18" customHeight="1">
      <c r="A49" s="1152"/>
      <c r="B49" s="1159"/>
      <c r="C49" s="186"/>
      <c r="D49" s="33"/>
      <c r="E49" s="33"/>
      <c r="F49" s="33"/>
      <c r="G49" s="33"/>
      <c r="H49" s="33"/>
      <c r="I49" s="33"/>
      <c r="J49" s="33"/>
      <c r="K49" s="33"/>
      <c r="L49" s="222"/>
      <c r="M49" s="223"/>
      <c r="N49" s="223"/>
      <c r="O49" s="223"/>
      <c r="P49" s="223"/>
      <c r="Q49" s="223"/>
      <c r="R49" s="224"/>
      <c r="S49" s="225"/>
      <c r="T49" s="29"/>
      <c r="U49" s="185"/>
      <c r="V49" s="185"/>
      <c r="W49" s="185"/>
      <c r="X49" s="185"/>
      <c r="Y49" s="185"/>
      <c r="Z49" s="185"/>
      <c r="AA49" s="185"/>
      <c r="AB49" s="185"/>
      <c r="AC49" s="185"/>
    </row>
    <row r="50" spans="1:29" ht="45" customHeight="1">
      <c r="A50" s="1152"/>
      <c r="B50" s="1159"/>
      <c r="C50" s="114"/>
      <c r="D50" s="114"/>
      <c r="E50" s="114"/>
      <c r="F50" s="114"/>
      <c r="G50" s="114"/>
      <c r="H50" s="114"/>
      <c r="I50" s="114"/>
      <c r="J50" s="114"/>
      <c r="K50" s="114"/>
      <c r="L50" s="1195" t="s">
        <v>601</v>
      </c>
      <c r="M50" s="229" t="s">
        <v>1570</v>
      </c>
      <c r="N50" s="230" t="s">
        <v>1571</v>
      </c>
      <c r="O50" s="622" t="s">
        <v>1572</v>
      </c>
      <c r="P50" s="622" t="s">
        <v>1573</v>
      </c>
      <c r="Q50" s="229" t="s">
        <v>1574</v>
      </c>
      <c r="R50" s="228"/>
      <c r="S50" s="228"/>
      <c r="T50" s="194" t="s">
        <v>1177</v>
      </c>
      <c r="U50" s="185"/>
      <c r="V50" s="185"/>
      <c r="W50" s="185"/>
      <c r="X50" s="185"/>
      <c r="Y50" s="185"/>
      <c r="Z50" s="185"/>
      <c r="AA50" s="185"/>
      <c r="AB50" s="185"/>
      <c r="AC50" s="185"/>
    </row>
    <row r="51" spans="1:29" ht="45.75" customHeight="1">
      <c r="A51" s="1152"/>
      <c r="B51" s="1159"/>
      <c r="C51" s="186"/>
      <c r="D51" s="29"/>
      <c r="E51" s="29"/>
      <c r="F51" s="29"/>
      <c r="G51" s="29"/>
      <c r="H51" s="29"/>
      <c r="I51" s="29"/>
      <c r="J51" s="29"/>
      <c r="K51" s="29"/>
      <c r="L51" s="1193"/>
      <c r="M51" s="229" t="s">
        <v>1575</v>
      </c>
      <c r="N51" s="279" t="s">
        <v>1576</v>
      </c>
      <c r="O51" s="623"/>
      <c r="P51" s="279" t="s">
        <v>1577</v>
      </c>
      <c r="Q51" s="229" t="s">
        <v>1578</v>
      </c>
      <c r="R51" s="228"/>
      <c r="S51" s="228"/>
      <c r="T51" s="49" t="s">
        <v>391</v>
      </c>
      <c r="U51" s="185"/>
      <c r="V51" s="185"/>
      <c r="W51" s="185"/>
      <c r="X51" s="185"/>
      <c r="Y51" s="185"/>
      <c r="Z51" s="185"/>
      <c r="AA51" s="185"/>
      <c r="AB51" s="185"/>
      <c r="AC51" s="185"/>
    </row>
    <row r="52" spans="1:29" ht="47.25" customHeight="1">
      <c r="A52" s="1152"/>
      <c r="B52" s="1159"/>
      <c r="C52" s="186"/>
      <c r="D52" s="33"/>
      <c r="E52" s="33"/>
      <c r="F52" s="33"/>
      <c r="G52" s="33"/>
      <c r="H52" s="33"/>
      <c r="I52" s="33"/>
      <c r="J52" s="33"/>
      <c r="K52" s="33"/>
      <c r="L52" s="1194"/>
      <c r="M52" s="279" t="s">
        <v>1579</v>
      </c>
      <c r="N52" s="229" t="s">
        <v>1580</v>
      </c>
      <c r="O52" s="230" t="s">
        <v>1581</v>
      </c>
      <c r="P52" s="230"/>
      <c r="Q52" s="279" t="s">
        <v>1582</v>
      </c>
      <c r="R52" s="228"/>
      <c r="S52" s="228"/>
      <c r="T52" s="12"/>
      <c r="U52" s="185"/>
      <c r="V52" s="185"/>
      <c r="W52" s="185"/>
      <c r="X52" s="185"/>
      <c r="Y52" s="185"/>
      <c r="Z52" s="185"/>
      <c r="AA52" s="185"/>
      <c r="AB52" s="185"/>
      <c r="AC52" s="185"/>
    </row>
    <row r="53" spans="1:29" ht="18" customHeight="1">
      <c r="A53" s="1152"/>
      <c r="B53" s="1159"/>
      <c r="C53" s="186"/>
      <c r="D53" s="33"/>
      <c r="E53" s="33"/>
      <c r="F53" s="33"/>
      <c r="G53" s="33"/>
      <c r="H53" s="33"/>
      <c r="I53" s="33"/>
      <c r="J53" s="33"/>
      <c r="K53" s="33"/>
      <c r="L53" s="238" t="s">
        <v>593</v>
      </c>
      <c r="M53" s="279"/>
      <c r="N53" s="280">
        <v>3</v>
      </c>
      <c r="O53" s="280"/>
      <c r="P53" s="280">
        <v>6</v>
      </c>
      <c r="Q53" s="280">
        <v>4</v>
      </c>
      <c r="R53" s="236"/>
      <c r="S53" s="237">
        <f t="shared" ref="S53:S64" si="7">SUM(M53:R53)</f>
        <v>13</v>
      </c>
      <c r="T53" s="12"/>
      <c r="U53" s="185"/>
      <c r="V53" s="185"/>
      <c r="W53" s="185"/>
      <c r="X53" s="185"/>
      <c r="Y53" s="185"/>
      <c r="Z53" s="185"/>
      <c r="AA53" s="185"/>
      <c r="AB53" s="185"/>
      <c r="AC53" s="185"/>
    </row>
    <row r="54" spans="1:29" ht="18" customHeight="1">
      <c r="A54" s="1152"/>
      <c r="B54" s="1159"/>
      <c r="C54" s="186"/>
      <c r="D54" s="33"/>
      <c r="E54" s="33"/>
      <c r="F54" s="33"/>
      <c r="G54" s="33"/>
      <c r="H54" s="33"/>
      <c r="I54" s="33"/>
      <c r="J54" s="33"/>
      <c r="K54" s="33"/>
      <c r="L54" s="240" t="s">
        <v>594</v>
      </c>
      <c r="M54" s="281"/>
      <c r="N54" s="281">
        <v>3</v>
      </c>
      <c r="O54" s="281"/>
      <c r="P54" s="281">
        <v>3</v>
      </c>
      <c r="Q54" s="281"/>
      <c r="R54" s="228"/>
      <c r="S54" s="242">
        <f t="shared" si="7"/>
        <v>6</v>
      </c>
      <c r="T54" s="12"/>
      <c r="U54" s="185"/>
      <c r="V54" s="185"/>
      <c r="W54" s="185"/>
      <c r="X54" s="185"/>
      <c r="Y54" s="185"/>
      <c r="Z54" s="185"/>
      <c r="AA54" s="185"/>
      <c r="AB54" s="185"/>
      <c r="AC54" s="185"/>
    </row>
    <row r="55" spans="1:29" ht="18" customHeight="1">
      <c r="A55" s="1152"/>
      <c r="B55" s="1159"/>
      <c r="C55" s="181"/>
      <c r="D55" s="33"/>
      <c r="E55" s="33"/>
      <c r="F55" s="33"/>
      <c r="G55" s="33"/>
      <c r="H55" s="33"/>
      <c r="I55" s="33"/>
      <c r="J55" s="33"/>
      <c r="K55" s="33"/>
      <c r="L55" s="240" t="s">
        <v>595</v>
      </c>
      <c r="M55" s="243"/>
      <c r="N55" s="243"/>
      <c r="O55" s="243"/>
      <c r="P55" s="243">
        <v>3</v>
      </c>
      <c r="Q55" s="243"/>
      <c r="R55" s="228"/>
      <c r="S55" s="242">
        <f t="shared" si="7"/>
        <v>3</v>
      </c>
      <c r="T55" s="12"/>
      <c r="U55" s="185"/>
      <c r="V55" s="185"/>
      <c r="W55" s="185"/>
      <c r="X55" s="185"/>
      <c r="Y55" s="185"/>
      <c r="Z55" s="185"/>
      <c r="AA55" s="185"/>
      <c r="AB55" s="185"/>
      <c r="AC55" s="185"/>
    </row>
    <row r="56" spans="1:29" ht="18" customHeight="1">
      <c r="A56" s="1152"/>
      <c r="B56" s="1159"/>
      <c r="C56" s="186"/>
      <c r="D56" s="33"/>
      <c r="E56" s="33"/>
      <c r="F56" s="33"/>
      <c r="G56" s="33"/>
      <c r="H56" s="33"/>
      <c r="I56" s="33"/>
      <c r="J56" s="33"/>
      <c r="K56" s="33"/>
      <c r="L56" s="244" t="s">
        <v>596</v>
      </c>
      <c r="M56" s="246"/>
      <c r="N56" s="246"/>
      <c r="O56" s="246"/>
      <c r="P56" s="246"/>
      <c r="Q56" s="246"/>
      <c r="R56" s="247"/>
      <c r="S56" s="248">
        <f t="shared" si="7"/>
        <v>0</v>
      </c>
      <c r="T56" s="12"/>
      <c r="U56" s="185"/>
      <c r="V56" s="185"/>
      <c r="W56" s="185"/>
      <c r="X56" s="185"/>
      <c r="Y56" s="185"/>
      <c r="Z56" s="185"/>
      <c r="AA56" s="185"/>
      <c r="AB56" s="185"/>
      <c r="AC56" s="185"/>
    </row>
    <row r="57" spans="1:29" ht="18" customHeight="1">
      <c r="A57" s="1152"/>
      <c r="B57" s="1159"/>
      <c r="C57" s="186"/>
      <c r="D57" s="33"/>
      <c r="E57" s="33"/>
      <c r="F57" s="33"/>
      <c r="G57" s="33"/>
      <c r="H57" s="33"/>
      <c r="I57" s="33"/>
      <c r="J57" s="33"/>
      <c r="K57" s="33"/>
      <c r="L57" s="244" t="s">
        <v>597</v>
      </c>
      <c r="M57" s="246">
        <v>8</v>
      </c>
      <c r="N57" s="246">
        <v>8</v>
      </c>
      <c r="O57" s="246">
        <v>5</v>
      </c>
      <c r="P57" s="246">
        <v>4</v>
      </c>
      <c r="Q57" s="246">
        <v>8</v>
      </c>
      <c r="R57" s="247"/>
      <c r="S57" s="248">
        <f t="shared" si="7"/>
        <v>33</v>
      </c>
      <c r="T57" s="12"/>
      <c r="U57" s="185"/>
      <c r="V57" s="185"/>
      <c r="W57" s="185"/>
      <c r="X57" s="185"/>
      <c r="Y57" s="185"/>
      <c r="Z57" s="185"/>
      <c r="AA57" s="185"/>
      <c r="AB57" s="185"/>
      <c r="AC57" s="185"/>
    </row>
    <row r="58" spans="1:29" ht="18" customHeight="1">
      <c r="A58" s="1152"/>
      <c r="B58" s="1159"/>
      <c r="C58" s="186"/>
      <c r="D58" s="33"/>
      <c r="E58" s="33"/>
      <c r="F58" s="33"/>
      <c r="G58" s="33"/>
      <c r="H58" s="33"/>
      <c r="I58" s="33"/>
      <c r="J58" s="33"/>
      <c r="K58" s="33"/>
      <c r="L58" s="249" t="s">
        <v>598</v>
      </c>
      <c r="M58" s="246"/>
      <c r="N58" s="246"/>
      <c r="O58" s="246"/>
      <c r="P58" s="246"/>
      <c r="Q58" s="246"/>
      <c r="R58" s="247"/>
      <c r="S58" s="248">
        <f t="shared" si="7"/>
        <v>0</v>
      </c>
      <c r="T58" s="12"/>
      <c r="U58" s="185"/>
      <c r="V58" s="185"/>
      <c r="W58" s="185"/>
      <c r="X58" s="185"/>
      <c r="Y58" s="185"/>
      <c r="Z58" s="185"/>
      <c r="AA58" s="185"/>
      <c r="AB58" s="185"/>
      <c r="AC58" s="185"/>
    </row>
    <row r="59" spans="1:29" ht="18" customHeight="1">
      <c r="A59" s="1152"/>
      <c r="B59" s="1159"/>
      <c r="C59" s="181"/>
      <c r="D59" s="33"/>
      <c r="E59" s="33"/>
      <c r="F59" s="33"/>
      <c r="G59" s="33"/>
      <c r="H59" s="33"/>
      <c r="I59" s="33"/>
      <c r="J59" s="33"/>
      <c r="K59" s="33"/>
      <c r="L59" s="250" t="s">
        <v>599</v>
      </c>
      <c r="M59" s="251"/>
      <c r="N59" s="251"/>
      <c r="O59" s="251"/>
      <c r="P59" s="251"/>
      <c r="Q59" s="251"/>
      <c r="R59" s="252"/>
      <c r="S59" s="253">
        <f t="shared" si="7"/>
        <v>0</v>
      </c>
      <c r="T59" s="12"/>
      <c r="U59" s="185"/>
      <c r="V59" s="185"/>
      <c r="W59" s="185"/>
      <c r="X59" s="185"/>
      <c r="Y59" s="185"/>
      <c r="Z59" s="185"/>
      <c r="AA59" s="185"/>
      <c r="AB59" s="185"/>
      <c r="AC59" s="185"/>
    </row>
    <row r="60" spans="1:29" ht="18" customHeight="1">
      <c r="A60" s="1152"/>
      <c r="B60" s="1159"/>
      <c r="C60" s="186"/>
      <c r="D60" s="33"/>
      <c r="E60" s="33"/>
      <c r="F60" s="33"/>
      <c r="G60" s="33"/>
      <c r="H60" s="33"/>
      <c r="I60" s="33"/>
      <c r="J60" s="33"/>
      <c r="K60" s="33"/>
      <c r="L60" s="250" t="s">
        <v>600</v>
      </c>
      <c r="M60" s="254"/>
      <c r="N60" s="254"/>
      <c r="O60" s="254"/>
      <c r="P60" s="254"/>
      <c r="Q60" s="254"/>
      <c r="R60" s="255"/>
      <c r="S60" s="256">
        <f t="shared" si="7"/>
        <v>0</v>
      </c>
      <c r="T60" s="12"/>
      <c r="U60" s="185"/>
      <c r="V60" s="185"/>
      <c r="W60" s="185"/>
      <c r="X60" s="185"/>
      <c r="Y60" s="185"/>
      <c r="Z60" s="185"/>
      <c r="AA60" s="185"/>
      <c r="AB60" s="185"/>
      <c r="AC60" s="185"/>
    </row>
    <row r="61" spans="1:29" ht="18" customHeight="1">
      <c r="A61" s="1152"/>
      <c r="B61" s="1159"/>
      <c r="C61" s="1200"/>
      <c r="D61" s="186"/>
      <c r="E61" s="186"/>
      <c r="F61" s="186"/>
      <c r="G61" s="186"/>
      <c r="H61" s="186"/>
      <c r="I61" s="186"/>
      <c r="J61" s="186"/>
      <c r="K61" s="186"/>
      <c r="L61" s="222" t="s">
        <v>681</v>
      </c>
      <c r="M61" s="223">
        <f t="shared" ref="M61:R61" si="8">M53+M41</f>
        <v>0</v>
      </c>
      <c r="N61" s="223">
        <f t="shared" si="8"/>
        <v>3</v>
      </c>
      <c r="O61" s="223">
        <f t="shared" si="8"/>
        <v>0</v>
      </c>
      <c r="P61" s="223">
        <f t="shared" si="8"/>
        <v>6</v>
      </c>
      <c r="Q61" s="223">
        <f t="shared" si="8"/>
        <v>4</v>
      </c>
      <c r="R61" s="223">
        <f t="shared" si="8"/>
        <v>0</v>
      </c>
      <c r="S61" s="224">
        <f t="shared" si="7"/>
        <v>13</v>
      </c>
      <c r="T61" s="29"/>
      <c r="U61" s="185"/>
      <c r="V61" s="185"/>
      <c r="W61" s="185"/>
      <c r="X61" s="185"/>
      <c r="Y61" s="185"/>
      <c r="Z61" s="185"/>
      <c r="AA61" s="185"/>
      <c r="AB61" s="185"/>
      <c r="AC61" s="185"/>
    </row>
    <row r="62" spans="1:29" ht="18" customHeight="1">
      <c r="A62" s="1152"/>
      <c r="B62" s="1159"/>
      <c r="C62" s="1201"/>
      <c r="D62" s="186"/>
      <c r="E62" s="186"/>
      <c r="F62" s="186"/>
      <c r="G62" s="186"/>
      <c r="H62" s="186"/>
      <c r="I62" s="186"/>
      <c r="J62" s="186"/>
      <c r="K62" s="186"/>
      <c r="L62" s="257" t="s">
        <v>682</v>
      </c>
      <c r="M62" s="258">
        <f t="shared" ref="M62:R62" si="9">M57+M56+M45+M44</f>
        <v>8</v>
      </c>
      <c r="N62" s="258">
        <f t="shared" si="9"/>
        <v>8</v>
      </c>
      <c r="O62" s="258">
        <f t="shared" si="9"/>
        <v>5</v>
      </c>
      <c r="P62" s="258">
        <f t="shared" si="9"/>
        <v>4</v>
      </c>
      <c r="Q62" s="258">
        <f t="shared" si="9"/>
        <v>8</v>
      </c>
      <c r="R62" s="258">
        <f t="shared" si="9"/>
        <v>0</v>
      </c>
      <c r="S62" s="259">
        <f t="shared" si="7"/>
        <v>33</v>
      </c>
      <c r="T62" s="29"/>
      <c r="U62" s="185"/>
      <c r="V62" s="185"/>
      <c r="W62" s="185"/>
      <c r="X62" s="185"/>
      <c r="Y62" s="185"/>
      <c r="Z62" s="185"/>
      <c r="AA62" s="185"/>
      <c r="AB62" s="185"/>
      <c r="AC62" s="185"/>
    </row>
    <row r="63" spans="1:29" ht="18" customHeight="1">
      <c r="A63" s="352"/>
      <c r="B63" s="353"/>
      <c r="C63" s="1200"/>
      <c r="D63" s="186"/>
      <c r="E63" s="186"/>
      <c r="F63" s="186"/>
      <c r="G63" s="186"/>
      <c r="H63" s="186"/>
      <c r="I63" s="186"/>
      <c r="J63" s="186"/>
      <c r="K63" s="186"/>
      <c r="L63" s="257" t="s">
        <v>683</v>
      </c>
      <c r="M63" s="258">
        <f t="shared" ref="M63:R63" si="10">M58+M46</f>
        <v>0</v>
      </c>
      <c r="N63" s="258">
        <f t="shared" si="10"/>
        <v>0</v>
      </c>
      <c r="O63" s="258">
        <f t="shared" si="10"/>
        <v>0</v>
      </c>
      <c r="P63" s="258">
        <f t="shared" si="10"/>
        <v>0</v>
      </c>
      <c r="Q63" s="258">
        <f t="shared" si="10"/>
        <v>0</v>
      </c>
      <c r="R63" s="258">
        <f t="shared" si="10"/>
        <v>0</v>
      </c>
      <c r="S63" s="259">
        <f t="shared" si="7"/>
        <v>0</v>
      </c>
      <c r="T63" s="29"/>
      <c r="U63" s="185"/>
      <c r="V63" s="185"/>
      <c r="W63" s="185"/>
      <c r="X63" s="185"/>
      <c r="Y63" s="185"/>
      <c r="Z63" s="185"/>
      <c r="AA63" s="185"/>
      <c r="AB63" s="185"/>
      <c r="AC63" s="185"/>
    </row>
    <row r="64" spans="1:29" ht="18" customHeight="1">
      <c r="A64" s="352"/>
      <c r="B64" s="353"/>
      <c r="C64" s="1201"/>
      <c r="D64" s="186"/>
      <c r="E64" s="186"/>
      <c r="F64" s="186"/>
      <c r="G64" s="186"/>
      <c r="H64" s="186"/>
      <c r="I64" s="186"/>
      <c r="J64" s="186"/>
      <c r="K64" s="186"/>
      <c r="L64" s="260" t="s">
        <v>684</v>
      </c>
      <c r="M64" s="261">
        <f t="shared" ref="M64:R64" si="11">M59+M47</f>
        <v>0</v>
      </c>
      <c r="N64" s="261">
        <f t="shared" si="11"/>
        <v>0</v>
      </c>
      <c r="O64" s="261">
        <f t="shared" si="11"/>
        <v>0</v>
      </c>
      <c r="P64" s="261">
        <f t="shared" si="11"/>
        <v>0</v>
      </c>
      <c r="Q64" s="261">
        <f t="shared" si="11"/>
        <v>0</v>
      </c>
      <c r="R64" s="261">
        <f t="shared" si="11"/>
        <v>0</v>
      </c>
      <c r="S64" s="262">
        <f t="shared" si="7"/>
        <v>0</v>
      </c>
      <c r="T64" s="29"/>
      <c r="U64" s="185"/>
      <c r="V64" s="185"/>
      <c r="W64" s="185"/>
      <c r="X64" s="185"/>
      <c r="Y64" s="185"/>
      <c r="Z64" s="185"/>
      <c r="AA64" s="185"/>
      <c r="AB64" s="185"/>
      <c r="AC64" s="185"/>
    </row>
    <row r="65" spans="1:29" ht="18" customHeight="1">
      <c r="A65" s="1198"/>
      <c r="B65" s="1138"/>
      <c r="C65" s="263"/>
      <c r="D65" s="264"/>
      <c r="E65" s="264"/>
      <c r="F65" s="264"/>
      <c r="G65" s="264"/>
      <c r="H65" s="264"/>
      <c r="I65" s="264"/>
      <c r="J65" s="264"/>
      <c r="K65" s="264"/>
      <c r="L65" s="265"/>
      <c r="M65" s="264"/>
      <c r="N65" s="264"/>
      <c r="O65" s="264"/>
      <c r="P65" s="264"/>
      <c r="Q65" s="264"/>
      <c r="R65" s="264"/>
      <c r="S65" s="264"/>
      <c r="T65" s="263"/>
      <c r="U65" s="185"/>
      <c r="V65" s="185"/>
      <c r="W65" s="185"/>
      <c r="X65" s="185"/>
      <c r="Y65" s="185"/>
      <c r="Z65" s="185"/>
      <c r="AA65" s="185"/>
      <c r="AB65" s="185"/>
      <c r="AC65" s="185"/>
    </row>
    <row r="66" spans="1:29" ht="30" customHeight="1">
      <c r="A66" s="1211">
        <v>3</v>
      </c>
      <c r="B66" s="1212" t="s">
        <v>548</v>
      </c>
      <c r="C66" s="186" t="s">
        <v>643</v>
      </c>
      <c r="D66" s="598">
        <v>5</v>
      </c>
      <c r="E66" s="9" t="s">
        <v>1544</v>
      </c>
      <c r="F66" s="9" t="s">
        <v>1583</v>
      </c>
      <c r="G66" s="598"/>
      <c r="H66" s="598">
        <v>1</v>
      </c>
      <c r="I66" s="22">
        <v>5</v>
      </c>
      <c r="J66" s="9" t="s">
        <v>1544</v>
      </c>
      <c r="K66" s="598" t="s">
        <v>1583</v>
      </c>
      <c r="L66" s="1192" t="s">
        <v>592</v>
      </c>
      <c r="M66" s="29"/>
      <c r="N66" s="18"/>
      <c r="O66" s="29"/>
      <c r="P66" s="29"/>
      <c r="Q66" s="624"/>
      <c r="R66" s="29"/>
      <c r="S66" s="29"/>
      <c r="T66" s="29"/>
      <c r="U66" s="185"/>
      <c r="V66" s="185"/>
      <c r="W66" s="185"/>
      <c r="X66" s="185"/>
      <c r="Y66" s="185"/>
      <c r="Z66" s="185"/>
      <c r="AA66" s="185"/>
      <c r="AB66" s="185"/>
      <c r="AC66" s="185"/>
    </row>
    <row r="67" spans="1:29" ht="21" customHeight="1">
      <c r="A67" s="1152"/>
      <c r="B67" s="1159"/>
      <c r="C67" s="186"/>
      <c r="D67" s="305">
        <v>5</v>
      </c>
      <c r="E67" s="9" t="s">
        <v>659</v>
      </c>
      <c r="F67" s="9" t="s">
        <v>651</v>
      </c>
      <c r="G67" s="305"/>
      <c r="H67" s="305">
        <v>2</v>
      </c>
      <c r="I67" s="9">
        <v>4</v>
      </c>
      <c r="J67" s="9" t="s">
        <v>1548</v>
      </c>
      <c r="K67" s="305" t="s">
        <v>1583</v>
      </c>
      <c r="L67" s="1193"/>
      <c r="M67" s="29"/>
      <c r="N67" s="18"/>
      <c r="O67" s="29"/>
      <c r="P67" s="29"/>
      <c r="Q67" s="29"/>
      <c r="R67" s="29"/>
      <c r="S67" s="29"/>
      <c r="T67" s="29"/>
      <c r="U67" s="185"/>
      <c r="V67" s="185"/>
      <c r="W67" s="185"/>
      <c r="X67" s="185"/>
      <c r="Y67" s="185"/>
      <c r="Z67" s="185"/>
      <c r="AA67" s="185"/>
      <c r="AB67" s="185"/>
      <c r="AC67" s="185"/>
    </row>
    <row r="68" spans="1:29" ht="21" customHeight="1">
      <c r="A68" s="1152"/>
      <c r="B68" s="1159"/>
      <c r="C68" s="186" t="s">
        <v>646</v>
      </c>
      <c r="D68" s="305">
        <v>5</v>
      </c>
      <c r="E68" s="9" t="s">
        <v>1548</v>
      </c>
      <c r="F68" s="9" t="s">
        <v>1583</v>
      </c>
      <c r="G68" s="625"/>
      <c r="H68" s="305">
        <v>3</v>
      </c>
      <c r="I68" s="22">
        <v>4</v>
      </c>
      <c r="J68" s="9" t="s">
        <v>650</v>
      </c>
      <c r="K68" s="625" t="s">
        <v>1583</v>
      </c>
      <c r="L68" s="1194"/>
      <c r="M68" s="29"/>
      <c r="N68" s="29"/>
      <c r="O68" s="29"/>
      <c r="P68" s="29"/>
      <c r="Q68" s="18"/>
      <c r="R68" s="29"/>
      <c r="S68" s="29"/>
      <c r="T68" s="29"/>
      <c r="U68" s="185"/>
      <c r="V68" s="185"/>
      <c r="W68" s="185"/>
      <c r="X68" s="185"/>
      <c r="Y68" s="185"/>
      <c r="Z68" s="185"/>
      <c r="AA68" s="185"/>
      <c r="AB68" s="185"/>
      <c r="AC68" s="185"/>
    </row>
    <row r="69" spans="1:29" ht="18" customHeight="1">
      <c r="A69" s="1152"/>
      <c r="B69" s="1159"/>
      <c r="C69" s="186" t="s">
        <v>656</v>
      </c>
      <c r="D69" s="625">
        <v>6</v>
      </c>
      <c r="E69" s="9" t="s">
        <v>650</v>
      </c>
      <c r="F69" s="9" t="s">
        <v>1583</v>
      </c>
      <c r="G69" s="305"/>
      <c r="H69" s="625">
        <v>4</v>
      </c>
      <c r="I69" s="9">
        <v>4</v>
      </c>
      <c r="J69" s="9" t="s">
        <v>653</v>
      </c>
      <c r="K69" s="305" t="s">
        <v>1583</v>
      </c>
      <c r="L69" s="186" t="s">
        <v>593</v>
      </c>
      <c r="M69" s="192"/>
      <c r="N69" s="192"/>
      <c r="O69" s="192"/>
      <c r="P69" s="192"/>
      <c r="Q69" s="192"/>
      <c r="R69" s="194"/>
      <c r="S69" s="4">
        <f t="shared" ref="S69:S76" si="12">SUM(M69:R69)</f>
        <v>0</v>
      </c>
      <c r="T69" s="29"/>
      <c r="U69" s="185"/>
      <c r="V69" s="185"/>
      <c r="W69" s="185"/>
      <c r="X69" s="185"/>
      <c r="Y69" s="185"/>
      <c r="Z69" s="185"/>
      <c r="AA69" s="185"/>
      <c r="AB69" s="185"/>
      <c r="AC69" s="185"/>
    </row>
    <row r="70" spans="1:29" ht="18" customHeight="1">
      <c r="A70" s="1152"/>
      <c r="B70" s="1159"/>
      <c r="C70" s="380" t="s">
        <v>657</v>
      </c>
      <c r="D70" s="305">
        <v>5</v>
      </c>
      <c r="E70" s="9" t="s">
        <v>653</v>
      </c>
      <c r="F70" s="9" t="s">
        <v>1583</v>
      </c>
      <c r="G70" s="618"/>
      <c r="H70" s="305">
        <v>5</v>
      </c>
      <c r="I70" s="9">
        <v>4</v>
      </c>
      <c r="J70" s="9" t="s">
        <v>655</v>
      </c>
      <c r="K70" s="618" t="s">
        <v>1583</v>
      </c>
      <c r="L70" s="195" t="s">
        <v>594</v>
      </c>
      <c r="M70" s="196"/>
      <c r="N70" s="196"/>
      <c r="O70" s="196"/>
      <c r="P70" s="196"/>
      <c r="Q70" s="196"/>
      <c r="R70" s="29"/>
      <c r="S70" s="33">
        <f t="shared" si="12"/>
        <v>0</v>
      </c>
      <c r="T70" s="29"/>
      <c r="U70" s="185"/>
      <c r="V70" s="185"/>
      <c r="W70" s="185"/>
      <c r="X70" s="185"/>
      <c r="Y70" s="185"/>
      <c r="Z70" s="185"/>
      <c r="AA70" s="185"/>
      <c r="AB70" s="185"/>
      <c r="AC70" s="185"/>
    </row>
    <row r="71" spans="1:29" ht="18" customHeight="1">
      <c r="A71" s="1152"/>
      <c r="B71" s="1159"/>
      <c r="C71" s="186" t="s">
        <v>658</v>
      </c>
      <c r="D71" s="618">
        <v>5</v>
      </c>
      <c r="E71" s="9" t="s">
        <v>655</v>
      </c>
      <c r="F71" s="9" t="s">
        <v>1583</v>
      </c>
      <c r="G71" s="598"/>
      <c r="H71" s="618"/>
      <c r="I71" s="289">
        <f>SUM(I66:I70)</f>
        <v>21</v>
      </c>
      <c r="J71" s="9"/>
      <c r="K71" s="598"/>
      <c r="L71" s="195" t="s">
        <v>595</v>
      </c>
      <c r="M71" s="198"/>
      <c r="N71" s="198"/>
      <c r="O71" s="198"/>
      <c r="P71" s="198"/>
      <c r="Q71" s="198"/>
      <c r="R71" s="29"/>
      <c r="S71" s="33">
        <f t="shared" si="12"/>
        <v>0</v>
      </c>
      <c r="T71" s="29"/>
      <c r="U71" s="185"/>
      <c r="V71" s="185"/>
      <c r="W71" s="185"/>
      <c r="X71" s="185"/>
      <c r="Y71" s="185"/>
      <c r="Z71" s="185"/>
      <c r="AA71" s="185"/>
      <c r="AB71" s="185"/>
      <c r="AC71" s="185"/>
    </row>
    <row r="72" spans="1:29" ht="18" customHeight="1">
      <c r="A72" s="1152"/>
      <c r="B72" s="1159"/>
      <c r="C72" s="186"/>
      <c r="D72" s="33"/>
      <c r="E72" s="33"/>
      <c r="F72" s="33"/>
      <c r="G72" s="33"/>
      <c r="H72" s="33"/>
      <c r="I72" s="33"/>
      <c r="J72" s="33"/>
      <c r="K72" s="33"/>
      <c r="L72" s="199" t="s">
        <v>596</v>
      </c>
      <c r="M72" s="200"/>
      <c r="N72" s="200"/>
      <c r="O72" s="200"/>
      <c r="P72" s="200"/>
      <c r="Q72" s="200"/>
      <c r="R72" s="202"/>
      <c r="S72" s="203">
        <f t="shared" si="12"/>
        <v>0</v>
      </c>
      <c r="T72" s="29"/>
      <c r="U72" s="185"/>
      <c r="V72" s="185"/>
      <c r="W72" s="185"/>
      <c r="X72" s="185"/>
      <c r="Y72" s="185"/>
      <c r="Z72" s="185"/>
      <c r="AA72" s="185"/>
      <c r="AB72" s="185"/>
      <c r="AC72" s="185"/>
    </row>
    <row r="73" spans="1:29" ht="18" customHeight="1">
      <c r="A73" s="1152"/>
      <c r="B73" s="1159"/>
      <c r="C73" s="186"/>
      <c r="D73" s="625"/>
      <c r="E73" s="9"/>
      <c r="F73" s="9"/>
      <c r="G73" s="305"/>
      <c r="H73" s="625">
        <v>1</v>
      </c>
      <c r="I73" s="22">
        <v>5</v>
      </c>
      <c r="J73" s="9" t="s">
        <v>659</v>
      </c>
      <c r="K73" s="305" t="s">
        <v>651</v>
      </c>
      <c r="L73" s="199" t="s">
        <v>597</v>
      </c>
      <c r="M73" s="200"/>
      <c r="N73" s="200"/>
      <c r="O73" s="200"/>
      <c r="P73" s="200"/>
      <c r="Q73" s="200"/>
      <c r="R73" s="202"/>
      <c r="S73" s="203">
        <f t="shared" si="12"/>
        <v>0</v>
      </c>
      <c r="T73" s="29"/>
      <c r="U73" s="185"/>
      <c r="V73" s="185"/>
      <c r="W73" s="185"/>
      <c r="X73" s="185"/>
      <c r="Y73" s="185"/>
      <c r="Z73" s="185"/>
      <c r="AA73" s="185"/>
      <c r="AB73" s="185"/>
      <c r="AC73" s="185"/>
    </row>
    <row r="74" spans="1:29" ht="18" customHeight="1">
      <c r="A74" s="1152"/>
      <c r="B74" s="1159"/>
      <c r="C74" s="380"/>
      <c r="D74" s="305"/>
      <c r="E74" s="9"/>
      <c r="F74" s="9"/>
      <c r="G74" s="618"/>
      <c r="H74" s="305">
        <v>2</v>
      </c>
      <c r="I74" s="9">
        <v>4</v>
      </c>
      <c r="J74" s="9" t="s">
        <v>660</v>
      </c>
      <c r="K74" s="618" t="s">
        <v>651</v>
      </c>
      <c r="L74" s="208" t="s">
        <v>598</v>
      </c>
      <c r="M74" s="200"/>
      <c r="N74" s="200"/>
      <c r="O74" s="200"/>
      <c r="P74" s="200"/>
      <c r="Q74" s="200"/>
      <c r="R74" s="202"/>
      <c r="S74" s="203">
        <f t="shared" si="12"/>
        <v>0</v>
      </c>
      <c r="T74" s="29"/>
      <c r="U74" s="185"/>
      <c r="V74" s="185"/>
      <c r="W74" s="185"/>
      <c r="X74" s="185"/>
      <c r="Y74" s="185"/>
      <c r="Z74" s="185"/>
      <c r="AA74" s="185"/>
      <c r="AB74" s="185"/>
      <c r="AC74" s="185"/>
    </row>
    <row r="75" spans="1:29" ht="18" customHeight="1">
      <c r="A75" s="1152"/>
      <c r="B75" s="1159"/>
      <c r="C75" s="186"/>
      <c r="D75" s="618"/>
      <c r="E75" s="9"/>
      <c r="F75" s="9"/>
      <c r="G75" s="598"/>
      <c r="H75" s="618"/>
      <c r="I75" s="9"/>
      <c r="J75" s="9"/>
      <c r="K75" s="598"/>
      <c r="L75" s="209" t="s">
        <v>599</v>
      </c>
      <c r="M75" s="210"/>
      <c r="N75" s="210"/>
      <c r="O75" s="210"/>
      <c r="P75" s="210"/>
      <c r="Q75" s="210"/>
      <c r="R75" s="211"/>
      <c r="S75" s="212">
        <f t="shared" si="12"/>
        <v>0</v>
      </c>
      <c r="T75" s="29"/>
      <c r="U75" s="185"/>
      <c r="V75" s="185"/>
      <c r="W75" s="185"/>
      <c r="X75" s="185"/>
      <c r="Y75" s="185"/>
      <c r="Z75" s="185"/>
      <c r="AA75" s="185"/>
      <c r="AB75" s="185"/>
      <c r="AC75" s="185"/>
    </row>
    <row r="76" spans="1:29" ht="18" customHeight="1">
      <c r="A76" s="1152"/>
      <c r="B76" s="1159"/>
      <c r="C76" s="186"/>
      <c r="D76" s="33"/>
      <c r="E76" s="33"/>
      <c r="F76" s="33"/>
      <c r="G76" s="33"/>
      <c r="H76" s="33"/>
      <c r="I76" s="191">
        <v>9</v>
      </c>
      <c r="J76" s="33"/>
      <c r="K76" s="33"/>
      <c r="L76" s="209" t="s">
        <v>600</v>
      </c>
      <c r="M76" s="213"/>
      <c r="N76" s="213"/>
      <c r="O76" s="213"/>
      <c r="P76" s="213"/>
      <c r="Q76" s="213"/>
      <c r="R76" s="214"/>
      <c r="S76" s="215">
        <f t="shared" si="12"/>
        <v>0</v>
      </c>
      <c r="T76" s="29"/>
      <c r="U76" s="185"/>
      <c r="V76" s="185"/>
      <c r="W76" s="185"/>
      <c r="X76" s="185"/>
      <c r="Y76" s="185"/>
      <c r="Z76" s="185"/>
      <c r="AA76" s="185"/>
      <c r="AB76" s="185"/>
      <c r="AC76" s="185"/>
    </row>
    <row r="77" spans="1:29" ht="18" customHeight="1">
      <c r="A77" s="1152"/>
      <c r="B77" s="1159"/>
      <c r="C77" s="186"/>
      <c r="D77" s="33"/>
      <c r="E77" s="33"/>
      <c r="F77" s="33"/>
      <c r="G77" s="33"/>
      <c r="H77" s="33"/>
      <c r="I77" s="33"/>
      <c r="J77" s="33"/>
      <c r="K77" s="33"/>
      <c r="L77" s="222"/>
      <c r="M77" s="223"/>
      <c r="N77" s="223"/>
      <c r="O77" s="223"/>
      <c r="P77" s="223"/>
      <c r="Q77" s="223"/>
      <c r="R77" s="224"/>
      <c r="S77" s="225"/>
      <c r="T77" s="29"/>
      <c r="U77" s="185"/>
      <c r="V77" s="185"/>
      <c r="W77" s="185"/>
      <c r="X77" s="185"/>
      <c r="Y77" s="185"/>
      <c r="Z77" s="185"/>
      <c r="AA77" s="185"/>
      <c r="AB77" s="185"/>
      <c r="AC77" s="185"/>
    </row>
    <row r="78" spans="1:29" ht="48.75" customHeight="1">
      <c r="A78" s="1152"/>
      <c r="B78" s="1159"/>
      <c r="C78" s="114"/>
      <c r="D78" s="114"/>
      <c r="E78" s="114"/>
      <c r="F78" s="114"/>
      <c r="G78" s="114"/>
      <c r="H78" s="312"/>
      <c r="I78" s="312"/>
      <c r="J78" s="312"/>
      <c r="K78" s="312"/>
      <c r="L78" s="1195" t="s">
        <v>601</v>
      </c>
      <c r="M78" s="626" t="s">
        <v>1584</v>
      </c>
      <c r="N78" s="627" t="s">
        <v>1585</v>
      </c>
      <c r="O78" s="627"/>
      <c r="P78" s="229" t="s">
        <v>1586</v>
      </c>
      <c r="Q78" s="229" t="s">
        <v>1587</v>
      </c>
      <c r="R78" s="228"/>
      <c r="S78" s="228"/>
      <c r="T78" s="194" t="s">
        <v>1177</v>
      </c>
      <c r="U78" s="185"/>
      <c r="V78" s="185"/>
      <c r="W78" s="185"/>
      <c r="X78" s="185"/>
      <c r="Y78" s="185"/>
      <c r="Z78" s="185"/>
      <c r="AA78" s="185"/>
      <c r="AB78" s="185"/>
      <c r="AC78" s="185"/>
    </row>
    <row r="79" spans="1:29" ht="46.5" customHeight="1">
      <c r="A79" s="1152"/>
      <c r="B79" s="1159"/>
      <c r="C79" s="114"/>
      <c r="D79" s="114"/>
      <c r="E79" s="114"/>
      <c r="F79" s="114"/>
      <c r="G79" s="114"/>
      <c r="H79" s="114"/>
      <c r="I79" s="114"/>
      <c r="J79" s="114"/>
      <c r="K79" s="114"/>
      <c r="L79" s="1193"/>
      <c r="M79" s="229" t="s">
        <v>1588</v>
      </c>
      <c r="N79" s="229" t="s">
        <v>1589</v>
      </c>
      <c r="O79" s="229" t="s">
        <v>1590</v>
      </c>
      <c r="P79" s="279" t="s">
        <v>1591</v>
      </c>
      <c r="Q79" s="279" t="s">
        <v>1592</v>
      </c>
      <c r="R79" s="228"/>
      <c r="S79" s="228"/>
      <c r="T79" s="29"/>
      <c r="U79" s="185"/>
      <c r="V79" s="185"/>
      <c r="W79" s="185"/>
      <c r="X79" s="185"/>
      <c r="Y79" s="185"/>
      <c r="Z79" s="185"/>
      <c r="AA79" s="185"/>
      <c r="AB79" s="185"/>
      <c r="AC79" s="185"/>
    </row>
    <row r="80" spans="1:29" ht="47.25" customHeight="1">
      <c r="A80" s="1152"/>
      <c r="B80" s="1159"/>
      <c r="C80" s="186"/>
      <c r="D80" s="29"/>
      <c r="E80" s="29"/>
      <c r="F80" s="29"/>
      <c r="G80" s="29"/>
      <c r="H80" s="29"/>
      <c r="I80" s="29"/>
      <c r="J80" s="29"/>
      <c r="K80" s="29"/>
      <c r="L80" s="1193"/>
      <c r="M80" s="229" t="s">
        <v>1593</v>
      </c>
      <c r="N80" s="627" t="s">
        <v>1594</v>
      </c>
      <c r="O80" s="279" t="s">
        <v>1595</v>
      </c>
      <c r="P80" s="279" t="s">
        <v>1596</v>
      </c>
      <c r="Q80" s="229" t="s">
        <v>1597</v>
      </c>
      <c r="R80" s="228"/>
      <c r="S80" s="228"/>
      <c r="T80" s="29"/>
      <c r="U80" s="185"/>
      <c r="V80" s="185"/>
      <c r="W80" s="185"/>
      <c r="X80" s="185"/>
      <c r="Y80" s="185"/>
      <c r="Z80" s="185"/>
      <c r="AA80" s="185"/>
      <c r="AB80" s="185"/>
      <c r="AC80" s="185"/>
    </row>
    <row r="81" spans="1:29" ht="31.5" customHeight="1">
      <c r="A81" s="1152"/>
      <c r="B81" s="1159"/>
      <c r="C81" s="186"/>
      <c r="D81" s="29"/>
      <c r="E81" s="29"/>
      <c r="F81" s="29"/>
      <c r="G81" s="29"/>
      <c r="H81" s="29"/>
      <c r="I81" s="29"/>
      <c r="J81" s="29"/>
      <c r="K81" s="29"/>
      <c r="L81" s="1194"/>
      <c r="M81" s="628"/>
      <c r="N81" s="228"/>
      <c r="O81" s="230" t="s">
        <v>1598</v>
      </c>
      <c r="P81" s="279"/>
      <c r="Q81" s="242"/>
      <c r="R81" s="228"/>
      <c r="S81" s="228"/>
      <c r="T81" s="29"/>
      <c r="U81" s="185"/>
      <c r="V81" s="185"/>
      <c r="W81" s="185"/>
      <c r="X81" s="185"/>
      <c r="Y81" s="185"/>
      <c r="Z81" s="185"/>
      <c r="AA81" s="185"/>
      <c r="AB81" s="185"/>
      <c r="AC81" s="185"/>
    </row>
    <row r="82" spans="1:29" ht="16.5" customHeight="1">
      <c r="A82" s="1152"/>
      <c r="B82" s="1159"/>
      <c r="C82" s="181"/>
      <c r="D82" s="29"/>
      <c r="E82" s="29"/>
      <c r="F82" s="29"/>
      <c r="G82" s="29"/>
      <c r="H82" s="29"/>
      <c r="I82" s="29"/>
      <c r="J82" s="29"/>
      <c r="K82" s="29"/>
      <c r="L82" s="238" t="s">
        <v>593</v>
      </c>
      <c r="M82" s="280"/>
      <c r="N82" s="280">
        <v>4</v>
      </c>
      <c r="O82" s="239">
        <v>5</v>
      </c>
      <c r="P82" s="239">
        <v>8</v>
      </c>
      <c r="Q82" s="280">
        <v>4</v>
      </c>
      <c r="R82" s="236"/>
      <c r="S82" s="237">
        <f t="shared" ref="S82:S93" si="13">SUM(M82:R82)</f>
        <v>21</v>
      </c>
      <c r="T82" s="29"/>
      <c r="U82" s="185"/>
      <c r="V82" s="185"/>
      <c r="W82" s="185"/>
      <c r="X82" s="185"/>
      <c r="Y82" s="185"/>
      <c r="Z82" s="185"/>
      <c r="AA82" s="185"/>
      <c r="AB82" s="185"/>
      <c r="AC82" s="185"/>
    </row>
    <row r="83" spans="1:29" ht="16.5" customHeight="1">
      <c r="A83" s="1152"/>
      <c r="B83" s="1159"/>
      <c r="C83" s="186"/>
      <c r="D83" s="29"/>
      <c r="E83" s="29"/>
      <c r="F83" s="29"/>
      <c r="G83" s="29"/>
      <c r="H83" s="29"/>
      <c r="I83" s="29"/>
      <c r="J83" s="29"/>
      <c r="K83" s="29"/>
      <c r="L83" s="240" t="s">
        <v>594</v>
      </c>
      <c r="M83" s="281"/>
      <c r="N83" s="241">
        <v>4</v>
      </c>
      <c r="O83" s="241">
        <v>5</v>
      </c>
      <c r="P83" s="241">
        <v>8</v>
      </c>
      <c r="Q83" s="281">
        <v>4</v>
      </c>
      <c r="R83" s="228"/>
      <c r="S83" s="242">
        <f t="shared" si="13"/>
        <v>21</v>
      </c>
      <c r="T83" s="29"/>
      <c r="U83" s="185"/>
      <c r="V83" s="185"/>
      <c r="W83" s="185"/>
      <c r="X83" s="185"/>
      <c r="Y83" s="185"/>
      <c r="Z83" s="185"/>
      <c r="AA83" s="185"/>
      <c r="AB83" s="185"/>
      <c r="AC83" s="185"/>
    </row>
    <row r="84" spans="1:29" ht="16.5" customHeight="1">
      <c r="A84" s="1152"/>
      <c r="B84" s="1159"/>
      <c r="C84" s="186"/>
      <c r="D84" s="29"/>
      <c r="E84" s="29"/>
      <c r="F84" s="29"/>
      <c r="G84" s="29"/>
      <c r="H84" s="29"/>
      <c r="I84" s="29"/>
      <c r="J84" s="29"/>
      <c r="K84" s="29"/>
      <c r="L84" s="240" t="s">
        <v>595</v>
      </c>
      <c r="M84" s="243"/>
      <c r="N84" s="243"/>
      <c r="O84" s="243"/>
      <c r="P84" s="243"/>
      <c r="Q84" s="243"/>
      <c r="R84" s="228"/>
      <c r="S84" s="242">
        <f t="shared" si="13"/>
        <v>0</v>
      </c>
      <c r="T84" s="29"/>
      <c r="U84" s="185"/>
      <c r="V84" s="185"/>
      <c r="W84" s="185"/>
      <c r="X84" s="185"/>
      <c r="Y84" s="185"/>
      <c r="Z84" s="185"/>
      <c r="AA84" s="185"/>
      <c r="AB84" s="185"/>
      <c r="AC84" s="185"/>
    </row>
    <row r="85" spans="1:29" ht="16.5" customHeight="1">
      <c r="A85" s="1152"/>
      <c r="B85" s="1159"/>
      <c r="C85" s="186"/>
      <c r="D85" s="29"/>
      <c r="E85" s="29"/>
      <c r="F85" s="29"/>
      <c r="G85" s="29"/>
      <c r="H85" s="29"/>
      <c r="I85" s="29"/>
      <c r="J85" s="29"/>
      <c r="K85" s="29"/>
      <c r="L85" s="244" t="s">
        <v>596</v>
      </c>
      <c r="M85" s="246"/>
      <c r="N85" s="246"/>
      <c r="O85" s="246"/>
      <c r="P85" s="245">
        <v>1</v>
      </c>
      <c r="Q85" s="246"/>
      <c r="R85" s="247"/>
      <c r="S85" s="248">
        <f t="shared" si="13"/>
        <v>1</v>
      </c>
      <c r="T85" s="29"/>
      <c r="U85" s="185"/>
      <c r="V85" s="185"/>
      <c r="W85" s="185"/>
      <c r="X85" s="185"/>
      <c r="Y85" s="185"/>
      <c r="Z85" s="185"/>
      <c r="AA85" s="185"/>
      <c r="AB85" s="185"/>
      <c r="AC85" s="185"/>
    </row>
    <row r="86" spans="1:29" ht="16.5" customHeight="1">
      <c r="A86" s="1152"/>
      <c r="B86" s="1159"/>
      <c r="C86" s="181"/>
      <c r="D86" s="29"/>
      <c r="E86" s="29"/>
      <c r="F86" s="29"/>
      <c r="G86" s="29"/>
      <c r="H86" s="29"/>
      <c r="I86" s="29"/>
      <c r="J86" s="29"/>
      <c r="K86" s="29"/>
      <c r="L86" s="244" t="s">
        <v>597</v>
      </c>
      <c r="M86" s="246">
        <v>4</v>
      </c>
      <c r="N86" s="245">
        <v>4</v>
      </c>
      <c r="O86" s="245">
        <v>4</v>
      </c>
      <c r="P86" s="246">
        <v>3</v>
      </c>
      <c r="Q86" s="246">
        <v>4</v>
      </c>
      <c r="R86" s="247"/>
      <c r="S86" s="248">
        <f t="shared" si="13"/>
        <v>19</v>
      </c>
      <c r="T86" s="29"/>
      <c r="U86" s="185"/>
      <c r="V86" s="185"/>
      <c r="W86" s="185"/>
      <c r="X86" s="185"/>
      <c r="Y86" s="185"/>
      <c r="Z86" s="185"/>
      <c r="AA86" s="185"/>
      <c r="AB86" s="185"/>
      <c r="AC86" s="185"/>
    </row>
    <row r="87" spans="1:29" ht="16.5" customHeight="1">
      <c r="A87" s="1152"/>
      <c r="B87" s="1159"/>
      <c r="C87" s="186"/>
      <c r="D87" s="29"/>
      <c r="E87" s="29"/>
      <c r="F87" s="29"/>
      <c r="G87" s="29"/>
      <c r="H87" s="29"/>
      <c r="I87" s="29"/>
      <c r="J87" s="29"/>
      <c r="K87" s="29"/>
      <c r="L87" s="249" t="s">
        <v>598</v>
      </c>
      <c r="M87" s="245">
        <v>4</v>
      </c>
      <c r="N87" s="245">
        <v>1</v>
      </c>
      <c r="O87" s="245">
        <v>4</v>
      </c>
      <c r="P87" s="246"/>
      <c r="Q87" s="246"/>
      <c r="R87" s="247"/>
      <c r="S87" s="248">
        <f t="shared" si="13"/>
        <v>9</v>
      </c>
      <c r="T87" s="29"/>
      <c r="U87" s="185"/>
      <c r="V87" s="185"/>
      <c r="W87" s="185"/>
      <c r="X87" s="185"/>
      <c r="Y87" s="185"/>
      <c r="Z87" s="185"/>
      <c r="AA87" s="185"/>
      <c r="AB87" s="185"/>
      <c r="AC87" s="185"/>
    </row>
    <row r="88" spans="1:29" ht="16.5" customHeight="1">
      <c r="A88" s="1152"/>
      <c r="B88" s="1159"/>
      <c r="C88" s="186"/>
      <c r="D88" s="29"/>
      <c r="E88" s="29"/>
      <c r="F88" s="29"/>
      <c r="G88" s="29"/>
      <c r="H88" s="29"/>
      <c r="I88" s="29"/>
      <c r="J88" s="29"/>
      <c r="K88" s="29"/>
      <c r="L88" s="250" t="s">
        <v>599</v>
      </c>
      <c r="M88" s="251"/>
      <c r="N88" s="251"/>
      <c r="O88" s="251"/>
      <c r="P88" s="251"/>
      <c r="Q88" s="251"/>
      <c r="R88" s="252"/>
      <c r="S88" s="253">
        <f t="shared" si="13"/>
        <v>0</v>
      </c>
      <c r="T88" s="29"/>
      <c r="U88" s="185"/>
      <c r="V88" s="185"/>
      <c r="W88" s="185"/>
      <c r="X88" s="185"/>
      <c r="Y88" s="185"/>
      <c r="Z88" s="185"/>
      <c r="AA88" s="185"/>
      <c r="AB88" s="185"/>
      <c r="AC88" s="185"/>
    </row>
    <row r="89" spans="1:29" ht="16.5" customHeight="1">
      <c r="A89" s="1152"/>
      <c r="B89" s="1159"/>
      <c r="C89" s="186"/>
      <c r="D89" s="29"/>
      <c r="E89" s="29"/>
      <c r="F89" s="29"/>
      <c r="G89" s="29"/>
      <c r="H89" s="29"/>
      <c r="I89" s="29"/>
      <c r="J89" s="29"/>
      <c r="K89" s="29"/>
      <c r="L89" s="250" t="s">
        <v>600</v>
      </c>
      <c r="M89" s="254"/>
      <c r="N89" s="254"/>
      <c r="O89" s="254"/>
      <c r="P89" s="254"/>
      <c r="Q89" s="254"/>
      <c r="R89" s="255"/>
      <c r="S89" s="256">
        <f t="shared" si="13"/>
        <v>0</v>
      </c>
      <c r="T89" s="29"/>
      <c r="U89" s="185"/>
      <c r="V89" s="185"/>
      <c r="W89" s="185"/>
      <c r="X89" s="185"/>
      <c r="Y89" s="185"/>
      <c r="Z89" s="185"/>
      <c r="AA89" s="185"/>
      <c r="AB89" s="185"/>
      <c r="AC89" s="185"/>
    </row>
    <row r="90" spans="1:29" ht="16.5" customHeight="1">
      <c r="A90" s="1152"/>
      <c r="B90" s="1159"/>
      <c r="C90" s="1200"/>
      <c r="D90" s="186"/>
      <c r="E90" s="186"/>
      <c r="F90" s="186"/>
      <c r="G90" s="186"/>
      <c r="H90" s="186"/>
      <c r="I90" s="186"/>
      <c r="J90" s="186"/>
      <c r="K90" s="186"/>
      <c r="L90" s="222" t="s">
        <v>681</v>
      </c>
      <c r="M90" s="223">
        <f t="shared" ref="M90:R90" si="14">M82+M69</f>
        <v>0</v>
      </c>
      <c r="N90" s="223">
        <f t="shared" si="14"/>
        <v>4</v>
      </c>
      <c r="O90" s="223">
        <f t="shared" si="14"/>
        <v>5</v>
      </c>
      <c r="P90" s="223">
        <f t="shared" si="14"/>
        <v>8</v>
      </c>
      <c r="Q90" s="223">
        <f t="shared" si="14"/>
        <v>4</v>
      </c>
      <c r="R90" s="223">
        <f t="shared" si="14"/>
        <v>0</v>
      </c>
      <c r="S90" s="224">
        <f t="shared" si="13"/>
        <v>21</v>
      </c>
      <c r="T90" s="29"/>
      <c r="U90" s="185"/>
      <c r="V90" s="185"/>
      <c r="W90" s="185"/>
      <c r="X90" s="185"/>
      <c r="Y90" s="185"/>
      <c r="Z90" s="185"/>
      <c r="AA90" s="185"/>
      <c r="AB90" s="185"/>
      <c r="AC90" s="185"/>
    </row>
    <row r="91" spans="1:29" ht="16.5" customHeight="1">
      <c r="A91" s="1152"/>
      <c r="B91" s="1159"/>
      <c r="C91" s="1201"/>
      <c r="D91" s="186"/>
      <c r="E91" s="186"/>
      <c r="F91" s="186"/>
      <c r="G91" s="186"/>
      <c r="H91" s="186"/>
      <c r="I91" s="186"/>
      <c r="J91" s="186"/>
      <c r="K91" s="186"/>
      <c r="L91" s="257" t="s">
        <v>682</v>
      </c>
      <c r="M91" s="258">
        <f t="shared" ref="M91:R91" si="15">M86+M85+M73+M72</f>
        <v>4</v>
      </c>
      <c r="N91" s="258">
        <f t="shared" si="15"/>
        <v>4</v>
      </c>
      <c r="O91" s="258">
        <f t="shared" si="15"/>
        <v>4</v>
      </c>
      <c r="P91" s="258">
        <f t="shared" si="15"/>
        <v>4</v>
      </c>
      <c r="Q91" s="258">
        <f t="shared" si="15"/>
        <v>4</v>
      </c>
      <c r="R91" s="258">
        <f t="shared" si="15"/>
        <v>0</v>
      </c>
      <c r="S91" s="259">
        <f t="shared" si="13"/>
        <v>20</v>
      </c>
      <c r="T91" s="29"/>
      <c r="U91" s="185"/>
      <c r="V91" s="185"/>
      <c r="W91" s="185"/>
      <c r="X91" s="185"/>
      <c r="Y91" s="185"/>
      <c r="Z91" s="185"/>
      <c r="AA91" s="185"/>
      <c r="AB91" s="185"/>
      <c r="AC91" s="185"/>
    </row>
    <row r="92" spans="1:29" ht="16.5" customHeight="1">
      <c r="A92" s="352"/>
      <c r="B92" s="353"/>
      <c r="C92" s="1200"/>
      <c r="D92" s="186"/>
      <c r="E92" s="186"/>
      <c r="F92" s="186"/>
      <c r="G92" s="186"/>
      <c r="H92" s="186"/>
      <c r="I92" s="186"/>
      <c r="J92" s="186"/>
      <c r="K92" s="186"/>
      <c r="L92" s="257" t="s">
        <v>683</v>
      </c>
      <c r="M92" s="258">
        <f t="shared" ref="M92:R92" si="16">M87+M74</f>
        <v>4</v>
      </c>
      <c r="N92" s="258">
        <f t="shared" si="16"/>
        <v>1</v>
      </c>
      <c r="O92" s="258">
        <f t="shared" si="16"/>
        <v>4</v>
      </c>
      <c r="P92" s="258">
        <f t="shared" si="16"/>
        <v>0</v>
      </c>
      <c r="Q92" s="258">
        <f t="shared" si="16"/>
        <v>0</v>
      </c>
      <c r="R92" s="258">
        <f t="shared" si="16"/>
        <v>0</v>
      </c>
      <c r="S92" s="259">
        <f t="shared" si="13"/>
        <v>9</v>
      </c>
      <c r="T92" s="29"/>
      <c r="U92" s="185"/>
      <c r="V92" s="185"/>
      <c r="W92" s="185"/>
      <c r="X92" s="185"/>
      <c r="Y92" s="185"/>
      <c r="Z92" s="185"/>
      <c r="AA92" s="185"/>
      <c r="AB92" s="185"/>
      <c r="AC92" s="185"/>
    </row>
    <row r="93" spans="1:29" ht="16.5" customHeight="1">
      <c r="A93" s="352"/>
      <c r="B93" s="353"/>
      <c r="C93" s="1201"/>
      <c r="D93" s="186"/>
      <c r="E93" s="186"/>
      <c r="F93" s="186"/>
      <c r="G93" s="186"/>
      <c r="H93" s="186"/>
      <c r="I93" s="186"/>
      <c r="J93" s="186"/>
      <c r="K93" s="186"/>
      <c r="L93" s="260" t="s">
        <v>684</v>
      </c>
      <c r="M93" s="261">
        <f t="shared" ref="M93:R93" si="17">M88+M75</f>
        <v>0</v>
      </c>
      <c r="N93" s="261">
        <f t="shared" si="17"/>
        <v>0</v>
      </c>
      <c r="O93" s="261">
        <f t="shared" si="17"/>
        <v>0</v>
      </c>
      <c r="P93" s="261">
        <f t="shared" si="17"/>
        <v>0</v>
      </c>
      <c r="Q93" s="261">
        <f t="shared" si="17"/>
        <v>0</v>
      </c>
      <c r="R93" s="261">
        <f t="shared" si="17"/>
        <v>0</v>
      </c>
      <c r="S93" s="262">
        <f t="shared" si="13"/>
        <v>0</v>
      </c>
      <c r="T93" s="29"/>
      <c r="U93" s="185"/>
      <c r="V93" s="185"/>
      <c r="W93" s="185"/>
      <c r="X93" s="185"/>
      <c r="Y93" s="185"/>
      <c r="Z93" s="185"/>
      <c r="AA93" s="185"/>
      <c r="AB93" s="185"/>
      <c r="AC93" s="185"/>
    </row>
    <row r="94" spans="1:29" ht="16.5" customHeight="1">
      <c r="A94" s="1198"/>
      <c r="B94" s="1138"/>
      <c r="C94" s="263"/>
      <c r="D94" s="264"/>
      <c r="E94" s="264"/>
      <c r="F94" s="264"/>
      <c r="G94" s="264"/>
      <c r="H94" s="264"/>
      <c r="I94" s="264"/>
      <c r="J94" s="264"/>
      <c r="K94" s="264"/>
      <c r="L94" s="265"/>
      <c r="M94" s="264"/>
      <c r="N94" s="264"/>
      <c r="O94" s="264"/>
      <c r="P94" s="264"/>
      <c r="Q94" s="264"/>
      <c r="R94" s="264"/>
      <c r="S94" s="264"/>
      <c r="T94" s="263"/>
      <c r="U94" s="185"/>
      <c r="V94" s="185"/>
      <c r="W94" s="185"/>
      <c r="X94" s="185"/>
      <c r="Y94" s="185"/>
      <c r="Z94" s="185"/>
      <c r="AA94" s="185"/>
      <c r="AB94" s="185"/>
      <c r="AC94" s="185"/>
    </row>
    <row r="95" spans="1:29" ht="32.25" customHeight="1">
      <c r="A95" s="1211">
        <v>4</v>
      </c>
      <c r="B95" s="1212" t="s">
        <v>62</v>
      </c>
      <c r="C95" s="186" t="s">
        <v>643</v>
      </c>
      <c r="D95" s="306">
        <v>8</v>
      </c>
      <c r="E95" s="9" t="s">
        <v>1544</v>
      </c>
      <c r="F95" s="9" t="s">
        <v>1583</v>
      </c>
      <c r="G95" s="182"/>
      <c r="H95" s="306">
        <v>1</v>
      </c>
      <c r="I95" s="9">
        <v>8</v>
      </c>
      <c r="J95" s="9" t="s">
        <v>1544</v>
      </c>
      <c r="K95" s="182" t="s">
        <v>1583</v>
      </c>
      <c r="L95" s="1192" t="s">
        <v>592</v>
      </c>
      <c r="M95" s="18"/>
      <c r="N95" s="29"/>
      <c r="O95" s="18"/>
      <c r="P95" s="18"/>
      <c r="Q95" s="29"/>
      <c r="R95" s="29"/>
      <c r="S95" s="29"/>
      <c r="T95" s="29"/>
      <c r="U95" s="185"/>
      <c r="V95" s="185"/>
      <c r="W95" s="185"/>
      <c r="X95" s="185"/>
      <c r="Y95" s="185"/>
      <c r="Z95" s="185"/>
      <c r="AA95" s="185"/>
      <c r="AB95" s="185"/>
      <c r="AC95" s="185"/>
    </row>
    <row r="96" spans="1:29" ht="33.75" customHeight="1">
      <c r="A96" s="1152"/>
      <c r="B96" s="1159"/>
      <c r="C96" s="186" t="s">
        <v>646</v>
      </c>
      <c r="D96" s="306">
        <v>8</v>
      </c>
      <c r="E96" s="9" t="s">
        <v>1548</v>
      </c>
      <c r="F96" s="9" t="s">
        <v>1583</v>
      </c>
      <c r="G96" s="182"/>
      <c r="H96" s="306">
        <v>2</v>
      </c>
      <c r="I96" s="9">
        <v>8</v>
      </c>
      <c r="J96" s="9" t="s">
        <v>1548</v>
      </c>
      <c r="K96" s="182" t="s">
        <v>1583</v>
      </c>
      <c r="L96" s="1193"/>
      <c r="M96" s="29"/>
      <c r="N96" s="29"/>
      <c r="O96" s="629"/>
      <c r="P96" s="29"/>
      <c r="Q96" s="18"/>
      <c r="R96" s="29"/>
      <c r="S96" s="29"/>
      <c r="T96" s="29"/>
      <c r="U96" s="185"/>
      <c r="V96" s="185"/>
      <c r="W96" s="185"/>
      <c r="X96" s="185"/>
      <c r="Y96" s="185"/>
      <c r="Z96" s="185"/>
      <c r="AA96" s="185"/>
      <c r="AB96" s="185"/>
      <c r="AC96" s="185"/>
    </row>
    <row r="97" spans="1:29" ht="21" customHeight="1">
      <c r="A97" s="1152"/>
      <c r="B97" s="1159"/>
      <c r="C97" s="186" t="s">
        <v>656</v>
      </c>
      <c r="D97" s="306">
        <v>8</v>
      </c>
      <c r="E97" s="9" t="s">
        <v>650</v>
      </c>
      <c r="F97" s="9" t="s">
        <v>1583</v>
      </c>
      <c r="G97" s="182"/>
      <c r="H97" s="306">
        <v>3</v>
      </c>
      <c r="I97" s="9">
        <v>8</v>
      </c>
      <c r="J97" s="9" t="s">
        <v>650</v>
      </c>
      <c r="K97" s="182" t="s">
        <v>1583</v>
      </c>
      <c r="L97" s="1194"/>
      <c r="M97" s="29"/>
      <c r="N97" s="29"/>
      <c r="O97" s="18"/>
      <c r="P97" s="29"/>
      <c r="Q97" s="29"/>
      <c r="R97" s="29"/>
      <c r="S97" s="29"/>
      <c r="T97" s="29"/>
      <c r="U97" s="185"/>
      <c r="V97" s="185"/>
      <c r="W97" s="185"/>
      <c r="X97" s="185"/>
      <c r="Y97" s="185"/>
      <c r="Z97" s="185"/>
      <c r="AA97" s="185"/>
      <c r="AB97" s="185"/>
      <c r="AC97" s="185"/>
    </row>
    <row r="98" spans="1:29" ht="18" customHeight="1">
      <c r="A98" s="1152"/>
      <c r="B98" s="1159"/>
      <c r="C98" s="186" t="s">
        <v>657</v>
      </c>
      <c r="D98" s="306">
        <v>7</v>
      </c>
      <c r="E98" s="9" t="s">
        <v>653</v>
      </c>
      <c r="F98" s="9" t="s">
        <v>1583</v>
      </c>
      <c r="G98" s="182"/>
      <c r="H98" s="306">
        <v>4</v>
      </c>
      <c r="I98" s="9">
        <v>8</v>
      </c>
      <c r="J98" s="9" t="s">
        <v>653</v>
      </c>
      <c r="K98" s="182" t="s">
        <v>1583</v>
      </c>
      <c r="L98" s="186" t="s">
        <v>593</v>
      </c>
      <c r="M98" s="192"/>
      <c r="N98" s="192"/>
      <c r="O98" s="192"/>
      <c r="P98" s="192"/>
      <c r="Q98" s="192"/>
      <c r="R98" s="194"/>
      <c r="S98" s="4">
        <f t="shared" ref="S98:S105" si="18">SUM(M98:R98)</f>
        <v>0</v>
      </c>
      <c r="T98" s="29"/>
      <c r="U98" s="185"/>
      <c r="V98" s="185"/>
      <c r="W98" s="185"/>
      <c r="X98" s="185"/>
      <c r="Y98" s="185"/>
      <c r="Z98" s="185"/>
      <c r="AA98" s="185"/>
      <c r="AB98" s="185"/>
      <c r="AC98" s="185"/>
    </row>
    <row r="99" spans="1:29" ht="18" customHeight="1">
      <c r="A99" s="1152"/>
      <c r="B99" s="1159"/>
      <c r="C99" s="186" t="s">
        <v>658</v>
      </c>
      <c r="D99" s="306">
        <v>6</v>
      </c>
      <c r="E99" s="9" t="s">
        <v>655</v>
      </c>
      <c r="F99" s="9" t="s">
        <v>1583</v>
      </c>
      <c r="G99" s="182"/>
      <c r="H99" s="306">
        <v>5</v>
      </c>
      <c r="I99" s="9">
        <v>6</v>
      </c>
      <c r="J99" s="9" t="s">
        <v>655</v>
      </c>
      <c r="K99" s="182" t="s">
        <v>1583</v>
      </c>
      <c r="L99" s="195" t="s">
        <v>594</v>
      </c>
      <c r="M99" s="196"/>
      <c r="N99" s="196"/>
      <c r="O99" s="196"/>
      <c r="P99" s="196"/>
      <c r="Q99" s="196"/>
      <c r="R99" s="29"/>
      <c r="S99" s="33">
        <f t="shared" si="18"/>
        <v>0</v>
      </c>
      <c r="T99" s="29"/>
      <c r="U99" s="185"/>
      <c r="V99" s="185"/>
      <c r="W99" s="185"/>
      <c r="X99" s="185"/>
      <c r="Y99" s="185"/>
      <c r="Z99" s="185"/>
      <c r="AA99" s="185"/>
      <c r="AB99" s="185"/>
      <c r="AC99" s="185"/>
    </row>
    <row r="100" spans="1:29" ht="18" customHeight="1">
      <c r="A100" s="1152"/>
      <c r="B100" s="1159"/>
      <c r="C100" s="186"/>
      <c r="D100" s="33"/>
      <c r="E100" s="33"/>
      <c r="F100" s="33"/>
      <c r="G100" s="33"/>
      <c r="H100" s="33"/>
      <c r="I100" s="203">
        <v>38</v>
      </c>
      <c r="J100" s="33"/>
      <c r="K100" s="33"/>
      <c r="L100" s="195" t="s">
        <v>595</v>
      </c>
      <c r="M100" s="198"/>
      <c r="N100" s="198"/>
      <c r="O100" s="198"/>
      <c r="P100" s="198"/>
      <c r="Q100" s="198"/>
      <c r="R100" s="29"/>
      <c r="S100" s="33">
        <f t="shared" si="18"/>
        <v>0</v>
      </c>
      <c r="T100" s="29"/>
      <c r="U100" s="185"/>
      <c r="V100" s="185"/>
      <c r="W100" s="185"/>
      <c r="X100" s="185"/>
      <c r="Y100" s="185"/>
      <c r="Z100" s="185"/>
      <c r="AA100" s="185"/>
      <c r="AB100" s="185"/>
      <c r="AC100" s="185"/>
    </row>
    <row r="101" spans="1:29" ht="18" customHeight="1">
      <c r="A101" s="1152"/>
      <c r="B101" s="1159"/>
      <c r="C101" s="380"/>
      <c r="D101" s="33"/>
      <c r="E101" s="33"/>
      <c r="F101" s="33"/>
      <c r="G101" s="33"/>
      <c r="H101" s="33"/>
      <c r="I101" s="33"/>
      <c r="J101" s="33"/>
      <c r="K101" s="33"/>
      <c r="L101" s="199" t="s">
        <v>596</v>
      </c>
      <c r="M101" s="200"/>
      <c r="N101" s="200"/>
      <c r="O101" s="200"/>
      <c r="P101" s="200"/>
      <c r="Q101" s="200"/>
      <c r="R101" s="202"/>
      <c r="S101" s="203">
        <f t="shared" si="18"/>
        <v>0</v>
      </c>
      <c r="T101" s="29"/>
      <c r="U101" s="185"/>
      <c r="V101" s="185"/>
      <c r="W101" s="185"/>
      <c r="X101" s="185"/>
      <c r="Y101" s="185"/>
      <c r="Z101" s="185"/>
      <c r="AA101" s="185"/>
      <c r="AB101" s="185"/>
      <c r="AC101" s="185"/>
    </row>
    <row r="102" spans="1:29" ht="18" customHeight="1">
      <c r="A102" s="1152"/>
      <c r="B102" s="1159"/>
      <c r="C102" s="186"/>
      <c r="D102" s="306"/>
      <c r="E102" s="9"/>
      <c r="F102" s="9"/>
      <c r="G102" s="182"/>
      <c r="H102" s="306"/>
      <c r="I102" s="9"/>
      <c r="J102" s="9"/>
      <c r="K102" s="182"/>
      <c r="L102" s="199" t="s">
        <v>597</v>
      </c>
      <c r="M102" s="200"/>
      <c r="N102" s="200"/>
      <c r="O102" s="200"/>
      <c r="P102" s="200"/>
      <c r="Q102" s="200"/>
      <c r="R102" s="202"/>
      <c r="S102" s="203">
        <f t="shared" si="18"/>
        <v>0</v>
      </c>
      <c r="T102" s="29"/>
      <c r="U102" s="185"/>
      <c r="V102" s="185"/>
      <c r="W102" s="185"/>
      <c r="X102" s="185"/>
      <c r="Y102" s="185"/>
      <c r="Z102" s="185"/>
      <c r="AA102" s="185"/>
      <c r="AB102" s="185"/>
      <c r="AC102" s="185"/>
    </row>
    <row r="103" spans="1:29" ht="18" customHeight="1">
      <c r="A103" s="1152"/>
      <c r="B103" s="1159"/>
      <c r="C103" s="186"/>
      <c r="D103" s="306"/>
      <c r="E103" s="9"/>
      <c r="F103" s="9"/>
      <c r="G103" s="182"/>
      <c r="H103" s="306"/>
      <c r="I103" s="9"/>
      <c r="J103" s="9"/>
      <c r="K103" s="182"/>
      <c r="L103" s="208" t="s">
        <v>598</v>
      </c>
      <c r="M103" s="200"/>
      <c r="N103" s="200"/>
      <c r="O103" s="200"/>
      <c r="P103" s="200"/>
      <c r="Q103" s="200"/>
      <c r="R103" s="202"/>
      <c r="S103" s="203">
        <f t="shared" si="18"/>
        <v>0</v>
      </c>
      <c r="T103" s="29"/>
      <c r="U103" s="185"/>
      <c r="V103" s="185"/>
      <c r="W103" s="185"/>
      <c r="X103" s="185"/>
      <c r="Y103" s="185"/>
      <c r="Z103" s="185"/>
      <c r="AA103" s="185"/>
      <c r="AB103" s="185"/>
      <c r="AC103" s="185"/>
    </row>
    <row r="104" spans="1:29" ht="18" customHeight="1">
      <c r="A104" s="1152"/>
      <c r="B104" s="1159"/>
      <c r="C104" s="186"/>
      <c r="D104" s="33"/>
      <c r="E104" s="33"/>
      <c r="F104" s="33"/>
      <c r="G104" s="33"/>
      <c r="H104" s="33"/>
      <c r="I104" s="33"/>
      <c r="J104" s="33"/>
      <c r="K104" s="33"/>
      <c r="L104" s="209" t="s">
        <v>599</v>
      </c>
      <c r="M104" s="210"/>
      <c r="N104" s="210"/>
      <c r="O104" s="210"/>
      <c r="P104" s="210"/>
      <c r="Q104" s="210"/>
      <c r="R104" s="211"/>
      <c r="S104" s="212">
        <f t="shared" si="18"/>
        <v>0</v>
      </c>
      <c r="T104" s="29"/>
      <c r="U104" s="185"/>
      <c r="V104" s="185"/>
      <c r="W104" s="185"/>
      <c r="X104" s="185"/>
      <c r="Y104" s="185"/>
      <c r="Z104" s="185"/>
      <c r="AA104" s="185"/>
      <c r="AB104" s="185"/>
      <c r="AC104" s="185"/>
    </row>
    <row r="105" spans="1:29" ht="18" customHeight="1">
      <c r="A105" s="1152"/>
      <c r="B105" s="1159"/>
      <c r="C105" s="380"/>
      <c r="D105" s="33"/>
      <c r="E105" s="33"/>
      <c r="F105" s="33"/>
      <c r="G105" s="33"/>
      <c r="H105" s="33"/>
      <c r="I105" s="33"/>
      <c r="J105" s="33"/>
      <c r="K105" s="33"/>
      <c r="L105" s="209" t="s">
        <v>600</v>
      </c>
      <c r="M105" s="213"/>
      <c r="N105" s="213"/>
      <c r="O105" s="213"/>
      <c r="P105" s="213"/>
      <c r="Q105" s="213"/>
      <c r="R105" s="214"/>
      <c r="S105" s="215">
        <f t="shared" si="18"/>
        <v>0</v>
      </c>
      <c r="T105" s="29"/>
      <c r="U105" s="185"/>
      <c r="V105" s="185"/>
      <c r="W105" s="185"/>
      <c r="X105" s="185"/>
      <c r="Y105" s="185"/>
      <c r="Z105" s="185"/>
      <c r="AA105" s="185"/>
      <c r="AB105" s="185"/>
      <c r="AC105" s="185"/>
    </row>
    <row r="106" spans="1:29" ht="18" customHeight="1">
      <c r="A106" s="1152"/>
      <c r="B106" s="1159"/>
      <c r="C106" s="186"/>
      <c r="D106" s="33"/>
      <c r="E106" s="33"/>
      <c r="F106" s="33"/>
      <c r="G106" s="33"/>
      <c r="H106" s="33"/>
      <c r="I106" s="33"/>
      <c r="J106" s="33"/>
      <c r="K106" s="33"/>
      <c r="L106" s="222"/>
      <c r="M106" s="223"/>
      <c r="N106" s="223"/>
      <c r="O106" s="223"/>
      <c r="P106" s="223"/>
      <c r="Q106" s="223"/>
      <c r="R106" s="224"/>
      <c r="S106" s="225"/>
      <c r="T106" s="29"/>
      <c r="U106" s="185"/>
      <c r="V106" s="185"/>
      <c r="W106" s="185"/>
      <c r="X106" s="185"/>
      <c r="Y106" s="185"/>
      <c r="Z106" s="185"/>
      <c r="AA106" s="185"/>
      <c r="AB106" s="185"/>
      <c r="AC106" s="185"/>
    </row>
    <row r="107" spans="1:29" ht="40.5" customHeight="1">
      <c r="A107" s="1152"/>
      <c r="B107" s="1159"/>
      <c r="C107" s="114"/>
      <c r="D107" s="114"/>
      <c r="E107" s="114"/>
      <c r="F107" s="114"/>
      <c r="G107" s="114"/>
      <c r="H107" s="114"/>
      <c r="I107" s="114"/>
      <c r="J107" s="114"/>
      <c r="K107" s="114"/>
      <c r="L107" s="1195" t="s">
        <v>601</v>
      </c>
      <c r="M107" s="229" t="s">
        <v>1599</v>
      </c>
      <c r="N107" s="279" t="s">
        <v>1600</v>
      </c>
      <c r="O107" s="229" t="s">
        <v>1601</v>
      </c>
      <c r="P107" s="229" t="s">
        <v>1602</v>
      </c>
      <c r="Q107" s="630" t="s">
        <v>1603</v>
      </c>
      <c r="R107" s="631"/>
      <c r="S107" s="228"/>
      <c r="T107" s="29"/>
      <c r="U107" s="185"/>
      <c r="V107" s="185"/>
      <c r="W107" s="185"/>
      <c r="X107" s="185"/>
      <c r="Y107" s="185"/>
      <c r="Z107" s="185"/>
      <c r="AA107" s="185"/>
      <c r="AB107" s="185"/>
      <c r="AC107" s="185"/>
    </row>
    <row r="108" spans="1:29" ht="45" customHeight="1">
      <c r="A108" s="1152"/>
      <c r="B108" s="1159"/>
      <c r="C108" s="114"/>
      <c r="D108" s="114"/>
      <c r="E108" s="114"/>
      <c r="F108" s="114"/>
      <c r="G108" s="114"/>
      <c r="H108" s="114"/>
      <c r="I108" s="114"/>
      <c r="J108" s="114"/>
      <c r="K108" s="114"/>
      <c r="L108" s="1193"/>
      <c r="M108" s="279" t="s">
        <v>1604</v>
      </c>
      <c r="N108" s="279" t="s">
        <v>1605</v>
      </c>
      <c r="O108" s="229" t="s">
        <v>1606</v>
      </c>
      <c r="P108" s="229" t="s">
        <v>1607</v>
      </c>
      <c r="Q108" s="630" t="s">
        <v>1608</v>
      </c>
      <c r="R108" s="631"/>
      <c r="S108" s="228"/>
      <c r="T108" s="29"/>
      <c r="U108" s="185"/>
      <c r="V108" s="185"/>
      <c r="W108" s="185"/>
      <c r="X108" s="185"/>
      <c r="Y108" s="185"/>
      <c r="Z108" s="185"/>
      <c r="AA108" s="185"/>
      <c r="AB108" s="185"/>
      <c r="AC108" s="185"/>
    </row>
    <row r="109" spans="1:29" ht="39" customHeight="1">
      <c r="A109" s="1152"/>
      <c r="B109" s="1159"/>
      <c r="C109" s="186"/>
      <c r="D109" s="29"/>
      <c r="E109" s="29"/>
      <c r="F109" s="29"/>
      <c r="G109" s="29"/>
      <c r="H109" s="29"/>
      <c r="I109" s="29"/>
      <c r="J109" s="29"/>
      <c r="K109" s="29"/>
      <c r="L109" s="1193"/>
      <c r="M109" s="630" t="s">
        <v>1609</v>
      </c>
      <c r="N109" s="279" t="s">
        <v>1610</v>
      </c>
      <c r="O109" s="229" t="s">
        <v>1611</v>
      </c>
      <c r="P109" s="630" t="s">
        <v>1612</v>
      </c>
      <c r="Q109" s="229" t="s">
        <v>1613</v>
      </c>
      <c r="R109" s="631"/>
      <c r="S109" s="228"/>
      <c r="T109" s="29"/>
      <c r="U109" s="185"/>
      <c r="V109" s="185"/>
      <c r="W109" s="185"/>
      <c r="X109" s="185"/>
      <c r="Y109" s="185"/>
      <c r="Z109" s="185"/>
      <c r="AA109" s="185"/>
      <c r="AB109" s="185"/>
      <c r="AC109" s="185"/>
    </row>
    <row r="110" spans="1:29" ht="36.75" customHeight="1">
      <c r="A110" s="1152"/>
      <c r="B110" s="1159"/>
      <c r="C110" s="186"/>
      <c r="D110" s="29"/>
      <c r="E110" s="29"/>
      <c r="F110" s="29"/>
      <c r="G110" s="29"/>
      <c r="H110" s="29"/>
      <c r="I110" s="29"/>
      <c r="J110" s="29"/>
      <c r="K110" s="29"/>
      <c r="L110" s="1194"/>
      <c r="M110" s="630" t="s">
        <v>1614</v>
      </c>
      <c r="N110" s="229" t="s">
        <v>1615</v>
      </c>
      <c r="O110" s="230"/>
      <c r="P110" s="630" t="s">
        <v>1616</v>
      </c>
      <c r="Q110" s="328"/>
      <c r="R110" s="631"/>
      <c r="S110" s="228"/>
      <c r="T110" s="29"/>
      <c r="U110" s="185"/>
      <c r="V110" s="185"/>
      <c r="W110" s="185"/>
      <c r="X110" s="185"/>
      <c r="Y110" s="185"/>
      <c r="Z110" s="185"/>
      <c r="AA110" s="185"/>
      <c r="AB110" s="185"/>
      <c r="AC110" s="185"/>
    </row>
    <row r="111" spans="1:29" ht="35.25" customHeight="1">
      <c r="A111" s="1152"/>
      <c r="B111" s="1159"/>
      <c r="C111" s="186"/>
      <c r="D111" s="29"/>
      <c r="E111" s="29"/>
      <c r="F111" s="29"/>
      <c r="G111" s="29"/>
      <c r="H111" s="29"/>
      <c r="I111" s="29"/>
      <c r="J111" s="29"/>
      <c r="K111" s="29"/>
      <c r="L111" s="232"/>
      <c r="M111" s="233"/>
      <c r="N111" s="630" t="s">
        <v>1617</v>
      </c>
      <c r="O111" s="632"/>
      <c r="P111" s="633" t="s">
        <v>1618</v>
      </c>
      <c r="Q111" s="233"/>
      <c r="R111" s="236"/>
      <c r="S111" s="237"/>
      <c r="T111" s="29"/>
      <c r="U111" s="185"/>
      <c r="V111" s="185"/>
      <c r="W111" s="185"/>
      <c r="X111" s="185"/>
      <c r="Y111" s="185"/>
      <c r="Z111" s="185"/>
      <c r="AA111" s="185"/>
      <c r="AB111" s="185"/>
      <c r="AC111" s="185"/>
    </row>
    <row r="112" spans="1:29" ht="15.75" customHeight="1">
      <c r="A112" s="1152"/>
      <c r="B112" s="1159"/>
      <c r="C112" s="186"/>
      <c r="D112" s="29"/>
      <c r="E112" s="29"/>
      <c r="F112" s="29"/>
      <c r="G112" s="29"/>
      <c r="H112" s="29"/>
      <c r="I112" s="29"/>
      <c r="J112" s="29"/>
      <c r="K112" s="29"/>
      <c r="L112" s="238" t="s">
        <v>593</v>
      </c>
      <c r="M112" s="239">
        <v>11</v>
      </c>
      <c r="N112" s="239">
        <v>16</v>
      </c>
      <c r="O112" s="280"/>
      <c r="P112" s="239">
        <v>4</v>
      </c>
      <c r="Q112" s="239">
        <v>7</v>
      </c>
      <c r="R112" s="236"/>
      <c r="S112" s="237">
        <f t="shared" ref="S112:S123" si="19">SUM(M112:R112)</f>
        <v>38</v>
      </c>
      <c r="T112" s="29"/>
      <c r="U112" s="185"/>
      <c r="V112" s="185"/>
      <c r="W112" s="185"/>
      <c r="X112" s="185"/>
      <c r="Y112" s="185"/>
      <c r="Z112" s="185"/>
      <c r="AA112" s="185"/>
      <c r="AB112" s="185"/>
      <c r="AC112" s="185"/>
    </row>
    <row r="113" spans="1:29" ht="15.75" customHeight="1">
      <c r="A113" s="1152"/>
      <c r="B113" s="1159"/>
      <c r="C113" s="186"/>
      <c r="D113" s="29"/>
      <c r="E113" s="29"/>
      <c r="F113" s="29"/>
      <c r="G113" s="29"/>
      <c r="H113" s="29"/>
      <c r="I113" s="29"/>
      <c r="J113" s="29"/>
      <c r="K113" s="29"/>
      <c r="L113" s="240" t="s">
        <v>594</v>
      </c>
      <c r="M113" s="241">
        <v>4</v>
      </c>
      <c r="N113" s="241"/>
      <c r="O113" s="281"/>
      <c r="P113" s="281"/>
      <c r="Q113" s="281"/>
      <c r="R113" s="228"/>
      <c r="S113" s="242">
        <f t="shared" si="19"/>
        <v>4</v>
      </c>
      <c r="T113" s="29"/>
      <c r="U113" s="185"/>
      <c r="V113" s="185"/>
      <c r="W113" s="185"/>
      <c r="X113" s="185"/>
      <c r="Y113" s="185"/>
      <c r="Z113" s="185"/>
      <c r="AA113" s="185"/>
      <c r="AB113" s="185"/>
      <c r="AC113" s="185"/>
    </row>
    <row r="114" spans="1:29" ht="15.75" customHeight="1">
      <c r="A114" s="1152"/>
      <c r="B114" s="1159"/>
      <c r="C114" s="186"/>
      <c r="D114" s="29"/>
      <c r="E114" s="29"/>
      <c r="F114" s="29"/>
      <c r="G114" s="29"/>
      <c r="H114" s="29"/>
      <c r="I114" s="29"/>
      <c r="J114" s="29"/>
      <c r="K114" s="29"/>
      <c r="L114" s="240" t="s">
        <v>595</v>
      </c>
      <c r="M114" s="282">
        <v>7</v>
      </c>
      <c r="N114" s="282">
        <v>16</v>
      </c>
      <c r="O114" s="243"/>
      <c r="P114" s="282">
        <v>1</v>
      </c>
      <c r="Q114" s="282">
        <v>7</v>
      </c>
      <c r="R114" s="228"/>
      <c r="S114" s="242">
        <f t="shared" si="19"/>
        <v>31</v>
      </c>
      <c r="T114" s="29"/>
      <c r="U114" s="185"/>
      <c r="V114" s="185"/>
      <c r="W114" s="185"/>
      <c r="X114" s="185"/>
      <c r="Y114" s="185"/>
      <c r="Z114" s="185"/>
      <c r="AA114" s="185"/>
      <c r="AB114" s="185"/>
      <c r="AC114" s="185"/>
    </row>
    <row r="115" spans="1:29" ht="15.75" customHeight="1">
      <c r="A115" s="1152"/>
      <c r="B115" s="1159"/>
      <c r="C115" s="181"/>
      <c r="D115" s="29"/>
      <c r="E115" s="29"/>
      <c r="F115" s="29"/>
      <c r="G115" s="29"/>
      <c r="H115" s="29"/>
      <c r="I115" s="29"/>
      <c r="J115" s="29"/>
      <c r="K115" s="29"/>
      <c r="L115" s="244" t="s">
        <v>596</v>
      </c>
      <c r="M115" s="246"/>
      <c r="N115" s="245">
        <v>3</v>
      </c>
      <c r="O115" s="245">
        <v>8</v>
      </c>
      <c r="P115" s="246"/>
      <c r="Q115" s="246"/>
      <c r="R115" s="247"/>
      <c r="S115" s="248">
        <f t="shared" si="19"/>
        <v>11</v>
      </c>
      <c r="T115" s="29"/>
      <c r="U115" s="185"/>
      <c r="V115" s="185"/>
      <c r="W115" s="185"/>
      <c r="X115" s="185"/>
      <c r="Y115" s="185"/>
      <c r="Z115" s="185"/>
      <c r="AA115" s="185"/>
      <c r="AB115" s="185"/>
      <c r="AC115" s="185"/>
    </row>
    <row r="116" spans="1:29" ht="15.75" customHeight="1">
      <c r="A116" s="1152"/>
      <c r="B116" s="1159"/>
      <c r="C116" s="186"/>
      <c r="D116" s="29"/>
      <c r="E116" s="29"/>
      <c r="F116" s="29"/>
      <c r="G116" s="29"/>
      <c r="H116" s="29"/>
      <c r="I116" s="29"/>
      <c r="J116" s="29"/>
      <c r="K116" s="29"/>
      <c r="L116" s="244" t="s">
        <v>597</v>
      </c>
      <c r="M116" s="246">
        <v>4</v>
      </c>
      <c r="N116" s="246">
        <v>8</v>
      </c>
      <c r="O116" s="245">
        <v>4</v>
      </c>
      <c r="P116" s="245">
        <v>14</v>
      </c>
      <c r="Q116" s="245">
        <v>4</v>
      </c>
      <c r="R116" s="247"/>
      <c r="S116" s="248">
        <f t="shared" si="19"/>
        <v>34</v>
      </c>
      <c r="T116" s="29"/>
      <c r="U116" s="185"/>
      <c r="V116" s="185"/>
      <c r="W116" s="185"/>
      <c r="X116" s="185"/>
      <c r="Y116" s="185"/>
      <c r="Z116" s="185"/>
      <c r="AA116" s="185"/>
      <c r="AB116" s="185"/>
      <c r="AC116" s="185"/>
    </row>
    <row r="117" spans="1:29" ht="15.75" customHeight="1">
      <c r="A117" s="1152"/>
      <c r="B117" s="1159"/>
      <c r="C117" s="186"/>
      <c r="D117" s="29"/>
      <c r="E117" s="29"/>
      <c r="F117" s="29"/>
      <c r="G117" s="29"/>
      <c r="H117" s="29"/>
      <c r="I117" s="29"/>
      <c r="J117" s="29"/>
      <c r="K117" s="29"/>
      <c r="L117" s="249" t="s">
        <v>598</v>
      </c>
      <c r="M117" s="246"/>
      <c r="N117" s="246"/>
      <c r="O117" s="246"/>
      <c r="P117" s="246"/>
      <c r="Q117" s="246"/>
      <c r="R117" s="247"/>
      <c r="S117" s="248">
        <f t="shared" si="19"/>
        <v>0</v>
      </c>
      <c r="T117" s="29"/>
      <c r="U117" s="185"/>
      <c r="V117" s="185"/>
      <c r="W117" s="185"/>
      <c r="X117" s="185"/>
      <c r="Y117" s="185"/>
      <c r="Z117" s="185"/>
      <c r="AA117" s="185"/>
      <c r="AB117" s="185"/>
      <c r="AC117" s="185"/>
    </row>
    <row r="118" spans="1:29" ht="15.75" customHeight="1">
      <c r="A118" s="1152"/>
      <c r="B118" s="1159"/>
      <c r="C118" s="186"/>
      <c r="D118" s="29"/>
      <c r="E118" s="29"/>
      <c r="F118" s="29"/>
      <c r="G118" s="29"/>
      <c r="H118" s="29"/>
      <c r="I118" s="29"/>
      <c r="J118" s="29"/>
      <c r="K118" s="29"/>
      <c r="L118" s="250" t="s">
        <v>599</v>
      </c>
      <c r="M118" s="251"/>
      <c r="N118" s="251"/>
      <c r="O118" s="251"/>
      <c r="P118" s="251"/>
      <c r="Q118" s="251"/>
      <c r="R118" s="252"/>
      <c r="S118" s="253">
        <f t="shared" si="19"/>
        <v>0</v>
      </c>
      <c r="T118" s="29"/>
      <c r="U118" s="185"/>
      <c r="V118" s="185"/>
      <c r="W118" s="185"/>
      <c r="X118" s="185"/>
      <c r="Y118" s="185"/>
      <c r="Z118" s="185"/>
      <c r="AA118" s="185"/>
      <c r="AB118" s="185"/>
      <c r="AC118" s="185"/>
    </row>
    <row r="119" spans="1:29" ht="15.75" customHeight="1">
      <c r="A119" s="1152"/>
      <c r="B119" s="1159"/>
      <c r="C119" s="181"/>
      <c r="D119" s="29"/>
      <c r="E119" s="29"/>
      <c r="F119" s="29"/>
      <c r="G119" s="29"/>
      <c r="H119" s="29"/>
      <c r="I119" s="29"/>
      <c r="J119" s="29"/>
      <c r="K119" s="29"/>
      <c r="L119" s="250" t="s">
        <v>600</v>
      </c>
      <c r="M119" s="254"/>
      <c r="N119" s="254"/>
      <c r="O119" s="254"/>
      <c r="P119" s="254"/>
      <c r="Q119" s="254"/>
      <c r="R119" s="255"/>
      <c r="S119" s="256">
        <f t="shared" si="19"/>
        <v>0</v>
      </c>
      <c r="T119" s="29"/>
      <c r="U119" s="185"/>
      <c r="V119" s="185"/>
      <c r="W119" s="185"/>
      <c r="X119" s="185"/>
      <c r="Y119" s="185"/>
      <c r="Z119" s="185"/>
      <c r="AA119" s="185"/>
      <c r="AB119" s="185"/>
      <c r="AC119" s="185"/>
    </row>
    <row r="120" spans="1:29" ht="16.5" customHeight="1">
      <c r="A120" s="1152"/>
      <c r="B120" s="1159"/>
      <c r="C120" s="1200"/>
      <c r="D120" s="186"/>
      <c r="E120" s="186"/>
      <c r="F120" s="186"/>
      <c r="G120" s="186"/>
      <c r="H120" s="186"/>
      <c r="I120" s="186"/>
      <c r="J120" s="186"/>
      <c r="K120" s="186"/>
      <c r="L120" s="222" t="s">
        <v>681</v>
      </c>
      <c r="M120" s="223">
        <f t="shared" ref="M120:R120" si="20">M112+M98</f>
        <v>11</v>
      </c>
      <c r="N120" s="223">
        <f t="shared" si="20"/>
        <v>16</v>
      </c>
      <c r="O120" s="223">
        <f t="shared" si="20"/>
        <v>0</v>
      </c>
      <c r="P120" s="223">
        <f t="shared" si="20"/>
        <v>4</v>
      </c>
      <c r="Q120" s="223">
        <f t="shared" si="20"/>
        <v>7</v>
      </c>
      <c r="R120" s="223">
        <f t="shared" si="20"/>
        <v>0</v>
      </c>
      <c r="S120" s="224">
        <f t="shared" si="19"/>
        <v>38</v>
      </c>
      <c r="T120" s="29"/>
      <c r="U120" s="185"/>
      <c r="V120" s="185"/>
      <c r="W120" s="185"/>
      <c r="X120" s="185"/>
      <c r="Y120" s="185"/>
      <c r="Z120" s="185"/>
      <c r="AA120" s="185"/>
      <c r="AB120" s="185"/>
      <c r="AC120" s="185"/>
    </row>
    <row r="121" spans="1:29" ht="16.5" customHeight="1">
      <c r="A121" s="1152"/>
      <c r="B121" s="1159"/>
      <c r="C121" s="1201"/>
      <c r="D121" s="186"/>
      <c r="E121" s="186"/>
      <c r="F121" s="186"/>
      <c r="G121" s="186"/>
      <c r="H121" s="186"/>
      <c r="I121" s="186"/>
      <c r="J121" s="186"/>
      <c r="K121" s="186"/>
      <c r="L121" s="257" t="s">
        <v>682</v>
      </c>
      <c r="M121" s="258">
        <f t="shared" ref="M121:R121" si="21">M116+M115+M102+M101</f>
        <v>4</v>
      </c>
      <c r="N121" s="258">
        <f t="shared" si="21"/>
        <v>11</v>
      </c>
      <c r="O121" s="258">
        <f t="shared" si="21"/>
        <v>12</v>
      </c>
      <c r="P121" s="258">
        <f t="shared" si="21"/>
        <v>14</v>
      </c>
      <c r="Q121" s="258">
        <f t="shared" si="21"/>
        <v>4</v>
      </c>
      <c r="R121" s="258">
        <f t="shared" si="21"/>
        <v>0</v>
      </c>
      <c r="S121" s="259">
        <f t="shared" si="19"/>
        <v>45</v>
      </c>
      <c r="T121" s="29"/>
      <c r="U121" s="185"/>
      <c r="V121" s="185"/>
      <c r="W121" s="185"/>
      <c r="X121" s="185"/>
      <c r="Y121" s="185"/>
      <c r="Z121" s="185"/>
      <c r="AA121" s="185"/>
      <c r="AB121" s="185"/>
      <c r="AC121" s="185"/>
    </row>
    <row r="122" spans="1:29" ht="16.5" customHeight="1">
      <c r="A122" s="352"/>
      <c r="B122" s="353"/>
      <c r="C122" s="1200"/>
      <c r="D122" s="186"/>
      <c r="E122" s="186"/>
      <c r="F122" s="186"/>
      <c r="G122" s="186"/>
      <c r="H122" s="186"/>
      <c r="I122" s="186"/>
      <c r="J122" s="186"/>
      <c r="K122" s="186"/>
      <c r="L122" s="257" t="s">
        <v>683</v>
      </c>
      <c r="M122" s="258">
        <f t="shared" ref="M122:R122" si="22">M117+M103</f>
        <v>0</v>
      </c>
      <c r="N122" s="258">
        <f t="shared" si="22"/>
        <v>0</v>
      </c>
      <c r="O122" s="258">
        <f t="shared" si="22"/>
        <v>0</v>
      </c>
      <c r="P122" s="258">
        <f t="shared" si="22"/>
        <v>0</v>
      </c>
      <c r="Q122" s="258">
        <f t="shared" si="22"/>
        <v>0</v>
      </c>
      <c r="R122" s="258">
        <f t="shared" si="22"/>
        <v>0</v>
      </c>
      <c r="S122" s="259">
        <f t="shared" si="19"/>
        <v>0</v>
      </c>
      <c r="T122" s="29"/>
      <c r="U122" s="185"/>
      <c r="V122" s="185"/>
      <c r="W122" s="185"/>
      <c r="X122" s="185"/>
      <c r="Y122" s="185"/>
      <c r="Z122" s="185"/>
      <c r="AA122" s="185"/>
      <c r="AB122" s="185"/>
      <c r="AC122" s="185"/>
    </row>
    <row r="123" spans="1:29" ht="16.5" customHeight="1">
      <c r="A123" s="352"/>
      <c r="B123" s="353"/>
      <c r="C123" s="1201"/>
      <c r="D123" s="186"/>
      <c r="E123" s="186"/>
      <c r="F123" s="186"/>
      <c r="G123" s="186"/>
      <c r="H123" s="186"/>
      <c r="I123" s="186"/>
      <c r="J123" s="186"/>
      <c r="K123" s="186"/>
      <c r="L123" s="260" t="s">
        <v>684</v>
      </c>
      <c r="M123" s="261">
        <f t="shared" ref="M123:R123" si="23">M118+M104</f>
        <v>0</v>
      </c>
      <c r="N123" s="261">
        <f t="shared" si="23"/>
        <v>0</v>
      </c>
      <c r="O123" s="261">
        <f t="shared" si="23"/>
        <v>0</v>
      </c>
      <c r="P123" s="261">
        <f t="shared" si="23"/>
        <v>0</v>
      </c>
      <c r="Q123" s="261">
        <f t="shared" si="23"/>
        <v>0</v>
      </c>
      <c r="R123" s="261">
        <f t="shared" si="23"/>
        <v>0</v>
      </c>
      <c r="S123" s="262">
        <f t="shared" si="19"/>
        <v>0</v>
      </c>
      <c r="T123" s="29"/>
      <c r="U123" s="185"/>
      <c r="V123" s="185"/>
      <c r="W123" s="185"/>
      <c r="X123" s="185"/>
      <c r="Y123" s="185"/>
      <c r="Z123" s="185"/>
      <c r="AA123" s="185"/>
      <c r="AB123" s="185"/>
      <c r="AC123" s="185"/>
    </row>
    <row r="124" spans="1:29" ht="18.75" customHeight="1">
      <c r="A124" s="1198"/>
      <c r="B124" s="1138"/>
      <c r="C124" s="263"/>
      <c r="D124" s="264"/>
      <c r="E124" s="264"/>
      <c r="F124" s="264"/>
      <c r="G124" s="264"/>
      <c r="H124" s="264"/>
      <c r="I124" s="264"/>
      <c r="J124" s="264"/>
      <c r="K124" s="264"/>
      <c r="L124" s="265"/>
      <c r="M124" s="264"/>
      <c r="N124" s="264"/>
      <c r="O124" s="264"/>
      <c r="P124" s="264"/>
      <c r="Q124" s="264"/>
      <c r="R124" s="264"/>
      <c r="S124" s="264"/>
      <c r="T124" s="263"/>
      <c r="U124" s="185"/>
      <c r="V124" s="185"/>
      <c r="W124" s="185"/>
      <c r="X124" s="185"/>
      <c r="Y124" s="185"/>
      <c r="Z124" s="185"/>
      <c r="AA124" s="185"/>
      <c r="AB124" s="185"/>
      <c r="AC124" s="185"/>
    </row>
    <row r="125" spans="1:29" ht="21" customHeight="1">
      <c r="A125" s="1211">
        <v>5</v>
      </c>
      <c r="B125" s="1212" t="s">
        <v>554</v>
      </c>
      <c r="C125" s="186" t="s">
        <v>643</v>
      </c>
      <c r="D125" s="306">
        <v>5</v>
      </c>
      <c r="E125" s="9" t="s">
        <v>1544</v>
      </c>
      <c r="F125" s="9" t="s">
        <v>1568</v>
      </c>
      <c r="G125" s="306"/>
      <c r="H125" s="306">
        <v>1</v>
      </c>
      <c r="I125" s="9">
        <v>5</v>
      </c>
      <c r="J125" s="9" t="s">
        <v>1544</v>
      </c>
      <c r="K125" s="306" t="s">
        <v>1568</v>
      </c>
      <c r="L125" s="1192" t="s">
        <v>592</v>
      </c>
      <c r="M125" s="634"/>
      <c r="N125" s="634"/>
      <c r="O125" s="634"/>
      <c r="P125" s="634"/>
      <c r="Q125" s="634"/>
      <c r="R125" s="29"/>
      <c r="S125" s="29"/>
      <c r="T125" s="29"/>
      <c r="U125" s="185"/>
      <c r="V125" s="185"/>
      <c r="W125" s="185"/>
      <c r="X125" s="185"/>
      <c r="Y125" s="185"/>
      <c r="Z125" s="185"/>
      <c r="AA125" s="185"/>
      <c r="AB125" s="185"/>
      <c r="AC125" s="185"/>
    </row>
    <row r="126" spans="1:29" ht="21" customHeight="1">
      <c r="A126" s="1152"/>
      <c r="B126" s="1159"/>
      <c r="C126" s="186"/>
      <c r="D126" s="305">
        <v>2</v>
      </c>
      <c r="E126" s="9" t="s">
        <v>659</v>
      </c>
      <c r="F126" s="9" t="s">
        <v>651</v>
      </c>
      <c r="G126" s="305"/>
      <c r="H126" s="305">
        <v>2</v>
      </c>
      <c r="I126" s="9">
        <v>5</v>
      </c>
      <c r="J126" s="9" t="s">
        <v>1548</v>
      </c>
      <c r="K126" s="305" t="s">
        <v>1568</v>
      </c>
      <c r="L126" s="1193"/>
      <c r="M126" s="635"/>
      <c r="N126" s="634"/>
      <c r="O126" s="634"/>
      <c r="P126" s="634"/>
      <c r="Q126" s="634"/>
      <c r="R126" s="29"/>
      <c r="S126" s="29"/>
      <c r="T126" s="29"/>
      <c r="U126" s="185"/>
      <c r="V126" s="185"/>
      <c r="W126" s="185"/>
      <c r="X126" s="185"/>
      <c r="Y126" s="185"/>
      <c r="Z126" s="185"/>
      <c r="AA126" s="185"/>
      <c r="AB126" s="185"/>
      <c r="AC126" s="185"/>
    </row>
    <row r="127" spans="1:29" ht="21" customHeight="1">
      <c r="A127" s="1152"/>
      <c r="B127" s="1159"/>
      <c r="C127" s="186" t="s">
        <v>646</v>
      </c>
      <c r="D127" s="305">
        <v>4</v>
      </c>
      <c r="E127" s="9" t="s">
        <v>1548</v>
      </c>
      <c r="F127" s="9" t="s">
        <v>1568</v>
      </c>
      <c r="G127" s="306"/>
      <c r="H127" s="305">
        <v>3</v>
      </c>
      <c r="I127" s="9">
        <v>4</v>
      </c>
      <c r="J127" s="9" t="s">
        <v>650</v>
      </c>
      <c r="K127" s="306" t="s">
        <v>1568</v>
      </c>
      <c r="L127" s="1194"/>
      <c r="M127" s="634"/>
      <c r="N127" s="634"/>
      <c r="O127" s="634"/>
      <c r="P127" s="634"/>
      <c r="Q127" s="634"/>
      <c r="R127" s="29"/>
      <c r="S127" s="29"/>
      <c r="T127" s="29"/>
      <c r="U127" s="185"/>
      <c r="V127" s="185"/>
      <c r="W127" s="185"/>
      <c r="X127" s="185"/>
      <c r="Y127" s="185"/>
      <c r="Z127" s="185"/>
      <c r="AA127" s="185"/>
      <c r="AB127" s="185"/>
      <c r="AC127" s="185"/>
    </row>
    <row r="128" spans="1:29" ht="16.5" customHeight="1">
      <c r="A128" s="1152"/>
      <c r="B128" s="1159"/>
      <c r="C128" s="186" t="s">
        <v>656</v>
      </c>
      <c r="D128" s="306">
        <v>4</v>
      </c>
      <c r="E128" s="9" t="s">
        <v>650</v>
      </c>
      <c r="F128" s="9" t="s">
        <v>1568</v>
      </c>
      <c r="G128" s="306"/>
      <c r="H128" s="306">
        <v>4</v>
      </c>
      <c r="I128" s="9">
        <v>4</v>
      </c>
      <c r="J128" s="9" t="s">
        <v>653</v>
      </c>
      <c r="K128" s="306" t="s">
        <v>1568</v>
      </c>
      <c r="L128" s="186" t="s">
        <v>593</v>
      </c>
      <c r="M128" s="192"/>
      <c r="N128" s="192"/>
      <c r="O128" s="192"/>
      <c r="P128" s="192"/>
      <c r="Q128" s="192"/>
      <c r="R128" s="194"/>
      <c r="S128" s="4">
        <f t="shared" ref="S128:S135" si="24">SUM(M128:R128)</f>
        <v>0</v>
      </c>
      <c r="T128" s="29"/>
      <c r="U128" s="185"/>
      <c r="V128" s="185"/>
      <c r="W128" s="185"/>
      <c r="X128" s="185"/>
      <c r="Y128" s="185"/>
      <c r="Z128" s="185"/>
      <c r="AA128" s="185"/>
      <c r="AB128" s="185"/>
      <c r="AC128" s="185"/>
    </row>
    <row r="129" spans="1:29" ht="16.5" customHeight="1">
      <c r="A129" s="1152"/>
      <c r="B129" s="1159"/>
      <c r="C129" s="186" t="s">
        <v>657</v>
      </c>
      <c r="D129" s="306">
        <v>3</v>
      </c>
      <c r="E129" s="9" t="s">
        <v>653</v>
      </c>
      <c r="F129" s="9" t="s">
        <v>1568</v>
      </c>
      <c r="G129" s="306"/>
      <c r="H129" s="306">
        <v>5</v>
      </c>
      <c r="I129" s="9">
        <v>3</v>
      </c>
      <c r="J129" s="9" t="s">
        <v>655</v>
      </c>
      <c r="K129" s="306" t="s">
        <v>1568</v>
      </c>
      <c r="L129" s="195" t="s">
        <v>594</v>
      </c>
      <c r="M129" s="196"/>
      <c r="N129" s="196"/>
      <c r="O129" s="196"/>
      <c r="P129" s="196"/>
      <c r="Q129" s="196"/>
      <c r="R129" s="29"/>
      <c r="S129" s="33">
        <f t="shared" si="24"/>
        <v>0</v>
      </c>
      <c r="T129" s="29"/>
      <c r="U129" s="185"/>
      <c r="V129" s="185"/>
      <c r="W129" s="185"/>
      <c r="X129" s="185"/>
      <c r="Y129" s="185"/>
      <c r="Z129" s="185"/>
      <c r="AA129" s="185"/>
      <c r="AB129" s="185"/>
      <c r="AC129" s="185"/>
    </row>
    <row r="130" spans="1:29" ht="16.5" customHeight="1">
      <c r="A130" s="1152"/>
      <c r="B130" s="1159"/>
      <c r="C130" s="380" t="s">
        <v>658</v>
      </c>
      <c r="D130" s="306">
        <v>3</v>
      </c>
      <c r="E130" s="9" t="s">
        <v>655</v>
      </c>
      <c r="F130" s="9" t="s">
        <v>1568</v>
      </c>
      <c r="G130" s="306"/>
      <c r="H130" s="306"/>
      <c r="I130" s="289">
        <v>21</v>
      </c>
      <c r="J130" s="9"/>
      <c r="K130" s="306"/>
      <c r="L130" s="195" t="s">
        <v>595</v>
      </c>
      <c r="M130" s="198"/>
      <c r="N130" s="198"/>
      <c r="O130" s="198"/>
      <c r="P130" s="198"/>
      <c r="Q130" s="198"/>
      <c r="R130" s="29"/>
      <c r="S130" s="33">
        <f t="shared" si="24"/>
        <v>0</v>
      </c>
      <c r="T130" s="29"/>
      <c r="U130" s="185"/>
      <c r="V130" s="185"/>
      <c r="W130" s="185"/>
      <c r="X130" s="185"/>
      <c r="Y130" s="185"/>
      <c r="Z130" s="185"/>
      <c r="AA130" s="185"/>
      <c r="AB130" s="185"/>
      <c r="AC130" s="185"/>
    </row>
    <row r="131" spans="1:29" ht="16.5" customHeight="1">
      <c r="A131" s="1152"/>
      <c r="B131" s="1159"/>
      <c r="C131" s="186"/>
      <c r="D131" s="33"/>
      <c r="E131" s="33"/>
      <c r="F131" s="33"/>
      <c r="G131" s="33"/>
      <c r="H131" s="33"/>
      <c r="I131" s="33"/>
      <c r="J131" s="33"/>
      <c r="K131" s="33"/>
      <c r="L131" s="199" t="s">
        <v>596</v>
      </c>
      <c r="M131" s="200"/>
      <c r="N131" s="200"/>
      <c r="O131" s="200"/>
      <c r="P131" s="200"/>
      <c r="Q131" s="200"/>
      <c r="R131" s="202"/>
      <c r="S131" s="203">
        <f t="shared" si="24"/>
        <v>0</v>
      </c>
      <c r="T131" s="29"/>
      <c r="U131" s="185"/>
      <c r="V131" s="185"/>
      <c r="W131" s="185"/>
      <c r="X131" s="185"/>
      <c r="Y131" s="185"/>
      <c r="Z131" s="185"/>
      <c r="AA131" s="185"/>
      <c r="AB131" s="185"/>
      <c r="AC131" s="185"/>
    </row>
    <row r="132" spans="1:29" ht="16.5" customHeight="1">
      <c r="A132" s="1152"/>
      <c r="B132" s="1159"/>
      <c r="C132" s="186"/>
      <c r="D132" s="306"/>
      <c r="E132" s="9"/>
      <c r="F132" s="9"/>
      <c r="G132" s="306"/>
      <c r="H132" s="306">
        <v>1</v>
      </c>
      <c r="I132" s="9">
        <v>2</v>
      </c>
      <c r="J132" s="9" t="s">
        <v>659</v>
      </c>
      <c r="K132" s="306" t="s">
        <v>651</v>
      </c>
      <c r="L132" s="199" t="s">
        <v>597</v>
      </c>
      <c r="M132" s="200"/>
      <c r="N132" s="200"/>
      <c r="O132" s="200"/>
      <c r="P132" s="200"/>
      <c r="Q132" s="200"/>
      <c r="R132" s="202"/>
      <c r="S132" s="203">
        <f t="shared" si="24"/>
        <v>0</v>
      </c>
      <c r="T132" s="29"/>
      <c r="U132" s="185"/>
      <c r="V132" s="185"/>
      <c r="W132" s="185"/>
      <c r="X132" s="185"/>
      <c r="Y132" s="185"/>
      <c r="Z132" s="185"/>
      <c r="AA132" s="185"/>
      <c r="AB132" s="185"/>
      <c r="AC132" s="185"/>
    </row>
    <row r="133" spans="1:29" ht="16.5" customHeight="1">
      <c r="A133" s="1152"/>
      <c r="B133" s="1159"/>
      <c r="C133" s="186"/>
      <c r="D133" s="306"/>
      <c r="E133" s="9"/>
      <c r="F133" s="9"/>
      <c r="G133" s="306"/>
      <c r="H133" s="306">
        <v>2</v>
      </c>
      <c r="I133" s="9">
        <v>2</v>
      </c>
      <c r="J133" s="9" t="s">
        <v>660</v>
      </c>
      <c r="K133" s="306" t="s">
        <v>651</v>
      </c>
      <c r="L133" s="208" t="s">
        <v>598</v>
      </c>
      <c r="M133" s="200"/>
      <c r="N133" s="200"/>
      <c r="O133" s="200"/>
      <c r="P133" s="200"/>
      <c r="Q133" s="200"/>
      <c r="R133" s="202"/>
      <c r="S133" s="203">
        <f t="shared" si="24"/>
        <v>0</v>
      </c>
      <c r="T133" s="29"/>
      <c r="U133" s="185"/>
      <c r="V133" s="185"/>
      <c r="W133" s="185"/>
      <c r="X133" s="185"/>
      <c r="Y133" s="185"/>
      <c r="Z133" s="185"/>
      <c r="AA133" s="185"/>
      <c r="AB133" s="185"/>
      <c r="AC133" s="185"/>
    </row>
    <row r="134" spans="1:29" ht="16.5" customHeight="1">
      <c r="A134" s="1152"/>
      <c r="B134" s="1159"/>
      <c r="C134" s="380"/>
      <c r="D134" s="306"/>
      <c r="E134" s="9"/>
      <c r="F134" s="9"/>
      <c r="G134" s="306"/>
      <c r="H134" s="306"/>
      <c r="I134" s="289">
        <v>4</v>
      </c>
      <c r="K134" s="306"/>
      <c r="L134" s="209" t="s">
        <v>599</v>
      </c>
      <c r="M134" s="210"/>
      <c r="N134" s="210"/>
      <c r="O134" s="210"/>
      <c r="P134" s="210"/>
      <c r="Q134" s="210"/>
      <c r="R134" s="211"/>
      <c r="S134" s="212">
        <f t="shared" si="24"/>
        <v>0</v>
      </c>
      <c r="T134" s="29"/>
      <c r="U134" s="185"/>
      <c r="V134" s="185"/>
      <c r="W134" s="185"/>
      <c r="X134" s="185"/>
      <c r="Y134" s="185"/>
      <c r="Z134" s="185"/>
      <c r="AA134" s="185"/>
      <c r="AB134" s="185"/>
      <c r="AC134" s="185"/>
    </row>
    <row r="135" spans="1:29" ht="16.5" customHeight="1">
      <c r="A135" s="1152"/>
      <c r="B135" s="1159"/>
      <c r="C135" s="186"/>
      <c r="D135" s="33"/>
      <c r="E135" s="33"/>
      <c r="F135" s="33"/>
      <c r="G135" s="33"/>
      <c r="H135" s="33"/>
      <c r="I135" s="33"/>
      <c r="J135" s="636"/>
      <c r="K135" s="33"/>
      <c r="L135" s="209" t="s">
        <v>600</v>
      </c>
      <c r="M135" s="213"/>
      <c r="N135" s="213"/>
      <c r="O135" s="213"/>
      <c r="P135" s="213"/>
      <c r="Q135" s="213"/>
      <c r="R135" s="214"/>
      <c r="S135" s="215">
        <f t="shared" si="24"/>
        <v>0</v>
      </c>
      <c r="T135" s="29"/>
      <c r="U135" s="185"/>
      <c r="V135" s="185"/>
      <c r="W135" s="185"/>
      <c r="X135" s="185"/>
      <c r="Y135" s="185"/>
      <c r="Z135" s="185"/>
      <c r="AA135" s="185"/>
      <c r="AB135" s="185"/>
      <c r="AC135" s="185"/>
    </row>
    <row r="136" spans="1:29" ht="16.5" customHeight="1">
      <c r="A136" s="1152"/>
      <c r="B136" s="1159"/>
      <c r="C136" s="186"/>
      <c r="D136" s="33"/>
      <c r="E136" s="33"/>
      <c r="F136" s="33"/>
      <c r="G136" s="33"/>
      <c r="H136" s="33"/>
      <c r="I136" s="33"/>
      <c r="J136" s="33"/>
      <c r="K136" s="33"/>
      <c r="L136" s="222"/>
      <c r="M136" s="223"/>
      <c r="N136" s="223"/>
      <c r="O136" s="223"/>
      <c r="P136" s="223"/>
      <c r="Q136" s="223"/>
      <c r="R136" s="224"/>
      <c r="S136" s="225"/>
      <c r="T136" s="29"/>
      <c r="U136" s="185"/>
      <c r="V136" s="185"/>
      <c r="W136" s="185"/>
      <c r="X136" s="185"/>
      <c r="Y136" s="185"/>
      <c r="Z136" s="185"/>
      <c r="AA136" s="185"/>
      <c r="AB136" s="185"/>
      <c r="AC136" s="185"/>
    </row>
    <row r="137" spans="1:29" ht="46.5" customHeight="1">
      <c r="A137" s="1152"/>
      <c r="B137" s="1159"/>
      <c r="C137" s="114"/>
      <c r="D137" s="114"/>
      <c r="E137" s="114"/>
      <c r="F137" s="114"/>
      <c r="G137" s="114"/>
      <c r="H137" s="114"/>
      <c r="I137" s="114"/>
      <c r="J137" s="114"/>
      <c r="K137" s="114"/>
      <c r="L137" s="1195" t="s">
        <v>601</v>
      </c>
      <c r="M137" s="279" t="s">
        <v>1619</v>
      </c>
      <c r="N137" s="279" t="s">
        <v>1620</v>
      </c>
      <c r="O137" s="279" t="s">
        <v>1621</v>
      </c>
      <c r="P137" s="229" t="s">
        <v>1622</v>
      </c>
      <c r="Q137" s="279" t="s">
        <v>1623</v>
      </c>
      <c r="R137" s="228"/>
      <c r="S137" s="228"/>
      <c r="T137" s="454" t="s">
        <v>1624</v>
      </c>
      <c r="U137" s="185"/>
      <c r="V137" s="185"/>
      <c r="W137" s="185"/>
      <c r="X137" s="185"/>
      <c r="Y137" s="185"/>
      <c r="Z137" s="185"/>
      <c r="AA137" s="185"/>
      <c r="AB137" s="185"/>
      <c r="AC137" s="185"/>
    </row>
    <row r="138" spans="1:29" ht="28.5" customHeight="1">
      <c r="A138" s="1152"/>
      <c r="B138" s="1159"/>
      <c r="C138" s="114"/>
      <c r="D138" s="114"/>
      <c r="E138" s="114"/>
      <c r="F138" s="114"/>
      <c r="G138" s="114"/>
      <c r="H138" s="114"/>
      <c r="I138" s="114"/>
      <c r="J138" s="114"/>
      <c r="K138" s="114"/>
      <c r="L138" s="1193"/>
      <c r="M138" s="228" t="s">
        <v>612</v>
      </c>
      <c r="N138" s="229" t="s">
        <v>1625</v>
      </c>
      <c r="O138" s="230"/>
      <c r="P138" s="229" t="s">
        <v>1626</v>
      </c>
      <c r="Q138" s="279" t="s">
        <v>1627</v>
      </c>
      <c r="R138" s="228"/>
      <c r="S138" s="228"/>
      <c r="T138" s="35"/>
      <c r="U138" s="185"/>
      <c r="V138" s="185"/>
      <c r="W138" s="185"/>
      <c r="X138" s="185"/>
      <c r="Y138" s="185"/>
      <c r="Z138" s="185"/>
      <c r="AA138" s="185"/>
      <c r="AB138" s="185"/>
      <c r="AC138" s="185"/>
    </row>
    <row r="139" spans="1:29" ht="28.5" customHeight="1">
      <c r="A139" s="1152"/>
      <c r="B139" s="1159"/>
      <c r="C139" s="186"/>
      <c r="D139" s="29"/>
      <c r="E139" s="29"/>
      <c r="F139" s="29"/>
      <c r="G139" s="29"/>
      <c r="H139" s="29"/>
      <c r="I139" s="29"/>
      <c r="J139" s="29"/>
      <c r="K139" s="29"/>
      <c r="L139" s="1193"/>
      <c r="M139" s="637"/>
      <c r="N139" s="638" t="s">
        <v>1628</v>
      </c>
      <c r="O139" s="228"/>
      <c r="P139" s="228"/>
      <c r="Q139" s="229" t="s">
        <v>1629</v>
      </c>
      <c r="R139" s="228"/>
      <c r="S139" s="228"/>
      <c r="T139" s="29"/>
      <c r="U139" s="185"/>
      <c r="V139" s="185"/>
      <c r="W139" s="185"/>
      <c r="X139" s="185"/>
      <c r="Y139" s="185"/>
      <c r="Z139" s="185"/>
      <c r="AA139" s="185"/>
      <c r="AB139" s="185"/>
      <c r="AC139" s="185"/>
    </row>
    <row r="140" spans="1:29" ht="28.5" customHeight="1">
      <c r="A140" s="1152"/>
      <c r="B140" s="1159"/>
      <c r="C140" s="186"/>
      <c r="D140" s="29"/>
      <c r="E140" s="29"/>
      <c r="F140" s="29"/>
      <c r="G140" s="29"/>
      <c r="H140" s="29"/>
      <c r="I140" s="29"/>
      <c r="J140" s="29"/>
      <c r="K140" s="29"/>
      <c r="L140" s="1194"/>
      <c r="M140" s="228"/>
      <c r="N140" s="228" t="s">
        <v>1630</v>
      </c>
      <c r="O140" s="228"/>
      <c r="P140" s="228"/>
      <c r="Q140" s="229" t="s">
        <v>1631</v>
      </c>
      <c r="R140" s="228"/>
      <c r="S140" s="228"/>
      <c r="T140" s="29"/>
      <c r="U140" s="185"/>
      <c r="V140" s="185"/>
      <c r="W140" s="185"/>
      <c r="X140" s="185"/>
      <c r="Y140" s="185"/>
      <c r="Z140" s="185"/>
      <c r="AA140" s="185"/>
      <c r="AB140" s="185"/>
      <c r="AC140" s="185"/>
    </row>
    <row r="141" spans="1:29" ht="31.5" customHeight="1">
      <c r="A141" s="1152"/>
      <c r="B141" s="1159"/>
      <c r="C141" s="369"/>
      <c r="D141" s="29"/>
      <c r="E141" s="29"/>
      <c r="F141" s="29"/>
      <c r="G141" s="29"/>
      <c r="H141" s="29"/>
      <c r="I141" s="29"/>
      <c r="J141" s="29"/>
      <c r="K141" s="29"/>
      <c r="L141" s="232"/>
      <c r="M141" s="233"/>
      <c r="N141" s="229" t="s">
        <v>1632</v>
      </c>
      <c r="O141" s="233"/>
      <c r="P141" s="233"/>
      <c r="Q141" s="229" t="s">
        <v>1633</v>
      </c>
      <c r="R141" s="236"/>
      <c r="S141" s="237"/>
      <c r="T141" s="29"/>
      <c r="U141" s="185"/>
      <c r="V141" s="185"/>
      <c r="W141" s="185"/>
      <c r="X141" s="185"/>
      <c r="Y141" s="185"/>
      <c r="Z141" s="185"/>
      <c r="AA141" s="185"/>
      <c r="AB141" s="185"/>
      <c r="AC141" s="185"/>
    </row>
    <row r="142" spans="1:29" ht="17.25" customHeight="1">
      <c r="A142" s="1152"/>
      <c r="B142" s="1159"/>
      <c r="C142" s="181"/>
      <c r="D142" s="29"/>
      <c r="E142" s="29"/>
      <c r="F142" s="29"/>
      <c r="G142" s="29"/>
      <c r="H142" s="29"/>
      <c r="I142" s="29"/>
      <c r="J142" s="29"/>
      <c r="K142" s="29"/>
      <c r="L142" s="238" t="s">
        <v>593</v>
      </c>
      <c r="M142" s="239">
        <v>4</v>
      </c>
      <c r="N142" s="280">
        <v>11</v>
      </c>
      <c r="O142" s="239">
        <v>2</v>
      </c>
      <c r="P142" s="280"/>
      <c r="Q142" s="280">
        <v>4</v>
      </c>
      <c r="R142" s="236"/>
      <c r="S142" s="237">
        <f t="shared" ref="S142:S153" si="25">SUM(M142:R142)</f>
        <v>21</v>
      </c>
      <c r="T142" s="29"/>
      <c r="U142" s="185"/>
      <c r="V142" s="185"/>
      <c r="W142" s="185"/>
      <c r="X142" s="185"/>
      <c r="Y142" s="185"/>
      <c r="Z142" s="185"/>
      <c r="AA142" s="185"/>
      <c r="AB142" s="185"/>
      <c r="AC142" s="185"/>
    </row>
    <row r="143" spans="1:29" ht="17.25" customHeight="1">
      <c r="A143" s="1152"/>
      <c r="B143" s="1159"/>
      <c r="C143" s="186"/>
      <c r="D143" s="29"/>
      <c r="E143" s="29"/>
      <c r="F143" s="29"/>
      <c r="G143" s="29"/>
      <c r="H143" s="29"/>
      <c r="I143" s="29"/>
      <c r="J143" s="29"/>
      <c r="K143" s="29"/>
      <c r="L143" s="240" t="s">
        <v>594</v>
      </c>
      <c r="M143" s="281"/>
      <c r="N143" s="281">
        <v>7</v>
      </c>
      <c r="O143" s="281"/>
      <c r="P143" s="281"/>
      <c r="Q143" s="281">
        <v>4</v>
      </c>
      <c r="R143" s="228"/>
      <c r="S143" s="242">
        <f t="shared" si="25"/>
        <v>11</v>
      </c>
      <c r="T143" s="29"/>
      <c r="U143" s="185"/>
      <c r="V143" s="185"/>
      <c r="W143" s="185"/>
      <c r="X143" s="185"/>
      <c r="Y143" s="185"/>
      <c r="Z143" s="185"/>
      <c r="AA143" s="185"/>
      <c r="AB143" s="185"/>
      <c r="AC143" s="185"/>
    </row>
    <row r="144" spans="1:29" ht="17.25" customHeight="1">
      <c r="A144" s="1152"/>
      <c r="B144" s="1159"/>
      <c r="C144" s="186"/>
      <c r="D144" s="29"/>
      <c r="E144" s="29"/>
      <c r="F144" s="29"/>
      <c r="G144" s="29"/>
      <c r="H144" s="29"/>
      <c r="I144" s="29"/>
      <c r="J144" s="29"/>
      <c r="K144" s="29"/>
      <c r="L144" s="240" t="s">
        <v>595</v>
      </c>
      <c r="M144" s="282">
        <v>4</v>
      </c>
      <c r="N144" s="243">
        <v>4</v>
      </c>
      <c r="O144" s="282">
        <v>2</v>
      </c>
      <c r="P144" s="243"/>
      <c r="Q144" s="243"/>
      <c r="R144" s="228"/>
      <c r="S144" s="242">
        <f t="shared" si="25"/>
        <v>10</v>
      </c>
      <c r="T144" s="29"/>
      <c r="U144" s="185"/>
      <c r="V144" s="185"/>
      <c r="W144" s="185"/>
      <c r="X144" s="185"/>
      <c r="Y144" s="185"/>
      <c r="Z144" s="185"/>
      <c r="AA144" s="185"/>
      <c r="AB144" s="185"/>
      <c r="AC144" s="185"/>
    </row>
    <row r="145" spans="1:29" ht="17.25" customHeight="1">
      <c r="A145" s="1152"/>
      <c r="B145" s="1159"/>
      <c r="C145" s="186"/>
      <c r="D145" s="29"/>
      <c r="E145" s="29"/>
      <c r="F145" s="29"/>
      <c r="G145" s="29"/>
      <c r="H145" s="29"/>
      <c r="I145" s="29"/>
      <c r="J145" s="29"/>
      <c r="K145" s="29"/>
      <c r="L145" s="244" t="s">
        <v>596</v>
      </c>
      <c r="M145" s="246"/>
      <c r="N145" s="246">
        <v>4</v>
      </c>
      <c r="O145" s="246"/>
      <c r="P145" s="246"/>
      <c r="Q145" s="246">
        <v>7</v>
      </c>
      <c r="R145" s="247"/>
      <c r="S145" s="248">
        <f t="shared" si="25"/>
        <v>11</v>
      </c>
      <c r="T145" s="29"/>
      <c r="U145" s="185"/>
      <c r="V145" s="185"/>
      <c r="W145" s="185"/>
      <c r="X145" s="185"/>
      <c r="Y145" s="185"/>
      <c r="Z145" s="185"/>
      <c r="AA145" s="185"/>
      <c r="AB145" s="185"/>
      <c r="AC145" s="185"/>
    </row>
    <row r="146" spans="1:29" ht="17.25" customHeight="1">
      <c r="A146" s="1152"/>
      <c r="B146" s="1159"/>
      <c r="C146" s="181"/>
      <c r="D146" s="29"/>
      <c r="E146" s="29"/>
      <c r="F146" s="29"/>
      <c r="G146" s="29"/>
      <c r="H146" s="29"/>
      <c r="I146" s="29"/>
      <c r="J146" s="29"/>
      <c r="K146" s="29"/>
      <c r="L146" s="244" t="s">
        <v>597</v>
      </c>
      <c r="M146" s="245"/>
      <c r="N146" s="246"/>
      <c r="O146" s="245">
        <v>2</v>
      </c>
      <c r="P146" s="246">
        <v>4</v>
      </c>
      <c r="Q146" s="246">
        <v>4</v>
      </c>
      <c r="R146" s="247"/>
      <c r="S146" s="248">
        <f t="shared" si="25"/>
        <v>10</v>
      </c>
      <c r="T146" s="29"/>
      <c r="U146" s="185"/>
      <c r="V146" s="185"/>
      <c r="W146" s="185"/>
      <c r="X146" s="185"/>
      <c r="Y146" s="185"/>
      <c r="Z146" s="185"/>
      <c r="AA146" s="185"/>
      <c r="AB146" s="185"/>
      <c r="AC146" s="185"/>
    </row>
    <row r="147" spans="1:29" ht="17.25" customHeight="1">
      <c r="A147" s="1152"/>
      <c r="B147" s="1159"/>
      <c r="C147" s="186"/>
      <c r="D147" s="29"/>
      <c r="E147" s="29"/>
      <c r="F147" s="29"/>
      <c r="G147" s="29"/>
      <c r="H147" s="29"/>
      <c r="I147" s="29"/>
      <c r="J147" s="29"/>
      <c r="K147" s="29"/>
      <c r="L147" s="249" t="s">
        <v>598</v>
      </c>
      <c r="M147" s="246"/>
      <c r="N147" s="245">
        <v>2</v>
      </c>
      <c r="O147" s="246"/>
      <c r="P147" s="245">
        <v>4</v>
      </c>
      <c r="Q147" s="245">
        <v>4</v>
      </c>
      <c r="R147" s="247"/>
      <c r="S147" s="248">
        <f t="shared" si="25"/>
        <v>10</v>
      </c>
      <c r="T147" s="29"/>
      <c r="U147" s="185"/>
      <c r="V147" s="185"/>
      <c r="W147" s="185"/>
      <c r="X147" s="185"/>
      <c r="Y147" s="185"/>
      <c r="Z147" s="185"/>
      <c r="AA147" s="185"/>
      <c r="AB147" s="185"/>
      <c r="AC147" s="185"/>
    </row>
    <row r="148" spans="1:29" ht="17.25" customHeight="1">
      <c r="A148" s="1152"/>
      <c r="B148" s="1159"/>
      <c r="C148" s="186"/>
      <c r="D148" s="29"/>
      <c r="E148" s="29"/>
      <c r="F148" s="29"/>
      <c r="G148" s="29"/>
      <c r="H148" s="29"/>
      <c r="I148" s="29"/>
      <c r="J148" s="29"/>
      <c r="K148" s="29"/>
      <c r="L148" s="250" t="s">
        <v>599</v>
      </c>
      <c r="M148" s="251"/>
      <c r="N148" s="251"/>
      <c r="O148" s="251"/>
      <c r="P148" s="251"/>
      <c r="Q148" s="251"/>
      <c r="R148" s="252"/>
      <c r="S148" s="253">
        <f t="shared" si="25"/>
        <v>0</v>
      </c>
      <c r="T148" s="29"/>
      <c r="U148" s="185"/>
      <c r="V148" s="185"/>
      <c r="W148" s="185"/>
      <c r="X148" s="185"/>
      <c r="Y148" s="185"/>
      <c r="Z148" s="185"/>
      <c r="AA148" s="185"/>
      <c r="AB148" s="185"/>
      <c r="AC148" s="185"/>
    </row>
    <row r="149" spans="1:29" ht="17.25" customHeight="1">
      <c r="A149" s="1152"/>
      <c r="B149" s="1159"/>
      <c r="C149" s="186"/>
      <c r="D149" s="29"/>
      <c r="E149" s="29"/>
      <c r="F149" s="29"/>
      <c r="G149" s="29"/>
      <c r="H149" s="29"/>
      <c r="I149" s="29"/>
      <c r="J149" s="29"/>
      <c r="K149" s="29"/>
      <c r="L149" s="250" t="s">
        <v>600</v>
      </c>
      <c r="M149" s="254"/>
      <c r="N149" s="254"/>
      <c r="O149" s="254"/>
      <c r="P149" s="254"/>
      <c r="Q149" s="254"/>
      <c r="R149" s="255"/>
      <c r="S149" s="256">
        <f t="shared" si="25"/>
        <v>0</v>
      </c>
      <c r="T149" s="29"/>
      <c r="U149" s="185"/>
      <c r="V149" s="185"/>
      <c r="W149" s="185"/>
      <c r="X149" s="185"/>
      <c r="Y149" s="185"/>
      <c r="Z149" s="185"/>
      <c r="AA149" s="185"/>
      <c r="AB149" s="185"/>
      <c r="AC149" s="185"/>
    </row>
    <row r="150" spans="1:29" ht="17.25" customHeight="1">
      <c r="A150" s="1152"/>
      <c r="B150" s="1159"/>
      <c r="C150" s="1200"/>
      <c r="D150" s="186"/>
      <c r="E150" s="186"/>
      <c r="F150" s="186"/>
      <c r="G150" s="186"/>
      <c r="H150" s="186"/>
      <c r="I150" s="186"/>
      <c r="J150" s="186"/>
      <c r="K150" s="186"/>
      <c r="L150" s="222" t="s">
        <v>681</v>
      </c>
      <c r="M150" s="223">
        <f t="shared" ref="M150:R150" si="26">M142+M128</f>
        <v>4</v>
      </c>
      <c r="N150" s="223">
        <f t="shared" si="26"/>
        <v>11</v>
      </c>
      <c r="O150" s="223">
        <f t="shared" si="26"/>
        <v>2</v>
      </c>
      <c r="P150" s="223">
        <f t="shared" si="26"/>
        <v>0</v>
      </c>
      <c r="Q150" s="223">
        <f t="shared" si="26"/>
        <v>4</v>
      </c>
      <c r="R150" s="223">
        <f t="shared" si="26"/>
        <v>0</v>
      </c>
      <c r="S150" s="224">
        <f t="shared" si="25"/>
        <v>21</v>
      </c>
      <c r="T150" s="29"/>
      <c r="U150" s="185"/>
      <c r="V150" s="185"/>
      <c r="W150" s="185"/>
      <c r="X150" s="185"/>
      <c r="Y150" s="185"/>
      <c r="Z150" s="185"/>
      <c r="AA150" s="185"/>
      <c r="AB150" s="185"/>
      <c r="AC150" s="185"/>
    </row>
    <row r="151" spans="1:29" ht="17.25" customHeight="1">
      <c r="A151" s="1152"/>
      <c r="B151" s="1159"/>
      <c r="C151" s="1201"/>
      <c r="D151" s="186"/>
      <c r="E151" s="186"/>
      <c r="F151" s="186"/>
      <c r="G151" s="186"/>
      <c r="H151" s="186"/>
      <c r="I151" s="186"/>
      <c r="J151" s="186"/>
      <c r="K151" s="186"/>
      <c r="L151" s="257" t="s">
        <v>682</v>
      </c>
      <c r="M151" s="258">
        <f t="shared" ref="M151:R151" si="27">M146+M145+M132+M131</f>
        <v>0</v>
      </c>
      <c r="N151" s="258">
        <f t="shared" si="27"/>
        <v>4</v>
      </c>
      <c r="O151" s="258">
        <f t="shared" si="27"/>
        <v>2</v>
      </c>
      <c r="P151" s="258">
        <f t="shared" si="27"/>
        <v>4</v>
      </c>
      <c r="Q151" s="258">
        <f t="shared" si="27"/>
        <v>11</v>
      </c>
      <c r="R151" s="258">
        <f t="shared" si="27"/>
        <v>0</v>
      </c>
      <c r="S151" s="259">
        <f t="shared" si="25"/>
        <v>21</v>
      </c>
      <c r="T151" s="29"/>
      <c r="U151" s="185"/>
      <c r="V151" s="185"/>
      <c r="W151" s="185"/>
      <c r="X151" s="185"/>
      <c r="Y151" s="185"/>
      <c r="Z151" s="185"/>
      <c r="AA151" s="185"/>
      <c r="AB151" s="185"/>
      <c r="AC151" s="185"/>
    </row>
    <row r="152" spans="1:29" ht="17.25" customHeight="1">
      <c r="A152" s="352"/>
      <c r="B152" s="353"/>
      <c r="C152" s="1200"/>
      <c r="D152" s="186"/>
      <c r="E152" s="186"/>
      <c r="F152" s="186"/>
      <c r="G152" s="186"/>
      <c r="H152" s="186"/>
      <c r="I152" s="186"/>
      <c r="J152" s="186"/>
      <c r="K152" s="186"/>
      <c r="L152" s="257" t="s">
        <v>683</v>
      </c>
      <c r="M152" s="258">
        <f t="shared" ref="M152:R152" si="28">M147+M133</f>
        <v>0</v>
      </c>
      <c r="N152" s="258">
        <f t="shared" si="28"/>
        <v>2</v>
      </c>
      <c r="O152" s="258">
        <f t="shared" si="28"/>
        <v>0</v>
      </c>
      <c r="P152" s="258">
        <f t="shared" si="28"/>
        <v>4</v>
      </c>
      <c r="Q152" s="258">
        <f t="shared" si="28"/>
        <v>4</v>
      </c>
      <c r="R152" s="258">
        <f t="shared" si="28"/>
        <v>0</v>
      </c>
      <c r="S152" s="259">
        <f t="shared" si="25"/>
        <v>10</v>
      </c>
      <c r="T152" s="29"/>
      <c r="U152" s="185"/>
      <c r="V152" s="185"/>
      <c r="W152" s="185"/>
      <c r="X152" s="185"/>
      <c r="Y152" s="185"/>
      <c r="Z152" s="185"/>
      <c r="AA152" s="185"/>
      <c r="AB152" s="185"/>
      <c r="AC152" s="185"/>
    </row>
    <row r="153" spans="1:29" ht="17.25" customHeight="1">
      <c r="A153" s="352"/>
      <c r="B153" s="353"/>
      <c r="C153" s="1201"/>
      <c r="D153" s="186"/>
      <c r="E153" s="186"/>
      <c r="F153" s="186"/>
      <c r="G153" s="186"/>
      <c r="H153" s="186"/>
      <c r="I153" s="186"/>
      <c r="J153" s="186"/>
      <c r="K153" s="186"/>
      <c r="L153" s="260" t="s">
        <v>684</v>
      </c>
      <c r="M153" s="261">
        <f t="shared" ref="M153:R153" si="29">M148+M134</f>
        <v>0</v>
      </c>
      <c r="N153" s="261">
        <f t="shared" si="29"/>
        <v>0</v>
      </c>
      <c r="O153" s="261">
        <f t="shared" si="29"/>
        <v>0</v>
      </c>
      <c r="P153" s="261">
        <f t="shared" si="29"/>
        <v>0</v>
      </c>
      <c r="Q153" s="261">
        <f t="shared" si="29"/>
        <v>0</v>
      </c>
      <c r="R153" s="261">
        <f t="shared" si="29"/>
        <v>0</v>
      </c>
      <c r="S153" s="262">
        <f t="shared" si="25"/>
        <v>0</v>
      </c>
      <c r="T153" s="29"/>
      <c r="U153" s="185"/>
      <c r="V153" s="185"/>
      <c r="W153" s="185"/>
      <c r="X153" s="185"/>
      <c r="Y153" s="185"/>
      <c r="Z153" s="185"/>
      <c r="AA153" s="185"/>
      <c r="AB153" s="185"/>
      <c r="AC153" s="185"/>
    </row>
    <row r="154" spans="1:29" ht="21" customHeight="1">
      <c r="A154" s="1198"/>
      <c r="B154" s="1138"/>
      <c r="C154" s="263"/>
      <c r="D154" s="264"/>
      <c r="E154" s="264"/>
      <c r="F154" s="264"/>
      <c r="G154" s="264"/>
      <c r="H154" s="264"/>
      <c r="I154" s="264"/>
      <c r="J154" s="264"/>
      <c r="K154" s="264"/>
      <c r="L154" s="265"/>
      <c r="M154" s="264"/>
      <c r="N154" s="264"/>
      <c r="O154" s="264"/>
      <c r="P154" s="264"/>
      <c r="Q154" s="264"/>
      <c r="R154" s="264"/>
      <c r="S154" s="264"/>
      <c r="T154" s="263"/>
      <c r="U154" s="185"/>
      <c r="V154" s="185"/>
      <c r="W154" s="185"/>
      <c r="X154" s="185"/>
      <c r="Y154" s="185"/>
      <c r="Z154" s="185"/>
      <c r="AA154" s="185"/>
      <c r="AB154" s="185"/>
      <c r="AC154" s="185"/>
    </row>
    <row r="155" spans="1:29" ht="29.25" customHeight="1">
      <c r="A155" s="1211">
        <v>6</v>
      </c>
      <c r="B155" s="1212" t="s">
        <v>557</v>
      </c>
      <c r="C155" s="186" t="s">
        <v>643</v>
      </c>
      <c r="D155" s="306">
        <v>7</v>
      </c>
      <c r="E155" s="9" t="s">
        <v>1544</v>
      </c>
      <c r="F155" s="9" t="s">
        <v>1545</v>
      </c>
      <c r="G155" s="306"/>
      <c r="H155" s="306">
        <v>1</v>
      </c>
      <c r="I155" s="9">
        <v>7</v>
      </c>
      <c r="J155" s="9" t="s">
        <v>1544</v>
      </c>
      <c r="K155" s="306" t="s">
        <v>1545</v>
      </c>
      <c r="L155" s="1192" t="s">
        <v>592</v>
      </c>
      <c r="M155" s="18"/>
      <c r="N155" s="18"/>
      <c r="O155" s="18"/>
      <c r="P155" s="18"/>
      <c r="Q155" s="18"/>
      <c r="R155" s="29"/>
      <c r="S155" s="29"/>
      <c r="T155" s="29" t="s">
        <v>558</v>
      </c>
      <c r="U155" s="185"/>
      <c r="V155" s="185"/>
      <c r="W155" s="185"/>
      <c r="X155" s="185"/>
      <c r="Y155" s="185"/>
      <c r="Z155" s="185"/>
      <c r="AA155" s="185"/>
      <c r="AB155" s="185"/>
      <c r="AC155" s="185"/>
    </row>
    <row r="156" spans="1:29" ht="29.25" customHeight="1">
      <c r="A156" s="1152"/>
      <c r="B156" s="1159"/>
      <c r="C156" s="186" t="s">
        <v>646</v>
      </c>
      <c r="D156" s="305">
        <v>4</v>
      </c>
      <c r="E156" s="9" t="s">
        <v>1548</v>
      </c>
      <c r="F156" s="9" t="s">
        <v>1545</v>
      </c>
      <c r="G156" s="305"/>
      <c r="H156" s="305">
        <v>2</v>
      </c>
      <c r="I156" s="9">
        <v>6</v>
      </c>
      <c r="J156" s="9" t="s">
        <v>1548</v>
      </c>
      <c r="K156" s="305" t="s">
        <v>1545</v>
      </c>
      <c r="L156" s="1193"/>
      <c r="M156" s="639"/>
      <c r="N156" s="29"/>
      <c r="O156" s="18"/>
      <c r="P156" s="18"/>
      <c r="Q156" s="29"/>
      <c r="R156" s="29"/>
      <c r="S156" s="29"/>
      <c r="T156" s="29"/>
      <c r="U156" s="185"/>
      <c r="V156" s="185"/>
      <c r="W156" s="185"/>
      <c r="X156" s="185"/>
      <c r="Y156" s="185"/>
      <c r="Z156" s="185"/>
      <c r="AA156" s="185"/>
      <c r="AB156" s="185"/>
      <c r="AC156" s="185"/>
    </row>
    <row r="157" spans="1:29" ht="29.25" customHeight="1">
      <c r="A157" s="1152"/>
      <c r="B157" s="1159"/>
      <c r="C157" s="186" t="s">
        <v>656</v>
      </c>
      <c r="D157" s="305">
        <v>6</v>
      </c>
      <c r="E157" s="9" t="s">
        <v>650</v>
      </c>
      <c r="F157" s="9" t="s">
        <v>1545</v>
      </c>
      <c r="G157" s="306"/>
      <c r="H157" s="305">
        <v>3</v>
      </c>
      <c r="I157" s="9">
        <v>4</v>
      </c>
      <c r="J157" s="9" t="s">
        <v>650</v>
      </c>
      <c r="K157" s="306" t="s">
        <v>1545</v>
      </c>
      <c r="L157" s="1194"/>
      <c r="M157" s="29"/>
      <c r="N157" s="29"/>
      <c r="O157" s="18"/>
      <c r="P157" s="29"/>
      <c r="Q157" s="29"/>
      <c r="R157" s="29"/>
      <c r="S157" s="29"/>
      <c r="T157" s="29"/>
      <c r="U157" s="185"/>
      <c r="V157" s="185"/>
      <c r="W157" s="185"/>
      <c r="X157" s="185"/>
      <c r="Y157" s="185"/>
      <c r="Z157" s="185"/>
      <c r="AA157" s="185"/>
      <c r="AB157" s="185"/>
      <c r="AC157" s="185"/>
    </row>
    <row r="158" spans="1:29" ht="17.25" customHeight="1">
      <c r="A158" s="1152"/>
      <c r="B158" s="1159"/>
      <c r="C158" s="186" t="s">
        <v>657</v>
      </c>
      <c r="D158" s="306">
        <v>4</v>
      </c>
      <c r="E158" s="9" t="s">
        <v>653</v>
      </c>
      <c r="F158" s="9" t="s">
        <v>1545</v>
      </c>
      <c r="G158" s="306"/>
      <c r="H158" s="306">
        <v>4</v>
      </c>
      <c r="I158" s="9">
        <v>5</v>
      </c>
      <c r="J158" s="9" t="s">
        <v>653</v>
      </c>
      <c r="K158" s="306" t="s">
        <v>1545</v>
      </c>
      <c r="L158" s="186" t="s">
        <v>593</v>
      </c>
      <c r="M158" s="192"/>
      <c r="N158" s="192"/>
      <c r="O158" s="192"/>
      <c r="P158" s="192"/>
      <c r="Q158" s="192"/>
      <c r="R158" s="194"/>
      <c r="S158" s="4">
        <f t="shared" ref="S158:S159" si="30">SUM(M158:R158)</f>
        <v>0</v>
      </c>
      <c r="T158" s="29"/>
      <c r="U158" s="185"/>
      <c r="V158" s="185"/>
      <c r="W158" s="185"/>
      <c r="X158" s="185"/>
      <c r="Y158" s="185"/>
      <c r="Z158" s="185"/>
      <c r="AA158" s="185"/>
      <c r="AB158" s="185"/>
      <c r="AC158" s="185"/>
    </row>
    <row r="159" spans="1:29" ht="17.25" customHeight="1">
      <c r="A159" s="1152"/>
      <c r="B159" s="1159"/>
      <c r="C159" s="380" t="s">
        <v>658</v>
      </c>
      <c r="D159" s="306">
        <v>3</v>
      </c>
      <c r="E159" s="9" t="s">
        <v>655</v>
      </c>
      <c r="F159" s="9" t="s">
        <v>1545</v>
      </c>
      <c r="G159" s="306"/>
      <c r="H159" s="306">
        <v>5</v>
      </c>
      <c r="I159" s="9">
        <v>3</v>
      </c>
      <c r="J159" s="9" t="s">
        <v>655</v>
      </c>
      <c r="K159" s="306" t="s">
        <v>1545</v>
      </c>
      <c r="L159" s="195" t="s">
        <v>594</v>
      </c>
      <c r="M159" s="196"/>
      <c r="N159" s="196"/>
      <c r="O159" s="192"/>
      <c r="P159" s="192"/>
      <c r="Q159" s="192"/>
      <c r="R159" s="29"/>
      <c r="S159" s="33">
        <f t="shared" si="30"/>
        <v>0</v>
      </c>
      <c r="T159" s="29"/>
      <c r="U159" s="185"/>
      <c r="V159" s="185"/>
      <c r="W159" s="185"/>
      <c r="X159" s="185"/>
      <c r="Y159" s="185"/>
      <c r="Z159" s="185"/>
      <c r="AA159" s="185"/>
      <c r="AB159" s="185"/>
      <c r="AC159" s="185"/>
    </row>
    <row r="160" spans="1:29" ht="17.25" customHeight="1">
      <c r="A160" s="1152"/>
      <c r="B160" s="1159"/>
      <c r="C160" s="186"/>
      <c r="D160" s="306"/>
      <c r="E160" s="9"/>
      <c r="F160" s="9"/>
      <c r="G160" s="306"/>
      <c r="H160" s="306"/>
      <c r="I160" s="289">
        <v>25</v>
      </c>
      <c r="J160" s="640"/>
      <c r="K160" s="306"/>
      <c r="L160" s="195" t="s">
        <v>595</v>
      </c>
      <c r="M160" s="196"/>
      <c r="N160" s="196"/>
      <c r="O160" s="192"/>
      <c r="P160" s="192"/>
      <c r="Q160" s="192"/>
      <c r="R160" s="29"/>
      <c r="S160" s="33">
        <f t="shared" ref="S160:S164" si="31">SUM(O160:R160)</f>
        <v>0</v>
      </c>
      <c r="T160" s="29"/>
      <c r="U160" s="185"/>
      <c r="V160" s="185"/>
      <c r="W160" s="185"/>
      <c r="X160" s="185"/>
      <c r="Y160" s="185"/>
      <c r="Z160" s="185"/>
      <c r="AA160" s="185"/>
      <c r="AB160" s="185"/>
      <c r="AC160" s="185"/>
    </row>
    <row r="161" spans="1:29" ht="17.25" customHeight="1">
      <c r="A161" s="1152"/>
      <c r="B161" s="1159"/>
      <c r="C161" s="186"/>
      <c r="D161" s="33"/>
      <c r="E161" s="33"/>
      <c r="F161" s="33"/>
      <c r="G161" s="33"/>
      <c r="H161" s="33"/>
      <c r="I161" s="33"/>
      <c r="J161" s="33"/>
      <c r="K161" s="33"/>
      <c r="L161" s="199" t="s">
        <v>596</v>
      </c>
      <c r="M161" s="196"/>
      <c r="N161" s="196"/>
      <c r="O161" s="192"/>
      <c r="P161" s="192"/>
      <c r="Q161" s="192"/>
      <c r="R161" s="202"/>
      <c r="S161" s="203">
        <f t="shared" si="31"/>
        <v>0</v>
      </c>
      <c r="T161" s="29"/>
      <c r="U161" s="185"/>
      <c r="V161" s="185"/>
      <c r="W161" s="185"/>
      <c r="X161" s="185"/>
      <c r="Y161" s="185"/>
      <c r="Z161" s="185"/>
      <c r="AA161" s="185"/>
      <c r="AB161" s="185"/>
      <c r="AC161" s="185"/>
    </row>
    <row r="162" spans="1:29" ht="17.25" customHeight="1">
      <c r="A162" s="1152"/>
      <c r="B162" s="1159"/>
      <c r="C162" s="186"/>
      <c r="D162" s="306"/>
      <c r="E162" s="9"/>
      <c r="F162" s="9"/>
      <c r="G162" s="306"/>
      <c r="H162" s="306">
        <v>1</v>
      </c>
      <c r="I162" s="9">
        <v>7</v>
      </c>
      <c r="J162" s="9" t="s">
        <v>659</v>
      </c>
      <c r="K162" s="306" t="s">
        <v>651</v>
      </c>
      <c r="L162" s="199" t="s">
        <v>597</v>
      </c>
      <c r="M162" s="196"/>
      <c r="N162" s="196"/>
      <c r="O162" s="192"/>
      <c r="P162" s="192"/>
      <c r="Q162" s="192"/>
      <c r="R162" s="202"/>
      <c r="S162" s="203">
        <f t="shared" si="31"/>
        <v>0</v>
      </c>
      <c r="T162" s="29"/>
      <c r="U162" s="185"/>
      <c r="V162" s="185"/>
      <c r="W162" s="185"/>
      <c r="X162" s="185"/>
      <c r="Y162" s="185"/>
      <c r="Z162" s="185"/>
      <c r="AA162" s="185"/>
      <c r="AB162" s="185"/>
      <c r="AC162" s="185"/>
    </row>
    <row r="163" spans="1:29" ht="17.25" customHeight="1">
      <c r="A163" s="1152"/>
      <c r="B163" s="1159"/>
      <c r="C163" s="380"/>
      <c r="D163" s="306"/>
      <c r="E163" s="9"/>
      <c r="F163" s="9"/>
      <c r="G163" s="306"/>
      <c r="H163" s="306">
        <v>2</v>
      </c>
      <c r="I163" s="9">
        <v>6</v>
      </c>
      <c r="J163" s="9" t="s">
        <v>660</v>
      </c>
      <c r="K163" s="306" t="s">
        <v>651</v>
      </c>
      <c r="L163" s="208" t="s">
        <v>598</v>
      </c>
      <c r="M163" s="196"/>
      <c r="N163" s="196"/>
      <c r="O163" s="192"/>
      <c r="P163" s="192"/>
      <c r="Q163" s="192"/>
      <c r="R163" s="202"/>
      <c r="S163" s="203">
        <f t="shared" si="31"/>
        <v>0</v>
      </c>
      <c r="T163" s="29"/>
      <c r="U163" s="185"/>
      <c r="V163" s="185"/>
      <c r="W163" s="185"/>
      <c r="X163" s="185"/>
      <c r="Y163" s="185"/>
      <c r="Z163" s="185"/>
      <c r="AA163" s="185"/>
      <c r="AB163" s="185"/>
      <c r="AC163" s="185"/>
    </row>
    <row r="164" spans="1:29" ht="17.25" customHeight="1">
      <c r="A164" s="1152"/>
      <c r="B164" s="1159"/>
      <c r="C164" s="186"/>
      <c r="D164" s="306"/>
      <c r="E164" s="9"/>
      <c r="F164" s="9"/>
      <c r="G164" s="306"/>
      <c r="H164" s="306"/>
      <c r="I164" s="289">
        <v>13</v>
      </c>
      <c r="J164" s="640"/>
      <c r="K164" s="306"/>
      <c r="L164" s="209" t="s">
        <v>599</v>
      </c>
      <c r="M164" s="196"/>
      <c r="N164" s="196"/>
      <c r="O164" s="192"/>
      <c r="P164" s="192"/>
      <c r="Q164" s="192"/>
      <c r="R164" s="211"/>
      <c r="S164" s="212">
        <f t="shared" si="31"/>
        <v>0</v>
      </c>
      <c r="T164" s="29"/>
      <c r="U164" s="185"/>
      <c r="V164" s="185"/>
      <c r="W164" s="185"/>
      <c r="X164" s="185"/>
      <c r="Y164" s="185"/>
      <c r="Z164" s="185"/>
      <c r="AA164" s="185"/>
      <c r="AB164" s="185"/>
      <c r="AC164" s="185"/>
    </row>
    <row r="165" spans="1:29" ht="33" customHeight="1">
      <c r="A165" s="1152"/>
      <c r="B165" s="1159"/>
      <c r="C165" s="186"/>
      <c r="D165" s="33"/>
      <c r="E165" s="33"/>
      <c r="F165" s="33"/>
      <c r="G165" s="33"/>
      <c r="H165" s="33"/>
      <c r="I165" s="33"/>
      <c r="J165" s="33"/>
      <c r="K165" s="33"/>
      <c r="L165" s="209" t="s">
        <v>600</v>
      </c>
      <c r="M165" s="213"/>
      <c r="N165" s="196"/>
      <c r="O165" s="192"/>
      <c r="P165" s="192"/>
      <c r="Q165" s="192"/>
      <c r="R165" s="214"/>
      <c r="S165" s="215">
        <f>SUM(M165:R165)</f>
        <v>0</v>
      </c>
      <c r="T165" s="29"/>
      <c r="U165" s="185"/>
      <c r="V165" s="185"/>
      <c r="W165" s="185"/>
      <c r="X165" s="185"/>
      <c r="Y165" s="185"/>
      <c r="Z165" s="185"/>
      <c r="AA165" s="185"/>
      <c r="AB165" s="185"/>
      <c r="AC165" s="185"/>
    </row>
    <row r="166" spans="1:29" ht="19.5" customHeight="1">
      <c r="A166" s="1152"/>
      <c r="B166" s="1159"/>
      <c r="C166" s="186"/>
      <c r="D166" s="33"/>
      <c r="E166" s="33"/>
      <c r="F166" s="33"/>
      <c r="G166" s="33"/>
      <c r="H166" s="33"/>
      <c r="I166" s="203"/>
      <c r="J166" s="33"/>
      <c r="K166" s="33"/>
      <c r="L166" s="222"/>
      <c r="M166" s="223"/>
      <c r="N166" s="223"/>
      <c r="O166" s="223"/>
      <c r="P166" s="223"/>
      <c r="Q166" s="223"/>
      <c r="R166" s="224"/>
      <c r="S166" s="225"/>
      <c r="T166" s="29"/>
      <c r="U166" s="185"/>
      <c r="V166" s="185"/>
      <c r="W166" s="185"/>
      <c r="X166" s="185"/>
      <c r="Y166" s="185"/>
      <c r="Z166" s="185"/>
      <c r="AA166" s="185"/>
      <c r="AB166" s="185"/>
      <c r="AC166" s="185"/>
    </row>
    <row r="167" spans="1:29" ht="28.5" customHeight="1">
      <c r="A167" s="1152"/>
      <c r="B167" s="1159"/>
      <c r="C167" s="114"/>
      <c r="D167" s="114"/>
      <c r="E167" s="114"/>
      <c r="F167" s="114"/>
      <c r="G167" s="114"/>
      <c r="H167" s="114"/>
      <c r="I167" s="114"/>
      <c r="J167" s="114"/>
      <c r="K167" s="114"/>
      <c r="L167" s="1195" t="s">
        <v>601</v>
      </c>
      <c r="M167" s="279" t="s">
        <v>1634</v>
      </c>
      <c r="N167" s="279" t="s">
        <v>1635</v>
      </c>
      <c r="O167" s="229" t="s">
        <v>1636</v>
      </c>
      <c r="P167" s="641"/>
      <c r="Q167" s="641" t="s">
        <v>1637</v>
      </c>
      <c r="R167" s="228"/>
      <c r="S167" s="228"/>
      <c r="T167" s="194" t="s">
        <v>1624</v>
      </c>
      <c r="U167" s="185"/>
      <c r="V167" s="185"/>
      <c r="W167" s="185"/>
      <c r="X167" s="185"/>
      <c r="Y167" s="185"/>
      <c r="Z167" s="185"/>
      <c r="AA167" s="185"/>
      <c r="AB167" s="185"/>
      <c r="AC167" s="185"/>
    </row>
    <row r="168" spans="1:29" ht="28.5" customHeight="1">
      <c r="A168" s="1152"/>
      <c r="B168" s="1159"/>
      <c r="C168" s="114"/>
      <c r="D168" s="114"/>
      <c r="E168" s="114"/>
      <c r="F168" s="114"/>
      <c r="G168" s="114"/>
      <c r="H168" s="114"/>
      <c r="I168" s="114"/>
      <c r="J168" s="114"/>
      <c r="K168" s="114"/>
      <c r="L168" s="1193"/>
      <c r="M168" s="279" t="s">
        <v>1638</v>
      </c>
      <c r="N168" s="229" t="s">
        <v>1639</v>
      </c>
      <c r="O168" s="279" t="s">
        <v>1640</v>
      </c>
      <c r="P168" s="279"/>
      <c r="Q168" s="279" t="s">
        <v>1641</v>
      </c>
      <c r="R168" s="228"/>
      <c r="S168" s="228"/>
      <c r="T168" s="29"/>
      <c r="U168" s="185"/>
      <c r="V168" s="185"/>
      <c r="W168" s="185"/>
      <c r="X168" s="185"/>
      <c r="Y168" s="185"/>
      <c r="Z168" s="185"/>
      <c r="AA168" s="185"/>
      <c r="AB168" s="185"/>
      <c r="AC168" s="185"/>
    </row>
    <row r="169" spans="1:29" ht="28.5" customHeight="1">
      <c r="A169" s="1152"/>
      <c r="B169" s="1159"/>
      <c r="C169" s="186"/>
      <c r="D169" s="29"/>
      <c r="E169" s="29"/>
      <c r="F169" s="29"/>
      <c r="G169" s="29"/>
      <c r="H169" s="29"/>
      <c r="I169" s="29"/>
      <c r="J169" s="29"/>
      <c r="K169" s="29"/>
      <c r="L169" s="1193"/>
      <c r="M169" s="229" t="s">
        <v>1642</v>
      </c>
      <c r="N169" s="279" t="s">
        <v>1643</v>
      </c>
      <c r="O169" s="642" t="s">
        <v>1644</v>
      </c>
      <c r="P169" s="279" t="s">
        <v>1645</v>
      </c>
      <c r="Q169" s="229" t="s">
        <v>1646</v>
      </c>
      <c r="R169" s="228"/>
      <c r="S169" s="228"/>
      <c r="T169" s="29"/>
      <c r="U169" s="185"/>
      <c r="V169" s="185"/>
      <c r="W169" s="185"/>
      <c r="X169" s="185"/>
      <c r="Y169" s="185"/>
      <c r="Z169" s="185"/>
      <c r="AA169" s="185"/>
      <c r="AB169" s="185"/>
      <c r="AC169" s="185"/>
    </row>
    <row r="170" spans="1:29" ht="28.5" customHeight="1">
      <c r="A170" s="1152"/>
      <c r="B170" s="1159"/>
      <c r="C170" s="186"/>
      <c r="D170" s="29"/>
      <c r="E170" s="29"/>
      <c r="F170" s="29"/>
      <c r="G170" s="29"/>
      <c r="H170" s="29"/>
      <c r="I170" s="29"/>
      <c r="J170" s="29"/>
      <c r="K170" s="29"/>
      <c r="L170" s="1193"/>
      <c r="M170" s="229" t="s">
        <v>1647</v>
      </c>
      <c r="N170" s="228"/>
      <c r="O170" s="228" t="s">
        <v>1648</v>
      </c>
      <c r="P170" s="229" t="s">
        <v>1649</v>
      </c>
      <c r="Q170" s="279" t="s">
        <v>1650</v>
      </c>
      <c r="R170" s="228"/>
      <c r="S170" s="228"/>
      <c r="T170" s="29"/>
      <c r="U170" s="185"/>
      <c r="V170" s="185"/>
      <c r="W170" s="185"/>
      <c r="X170" s="185"/>
      <c r="Y170" s="185"/>
      <c r="Z170" s="185"/>
      <c r="AA170" s="185"/>
      <c r="AB170" s="185"/>
      <c r="AC170" s="185"/>
    </row>
    <row r="171" spans="1:29" ht="28.5" customHeight="1">
      <c r="A171" s="1152"/>
      <c r="B171" s="1159"/>
      <c r="C171" s="186"/>
      <c r="D171" s="29"/>
      <c r="E171" s="29"/>
      <c r="F171" s="29"/>
      <c r="G171" s="29"/>
      <c r="H171" s="29"/>
      <c r="I171" s="29"/>
      <c r="J171" s="29"/>
      <c r="K171" s="29"/>
      <c r="L171" s="1194"/>
      <c r="M171" s="229" t="s">
        <v>1651</v>
      </c>
      <c r="N171" s="641" t="s">
        <v>1652</v>
      </c>
      <c r="O171" s="643"/>
      <c r="P171" s="641" t="s">
        <v>1653</v>
      </c>
      <c r="Q171" s="643"/>
      <c r="R171" s="228"/>
      <c r="S171" s="228"/>
      <c r="T171" s="29"/>
      <c r="U171" s="185"/>
      <c r="V171" s="185"/>
      <c r="W171" s="185"/>
      <c r="X171" s="185"/>
      <c r="Y171" s="185"/>
      <c r="Z171" s="185"/>
      <c r="AA171" s="185"/>
      <c r="AB171" s="185"/>
      <c r="AC171" s="185"/>
    </row>
    <row r="172" spans="1:29" ht="15.75" customHeight="1">
      <c r="A172" s="1152"/>
      <c r="B172" s="1159"/>
      <c r="C172" s="369"/>
      <c r="D172" s="29"/>
      <c r="E172" s="29"/>
      <c r="F172" s="29"/>
      <c r="G172" s="29"/>
      <c r="H172" s="29"/>
      <c r="I172" s="29"/>
      <c r="J172" s="29"/>
      <c r="K172" s="29"/>
      <c r="L172" s="232"/>
      <c r="M172" s="230"/>
      <c r="N172" s="230"/>
      <c r="O172" s="237"/>
      <c r="P172" s="237"/>
      <c r="Q172" s="237"/>
      <c r="R172" s="236"/>
      <c r="S172" s="237"/>
      <c r="T172" s="29"/>
      <c r="U172" s="185"/>
      <c r="V172" s="185"/>
      <c r="W172" s="185"/>
      <c r="X172" s="185"/>
      <c r="Y172" s="185"/>
      <c r="Z172" s="185"/>
      <c r="AA172" s="185"/>
      <c r="AB172" s="185"/>
      <c r="AC172" s="185"/>
    </row>
    <row r="173" spans="1:29" ht="15.75" customHeight="1">
      <c r="A173" s="1152"/>
      <c r="B173" s="1159"/>
      <c r="C173" s="181"/>
      <c r="D173" s="29"/>
      <c r="E173" s="29"/>
      <c r="F173" s="29"/>
      <c r="G173" s="29"/>
      <c r="H173" s="29"/>
      <c r="I173" s="29"/>
      <c r="J173" s="29"/>
      <c r="K173" s="29"/>
      <c r="L173" s="238" t="s">
        <v>593</v>
      </c>
      <c r="M173" s="280">
        <v>6</v>
      </c>
      <c r="N173" s="280">
        <v>5</v>
      </c>
      <c r="O173" s="280">
        <v>6</v>
      </c>
      <c r="P173" s="280">
        <v>5</v>
      </c>
      <c r="Q173" s="280">
        <v>3</v>
      </c>
      <c r="R173" s="236"/>
      <c r="S173" s="237">
        <f t="shared" ref="S173:S184" si="32">SUM(M173:R173)</f>
        <v>25</v>
      </c>
      <c r="T173" s="29"/>
      <c r="U173" s="185"/>
      <c r="V173" s="185"/>
      <c r="W173" s="185"/>
      <c r="X173" s="185"/>
      <c r="Y173" s="185"/>
      <c r="Z173" s="185"/>
      <c r="AA173" s="185"/>
      <c r="AB173" s="185"/>
      <c r="AC173" s="185"/>
    </row>
    <row r="174" spans="1:29" ht="15.75" customHeight="1">
      <c r="A174" s="1152"/>
      <c r="B174" s="1159"/>
      <c r="C174" s="186"/>
      <c r="D174" s="29"/>
      <c r="E174" s="29"/>
      <c r="F174" s="29"/>
      <c r="G174" s="29"/>
      <c r="H174" s="29"/>
      <c r="I174" s="29"/>
      <c r="J174" s="29"/>
      <c r="K174" s="29"/>
      <c r="L174" s="240" t="s">
        <v>594</v>
      </c>
      <c r="M174" s="281">
        <v>6</v>
      </c>
      <c r="N174" s="281">
        <v>5</v>
      </c>
      <c r="O174" s="281">
        <v>6</v>
      </c>
      <c r="P174" s="281">
        <v>5</v>
      </c>
      <c r="Q174" s="281">
        <v>3</v>
      </c>
      <c r="R174" s="228"/>
      <c r="S174" s="242">
        <f t="shared" si="32"/>
        <v>25</v>
      </c>
      <c r="T174" s="29"/>
      <c r="U174" s="185"/>
      <c r="V174" s="185"/>
      <c r="W174" s="185"/>
      <c r="X174" s="185"/>
      <c r="Y174" s="185"/>
      <c r="Z174" s="185"/>
      <c r="AA174" s="185"/>
      <c r="AB174" s="185"/>
      <c r="AC174" s="185"/>
    </row>
    <row r="175" spans="1:29" ht="15.75" customHeight="1">
      <c r="A175" s="1152"/>
      <c r="B175" s="1159"/>
      <c r="C175" s="186"/>
      <c r="D175" s="29"/>
      <c r="E175" s="29"/>
      <c r="F175" s="29"/>
      <c r="G175" s="29"/>
      <c r="H175" s="29"/>
      <c r="I175" s="29"/>
      <c r="J175" s="29"/>
      <c r="K175" s="29"/>
      <c r="L175" s="240" t="s">
        <v>595</v>
      </c>
      <c r="M175" s="243"/>
      <c r="N175" s="243"/>
      <c r="O175" s="243"/>
      <c r="P175" s="243"/>
      <c r="Q175" s="243"/>
      <c r="R175" s="228"/>
      <c r="S175" s="242">
        <f t="shared" si="32"/>
        <v>0</v>
      </c>
      <c r="T175" s="29"/>
      <c r="U175" s="185"/>
      <c r="V175" s="185"/>
      <c r="W175" s="185"/>
      <c r="X175" s="185"/>
      <c r="Y175" s="185"/>
      <c r="Z175" s="185"/>
      <c r="AA175" s="185"/>
      <c r="AB175" s="185"/>
      <c r="AC175" s="185"/>
    </row>
    <row r="176" spans="1:29" ht="15.75" customHeight="1">
      <c r="A176" s="1152"/>
      <c r="B176" s="1159"/>
      <c r="C176" s="186"/>
      <c r="D176" s="29"/>
      <c r="E176" s="29"/>
      <c r="F176" s="29"/>
      <c r="G176" s="29"/>
      <c r="H176" s="29"/>
      <c r="I176" s="29"/>
      <c r="J176" s="29"/>
      <c r="K176" s="29"/>
      <c r="L176" s="244" t="s">
        <v>596</v>
      </c>
      <c r="M176" s="246"/>
      <c r="N176" s="246"/>
      <c r="O176" s="246"/>
      <c r="P176" s="246"/>
      <c r="Q176" s="246"/>
      <c r="R176" s="247"/>
      <c r="S176" s="248">
        <f t="shared" si="32"/>
        <v>0</v>
      </c>
      <c r="T176" s="29"/>
      <c r="U176" s="185"/>
      <c r="V176" s="185"/>
      <c r="W176" s="185"/>
      <c r="X176" s="185"/>
      <c r="Y176" s="185"/>
      <c r="Z176" s="185"/>
      <c r="AA176" s="185"/>
      <c r="AB176" s="185"/>
      <c r="AC176" s="185"/>
    </row>
    <row r="177" spans="1:29" ht="15.75" customHeight="1">
      <c r="A177" s="1152"/>
      <c r="B177" s="1159"/>
      <c r="C177" s="181"/>
      <c r="D177" s="29"/>
      <c r="E177" s="29"/>
      <c r="F177" s="29"/>
      <c r="G177" s="29"/>
      <c r="H177" s="29"/>
      <c r="I177" s="29"/>
      <c r="J177" s="29"/>
      <c r="K177" s="29"/>
      <c r="L177" s="244" t="s">
        <v>597</v>
      </c>
      <c r="M177" s="246">
        <v>6</v>
      </c>
      <c r="N177" s="246">
        <v>3</v>
      </c>
      <c r="O177" s="246">
        <v>6</v>
      </c>
      <c r="P177" s="246">
        <v>5</v>
      </c>
      <c r="Q177" s="246">
        <v>6</v>
      </c>
      <c r="R177" s="247"/>
      <c r="S177" s="248">
        <f t="shared" si="32"/>
        <v>26</v>
      </c>
      <c r="T177" s="29"/>
      <c r="U177" s="185"/>
      <c r="V177" s="185"/>
      <c r="W177" s="185"/>
      <c r="X177" s="185"/>
      <c r="Y177" s="185"/>
      <c r="Z177" s="185"/>
      <c r="AA177" s="185"/>
      <c r="AB177" s="185"/>
      <c r="AC177" s="185"/>
    </row>
    <row r="178" spans="1:29" ht="15.75" customHeight="1">
      <c r="A178" s="1152"/>
      <c r="B178" s="1159"/>
      <c r="C178" s="186"/>
      <c r="D178" s="29"/>
      <c r="E178" s="29"/>
      <c r="F178" s="29"/>
      <c r="G178" s="29"/>
      <c r="H178" s="29"/>
      <c r="I178" s="29"/>
      <c r="J178" s="29"/>
      <c r="K178" s="29"/>
      <c r="L178" s="249" t="s">
        <v>598</v>
      </c>
      <c r="M178" s="246">
        <v>3</v>
      </c>
      <c r="N178" s="246">
        <v>4</v>
      </c>
      <c r="O178" s="246">
        <v>3</v>
      </c>
      <c r="P178" s="246"/>
      <c r="Q178" s="246">
        <v>3</v>
      </c>
      <c r="R178" s="247"/>
      <c r="S178" s="248">
        <f t="shared" si="32"/>
        <v>13</v>
      </c>
      <c r="T178" s="29"/>
      <c r="U178" s="185"/>
      <c r="V178" s="185"/>
      <c r="W178" s="185"/>
      <c r="X178" s="185"/>
      <c r="Y178" s="185"/>
      <c r="Z178" s="185"/>
      <c r="AA178" s="185"/>
      <c r="AB178" s="185"/>
      <c r="AC178" s="185"/>
    </row>
    <row r="179" spans="1:29" ht="15.75" customHeight="1">
      <c r="A179" s="1152"/>
      <c r="B179" s="1159"/>
      <c r="C179" s="186"/>
      <c r="D179" s="29"/>
      <c r="E179" s="29"/>
      <c r="F179" s="29"/>
      <c r="G179" s="29"/>
      <c r="H179" s="29"/>
      <c r="I179" s="29"/>
      <c r="J179" s="29"/>
      <c r="K179" s="29"/>
      <c r="L179" s="250" t="s">
        <v>599</v>
      </c>
      <c r="M179" s="251"/>
      <c r="N179" s="251"/>
      <c r="O179" s="251"/>
      <c r="P179" s="251"/>
      <c r="Q179" s="251"/>
      <c r="R179" s="252"/>
      <c r="S179" s="253">
        <f t="shared" si="32"/>
        <v>0</v>
      </c>
      <c r="T179" s="29"/>
      <c r="U179" s="185"/>
      <c r="V179" s="185"/>
      <c r="W179" s="185"/>
      <c r="X179" s="185"/>
      <c r="Y179" s="185"/>
      <c r="Z179" s="185"/>
      <c r="AA179" s="185"/>
      <c r="AB179" s="185"/>
      <c r="AC179" s="185"/>
    </row>
    <row r="180" spans="1:29" ht="15.75" customHeight="1">
      <c r="A180" s="1152"/>
      <c r="B180" s="1159"/>
      <c r="C180" s="186"/>
      <c r="D180" s="29"/>
      <c r="E180" s="29"/>
      <c r="F180" s="29"/>
      <c r="G180" s="29"/>
      <c r="H180" s="29"/>
      <c r="I180" s="29"/>
      <c r="J180" s="29"/>
      <c r="K180" s="29"/>
      <c r="L180" s="250" t="s">
        <v>600</v>
      </c>
      <c r="M180" s="254"/>
      <c r="N180" s="254"/>
      <c r="O180" s="254"/>
      <c r="P180" s="254"/>
      <c r="Q180" s="254"/>
      <c r="R180" s="255"/>
      <c r="S180" s="256">
        <f t="shared" si="32"/>
        <v>0</v>
      </c>
      <c r="T180" s="29"/>
      <c r="U180" s="185"/>
      <c r="V180" s="185"/>
      <c r="W180" s="185"/>
      <c r="X180" s="185"/>
      <c r="Y180" s="185"/>
      <c r="Z180" s="185"/>
      <c r="AA180" s="185"/>
      <c r="AB180" s="185"/>
      <c r="AC180" s="185"/>
    </row>
    <row r="181" spans="1:29" ht="18" customHeight="1">
      <c r="A181" s="1152"/>
      <c r="B181" s="1159"/>
      <c r="C181" s="1200"/>
      <c r="D181" s="186"/>
      <c r="E181" s="186"/>
      <c r="F181" s="186"/>
      <c r="G181" s="186"/>
      <c r="H181" s="186"/>
      <c r="I181" s="186"/>
      <c r="J181" s="186"/>
      <c r="K181" s="186"/>
      <c r="L181" s="222" t="s">
        <v>681</v>
      </c>
      <c r="M181" s="223">
        <f t="shared" ref="M181:R181" si="33">M173+M158</f>
        <v>6</v>
      </c>
      <c r="N181" s="223">
        <f t="shared" si="33"/>
        <v>5</v>
      </c>
      <c r="O181" s="223">
        <f t="shared" si="33"/>
        <v>6</v>
      </c>
      <c r="P181" s="223">
        <f t="shared" si="33"/>
        <v>5</v>
      </c>
      <c r="Q181" s="223">
        <f t="shared" si="33"/>
        <v>3</v>
      </c>
      <c r="R181" s="223">
        <f t="shared" si="33"/>
        <v>0</v>
      </c>
      <c r="S181" s="224">
        <f t="shared" si="32"/>
        <v>25</v>
      </c>
      <c r="T181" s="29"/>
      <c r="U181" s="185"/>
      <c r="V181" s="185"/>
      <c r="W181" s="185"/>
      <c r="X181" s="185"/>
      <c r="Y181" s="185"/>
      <c r="Z181" s="185"/>
      <c r="AA181" s="185"/>
      <c r="AB181" s="185"/>
      <c r="AC181" s="185"/>
    </row>
    <row r="182" spans="1:29" ht="18" customHeight="1">
      <c r="A182" s="1152"/>
      <c r="B182" s="1159"/>
      <c r="C182" s="1201"/>
      <c r="D182" s="186"/>
      <c r="E182" s="186"/>
      <c r="F182" s="186"/>
      <c r="G182" s="186"/>
      <c r="H182" s="186"/>
      <c r="I182" s="186"/>
      <c r="J182" s="186"/>
      <c r="K182" s="186"/>
      <c r="L182" s="257" t="s">
        <v>682</v>
      </c>
      <c r="M182" s="258">
        <f t="shared" ref="M182:Q182" si="34">M177+M176+O162+O161</f>
        <v>6</v>
      </c>
      <c r="N182" s="258">
        <f t="shared" si="34"/>
        <v>3</v>
      </c>
      <c r="O182" s="258">
        <f t="shared" si="34"/>
        <v>6</v>
      </c>
      <c r="P182" s="258">
        <f t="shared" si="34"/>
        <v>5</v>
      </c>
      <c r="Q182" s="258">
        <f t="shared" si="34"/>
        <v>6</v>
      </c>
      <c r="R182" s="258">
        <f>R177+R176+R162+R161</f>
        <v>0</v>
      </c>
      <c r="S182" s="259">
        <f t="shared" si="32"/>
        <v>26</v>
      </c>
      <c r="T182" s="29"/>
      <c r="U182" s="185"/>
      <c r="V182" s="185"/>
      <c r="W182" s="185"/>
      <c r="X182" s="185"/>
      <c r="Y182" s="185"/>
      <c r="Z182" s="185"/>
      <c r="AA182" s="185"/>
      <c r="AB182" s="185"/>
      <c r="AC182" s="185"/>
    </row>
    <row r="183" spans="1:29" ht="18" customHeight="1">
      <c r="A183" s="352"/>
      <c r="B183" s="353"/>
      <c r="C183" s="1200"/>
      <c r="D183" s="186"/>
      <c r="E183" s="186"/>
      <c r="F183" s="186"/>
      <c r="G183" s="186"/>
      <c r="H183" s="186"/>
      <c r="I183" s="186"/>
      <c r="J183" s="186"/>
      <c r="K183" s="186"/>
      <c r="L183" s="257" t="s">
        <v>683</v>
      </c>
      <c r="M183" s="258">
        <f t="shared" ref="M183:Q183" si="35">M178+O163</f>
        <v>3</v>
      </c>
      <c r="N183" s="258">
        <f t="shared" si="35"/>
        <v>4</v>
      </c>
      <c r="O183" s="258">
        <f t="shared" si="35"/>
        <v>3</v>
      </c>
      <c r="P183" s="258">
        <f t="shared" si="35"/>
        <v>0</v>
      </c>
      <c r="Q183" s="258">
        <f t="shared" si="35"/>
        <v>3</v>
      </c>
      <c r="R183" s="258">
        <f t="shared" ref="R183:R184" si="36">R178+R163</f>
        <v>0</v>
      </c>
      <c r="S183" s="259">
        <f t="shared" si="32"/>
        <v>13</v>
      </c>
      <c r="T183" s="29"/>
      <c r="U183" s="185"/>
      <c r="V183" s="185"/>
      <c r="W183" s="185"/>
      <c r="X183" s="185"/>
      <c r="Y183" s="185"/>
      <c r="Z183" s="185"/>
      <c r="AA183" s="185"/>
      <c r="AB183" s="185"/>
      <c r="AC183" s="185"/>
    </row>
    <row r="184" spans="1:29" ht="18" customHeight="1">
      <c r="A184" s="352"/>
      <c r="B184" s="353"/>
      <c r="C184" s="1201"/>
      <c r="D184" s="186"/>
      <c r="E184" s="186"/>
      <c r="F184" s="186"/>
      <c r="G184" s="186"/>
      <c r="H184" s="186"/>
      <c r="I184" s="186"/>
      <c r="J184" s="186"/>
      <c r="K184" s="186"/>
      <c r="L184" s="260" t="s">
        <v>684</v>
      </c>
      <c r="M184" s="261">
        <f t="shared" ref="M184:Q184" si="37">M179+O164</f>
        <v>0</v>
      </c>
      <c r="N184" s="261">
        <f t="shared" si="37"/>
        <v>0</v>
      </c>
      <c r="O184" s="261">
        <f t="shared" si="37"/>
        <v>0</v>
      </c>
      <c r="P184" s="261">
        <f t="shared" si="37"/>
        <v>0</v>
      </c>
      <c r="Q184" s="261">
        <f t="shared" si="37"/>
        <v>0</v>
      </c>
      <c r="R184" s="261">
        <f t="shared" si="36"/>
        <v>0</v>
      </c>
      <c r="S184" s="262">
        <f t="shared" si="32"/>
        <v>0</v>
      </c>
      <c r="T184" s="29"/>
      <c r="U184" s="185"/>
      <c r="V184" s="185"/>
      <c r="W184" s="185"/>
      <c r="X184" s="185"/>
      <c r="Y184" s="185"/>
      <c r="Z184" s="185"/>
      <c r="AA184" s="185"/>
      <c r="AB184" s="185"/>
      <c r="AC184" s="185"/>
    </row>
    <row r="185" spans="1:29" ht="12.75" customHeight="1">
      <c r="A185" s="1198"/>
      <c r="B185" s="1138"/>
      <c r="C185" s="263"/>
      <c r="D185" s="264"/>
      <c r="E185" s="264"/>
      <c r="F185" s="264"/>
      <c r="G185" s="264"/>
      <c r="H185" s="264"/>
      <c r="I185" s="264"/>
      <c r="J185" s="264"/>
      <c r="K185" s="264"/>
      <c r="L185" s="265"/>
      <c r="M185" s="264"/>
      <c r="N185" s="264"/>
      <c r="O185" s="264"/>
      <c r="P185" s="264"/>
      <c r="Q185" s="264"/>
      <c r="R185" s="264"/>
      <c r="S185" s="264"/>
      <c r="T185" s="263"/>
      <c r="U185" s="185"/>
      <c r="V185" s="185"/>
      <c r="W185" s="185"/>
      <c r="X185" s="185"/>
      <c r="Y185" s="185"/>
      <c r="Z185" s="185"/>
      <c r="AA185" s="185"/>
      <c r="AB185" s="185"/>
      <c r="AC185" s="185"/>
    </row>
    <row r="186" spans="1:29" ht="32.25" customHeight="1">
      <c r="A186" s="1211">
        <v>7</v>
      </c>
      <c r="B186" s="1223" t="s">
        <v>561</v>
      </c>
      <c r="C186" s="186" t="s">
        <v>643</v>
      </c>
      <c r="D186" s="306">
        <v>5</v>
      </c>
      <c r="E186" s="9" t="s">
        <v>659</v>
      </c>
      <c r="F186" s="9" t="s">
        <v>651</v>
      </c>
      <c r="G186" s="306"/>
      <c r="H186" s="306">
        <v>1</v>
      </c>
      <c r="I186" s="9">
        <v>6</v>
      </c>
      <c r="J186" s="9" t="s">
        <v>659</v>
      </c>
      <c r="K186" s="306" t="s">
        <v>651</v>
      </c>
      <c r="L186" s="1192" t="s">
        <v>592</v>
      </c>
      <c r="M186" s="18" t="s">
        <v>1654</v>
      </c>
      <c r="N186" s="18" t="s">
        <v>1655</v>
      </c>
      <c r="O186" s="18" t="s">
        <v>1656</v>
      </c>
      <c r="P186" s="18" t="s">
        <v>1657</v>
      </c>
      <c r="Q186" s="18"/>
      <c r="R186" s="29"/>
      <c r="S186" s="29"/>
      <c r="T186" s="194" t="s">
        <v>1298</v>
      </c>
      <c r="U186" s="185"/>
      <c r="V186" s="185"/>
      <c r="W186" s="185"/>
      <c r="X186" s="185"/>
      <c r="Y186" s="185"/>
      <c r="Z186" s="185"/>
      <c r="AA186" s="185"/>
      <c r="AB186" s="185"/>
      <c r="AC186" s="185"/>
    </row>
    <row r="187" spans="1:29" ht="32.25" customHeight="1">
      <c r="A187" s="1152"/>
      <c r="B187" s="1159"/>
      <c r="C187" s="186" t="s">
        <v>646</v>
      </c>
      <c r="D187" s="305">
        <v>3</v>
      </c>
      <c r="E187" s="9" t="s">
        <v>660</v>
      </c>
      <c r="F187" s="9" t="s">
        <v>651</v>
      </c>
      <c r="G187" s="305"/>
      <c r="H187" s="305">
        <v>2</v>
      </c>
      <c r="I187" s="9">
        <v>6</v>
      </c>
      <c r="J187" s="9" t="s">
        <v>660</v>
      </c>
      <c r="K187" s="306" t="s">
        <v>651</v>
      </c>
      <c r="L187" s="1193"/>
      <c r="M187" s="18" t="s">
        <v>1658</v>
      </c>
      <c r="N187" s="29"/>
      <c r="O187" s="18"/>
      <c r="P187" s="18"/>
      <c r="Q187" s="29"/>
      <c r="R187" s="29"/>
      <c r="S187" s="29"/>
      <c r="T187" s="29"/>
      <c r="U187" s="185"/>
      <c r="V187" s="185"/>
      <c r="W187" s="185"/>
      <c r="X187" s="185"/>
      <c r="Y187" s="185"/>
      <c r="Z187" s="185"/>
      <c r="AA187" s="185"/>
      <c r="AB187" s="185"/>
      <c r="AC187" s="185"/>
    </row>
    <row r="188" spans="1:29" ht="21" customHeight="1">
      <c r="A188" s="1152"/>
      <c r="B188" s="1159"/>
      <c r="C188" s="186" t="s">
        <v>656</v>
      </c>
      <c r="D188" s="305"/>
      <c r="E188" s="9"/>
      <c r="F188" s="9"/>
      <c r="G188" s="306"/>
      <c r="H188" s="305">
        <v>3</v>
      </c>
      <c r="I188" s="9">
        <v>4</v>
      </c>
      <c r="J188" s="9" t="s">
        <v>661</v>
      </c>
      <c r="K188" s="306" t="s">
        <v>651</v>
      </c>
      <c r="L188" s="1194"/>
      <c r="M188" s="29"/>
      <c r="N188" s="29"/>
      <c r="O188" s="18"/>
      <c r="P188" s="29"/>
      <c r="Q188" s="29"/>
      <c r="R188" s="29"/>
      <c r="S188" s="29"/>
      <c r="T188" s="29"/>
      <c r="U188" s="185"/>
      <c r="V188" s="185"/>
      <c r="W188" s="185"/>
      <c r="X188" s="185"/>
      <c r="Y188" s="185"/>
      <c r="Z188" s="185"/>
      <c r="AA188" s="185"/>
      <c r="AB188" s="185"/>
      <c r="AC188" s="185"/>
    </row>
    <row r="189" spans="1:29" ht="17.25" customHeight="1">
      <c r="A189" s="1152"/>
      <c r="B189" s="1159"/>
      <c r="C189" s="186" t="s">
        <v>657</v>
      </c>
      <c r="D189" s="306"/>
      <c r="E189" s="9"/>
      <c r="F189" s="9"/>
      <c r="G189" s="306"/>
      <c r="H189" s="306"/>
      <c r="I189" s="289">
        <v>16</v>
      </c>
      <c r="J189" s="9"/>
      <c r="K189" s="306"/>
      <c r="L189" s="186" t="s">
        <v>593</v>
      </c>
      <c r="M189" s="192"/>
      <c r="N189" s="192"/>
      <c r="O189" s="192"/>
      <c r="P189" s="192"/>
      <c r="Q189" s="192"/>
      <c r="R189" s="194"/>
      <c r="S189" s="4">
        <f t="shared" ref="S189:S196" si="38">SUM(M189:R189)</f>
        <v>0</v>
      </c>
      <c r="T189" s="29"/>
      <c r="U189" s="185"/>
      <c r="V189" s="185"/>
      <c r="W189" s="185"/>
      <c r="X189" s="185"/>
      <c r="Y189" s="185"/>
      <c r="Z189" s="185"/>
      <c r="AA189" s="185"/>
      <c r="AB189" s="185"/>
      <c r="AC189" s="185"/>
    </row>
    <row r="190" spans="1:29" ht="17.25" customHeight="1">
      <c r="A190" s="1152"/>
      <c r="B190" s="1159"/>
      <c r="C190" s="380" t="s">
        <v>658</v>
      </c>
      <c r="D190" s="306"/>
      <c r="E190" s="9"/>
      <c r="F190" s="9"/>
      <c r="G190" s="306"/>
      <c r="H190" s="306"/>
      <c r="I190" s="9"/>
      <c r="J190" s="9"/>
      <c r="K190" s="306"/>
      <c r="L190" s="195" t="s">
        <v>594</v>
      </c>
      <c r="M190" s="196"/>
      <c r="N190" s="196"/>
      <c r="O190" s="196"/>
      <c r="P190" s="196"/>
      <c r="Q190" s="196"/>
      <c r="R190" s="29"/>
      <c r="S190" s="33">
        <f t="shared" si="38"/>
        <v>0</v>
      </c>
      <c r="T190" s="29"/>
      <c r="U190" s="185"/>
      <c r="V190" s="185"/>
      <c r="W190" s="185"/>
      <c r="X190" s="185"/>
      <c r="Y190" s="185"/>
      <c r="Z190" s="185"/>
      <c r="AA190" s="185"/>
      <c r="AB190" s="185"/>
      <c r="AC190" s="185"/>
    </row>
    <row r="191" spans="1:29" ht="17.25" customHeight="1">
      <c r="A191" s="1152"/>
      <c r="B191" s="1159"/>
      <c r="C191" s="380"/>
      <c r="D191" s="306"/>
      <c r="E191" s="9"/>
      <c r="F191" s="9"/>
      <c r="G191" s="306"/>
      <c r="H191" s="306"/>
      <c r="I191" s="9"/>
      <c r="J191" s="9"/>
      <c r="K191" s="306"/>
      <c r="L191" s="195" t="s">
        <v>595</v>
      </c>
      <c r="M191" s="198"/>
      <c r="N191" s="198"/>
      <c r="O191" s="198"/>
      <c r="P191" s="198"/>
      <c r="Q191" s="198"/>
      <c r="R191" s="29"/>
      <c r="S191" s="33">
        <f t="shared" si="38"/>
        <v>0</v>
      </c>
      <c r="T191" s="29"/>
      <c r="U191" s="185"/>
      <c r="V191" s="185"/>
      <c r="W191" s="185"/>
      <c r="X191" s="185"/>
      <c r="Y191" s="185"/>
      <c r="Z191" s="185"/>
      <c r="AA191" s="185"/>
      <c r="AB191" s="185"/>
      <c r="AC191" s="185"/>
    </row>
    <row r="192" spans="1:29" ht="17.25" customHeight="1">
      <c r="A192" s="1152"/>
      <c r="B192" s="1159"/>
      <c r="C192" s="186"/>
      <c r="D192" s="33"/>
      <c r="E192" s="33"/>
      <c r="F192" s="33"/>
      <c r="G192" s="33"/>
      <c r="H192" s="33"/>
      <c r="I192" s="33"/>
      <c r="J192" s="33"/>
      <c r="K192" s="33"/>
      <c r="L192" s="199" t="s">
        <v>596</v>
      </c>
      <c r="M192" s="200"/>
      <c r="N192" s="200"/>
      <c r="O192" s="200"/>
      <c r="P192" s="200"/>
      <c r="Q192" s="200"/>
      <c r="R192" s="202"/>
      <c r="S192" s="203">
        <f t="shared" si="38"/>
        <v>0</v>
      </c>
      <c r="T192" s="29"/>
      <c r="U192" s="185"/>
      <c r="V192" s="185"/>
      <c r="W192" s="185"/>
      <c r="X192" s="185"/>
      <c r="Y192" s="185"/>
      <c r="Z192" s="185"/>
      <c r="AA192" s="185"/>
      <c r="AB192" s="185"/>
      <c r="AC192" s="185"/>
    </row>
    <row r="193" spans="1:29" ht="17.25" customHeight="1">
      <c r="A193" s="1152"/>
      <c r="B193" s="1159"/>
      <c r="C193" s="186"/>
      <c r="D193" s="306"/>
      <c r="E193" s="9"/>
      <c r="F193" s="9"/>
      <c r="G193" s="306"/>
      <c r="H193" s="306"/>
      <c r="I193" s="9"/>
      <c r="J193" s="9"/>
      <c r="K193" s="306"/>
      <c r="L193" s="199" t="s">
        <v>597</v>
      </c>
      <c r="M193" s="200"/>
      <c r="N193" s="200"/>
      <c r="O193" s="200"/>
      <c r="P193" s="200"/>
      <c r="Q193" s="200"/>
      <c r="R193" s="202"/>
      <c r="S193" s="203">
        <f t="shared" si="38"/>
        <v>0</v>
      </c>
      <c r="T193" s="29"/>
      <c r="U193" s="185"/>
      <c r="V193" s="185"/>
      <c r="W193" s="185"/>
      <c r="X193" s="185"/>
      <c r="Y193" s="185"/>
      <c r="Z193" s="185"/>
      <c r="AA193" s="185"/>
      <c r="AB193" s="185"/>
      <c r="AC193" s="185"/>
    </row>
    <row r="194" spans="1:29" ht="17.25" customHeight="1">
      <c r="A194" s="1152"/>
      <c r="B194" s="1159"/>
      <c r="C194" s="380"/>
      <c r="D194" s="306"/>
      <c r="E194" s="9"/>
      <c r="F194" s="9"/>
      <c r="G194" s="306"/>
      <c r="H194" s="306"/>
      <c r="I194" s="9"/>
      <c r="J194" s="9"/>
      <c r="K194" s="306"/>
      <c r="L194" s="208" t="s">
        <v>598</v>
      </c>
      <c r="M194" s="200">
        <v>6</v>
      </c>
      <c r="N194" s="200">
        <v>4</v>
      </c>
      <c r="O194" s="200">
        <v>3</v>
      </c>
      <c r="P194" s="200">
        <v>3</v>
      </c>
      <c r="Q194" s="200"/>
      <c r="R194" s="202"/>
      <c r="S194" s="203">
        <f t="shared" si="38"/>
        <v>16</v>
      </c>
      <c r="T194" s="29"/>
      <c r="U194" s="185"/>
      <c r="V194" s="185"/>
      <c r="W194" s="185"/>
      <c r="X194" s="185"/>
      <c r="Y194" s="185"/>
      <c r="Z194" s="185"/>
      <c r="AA194" s="185"/>
      <c r="AB194" s="185"/>
      <c r="AC194" s="185"/>
    </row>
    <row r="195" spans="1:29" ht="17.25" customHeight="1">
      <c r="A195" s="1152"/>
      <c r="B195" s="1159"/>
      <c r="C195" s="380"/>
      <c r="D195" s="306"/>
      <c r="E195" s="9"/>
      <c r="F195" s="9"/>
      <c r="G195" s="306"/>
      <c r="H195" s="306"/>
      <c r="I195" s="9"/>
      <c r="J195" s="9"/>
      <c r="K195" s="306"/>
      <c r="L195" s="209" t="s">
        <v>599</v>
      </c>
      <c r="M195" s="210"/>
      <c r="N195" s="210"/>
      <c r="O195" s="210"/>
      <c r="P195" s="210"/>
      <c r="Q195" s="210"/>
      <c r="R195" s="211"/>
      <c r="S195" s="212">
        <f t="shared" si="38"/>
        <v>0</v>
      </c>
      <c r="T195" s="29"/>
      <c r="U195" s="185"/>
      <c r="V195" s="185"/>
      <c r="W195" s="185"/>
      <c r="X195" s="185"/>
      <c r="Y195" s="185"/>
      <c r="Z195" s="185"/>
      <c r="AA195" s="185"/>
      <c r="AB195" s="185"/>
      <c r="AC195" s="185"/>
    </row>
    <row r="196" spans="1:29" ht="17.25" customHeight="1">
      <c r="A196" s="1152"/>
      <c r="B196" s="1159"/>
      <c r="C196" s="186"/>
      <c r="D196" s="33"/>
      <c r="E196" s="33"/>
      <c r="F196" s="33"/>
      <c r="G196" s="33"/>
      <c r="H196" s="33"/>
      <c r="I196" s="33"/>
      <c r="J196" s="33"/>
      <c r="K196" s="33"/>
      <c r="L196" s="209" t="s">
        <v>600</v>
      </c>
      <c r="M196" s="213"/>
      <c r="N196" s="213"/>
      <c r="O196" s="213"/>
      <c r="P196" s="213"/>
      <c r="Q196" s="213"/>
      <c r="R196" s="214"/>
      <c r="S196" s="215">
        <f t="shared" si="38"/>
        <v>0</v>
      </c>
      <c r="T196" s="29"/>
      <c r="U196" s="185"/>
      <c r="V196" s="185"/>
      <c r="W196" s="185"/>
      <c r="X196" s="185"/>
      <c r="Y196" s="185"/>
      <c r="Z196" s="185"/>
      <c r="AA196" s="185"/>
      <c r="AB196" s="185"/>
      <c r="AC196" s="185"/>
    </row>
    <row r="197" spans="1:29" ht="17.25" customHeight="1">
      <c r="A197" s="1152"/>
      <c r="B197" s="1159"/>
      <c r="C197" s="186"/>
      <c r="D197" s="33"/>
      <c r="E197" s="33"/>
      <c r="F197" s="33"/>
      <c r="G197" s="33"/>
      <c r="H197" s="33"/>
      <c r="I197" s="33"/>
      <c r="J197" s="33"/>
      <c r="K197" s="33"/>
      <c r="L197" s="222"/>
      <c r="M197" s="223"/>
      <c r="N197" s="223"/>
      <c r="O197" s="223"/>
      <c r="P197" s="223"/>
      <c r="Q197" s="223"/>
      <c r="R197" s="224"/>
      <c r="S197" s="225"/>
      <c r="T197" s="29"/>
      <c r="U197" s="185"/>
      <c r="V197" s="185"/>
      <c r="W197" s="185"/>
      <c r="X197" s="185"/>
      <c r="Y197" s="185"/>
      <c r="Z197" s="185"/>
      <c r="AA197" s="185"/>
      <c r="AB197" s="185"/>
      <c r="AC197" s="185"/>
    </row>
    <row r="198" spans="1:29" ht="28.5" customHeight="1">
      <c r="A198" s="1152"/>
      <c r="B198" s="1159"/>
      <c r="C198" s="114"/>
      <c r="D198" s="114"/>
      <c r="E198" s="114"/>
      <c r="F198" s="114"/>
      <c r="G198" s="114"/>
      <c r="H198" s="114"/>
      <c r="I198" s="114"/>
      <c r="J198" s="114"/>
      <c r="K198" s="114"/>
      <c r="L198" s="1195" t="s">
        <v>601</v>
      </c>
      <c r="M198" s="228"/>
      <c r="N198" s="228"/>
      <c r="O198" s="228"/>
      <c r="P198" s="228"/>
      <c r="Q198" s="228"/>
      <c r="R198" s="228"/>
      <c r="S198" s="228"/>
      <c r="T198" s="29"/>
      <c r="U198" s="185"/>
      <c r="V198" s="185"/>
      <c r="W198" s="185"/>
      <c r="X198" s="185"/>
      <c r="Y198" s="185"/>
      <c r="Z198" s="185"/>
      <c r="AA198" s="185"/>
      <c r="AB198" s="185"/>
      <c r="AC198" s="185"/>
    </row>
    <row r="199" spans="1:29" ht="28.5" customHeight="1">
      <c r="A199" s="1152"/>
      <c r="B199" s="1159"/>
      <c r="C199" s="114"/>
      <c r="D199" s="114"/>
      <c r="E199" s="114"/>
      <c r="F199" s="114"/>
      <c r="G199" s="114"/>
      <c r="H199" s="114"/>
      <c r="I199" s="114"/>
      <c r="J199" s="114"/>
      <c r="K199" s="114"/>
      <c r="L199" s="1193"/>
      <c r="M199" s="228"/>
      <c r="N199" s="230"/>
      <c r="O199" s="228"/>
      <c r="P199" s="510"/>
      <c r="Q199" s="228"/>
      <c r="R199" s="228"/>
      <c r="S199" s="228"/>
      <c r="T199" s="29"/>
      <c r="U199" s="185"/>
      <c r="V199" s="185"/>
      <c r="W199" s="185"/>
      <c r="X199" s="185"/>
      <c r="Y199" s="185"/>
      <c r="Z199" s="185"/>
      <c r="AA199" s="185"/>
      <c r="AB199" s="185"/>
      <c r="AC199" s="185"/>
    </row>
    <row r="200" spans="1:29" ht="28.5" customHeight="1">
      <c r="A200" s="1152"/>
      <c r="B200" s="1159"/>
      <c r="C200" s="186"/>
      <c r="D200" s="29"/>
      <c r="E200" s="29"/>
      <c r="F200" s="29"/>
      <c r="G200" s="29"/>
      <c r="H200" s="29"/>
      <c r="I200" s="29"/>
      <c r="J200" s="29"/>
      <c r="K200" s="29"/>
      <c r="L200" s="1193"/>
      <c r="M200" s="637"/>
      <c r="N200" s="510"/>
      <c r="O200" s="228"/>
      <c r="P200" s="228"/>
      <c r="Q200" s="230"/>
      <c r="R200" s="228"/>
      <c r="S200" s="228"/>
      <c r="T200" s="29"/>
      <c r="U200" s="185"/>
      <c r="V200" s="185"/>
      <c r="W200" s="185"/>
      <c r="X200" s="185"/>
      <c r="Y200" s="185"/>
      <c r="Z200" s="185"/>
      <c r="AA200" s="185"/>
      <c r="AB200" s="185"/>
      <c r="AC200" s="185"/>
    </row>
    <row r="201" spans="1:29" ht="28.5" customHeight="1">
      <c r="A201" s="1152"/>
      <c r="B201" s="1159"/>
      <c r="C201" s="186"/>
      <c r="D201" s="29"/>
      <c r="E201" s="29"/>
      <c r="F201" s="29"/>
      <c r="G201" s="29"/>
      <c r="H201" s="29"/>
      <c r="I201" s="29"/>
      <c r="J201" s="29"/>
      <c r="K201" s="29"/>
      <c r="L201" s="1194"/>
      <c r="M201" s="228"/>
      <c r="N201" s="228"/>
      <c r="O201" s="228"/>
      <c r="P201" s="228"/>
      <c r="Q201" s="230"/>
      <c r="R201" s="228"/>
      <c r="S201" s="228"/>
      <c r="T201" s="29"/>
      <c r="U201" s="185"/>
      <c r="V201" s="185"/>
      <c r="W201" s="185"/>
      <c r="X201" s="185"/>
      <c r="Y201" s="185"/>
      <c r="Z201" s="185"/>
      <c r="AA201" s="185"/>
      <c r="AB201" s="185"/>
      <c r="AC201" s="185"/>
    </row>
    <row r="202" spans="1:29" ht="16.5" customHeight="1">
      <c r="A202" s="1152"/>
      <c r="B202" s="1159"/>
      <c r="C202" s="181"/>
      <c r="D202" s="29"/>
      <c r="E202" s="29"/>
      <c r="F202" s="29"/>
      <c r="G202" s="29"/>
      <c r="H202" s="29"/>
      <c r="I202" s="29"/>
      <c r="J202" s="29"/>
      <c r="K202" s="29"/>
      <c r="L202" s="238" t="s">
        <v>593</v>
      </c>
      <c r="M202" s="280"/>
      <c r="N202" s="280"/>
      <c r="O202" s="280"/>
      <c r="P202" s="280"/>
      <c r="Q202" s="280"/>
      <c r="R202" s="236"/>
      <c r="S202" s="237">
        <f t="shared" ref="S202:S213" si="39">SUM(M202:R202)</f>
        <v>0</v>
      </c>
      <c r="T202" s="29"/>
      <c r="U202" s="185"/>
      <c r="V202" s="185"/>
      <c r="W202" s="185"/>
      <c r="X202" s="185"/>
      <c r="Y202" s="185"/>
      <c r="Z202" s="185"/>
      <c r="AA202" s="185"/>
      <c r="AB202" s="185"/>
      <c r="AC202" s="185"/>
    </row>
    <row r="203" spans="1:29" ht="16.5" customHeight="1">
      <c r="A203" s="1152"/>
      <c r="B203" s="1159"/>
      <c r="C203" s="186"/>
      <c r="D203" s="29"/>
      <c r="E203" s="29"/>
      <c r="F203" s="29"/>
      <c r="G203" s="29"/>
      <c r="H203" s="29"/>
      <c r="I203" s="29"/>
      <c r="J203" s="29"/>
      <c r="K203" s="29"/>
      <c r="L203" s="240" t="s">
        <v>594</v>
      </c>
      <c r="M203" s="281"/>
      <c r="N203" s="281"/>
      <c r="O203" s="281"/>
      <c r="P203" s="281"/>
      <c r="Q203" s="281"/>
      <c r="R203" s="228"/>
      <c r="S203" s="242">
        <f t="shared" si="39"/>
        <v>0</v>
      </c>
      <c r="T203" s="29"/>
      <c r="U203" s="185"/>
      <c r="V203" s="185"/>
      <c r="W203" s="185"/>
      <c r="X203" s="185"/>
      <c r="Y203" s="185"/>
      <c r="Z203" s="185"/>
      <c r="AA203" s="185"/>
      <c r="AB203" s="185"/>
      <c r="AC203" s="185"/>
    </row>
    <row r="204" spans="1:29" ht="16.5" customHeight="1">
      <c r="A204" s="1152"/>
      <c r="B204" s="1159"/>
      <c r="C204" s="186"/>
      <c r="D204" s="29"/>
      <c r="E204" s="29"/>
      <c r="F204" s="29"/>
      <c r="G204" s="29"/>
      <c r="H204" s="29"/>
      <c r="I204" s="29"/>
      <c r="J204" s="29"/>
      <c r="K204" s="29"/>
      <c r="L204" s="240" t="s">
        <v>595</v>
      </c>
      <c r="M204" s="243"/>
      <c r="N204" s="243"/>
      <c r="O204" s="243"/>
      <c r="P204" s="243"/>
      <c r="Q204" s="243"/>
      <c r="R204" s="228"/>
      <c r="S204" s="242">
        <f t="shared" si="39"/>
        <v>0</v>
      </c>
      <c r="T204" s="29"/>
      <c r="U204" s="185"/>
      <c r="V204" s="185"/>
      <c r="W204" s="185"/>
      <c r="X204" s="185"/>
      <c r="Y204" s="185"/>
      <c r="Z204" s="185"/>
      <c r="AA204" s="185"/>
      <c r="AB204" s="185"/>
      <c r="AC204" s="185"/>
    </row>
    <row r="205" spans="1:29" ht="16.5" customHeight="1">
      <c r="A205" s="1152"/>
      <c r="B205" s="1159"/>
      <c r="C205" s="186"/>
      <c r="D205" s="29"/>
      <c r="E205" s="29"/>
      <c r="F205" s="29"/>
      <c r="G205" s="29"/>
      <c r="H205" s="29"/>
      <c r="I205" s="29"/>
      <c r="J205" s="29"/>
      <c r="K205" s="29"/>
      <c r="L205" s="244" t="s">
        <v>596</v>
      </c>
      <c r="M205" s="246"/>
      <c r="N205" s="246"/>
      <c r="O205" s="246"/>
      <c r="P205" s="246"/>
      <c r="Q205" s="246"/>
      <c r="R205" s="247"/>
      <c r="S205" s="248">
        <f t="shared" si="39"/>
        <v>0</v>
      </c>
      <c r="T205" s="29"/>
      <c r="U205" s="185"/>
      <c r="V205" s="185"/>
      <c r="W205" s="185"/>
      <c r="X205" s="185"/>
      <c r="Y205" s="185"/>
      <c r="Z205" s="185"/>
      <c r="AA205" s="185"/>
      <c r="AB205" s="185"/>
      <c r="AC205" s="185"/>
    </row>
    <row r="206" spans="1:29" ht="16.5" customHeight="1">
      <c r="A206" s="1152"/>
      <c r="B206" s="1159"/>
      <c r="C206" s="181"/>
      <c r="D206" s="29"/>
      <c r="E206" s="29"/>
      <c r="F206" s="29"/>
      <c r="G206" s="29"/>
      <c r="H206" s="29"/>
      <c r="I206" s="29"/>
      <c r="J206" s="29"/>
      <c r="K206" s="29"/>
      <c r="L206" s="244" t="s">
        <v>597</v>
      </c>
      <c r="M206" s="246"/>
      <c r="N206" s="246"/>
      <c r="O206" s="246"/>
      <c r="P206" s="246"/>
      <c r="Q206" s="246"/>
      <c r="R206" s="247"/>
      <c r="S206" s="248">
        <f t="shared" si="39"/>
        <v>0</v>
      </c>
      <c r="T206" s="29"/>
      <c r="U206" s="185"/>
      <c r="V206" s="185"/>
      <c r="W206" s="185"/>
      <c r="X206" s="185"/>
      <c r="Y206" s="185"/>
      <c r="Z206" s="185"/>
      <c r="AA206" s="185"/>
      <c r="AB206" s="185"/>
      <c r="AC206" s="185"/>
    </row>
    <row r="207" spans="1:29" ht="16.5" customHeight="1">
      <c r="A207" s="1152"/>
      <c r="B207" s="1159"/>
      <c r="C207" s="186"/>
      <c r="D207" s="29"/>
      <c r="E207" s="29"/>
      <c r="F207" s="29"/>
      <c r="G207" s="29"/>
      <c r="H207" s="29"/>
      <c r="I207" s="29"/>
      <c r="J207" s="29"/>
      <c r="K207" s="29"/>
      <c r="L207" s="249" t="s">
        <v>598</v>
      </c>
      <c r="M207" s="246"/>
      <c r="N207" s="246"/>
      <c r="O207" s="246"/>
      <c r="P207" s="246"/>
      <c r="Q207" s="246"/>
      <c r="R207" s="247"/>
      <c r="S207" s="248">
        <f t="shared" si="39"/>
        <v>0</v>
      </c>
      <c r="T207" s="29"/>
      <c r="U207" s="185"/>
      <c r="V207" s="185"/>
      <c r="W207" s="185"/>
      <c r="X207" s="185"/>
      <c r="Y207" s="185"/>
      <c r="Z207" s="185"/>
      <c r="AA207" s="185"/>
      <c r="AB207" s="185"/>
      <c r="AC207" s="185"/>
    </row>
    <row r="208" spans="1:29" ht="16.5" customHeight="1">
      <c r="A208" s="1152"/>
      <c r="B208" s="1159"/>
      <c r="C208" s="186"/>
      <c r="D208" s="29"/>
      <c r="E208" s="29"/>
      <c r="F208" s="29"/>
      <c r="G208" s="29"/>
      <c r="H208" s="29"/>
      <c r="I208" s="29"/>
      <c r="J208" s="29"/>
      <c r="K208" s="29"/>
      <c r="L208" s="250" t="s">
        <v>599</v>
      </c>
      <c r="M208" s="251"/>
      <c r="N208" s="251"/>
      <c r="O208" s="251"/>
      <c r="P208" s="251"/>
      <c r="Q208" s="251"/>
      <c r="R208" s="252"/>
      <c r="S208" s="253">
        <f t="shared" si="39"/>
        <v>0</v>
      </c>
      <c r="T208" s="29"/>
      <c r="U208" s="185"/>
      <c r="V208" s="185"/>
      <c r="W208" s="185"/>
      <c r="X208" s="185"/>
      <c r="Y208" s="185"/>
      <c r="Z208" s="185"/>
      <c r="AA208" s="185"/>
      <c r="AB208" s="185"/>
      <c r="AC208" s="185"/>
    </row>
    <row r="209" spans="1:29" ht="16.5" customHeight="1">
      <c r="A209" s="1152"/>
      <c r="B209" s="1159"/>
      <c r="C209" s="186"/>
      <c r="D209" s="29"/>
      <c r="E209" s="29"/>
      <c r="F209" s="29"/>
      <c r="G209" s="29"/>
      <c r="H209" s="29"/>
      <c r="I209" s="29"/>
      <c r="J209" s="29"/>
      <c r="K209" s="29"/>
      <c r="L209" s="250" t="s">
        <v>600</v>
      </c>
      <c r="M209" s="254"/>
      <c r="N209" s="254"/>
      <c r="O209" s="254"/>
      <c r="P209" s="254"/>
      <c r="Q209" s="254"/>
      <c r="R209" s="255"/>
      <c r="S209" s="256">
        <f t="shared" si="39"/>
        <v>0</v>
      </c>
      <c r="T209" s="29"/>
      <c r="U209" s="185"/>
      <c r="V209" s="185"/>
      <c r="W209" s="185"/>
      <c r="X209" s="185"/>
      <c r="Y209" s="185"/>
      <c r="Z209" s="185"/>
      <c r="AA209" s="185"/>
      <c r="AB209" s="185"/>
      <c r="AC209" s="185"/>
    </row>
    <row r="210" spans="1:29" ht="16.5" customHeight="1">
      <c r="A210" s="1152"/>
      <c r="B210" s="1159"/>
      <c r="C210" s="1200"/>
      <c r="D210" s="186"/>
      <c r="E210" s="186"/>
      <c r="F210" s="186"/>
      <c r="G210" s="186"/>
      <c r="H210" s="186"/>
      <c r="I210" s="186"/>
      <c r="J210" s="186"/>
      <c r="K210" s="186"/>
      <c r="L210" s="222" t="s">
        <v>681</v>
      </c>
      <c r="M210" s="223">
        <f t="shared" ref="M210:R210" si="40">M202+M189</f>
        <v>0</v>
      </c>
      <c r="N210" s="223">
        <f t="shared" si="40"/>
        <v>0</v>
      </c>
      <c r="O210" s="223">
        <f t="shared" si="40"/>
        <v>0</v>
      </c>
      <c r="P210" s="223">
        <f t="shared" si="40"/>
        <v>0</v>
      </c>
      <c r="Q210" s="223">
        <f t="shared" si="40"/>
        <v>0</v>
      </c>
      <c r="R210" s="223">
        <f t="shared" si="40"/>
        <v>0</v>
      </c>
      <c r="S210" s="224">
        <f t="shared" si="39"/>
        <v>0</v>
      </c>
      <c r="T210" s="29"/>
      <c r="U210" s="185"/>
      <c r="V210" s="185"/>
      <c r="W210" s="185"/>
      <c r="X210" s="185"/>
      <c r="Y210" s="185"/>
      <c r="Z210" s="185"/>
      <c r="AA210" s="185"/>
      <c r="AB210" s="185"/>
      <c r="AC210" s="185"/>
    </row>
    <row r="211" spans="1:29" ht="16.5" customHeight="1">
      <c r="A211" s="1152"/>
      <c r="B211" s="1159"/>
      <c r="C211" s="1201"/>
      <c r="D211" s="186"/>
      <c r="E211" s="186"/>
      <c r="F211" s="186"/>
      <c r="G211" s="186"/>
      <c r="H211" s="186"/>
      <c r="I211" s="186"/>
      <c r="J211" s="186"/>
      <c r="K211" s="186"/>
      <c r="L211" s="257" t="s">
        <v>682</v>
      </c>
      <c r="M211" s="258">
        <f t="shared" ref="M211:R211" si="41">M206+M205+M193+M192</f>
        <v>0</v>
      </c>
      <c r="N211" s="258">
        <f t="shared" si="41"/>
        <v>0</v>
      </c>
      <c r="O211" s="258">
        <f t="shared" si="41"/>
        <v>0</v>
      </c>
      <c r="P211" s="258">
        <f t="shared" si="41"/>
        <v>0</v>
      </c>
      <c r="Q211" s="258">
        <f t="shared" si="41"/>
        <v>0</v>
      </c>
      <c r="R211" s="258">
        <f t="shared" si="41"/>
        <v>0</v>
      </c>
      <c r="S211" s="259">
        <f t="shared" si="39"/>
        <v>0</v>
      </c>
      <c r="T211" s="29"/>
      <c r="U211" s="185"/>
      <c r="V211" s="185"/>
      <c r="W211" s="185"/>
      <c r="X211" s="185"/>
      <c r="Y211" s="185"/>
      <c r="Z211" s="185"/>
      <c r="AA211" s="185"/>
      <c r="AB211" s="185"/>
      <c r="AC211" s="185"/>
    </row>
    <row r="212" spans="1:29" ht="16.5" customHeight="1">
      <c r="A212" s="1152"/>
      <c r="B212" s="1159"/>
      <c r="C212" s="1200"/>
      <c r="D212" s="186"/>
      <c r="E212" s="186"/>
      <c r="F212" s="186"/>
      <c r="G212" s="186"/>
      <c r="H212" s="186"/>
      <c r="I212" s="186"/>
      <c r="J212" s="186"/>
      <c r="K212" s="186"/>
      <c r="L212" s="257" t="s">
        <v>683</v>
      </c>
      <c r="M212" s="258">
        <f t="shared" ref="M212:R212" si="42">M207+M194</f>
        <v>6</v>
      </c>
      <c r="N212" s="258">
        <f t="shared" si="42"/>
        <v>4</v>
      </c>
      <c r="O212" s="258">
        <f t="shared" si="42"/>
        <v>3</v>
      </c>
      <c r="P212" s="258">
        <f t="shared" si="42"/>
        <v>3</v>
      </c>
      <c r="Q212" s="258">
        <f t="shared" si="42"/>
        <v>0</v>
      </c>
      <c r="R212" s="258">
        <f t="shared" si="42"/>
        <v>0</v>
      </c>
      <c r="S212" s="259">
        <f t="shared" si="39"/>
        <v>16</v>
      </c>
      <c r="T212" s="29"/>
      <c r="U212" s="185"/>
      <c r="V212" s="185"/>
      <c r="W212" s="185"/>
      <c r="X212" s="185"/>
      <c r="Y212" s="185"/>
      <c r="Z212" s="185"/>
      <c r="AA212" s="185"/>
      <c r="AB212" s="185"/>
      <c r="AC212" s="185"/>
    </row>
    <row r="213" spans="1:29" ht="16.5" customHeight="1">
      <c r="A213" s="1152"/>
      <c r="B213" s="1159"/>
      <c r="C213" s="1201"/>
      <c r="D213" s="186"/>
      <c r="E213" s="186"/>
      <c r="F213" s="186"/>
      <c r="G213" s="186"/>
      <c r="H213" s="186"/>
      <c r="I213" s="186"/>
      <c r="J213" s="186"/>
      <c r="K213" s="186"/>
      <c r="L213" s="260" t="s">
        <v>684</v>
      </c>
      <c r="M213" s="261">
        <f t="shared" ref="M213:R213" si="43">M208+M194</f>
        <v>6</v>
      </c>
      <c r="N213" s="261">
        <f t="shared" si="43"/>
        <v>4</v>
      </c>
      <c r="O213" s="261">
        <f t="shared" si="43"/>
        <v>3</v>
      </c>
      <c r="P213" s="261">
        <f t="shared" si="43"/>
        <v>3</v>
      </c>
      <c r="Q213" s="261">
        <f t="shared" si="43"/>
        <v>0</v>
      </c>
      <c r="R213" s="261">
        <f t="shared" si="43"/>
        <v>0</v>
      </c>
      <c r="S213" s="262">
        <f t="shared" si="39"/>
        <v>16</v>
      </c>
      <c r="T213" s="29"/>
      <c r="U213" s="185"/>
      <c r="V213" s="185"/>
      <c r="W213" s="185"/>
      <c r="X213" s="185"/>
      <c r="Y213" s="185"/>
      <c r="Z213" s="185"/>
      <c r="AA213" s="185"/>
      <c r="AB213" s="185"/>
      <c r="AC213" s="185"/>
    </row>
    <row r="214" spans="1:29" ht="21" customHeight="1">
      <c r="A214" s="1198"/>
      <c r="B214" s="1138"/>
      <c r="C214" s="263"/>
      <c r="D214" s="264"/>
      <c r="E214" s="264"/>
      <c r="F214" s="264"/>
      <c r="G214" s="264"/>
      <c r="H214" s="264"/>
      <c r="I214" s="264"/>
      <c r="J214" s="264"/>
      <c r="K214" s="264"/>
      <c r="L214" s="265"/>
      <c r="M214" s="264"/>
      <c r="N214" s="264"/>
      <c r="O214" s="264"/>
      <c r="P214" s="264"/>
      <c r="Q214" s="264"/>
      <c r="R214" s="264"/>
      <c r="S214" s="264"/>
      <c r="T214" s="263"/>
      <c r="U214" s="185"/>
      <c r="V214" s="185"/>
      <c r="W214" s="185"/>
      <c r="X214" s="185"/>
      <c r="Y214" s="185"/>
      <c r="Z214" s="185"/>
      <c r="AA214" s="185"/>
      <c r="AB214" s="185"/>
      <c r="AC214" s="185"/>
    </row>
    <row r="215" spans="1:29" ht="30.75" customHeight="1">
      <c r="A215" s="1211">
        <v>8</v>
      </c>
      <c r="B215" s="1223" t="s">
        <v>563</v>
      </c>
      <c r="C215" s="186" t="s">
        <v>643</v>
      </c>
      <c r="D215" s="306">
        <v>6</v>
      </c>
      <c r="E215" s="9" t="s">
        <v>659</v>
      </c>
      <c r="F215" s="9" t="s">
        <v>651</v>
      </c>
      <c r="G215" s="306"/>
      <c r="H215" s="306">
        <v>1</v>
      </c>
      <c r="I215" s="9">
        <v>6</v>
      </c>
      <c r="J215" s="9" t="s">
        <v>659</v>
      </c>
      <c r="K215" s="306" t="s">
        <v>651</v>
      </c>
      <c r="L215" s="1192" t="s">
        <v>592</v>
      </c>
      <c r="M215" s="202"/>
      <c r="N215" s="18"/>
      <c r="O215" s="202"/>
      <c r="P215" s="18"/>
      <c r="Q215" s="29"/>
      <c r="R215" s="29"/>
      <c r="S215" s="29"/>
      <c r="T215" s="29"/>
      <c r="U215" s="185"/>
      <c r="V215" s="185"/>
      <c r="W215" s="185"/>
      <c r="X215" s="185"/>
      <c r="Y215" s="185"/>
      <c r="Z215" s="185"/>
      <c r="AA215" s="185"/>
      <c r="AB215" s="185"/>
      <c r="AC215" s="185"/>
    </row>
    <row r="216" spans="1:29" ht="30.75" customHeight="1">
      <c r="A216" s="1152"/>
      <c r="B216" s="1159"/>
      <c r="C216" s="186" t="s">
        <v>646</v>
      </c>
      <c r="D216" s="305">
        <v>6</v>
      </c>
      <c r="E216" s="9" t="s">
        <v>660</v>
      </c>
      <c r="F216" s="9" t="s">
        <v>651</v>
      </c>
      <c r="G216" s="305"/>
      <c r="H216" s="306">
        <v>2</v>
      </c>
      <c r="I216" s="9">
        <v>6</v>
      </c>
      <c r="J216" s="9" t="s">
        <v>660</v>
      </c>
      <c r="K216" s="306" t="s">
        <v>651</v>
      </c>
      <c r="L216" s="1193"/>
      <c r="M216" s="202"/>
      <c r="N216" s="29"/>
      <c r="O216" s="202"/>
      <c r="P216" s="18"/>
      <c r="Q216" s="29"/>
      <c r="R216" s="29"/>
      <c r="S216" s="29"/>
      <c r="T216" s="29"/>
      <c r="U216" s="185"/>
      <c r="V216" s="185"/>
      <c r="W216" s="185"/>
      <c r="X216" s="185"/>
      <c r="Y216" s="185"/>
      <c r="Z216" s="185"/>
      <c r="AA216" s="185"/>
      <c r="AB216" s="185"/>
      <c r="AC216" s="185"/>
    </row>
    <row r="217" spans="1:29" ht="21" customHeight="1">
      <c r="A217" s="1152"/>
      <c r="B217" s="1159"/>
      <c r="C217" s="186" t="s">
        <v>656</v>
      </c>
      <c r="D217" s="305"/>
      <c r="E217" s="9"/>
      <c r="F217" s="9"/>
      <c r="G217" s="306"/>
      <c r="H217" s="306">
        <v>3</v>
      </c>
      <c r="I217" s="9">
        <v>6</v>
      </c>
      <c r="J217" s="9" t="s">
        <v>661</v>
      </c>
      <c r="K217" s="306" t="s">
        <v>651</v>
      </c>
      <c r="L217" s="1194"/>
      <c r="M217" s="29"/>
      <c r="N217" s="29"/>
      <c r="O217" s="18"/>
      <c r="P217" s="29"/>
      <c r="Q217" s="29"/>
      <c r="R217" s="29"/>
      <c r="S217" s="29"/>
      <c r="T217" s="29"/>
      <c r="U217" s="185"/>
      <c r="V217" s="185"/>
      <c r="W217" s="185"/>
      <c r="X217" s="185"/>
      <c r="Y217" s="185"/>
      <c r="Z217" s="185"/>
      <c r="AA217" s="185"/>
      <c r="AB217" s="185"/>
      <c r="AC217" s="185"/>
    </row>
    <row r="218" spans="1:29" ht="16.5" customHeight="1">
      <c r="A218" s="1152"/>
      <c r="B218" s="1159"/>
      <c r="C218" s="186" t="s">
        <v>657</v>
      </c>
      <c r="D218" s="306"/>
      <c r="E218" s="9"/>
      <c r="F218" s="9"/>
      <c r="G218" s="306"/>
      <c r="H218" s="306"/>
      <c r="I218" s="289">
        <v>18</v>
      </c>
      <c r="J218" s="9"/>
      <c r="K218" s="306"/>
      <c r="L218" s="186" t="s">
        <v>593</v>
      </c>
      <c r="M218" s="192"/>
      <c r="N218" s="192"/>
      <c r="O218" s="192"/>
      <c r="P218" s="192"/>
      <c r="Q218" s="192"/>
      <c r="R218" s="194"/>
      <c r="S218" s="4">
        <f t="shared" ref="S218:S225" si="44">SUM(M218:R218)</f>
        <v>0</v>
      </c>
      <c r="T218" s="29"/>
      <c r="U218" s="185"/>
      <c r="V218" s="185"/>
      <c r="W218" s="185"/>
      <c r="X218" s="185"/>
      <c r="Y218" s="185"/>
      <c r="Z218" s="185"/>
      <c r="AA218" s="185"/>
      <c r="AB218" s="185"/>
      <c r="AC218" s="185"/>
    </row>
    <row r="219" spans="1:29" ht="16.5" customHeight="1">
      <c r="A219" s="1152"/>
      <c r="B219" s="1159"/>
      <c r="C219" s="186" t="s">
        <v>658</v>
      </c>
      <c r="D219" s="306"/>
      <c r="E219" s="9"/>
      <c r="F219" s="9"/>
      <c r="G219" s="306"/>
      <c r="H219" s="306">
        <v>1</v>
      </c>
      <c r="I219" s="9">
        <v>6</v>
      </c>
      <c r="J219" s="9" t="s">
        <v>1549</v>
      </c>
      <c r="K219" s="306" t="s">
        <v>651</v>
      </c>
      <c r="L219" s="195" t="s">
        <v>594</v>
      </c>
      <c r="M219" s="196"/>
      <c r="N219" s="196"/>
      <c r="O219" s="196"/>
      <c r="P219" s="196"/>
      <c r="Q219" s="196"/>
      <c r="R219" s="29"/>
      <c r="S219" s="33">
        <f t="shared" si="44"/>
        <v>0</v>
      </c>
      <c r="T219" s="29"/>
      <c r="U219" s="185"/>
      <c r="V219" s="185"/>
      <c r="W219" s="185"/>
      <c r="X219" s="185"/>
      <c r="Y219" s="185"/>
      <c r="Z219" s="185"/>
      <c r="AA219" s="185"/>
      <c r="AB219" s="185"/>
      <c r="AC219" s="185"/>
    </row>
    <row r="220" spans="1:29" ht="16.5" customHeight="1">
      <c r="A220" s="1152"/>
      <c r="B220" s="1159"/>
      <c r="C220" s="380"/>
      <c r="D220" s="306"/>
      <c r="E220" s="9"/>
      <c r="F220" s="9"/>
      <c r="G220" s="306"/>
      <c r="H220" s="306"/>
      <c r="I220" s="9"/>
      <c r="J220" s="9"/>
      <c r="K220" s="306"/>
      <c r="L220" s="195" t="s">
        <v>595</v>
      </c>
      <c r="M220" s="198"/>
      <c r="N220" s="198"/>
      <c r="O220" s="198"/>
      <c r="P220" s="198"/>
      <c r="Q220" s="198"/>
      <c r="R220" s="29"/>
      <c r="S220" s="33">
        <f t="shared" si="44"/>
        <v>0</v>
      </c>
      <c r="T220" s="29"/>
      <c r="U220" s="185"/>
      <c r="V220" s="185"/>
      <c r="W220" s="185"/>
      <c r="X220" s="185"/>
      <c r="Y220" s="185"/>
      <c r="Z220" s="185"/>
      <c r="AA220" s="185"/>
      <c r="AB220" s="185"/>
      <c r="AC220" s="185"/>
    </row>
    <row r="221" spans="1:29" ht="16.5" customHeight="1">
      <c r="A221" s="1152"/>
      <c r="B221" s="1159"/>
      <c r="C221" s="186"/>
      <c r="D221" s="33"/>
      <c r="E221" s="33"/>
      <c r="F221" s="33"/>
      <c r="G221" s="33"/>
      <c r="H221" s="33"/>
      <c r="I221" s="33"/>
      <c r="J221" s="33"/>
      <c r="K221" s="33"/>
      <c r="L221" s="199" t="s">
        <v>596</v>
      </c>
      <c r="M221" s="200"/>
      <c r="N221" s="200"/>
      <c r="O221" s="200"/>
      <c r="P221" s="200"/>
      <c r="Q221" s="200"/>
      <c r="R221" s="202"/>
      <c r="S221" s="203">
        <f t="shared" si="44"/>
        <v>0</v>
      </c>
      <c r="T221" s="29"/>
      <c r="U221" s="185"/>
      <c r="V221" s="185"/>
      <c r="W221" s="185"/>
      <c r="X221" s="185"/>
      <c r="Y221" s="185"/>
      <c r="Z221" s="185"/>
      <c r="AA221" s="185"/>
      <c r="AB221" s="185"/>
      <c r="AC221" s="185"/>
    </row>
    <row r="222" spans="1:29" ht="16.5" customHeight="1">
      <c r="A222" s="1152"/>
      <c r="B222" s="1159"/>
      <c r="C222" s="186"/>
      <c r="D222" s="306"/>
      <c r="E222" s="9"/>
      <c r="F222" s="9"/>
      <c r="G222" s="306"/>
      <c r="H222" s="306"/>
      <c r="I222" s="9"/>
      <c r="J222" s="9"/>
      <c r="K222" s="306"/>
      <c r="L222" s="199" t="s">
        <v>597</v>
      </c>
      <c r="M222" s="200"/>
      <c r="N222" s="200"/>
      <c r="O222" s="200"/>
      <c r="P222" s="200"/>
      <c r="Q222" s="200"/>
      <c r="R222" s="202"/>
      <c r="S222" s="203">
        <f t="shared" si="44"/>
        <v>0</v>
      </c>
      <c r="T222" s="29"/>
      <c r="U222" s="185"/>
      <c r="V222" s="185"/>
      <c r="W222" s="185"/>
      <c r="X222" s="185"/>
      <c r="Y222" s="185"/>
      <c r="Z222" s="185"/>
      <c r="AA222" s="185"/>
      <c r="AB222" s="185"/>
      <c r="AC222" s="185"/>
    </row>
    <row r="223" spans="1:29" ht="16.5" customHeight="1">
      <c r="A223" s="1152"/>
      <c r="B223" s="1159"/>
      <c r="C223" s="186"/>
      <c r="D223" s="306"/>
      <c r="E223" s="9"/>
      <c r="F223" s="9"/>
      <c r="G223" s="306"/>
      <c r="H223" s="306"/>
      <c r="I223" s="9"/>
      <c r="J223" s="9"/>
      <c r="K223" s="306"/>
      <c r="L223" s="208" t="s">
        <v>598</v>
      </c>
      <c r="M223" s="200"/>
      <c r="N223" s="200"/>
      <c r="O223" s="200"/>
      <c r="P223" s="200"/>
      <c r="Q223" s="200"/>
      <c r="R223" s="202"/>
      <c r="S223" s="203">
        <f t="shared" si="44"/>
        <v>0</v>
      </c>
      <c r="T223" s="29"/>
      <c r="U223" s="185"/>
      <c r="V223" s="185"/>
      <c r="W223" s="185"/>
      <c r="X223" s="185"/>
      <c r="Y223" s="185"/>
      <c r="Z223" s="185"/>
      <c r="AA223" s="185"/>
      <c r="AB223" s="185"/>
      <c r="AC223" s="185"/>
    </row>
    <row r="224" spans="1:29" ht="16.5" customHeight="1">
      <c r="A224" s="1152"/>
      <c r="B224" s="1159"/>
      <c r="C224" s="380"/>
      <c r="D224" s="306"/>
      <c r="E224" s="9"/>
      <c r="F224" s="9"/>
      <c r="G224" s="306"/>
      <c r="H224" s="306"/>
      <c r="I224" s="9"/>
      <c r="J224" s="9"/>
      <c r="K224" s="306"/>
      <c r="L224" s="209" t="s">
        <v>599</v>
      </c>
      <c r="M224" s="210"/>
      <c r="N224" s="210"/>
      <c r="O224" s="210"/>
      <c r="P224" s="210"/>
      <c r="Q224" s="210"/>
      <c r="R224" s="211"/>
      <c r="S224" s="212">
        <f t="shared" si="44"/>
        <v>0</v>
      </c>
      <c r="T224" s="29"/>
      <c r="U224" s="185"/>
      <c r="V224" s="185"/>
      <c r="W224" s="185"/>
      <c r="X224" s="185"/>
      <c r="Y224" s="185"/>
      <c r="Z224" s="185"/>
      <c r="AA224" s="185"/>
      <c r="AB224" s="185"/>
      <c r="AC224" s="185"/>
    </row>
    <row r="225" spans="1:29" ht="16.5" customHeight="1">
      <c r="A225" s="1152"/>
      <c r="B225" s="1159"/>
      <c r="C225" s="186"/>
      <c r="D225" s="33"/>
      <c r="E225" s="33"/>
      <c r="F225" s="33"/>
      <c r="G225" s="33"/>
      <c r="H225" s="33"/>
      <c r="I225" s="33"/>
      <c r="J225" s="33"/>
      <c r="K225" s="33"/>
      <c r="L225" s="209" t="s">
        <v>600</v>
      </c>
      <c r="M225" s="213"/>
      <c r="N225" s="213"/>
      <c r="O225" s="213"/>
      <c r="P225" s="213"/>
      <c r="Q225" s="213"/>
      <c r="R225" s="214"/>
      <c r="S225" s="215">
        <f t="shared" si="44"/>
        <v>0</v>
      </c>
      <c r="T225" s="29"/>
      <c r="U225" s="185"/>
      <c r="V225" s="185"/>
      <c r="W225" s="185"/>
      <c r="X225" s="185"/>
      <c r="Y225" s="185"/>
      <c r="Z225" s="185"/>
      <c r="AA225" s="185"/>
      <c r="AB225" s="185"/>
      <c r="AC225" s="185"/>
    </row>
    <row r="226" spans="1:29" ht="16.5" customHeight="1">
      <c r="A226" s="1152"/>
      <c r="B226" s="1159"/>
      <c r="C226" s="186"/>
      <c r="D226" s="33"/>
      <c r="E226" s="33"/>
      <c r="F226" s="33"/>
      <c r="G226" s="33"/>
      <c r="H226" s="33"/>
      <c r="I226" s="33"/>
      <c r="J226" s="33"/>
      <c r="K226" s="33"/>
      <c r="L226" s="222"/>
      <c r="M226" s="223"/>
      <c r="N226" s="223"/>
      <c r="O226" s="223"/>
      <c r="P226" s="223"/>
      <c r="Q226" s="223"/>
      <c r="R226" s="224"/>
      <c r="S226" s="225"/>
      <c r="T226" s="29"/>
      <c r="U226" s="185"/>
      <c r="V226" s="185"/>
      <c r="W226" s="185"/>
      <c r="X226" s="185"/>
      <c r="Y226" s="185"/>
      <c r="Z226" s="185"/>
      <c r="AA226" s="185"/>
      <c r="AB226" s="185"/>
      <c r="AC226" s="185"/>
    </row>
    <row r="227" spans="1:29" ht="28.5" customHeight="1">
      <c r="A227" s="1152"/>
      <c r="B227" s="1159"/>
      <c r="C227" s="114"/>
      <c r="D227" s="114"/>
      <c r="E227" s="114"/>
      <c r="F227" s="114"/>
      <c r="G227" s="114"/>
      <c r="H227" s="114"/>
      <c r="I227" s="114"/>
      <c r="J227" s="114"/>
      <c r="K227" s="114"/>
      <c r="L227" s="1195" t="s">
        <v>601</v>
      </c>
      <c r="M227" s="230" t="s">
        <v>1659</v>
      </c>
      <c r="N227" s="230" t="s">
        <v>1660</v>
      </c>
      <c r="O227" s="230" t="s">
        <v>1661</v>
      </c>
      <c r="P227" s="230" t="s">
        <v>1662</v>
      </c>
      <c r="Q227" s="230" t="s">
        <v>1663</v>
      </c>
      <c r="R227" s="228"/>
      <c r="S227" s="228"/>
      <c r="T227" s="194" t="s">
        <v>1298</v>
      </c>
      <c r="U227" s="185"/>
      <c r="V227" s="185"/>
      <c r="W227" s="185"/>
      <c r="X227" s="185"/>
      <c r="Y227" s="185"/>
      <c r="Z227" s="185"/>
      <c r="AA227" s="185"/>
      <c r="AB227" s="185"/>
      <c r="AC227" s="185"/>
    </row>
    <row r="228" spans="1:29" ht="28.5" customHeight="1">
      <c r="A228" s="1152"/>
      <c r="B228" s="1159"/>
      <c r="C228" s="114"/>
      <c r="D228" s="114"/>
      <c r="E228" s="114"/>
      <c r="F228" s="114"/>
      <c r="G228" s="114"/>
      <c r="H228" s="114"/>
      <c r="I228" s="114"/>
      <c r="J228" s="114"/>
      <c r="K228" s="114"/>
      <c r="L228" s="1193"/>
      <c r="M228" s="230" t="s">
        <v>1664</v>
      </c>
      <c r="N228" s="230"/>
      <c r="O228" s="230" t="s">
        <v>1665</v>
      </c>
      <c r="P228" s="230" t="s">
        <v>1666</v>
      </c>
      <c r="Q228" s="228"/>
      <c r="R228" s="228"/>
      <c r="S228" s="228"/>
      <c r="T228" s="29"/>
      <c r="U228" s="185"/>
      <c r="V228" s="185"/>
      <c r="W228" s="185"/>
      <c r="X228" s="185"/>
      <c r="Y228" s="185"/>
      <c r="Z228" s="185"/>
      <c r="AA228" s="185"/>
      <c r="AB228" s="185"/>
      <c r="AC228" s="185"/>
    </row>
    <row r="229" spans="1:29" ht="28.5" customHeight="1">
      <c r="A229" s="1152"/>
      <c r="B229" s="1159"/>
      <c r="C229" s="186"/>
      <c r="D229" s="29"/>
      <c r="E229" s="29"/>
      <c r="F229" s="29"/>
      <c r="G229" s="29"/>
      <c r="H229" s="29"/>
      <c r="I229" s="29"/>
      <c r="J229" s="29"/>
      <c r="K229" s="29"/>
      <c r="L229" s="1193"/>
      <c r="M229" s="637"/>
      <c r="N229" s="644"/>
      <c r="O229" s="228"/>
      <c r="P229" s="228"/>
      <c r="Q229" s="228"/>
      <c r="R229" s="228"/>
      <c r="S229" s="228"/>
      <c r="T229" s="29"/>
      <c r="U229" s="185"/>
      <c r="V229" s="185"/>
      <c r="W229" s="185"/>
      <c r="X229" s="185"/>
      <c r="Y229" s="185"/>
      <c r="Z229" s="185"/>
      <c r="AA229" s="185"/>
      <c r="AB229" s="185"/>
      <c r="AC229" s="185"/>
    </row>
    <row r="230" spans="1:29" ht="28.5" customHeight="1">
      <c r="A230" s="1152"/>
      <c r="B230" s="1159"/>
      <c r="C230" s="186"/>
      <c r="D230" s="29"/>
      <c r="E230" s="29"/>
      <c r="F230" s="29"/>
      <c r="G230" s="29"/>
      <c r="H230" s="29"/>
      <c r="I230" s="29"/>
      <c r="J230" s="29"/>
      <c r="K230" s="29"/>
      <c r="L230" s="1194"/>
      <c r="M230" s="228"/>
      <c r="N230" s="230"/>
      <c r="O230" s="228"/>
      <c r="P230" s="228"/>
      <c r="Q230" s="228"/>
      <c r="R230" s="228"/>
      <c r="S230" s="228"/>
      <c r="T230" s="29"/>
      <c r="U230" s="185"/>
      <c r="V230" s="185"/>
      <c r="W230" s="185"/>
      <c r="X230" s="185"/>
      <c r="Y230" s="185"/>
      <c r="Z230" s="185"/>
      <c r="AA230" s="185"/>
      <c r="AB230" s="185"/>
      <c r="AC230" s="185"/>
    </row>
    <row r="231" spans="1:29" ht="16.5" customHeight="1">
      <c r="A231" s="1152"/>
      <c r="B231" s="1159"/>
      <c r="C231" s="181"/>
      <c r="D231" s="29"/>
      <c r="E231" s="29"/>
      <c r="F231" s="29"/>
      <c r="G231" s="29"/>
      <c r="H231" s="29"/>
      <c r="I231" s="29"/>
      <c r="J231" s="29"/>
      <c r="K231" s="29"/>
      <c r="L231" s="238" t="s">
        <v>593</v>
      </c>
      <c r="M231" s="280"/>
      <c r="N231" s="280"/>
      <c r="O231" s="280"/>
      <c r="P231" s="280"/>
      <c r="Q231" s="280"/>
      <c r="R231" s="236"/>
      <c r="S231" s="237">
        <f t="shared" ref="S231:S242" si="45">SUM(M231:R231)</f>
        <v>0</v>
      </c>
      <c r="T231" s="29"/>
      <c r="U231" s="185"/>
      <c r="V231" s="185"/>
      <c r="W231" s="185"/>
      <c r="X231" s="185"/>
      <c r="Y231" s="185"/>
      <c r="Z231" s="185"/>
      <c r="AA231" s="185"/>
      <c r="AB231" s="185"/>
      <c r="AC231" s="185"/>
    </row>
    <row r="232" spans="1:29" ht="16.5" customHeight="1">
      <c r="A232" s="1152"/>
      <c r="B232" s="1159"/>
      <c r="C232" s="186"/>
      <c r="D232" s="29"/>
      <c r="E232" s="29"/>
      <c r="F232" s="29"/>
      <c r="G232" s="29"/>
      <c r="H232" s="29"/>
      <c r="I232" s="29"/>
      <c r="J232" s="29"/>
      <c r="K232" s="29"/>
      <c r="L232" s="240" t="s">
        <v>594</v>
      </c>
      <c r="M232" s="281"/>
      <c r="N232" s="281"/>
      <c r="O232" s="281"/>
      <c r="P232" s="281"/>
      <c r="Q232" s="281"/>
      <c r="R232" s="228"/>
      <c r="S232" s="242">
        <f t="shared" si="45"/>
        <v>0</v>
      </c>
      <c r="T232" s="29"/>
      <c r="U232" s="185"/>
      <c r="V232" s="185"/>
      <c r="W232" s="185"/>
      <c r="X232" s="185"/>
      <c r="Y232" s="185"/>
      <c r="Z232" s="185"/>
      <c r="AA232" s="185"/>
      <c r="AB232" s="185"/>
      <c r="AC232" s="185"/>
    </row>
    <row r="233" spans="1:29" ht="16.5" customHeight="1">
      <c r="A233" s="1152"/>
      <c r="B233" s="1159"/>
      <c r="C233" s="186"/>
      <c r="D233" s="29"/>
      <c r="E233" s="29"/>
      <c r="F233" s="29"/>
      <c r="G233" s="29"/>
      <c r="H233" s="29"/>
      <c r="I233" s="29"/>
      <c r="J233" s="29"/>
      <c r="K233" s="29"/>
      <c r="L233" s="240" t="s">
        <v>595</v>
      </c>
      <c r="M233" s="243"/>
      <c r="N233" s="243"/>
      <c r="O233" s="243"/>
      <c r="P233" s="243"/>
      <c r="Q233" s="243"/>
      <c r="R233" s="228"/>
      <c r="S233" s="242">
        <f t="shared" si="45"/>
        <v>0</v>
      </c>
      <c r="T233" s="29"/>
      <c r="U233" s="185"/>
      <c r="V233" s="185"/>
      <c r="W233" s="185"/>
      <c r="X233" s="185"/>
      <c r="Y233" s="185"/>
      <c r="Z233" s="185"/>
      <c r="AA233" s="185"/>
      <c r="AB233" s="185"/>
      <c r="AC233" s="185"/>
    </row>
    <row r="234" spans="1:29" ht="16.5" customHeight="1">
      <c r="A234" s="1152"/>
      <c r="B234" s="1159"/>
      <c r="C234" s="186"/>
      <c r="D234" s="29"/>
      <c r="E234" s="29"/>
      <c r="F234" s="29"/>
      <c r="G234" s="29"/>
      <c r="H234" s="29"/>
      <c r="I234" s="29"/>
      <c r="J234" s="29"/>
      <c r="K234" s="29"/>
      <c r="L234" s="244" t="s">
        <v>596</v>
      </c>
      <c r="M234" s="246"/>
      <c r="N234" s="246"/>
      <c r="O234" s="246"/>
      <c r="P234" s="246"/>
      <c r="Q234" s="246"/>
      <c r="R234" s="247"/>
      <c r="S234" s="248">
        <f t="shared" si="45"/>
        <v>0</v>
      </c>
      <c r="T234" s="29"/>
      <c r="U234" s="185"/>
      <c r="V234" s="185"/>
      <c r="W234" s="185"/>
      <c r="X234" s="185"/>
      <c r="Y234" s="185"/>
      <c r="Z234" s="185"/>
      <c r="AA234" s="185"/>
      <c r="AB234" s="185"/>
      <c r="AC234" s="185"/>
    </row>
    <row r="235" spans="1:29" ht="16.5" customHeight="1">
      <c r="A235" s="1152"/>
      <c r="B235" s="1159"/>
      <c r="C235" s="181"/>
      <c r="D235" s="29"/>
      <c r="E235" s="29"/>
      <c r="F235" s="29"/>
      <c r="G235" s="29"/>
      <c r="H235" s="29"/>
      <c r="I235" s="29"/>
      <c r="J235" s="29"/>
      <c r="K235" s="29"/>
      <c r="L235" s="244" t="s">
        <v>597</v>
      </c>
      <c r="M235" s="246"/>
      <c r="N235" s="246"/>
      <c r="O235" s="246"/>
      <c r="P235" s="246"/>
      <c r="Q235" s="246"/>
      <c r="R235" s="247"/>
      <c r="S235" s="248">
        <f t="shared" si="45"/>
        <v>0</v>
      </c>
      <c r="T235" s="29"/>
      <c r="U235" s="185"/>
      <c r="V235" s="185"/>
      <c r="W235" s="185"/>
      <c r="X235" s="185"/>
      <c r="Y235" s="185"/>
      <c r="Z235" s="185"/>
      <c r="AA235" s="185"/>
      <c r="AB235" s="185"/>
      <c r="AC235" s="185"/>
    </row>
    <row r="236" spans="1:29" ht="16.5" customHeight="1">
      <c r="A236" s="1152"/>
      <c r="B236" s="1159"/>
      <c r="C236" s="186"/>
      <c r="D236" s="29"/>
      <c r="E236" s="29"/>
      <c r="F236" s="29"/>
      <c r="G236" s="29"/>
      <c r="H236" s="29"/>
      <c r="I236" s="29"/>
      <c r="J236" s="29"/>
      <c r="K236" s="29"/>
      <c r="L236" s="249" t="s">
        <v>598</v>
      </c>
      <c r="M236" s="246">
        <v>6</v>
      </c>
      <c r="N236" s="246">
        <v>3</v>
      </c>
      <c r="O236" s="246">
        <v>6</v>
      </c>
      <c r="P236" s="246">
        <v>6</v>
      </c>
      <c r="Q236" s="246">
        <v>3</v>
      </c>
      <c r="R236" s="247"/>
      <c r="S236" s="248">
        <f t="shared" si="45"/>
        <v>24</v>
      </c>
      <c r="T236" s="29"/>
      <c r="U236" s="185"/>
      <c r="V236" s="185"/>
      <c r="W236" s="185"/>
      <c r="X236" s="185"/>
      <c r="Y236" s="185"/>
      <c r="Z236" s="185"/>
      <c r="AA236" s="185"/>
      <c r="AB236" s="185"/>
      <c r="AC236" s="185"/>
    </row>
    <row r="237" spans="1:29" ht="16.5" customHeight="1">
      <c r="A237" s="1152"/>
      <c r="B237" s="1159"/>
      <c r="C237" s="186"/>
      <c r="D237" s="29"/>
      <c r="E237" s="29"/>
      <c r="F237" s="29"/>
      <c r="G237" s="29"/>
      <c r="H237" s="29"/>
      <c r="I237" s="29"/>
      <c r="J237" s="29"/>
      <c r="K237" s="29"/>
      <c r="L237" s="250" t="s">
        <v>599</v>
      </c>
      <c r="M237" s="251"/>
      <c r="N237" s="251"/>
      <c r="O237" s="251"/>
      <c r="P237" s="251"/>
      <c r="Q237" s="251"/>
      <c r="R237" s="252"/>
      <c r="S237" s="253">
        <f t="shared" si="45"/>
        <v>0</v>
      </c>
      <c r="T237" s="29"/>
      <c r="U237" s="185"/>
      <c r="V237" s="185"/>
      <c r="W237" s="185"/>
      <c r="X237" s="185"/>
      <c r="Y237" s="185"/>
      <c r="Z237" s="185"/>
      <c r="AA237" s="185"/>
      <c r="AB237" s="185"/>
      <c r="AC237" s="185"/>
    </row>
    <row r="238" spans="1:29" ht="16.5" customHeight="1">
      <c r="A238" s="1152"/>
      <c r="B238" s="1159"/>
      <c r="C238" s="186"/>
      <c r="D238" s="29"/>
      <c r="E238" s="29"/>
      <c r="F238" s="29"/>
      <c r="G238" s="29"/>
      <c r="H238" s="29"/>
      <c r="I238" s="29"/>
      <c r="J238" s="29"/>
      <c r="K238" s="29"/>
      <c r="L238" s="250" t="s">
        <v>600</v>
      </c>
      <c r="M238" s="254"/>
      <c r="N238" s="254"/>
      <c r="O238" s="254"/>
      <c r="P238" s="254"/>
      <c r="Q238" s="254"/>
      <c r="R238" s="255"/>
      <c r="S238" s="256">
        <f t="shared" si="45"/>
        <v>0</v>
      </c>
      <c r="T238" s="29"/>
      <c r="U238" s="185"/>
      <c r="V238" s="185"/>
      <c r="W238" s="185"/>
      <c r="X238" s="185"/>
      <c r="Y238" s="185"/>
      <c r="Z238" s="185"/>
      <c r="AA238" s="185"/>
      <c r="AB238" s="185"/>
      <c r="AC238" s="185"/>
    </row>
    <row r="239" spans="1:29" ht="18" customHeight="1">
      <c r="A239" s="1152"/>
      <c r="B239" s="1159"/>
      <c r="C239" s="1200"/>
      <c r="D239" s="186"/>
      <c r="E239" s="186"/>
      <c r="F239" s="186"/>
      <c r="G239" s="186"/>
      <c r="H239" s="186"/>
      <c r="I239" s="186"/>
      <c r="J239" s="186"/>
      <c r="K239" s="186"/>
      <c r="L239" s="222" t="s">
        <v>681</v>
      </c>
      <c r="M239" s="223">
        <f t="shared" ref="M239:R239" si="46">M231+M218</f>
        <v>0</v>
      </c>
      <c r="N239" s="223">
        <f t="shared" si="46"/>
        <v>0</v>
      </c>
      <c r="O239" s="223">
        <f t="shared" si="46"/>
        <v>0</v>
      </c>
      <c r="P239" s="223">
        <f t="shared" si="46"/>
        <v>0</v>
      </c>
      <c r="Q239" s="223">
        <f t="shared" si="46"/>
        <v>0</v>
      </c>
      <c r="R239" s="223">
        <f t="shared" si="46"/>
        <v>0</v>
      </c>
      <c r="S239" s="224">
        <f t="shared" si="45"/>
        <v>0</v>
      </c>
      <c r="T239" s="29"/>
      <c r="U239" s="185"/>
      <c r="V239" s="185"/>
      <c r="W239" s="185"/>
      <c r="X239" s="185"/>
      <c r="Y239" s="185"/>
      <c r="Z239" s="185"/>
      <c r="AA239" s="185"/>
      <c r="AB239" s="185"/>
      <c r="AC239" s="185"/>
    </row>
    <row r="240" spans="1:29" ht="18" customHeight="1">
      <c r="A240" s="1152"/>
      <c r="B240" s="1159"/>
      <c r="C240" s="1201"/>
      <c r="D240" s="186"/>
      <c r="E240" s="186"/>
      <c r="F240" s="186"/>
      <c r="G240" s="186"/>
      <c r="H240" s="186"/>
      <c r="I240" s="186"/>
      <c r="J240" s="186"/>
      <c r="K240" s="186"/>
      <c r="L240" s="257" t="s">
        <v>682</v>
      </c>
      <c r="M240" s="258">
        <f t="shared" ref="M240:R240" si="47">M235+M234+M222+M221</f>
        <v>0</v>
      </c>
      <c r="N240" s="258">
        <f t="shared" si="47"/>
        <v>0</v>
      </c>
      <c r="O240" s="258">
        <f t="shared" si="47"/>
        <v>0</v>
      </c>
      <c r="P240" s="258">
        <f t="shared" si="47"/>
        <v>0</v>
      </c>
      <c r="Q240" s="258">
        <f t="shared" si="47"/>
        <v>0</v>
      </c>
      <c r="R240" s="258">
        <f t="shared" si="47"/>
        <v>0</v>
      </c>
      <c r="S240" s="259">
        <f t="shared" si="45"/>
        <v>0</v>
      </c>
      <c r="T240" s="29"/>
      <c r="U240" s="185"/>
      <c r="V240" s="185"/>
      <c r="W240" s="185"/>
      <c r="X240" s="185"/>
      <c r="Y240" s="185"/>
      <c r="Z240" s="185"/>
      <c r="AA240" s="185"/>
      <c r="AB240" s="185"/>
      <c r="AC240" s="185"/>
    </row>
    <row r="241" spans="1:29" ht="18" customHeight="1">
      <c r="A241" s="352"/>
      <c r="B241" s="353"/>
      <c r="C241" s="1200"/>
      <c r="D241" s="186"/>
      <c r="E241" s="186"/>
      <c r="F241" s="186"/>
      <c r="G241" s="186"/>
      <c r="H241" s="186"/>
      <c r="I241" s="186"/>
      <c r="J241" s="186"/>
      <c r="K241" s="186"/>
      <c r="L241" s="257" t="s">
        <v>683</v>
      </c>
      <c r="M241" s="258">
        <f t="shared" ref="M241:R241" si="48">M236+M223</f>
        <v>6</v>
      </c>
      <c r="N241" s="258">
        <f t="shared" si="48"/>
        <v>3</v>
      </c>
      <c r="O241" s="258">
        <f t="shared" si="48"/>
        <v>6</v>
      </c>
      <c r="P241" s="258">
        <f t="shared" si="48"/>
        <v>6</v>
      </c>
      <c r="Q241" s="258">
        <f t="shared" si="48"/>
        <v>3</v>
      </c>
      <c r="R241" s="258">
        <f t="shared" si="48"/>
        <v>0</v>
      </c>
      <c r="S241" s="259">
        <f t="shared" si="45"/>
        <v>24</v>
      </c>
      <c r="T241" s="29"/>
      <c r="U241" s="185"/>
      <c r="V241" s="185"/>
      <c r="W241" s="185"/>
      <c r="X241" s="185"/>
      <c r="Y241" s="185"/>
      <c r="Z241" s="185"/>
      <c r="AA241" s="185"/>
      <c r="AB241" s="185"/>
      <c r="AC241" s="185"/>
    </row>
    <row r="242" spans="1:29" ht="18" customHeight="1">
      <c r="A242" s="352"/>
      <c r="B242" s="353"/>
      <c r="C242" s="1201"/>
      <c r="D242" s="186"/>
      <c r="E242" s="186"/>
      <c r="F242" s="186"/>
      <c r="G242" s="186"/>
      <c r="H242" s="186"/>
      <c r="I242" s="186"/>
      <c r="J242" s="186"/>
      <c r="K242" s="186"/>
      <c r="L242" s="260" t="s">
        <v>684</v>
      </c>
      <c r="M242" s="261">
        <f t="shared" ref="M242:R242" si="49">M237+M224</f>
        <v>0</v>
      </c>
      <c r="N242" s="261">
        <f t="shared" si="49"/>
        <v>0</v>
      </c>
      <c r="O242" s="261">
        <f t="shared" si="49"/>
        <v>0</v>
      </c>
      <c r="P242" s="261">
        <f t="shared" si="49"/>
        <v>0</v>
      </c>
      <c r="Q242" s="261">
        <f t="shared" si="49"/>
        <v>0</v>
      </c>
      <c r="R242" s="261">
        <f t="shared" si="49"/>
        <v>0</v>
      </c>
      <c r="S242" s="262">
        <f t="shared" si="45"/>
        <v>0</v>
      </c>
      <c r="T242" s="29"/>
      <c r="U242" s="185"/>
      <c r="V242" s="185"/>
      <c r="W242" s="185"/>
      <c r="X242" s="185"/>
      <c r="Y242" s="185"/>
      <c r="Z242" s="185"/>
      <c r="AA242" s="185"/>
      <c r="AB242" s="185"/>
      <c r="AC242" s="185"/>
    </row>
    <row r="243" spans="1:29" ht="21" customHeight="1">
      <c r="A243" s="1198"/>
      <c r="B243" s="1138"/>
      <c r="C243" s="263"/>
      <c r="D243" s="264"/>
      <c r="E243" s="264"/>
      <c r="F243" s="264"/>
      <c r="G243" s="264"/>
      <c r="H243" s="264"/>
      <c r="I243" s="264"/>
      <c r="J243" s="264"/>
      <c r="K243" s="264"/>
      <c r="L243" s="265"/>
      <c r="M243" s="264"/>
      <c r="N243" s="264"/>
      <c r="O243" s="264"/>
      <c r="P243" s="264"/>
      <c r="Q243" s="264"/>
      <c r="R243" s="264"/>
      <c r="S243" s="264"/>
      <c r="T243" s="263"/>
      <c r="U243" s="185"/>
      <c r="V243" s="185"/>
      <c r="W243" s="185"/>
      <c r="X243" s="185"/>
      <c r="Y243" s="185"/>
      <c r="Z243" s="185"/>
      <c r="AA243" s="185"/>
      <c r="AB243" s="185"/>
      <c r="AC243" s="185"/>
    </row>
    <row r="244" spans="1:29" ht="30.75" customHeight="1">
      <c r="A244" s="1211">
        <v>9</v>
      </c>
      <c r="B244" s="1223" t="s">
        <v>1667</v>
      </c>
      <c r="C244" s="186"/>
      <c r="D244" s="306"/>
      <c r="E244" s="9"/>
      <c r="F244" s="9"/>
      <c r="G244" s="306"/>
      <c r="H244" s="306">
        <v>1</v>
      </c>
      <c r="I244" s="9">
        <v>5</v>
      </c>
      <c r="J244" s="645" t="s">
        <v>1668</v>
      </c>
      <c r="K244" s="306" t="s">
        <v>651</v>
      </c>
      <c r="L244" s="1192" t="s">
        <v>592</v>
      </c>
      <c r="M244" s="202"/>
      <c r="N244" s="18"/>
      <c r="O244" s="202"/>
      <c r="P244" s="18"/>
      <c r="Q244" s="29"/>
      <c r="R244" s="29"/>
      <c r="S244" s="29"/>
      <c r="T244" s="29"/>
      <c r="U244" s="185"/>
      <c r="V244" s="185"/>
      <c r="W244" s="185"/>
      <c r="X244" s="185"/>
      <c r="Y244" s="185"/>
      <c r="Z244" s="185"/>
      <c r="AA244" s="185"/>
      <c r="AB244" s="185"/>
      <c r="AC244" s="185"/>
    </row>
    <row r="245" spans="1:29" ht="30.75" customHeight="1">
      <c r="A245" s="1152"/>
      <c r="B245" s="1159"/>
      <c r="C245" s="186"/>
      <c r="D245" s="305"/>
      <c r="E245" s="9"/>
      <c r="F245" s="9"/>
      <c r="G245" s="305"/>
      <c r="H245" s="305"/>
      <c r="I245" s="289">
        <v>5</v>
      </c>
      <c r="J245" s="9"/>
      <c r="K245" s="305"/>
      <c r="L245" s="1193"/>
      <c r="M245" s="202"/>
      <c r="N245" s="29"/>
      <c r="O245" s="202"/>
      <c r="P245" s="18"/>
      <c r="Q245" s="29"/>
      <c r="R245" s="29"/>
      <c r="S245" s="29"/>
      <c r="T245" s="29"/>
      <c r="U245" s="185"/>
      <c r="V245" s="185"/>
      <c r="W245" s="185"/>
      <c r="X245" s="185"/>
      <c r="Y245" s="185"/>
      <c r="Z245" s="185"/>
      <c r="AA245" s="185"/>
      <c r="AB245" s="185"/>
      <c r="AC245" s="185"/>
    </row>
    <row r="246" spans="1:29" ht="21" customHeight="1">
      <c r="A246" s="1152"/>
      <c r="B246" s="1159"/>
      <c r="C246" s="186"/>
      <c r="D246" s="305"/>
      <c r="E246" s="9"/>
      <c r="F246" s="9"/>
      <c r="G246" s="306"/>
      <c r="H246" s="305"/>
      <c r="I246" s="9"/>
      <c r="J246" s="9"/>
      <c r="K246" s="306"/>
      <c r="L246" s="1194"/>
      <c r="M246" s="29"/>
      <c r="N246" s="29"/>
      <c r="O246" s="18"/>
      <c r="P246" s="29"/>
      <c r="Q246" s="29"/>
      <c r="R246" s="29"/>
      <c r="S246" s="29"/>
      <c r="T246" s="29"/>
      <c r="U246" s="185"/>
      <c r="V246" s="185"/>
      <c r="W246" s="185"/>
      <c r="X246" s="185"/>
      <c r="Y246" s="185"/>
      <c r="Z246" s="185"/>
      <c r="AA246" s="185"/>
      <c r="AB246" s="185"/>
      <c r="AC246" s="185"/>
    </row>
    <row r="247" spans="1:29" ht="19.5" customHeight="1">
      <c r="A247" s="1152"/>
      <c r="B247" s="1159"/>
      <c r="C247" s="186"/>
      <c r="D247" s="306"/>
      <c r="E247" s="9"/>
      <c r="F247" s="9"/>
      <c r="G247" s="306"/>
      <c r="H247" s="306"/>
      <c r="I247" s="9"/>
      <c r="J247" s="9"/>
      <c r="K247" s="306"/>
      <c r="L247" s="186" t="s">
        <v>593</v>
      </c>
      <c r="M247" s="192"/>
      <c r="N247" s="192"/>
      <c r="O247" s="192"/>
      <c r="P247" s="192"/>
      <c r="Q247" s="192"/>
      <c r="R247" s="194"/>
      <c r="S247" s="4">
        <f t="shared" ref="S247:S254" si="50">SUM(M247:R247)</f>
        <v>0</v>
      </c>
      <c r="T247" s="29"/>
      <c r="U247" s="185"/>
      <c r="V247" s="185"/>
      <c r="W247" s="185"/>
      <c r="X247" s="185"/>
      <c r="Y247" s="185"/>
      <c r="Z247" s="185"/>
      <c r="AA247" s="185"/>
      <c r="AB247" s="185"/>
      <c r="AC247" s="185"/>
    </row>
    <row r="248" spans="1:29" ht="19.5" customHeight="1">
      <c r="A248" s="1152"/>
      <c r="B248" s="1159"/>
      <c r="C248" s="186"/>
      <c r="D248" s="306"/>
      <c r="E248" s="9"/>
      <c r="F248" s="9"/>
      <c r="G248" s="306"/>
      <c r="H248" s="306"/>
      <c r="I248" s="9"/>
      <c r="J248" s="9"/>
      <c r="K248" s="306"/>
      <c r="L248" s="195" t="s">
        <v>594</v>
      </c>
      <c r="M248" s="196"/>
      <c r="N248" s="196"/>
      <c r="O248" s="196"/>
      <c r="P248" s="196"/>
      <c r="Q248" s="196"/>
      <c r="R248" s="29"/>
      <c r="S248" s="33">
        <f t="shared" si="50"/>
        <v>0</v>
      </c>
      <c r="T248" s="29"/>
      <c r="U248" s="185"/>
      <c r="V248" s="185"/>
      <c r="W248" s="185"/>
      <c r="X248" s="185"/>
      <c r="Y248" s="185"/>
      <c r="Z248" s="185"/>
      <c r="AA248" s="185"/>
      <c r="AB248" s="185"/>
      <c r="AC248" s="185"/>
    </row>
    <row r="249" spans="1:29" ht="19.5" customHeight="1">
      <c r="A249" s="1152"/>
      <c r="B249" s="1159"/>
      <c r="C249" s="380"/>
      <c r="D249" s="306"/>
      <c r="E249" s="9"/>
      <c r="F249" s="9"/>
      <c r="G249" s="306"/>
      <c r="H249" s="306"/>
      <c r="I249" s="9"/>
      <c r="J249" s="9"/>
      <c r="K249" s="306"/>
      <c r="L249" s="195" t="s">
        <v>595</v>
      </c>
      <c r="M249" s="198"/>
      <c r="N249" s="198"/>
      <c r="O249" s="198"/>
      <c r="P249" s="198"/>
      <c r="Q249" s="198"/>
      <c r="R249" s="29"/>
      <c r="S249" s="33">
        <f t="shared" si="50"/>
        <v>0</v>
      </c>
      <c r="T249" s="29"/>
      <c r="U249" s="185"/>
      <c r="V249" s="185"/>
      <c r="W249" s="185"/>
      <c r="X249" s="185"/>
      <c r="Y249" s="185"/>
      <c r="Z249" s="185"/>
      <c r="AA249" s="185"/>
      <c r="AB249" s="185"/>
      <c r="AC249" s="185"/>
    </row>
    <row r="250" spans="1:29" ht="19.5" customHeight="1">
      <c r="A250" s="1152"/>
      <c r="B250" s="1159"/>
      <c r="C250" s="186"/>
      <c r="D250" s="33"/>
      <c r="E250" s="33"/>
      <c r="F250" s="33"/>
      <c r="G250" s="33"/>
      <c r="H250" s="33"/>
      <c r="I250" s="33"/>
      <c r="J250" s="33"/>
      <c r="K250" s="33"/>
      <c r="L250" s="199" t="s">
        <v>596</v>
      </c>
      <c r="M250" s="200"/>
      <c r="N250" s="200"/>
      <c r="O250" s="200"/>
      <c r="P250" s="200"/>
      <c r="Q250" s="200"/>
      <c r="R250" s="202"/>
      <c r="S250" s="203">
        <f t="shared" si="50"/>
        <v>0</v>
      </c>
      <c r="T250" s="29"/>
      <c r="U250" s="185"/>
      <c r="V250" s="185"/>
      <c r="W250" s="185"/>
      <c r="X250" s="185"/>
      <c r="Y250" s="185"/>
      <c r="Z250" s="185"/>
      <c r="AA250" s="185"/>
      <c r="AB250" s="185"/>
      <c r="AC250" s="185"/>
    </row>
    <row r="251" spans="1:29" ht="19.5" customHeight="1">
      <c r="A251" s="1152"/>
      <c r="B251" s="1159"/>
      <c r="C251" s="186"/>
      <c r="D251" s="306"/>
      <c r="E251" s="9"/>
      <c r="F251" s="9"/>
      <c r="G251" s="306"/>
      <c r="H251" s="306"/>
      <c r="I251" s="9"/>
      <c r="J251" s="9"/>
      <c r="K251" s="306"/>
      <c r="L251" s="199" t="s">
        <v>597</v>
      </c>
      <c r="M251" s="200"/>
      <c r="N251" s="200"/>
      <c r="O251" s="200"/>
      <c r="P251" s="200"/>
      <c r="Q251" s="200"/>
      <c r="R251" s="202"/>
      <c r="S251" s="203">
        <f t="shared" si="50"/>
        <v>0</v>
      </c>
      <c r="T251" s="29"/>
      <c r="U251" s="185"/>
      <c r="V251" s="185"/>
      <c r="W251" s="185"/>
      <c r="X251" s="185"/>
      <c r="Y251" s="185"/>
      <c r="Z251" s="185"/>
      <c r="AA251" s="185"/>
      <c r="AB251" s="185"/>
      <c r="AC251" s="185"/>
    </row>
    <row r="252" spans="1:29" ht="19.5" customHeight="1">
      <c r="A252" s="1152"/>
      <c r="B252" s="1159"/>
      <c r="C252" s="186"/>
      <c r="D252" s="306"/>
      <c r="E252" s="9"/>
      <c r="F252" s="9"/>
      <c r="G252" s="306"/>
      <c r="H252" s="306"/>
      <c r="I252" s="9"/>
      <c r="J252" s="9"/>
      <c r="K252" s="306"/>
      <c r="L252" s="208" t="s">
        <v>598</v>
      </c>
      <c r="M252" s="200"/>
      <c r="N252" s="200"/>
      <c r="O252" s="200"/>
      <c r="P252" s="200"/>
      <c r="Q252" s="200"/>
      <c r="R252" s="202"/>
      <c r="S252" s="203">
        <f t="shared" si="50"/>
        <v>0</v>
      </c>
      <c r="T252" s="29"/>
      <c r="U252" s="185"/>
      <c r="V252" s="185"/>
      <c r="W252" s="185"/>
      <c r="X252" s="185"/>
      <c r="Y252" s="185"/>
      <c r="Z252" s="185"/>
      <c r="AA252" s="185"/>
      <c r="AB252" s="185"/>
      <c r="AC252" s="185"/>
    </row>
    <row r="253" spans="1:29" ht="19.5" customHeight="1">
      <c r="A253" s="1152"/>
      <c r="B253" s="1159"/>
      <c r="C253" s="380"/>
      <c r="D253" s="306"/>
      <c r="E253" s="9"/>
      <c r="F253" s="9"/>
      <c r="G253" s="306"/>
      <c r="H253" s="306"/>
      <c r="I253" s="9"/>
      <c r="J253" s="9"/>
      <c r="K253" s="306"/>
      <c r="L253" s="209" t="s">
        <v>599</v>
      </c>
      <c r="M253" s="210"/>
      <c r="N253" s="210"/>
      <c r="O253" s="210"/>
      <c r="P253" s="210"/>
      <c r="Q253" s="210"/>
      <c r="R253" s="211"/>
      <c r="S253" s="212">
        <f t="shared" si="50"/>
        <v>0</v>
      </c>
      <c r="T253" s="29"/>
      <c r="U253" s="185"/>
      <c r="V253" s="185"/>
      <c r="W253" s="185"/>
      <c r="X253" s="185"/>
      <c r="Y253" s="185"/>
      <c r="Z253" s="185"/>
      <c r="AA253" s="185"/>
      <c r="AB253" s="185"/>
      <c r="AC253" s="185"/>
    </row>
    <row r="254" spans="1:29" ht="19.5" customHeight="1">
      <c r="A254" s="1152"/>
      <c r="B254" s="1159"/>
      <c r="C254" s="186"/>
      <c r="D254" s="33"/>
      <c r="E254" s="33"/>
      <c r="F254" s="33"/>
      <c r="G254" s="33"/>
      <c r="H254" s="33"/>
      <c r="I254" s="33"/>
      <c r="J254" s="33"/>
      <c r="K254" s="33"/>
      <c r="L254" s="209" t="s">
        <v>600</v>
      </c>
      <c r="M254" s="213"/>
      <c r="N254" s="213"/>
      <c r="O254" s="213"/>
      <c r="P254" s="213"/>
      <c r="Q254" s="213"/>
      <c r="R254" s="214"/>
      <c r="S254" s="215">
        <f t="shared" si="50"/>
        <v>0</v>
      </c>
      <c r="T254" s="29"/>
      <c r="U254" s="185"/>
      <c r="V254" s="185"/>
      <c r="W254" s="185"/>
      <c r="X254" s="185"/>
      <c r="Y254" s="185"/>
      <c r="Z254" s="185"/>
      <c r="AA254" s="185"/>
      <c r="AB254" s="185"/>
      <c r="AC254" s="185"/>
    </row>
    <row r="255" spans="1:29" ht="19.5" customHeight="1">
      <c r="A255" s="1152"/>
      <c r="B255" s="1159"/>
      <c r="C255" s="186"/>
      <c r="D255" s="33"/>
      <c r="E255" s="33"/>
      <c r="F255" s="33"/>
      <c r="G255" s="33"/>
      <c r="H255" s="33"/>
      <c r="I255" s="33"/>
      <c r="J255" s="33"/>
      <c r="K255" s="33"/>
      <c r="L255" s="222"/>
      <c r="M255" s="223"/>
      <c r="N255" s="223"/>
      <c r="O255" s="223"/>
      <c r="P255" s="223"/>
      <c r="Q255" s="223"/>
      <c r="R255" s="224"/>
      <c r="S255" s="225"/>
      <c r="T255" s="29"/>
      <c r="U255" s="185"/>
      <c r="V255" s="185"/>
      <c r="W255" s="185"/>
      <c r="X255" s="185"/>
      <c r="Y255" s="185"/>
      <c r="Z255" s="185"/>
      <c r="AA255" s="185"/>
      <c r="AB255" s="185"/>
      <c r="AC255" s="185"/>
    </row>
    <row r="256" spans="1:29" ht="28.5" customHeight="1">
      <c r="A256" s="1152"/>
      <c r="B256" s="1159"/>
      <c r="C256" s="114"/>
      <c r="D256" s="114"/>
      <c r="E256" s="114"/>
      <c r="F256" s="114"/>
      <c r="G256" s="114"/>
      <c r="H256" s="114"/>
      <c r="I256" s="114"/>
      <c r="J256" s="114"/>
      <c r="K256" s="114"/>
      <c r="L256" s="1195" t="s">
        <v>601</v>
      </c>
      <c r="M256" s="646"/>
      <c r="N256" s="252" t="s">
        <v>1669</v>
      </c>
      <c r="O256" s="252" t="s">
        <v>1670</v>
      </c>
      <c r="P256" s="228"/>
      <c r="Q256" s="228"/>
      <c r="R256" s="228"/>
      <c r="S256" s="228"/>
      <c r="T256" s="194" t="s">
        <v>1298</v>
      </c>
      <c r="U256" s="185"/>
      <c r="V256" s="185"/>
      <c r="W256" s="185"/>
      <c r="X256" s="185"/>
      <c r="Y256" s="185"/>
      <c r="Z256" s="185"/>
      <c r="AA256" s="185"/>
      <c r="AB256" s="185"/>
      <c r="AC256" s="185"/>
    </row>
    <row r="257" spans="1:29" ht="28.5" customHeight="1">
      <c r="A257" s="1152"/>
      <c r="B257" s="1159"/>
      <c r="C257" s="114"/>
      <c r="D257" s="114"/>
      <c r="E257" s="114"/>
      <c r="F257" s="114"/>
      <c r="G257" s="114"/>
      <c r="H257" s="114"/>
      <c r="I257" s="114"/>
      <c r="J257" s="114"/>
      <c r="K257" s="114"/>
      <c r="L257" s="1193"/>
      <c r="M257" s="646"/>
      <c r="N257" s="230"/>
      <c r="O257" s="230"/>
      <c r="P257" s="510"/>
      <c r="Q257" s="228"/>
      <c r="R257" s="228"/>
      <c r="S257" s="228"/>
      <c r="T257" s="29"/>
      <c r="U257" s="185"/>
      <c r="V257" s="185"/>
      <c r="W257" s="185"/>
      <c r="X257" s="185"/>
      <c r="Y257" s="185"/>
      <c r="Z257" s="185"/>
      <c r="AA257" s="185"/>
      <c r="AB257" s="185"/>
      <c r="AC257" s="185"/>
    </row>
    <row r="258" spans="1:29" ht="28.5" customHeight="1">
      <c r="A258" s="1152"/>
      <c r="B258" s="1159"/>
      <c r="C258" s="186"/>
      <c r="D258" s="29"/>
      <c r="E258" s="29"/>
      <c r="F258" s="29"/>
      <c r="G258" s="29"/>
      <c r="H258" s="29"/>
      <c r="I258" s="29"/>
      <c r="J258" s="29"/>
      <c r="K258" s="29"/>
      <c r="L258" s="1193"/>
      <c r="M258" s="510"/>
      <c r="N258" s="647"/>
      <c r="O258" s="228"/>
      <c r="P258" s="228"/>
      <c r="Q258" s="228"/>
      <c r="R258" s="228"/>
      <c r="S258" s="228"/>
      <c r="T258" s="29"/>
      <c r="U258" s="185"/>
      <c r="V258" s="185"/>
      <c r="W258" s="185"/>
      <c r="X258" s="185"/>
      <c r="Y258" s="185"/>
      <c r="Z258" s="185"/>
      <c r="AA258" s="185"/>
      <c r="AB258" s="185"/>
      <c r="AC258" s="185"/>
    </row>
    <row r="259" spans="1:29" ht="28.5" customHeight="1">
      <c r="A259" s="1152"/>
      <c r="B259" s="1159"/>
      <c r="C259" s="186"/>
      <c r="D259" s="29"/>
      <c r="E259" s="29"/>
      <c r="F259" s="29"/>
      <c r="G259" s="29"/>
      <c r="H259" s="29"/>
      <c r="I259" s="29"/>
      <c r="J259" s="29"/>
      <c r="K259" s="29"/>
      <c r="L259" s="1194"/>
      <c r="M259" s="228"/>
      <c r="N259" s="230"/>
      <c r="O259" s="228"/>
      <c r="P259" s="228"/>
      <c r="Q259" s="228"/>
      <c r="R259" s="228"/>
      <c r="S259" s="228"/>
      <c r="T259" s="29"/>
      <c r="U259" s="185"/>
      <c r="V259" s="185"/>
      <c r="W259" s="185"/>
      <c r="X259" s="185"/>
      <c r="Y259" s="185"/>
      <c r="Z259" s="185"/>
      <c r="AA259" s="185"/>
      <c r="AB259" s="185"/>
      <c r="AC259" s="185"/>
    </row>
    <row r="260" spans="1:29" ht="18" customHeight="1">
      <c r="A260" s="1152"/>
      <c r="B260" s="1159"/>
      <c r="C260" s="181"/>
      <c r="D260" s="29"/>
      <c r="E260" s="29"/>
      <c r="F260" s="29"/>
      <c r="G260" s="29"/>
      <c r="H260" s="29"/>
      <c r="I260" s="29"/>
      <c r="J260" s="29"/>
      <c r="K260" s="29"/>
      <c r="L260" s="238" t="s">
        <v>593</v>
      </c>
      <c r="M260" s="280"/>
      <c r="N260" s="280"/>
      <c r="O260" s="280"/>
      <c r="P260" s="280"/>
      <c r="Q260" s="280"/>
      <c r="R260" s="236"/>
      <c r="S260" s="237">
        <f t="shared" ref="S260:S271" si="51">SUM(M260:R260)</f>
        <v>0</v>
      </c>
      <c r="T260" s="29"/>
      <c r="U260" s="185"/>
      <c r="V260" s="185"/>
      <c r="W260" s="185"/>
      <c r="X260" s="185"/>
      <c r="Y260" s="185"/>
      <c r="Z260" s="185"/>
      <c r="AA260" s="185"/>
      <c r="AB260" s="185"/>
      <c r="AC260" s="185"/>
    </row>
    <row r="261" spans="1:29" ht="18" customHeight="1">
      <c r="A261" s="1152"/>
      <c r="B261" s="1159"/>
      <c r="C261" s="186"/>
      <c r="D261" s="29"/>
      <c r="E261" s="29"/>
      <c r="F261" s="29"/>
      <c r="G261" s="29"/>
      <c r="H261" s="29"/>
      <c r="I261" s="29"/>
      <c r="J261" s="29"/>
      <c r="K261" s="29"/>
      <c r="L261" s="240" t="s">
        <v>594</v>
      </c>
      <c r="M261" s="281"/>
      <c r="N261" s="281"/>
      <c r="O261" s="281"/>
      <c r="P261" s="281"/>
      <c r="Q261" s="281"/>
      <c r="R261" s="228"/>
      <c r="S261" s="242">
        <f t="shared" si="51"/>
        <v>0</v>
      </c>
      <c r="T261" s="29"/>
      <c r="U261" s="185"/>
      <c r="V261" s="185"/>
      <c r="W261" s="185"/>
      <c r="X261" s="185"/>
      <c r="Y261" s="185"/>
      <c r="Z261" s="185"/>
      <c r="AA261" s="185"/>
      <c r="AB261" s="185"/>
      <c r="AC261" s="185"/>
    </row>
    <row r="262" spans="1:29" ht="18" customHeight="1">
      <c r="A262" s="1152"/>
      <c r="B262" s="1159"/>
      <c r="C262" s="186"/>
      <c r="D262" s="29"/>
      <c r="E262" s="29"/>
      <c r="F262" s="29"/>
      <c r="G262" s="29"/>
      <c r="H262" s="29"/>
      <c r="I262" s="29"/>
      <c r="J262" s="29"/>
      <c r="K262" s="29"/>
      <c r="L262" s="240" t="s">
        <v>595</v>
      </c>
      <c r="M262" s="243"/>
      <c r="N262" s="243"/>
      <c r="O262" s="243"/>
      <c r="P262" s="243"/>
      <c r="Q262" s="243"/>
      <c r="R262" s="228"/>
      <c r="S262" s="242">
        <f t="shared" si="51"/>
        <v>0</v>
      </c>
      <c r="T262" s="29"/>
      <c r="U262" s="185"/>
      <c r="V262" s="185"/>
      <c r="W262" s="185"/>
      <c r="X262" s="185"/>
      <c r="Y262" s="185"/>
      <c r="Z262" s="185"/>
      <c r="AA262" s="185"/>
      <c r="AB262" s="185"/>
      <c r="AC262" s="185"/>
    </row>
    <row r="263" spans="1:29" ht="18" customHeight="1">
      <c r="A263" s="1152"/>
      <c r="B263" s="1159"/>
      <c r="C263" s="186"/>
      <c r="D263" s="29"/>
      <c r="E263" s="29"/>
      <c r="F263" s="29"/>
      <c r="G263" s="29"/>
      <c r="H263" s="29"/>
      <c r="I263" s="29"/>
      <c r="J263" s="29"/>
      <c r="K263" s="29"/>
      <c r="L263" s="244" t="s">
        <v>596</v>
      </c>
      <c r="M263" s="246"/>
      <c r="N263" s="246"/>
      <c r="O263" s="246"/>
      <c r="P263" s="246"/>
      <c r="Q263" s="246"/>
      <c r="R263" s="247"/>
      <c r="S263" s="248">
        <f t="shared" si="51"/>
        <v>0</v>
      </c>
      <c r="T263" s="29"/>
      <c r="U263" s="185"/>
      <c r="V263" s="185"/>
      <c r="W263" s="185"/>
      <c r="X263" s="185"/>
      <c r="Y263" s="185"/>
      <c r="Z263" s="185"/>
      <c r="AA263" s="185"/>
      <c r="AB263" s="185"/>
      <c r="AC263" s="185"/>
    </row>
    <row r="264" spans="1:29" ht="18" customHeight="1">
      <c r="A264" s="1152"/>
      <c r="B264" s="1159"/>
      <c r="C264" s="181"/>
      <c r="D264" s="29"/>
      <c r="E264" s="29"/>
      <c r="F264" s="29"/>
      <c r="G264" s="29"/>
      <c r="H264" s="29"/>
      <c r="I264" s="29"/>
      <c r="J264" s="29"/>
      <c r="K264" s="29"/>
      <c r="L264" s="244" t="s">
        <v>597</v>
      </c>
      <c r="M264" s="246"/>
      <c r="N264" s="246"/>
      <c r="O264" s="246"/>
      <c r="P264" s="246"/>
      <c r="Q264" s="246"/>
      <c r="R264" s="247"/>
      <c r="S264" s="248">
        <f t="shared" si="51"/>
        <v>0</v>
      </c>
      <c r="T264" s="29"/>
      <c r="U264" s="185"/>
      <c r="V264" s="185"/>
      <c r="W264" s="185"/>
      <c r="X264" s="185"/>
      <c r="Y264" s="185"/>
      <c r="Z264" s="185"/>
      <c r="AA264" s="185"/>
      <c r="AB264" s="185"/>
      <c r="AC264" s="185"/>
    </row>
    <row r="265" spans="1:29" ht="18" customHeight="1">
      <c r="A265" s="1152"/>
      <c r="B265" s="1159"/>
      <c r="C265" s="186"/>
      <c r="D265" s="29"/>
      <c r="E265" s="29"/>
      <c r="F265" s="29"/>
      <c r="G265" s="29"/>
      <c r="H265" s="29"/>
      <c r="I265" s="29"/>
      <c r="J265" s="29"/>
      <c r="K265" s="29"/>
      <c r="L265" s="249" t="s">
        <v>598</v>
      </c>
      <c r="M265" s="246"/>
      <c r="N265" s="246"/>
      <c r="O265" s="246"/>
      <c r="P265" s="246"/>
      <c r="Q265" s="246"/>
      <c r="R265" s="247"/>
      <c r="S265" s="248">
        <f t="shared" si="51"/>
        <v>0</v>
      </c>
      <c r="T265" s="29"/>
      <c r="U265" s="185"/>
      <c r="V265" s="185"/>
      <c r="W265" s="185"/>
      <c r="X265" s="185"/>
      <c r="Y265" s="185"/>
      <c r="Z265" s="185"/>
      <c r="AA265" s="185"/>
      <c r="AB265" s="185"/>
      <c r="AC265" s="185"/>
    </row>
    <row r="266" spans="1:29" ht="18" customHeight="1">
      <c r="A266" s="1152"/>
      <c r="B266" s="1159"/>
      <c r="C266" s="186"/>
      <c r="D266" s="29"/>
      <c r="E266" s="29"/>
      <c r="F266" s="29"/>
      <c r="G266" s="29"/>
      <c r="H266" s="29"/>
      <c r="I266" s="29"/>
      <c r="J266" s="29"/>
      <c r="K266" s="29"/>
      <c r="L266" s="250" t="s">
        <v>599</v>
      </c>
      <c r="M266" s="251"/>
      <c r="N266" s="251">
        <v>3</v>
      </c>
      <c r="O266" s="251">
        <v>2</v>
      </c>
      <c r="P266" s="251"/>
      <c r="Q266" s="251"/>
      <c r="R266" s="252"/>
      <c r="S266" s="253">
        <f t="shared" si="51"/>
        <v>5</v>
      </c>
      <c r="T266" s="29"/>
      <c r="U266" s="185"/>
      <c r="V266" s="185"/>
      <c r="W266" s="185"/>
      <c r="X266" s="185"/>
      <c r="Y266" s="185"/>
      <c r="Z266" s="185"/>
      <c r="AA266" s="185"/>
      <c r="AB266" s="185"/>
      <c r="AC266" s="185"/>
    </row>
    <row r="267" spans="1:29" ht="18" customHeight="1">
      <c r="A267" s="1152"/>
      <c r="B267" s="1159"/>
      <c r="C267" s="186"/>
      <c r="D267" s="29"/>
      <c r="E267" s="29"/>
      <c r="F267" s="29"/>
      <c r="G267" s="29"/>
      <c r="H267" s="29"/>
      <c r="I267" s="29"/>
      <c r="J267" s="29"/>
      <c r="K267" s="29"/>
      <c r="L267" s="250" t="s">
        <v>600</v>
      </c>
      <c r="M267" s="254"/>
      <c r="N267" s="254">
        <v>3</v>
      </c>
      <c r="O267" s="254">
        <v>2</v>
      </c>
      <c r="P267" s="254"/>
      <c r="Q267" s="254"/>
      <c r="R267" s="255"/>
      <c r="S267" s="256">
        <f t="shared" si="51"/>
        <v>5</v>
      </c>
      <c r="T267" s="29"/>
      <c r="U267" s="185"/>
      <c r="V267" s="185"/>
      <c r="W267" s="185"/>
      <c r="X267" s="185"/>
      <c r="Y267" s="185"/>
      <c r="Z267" s="185"/>
      <c r="AA267" s="185"/>
      <c r="AB267" s="185"/>
      <c r="AC267" s="185"/>
    </row>
    <row r="268" spans="1:29" ht="18" customHeight="1">
      <c r="A268" s="1152"/>
      <c r="B268" s="1159"/>
      <c r="C268" s="1200"/>
      <c r="D268" s="186"/>
      <c r="E268" s="186"/>
      <c r="F268" s="186"/>
      <c r="G268" s="186"/>
      <c r="H268" s="186"/>
      <c r="I268" s="186"/>
      <c r="J268" s="186"/>
      <c r="K268" s="186"/>
      <c r="L268" s="222" t="s">
        <v>681</v>
      </c>
      <c r="M268" s="223">
        <f t="shared" ref="M268:R268" si="52">M260+M247</f>
        <v>0</v>
      </c>
      <c r="N268" s="223">
        <f t="shared" si="52"/>
        <v>0</v>
      </c>
      <c r="O268" s="223">
        <f t="shared" si="52"/>
        <v>0</v>
      </c>
      <c r="P268" s="223">
        <f t="shared" si="52"/>
        <v>0</v>
      </c>
      <c r="Q268" s="223">
        <f t="shared" si="52"/>
        <v>0</v>
      </c>
      <c r="R268" s="223">
        <f t="shared" si="52"/>
        <v>0</v>
      </c>
      <c r="S268" s="224">
        <f t="shared" si="51"/>
        <v>0</v>
      </c>
      <c r="T268" s="29"/>
      <c r="U268" s="185"/>
      <c r="V268" s="185"/>
      <c r="W268" s="185"/>
      <c r="X268" s="185"/>
      <c r="Y268" s="185"/>
      <c r="Z268" s="185"/>
      <c r="AA268" s="185"/>
      <c r="AB268" s="185"/>
      <c r="AC268" s="185"/>
    </row>
    <row r="269" spans="1:29" ht="18" customHeight="1">
      <c r="A269" s="1152"/>
      <c r="B269" s="1159"/>
      <c r="C269" s="1201"/>
      <c r="D269" s="186"/>
      <c r="E269" s="186"/>
      <c r="F269" s="186"/>
      <c r="G269" s="186"/>
      <c r="H269" s="186"/>
      <c r="I269" s="186"/>
      <c r="J269" s="186"/>
      <c r="K269" s="186"/>
      <c r="L269" s="257" t="s">
        <v>682</v>
      </c>
      <c r="M269" s="258">
        <f t="shared" ref="M269:R269" si="53">M264+M263+M251+M250</f>
        <v>0</v>
      </c>
      <c r="N269" s="258">
        <f t="shared" si="53"/>
        <v>0</v>
      </c>
      <c r="O269" s="258">
        <f t="shared" si="53"/>
        <v>0</v>
      </c>
      <c r="P269" s="258">
        <f t="shared" si="53"/>
        <v>0</v>
      </c>
      <c r="Q269" s="258">
        <f t="shared" si="53"/>
        <v>0</v>
      </c>
      <c r="R269" s="258">
        <f t="shared" si="53"/>
        <v>0</v>
      </c>
      <c r="S269" s="259">
        <f t="shared" si="51"/>
        <v>0</v>
      </c>
      <c r="T269" s="29"/>
      <c r="U269" s="185"/>
      <c r="V269" s="185"/>
      <c r="W269" s="185"/>
      <c r="X269" s="185"/>
      <c r="Y269" s="185"/>
      <c r="Z269" s="185"/>
      <c r="AA269" s="185"/>
      <c r="AB269" s="185"/>
      <c r="AC269" s="185"/>
    </row>
    <row r="270" spans="1:29" ht="18" customHeight="1">
      <c r="A270" s="352"/>
      <c r="B270" s="353"/>
      <c r="C270" s="1200"/>
      <c r="D270" s="186"/>
      <c r="E270" s="186"/>
      <c r="F270" s="186"/>
      <c r="G270" s="186"/>
      <c r="H270" s="186"/>
      <c r="I270" s="186"/>
      <c r="J270" s="186"/>
      <c r="K270" s="186"/>
      <c r="L270" s="257" t="s">
        <v>683</v>
      </c>
      <c r="M270" s="258">
        <f t="shared" ref="M270:R270" si="54">M265+M252</f>
        <v>0</v>
      </c>
      <c r="N270" s="258">
        <f t="shared" si="54"/>
        <v>0</v>
      </c>
      <c r="O270" s="258">
        <f t="shared" si="54"/>
        <v>0</v>
      </c>
      <c r="P270" s="258">
        <f t="shared" si="54"/>
        <v>0</v>
      </c>
      <c r="Q270" s="258">
        <f t="shared" si="54"/>
        <v>0</v>
      </c>
      <c r="R270" s="258">
        <f t="shared" si="54"/>
        <v>0</v>
      </c>
      <c r="S270" s="259">
        <f t="shared" si="51"/>
        <v>0</v>
      </c>
      <c r="T270" s="29"/>
      <c r="U270" s="185"/>
      <c r="V270" s="185"/>
      <c r="W270" s="185"/>
      <c r="X270" s="185"/>
      <c r="Y270" s="185"/>
      <c r="Z270" s="185"/>
      <c r="AA270" s="185"/>
      <c r="AB270" s="185"/>
      <c r="AC270" s="185"/>
    </row>
    <row r="271" spans="1:29" ht="18" customHeight="1">
      <c r="A271" s="352"/>
      <c r="B271" s="353"/>
      <c r="C271" s="1201"/>
      <c r="D271" s="186"/>
      <c r="E271" s="186"/>
      <c r="F271" s="186"/>
      <c r="G271" s="186"/>
      <c r="H271" s="186"/>
      <c r="I271" s="186"/>
      <c r="J271" s="186"/>
      <c r="K271" s="186"/>
      <c r="L271" s="260" t="s">
        <v>684</v>
      </c>
      <c r="M271" s="261">
        <f t="shared" ref="M271:R271" si="55">M266+M253</f>
        <v>0</v>
      </c>
      <c r="N271" s="261">
        <f t="shared" si="55"/>
        <v>3</v>
      </c>
      <c r="O271" s="261">
        <f t="shared" si="55"/>
        <v>2</v>
      </c>
      <c r="P271" s="261">
        <f t="shared" si="55"/>
        <v>0</v>
      </c>
      <c r="Q271" s="261">
        <f t="shared" si="55"/>
        <v>0</v>
      </c>
      <c r="R271" s="261">
        <f t="shared" si="55"/>
        <v>0</v>
      </c>
      <c r="S271" s="262">
        <f t="shared" si="51"/>
        <v>5</v>
      </c>
      <c r="T271" s="29"/>
      <c r="U271" s="185"/>
      <c r="V271" s="185"/>
      <c r="W271" s="185"/>
      <c r="X271" s="185"/>
      <c r="Y271" s="185"/>
      <c r="Z271" s="185"/>
      <c r="AA271" s="185"/>
      <c r="AB271" s="185"/>
      <c r="AC271" s="185"/>
    </row>
    <row r="272" spans="1:29" ht="21" customHeight="1">
      <c r="A272" s="1198"/>
      <c r="B272" s="1138"/>
      <c r="C272" s="263"/>
      <c r="D272" s="264"/>
      <c r="E272" s="264"/>
      <c r="F272" s="264"/>
      <c r="G272" s="264"/>
      <c r="H272" s="264"/>
      <c r="I272" s="264"/>
      <c r="J272" s="264"/>
      <c r="K272" s="264"/>
      <c r="L272" s="265"/>
      <c r="M272" s="264"/>
      <c r="N272" s="264"/>
      <c r="O272" s="264"/>
      <c r="P272" s="264"/>
      <c r="Q272" s="264"/>
      <c r="R272" s="264"/>
      <c r="S272" s="264"/>
      <c r="T272" s="263"/>
      <c r="U272" s="185"/>
      <c r="V272" s="185"/>
      <c r="W272" s="185"/>
      <c r="X272" s="185"/>
      <c r="Y272" s="185"/>
      <c r="Z272" s="185"/>
      <c r="AA272" s="185"/>
      <c r="AB272" s="185"/>
      <c r="AC272" s="185"/>
    </row>
    <row r="273" spans="1:29" ht="30.75" customHeight="1">
      <c r="A273" s="1162">
        <v>10</v>
      </c>
      <c r="B273" s="1223" t="s">
        <v>218</v>
      </c>
      <c r="C273" s="186"/>
      <c r="D273" s="306"/>
      <c r="E273" s="9"/>
      <c r="F273" s="9"/>
      <c r="G273" s="306"/>
      <c r="H273" s="306">
        <v>1</v>
      </c>
      <c r="I273" s="9"/>
      <c r="J273" s="645"/>
      <c r="K273" s="306"/>
      <c r="L273" s="1192" t="s">
        <v>592</v>
      </c>
      <c r="M273" s="202"/>
      <c r="N273" s="18"/>
      <c r="O273" s="202"/>
      <c r="P273" s="18"/>
      <c r="Q273" s="29"/>
      <c r="R273" s="29"/>
      <c r="S273" s="29"/>
      <c r="T273" s="29"/>
      <c r="U273" s="185"/>
      <c r="V273" s="185"/>
      <c r="W273" s="185"/>
      <c r="X273" s="185"/>
      <c r="Y273" s="185"/>
      <c r="Z273" s="185"/>
      <c r="AA273" s="185"/>
      <c r="AB273" s="185"/>
      <c r="AC273" s="185"/>
    </row>
    <row r="274" spans="1:29" ht="30.75" customHeight="1">
      <c r="A274" s="1152"/>
      <c r="B274" s="1159"/>
      <c r="C274" s="186"/>
      <c r="D274" s="305"/>
      <c r="E274" s="9"/>
      <c r="F274" s="9"/>
      <c r="G274" s="305"/>
      <c r="H274" s="305">
        <v>2</v>
      </c>
      <c r="I274" s="289"/>
      <c r="J274" s="9"/>
      <c r="K274" s="305"/>
      <c r="L274" s="1193"/>
      <c r="M274" s="202"/>
      <c r="N274" s="29"/>
      <c r="O274" s="202"/>
      <c r="P274" s="18"/>
      <c r="Q274" s="29"/>
      <c r="R274" s="29"/>
      <c r="S274" s="29"/>
      <c r="T274" s="29"/>
      <c r="U274" s="185"/>
      <c r="V274" s="185"/>
      <c r="W274" s="185"/>
      <c r="X274" s="185"/>
      <c r="Y274" s="185"/>
      <c r="Z274" s="185"/>
      <c r="AA274" s="185"/>
      <c r="AB274" s="185"/>
      <c r="AC274" s="185"/>
    </row>
    <row r="275" spans="1:29" ht="21" customHeight="1">
      <c r="A275" s="1152"/>
      <c r="B275" s="1159"/>
      <c r="C275" s="186"/>
      <c r="D275" s="305"/>
      <c r="E275" s="9"/>
      <c r="F275" s="9"/>
      <c r="G275" s="306"/>
      <c r="H275" s="305">
        <v>3</v>
      </c>
      <c r="I275" s="9"/>
      <c r="J275" s="9"/>
      <c r="K275" s="306"/>
      <c r="L275" s="1194"/>
      <c r="M275" s="29"/>
      <c r="N275" s="29"/>
      <c r="O275" s="18"/>
      <c r="P275" s="29"/>
      <c r="Q275" s="29"/>
      <c r="R275" s="29"/>
      <c r="S275" s="29"/>
      <c r="T275" s="29"/>
      <c r="U275" s="185"/>
      <c r="V275" s="185"/>
      <c r="W275" s="185"/>
      <c r="X275" s="185"/>
      <c r="Y275" s="185"/>
      <c r="Z275" s="185"/>
      <c r="AA275" s="185"/>
      <c r="AB275" s="185"/>
      <c r="AC275" s="185"/>
    </row>
    <row r="276" spans="1:29" ht="19.5" customHeight="1">
      <c r="A276" s="1152"/>
      <c r="B276" s="1159"/>
      <c r="C276" s="186"/>
      <c r="D276" s="306"/>
      <c r="E276" s="9"/>
      <c r="F276" s="9"/>
      <c r="G276" s="306"/>
      <c r="H276" s="306">
        <v>4</v>
      </c>
      <c r="I276" s="9"/>
      <c r="J276" s="9"/>
      <c r="K276" s="306"/>
      <c r="L276" s="186" t="s">
        <v>593</v>
      </c>
      <c r="M276" s="192"/>
      <c r="N276" s="192"/>
      <c r="O276" s="192"/>
      <c r="P276" s="192"/>
      <c r="Q276" s="192"/>
      <c r="R276" s="194"/>
      <c r="S276" s="4">
        <f t="shared" ref="S276:S283" si="56">SUM(M276:R276)</f>
        <v>0</v>
      </c>
      <c r="T276" s="29"/>
      <c r="U276" s="185"/>
      <c r="V276" s="185"/>
      <c r="W276" s="185"/>
      <c r="X276" s="185"/>
      <c r="Y276" s="185"/>
      <c r="Z276" s="185"/>
      <c r="AA276" s="185"/>
      <c r="AB276" s="185"/>
      <c r="AC276" s="185"/>
    </row>
    <row r="277" spans="1:29" ht="19.5" customHeight="1">
      <c r="A277" s="1152"/>
      <c r="B277" s="1159"/>
      <c r="C277" s="186"/>
      <c r="D277" s="306"/>
      <c r="E277" s="9"/>
      <c r="F277" s="9"/>
      <c r="G277" s="306"/>
      <c r="H277" s="306">
        <v>5</v>
      </c>
      <c r="I277" s="9"/>
      <c r="J277" s="9"/>
      <c r="K277" s="306"/>
      <c r="L277" s="195" t="s">
        <v>594</v>
      </c>
      <c r="M277" s="196"/>
      <c r="N277" s="196"/>
      <c r="O277" s="196"/>
      <c r="P277" s="196"/>
      <c r="Q277" s="196"/>
      <c r="R277" s="29"/>
      <c r="S277" s="33">
        <f t="shared" si="56"/>
        <v>0</v>
      </c>
      <c r="T277" s="29"/>
      <c r="U277" s="185"/>
      <c r="V277" s="185"/>
      <c r="W277" s="185"/>
      <c r="X277" s="185"/>
      <c r="Y277" s="185"/>
      <c r="Z277" s="185"/>
      <c r="AA277" s="185"/>
      <c r="AB277" s="185"/>
      <c r="AC277" s="185"/>
    </row>
    <row r="278" spans="1:29" ht="19.5" customHeight="1">
      <c r="A278" s="1152"/>
      <c r="B278" s="1159"/>
      <c r="C278" s="380"/>
      <c r="D278" s="306"/>
      <c r="E278" s="9"/>
      <c r="F278" s="9"/>
      <c r="G278" s="306"/>
      <c r="H278" s="306"/>
      <c r="I278" s="9"/>
      <c r="J278" s="9"/>
      <c r="K278" s="306"/>
      <c r="L278" s="195" t="s">
        <v>595</v>
      </c>
      <c r="M278" s="198"/>
      <c r="N278" s="198"/>
      <c r="O278" s="198"/>
      <c r="P278" s="198"/>
      <c r="Q278" s="198"/>
      <c r="R278" s="29"/>
      <c r="S278" s="33">
        <f t="shared" si="56"/>
        <v>0</v>
      </c>
      <c r="T278" s="29"/>
      <c r="U278" s="185"/>
      <c r="V278" s="185"/>
      <c r="W278" s="185"/>
      <c r="X278" s="185"/>
      <c r="Y278" s="185"/>
      <c r="Z278" s="185"/>
      <c r="AA278" s="185"/>
      <c r="AB278" s="185"/>
      <c r="AC278" s="185"/>
    </row>
    <row r="279" spans="1:29" ht="19.5" customHeight="1">
      <c r="A279" s="1152"/>
      <c r="B279" s="1159"/>
      <c r="C279" s="186"/>
      <c r="D279" s="33"/>
      <c r="E279" s="33"/>
      <c r="F279" s="33"/>
      <c r="G279" s="33"/>
      <c r="H279" s="33"/>
      <c r="I279" s="33"/>
      <c r="J279" s="33"/>
      <c r="K279" s="33"/>
      <c r="L279" s="199" t="s">
        <v>596</v>
      </c>
      <c r="M279" s="200"/>
      <c r="N279" s="200"/>
      <c r="O279" s="200"/>
      <c r="P279" s="200"/>
      <c r="Q279" s="200"/>
      <c r="R279" s="202"/>
      <c r="S279" s="203">
        <f t="shared" si="56"/>
        <v>0</v>
      </c>
      <c r="T279" s="29"/>
      <c r="U279" s="185"/>
      <c r="V279" s="185"/>
      <c r="W279" s="185"/>
      <c r="X279" s="185"/>
      <c r="Y279" s="185"/>
      <c r="Z279" s="185"/>
      <c r="AA279" s="185"/>
      <c r="AB279" s="185"/>
      <c r="AC279" s="185"/>
    </row>
    <row r="280" spans="1:29" ht="19.5" customHeight="1">
      <c r="A280" s="1152"/>
      <c r="B280" s="1159"/>
      <c r="C280" s="186"/>
      <c r="D280" s="306"/>
      <c r="E280" s="9"/>
      <c r="F280" s="9"/>
      <c r="G280" s="306"/>
      <c r="H280" s="306"/>
      <c r="I280" s="9"/>
      <c r="J280" s="9"/>
      <c r="K280" s="306"/>
      <c r="L280" s="199" t="s">
        <v>597</v>
      </c>
      <c r="M280" s="200"/>
      <c r="N280" s="200"/>
      <c r="O280" s="200"/>
      <c r="P280" s="200"/>
      <c r="Q280" s="200"/>
      <c r="R280" s="202"/>
      <c r="S280" s="203">
        <f t="shared" si="56"/>
        <v>0</v>
      </c>
      <c r="T280" s="29"/>
      <c r="U280" s="185"/>
      <c r="V280" s="185"/>
      <c r="W280" s="185"/>
      <c r="X280" s="185"/>
      <c r="Y280" s="185"/>
      <c r="Z280" s="185"/>
      <c r="AA280" s="185"/>
      <c r="AB280" s="185"/>
      <c r="AC280" s="185"/>
    </row>
    <row r="281" spans="1:29" ht="19.5" customHeight="1">
      <c r="A281" s="1152"/>
      <c r="B281" s="1159"/>
      <c r="C281" s="186"/>
      <c r="D281" s="306"/>
      <c r="E281" s="9"/>
      <c r="F281" s="9"/>
      <c r="G281" s="306"/>
      <c r="H281" s="306"/>
      <c r="I281" s="9"/>
      <c r="J281" s="9"/>
      <c r="K281" s="306"/>
      <c r="L281" s="208" t="s">
        <v>598</v>
      </c>
      <c r="M281" s="200"/>
      <c r="N281" s="200"/>
      <c r="O281" s="200"/>
      <c r="P281" s="200"/>
      <c r="Q281" s="200"/>
      <c r="R281" s="202"/>
      <c r="S281" s="203">
        <f t="shared" si="56"/>
        <v>0</v>
      </c>
      <c r="T281" s="29"/>
      <c r="U281" s="185"/>
      <c r="V281" s="185"/>
      <c r="W281" s="185"/>
      <c r="X281" s="185"/>
      <c r="Y281" s="185"/>
      <c r="Z281" s="185"/>
      <c r="AA281" s="185"/>
      <c r="AB281" s="185"/>
      <c r="AC281" s="185"/>
    </row>
    <row r="282" spans="1:29" ht="19.5" customHeight="1">
      <c r="A282" s="1152"/>
      <c r="B282" s="1159"/>
      <c r="C282" s="380"/>
      <c r="D282" s="306"/>
      <c r="E282" s="9"/>
      <c r="F282" s="9"/>
      <c r="G282" s="306"/>
      <c r="H282" s="306"/>
      <c r="I282" s="9"/>
      <c r="J282" s="9"/>
      <c r="K282" s="306"/>
      <c r="L282" s="209" t="s">
        <v>599</v>
      </c>
      <c r="M282" s="210"/>
      <c r="N282" s="210"/>
      <c r="O282" s="210"/>
      <c r="P282" s="210"/>
      <c r="Q282" s="210"/>
      <c r="R282" s="211"/>
      <c r="S282" s="212">
        <f t="shared" si="56"/>
        <v>0</v>
      </c>
      <c r="T282" s="29"/>
      <c r="U282" s="185"/>
      <c r="V282" s="185"/>
      <c r="W282" s="185"/>
      <c r="X282" s="185"/>
      <c r="Y282" s="185"/>
      <c r="Z282" s="185"/>
      <c r="AA282" s="185"/>
      <c r="AB282" s="185"/>
      <c r="AC282" s="185"/>
    </row>
    <row r="283" spans="1:29" ht="19.5" customHeight="1">
      <c r="A283" s="1152"/>
      <c r="B283" s="1159"/>
      <c r="C283" s="186"/>
      <c r="D283" s="33"/>
      <c r="E283" s="33"/>
      <c r="F283" s="33"/>
      <c r="G283" s="33"/>
      <c r="H283" s="33"/>
      <c r="I283" s="33"/>
      <c r="J283" s="33"/>
      <c r="K283" s="33"/>
      <c r="L283" s="209" t="s">
        <v>600</v>
      </c>
      <c r="M283" s="213"/>
      <c r="N283" s="213"/>
      <c r="O283" s="213"/>
      <c r="P283" s="213"/>
      <c r="Q283" s="213"/>
      <c r="R283" s="214"/>
      <c r="S283" s="215">
        <f t="shared" si="56"/>
        <v>0</v>
      </c>
      <c r="T283" s="29"/>
      <c r="U283" s="185"/>
      <c r="V283" s="185"/>
      <c r="W283" s="185"/>
      <c r="X283" s="185"/>
      <c r="Y283" s="185"/>
      <c r="Z283" s="185"/>
      <c r="AA283" s="185"/>
      <c r="AB283" s="185"/>
      <c r="AC283" s="185"/>
    </row>
    <row r="284" spans="1:29" ht="19.5" customHeight="1">
      <c r="A284" s="1152"/>
      <c r="B284" s="1159"/>
      <c r="C284" s="186"/>
      <c r="D284" s="33"/>
      <c r="E284" s="33"/>
      <c r="F284" s="33"/>
      <c r="G284" s="33"/>
      <c r="H284" s="33"/>
      <c r="I284" s="33"/>
      <c r="J284" s="33"/>
      <c r="K284" s="33"/>
      <c r="L284" s="222"/>
      <c r="M284" s="223"/>
      <c r="N284" s="223"/>
      <c r="O284" s="223"/>
      <c r="P284" s="223"/>
      <c r="Q284" s="223"/>
      <c r="R284" s="224"/>
      <c r="S284" s="225"/>
      <c r="T284" s="29"/>
      <c r="U284" s="185"/>
      <c r="V284" s="185"/>
      <c r="W284" s="185"/>
      <c r="X284" s="185"/>
      <c r="Y284" s="185"/>
      <c r="Z284" s="185"/>
      <c r="AA284" s="185"/>
      <c r="AB284" s="185"/>
      <c r="AC284" s="185"/>
    </row>
    <row r="285" spans="1:29" ht="28.5" customHeight="1">
      <c r="A285" s="1152"/>
      <c r="B285" s="1159"/>
      <c r="C285" s="114"/>
      <c r="D285" s="114"/>
      <c r="E285" s="114"/>
      <c r="F285" s="114"/>
      <c r="G285" s="114"/>
      <c r="H285" s="114"/>
      <c r="I285" s="114"/>
      <c r="J285" s="114"/>
      <c r="K285" s="114"/>
      <c r="L285" s="1195" t="s">
        <v>601</v>
      </c>
      <c r="M285" s="646"/>
      <c r="N285" s="252"/>
      <c r="O285" s="252"/>
      <c r="P285" s="228"/>
      <c r="Q285" s="228"/>
      <c r="R285" s="228"/>
      <c r="S285" s="228"/>
      <c r="T285" s="194"/>
      <c r="U285" s="185"/>
      <c r="V285" s="185"/>
      <c r="W285" s="185"/>
      <c r="X285" s="185"/>
      <c r="Y285" s="185"/>
      <c r="Z285" s="185"/>
      <c r="AA285" s="185"/>
      <c r="AB285" s="185"/>
      <c r="AC285" s="185"/>
    </row>
    <row r="286" spans="1:29" ht="28.5" customHeight="1">
      <c r="A286" s="1152"/>
      <c r="B286" s="1159"/>
      <c r="C286" s="114"/>
      <c r="D286" s="114"/>
      <c r="E286" s="114"/>
      <c r="F286" s="114"/>
      <c r="G286" s="114"/>
      <c r="H286" s="114"/>
      <c r="I286" s="114"/>
      <c r="J286" s="114"/>
      <c r="K286" s="114"/>
      <c r="L286" s="1193"/>
      <c r="M286" s="646"/>
      <c r="N286" s="230"/>
      <c r="O286" s="230"/>
      <c r="P286" s="510"/>
      <c r="Q286" s="228"/>
      <c r="R286" s="228"/>
      <c r="S286" s="228"/>
      <c r="T286" s="29"/>
      <c r="U286" s="185"/>
      <c r="V286" s="185"/>
      <c r="W286" s="185"/>
      <c r="X286" s="185"/>
      <c r="Y286" s="185"/>
      <c r="Z286" s="185"/>
      <c r="AA286" s="185"/>
      <c r="AB286" s="185"/>
      <c r="AC286" s="185"/>
    </row>
    <row r="287" spans="1:29" ht="28.5" customHeight="1">
      <c r="A287" s="1152"/>
      <c r="B287" s="1159"/>
      <c r="C287" s="186"/>
      <c r="D287" s="29"/>
      <c r="E287" s="29"/>
      <c r="F287" s="29"/>
      <c r="G287" s="29"/>
      <c r="H287" s="29"/>
      <c r="I287" s="29"/>
      <c r="J287" s="29"/>
      <c r="K287" s="29"/>
      <c r="L287" s="1193"/>
      <c r="M287" s="510"/>
      <c r="N287" s="647"/>
      <c r="O287" s="228"/>
      <c r="P287" s="228"/>
      <c r="Q287" s="228"/>
      <c r="R287" s="228"/>
      <c r="S287" s="228"/>
      <c r="T287" s="29"/>
      <c r="U287" s="185"/>
      <c r="V287" s="185"/>
      <c r="W287" s="185"/>
      <c r="X287" s="185"/>
      <c r="Y287" s="185"/>
      <c r="Z287" s="185"/>
      <c r="AA287" s="185"/>
      <c r="AB287" s="185"/>
      <c r="AC287" s="185"/>
    </row>
    <row r="288" spans="1:29" ht="28.5" customHeight="1">
      <c r="A288" s="1152"/>
      <c r="B288" s="1159"/>
      <c r="C288" s="186"/>
      <c r="D288" s="29"/>
      <c r="E288" s="29"/>
      <c r="F288" s="29"/>
      <c r="G288" s="29"/>
      <c r="H288" s="29"/>
      <c r="I288" s="29"/>
      <c r="J288" s="29"/>
      <c r="K288" s="29"/>
      <c r="L288" s="1194"/>
      <c r="M288" s="228"/>
      <c r="N288" s="230"/>
      <c r="O288" s="228"/>
      <c r="P288" s="228"/>
      <c r="Q288" s="228"/>
      <c r="R288" s="228"/>
      <c r="S288" s="228"/>
      <c r="T288" s="29"/>
      <c r="U288" s="185"/>
      <c r="V288" s="185"/>
      <c r="W288" s="185"/>
      <c r="X288" s="185"/>
      <c r="Y288" s="185"/>
      <c r="Z288" s="185"/>
      <c r="AA288" s="185"/>
      <c r="AB288" s="185"/>
      <c r="AC288" s="185"/>
    </row>
    <row r="289" spans="1:29" ht="18" customHeight="1">
      <c r="A289" s="1152"/>
      <c r="B289" s="1159"/>
      <c r="C289" s="181"/>
      <c r="D289" s="29"/>
      <c r="E289" s="29"/>
      <c r="F289" s="29"/>
      <c r="G289" s="29"/>
      <c r="H289" s="29"/>
      <c r="I289" s="29"/>
      <c r="J289" s="29"/>
      <c r="K289" s="29"/>
      <c r="L289" s="238" t="s">
        <v>593</v>
      </c>
      <c r="M289" s="280"/>
      <c r="N289" s="280"/>
      <c r="O289" s="280"/>
      <c r="P289" s="280"/>
      <c r="Q289" s="280"/>
      <c r="R289" s="236"/>
      <c r="S289" s="237">
        <f t="shared" ref="S289:S300" si="57">SUM(M289:R289)</f>
        <v>0</v>
      </c>
      <c r="T289" s="29"/>
      <c r="U289" s="185"/>
      <c r="V289" s="185"/>
      <c r="W289" s="185"/>
      <c r="X289" s="185"/>
      <c r="Y289" s="185"/>
      <c r="Z289" s="185"/>
      <c r="AA289" s="185"/>
      <c r="AB289" s="185"/>
      <c r="AC289" s="185"/>
    </row>
    <row r="290" spans="1:29" ht="18" customHeight="1">
      <c r="A290" s="1152"/>
      <c r="B290" s="1159"/>
      <c r="C290" s="186"/>
      <c r="D290" s="29"/>
      <c r="E290" s="29"/>
      <c r="F290" s="29"/>
      <c r="G290" s="29"/>
      <c r="H290" s="29"/>
      <c r="I290" s="29"/>
      <c r="J290" s="29"/>
      <c r="K290" s="29"/>
      <c r="L290" s="240" t="s">
        <v>594</v>
      </c>
      <c r="M290" s="281"/>
      <c r="N290" s="281"/>
      <c r="O290" s="281"/>
      <c r="P290" s="281"/>
      <c r="Q290" s="281"/>
      <c r="R290" s="228"/>
      <c r="S290" s="242">
        <f t="shared" si="57"/>
        <v>0</v>
      </c>
      <c r="T290" s="29"/>
      <c r="U290" s="185"/>
      <c r="V290" s="185"/>
      <c r="W290" s="185"/>
      <c r="X290" s="185"/>
      <c r="Y290" s="185"/>
      <c r="Z290" s="185"/>
      <c r="AA290" s="185"/>
      <c r="AB290" s="185"/>
      <c r="AC290" s="185"/>
    </row>
    <row r="291" spans="1:29" ht="18" customHeight="1">
      <c r="A291" s="1152"/>
      <c r="B291" s="1159"/>
      <c r="C291" s="186"/>
      <c r="D291" s="29"/>
      <c r="E291" s="29"/>
      <c r="F291" s="29"/>
      <c r="G291" s="29"/>
      <c r="H291" s="29"/>
      <c r="I291" s="29"/>
      <c r="J291" s="29"/>
      <c r="K291" s="29"/>
      <c r="L291" s="240" t="s">
        <v>595</v>
      </c>
      <c r="M291" s="243"/>
      <c r="N291" s="243"/>
      <c r="O291" s="243"/>
      <c r="P291" s="243"/>
      <c r="Q291" s="243"/>
      <c r="R291" s="228"/>
      <c r="S291" s="242">
        <f t="shared" si="57"/>
        <v>0</v>
      </c>
      <c r="T291" s="29"/>
      <c r="U291" s="185"/>
      <c r="V291" s="185"/>
      <c r="W291" s="185"/>
      <c r="X291" s="185"/>
      <c r="Y291" s="185"/>
      <c r="Z291" s="185"/>
      <c r="AA291" s="185"/>
      <c r="AB291" s="185"/>
      <c r="AC291" s="185"/>
    </row>
    <row r="292" spans="1:29" ht="18" customHeight="1">
      <c r="A292" s="1152"/>
      <c r="B292" s="1159"/>
      <c r="C292" s="186"/>
      <c r="D292" s="29"/>
      <c r="E292" s="29"/>
      <c r="F292" s="29"/>
      <c r="G292" s="29"/>
      <c r="H292" s="29"/>
      <c r="I292" s="29"/>
      <c r="J292" s="29"/>
      <c r="K292" s="29"/>
      <c r="L292" s="244" t="s">
        <v>596</v>
      </c>
      <c r="M292" s="246"/>
      <c r="N292" s="246"/>
      <c r="O292" s="246"/>
      <c r="P292" s="246"/>
      <c r="Q292" s="246"/>
      <c r="R292" s="247"/>
      <c r="S292" s="248">
        <f t="shared" si="57"/>
        <v>0</v>
      </c>
      <c r="T292" s="29"/>
      <c r="U292" s="185"/>
      <c r="V292" s="185"/>
      <c r="W292" s="185"/>
      <c r="X292" s="185"/>
      <c r="Y292" s="185"/>
      <c r="Z292" s="185"/>
      <c r="AA292" s="185"/>
      <c r="AB292" s="185"/>
      <c r="AC292" s="185"/>
    </row>
    <row r="293" spans="1:29" ht="18" customHeight="1">
      <c r="A293" s="1152"/>
      <c r="B293" s="1159"/>
      <c r="C293" s="181"/>
      <c r="D293" s="29"/>
      <c r="E293" s="29"/>
      <c r="F293" s="29"/>
      <c r="G293" s="29"/>
      <c r="H293" s="29"/>
      <c r="I293" s="29"/>
      <c r="J293" s="29"/>
      <c r="K293" s="29"/>
      <c r="L293" s="244" t="s">
        <v>597</v>
      </c>
      <c r="M293" s="246"/>
      <c r="N293" s="246"/>
      <c r="O293" s="246"/>
      <c r="P293" s="246"/>
      <c r="Q293" s="246"/>
      <c r="R293" s="247"/>
      <c r="S293" s="248">
        <f t="shared" si="57"/>
        <v>0</v>
      </c>
      <c r="T293" s="29"/>
      <c r="U293" s="185"/>
      <c r="V293" s="185"/>
      <c r="W293" s="185"/>
      <c r="X293" s="185"/>
      <c r="Y293" s="185"/>
      <c r="Z293" s="185"/>
      <c r="AA293" s="185"/>
      <c r="AB293" s="185"/>
      <c r="AC293" s="185"/>
    </row>
    <row r="294" spans="1:29" ht="18" customHeight="1">
      <c r="A294" s="1152"/>
      <c r="B294" s="1159"/>
      <c r="C294" s="186"/>
      <c r="D294" s="29"/>
      <c r="E294" s="29"/>
      <c r="F294" s="29"/>
      <c r="G294" s="29"/>
      <c r="H294" s="29"/>
      <c r="I294" s="29"/>
      <c r="J294" s="29"/>
      <c r="K294" s="29"/>
      <c r="L294" s="249" t="s">
        <v>598</v>
      </c>
      <c r="M294" s="246"/>
      <c r="N294" s="246"/>
      <c r="O294" s="246"/>
      <c r="P294" s="246"/>
      <c r="Q294" s="246"/>
      <c r="R294" s="247"/>
      <c r="S294" s="248">
        <f t="shared" si="57"/>
        <v>0</v>
      </c>
      <c r="T294" s="29"/>
      <c r="U294" s="185"/>
      <c r="V294" s="185"/>
      <c r="W294" s="185"/>
      <c r="X294" s="185"/>
      <c r="Y294" s="185"/>
      <c r="Z294" s="185"/>
      <c r="AA294" s="185"/>
      <c r="AB294" s="185"/>
      <c r="AC294" s="185"/>
    </row>
    <row r="295" spans="1:29" ht="18" customHeight="1">
      <c r="A295" s="1152"/>
      <c r="B295" s="1159"/>
      <c r="C295" s="186"/>
      <c r="D295" s="29"/>
      <c r="E295" s="29"/>
      <c r="F295" s="29"/>
      <c r="G295" s="29"/>
      <c r="H295" s="29"/>
      <c r="I295" s="29"/>
      <c r="J295" s="29"/>
      <c r="K295" s="29"/>
      <c r="L295" s="250" t="s">
        <v>599</v>
      </c>
      <c r="M295" s="251"/>
      <c r="N295" s="251"/>
      <c r="O295" s="251"/>
      <c r="P295" s="251"/>
      <c r="Q295" s="251"/>
      <c r="R295" s="252"/>
      <c r="S295" s="253">
        <f t="shared" si="57"/>
        <v>0</v>
      </c>
      <c r="T295" s="29"/>
      <c r="U295" s="185"/>
      <c r="V295" s="185"/>
      <c r="W295" s="185"/>
      <c r="X295" s="185"/>
      <c r="Y295" s="185"/>
      <c r="Z295" s="185"/>
      <c r="AA295" s="185"/>
      <c r="AB295" s="185"/>
      <c r="AC295" s="185"/>
    </row>
    <row r="296" spans="1:29" ht="18" customHeight="1">
      <c r="A296" s="1152"/>
      <c r="B296" s="1159"/>
      <c r="C296" s="186"/>
      <c r="D296" s="29"/>
      <c r="E296" s="29"/>
      <c r="F296" s="29"/>
      <c r="G296" s="29"/>
      <c r="H296" s="29"/>
      <c r="I296" s="29"/>
      <c r="J296" s="29"/>
      <c r="K296" s="29"/>
      <c r="L296" s="250" t="s">
        <v>600</v>
      </c>
      <c r="M296" s="254"/>
      <c r="N296" s="254"/>
      <c r="O296" s="254"/>
      <c r="P296" s="254"/>
      <c r="Q296" s="254"/>
      <c r="R296" s="255"/>
      <c r="S296" s="256">
        <f t="shared" si="57"/>
        <v>0</v>
      </c>
      <c r="T296" s="29"/>
      <c r="U296" s="185"/>
      <c r="V296" s="185"/>
      <c r="W296" s="185"/>
      <c r="X296" s="185"/>
      <c r="Y296" s="185"/>
      <c r="Z296" s="185"/>
      <c r="AA296" s="185"/>
      <c r="AB296" s="185"/>
      <c r="AC296" s="185"/>
    </row>
    <row r="297" spans="1:29" ht="18" customHeight="1">
      <c r="A297" s="1152"/>
      <c r="B297" s="1159"/>
      <c r="C297" s="1200"/>
      <c r="D297" s="186"/>
      <c r="E297" s="186"/>
      <c r="F297" s="186"/>
      <c r="G297" s="186"/>
      <c r="H297" s="186"/>
      <c r="I297" s="186"/>
      <c r="J297" s="186"/>
      <c r="K297" s="186"/>
      <c r="L297" s="222" t="s">
        <v>681</v>
      </c>
      <c r="M297" s="223">
        <f t="shared" ref="M297:R297" si="58">M289+M276</f>
        <v>0</v>
      </c>
      <c r="N297" s="223">
        <f t="shared" si="58"/>
        <v>0</v>
      </c>
      <c r="O297" s="223">
        <f t="shared" si="58"/>
        <v>0</v>
      </c>
      <c r="P297" s="223">
        <f t="shared" si="58"/>
        <v>0</v>
      </c>
      <c r="Q297" s="223">
        <f t="shared" si="58"/>
        <v>0</v>
      </c>
      <c r="R297" s="223">
        <f t="shared" si="58"/>
        <v>0</v>
      </c>
      <c r="S297" s="224">
        <f t="shared" si="57"/>
        <v>0</v>
      </c>
      <c r="T297" s="29"/>
      <c r="U297" s="185"/>
      <c r="V297" s="185"/>
      <c r="W297" s="185"/>
      <c r="X297" s="185"/>
      <c r="Y297" s="185"/>
      <c r="Z297" s="185"/>
      <c r="AA297" s="185"/>
      <c r="AB297" s="185"/>
      <c r="AC297" s="185"/>
    </row>
    <row r="298" spans="1:29" ht="18" customHeight="1">
      <c r="A298" s="1152"/>
      <c r="B298" s="1159"/>
      <c r="C298" s="1201"/>
      <c r="D298" s="186"/>
      <c r="E298" s="186"/>
      <c r="F298" s="186"/>
      <c r="G298" s="186"/>
      <c r="H298" s="186"/>
      <c r="I298" s="186"/>
      <c r="J298" s="186"/>
      <c r="K298" s="186"/>
      <c r="L298" s="257" t="s">
        <v>682</v>
      </c>
      <c r="M298" s="258">
        <f t="shared" ref="M298:R298" si="59">M293+M292+M280+M279</f>
        <v>0</v>
      </c>
      <c r="N298" s="258">
        <f t="shared" si="59"/>
        <v>0</v>
      </c>
      <c r="O298" s="258">
        <f t="shared" si="59"/>
        <v>0</v>
      </c>
      <c r="P298" s="258">
        <f t="shared" si="59"/>
        <v>0</v>
      </c>
      <c r="Q298" s="258">
        <f t="shared" si="59"/>
        <v>0</v>
      </c>
      <c r="R298" s="258">
        <f t="shared" si="59"/>
        <v>0</v>
      </c>
      <c r="S298" s="259">
        <f t="shared" si="57"/>
        <v>0</v>
      </c>
      <c r="T298" s="29"/>
      <c r="U298" s="185"/>
      <c r="V298" s="185"/>
      <c r="W298" s="185"/>
      <c r="X298" s="185"/>
      <c r="Y298" s="185"/>
      <c r="Z298" s="185"/>
      <c r="AA298" s="185"/>
      <c r="AB298" s="185"/>
      <c r="AC298" s="185"/>
    </row>
    <row r="299" spans="1:29" ht="18" customHeight="1">
      <c r="A299" s="352"/>
      <c r="B299" s="353"/>
      <c r="C299" s="1200"/>
      <c r="D299" s="186"/>
      <c r="E299" s="186"/>
      <c r="F299" s="186"/>
      <c r="G299" s="186"/>
      <c r="H299" s="186"/>
      <c r="I299" s="186"/>
      <c r="J299" s="186"/>
      <c r="K299" s="186"/>
      <c r="L299" s="257" t="s">
        <v>683</v>
      </c>
      <c r="M299" s="258">
        <f t="shared" ref="M299:R299" si="60">M294+M281</f>
        <v>0</v>
      </c>
      <c r="N299" s="258">
        <f t="shared" si="60"/>
        <v>0</v>
      </c>
      <c r="O299" s="258">
        <f t="shared" si="60"/>
        <v>0</v>
      </c>
      <c r="P299" s="258">
        <f t="shared" si="60"/>
        <v>0</v>
      </c>
      <c r="Q299" s="258">
        <f t="shared" si="60"/>
        <v>0</v>
      </c>
      <c r="R299" s="258">
        <f t="shared" si="60"/>
        <v>0</v>
      </c>
      <c r="S299" s="259">
        <f t="shared" si="57"/>
        <v>0</v>
      </c>
      <c r="T299" s="29"/>
      <c r="U299" s="185"/>
      <c r="V299" s="185"/>
      <c r="W299" s="185"/>
      <c r="X299" s="185"/>
      <c r="Y299" s="185"/>
      <c r="Z299" s="185"/>
      <c r="AA299" s="185"/>
      <c r="AB299" s="185"/>
      <c r="AC299" s="185"/>
    </row>
    <row r="300" spans="1:29" ht="18" customHeight="1">
      <c r="A300" s="352"/>
      <c r="B300" s="353"/>
      <c r="C300" s="1201"/>
      <c r="D300" s="186"/>
      <c r="E300" s="186"/>
      <c r="F300" s="186"/>
      <c r="G300" s="186"/>
      <c r="H300" s="186"/>
      <c r="I300" s="186"/>
      <c r="J300" s="186"/>
      <c r="K300" s="186"/>
      <c r="L300" s="260" t="s">
        <v>684</v>
      </c>
      <c r="M300" s="261">
        <f t="shared" ref="M300:R300" si="61">M295+M282</f>
        <v>0</v>
      </c>
      <c r="N300" s="261">
        <f t="shared" si="61"/>
        <v>0</v>
      </c>
      <c r="O300" s="261">
        <f t="shared" si="61"/>
        <v>0</v>
      </c>
      <c r="P300" s="261">
        <f t="shared" si="61"/>
        <v>0</v>
      </c>
      <c r="Q300" s="261">
        <f t="shared" si="61"/>
        <v>0</v>
      </c>
      <c r="R300" s="261">
        <f t="shared" si="61"/>
        <v>0</v>
      </c>
      <c r="S300" s="262">
        <f t="shared" si="57"/>
        <v>0</v>
      </c>
      <c r="T300" s="29"/>
      <c r="U300" s="185"/>
      <c r="V300" s="185"/>
      <c r="W300" s="185"/>
      <c r="X300" s="185"/>
      <c r="Y300" s="185"/>
      <c r="Z300" s="185"/>
      <c r="AA300" s="185"/>
      <c r="AB300" s="185"/>
      <c r="AC300" s="185"/>
    </row>
    <row r="301" spans="1:29" ht="21" customHeight="1">
      <c r="A301" s="1198"/>
      <c r="B301" s="1138"/>
      <c r="C301" s="263"/>
      <c r="D301" s="264"/>
      <c r="E301" s="264"/>
      <c r="F301" s="264"/>
      <c r="G301" s="264"/>
      <c r="H301" s="264"/>
      <c r="I301" s="264"/>
      <c r="J301" s="264"/>
      <c r="K301" s="264"/>
      <c r="L301" s="265"/>
      <c r="M301" s="264"/>
      <c r="N301" s="264"/>
      <c r="O301" s="264"/>
      <c r="P301" s="264"/>
      <c r="Q301" s="264"/>
      <c r="R301" s="264"/>
      <c r="S301" s="264"/>
      <c r="T301" s="263"/>
      <c r="U301" s="185"/>
      <c r="V301" s="185"/>
      <c r="W301" s="185"/>
      <c r="X301" s="185"/>
      <c r="Y301" s="185"/>
      <c r="Z301" s="185"/>
      <c r="AA301" s="185"/>
      <c r="AB301" s="185"/>
      <c r="AC301" s="185"/>
    </row>
    <row r="302" spans="1:29" ht="16.5" customHeight="1">
      <c r="A302" s="648"/>
      <c r="B302" s="649"/>
      <c r="C302" s="650"/>
      <c r="D302" s="650"/>
      <c r="E302" s="650"/>
      <c r="F302" s="650"/>
      <c r="G302" s="650"/>
      <c r="H302" s="650"/>
      <c r="I302" s="650"/>
      <c r="J302" s="650"/>
      <c r="K302" s="650"/>
      <c r="L302" s="651"/>
      <c r="M302" s="453"/>
      <c r="N302" s="453"/>
      <c r="O302" s="453"/>
      <c r="P302" s="453"/>
      <c r="Q302" s="453"/>
      <c r="R302" s="650"/>
      <c r="S302" s="650"/>
      <c r="T302" s="650"/>
      <c r="U302" s="104"/>
      <c r="V302" s="104"/>
      <c r="W302" s="104"/>
      <c r="X302" s="333"/>
      <c r="Y302" s="333"/>
      <c r="Z302" s="333"/>
      <c r="AA302" s="333"/>
      <c r="AB302" s="333"/>
      <c r="AC302" s="333"/>
    </row>
    <row r="303" spans="1:29" ht="16.5" customHeight="1">
      <c r="A303" s="648"/>
      <c r="B303" s="649"/>
      <c r="C303" s="650"/>
      <c r="D303" s="650"/>
      <c r="E303" s="650"/>
      <c r="F303" s="650"/>
      <c r="G303" s="650"/>
      <c r="H303" s="650"/>
      <c r="I303" s="650"/>
      <c r="J303" s="650"/>
      <c r="K303" s="650"/>
      <c r="L303" s="651"/>
      <c r="M303" s="453"/>
      <c r="N303" s="453"/>
      <c r="O303" s="453"/>
      <c r="P303" s="453"/>
      <c r="Q303" s="453"/>
      <c r="R303" s="650"/>
      <c r="S303" s="650"/>
      <c r="T303" s="650"/>
      <c r="U303" s="104"/>
      <c r="V303" s="104"/>
      <c r="W303" s="104"/>
      <c r="X303" s="333"/>
      <c r="Y303" s="333"/>
      <c r="Z303" s="333"/>
      <c r="AA303" s="333"/>
      <c r="AB303" s="333"/>
      <c r="AC303" s="333"/>
    </row>
    <row r="304" spans="1:29" ht="16.5" customHeight="1">
      <c r="A304" s="648"/>
      <c r="B304" s="649"/>
      <c r="C304" s="650"/>
      <c r="D304" s="650"/>
      <c r="E304" s="650"/>
      <c r="F304" s="650"/>
      <c r="G304" s="650"/>
      <c r="H304" s="650"/>
      <c r="I304" s="650"/>
      <c r="J304" s="650"/>
      <c r="K304" s="650"/>
      <c r="L304" s="651"/>
      <c r="M304" s="453"/>
      <c r="N304" s="453"/>
      <c r="O304" s="453"/>
      <c r="P304" s="453"/>
      <c r="Q304" s="453"/>
      <c r="R304" s="650"/>
      <c r="S304" s="650"/>
      <c r="T304" s="650"/>
      <c r="U304" s="104"/>
      <c r="V304" s="104"/>
      <c r="W304" s="104"/>
      <c r="X304" s="333"/>
      <c r="Y304" s="333"/>
      <c r="Z304" s="333"/>
      <c r="AA304" s="333"/>
      <c r="AB304" s="333"/>
      <c r="AC304" s="333"/>
    </row>
    <row r="305" spans="1:29" ht="16.5" customHeight="1">
      <c r="A305" s="173"/>
      <c r="B305" s="179"/>
      <c r="C305" s="175"/>
      <c r="D305" s="175"/>
      <c r="E305" s="175"/>
      <c r="F305" s="175"/>
      <c r="G305" s="175"/>
      <c r="H305" s="175"/>
      <c r="I305" s="175"/>
      <c r="J305" s="175"/>
      <c r="K305" s="175"/>
      <c r="L305" s="175"/>
      <c r="M305" s="176"/>
      <c r="N305" s="176"/>
      <c r="O305" s="176"/>
      <c r="P305" s="176"/>
      <c r="Q305" s="176"/>
      <c r="R305" s="175"/>
      <c r="S305" s="175"/>
      <c r="T305" s="175"/>
      <c r="U305" s="104"/>
      <c r="V305" s="104"/>
      <c r="W305" s="104"/>
      <c r="X305" s="333"/>
      <c r="Y305" s="333"/>
      <c r="Z305" s="333"/>
      <c r="AA305" s="333"/>
      <c r="AB305" s="333"/>
      <c r="AC305" s="333"/>
    </row>
    <row r="306" spans="1:29" ht="16.5" customHeight="1">
      <c r="A306" s="173"/>
      <c r="B306" s="179"/>
      <c r="C306" s="175"/>
      <c r="D306" s="175"/>
      <c r="E306" s="175"/>
      <c r="F306" s="175"/>
      <c r="G306" s="175"/>
      <c r="H306" s="175"/>
      <c r="I306" s="175"/>
      <c r="J306" s="175"/>
      <c r="K306" s="175"/>
      <c r="L306" s="175"/>
      <c r="M306" s="176"/>
      <c r="N306" s="176"/>
      <c r="O306" s="176"/>
      <c r="P306" s="176"/>
      <c r="Q306" s="176"/>
      <c r="R306" s="175"/>
      <c r="S306" s="175"/>
      <c r="T306" s="175"/>
      <c r="U306" s="104"/>
      <c r="V306" s="333"/>
      <c r="W306" s="333"/>
      <c r="X306" s="333"/>
      <c r="Y306" s="333"/>
      <c r="Z306" s="333"/>
      <c r="AA306" s="333"/>
      <c r="AB306" s="333"/>
      <c r="AC306" s="333"/>
    </row>
    <row r="307" spans="1:29" ht="16.5" customHeight="1">
      <c r="A307" s="173"/>
      <c r="B307" s="179"/>
      <c r="C307" s="175"/>
      <c r="D307" s="175"/>
      <c r="E307" s="175"/>
      <c r="F307" s="175"/>
      <c r="G307" s="175"/>
      <c r="H307" s="175"/>
      <c r="I307" s="175"/>
      <c r="J307" s="175"/>
      <c r="K307" s="175"/>
      <c r="L307" s="106"/>
      <c r="M307" s="180"/>
      <c r="N307" s="180"/>
      <c r="O307" s="180"/>
      <c r="P307" s="180"/>
      <c r="Q307" s="180"/>
      <c r="R307" s="106"/>
      <c r="S307" s="106"/>
      <c r="T307" s="175"/>
      <c r="U307" s="104"/>
      <c r="V307" s="333"/>
      <c r="W307" s="333"/>
      <c r="X307" s="333"/>
      <c r="Y307" s="333"/>
      <c r="Z307" s="333"/>
      <c r="AA307" s="333"/>
      <c r="AB307" s="333"/>
      <c r="AC307" s="333"/>
    </row>
    <row r="308" spans="1:29" ht="16.5" customHeight="1">
      <c r="A308" s="173"/>
      <c r="B308" s="179"/>
      <c r="C308" s="175"/>
      <c r="D308" s="175"/>
      <c r="E308" s="175"/>
      <c r="F308" s="175"/>
      <c r="G308" s="175"/>
      <c r="H308" s="175"/>
      <c r="I308" s="175"/>
      <c r="J308" s="175"/>
      <c r="K308" s="1187" t="s">
        <v>592</v>
      </c>
      <c r="L308" s="186" t="s">
        <v>593</v>
      </c>
      <c r="M308" s="192">
        <f t="shared" ref="M308:R308" si="62">M247+M218+M189+M158+M128+M98+M69+M41+M10+M276</f>
        <v>0</v>
      </c>
      <c r="N308" s="192">
        <f t="shared" si="62"/>
        <v>0</v>
      </c>
      <c r="O308" s="192">
        <f t="shared" si="62"/>
        <v>0</v>
      </c>
      <c r="P308" s="192">
        <f t="shared" si="62"/>
        <v>0</v>
      </c>
      <c r="Q308" s="192">
        <f t="shared" si="62"/>
        <v>0</v>
      </c>
      <c r="R308" s="192">
        <f t="shared" si="62"/>
        <v>0</v>
      </c>
      <c r="S308" s="112">
        <f t="shared" ref="S308:S323" si="63">SUM(M308:R308)</f>
        <v>0</v>
      </c>
      <c r="T308" s="175"/>
      <c r="U308" s="104"/>
      <c r="V308" s="333"/>
      <c r="W308" s="333"/>
      <c r="X308" s="333"/>
      <c r="Y308" s="333"/>
      <c r="Z308" s="333"/>
      <c r="AA308" s="333"/>
      <c r="AB308" s="333"/>
      <c r="AC308" s="333"/>
    </row>
    <row r="309" spans="1:29" ht="16.5" customHeight="1">
      <c r="A309" s="173"/>
      <c r="B309" s="179"/>
      <c r="C309" s="175"/>
      <c r="D309" s="175"/>
      <c r="E309" s="175"/>
      <c r="F309" s="175"/>
      <c r="G309" s="175"/>
      <c r="H309" s="175"/>
      <c r="I309" s="175"/>
      <c r="J309" s="175"/>
      <c r="K309" s="1152"/>
      <c r="L309" s="195" t="s">
        <v>594</v>
      </c>
      <c r="M309" s="192">
        <f t="shared" ref="M309:R309" si="64">M248+M219+M190+M159+M129+M99+M70+M42+M11+M277</f>
        <v>0</v>
      </c>
      <c r="N309" s="192">
        <f t="shared" si="64"/>
        <v>0</v>
      </c>
      <c r="O309" s="192">
        <f t="shared" si="64"/>
        <v>0</v>
      </c>
      <c r="P309" s="192">
        <f t="shared" si="64"/>
        <v>0</v>
      </c>
      <c r="Q309" s="192">
        <f t="shared" si="64"/>
        <v>0</v>
      </c>
      <c r="R309" s="192">
        <f t="shared" si="64"/>
        <v>0</v>
      </c>
      <c r="S309" s="112">
        <f t="shared" si="63"/>
        <v>0</v>
      </c>
      <c r="T309" s="175"/>
      <c r="U309" s="104"/>
      <c r="V309" s="333"/>
      <c r="W309" s="333"/>
      <c r="X309" s="333"/>
      <c r="Y309" s="333"/>
      <c r="Z309" s="333"/>
      <c r="AA309" s="333"/>
      <c r="AB309" s="333"/>
      <c r="AC309" s="333"/>
    </row>
    <row r="310" spans="1:29" ht="16.5" customHeight="1">
      <c r="A310" s="173"/>
      <c r="B310" s="179"/>
      <c r="C310" s="175"/>
      <c r="D310" s="175"/>
      <c r="E310" s="175"/>
      <c r="F310" s="175"/>
      <c r="G310" s="175"/>
      <c r="H310" s="175"/>
      <c r="I310" s="175"/>
      <c r="J310" s="175"/>
      <c r="K310" s="1152"/>
      <c r="L310" s="195" t="s">
        <v>595</v>
      </c>
      <c r="M310" s="192">
        <f t="shared" ref="M310:Q310" si="65">M249+M220+M191+O160+M130+M100+M71+M43+M12+M278</f>
        <v>0</v>
      </c>
      <c r="N310" s="192">
        <f t="shared" si="65"/>
        <v>0</v>
      </c>
      <c r="O310" s="192">
        <f t="shared" si="65"/>
        <v>0</v>
      </c>
      <c r="P310" s="192">
        <f t="shared" si="65"/>
        <v>0</v>
      </c>
      <c r="Q310" s="192">
        <f t="shared" si="65"/>
        <v>0</v>
      </c>
      <c r="R310" s="192">
        <f t="shared" ref="R310:R314" si="66">R249+R220+R191+R160+R130+R100+R71+R43+R12+R278</f>
        <v>0</v>
      </c>
      <c r="S310" s="112">
        <f t="shared" si="63"/>
        <v>0</v>
      </c>
      <c r="T310" s="175"/>
      <c r="U310" s="104"/>
      <c r="V310" s="333"/>
      <c r="W310" s="333"/>
      <c r="X310" s="333"/>
      <c r="Y310" s="333"/>
      <c r="Z310" s="333"/>
      <c r="AA310" s="333"/>
      <c r="AB310" s="333"/>
      <c r="AC310" s="333"/>
    </row>
    <row r="311" spans="1:29" ht="16.5" customHeight="1">
      <c r="A311" s="173"/>
      <c r="B311" s="179"/>
      <c r="C311" s="175"/>
      <c r="D311" s="175"/>
      <c r="E311" s="175"/>
      <c r="F311" s="175"/>
      <c r="G311" s="175"/>
      <c r="H311" s="175"/>
      <c r="I311" s="175"/>
      <c r="J311" s="175"/>
      <c r="K311" s="1152"/>
      <c r="L311" s="199" t="s">
        <v>596</v>
      </c>
      <c r="M311" s="192">
        <f t="shared" ref="M311:Q311" si="67">M250+M221+M192+O161+M131+M101+M72+M44+M13+M279</f>
        <v>0</v>
      </c>
      <c r="N311" s="192">
        <f t="shared" si="67"/>
        <v>4</v>
      </c>
      <c r="O311" s="192">
        <f t="shared" si="67"/>
        <v>0</v>
      </c>
      <c r="P311" s="192">
        <f t="shared" si="67"/>
        <v>0</v>
      </c>
      <c r="Q311" s="192">
        <f t="shared" si="67"/>
        <v>0</v>
      </c>
      <c r="R311" s="192">
        <f t="shared" si="66"/>
        <v>0</v>
      </c>
      <c r="S311" s="115">
        <f t="shared" si="63"/>
        <v>4</v>
      </c>
      <c r="T311" s="175"/>
      <c r="U311" s="104"/>
      <c r="V311" s="333"/>
      <c r="W311" s="333"/>
      <c r="X311" s="333"/>
      <c r="Y311" s="333"/>
      <c r="Z311" s="333"/>
      <c r="AA311" s="333"/>
      <c r="AB311" s="333"/>
      <c r="AC311" s="333"/>
    </row>
    <row r="312" spans="1:29" ht="16.5" customHeight="1">
      <c r="A312" s="173"/>
      <c r="B312" s="179"/>
      <c r="C312" s="175"/>
      <c r="D312" s="175"/>
      <c r="E312" s="175"/>
      <c r="F312" s="175"/>
      <c r="G312" s="175"/>
      <c r="H312" s="175"/>
      <c r="I312" s="175"/>
      <c r="J312" s="175"/>
      <c r="K312" s="1152"/>
      <c r="L312" s="199" t="s">
        <v>597</v>
      </c>
      <c r="M312" s="192">
        <f t="shared" ref="M312:Q312" si="68">M251+M222+M193+O162+M132+M102+M73+M45+M14+M280</f>
        <v>0</v>
      </c>
      <c r="N312" s="192">
        <f t="shared" si="68"/>
        <v>0</v>
      </c>
      <c r="O312" s="192">
        <f t="shared" si="68"/>
        <v>0</v>
      </c>
      <c r="P312" s="192">
        <f t="shared" si="68"/>
        <v>0</v>
      </c>
      <c r="Q312" s="192">
        <f t="shared" si="68"/>
        <v>0</v>
      </c>
      <c r="R312" s="192">
        <f t="shared" si="66"/>
        <v>0</v>
      </c>
      <c r="S312" s="115">
        <f t="shared" si="63"/>
        <v>0</v>
      </c>
      <c r="T312" s="175"/>
      <c r="U312" s="104"/>
      <c r="V312" s="333"/>
      <c r="W312" s="333"/>
      <c r="X312" s="333"/>
      <c r="Y312" s="333"/>
      <c r="Z312" s="333"/>
      <c r="AA312" s="333"/>
      <c r="AB312" s="333"/>
      <c r="AC312" s="333"/>
    </row>
    <row r="313" spans="1:29" ht="16.5" customHeight="1">
      <c r="A313" s="173"/>
      <c r="B313" s="179"/>
      <c r="C313" s="175"/>
      <c r="D313" s="175"/>
      <c r="E313" s="175"/>
      <c r="F313" s="175"/>
      <c r="G313" s="175"/>
      <c r="H313" s="175"/>
      <c r="I313" s="175"/>
      <c r="J313" s="175"/>
      <c r="K313" s="1152"/>
      <c r="L313" s="208" t="s">
        <v>598</v>
      </c>
      <c r="M313" s="192">
        <f t="shared" ref="M313:Q313" si="69">M252+M223+M194+O163+M133+M103+M74+M46+M15+M281</f>
        <v>6</v>
      </c>
      <c r="N313" s="192">
        <f t="shared" si="69"/>
        <v>4</v>
      </c>
      <c r="O313" s="192">
        <f t="shared" si="69"/>
        <v>3</v>
      </c>
      <c r="P313" s="192">
        <f t="shared" si="69"/>
        <v>3</v>
      </c>
      <c r="Q313" s="192">
        <f t="shared" si="69"/>
        <v>0</v>
      </c>
      <c r="R313" s="192">
        <f t="shared" si="66"/>
        <v>0</v>
      </c>
      <c r="S313" s="115">
        <f t="shared" si="63"/>
        <v>16</v>
      </c>
      <c r="T313" s="175"/>
      <c r="U313" s="104"/>
      <c r="V313" s="333"/>
      <c r="W313" s="333"/>
      <c r="X313" s="333"/>
      <c r="Y313" s="333"/>
      <c r="Z313" s="333"/>
      <c r="AA313" s="333"/>
      <c r="AB313" s="333"/>
      <c r="AC313" s="333"/>
    </row>
    <row r="314" spans="1:29" ht="16.5" customHeight="1">
      <c r="A314" s="173"/>
      <c r="B314" s="179"/>
      <c r="C314" s="175"/>
      <c r="D314" s="175"/>
      <c r="E314" s="175"/>
      <c r="F314" s="175"/>
      <c r="G314" s="175"/>
      <c r="H314" s="175"/>
      <c r="I314" s="175"/>
      <c r="J314" s="175"/>
      <c r="K314" s="1152"/>
      <c r="L314" s="209" t="s">
        <v>599</v>
      </c>
      <c r="M314" s="192">
        <f t="shared" ref="M314:Q314" si="70">M253+M224+M195+O164+M134+M104+M75+M47+M16+M282</f>
        <v>0</v>
      </c>
      <c r="N314" s="192">
        <f t="shared" si="70"/>
        <v>0</v>
      </c>
      <c r="O314" s="192">
        <f t="shared" si="70"/>
        <v>0</v>
      </c>
      <c r="P314" s="192">
        <f t="shared" si="70"/>
        <v>0</v>
      </c>
      <c r="Q314" s="192">
        <f t="shared" si="70"/>
        <v>0</v>
      </c>
      <c r="R314" s="192">
        <f t="shared" si="66"/>
        <v>0</v>
      </c>
      <c r="S314" s="117">
        <f t="shared" si="63"/>
        <v>0</v>
      </c>
      <c r="T314" s="175"/>
      <c r="U314" s="104"/>
      <c r="V314" s="333"/>
      <c r="W314" s="333"/>
      <c r="X314" s="333"/>
      <c r="Y314" s="333"/>
      <c r="Z314" s="333"/>
      <c r="AA314" s="333"/>
      <c r="AB314" s="333"/>
      <c r="AC314" s="333"/>
    </row>
    <row r="315" spans="1:29" ht="16.5" customHeight="1">
      <c r="A315" s="173"/>
      <c r="B315" s="179"/>
      <c r="C315" s="175"/>
      <c r="D315" s="175"/>
      <c r="E315" s="175"/>
      <c r="F315" s="175"/>
      <c r="G315" s="175"/>
      <c r="H315" s="175"/>
      <c r="I315" s="175"/>
      <c r="J315" s="175"/>
      <c r="K315" s="1147"/>
      <c r="L315" s="209" t="s">
        <v>600</v>
      </c>
      <c r="M315" s="192">
        <f t="shared" ref="M315:R315" si="71">M254+M225+M196+M165+M135+M105+M76+M48+M17+M283</f>
        <v>0</v>
      </c>
      <c r="N315" s="192">
        <f t="shared" si="71"/>
        <v>0</v>
      </c>
      <c r="O315" s="192">
        <f t="shared" si="71"/>
        <v>0</v>
      </c>
      <c r="P315" s="192">
        <f t="shared" si="71"/>
        <v>0</v>
      </c>
      <c r="Q315" s="192">
        <f t="shared" si="71"/>
        <v>0</v>
      </c>
      <c r="R315" s="192">
        <f t="shared" si="71"/>
        <v>0</v>
      </c>
      <c r="S315" s="117">
        <f t="shared" si="63"/>
        <v>0</v>
      </c>
      <c r="T315" s="175"/>
      <c r="U315" s="104"/>
      <c r="V315" s="333"/>
      <c r="W315" s="333"/>
      <c r="X315" s="333"/>
      <c r="Y315" s="333"/>
      <c r="Z315" s="333"/>
      <c r="AA315" s="333"/>
      <c r="AB315" s="333"/>
      <c r="AC315" s="333"/>
    </row>
    <row r="316" spans="1:29" ht="16.5" customHeight="1">
      <c r="A316" s="173"/>
      <c r="B316" s="179"/>
      <c r="C316" s="175"/>
      <c r="D316" s="175"/>
      <c r="E316" s="175"/>
      <c r="F316" s="175"/>
      <c r="G316" s="175"/>
      <c r="H316" s="175"/>
      <c r="I316" s="175"/>
      <c r="J316" s="175"/>
      <c r="K316" s="1188" t="s">
        <v>601</v>
      </c>
      <c r="L316" s="238" t="s">
        <v>593</v>
      </c>
      <c r="M316" s="280">
        <f t="shared" ref="M316:R316" si="72">M260+M231+M202+M173+M142+M112+M82+M53+M24+M289</f>
        <v>33</v>
      </c>
      <c r="N316" s="280">
        <f t="shared" si="72"/>
        <v>39</v>
      </c>
      <c r="O316" s="280">
        <f t="shared" si="72"/>
        <v>13</v>
      </c>
      <c r="P316" s="280">
        <f t="shared" si="72"/>
        <v>27</v>
      </c>
      <c r="Q316" s="280">
        <f t="shared" si="72"/>
        <v>30</v>
      </c>
      <c r="R316" s="280">
        <f t="shared" si="72"/>
        <v>0</v>
      </c>
      <c r="S316" s="160">
        <f t="shared" si="63"/>
        <v>142</v>
      </c>
      <c r="T316" s="175"/>
      <c r="U316" s="104"/>
      <c r="V316" s="333"/>
      <c r="W316" s="333"/>
      <c r="X316" s="333"/>
      <c r="Y316" s="333"/>
      <c r="Z316" s="333"/>
      <c r="AA316" s="333"/>
      <c r="AB316" s="333"/>
      <c r="AC316" s="333"/>
    </row>
    <row r="317" spans="1:29" ht="16.5" customHeight="1">
      <c r="A317" s="173"/>
      <c r="B317" s="179"/>
      <c r="C317" s="175"/>
      <c r="D317" s="175"/>
      <c r="E317" s="175"/>
      <c r="F317" s="175"/>
      <c r="G317" s="175"/>
      <c r="H317" s="175"/>
      <c r="I317" s="175"/>
      <c r="J317" s="175"/>
      <c r="K317" s="1152"/>
      <c r="L317" s="240" t="s">
        <v>594</v>
      </c>
      <c r="M317" s="280">
        <f t="shared" ref="M317:R317" si="73">M261+M232+M203+M174+M143+M113+M83+M54+M25+M290</f>
        <v>18</v>
      </c>
      <c r="N317" s="280">
        <f t="shared" si="73"/>
        <v>19</v>
      </c>
      <c r="O317" s="280">
        <f t="shared" si="73"/>
        <v>11</v>
      </c>
      <c r="P317" s="280">
        <f t="shared" si="73"/>
        <v>16</v>
      </c>
      <c r="Q317" s="280">
        <f t="shared" si="73"/>
        <v>11</v>
      </c>
      <c r="R317" s="280">
        <f t="shared" si="73"/>
        <v>0</v>
      </c>
      <c r="S317" s="160">
        <f t="shared" si="63"/>
        <v>75</v>
      </c>
      <c r="T317" s="175"/>
      <c r="U317" s="104"/>
      <c r="V317" s="333"/>
      <c r="W317" s="333"/>
      <c r="X317" s="333"/>
      <c r="Y317" s="333"/>
      <c r="Z317" s="333"/>
      <c r="AA317" s="333"/>
      <c r="AB317" s="333"/>
      <c r="AC317" s="333"/>
    </row>
    <row r="318" spans="1:29" ht="16.5" customHeight="1">
      <c r="A318" s="173"/>
      <c r="B318" s="179"/>
      <c r="C318" s="175"/>
      <c r="D318" s="175"/>
      <c r="E318" s="175"/>
      <c r="F318" s="175"/>
      <c r="G318" s="175"/>
      <c r="H318" s="175"/>
      <c r="I318" s="175"/>
      <c r="J318" s="175"/>
      <c r="K318" s="1152"/>
      <c r="L318" s="240" t="s">
        <v>595</v>
      </c>
      <c r="M318" s="280">
        <f t="shared" ref="M318:R318" si="74">M262+M233+M204+M175+M144+M114+M84+M55+M26+M291</f>
        <v>15</v>
      </c>
      <c r="N318" s="280">
        <f t="shared" si="74"/>
        <v>20</v>
      </c>
      <c r="O318" s="280">
        <f t="shared" si="74"/>
        <v>2</v>
      </c>
      <c r="P318" s="280">
        <f t="shared" si="74"/>
        <v>4</v>
      </c>
      <c r="Q318" s="280">
        <f t="shared" si="74"/>
        <v>7</v>
      </c>
      <c r="R318" s="280">
        <f t="shared" si="74"/>
        <v>0</v>
      </c>
      <c r="S318" s="160">
        <f t="shared" si="63"/>
        <v>48</v>
      </c>
      <c r="T318" s="175"/>
      <c r="U318" s="104"/>
      <c r="V318" s="333"/>
      <c r="W318" s="333"/>
      <c r="X318" s="333"/>
      <c r="Y318" s="333"/>
      <c r="Z318" s="333"/>
      <c r="AA318" s="333"/>
      <c r="AB318" s="333"/>
      <c r="AC318" s="333"/>
    </row>
    <row r="319" spans="1:29" ht="16.5" customHeight="1">
      <c r="A319" s="173"/>
      <c r="B319" s="179"/>
      <c r="C319" s="175"/>
      <c r="D319" s="175"/>
      <c r="E319" s="175"/>
      <c r="F319" s="175"/>
      <c r="G319" s="175"/>
      <c r="H319" s="175"/>
      <c r="I319" s="175"/>
      <c r="J319" s="175"/>
      <c r="K319" s="1152"/>
      <c r="L319" s="244" t="s">
        <v>596</v>
      </c>
      <c r="M319" s="280">
        <f t="shared" ref="M319:R319" si="75">M263+M234+M205+M176+M145+M115+M85+M56+M27+M292</f>
        <v>0</v>
      </c>
      <c r="N319" s="280">
        <f t="shared" si="75"/>
        <v>10</v>
      </c>
      <c r="O319" s="280">
        <f t="shared" si="75"/>
        <v>22</v>
      </c>
      <c r="P319" s="280">
        <f t="shared" si="75"/>
        <v>8</v>
      </c>
      <c r="Q319" s="280">
        <f t="shared" si="75"/>
        <v>13</v>
      </c>
      <c r="R319" s="280">
        <f t="shared" si="75"/>
        <v>0</v>
      </c>
      <c r="S319" s="164">
        <f t="shared" si="63"/>
        <v>53</v>
      </c>
      <c r="T319" s="175"/>
      <c r="U319" s="104"/>
      <c r="V319" s="333"/>
      <c r="W319" s="333"/>
      <c r="X319" s="333"/>
      <c r="Y319" s="333"/>
      <c r="Z319" s="333"/>
      <c r="AA319" s="333"/>
      <c r="AB319" s="333"/>
      <c r="AC319" s="333"/>
    </row>
    <row r="320" spans="1:29" ht="16.5" customHeight="1">
      <c r="A320" s="173"/>
      <c r="B320" s="179"/>
      <c r="C320" s="175"/>
      <c r="D320" s="175"/>
      <c r="E320" s="175"/>
      <c r="F320" s="175"/>
      <c r="G320" s="175"/>
      <c r="H320" s="175"/>
      <c r="I320" s="175"/>
      <c r="J320" s="175"/>
      <c r="K320" s="1152"/>
      <c r="L320" s="244" t="s">
        <v>597</v>
      </c>
      <c r="M320" s="280">
        <f t="shared" ref="M320:R320" si="76">M264+M235+M206+M177+M146+M116+M86+M57+M28+M293</f>
        <v>22</v>
      </c>
      <c r="N320" s="280">
        <f t="shared" si="76"/>
        <v>23</v>
      </c>
      <c r="O320" s="280">
        <f t="shared" si="76"/>
        <v>25</v>
      </c>
      <c r="P320" s="280">
        <f t="shared" si="76"/>
        <v>34</v>
      </c>
      <c r="Q320" s="280">
        <f t="shared" si="76"/>
        <v>26</v>
      </c>
      <c r="R320" s="280">
        <f t="shared" si="76"/>
        <v>0</v>
      </c>
      <c r="S320" s="164">
        <f t="shared" si="63"/>
        <v>130</v>
      </c>
      <c r="T320" s="175"/>
      <c r="U320" s="104"/>
      <c r="V320" s="333"/>
      <c r="W320" s="333"/>
      <c r="X320" s="333"/>
      <c r="Y320" s="333"/>
      <c r="Z320" s="333"/>
      <c r="AA320" s="333"/>
      <c r="AB320" s="333"/>
      <c r="AC320" s="333"/>
    </row>
    <row r="321" spans="1:29" ht="16.5" customHeight="1">
      <c r="A321" s="173"/>
      <c r="B321" s="179"/>
      <c r="C321" s="175"/>
      <c r="D321" s="175"/>
      <c r="E321" s="175"/>
      <c r="F321" s="175"/>
      <c r="G321" s="175"/>
      <c r="H321" s="175"/>
      <c r="I321" s="175"/>
      <c r="J321" s="175"/>
      <c r="K321" s="1152"/>
      <c r="L321" s="249" t="s">
        <v>598</v>
      </c>
      <c r="M321" s="280">
        <f t="shared" ref="M321:R321" si="77">M265+M236+M207+M178+M147+M117+M87+M58+M29+M294</f>
        <v>13</v>
      </c>
      <c r="N321" s="280">
        <f t="shared" si="77"/>
        <v>10</v>
      </c>
      <c r="O321" s="280">
        <f t="shared" si="77"/>
        <v>13</v>
      </c>
      <c r="P321" s="280">
        <f t="shared" si="77"/>
        <v>10</v>
      </c>
      <c r="Q321" s="280">
        <f t="shared" si="77"/>
        <v>10</v>
      </c>
      <c r="R321" s="280">
        <f t="shared" si="77"/>
        <v>0</v>
      </c>
      <c r="S321" s="164">
        <f t="shared" si="63"/>
        <v>56</v>
      </c>
      <c r="T321" s="175"/>
      <c r="U321" s="104"/>
      <c r="V321" s="333"/>
      <c r="W321" s="333"/>
      <c r="X321" s="333"/>
      <c r="Y321" s="333"/>
      <c r="Z321" s="333"/>
      <c r="AA321" s="333"/>
      <c r="AB321" s="333"/>
      <c r="AC321" s="333"/>
    </row>
    <row r="322" spans="1:29" ht="16.5" customHeight="1">
      <c r="A322" s="173"/>
      <c r="B322" s="179"/>
      <c r="C322" s="175"/>
      <c r="D322" s="175"/>
      <c r="E322" s="175"/>
      <c r="F322" s="175"/>
      <c r="G322" s="175"/>
      <c r="H322" s="175"/>
      <c r="I322" s="175"/>
      <c r="J322" s="175"/>
      <c r="K322" s="1152"/>
      <c r="L322" s="250" t="s">
        <v>599</v>
      </c>
      <c r="M322" s="280">
        <f t="shared" ref="M322:R322" si="78">M266+M237+M208+M179+M148+M118+M88+M59+M30+M295</f>
        <v>0</v>
      </c>
      <c r="N322" s="280">
        <f t="shared" si="78"/>
        <v>3</v>
      </c>
      <c r="O322" s="280">
        <f t="shared" si="78"/>
        <v>2</v>
      </c>
      <c r="P322" s="280">
        <f t="shared" si="78"/>
        <v>0</v>
      </c>
      <c r="Q322" s="280">
        <f t="shared" si="78"/>
        <v>0</v>
      </c>
      <c r="R322" s="280">
        <f t="shared" si="78"/>
        <v>0</v>
      </c>
      <c r="S322" s="165">
        <f t="shared" si="63"/>
        <v>5</v>
      </c>
      <c r="T322" s="175"/>
      <c r="U322" s="104"/>
      <c r="V322" s="333"/>
      <c r="W322" s="333"/>
      <c r="X322" s="333"/>
      <c r="Y322" s="333"/>
      <c r="Z322" s="333"/>
      <c r="AA322" s="333"/>
      <c r="AB322" s="333"/>
      <c r="AC322" s="333"/>
    </row>
    <row r="323" spans="1:29" ht="16.5" customHeight="1">
      <c r="A323" s="173"/>
      <c r="B323" s="179"/>
      <c r="C323" s="175"/>
      <c r="D323" s="175"/>
      <c r="E323" s="175"/>
      <c r="F323" s="175"/>
      <c r="G323" s="175"/>
      <c r="H323" s="175"/>
      <c r="I323" s="175"/>
      <c r="J323" s="175"/>
      <c r="K323" s="1147"/>
      <c r="L323" s="250" t="s">
        <v>600</v>
      </c>
      <c r="M323" s="280">
        <f t="shared" ref="M323:R323" si="79">M267+M238+M209+M180+M149+M119+M89+M60+M31+M296</f>
        <v>0</v>
      </c>
      <c r="N323" s="280">
        <f t="shared" si="79"/>
        <v>3</v>
      </c>
      <c r="O323" s="280">
        <f t="shared" si="79"/>
        <v>2</v>
      </c>
      <c r="P323" s="280">
        <f t="shared" si="79"/>
        <v>0</v>
      </c>
      <c r="Q323" s="280">
        <f t="shared" si="79"/>
        <v>0</v>
      </c>
      <c r="R323" s="280">
        <f t="shared" si="79"/>
        <v>0</v>
      </c>
      <c r="S323" s="165">
        <f t="shared" si="63"/>
        <v>5</v>
      </c>
      <c r="T323" s="175"/>
      <c r="U323" s="104"/>
      <c r="V323" s="333"/>
      <c r="W323" s="333"/>
      <c r="X323" s="333"/>
      <c r="Y323" s="333"/>
      <c r="Z323" s="333"/>
      <c r="AA323" s="333"/>
      <c r="AB323" s="333"/>
      <c r="AC323" s="333"/>
    </row>
    <row r="324" spans="1:29" ht="16.5" customHeight="1">
      <c r="A324" s="173"/>
      <c r="B324" s="179"/>
      <c r="C324" s="175"/>
      <c r="D324" s="175"/>
      <c r="E324" s="175"/>
      <c r="F324" s="175"/>
      <c r="G324" s="175"/>
      <c r="H324" s="175"/>
      <c r="I324" s="175"/>
      <c r="J324" s="175"/>
      <c r="K324" s="175"/>
      <c r="L324" s="175"/>
      <c r="M324" s="176"/>
      <c r="N324" s="176"/>
      <c r="O324" s="176"/>
      <c r="P324" s="176"/>
      <c r="Q324" s="176"/>
      <c r="R324" s="175"/>
      <c r="S324" s="175"/>
      <c r="T324" s="175"/>
      <c r="U324" s="104"/>
      <c r="V324" s="333"/>
      <c r="W324" s="333"/>
      <c r="X324" s="333"/>
      <c r="Y324" s="333"/>
      <c r="Z324" s="333"/>
      <c r="AA324" s="333"/>
      <c r="AB324" s="333"/>
      <c r="AC324" s="333"/>
    </row>
    <row r="325" spans="1:29" ht="16.5" customHeight="1">
      <c r="A325" s="173"/>
      <c r="B325" s="179"/>
      <c r="C325" s="175"/>
      <c r="D325" s="175"/>
      <c r="E325" s="175"/>
      <c r="F325" s="175"/>
      <c r="G325" s="175"/>
      <c r="H325" s="175"/>
      <c r="I325" s="175"/>
      <c r="J325" s="175"/>
      <c r="K325" s="175"/>
      <c r="L325" s="175"/>
      <c r="M325" s="176"/>
      <c r="N325" s="176"/>
      <c r="O325" s="176"/>
      <c r="P325" s="176"/>
      <c r="Q325" s="176"/>
      <c r="R325" s="175"/>
      <c r="S325" s="175"/>
      <c r="T325" s="175"/>
      <c r="U325" s="104"/>
      <c r="V325" s="333"/>
      <c r="W325" s="333"/>
      <c r="X325" s="333"/>
      <c r="Y325" s="333"/>
      <c r="Z325" s="333"/>
      <c r="AA325" s="333"/>
      <c r="AB325" s="333"/>
      <c r="AC325" s="333"/>
    </row>
    <row r="326" spans="1:29" ht="16.5" customHeight="1">
      <c r="A326" s="173"/>
      <c r="B326" s="179"/>
      <c r="C326" s="175"/>
      <c r="D326" s="175"/>
      <c r="E326" s="175"/>
      <c r="F326" s="175"/>
      <c r="G326" s="175"/>
      <c r="H326" s="175"/>
      <c r="I326" s="175"/>
      <c r="J326" s="175"/>
      <c r="K326" s="175"/>
      <c r="L326" s="175"/>
      <c r="M326" s="176"/>
      <c r="N326" s="176"/>
      <c r="O326" s="176"/>
      <c r="P326" s="176"/>
      <c r="Q326" s="176"/>
      <c r="R326" s="175"/>
      <c r="S326" s="175"/>
      <c r="T326" s="175"/>
      <c r="U326" s="104"/>
      <c r="V326" s="333"/>
      <c r="W326" s="333"/>
      <c r="X326" s="333"/>
      <c r="Y326" s="333"/>
      <c r="Z326" s="333"/>
      <c r="AA326" s="333"/>
      <c r="AB326" s="333"/>
      <c r="AC326" s="333"/>
    </row>
    <row r="327" spans="1:29" ht="16.5" customHeight="1">
      <c r="A327" s="173"/>
      <c r="B327" s="179"/>
      <c r="C327" s="175"/>
      <c r="D327" s="175"/>
      <c r="E327" s="175"/>
      <c r="F327" s="175"/>
      <c r="G327" s="175"/>
      <c r="H327" s="175"/>
      <c r="I327" s="175"/>
      <c r="J327" s="175"/>
      <c r="K327" s="175"/>
      <c r="L327" s="175"/>
      <c r="M327" s="176"/>
      <c r="N327" s="176"/>
      <c r="O327" s="176"/>
      <c r="P327" s="176"/>
      <c r="Q327" s="176"/>
      <c r="R327" s="175"/>
      <c r="S327" s="175"/>
      <c r="T327" s="175"/>
      <c r="U327" s="104"/>
      <c r="V327" s="333"/>
      <c r="W327" s="333"/>
      <c r="X327" s="333"/>
      <c r="Y327" s="333"/>
      <c r="Z327" s="333"/>
      <c r="AA327" s="333"/>
      <c r="AB327" s="333"/>
      <c r="AC327" s="333"/>
    </row>
    <row r="328" spans="1:29" ht="16.5" customHeight="1">
      <c r="A328" s="173"/>
      <c r="B328" s="179"/>
      <c r="C328" s="175"/>
      <c r="D328" s="175"/>
      <c r="E328" s="175"/>
      <c r="F328" s="175"/>
      <c r="G328" s="175"/>
      <c r="H328" s="175"/>
      <c r="I328" s="175"/>
      <c r="J328" s="175"/>
      <c r="K328" s="175"/>
      <c r="L328" s="175"/>
      <c r="M328" s="176"/>
      <c r="N328" s="176"/>
      <c r="O328" s="176"/>
      <c r="P328" s="176"/>
      <c r="Q328" s="176"/>
      <c r="R328" s="175"/>
      <c r="S328" s="175"/>
      <c r="T328" s="175"/>
      <c r="U328" s="104"/>
      <c r="V328" s="333"/>
      <c r="W328" s="333"/>
      <c r="X328" s="333"/>
      <c r="Y328" s="333"/>
      <c r="Z328" s="333"/>
      <c r="AA328" s="333"/>
      <c r="AB328" s="333"/>
      <c r="AC328" s="333"/>
    </row>
    <row r="329" spans="1:29" ht="16.5" customHeight="1">
      <c r="A329" s="173"/>
      <c r="B329" s="179"/>
      <c r="C329" s="175"/>
      <c r="D329" s="175"/>
      <c r="E329" s="175"/>
      <c r="F329" s="175"/>
      <c r="G329" s="175"/>
      <c r="H329" s="175"/>
      <c r="I329" s="175"/>
      <c r="J329" s="175"/>
      <c r="K329" s="175"/>
      <c r="L329" s="175"/>
      <c r="M329" s="176"/>
      <c r="N329" s="176"/>
      <c r="O329" s="176"/>
      <c r="P329" s="176"/>
      <c r="Q329" s="176"/>
      <c r="R329" s="175"/>
      <c r="S329" s="175"/>
      <c r="T329" s="175"/>
      <c r="U329" s="104"/>
      <c r="V329" s="333"/>
      <c r="W329" s="333"/>
      <c r="X329" s="333"/>
      <c r="Y329" s="333"/>
      <c r="Z329" s="333"/>
      <c r="AA329" s="333"/>
      <c r="AB329" s="333"/>
      <c r="AC329" s="333"/>
    </row>
    <row r="330" spans="1:29" ht="16.5" customHeight="1">
      <c r="A330" s="173"/>
      <c r="B330" s="179"/>
      <c r="C330" s="175"/>
      <c r="D330" s="175"/>
      <c r="E330" s="175"/>
      <c r="F330" s="175"/>
      <c r="G330" s="175"/>
      <c r="H330" s="175"/>
      <c r="I330" s="175"/>
      <c r="J330" s="175"/>
      <c r="K330" s="175"/>
      <c r="L330" s="175"/>
      <c r="M330" s="176"/>
      <c r="N330" s="176"/>
      <c r="O330" s="176"/>
      <c r="P330" s="176"/>
      <c r="Q330" s="176"/>
      <c r="R330" s="175"/>
      <c r="S330" s="175"/>
      <c r="T330" s="175"/>
      <c r="U330" s="104"/>
      <c r="V330" s="333"/>
      <c r="W330" s="333"/>
      <c r="X330" s="333"/>
      <c r="Y330" s="333"/>
      <c r="Z330" s="333"/>
      <c r="AA330" s="333"/>
      <c r="AB330" s="333"/>
      <c r="AC330" s="333"/>
    </row>
    <row r="331" spans="1:29" ht="16.5" customHeight="1">
      <c r="A331" s="173"/>
      <c r="B331" s="179"/>
      <c r="C331" s="175"/>
      <c r="D331" s="175"/>
      <c r="E331" s="175"/>
      <c r="F331" s="175"/>
      <c r="G331" s="175"/>
      <c r="H331" s="175"/>
      <c r="I331" s="175"/>
      <c r="J331" s="175"/>
      <c r="K331" s="175"/>
      <c r="L331" s="175"/>
      <c r="M331" s="176"/>
      <c r="N331" s="176"/>
      <c r="O331" s="176"/>
      <c r="P331" s="176"/>
      <c r="Q331" s="176"/>
      <c r="R331" s="175"/>
      <c r="S331" s="175"/>
      <c r="T331" s="175"/>
      <c r="U331" s="104"/>
      <c r="V331" s="333"/>
      <c r="W331" s="333"/>
      <c r="X331" s="333"/>
      <c r="Y331" s="333"/>
      <c r="Z331" s="333"/>
      <c r="AA331" s="333"/>
      <c r="AB331" s="333"/>
      <c r="AC331" s="333"/>
    </row>
    <row r="332" spans="1:29" ht="16.5" customHeight="1">
      <c r="A332" s="173"/>
      <c r="B332" s="179"/>
      <c r="C332" s="175"/>
      <c r="D332" s="175"/>
      <c r="E332" s="175"/>
      <c r="F332" s="175"/>
      <c r="G332" s="175"/>
      <c r="H332" s="175"/>
      <c r="I332" s="175"/>
      <c r="J332" s="175"/>
      <c r="K332" s="175"/>
      <c r="L332" s="175"/>
      <c r="M332" s="176"/>
      <c r="N332" s="176"/>
      <c r="O332" s="176"/>
      <c r="P332" s="176"/>
      <c r="Q332" s="176"/>
      <c r="R332" s="175"/>
      <c r="S332" s="175"/>
      <c r="T332" s="175"/>
      <c r="U332" s="104"/>
      <c r="V332" s="333"/>
      <c r="W332" s="333"/>
      <c r="X332" s="333"/>
      <c r="Y332" s="333"/>
      <c r="Z332" s="333"/>
      <c r="AA332" s="333"/>
      <c r="AB332" s="333"/>
      <c r="AC332" s="333"/>
    </row>
    <row r="333" spans="1:29" ht="16.5" customHeight="1">
      <c r="A333" s="173"/>
      <c r="B333" s="179"/>
      <c r="C333" s="175"/>
      <c r="D333" s="175"/>
      <c r="E333" s="175"/>
      <c r="F333" s="175"/>
      <c r="G333" s="175"/>
      <c r="H333" s="175"/>
      <c r="I333" s="175"/>
      <c r="J333" s="175"/>
      <c r="K333" s="175"/>
      <c r="L333" s="175"/>
      <c r="M333" s="176"/>
      <c r="N333" s="176"/>
      <c r="O333" s="176"/>
      <c r="P333" s="176"/>
      <c r="Q333" s="176"/>
      <c r="R333" s="175"/>
      <c r="S333" s="175"/>
      <c r="T333" s="175"/>
      <c r="U333" s="104"/>
      <c r="V333" s="333"/>
      <c r="W333" s="333"/>
      <c r="X333" s="333"/>
      <c r="Y333" s="333"/>
      <c r="Z333" s="333"/>
      <c r="AA333" s="333"/>
      <c r="AB333" s="333"/>
      <c r="AC333" s="333"/>
    </row>
    <row r="334" spans="1:29" ht="16.5" customHeight="1">
      <c r="A334" s="173"/>
      <c r="B334" s="179"/>
      <c r="C334" s="175"/>
      <c r="D334" s="175"/>
      <c r="E334" s="175"/>
      <c r="F334" s="175"/>
      <c r="G334" s="175"/>
      <c r="H334" s="175"/>
      <c r="I334" s="175"/>
      <c r="J334" s="175"/>
      <c r="K334" s="175"/>
      <c r="L334" s="175"/>
      <c r="M334" s="176"/>
      <c r="N334" s="176"/>
      <c r="O334" s="176"/>
      <c r="P334" s="176"/>
      <c r="Q334" s="176"/>
      <c r="R334" s="175"/>
      <c r="S334" s="175"/>
      <c r="T334" s="175"/>
      <c r="U334" s="104"/>
      <c r="V334" s="333"/>
      <c r="W334" s="333"/>
      <c r="X334" s="333"/>
      <c r="Y334" s="333"/>
      <c r="Z334" s="333"/>
      <c r="AA334" s="333"/>
      <c r="AB334" s="333"/>
      <c r="AC334" s="333"/>
    </row>
    <row r="335" spans="1:29" ht="16.5" customHeight="1">
      <c r="A335" s="173"/>
      <c r="B335" s="179"/>
      <c r="C335" s="175"/>
      <c r="D335" s="175"/>
      <c r="E335" s="175"/>
      <c r="F335" s="175"/>
      <c r="G335" s="175"/>
      <c r="H335" s="175"/>
      <c r="I335" s="175"/>
      <c r="J335" s="175"/>
      <c r="K335" s="175"/>
      <c r="L335" s="175"/>
      <c r="M335" s="176"/>
      <c r="N335" s="176"/>
      <c r="O335" s="176"/>
      <c r="P335" s="176"/>
      <c r="Q335" s="176"/>
      <c r="R335" s="175"/>
      <c r="S335" s="175"/>
      <c r="T335" s="175"/>
      <c r="U335" s="104"/>
      <c r="V335" s="333"/>
      <c r="W335" s="333"/>
      <c r="X335" s="333"/>
      <c r="Y335" s="333"/>
      <c r="Z335" s="333"/>
      <c r="AA335" s="333"/>
      <c r="AB335" s="333"/>
      <c r="AC335" s="333"/>
    </row>
    <row r="336" spans="1:29" ht="16.5" customHeight="1">
      <c r="A336" s="173"/>
      <c r="B336" s="179"/>
      <c r="C336" s="175"/>
      <c r="D336" s="175"/>
      <c r="E336" s="175"/>
      <c r="F336" s="175"/>
      <c r="G336" s="175"/>
      <c r="H336" s="175"/>
      <c r="I336" s="175"/>
      <c r="J336" s="175"/>
      <c r="K336" s="175"/>
      <c r="L336" s="175"/>
      <c r="M336" s="176"/>
      <c r="N336" s="176"/>
      <c r="O336" s="176"/>
      <c r="P336" s="176"/>
      <c r="Q336" s="176"/>
      <c r="R336" s="175"/>
      <c r="S336" s="175"/>
      <c r="T336" s="175"/>
      <c r="U336" s="104"/>
      <c r="V336" s="333"/>
      <c r="W336" s="333"/>
      <c r="X336" s="333"/>
      <c r="Y336" s="333"/>
      <c r="Z336" s="333"/>
      <c r="AA336" s="333"/>
      <c r="AB336" s="333"/>
      <c r="AC336" s="333"/>
    </row>
    <row r="337" spans="1:29" ht="16.5" customHeight="1">
      <c r="A337" s="173"/>
      <c r="B337" s="179"/>
      <c r="C337" s="175"/>
      <c r="D337" s="175"/>
      <c r="E337" s="175"/>
      <c r="F337" s="175"/>
      <c r="G337" s="175"/>
      <c r="H337" s="175"/>
      <c r="I337" s="175"/>
      <c r="J337" s="175"/>
      <c r="K337" s="175"/>
      <c r="L337" s="175"/>
      <c r="M337" s="176"/>
      <c r="N337" s="176"/>
      <c r="O337" s="176"/>
      <c r="P337" s="176"/>
      <c r="Q337" s="176"/>
      <c r="R337" s="175"/>
      <c r="S337" s="175"/>
      <c r="T337" s="175"/>
      <c r="U337" s="104"/>
      <c r="V337" s="333"/>
      <c r="W337" s="333"/>
      <c r="X337" s="333"/>
      <c r="Y337" s="333"/>
      <c r="Z337" s="333"/>
      <c r="AA337" s="333"/>
      <c r="AB337" s="333"/>
      <c r="AC337" s="333"/>
    </row>
    <row r="338" spans="1:29" ht="16.5" customHeight="1">
      <c r="A338" s="173"/>
      <c r="B338" s="179"/>
      <c r="C338" s="175"/>
      <c r="D338" s="175"/>
      <c r="E338" s="175"/>
      <c r="F338" s="175"/>
      <c r="G338" s="175"/>
      <c r="H338" s="175"/>
      <c r="I338" s="175"/>
      <c r="J338" s="175"/>
      <c r="K338" s="175"/>
      <c r="L338" s="175"/>
      <c r="M338" s="176"/>
      <c r="N338" s="176"/>
      <c r="O338" s="176"/>
      <c r="P338" s="176"/>
      <c r="Q338" s="176"/>
      <c r="R338" s="175"/>
      <c r="S338" s="175"/>
      <c r="T338" s="175"/>
      <c r="U338" s="104"/>
      <c r="V338" s="333"/>
      <c r="W338" s="333"/>
      <c r="X338" s="333"/>
      <c r="Y338" s="333"/>
      <c r="Z338" s="333"/>
      <c r="AA338" s="333"/>
      <c r="AB338" s="333"/>
      <c r="AC338" s="333"/>
    </row>
    <row r="339" spans="1:29" ht="16.5" customHeight="1">
      <c r="A339" s="173"/>
      <c r="B339" s="179"/>
      <c r="C339" s="175"/>
      <c r="D339" s="175"/>
      <c r="E339" s="175"/>
      <c r="F339" s="175"/>
      <c r="G339" s="175"/>
      <c r="H339" s="175"/>
      <c r="I339" s="175"/>
      <c r="J339" s="175"/>
      <c r="K339" s="175"/>
      <c r="L339" s="175"/>
      <c r="M339" s="176"/>
      <c r="N339" s="176"/>
      <c r="O339" s="176"/>
      <c r="P339" s="176"/>
      <c r="Q339" s="176"/>
      <c r="R339" s="175"/>
      <c r="S339" s="175"/>
      <c r="T339" s="175"/>
      <c r="U339" s="104"/>
      <c r="V339" s="333"/>
      <c r="W339" s="333"/>
      <c r="X339" s="333"/>
      <c r="Y339" s="333"/>
      <c r="Z339" s="333"/>
      <c r="AA339" s="333"/>
      <c r="AB339" s="333"/>
      <c r="AC339" s="333"/>
    </row>
    <row r="340" spans="1:29" ht="16.5" customHeight="1">
      <c r="A340" s="173"/>
      <c r="B340" s="179"/>
      <c r="C340" s="175"/>
      <c r="D340" s="175"/>
      <c r="E340" s="175"/>
      <c r="F340" s="175"/>
      <c r="G340" s="175"/>
      <c r="H340" s="175"/>
      <c r="I340" s="175"/>
      <c r="J340" s="175"/>
      <c r="K340" s="175"/>
      <c r="L340" s="175"/>
      <c r="M340" s="176"/>
      <c r="N340" s="176"/>
      <c r="O340" s="176"/>
      <c r="P340" s="176"/>
      <c r="Q340" s="176"/>
      <c r="R340" s="175"/>
      <c r="S340" s="175"/>
      <c r="T340" s="175"/>
      <c r="U340" s="104"/>
      <c r="V340" s="333"/>
      <c r="W340" s="333"/>
      <c r="X340" s="333"/>
      <c r="Y340" s="333"/>
      <c r="Z340" s="333"/>
      <c r="AA340" s="333"/>
      <c r="AB340" s="333"/>
      <c r="AC340" s="333"/>
    </row>
    <row r="341" spans="1:29" ht="16.5" customHeight="1">
      <c r="A341" s="173"/>
      <c r="B341" s="179"/>
      <c r="C341" s="175"/>
      <c r="D341" s="175"/>
      <c r="E341" s="175"/>
      <c r="F341" s="175"/>
      <c r="G341" s="175"/>
      <c r="H341" s="175"/>
      <c r="I341" s="175"/>
      <c r="J341" s="175"/>
      <c r="K341" s="175"/>
      <c r="L341" s="175"/>
      <c r="M341" s="176"/>
      <c r="N341" s="176"/>
      <c r="O341" s="176"/>
      <c r="P341" s="176"/>
      <c r="Q341" s="176"/>
      <c r="R341" s="175"/>
      <c r="S341" s="175"/>
      <c r="T341" s="175"/>
      <c r="U341" s="104"/>
      <c r="V341" s="333"/>
      <c r="W341" s="333"/>
      <c r="X341" s="333"/>
      <c r="Y341" s="333"/>
      <c r="Z341" s="333"/>
      <c r="AA341" s="333"/>
      <c r="AB341" s="333"/>
      <c r="AC341" s="333"/>
    </row>
    <row r="342" spans="1:29" ht="16.5" customHeight="1">
      <c r="A342" s="173"/>
      <c r="B342" s="179"/>
      <c r="C342" s="175"/>
      <c r="D342" s="175"/>
      <c r="E342" s="175"/>
      <c r="F342" s="175"/>
      <c r="G342" s="175"/>
      <c r="H342" s="175"/>
      <c r="I342" s="175"/>
      <c r="J342" s="175"/>
      <c r="K342" s="175"/>
      <c r="L342" s="175"/>
      <c r="M342" s="176"/>
      <c r="N342" s="176"/>
      <c r="O342" s="176"/>
      <c r="P342" s="176"/>
      <c r="Q342" s="176"/>
      <c r="R342" s="175"/>
      <c r="S342" s="175"/>
      <c r="T342" s="175"/>
      <c r="U342" s="104"/>
      <c r="V342" s="333"/>
      <c r="W342" s="333"/>
      <c r="X342" s="333"/>
      <c r="Y342" s="333"/>
      <c r="Z342" s="333"/>
      <c r="AA342" s="333"/>
      <c r="AB342" s="333"/>
      <c r="AC342" s="333"/>
    </row>
    <row r="343" spans="1:29" ht="16.5" customHeight="1">
      <c r="A343" s="173"/>
      <c r="B343" s="179"/>
      <c r="C343" s="175"/>
      <c r="D343" s="175"/>
      <c r="E343" s="175"/>
      <c r="F343" s="175"/>
      <c r="G343" s="175"/>
      <c r="H343" s="175"/>
      <c r="I343" s="175"/>
      <c r="J343" s="175"/>
      <c r="K343" s="175"/>
      <c r="L343" s="175"/>
      <c r="M343" s="176"/>
      <c r="N343" s="176"/>
      <c r="O343" s="176"/>
      <c r="P343" s="176"/>
      <c r="Q343" s="176"/>
      <c r="R343" s="175"/>
      <c r="S343" s="175"/>
      <c r="T343" s="175"/>
      <c r="U343" s="104"/>
      <c r="V343" s="333"/>
      <c r="W343" s="333"/>
      <c r="X343" s="333"/>
      <c r="Y343" s="333"/>
      <c r="Z343" s="333"/>
      <c r="AA343" s="333"/>
      <c r="AB343" s="333"/>
      <c r="AC343" s="333"/>
    </row>
    <row r="344" spans="1:29" ht="16.5" customHeight="1">
      <c r="A344" s="173"/>
      <c r="B344" s="179"/>
      <c r="C344" s="175"/>
      <c r="D344" s="175"/>
      <c r="E344" s="175"/>
      <c r="F344" s="175"/>
      <c r="G344" s="175"/>
      <c r="H344" s="175"/>
      <c r="I344" s="175"/>
      <c r="J344" s="175"/>
      <c r="K344" s="175"/>
      <c r="L344" s="175"/>
      <c r="M344" s="176"/>
      <c r="N344" s="176"/>
      <c r="O344" s="176"/>
      <c r="P344" s="176"/>
      <c r="Q344" s="176"/>
      <c r="R344" s="175"/>
      <c r="S344" s="175"/>
      <c r="T344" s="175"/>
      <c r="U344" s="104"/>
      <c r="V344" s="333"/>
      <c r="W344" s="333"/>
      <c r="X344" s="333"/>
      <c r="Y344" s="333"/>
      <c r="Z344" s="333"/>
      <c r="AA344" s="333"/>
      <c r="AB344" s="333"/>
      <c r="AC344" s="333"/>
    </row>
    <row r="345" spans="1:29" ht="16.5" customHeight="1">
      <c r="A345" s="173"/>
      <c r="B345" s="179"/>
      <c r="C345" s="175"/>
      <c r="D345" s="175"/>
      <c r="E345" s="175"/>
      <c r="F345" s="175"/>
      <c r="G345" s="175"/>
      <c r="H345" s="175"/>
      <c r="I345" s="175"/>
      <c r="J345" s="175"/>
      <c r="K345" s="175"/>
      <c r="L345" s="175"/>
      <c r="M345" s="176"/>
      <c r="N345" s="176"/>
      <c r="O345" s="176"/>
      <c r="P345" s="176"/>
      <c r="Q345" s="176"/>
      <c r="R345" s="175"/>
      <c r="S345" s="175"/>
      <c r="T345" s="175"/>
      <c r="U345" s="104"/>
      <c r="V345" s="333"/>
      <c r="W345" s="333"/>
      <c r="X345" s="333"/>
      <c r="Y345" s="333"/>
      <c r="Z345" s="333"/>
      <c r="AA345" s="333"/>
      <c r="AB345" s="333"/>
      <c r="AC345" s="333"/>
    </row>
    <row r="346" spans="1:29" ht="16.5" customHeight="1">
      <c r="A346" s="173"/>
      <c r="B346" s="179"/>
      <c r="C346" s="175"/>
      <c r="D346" s="175"/>
      <c r="E346" s="175"/>
      <c r="F346" s="175"/>
      <c r="G346" s="175"/>
      <c r="H346" s="175"/>
      <c r="I346" s="175"/>
      <c r="J346" s="175"/>
      <c r="K346" s="175"/>
      <c r="L346" s="175"/>
      <c r="M346" s="176"/>
      <c r="N346" s="176"/>
      <c r="O346" s="176"/>
      <c r="P346" s="176"/>
      <c r="Q346" s="176"/>
      <c r="R346" s="175"/>
      <c r="S346" s="175"/>
      <c r="T346" s="175"/>
      <c r="U346" s="104"/>
      <c r="V346" s="333"/>
      <c r="W346" s="333"/>
      <c r="X346" s="333"/>
      <c r="Y346" s="333"/>
      <c r="Z346" s="333"/>
      <c r="AA346" s="333"/>
      <c r="AB346" s="333"/>
      <c r="AC346" s="333"/>
    </row>
    <row r="347" spans="1:29" ht="16.5" customHeight="1">
      <c r="A347" s="173"/>
      <c r="B347" s="179"/>
      <c r="C347" s="175"/>
      <c r="D347" s="175"/>
      <c r="E347" s="175"/>
      <c r="F347" s="175"/>
      <c r="G347" s="175"/>
      <c r="H347" s="175"/>
      <c r="I347" s="175"/>
      <c r="J347" s="175"/>
      <c r="K347" s="175"/>
      <c r="L347" s="175"/>
      <c r="M347" s="176"/>
      <c r="N347" s="176"/>
      <c r="O347" s="176"/>
      <c r="P347" s="176"/>
      <c r="Q347" s="176"/>
      <c r="R347" s="175"/>
      <c r="S347" s="175"/>
      <c r="T347" s="175"/>
      <c r="U347" s="104"/>
      <c r="V347" s="333"/>
      <c r="W347" s="333"/>
      <c r="X347" s="333"/>
      <c r="Y347" s="333"/>
      <c r="Z347" s="333"/>
      <c r="AA347" s="333"/>
      <c r="AB347" s="333"/>
      <c r="AC347" s="333"/>
    </row>
    <row r="348" spans="1:29" ht="16.5" customHeight="1">
      <c r="A348" s="173"/>
      <c r="B348" s="179"/>
      <c r="C348" s="175"/>
      <c r="D348" s="175"/>
      <c r="E348" s="175"/>
      <c r="F348" s="175"/>
      <c r="G348" s="175"/>
      <c r="H348" s="175"/>
      <c r="I348" s="175"/>
      <c r="J348" s="175"/>
      <c r="K348" s="175"/>
      <c r="L348" s="175"/>
      <c r="M348" s="176"/>
      <c r="N348" s="176"/>
      <c r="O348" s="176"/>
      <c r="P348" s="176"/>
      <c r="Q348" s="176"/>
      <c r="R348" s="175"/>
      <c r="S348" s="175"/>
      <c r="T348" s="175"/>
      <c r="U348" s="104"/>
      <c r="V348" s="333"/>
      <c r="W348" s="333"/>
      <c r="X348" s="333"/>
      <c r="Y348" s="333"/>
      <c r="Z348" s="333"/>
      <c r="AA348" s="333"/>
      <c r="AB348" s="333"/>
      <c r="AC348" s="333"/>
    </row>
    <row r="349" spans="1:29" ht="16.5" customHeight="1">
      <c r="A349" s="173"/>
      <c r="B349" s="179"/>
      <c r="C349" s="175"/>
      <c r="D349" s="175"/>
      <c r="E349" s="175"/>
      <c r="F349" s="175"/>
      <c r="G349" s="175"/>
      <c r="H349" s="175"/>
      <c r="I349" s="175"/>
      <c r="J349" s="175"/>
      <c r="K349" s="175"/>
      <c r="L349" s="175"/>
      <c r="M349" s="176"/>
      <c r="N349" s="176"/>
      <c r="O349" s="176"/>
      <c r="P349" s="176"/>
      <c r="Q349" s="176"/>
      <c r="R349" s="175"/>
      <c r="S349" s="175"/>
      <c r="T349" s="175"/>
      <c r="U349" s="104"/>
      <c r="V349" s="333"/>
      <c r="W349" s="333"/>
      <c r="X349" s="333"/>
      <c r="Y349" s="333"/>
      <c r="Z349" s="333"/>
      <c r="AA349" s="333"/>
      <c r="AB349" s="333"/>
      <c r="AC349" s="333"/>
    </row>
    <row r="350" spans="1:29" ht="16.5" customHeight="1">
      <c r="A350" s="173"/>
      <c r="B350" s="179"/>
      <c r="C350" s="175"/>
      <c r="D350" s="175"/>
      <c r="E350" s="175"/>
      <c r="F350" s="175"/>
      <c r="G350" s="175"/>
      <c r="H350" s="175"/>
      <c r="I350" s="175"/>
      <c r="J350" s="175"/>
      <c r="K350" s="175"/>
      <c r="L350" s="175"/>
      <c r="M350" s="176"/>
      <c r="N350" s="176"/>
      <c r="O350" s="176"/>
      <c r="P350" s="176"/>
      <c r="Q350" s="176"/>
      <c r="R350" s="175"/>
      <c r="S350" s="175"/>
      <c r="T350" s="175"/>
      <c r="U350" s="104"/>
      <c r="V350" s="333"/>
      <c r="W350" s="333"/>
      <c r="X350" s="333"/>
      <c r="Y350" s="333"/>
      <c r="Z350" s="333"/>
      <c r="AA350" s="333"/>
      <c r="AB350" s="333"/>
      <c r="AC350" s="333"/>
    </row>
    <row r="351" spans="1:29" ht="16.5" customHeight="1">
      <c r="A351" s="173"/>
      <c r="B351" s="179"/>
      <c r="C351" s="175"/>
      <c r="D351" s="175"/>
      <c r="E351" s="175"/>
      <c r="F351" s="175"/>
      <c r="G351" s="175"/>
      <c r="H351" s="175"/>
      <c r="I351" s="175"/>
      <c r="J351" s="175"/>
      <c r="K351" s="175"/>
      <c r="L351" s="175"/>
      <c r="M351" s="176"/>
      <c r="N351" s="176"/>
      <c r="O351" s="176"/>
      <c r="P351" s="176"/>
      <c r="Q351" s="176"/>
      <c r="R351" s="175"/>
      <c r="S351" s="175"/>
      <c r="T351" s="175"/>
      <c r="U351" s="104"/>
      <c r="V351" s="333"/>
      <c r="W351" s="333"/>
      <c r="X351" s="333"/>
      <c r="Y351" s="333"/>
      <c r="Z351" s="333"/>
      <c r="AA351" s="333"/>
      <c r="AB351" s="333"/>
      <c r="AC351" s="333"/>
    </row>
    <row r="352" spans="1:29" ht="16.5" customHeight="1">
      <c r="A352" s="173"/>
      <c r="B352" s="179"/>
      <c r="C352" s="175"/>
      <c r="D352" s="175"/>
      <c r="E352" s="175"/>
      <c r="F352" s="175"/>
      <c r="G352" s="175"/>
      <c r="H352" s="175"/>
      <c r="I352" s="175"/>
      <c r="J352" s="175"/>
      <c r="K352" s="175"/>
      <c r="L352" s="175"/>
      <c r="M352" s="176"/>
      <c r="N352" s="176"/>
      <c r="O352" s="176"/>
      <c r="P352" s="176"/>
      <c r="Q352" s="176"/>
      <c r="R352" s="175"/>
      <c r="S352" s="175"/>
      <c r="T352" s="175"/>
      <c r="U352" s="104"/>
      <c r="V352" s="333"/>
      <c r="W352" s="333"/>
      <c r="X352" s="333"/>
      <c r="Y352" s="333"/>
      <c r="Z352" s="333"/>
      <c r="AA352" s="333"/>
      <c r="AB352" s="333"/>
      <c r="AC352" s="333"/>
    </row>
    <row r="353" spans="1:29" ht="16.5" customHeight="1">
      <c r="A353" s="173"/>
      <c r="B353" s="179"/>
      <c r="C353" s="175"/>
      <c r="D353" s="175"/>
      <c r="E353" s="175"/>
      <c r="F353" s="175"/>
      <c r="G353" s="175"/>
      <c r="H353" s="175"/>
      <c r="I353" s="175"/>
      <c r="J353" s="175"/>
      <c r="K353" s="175"/>
      <c r="L353" s="175"/>
      <c r="M353" s="176"/>
      <c r="N353" s="176"/>
      <c r="O353" s="176"/>
      <c r="P353" s="176"/>
      <c r="Q353" s="176"/>
      <c r="R353" s="175"/>
      <c r="S353" s="175"/>
      <c r="T353" s="175"/>
      <c r="U353" s="104"/>
      <c r="V353" s="333"/>
      <c r="W353" s="333"/>
      <c r="X353" s="333"/>
      <c r="Y353" s="333"/>
      <c r="Z353" s="333"/>
      <c r="AA353" s="333"/>
      <c r="AB353" s="333"/>
      <c r="AC353" s="333"/>
    </row>
    <row r="354" spans="1:29" ht="16.5" customHeight="1">
      <c r="A354" s="173"/>
      <c r="B354" s="179"/>
      <c r="C354" s="175"/>
      <c r="D354" s="175"/>
      <c r="E354" s="175"/>
      <c r="F354" s="175"/>
      <c r="G354" s="175"/>
      <c r="H354" s="175"/>
      <c r="I354" s="175"/>
      <c r="J354" s="175"/>
      <c r="K354" s="175"/>
      <c r="L354" s="175"/>
      <c r="M354" s="176"/>
      <c r="N354" s="176"/>
      <c r="O354" s="176"/>
      <c r="P354" s="176"/>
      <c r="Q354" s="176"/>
      <c r="R354" s="175"/>
      <c r="S354" s="175"/>
      <c r="T354" s="175"/>
      <c r="U354" s="104"/>
      <c r="V354" s="333"/>
      <c r="W354" s="333"/>
      <c r="X354" s="333"/>
      <c r="Y354" s="333"/>
      <c r="Z354" s="333"/>
      <c r="AA354" s="333"/>
      <c r="AB354" s="333"/>
      <c r="AC354" s="333"/>
    </row>
    <row r="355" spans="1:29" ht="16.5" customHeight="1">
      <c r="A355" s="173"/>
      <c r="B355" s="179"/>
      <c r="C355" s="175"/>
      <c r="D355" s="175"/>
      <c r="E355" s="175"/>
      <c r="F355" s="175"/>
      <c r="G355" s="175"/>
      <c r="H355" s="175"/>
      <c r="I355" s="175"/>
      <c r="J355" s="175"/>
      <c r="K355" s="175"/>
      <c r="L355" s="175"/>
      <c r="M355" s="176"/>
      <c r="N355" s="176"/>
      <c r="O355" s="176"/>
      <c r="P355" s="176"/>
      <c r="Q355" s="176"/>
      <c r="R355" s="175"/>
      <c r="S355" s="175"/>
      <c r="T355" s="175"/>
      <c r="U355" s="104"/>
      <c r="V355" s="333"/>
      <c r="W355" s="333"/>
      <c r="X355" s="333"/>
      <c r="Y355" s="333"/>
      <c r="Z355" s="333"/>
      <c r="AA355" s="333"/>
      <c r="AB355" s="333"/>
      <c r="AC355" s="333"/>
    </row>
    <row r="356" spans="1:29" ht="16.5" customHeight="1">
      <c r="A356" s="173"/>
      <c r="B356" s="179"/>
      <c r="C356" s="175"/>
      <c r="D356" s="175"/>
      <c r="E356" s="175"/>
      <c r="F356" s="175"/>
      <c r="G356" s="175"/>
      <c r="H356" s="175"/>
      <c r="I356" s="175"/>
      <c r="J356" s="175"/>
      <c r="K356" s="175"/>
      <c r="L356" s="175"/>
      <c r="M356" s="176"/>
      <c r="N356" s="176"/>
      <c r="O356" s="176"/>
      <c r="P356" s="176"/>
      <c r="Q356" s="176"/>
      <c r="R356" s="175"/>
      <c r="S356" s="175"/>
      <c r="T356" s="175"/>
      <c r="U356" s="104"/>
      <c r="V356" s="333"/>
      <c r="W356" s="333"/>
      <c r="X356" s="333"/>
      <c r="Y356" s="333"/>
      <c r="Z356" s="333"/>
      <c r="AA356" s="333"/>
      <c r="AB356" s="333"/>
      <c r="AC356" s="333"/>
    </row>
    <row r="357" spans="1:29" ht="16.5" customHeight="1">
      <c r="A357" s="173"/>
      <c r="B357" s="179"/>
      <c r="C357" s="175"/>
      <c r="D357" s="175"/>
      <c r="E357" s="175"/>
      <c r="F357" s="175"/>
      <c r="G357" s="175"/>
      <c r="H357" s="175"/>
      <c r="I357" s="175"/>
      <c r="J357" s="175"/>
      <c r="K357" s="175"/>
      <c r="L357" s="175"/>
      <c r="M357" s="176"/>
      <c r="N357" s="176"/>
      <c r="O357" s="176"/>
      <c r="P357" s="176"/>
      <c r="Q357" s="176"/>
      <c r="R357" s="175"/>
      <c r="S357" s="175"/>
      <c r="T357" s="175"/>
      <c r="U357" s="104"/>
      <c r="V357" s="333"/>
      <c r="W357" s="333"/>
      <c r="X357" s="333"/>
      <c r="Y357" s="333"/>
      <c r="Z357" s="333"/>
      <c r="AA357" s="333"/>
      <c r="AB357" s="333"/>
      <c r="AC357" s="333"/>
    </row>
    <row r="358" spans="1:29" ht="16.5" customHeight="1">
      <c r="A358" s="173"/>
      <c r="B358" s="179"/>
      <c r="C358" s="175"/>
      <c r="D358" s="175"/>
      <c r="E358" s="175"/>
      <c r="F358" s="175"/>
      <c r="G358" s="175"/>
      <c r="H358" s="175"/>
      <c r="I358" s="175"/>
      <c r="J358" s="175"/>
      <c r="K358" s="175"/>
      <c r="L358" s="175"/>
      <c r="M358" s="176"/>
      <c r="N358" s="176"/>
      <c r="O358" s="176"/>
      <c r="P358" s="176"/>
      <c r="Q358" s="176"/>
      <c r="R358" s="175"/>
      <c r="S358" s="175"/>
      <c r="T358" s="175"/>
      <c r="U358" s="104"/>
      <c r="V358" s="333"/>
      <c r="W358" s="333"/>
      <c r="X358" s="333"/>
      <c r="Y358" s="333"/>
      <c r="Z358" s="333"/>
      <c r="AA358" s="333"/>
      <c r="AB358" s="333"/>
      <c r="AC358" s="333"/>
    </row>
    <row r="359" spans="1:29" ht="16.5" customHeight="1">
      <c r="A359" s="173"/>
      <c r="B359" s="179"/>
      <c r="C359" s="175"/>
      <c r="D359" s="175"/>
      <c r="E359" s="175"/>
      <c r="F359" s="175"/>
      <c r="G359" s="175"/>
      <c r="H359" s="175"/>
      <c r="I359" s="175"/>
      <c r="J359" s="175"/>
      <c r="K359" s="175"/>
      <c r="L359" s="175"/>
      <c r="M359" s="176"/>
      <c r="N359" s="176"/>
      <c r="O359" s="176"/>
      <c r="P359" s="176"/>
      <c r="Q359" s="176"/>
      <c r="R359" s="175"/>
      <c r="S359" s="175"/>
      <c r="T359" s="175"/>
      <c r="U359" s="104"/>
      <c r="V359" s="333"/>
      <c r="W359" s="333"/>
      <c r="X359" s="333"/>
      <c r="Y359" s="333"/>
      <c r="Z359" s="333"/>
      <c r="AA359" s="333"/>
      <c r="AB359" s="333"/>
      <c r="AC359" s="333"/>
    </row>
    <row r="360" spans="1:29" ht="16.5" customHeight="1">
      <c r="A360" s="173"/>
      <c r="B360" s="179"/>
      <c r="C360" s="175"/>
      <c r="D360" s="175"/>
      <c r="E360" s="175"/>
      <c r="F360" s="175"/>
      <c r="G360" s="175"/>
      <c r="H360" s="175"/>
      <c r="I360" s="175"/>
      <c r="J360" s="175"/>
      <c r="K360" s="175"/>
      <c r="L360" s="175"/>
      <c r="M360" s="176"/>
      <c r="N360" s="176"/>
      <c r="O360" s="176"/>
      <c r="P360" s="176"/>
      <c r="Q360" s="176"/>
      <c r="R360" s="175"/>
      <c r="S360" s="175"/>
      <c r="T360" s="175"/>
      <c r="U360" s="104"/>
      <c r="V360" s="333"/>
      <c r="W360" s="333"/>
      <c r="X360" s="333"/>
      <c r="Y360" s="333"/>
      <c r="Z360" s="333"/>
      <c r="AA360" s="333"/>
      <c r="AB360" s="333"/>
      <c r="AC360" s="333"/>
    </row>
    <row r="361" spans="1:29" ht="16.5" customHeight="1">
      <c r="A361" s="173"/>
      <c r="B361" s="179"/>
      <c r="C361" s="175"/>
      <c r="D361" s="175"/>
      <c r="E361" s="175"/>
      <c r="F361" s="175"/>
      <c r="G361" s="175"/>
      <c r="H361" s="175"/>
      <c r="I361" s="175"/>
      <c r="J361" s="175"/>
      <c r="K361" s="175"/>
      <c r="L361" s="175"/>
      <c r="M361" s="176"/>
      <c r="N361" s="176"/>
      <c r="O361" s="176"/>
      <c r="P361" s="176"/>
      <c r="Q361" s="176"/>
      <c r="R361" s="175"/>
      <c r="S361" s="175"/>
      <c r="T361" s="175"/>
      <c r="U361" s="104"/>
      <c r="V361" s="333"/>
      <c r="W361" s="333"/>
      <c r="X361" s="333"/>
      <c r="Y361" s="333"/>
      <c r="Z361" s="333"/>
      <c r="AA361" s="333"/>
      <c r="AB361" s="333"/>
      <c r="AC361" s="333"/>
    </row>
    <row r="362" spans="1:29" ht="16.5" customHeight="1">
      <c r="A362" s="173"/>
      <c r="B362" s="179"/>
      <c r="C362" s="175"/>
      <c r="D362" s="175"/>
      <c r="E362" s="175"/>
      <c r="F362" s="175"/>
      <c r="G362" s="175"/>
      <c r="H362" s="175"/>
      <c r="I362" s="175"/>
      <c r="J362" s="175"/>
      <c r="K362" s="175"/>
      <c r="L362" s="175"/>
      <c r="M362" s="176"/>
      <c r="N362" s="176"/>
      <c r="O362" s="176"/>
      <c r="P362" s="176"/>
      <c r="Q362" s="176"/>
      <c r="R362" s="175"/>
      <c r="S362" s="175"/>
      <c r="T362" s="175"/>
      <c r="U362" s="104"/>
      <c r="V362" s="333"/>
      <c r="W362" s="333"/>
      <c r="X362" s="333"/>
      <c r="Y362" s="333"/>
      <c r="Z362" s="333"/>
      <c r="AA362" s="333"/>
      <c r="AB362" s="333"/>
      <c r="AC362" s="333"/>
    </row>
    <row r="363" spans="1:29" ht="16.5" customHeight="1">
      <c r="A363" s="173"/>
      <c r="B363" s="179"/>
      <c r="C363" s="175"/>
      <c r="D363" s="175"/>
      <c r="E363" s="175"/>
      <c r="F363" s="175"/>
      <c r="G363" s="175"/>
      <c r="H363" s="175"/>
      <c r="I363" s="175"/>
      <c r="J363" s="175"/>
      <c r="K363" s="175"/>
      <c r="L363" s="175"/>
      <c r="M363" s="176"/>
      <c r="N363" s="176"/>
      <c r="O363" s="176"/>
      <c r="P363" s="176"/>
      <c r="Q363" s="176"/>
      <c r="R363" s="175"/>
      <c r="S363" s="175"/>
      <c r="T363" s="175"/>
      <c r="U363" s="104"/>
      <c r="V363" s="333"/>
      <c r="W363" s="333"/>
      <c r="X363" s="333"/>
      <c r="Y363" s="333"/>
      <c r="Z363" s="333"/>
      <c r="AA363" s="333"/>
      <c r="AB363" s="333"/>
      <c r="AC363" s="333"/>
    </row>
    <row r="364" spans="1:29" ht="16.5" customHeight="1">
      <c r="A364" s="173"/>
      <c r="B364" s="179"/>
      <c r="C364" s="175"/>
      <c r="D364" s="175"/>
      <c r="E364" s="175"/>
      <c r="F364" s="175"/>
      <c r="G364" s="175"/>
      <c r="H364" s="175"/>
      <c r="I364" s="175"/>
      <c r="J364" s="175"/>
      <c r="K364" s="175"/>
      <c r="L364" s="175"/>
      <c r="M364" s="176"/>
      <c r="N364" s="176"/>
      <c r="O364" s="176"/>
      <c r="P364" s="176"/>
      <c r="Q364" s="176"/>
      <c r="R364" s="175"/>
      <c r="S364" s="175"/>
      <c r="T364" s="175"/>
      <c r="U364" s="104"/>
      <c r="V364" s="333"/>
      <c r="W364" s="333"/>
      <c r="X364" s="333"/>
      <c r="Y364" s="333"/>
      <c r="Z364" s="333"/>
      <c r="AA364" s="333"/>
      <c r="AB364" s="333"/>
      <c r="AC364" s="333"/>
    </row>
    <row r="365" spans="1:29" ht="16.5" customHeight="1">
      <c r="A365" s="173"/>
      <c r="B365" s="179"/>
      <c r="C365" s="175"/>
      <c r="D365" s="175"/>
      <c r="E365" s="175"/>
      <c r="F365" s="175"/>
      <c r="G365" s="175"/>
      <c r="H365" s="175"/>
      <c r="I365" s="175"/>
      <c r="J365" s="175"/>
      <c r="K365" s="175"/>
      <c r="L365" s="175"/>
      <c r="M365" s="176"/>
      <c r="N365" s="176"/>
      <c r="O365" s="176"/>
      <c r="P365" s="176"/>
      <c r="Q365" s="176"/>
      <c r="R365" s="175"/>
      <c r="S365" s="175"/>
      <c r="T365" s="175"/>
      <c r="U365" s="104"/>
      <c r="V365" s="333"/>
      <c r="W365" s="333"/>
      <c r="X365" s="333"/>
      <c r="Y365" s="333"/>
      <c r="Z365" s="333"/>
      <c r="AA365" s="333"/>
      <c r="AB365" s="333"/>
      <c r="AC365" s="333"/>
    </row>
    <row r="366" spans="1:29" ht="16.5" customHeight="1">
      <c r="A366" s="173"/>
      <c r="B366" s="179"/>
      <c r="C366" s="175"/>
      <c r="D366" s="175"/>
      <c r="E366" s="175"/>
      <c r="F366" s="175"/>
      <c r="G366" s="175"/>
      <c r="H366" s="175"/>
      <c r="I366" s="175"/>
      <c r="J366" s="175"/>
      <c r="K366" s="175"/>
      <c r="L366" s="175"/>
      <c r="M366" s="176"/>
      <c r="N366" s="176"/>
      <c r="O366" s="176"/>
      <c r="P366" s="176"/>
      <c r="Q366" s="176"/>
      <c r="R366" s="175"/>
      <c r="S366" s="175"/>
      <c r="T366" s="175"/>
      <c r="U366" s="104"/>
      <c r="V366" s="333"/>
      <c r="W366" s="333"/>
      <c r="X366" s="333"/>
      <c r="Y366" s="333"/>
      <c r="Z366" s="333"/>
      <c r="AA366" s="333"/>
      <c r="AB366" s="333"/>
      <c r="AC366" s="333"/>
    </row>
    <row r="367" spans="1:29" ht="16.5" customHeight="1">
      <c r="A367" s="173"/>
      <c r="B367" s="179"/>
      <c r="C367" s="175"/>
      <c r="D367" s="175"/>
      <c r="E367" s="175"/>
      <c r="F367" s="175"/>
      <c r="G367" s="175"/>
      <c r="H367" s="175"/>
      <c r="I367" s="175"/>
      <c r="J367" s="175"/>
      <c r="K367" s="175"/>
      <c r="L367" s="175"/>
      <c r="M367" s="176"/>
      <c r="N367" s="176"/>
      <c r="O367" s="176"/>
      <c r="P367" s="176"/>
      <c r="Q367" s="176"/>
      <c r="R367" s="175"/>
      <c r="S367" s="175"/>
      <c r="T367" s="175"/>
      <c r="U367" s="104"/>
      <c r="V367" s="333"/>
      <c r="W367" s="333"/>
      <c r="X367" s="333"/>
      <c r="Y367" s="333"/>
      <c r="Z367" s="333"/>
      <c r="AA367" s="333"/>
      <c r="AB367" s="333"/>
      <c r="AC367" s="333"/>
    </row>
    <row r="368" spans="1:29" ht="16.5" customHeight="1">
      <c r="A368" s="173"/>
      <c r="B368" s="179"/>
      <c r="C368" s="175"/>
      <c r="D368" s="175"/>
      <c r="E368" s="175"/>
      <c r="F368" s="175"/>
      <c r="G368" s="175"/>
      <c r="H368" s="175"/>
      <c r="I368" s="175"/>
      <c r="J368" s="175"/>
      <c r="K368" s="175"/>
      <c r="L368" s="175"/>
      <c r="M368" s="176"/>
      <c r="N368" s="176"/>
      <c r="O368" s="176"/>
      <c r="P368" s="176"/>
      <c r="Q368" s="176"/>
      <c r="R368" s="175"/>
      <c r="S368" s="175"/>
      <c r="T368" s="175"/>
      <c r="U368" s="104"/>
      <c r="V368" s="333"/>
      <c r="W368" s="333"/>
      <c r="X368" s="333"/>
      <c r="Y368" s="333"/>
      <c r="Z368" s="333"/>
      <c r="AA368" s="333"/>
      <c r="AB368" s="333"/>
      <c r="AC368" s="333"/>
    </row>
    <row r="369" spans="1:29" ht="16.5" customHeight="1">
      <c r="A369" s="173"/>
      <c r="B369" s="179"/>
      <c r="C369" s="175"/>
      <c r="D369" s="175"/>
      <c r="E369" s="175"/>
      <c r="F369" s="175"/>
      <c r="G369" s="175"/>
      <c r="H369" s="175"/>
      <c r="I369" s="175"/>
      <c r="J369" s="175"/>
      <c r="K369" s="175"/>
      <c r="L369" s="175"/>
      <c r="M369" s="176"/>
      <c r="N369" s="176"/>
      <c r="O369" s="176"/>
      <c r="P369" s="176"/>
      <c r="Q369" s="176"/>
      <c r="R369" s="175"/>
      <c r="S369" s="175"/>
      <c r="T369" s="175"/>
      <c r="U369" s="104"/>
      <c r="V369" s="333"/>
      <c r="W369" s="333"/>
      <c r="X369" s="333"/>
      <c r="Y369" s="333"/>
      <c r="Z369" s="333"/>
      <c r="AA369" s="333"/>
      <c r="AB369" s="333"/>
      <c r="AC369" s="333"/>
    </row>
    <row r="370" spans="1:29" ht="16.5" customHeight="1">
      <c r="A370" s="173"/>
      <c r="B370" s="179"/>
      <c r="C370" s="175"/>
      <c r="D370" s="175"/>
      <c r="E370" s="175"/>
      <c r="F370" s="175"/>
      <c r="G370" s="175"/>
      <c r="H370" s="175"/>
      <c r="I370" s="175"/>
      <c r="J370" s="175"/>
      <c r="K370" s="175"/>
      <c r="L370" s="175"/>
      <c r="M370" s="176"/>
      <c r="N370" s="176"/>
      <c r="O370" s="176"/>
      <c r="P370" s="176"/>
      <c r="Q370" s="176"/>
      <c r="R370" s="175"/>
      <c r="S370" s="175"/>
      <c r="T370" s="175"/>
      <c r="U370" s="104"/>
      <c r="V370" s="333"/>
      <c r="W370" s="333"/>
      <c r="X370" s="333"/>
      <c r="Y370" s="333"/>
      <c r="Z370" s="333"/>
      <c r="AA370" s="333"/>
      <c r="AB370" s="333"/>
      <c r="AC370" s="333"/>
    </row>
    <row r="371" spans="1:29" ht="16.5" customHeight="1">
      <c r="A371" s="173"/>
      <c r="B371" s="179"/>
      <c r="C371" s="175"/>
      <c r="D371" s="175"/>
      <c r="E371" s="175"/>
      <c r="F371" s="175"/>
      <c r="G371" s="175"/>
      <c r="H371" s="175"/>
      <c r="I371" s="175"/>
      <c r="J371" s="175"/>
      <c r="K371" s="175"/>
      <c r="L371" s="175"/>
      <c r="M371" s="176"/>
      <c r="N371" s="176"/>
      <c r="O371" s="176"/>
      <c r="P371" s="176"/>
      <c r="Q371" s="176"/>
      <c r="R371" s="175"/>
      <c r="S371" s="175"/>
      <c r="T371" s="175"/>
      <c r="U371" s="104"/>
      <c r="V371" s="333"/>
      <c r="W371" s="333"/>
      <c r="X371" s="333"/>
      <c r="Y371" s="333"/>
      <c r="Z371" s="333"/>
      <c r="AA371" s="333"/>
      <c r="AB371" s="333"/>
      <c r="AC371" s="333"/>
    </row>
    <row r="372" spans="1:29" ht="16.5" customHeight="1">
      <c r="A372" s="173"/>
      <c r="B372" s="179"/>
      <c r="C372" s="175"/>
      <c r="D372" s="175"/>
      <c r="E372" s="175"/>
      <c r="F372" s="175"/>
      <c r="G372" s="175"/>
      <c r="H372" s="175"/>
      <c r="I372" s="175"/>
      <c r="J372" s="175"/>
      <c r="K372" s="175"/>
      <c r="L372" s="175"/>
      <c r="M372" s="176"/>
      <c r="N372" s="176"/>
      <c r="O372" s="176"/>
      <c r="P372" s="176"/>
      <c r="Q372" s="176"/>
      <c r="R372" s="175"/>
      <c r="S372" s="175"/>
      <c r="T372" s="175"/>
      <c r="U372" s="104"/>
      <c r="V372" s="333"/>
      <c r="W372" s="333"/>
      <c r="X372" s="333"/>
      <c r="Y372" s="333"/>
      <c r="Z372" s="333"/>
      <c r="AA372" s="333"/>
      <c r="AB372" s="333"/>
      <c r="AC372" s="333"/>
    </row>
    <row r="373" spans="1:29" ht="16.5" customHeight="1">
      <c r="A373" s="173"/>
      <c r="B373" s="179"/>
      <c r="C373" s="175"/>
      <c r="D373" s="175"/>
      <c r="E373" s="175"/>
      <c r="F373" s="175"/>
      <c r="G373" s="175"/>
      <c r="H373" s="175"/>
      <c r="I373" s="175"/>
      <c r="J373" s="175"/>
      <c r="K373" s="175"/>
      <c r="L373" s="175"/>
      <c r="M373" s="176"/>
      <c r="N373" s="176"/>
      <c r="O373" s="176"/>
      <c r="P373" s="176"/>
      <c r="Q373" s="176"/>
      <c r="R373" s="175"/>
      <c r="S373" s="175"/>
      <c r="T373" s="175"/>
      <c r="U373" s="104"/>
      <c r="V373" s="333"/>
      <c r="W373" s="333"/>
      <c r="X373" s="333"/>
      <c r="Y373" s="333"/>
      <c r="Z373" s="333"/>
      <c r="AA373" s="333"/>
      <c r="AB373" s="333"/>
      <c r="AC373" s="333"/>
    </row>
    <row r="374" spans="1:29" ht="16.5" customHeight="1">
      <c r="A374" s="173"/>
      <c r="B374" s="179"/>
      <c r="C374" s="175"/>
      <c r="D374" s="175"/>
      <c r="E374" s="175"/>
      <c r="F374" s="175"/>
      <c r="G374" s="175"/>
      <c r="H374" s="175"/>
      <c r="I374" s="175"/>
      <c r="J374" s="175"/>
      <c r="K374" s="175"/>
      <c r="L374" s="175"/>
      <c r="M374" s="176"/>
      <c r="N374" s="176"/>
      <c r="O374" s="176"/>
      <c r="P374" s="176"/>
      <c r="Q374" s="176"/>
      <c r="R374" s="175"/>
      <c r="S374" s="175"/>
      <c r="T374" s="175"/>
      <c r="U374" s="104"/>
      <c r="V374" s="333"/>
      <c r="W374" s="333"/>
      <c r="X374" s="333"/>
      <c r="Y374" s="333"/>
      <c r="Z374" s="333"/>
      <c r="AA374" s="333"/>
      <c r="AB374" s="333"/>
      <c r="AC374" s="333"/>
    </row>
    <row r="375" spans="1:29" ht="16.5" customHeight="1">
      <c r="A375" s="173"/>
      <c r="B375" s="179"/>
      <c r="C375" s="175"/>
      <c r="D375" s="175"/>
      <c r="E375" s="175"/>
      <c r="F375" s="175"/>
      <c r="G375" s="175"/>
      <c r="H375" s="175"/>
      <c r="I375" s="175"/>
      <c r="J375" s="175"/>
      <c r="K375" s="175"/>
      <c r="L375" s="175"/>
      <c r="M375" s="176"/>
      <c r="N375" s="176"/>
      <c r="O375" s="176"/>
      <c r="P375" s="176"/>
      <c r="Q375" s="176"/>
      <c r="R375" s="175"/>
      <c r="S375" s="175"/>
      <c r="T375" s="175"/>
      <c r="U375" s="104"/>
      <c r="V375" s="333"/>
      <c r="W375" s="333"/>
      <c r="X375" s="333"/>
      <c r="Y375" s="333"/>
      <c r="Z375" s="333"/>
      <c r="AA375" s="333"/>
      <c r="AB375" s="333"/>
      <c r="AC375" s="333"/>
    </row>
    <row r="376" spans="1:29" ht="16.5" customHeight="1">
      <c r="A376" s="173"/>
      <c r="B376" s="179"/>
      <c r="C376" s="175"/>
      <c r="D376" s="175"/>
      <c r="E376" s="175"/>
      <c r="F376" s="175"/>
      <c r="G376" s="175"/>
      <c r="H376" s="175"/>
      <c r="I376" s="175"/>
      <c r="J376" s="175"/>
      <c r="K376" s="175"/>
      <c r="L376" s="175"/>
      <c r="M376" s="176"/>
      <c r="N376" s="176"/>
      <c r="O376" s="176"/>
      <c r="P376" s="176"/>
      <c r="Q376" s="176"/>
      <c r="R376" s="175"/>
      <c r="S376" s="175"/>
      <c r="T376" s="175"/>
      <c r="U376" s="104"/>
      <c r="V376" s="333"/>
      <c r="W376" s="333"/>
      <c r="X376" s="333"/>
      <c r="Y376" s="333"/>
      <c r="Z376" s="333"/>
      <c r="AA376" s="333"/>
      <c r="AB376" s="333"/>
      <c r="AC376" s="333"/>
    </row>
    <row r="377" spans="1:29" ht="16.5" customHeight="1">
      <c r="A377" s="173"/>
      <c r="B377" s="179"/>
      <c r="C377" s="175"/>
      <c r="D377" s="175"/>
      <c r="E377" s="175"/>
      <c r="F377" s="175"/>
      <c r="G377" s="175"/>
      <c r="H377" s="175"/>
      <c r="I377" s="175"/>
      <c r="J377" s="175"/>
      <c r="K377" s="175"/>
      <c r="L377" s="175"/>
      <c r="M377" s="176"/>
      <c r="N377" s="176"/>
      <c r="O377" s="176"/>
      <c r="P377" s="176"/>
      <c r="Q377" s="176"/>
      <c r="R377" s="175"/>
      <c r="S377" s="175"/>
      <c r="T377" s="175"/>
      <c r="U377" s="104"/>
      <c r="V377" s="333"/>
      <c r="W377" s="333"/>
      <c r="X377" s="333"/>
      <c r="Y377" s="333"/>
      <c r="Z377" s="333"/>
      <c r="AA377" s="333"/>
      <c r="AB377" s="333"/>
      <c r="AC377" s="333"/>
    </row>
    <row r="378" spans="1:29" ht="16.5" customHeight="1">
      <c r="A378" s="173"/>
      <c r="B378" s="179"/>
      <c r="C378" s="175"/>
      <c r="D378" s="175"/>
      <c r="E378" s="175"/>
      <c r="F378" s="175"/>
      <c r="G378" s="175"/>
      <c r="H378" s="175"/>
      <c r="I378" s="175"/>
      <c r="J378" s="175"/>
      <c r="K378" s="175"/>
      <c r="L378" s="175"/>
      <c r="M378" s="176"/>
      <c r="N378" s="176"/>
      <c r="O378" s="176"/>
      <c r="P378" s="176"/>
      <c r="Q378" s="176"/>
      <c r="R378" s="175"/>
      <c r="S378" s="175"/>
      <c r="T378" s="175"/>
      <c r="U378" s="104"/>
      <c r="V378" s="333"/>
      <c r="W378" s="333"/>
      <c r="X378" s="333"/>
      <c r="Y378" s="333"/>
      <c r="Z378" s="333"/>
      <c r="AA378" s="333"/>
      <c r="AB378" s="333"/>
      <c r="AC378" s="333"/>
    </row>
    <row r="379" spans="1:29" ht="16.5" customHeight="1">
      <c r="A379" s="173"/>
      <c r="B379" s="179"/>
      <c r="C379" s="175"/>
      <c r="D379" s="175"/>
      <c r="E379" s="175"/>
      <c r="F379" s="175"/>
      <c r="G379" s="175"/>
      <c r="H379" s="175"/>
      <c r="I379" s="175"/>
      <c r="J379" s="175"/>
      <c r="K379" s="175"/>
      <c r="L379" s="175"/>
      <c r="M379" s="176"/>
      <c r="N379" s="176"/>
      <c r="O379" s="176"/>
      <c r="P379" s="176"/>
      <c r="Q379" s="176"/>
      <c r="R379" s="175"/>
      <c r="S379" s="175"/>
      <c r="T379" s="175"/>
      <c r="U379" s="104"/>
      <c r="V379" s="333"/>
      <c r="W379" s="333"/>
      <c r="X379" s="333"/>
      <c r="Y379" s="333"/>
      <c r="Z379" s="333"/>
      <c r="AA379" s="333"/>
      <c r="AB379" s="333"/>
      <c r="AC379" s="333"/>
    </row>
    <row r="380" spans="1:29" ht="16.5" customHeight="1">
      <c r="A380" s="173"/>
      <c r="B380" s="179"/>
      <c r="C380" s="175"/>
      <c r="D380" s="175"/>
      <c r="E380" s="175"/>
      <c r="F380" s="175"/>
      <c r="G380" s="175"/>
      <c r="H380" s="175"/>
      <c r="I380" s="175"/>
      <c r="J380" s="175"/>
      <c r="K380" s="175"/>
      <c r="L380" s="175"/>
      <c r="M380" s="176"/>
      <c r="N380" s="176"/>
      <c r="O380" s="176"/>
      <c r="P380" s="176"/>
      <c r="Q380" s="176"/>
      <c r="R380" s="175"/>
      <c r="S380" s="175"/>
      <c r="T380" s="175"/>
      <c r="U380" s="104"/>
      <c r="V380" s="333"/>
      <c r="W380" s="333"/>
      <c r="X380" s="333"/>
      <c r="Y380" s="333"/>
      <c r="Z380" s="333"/>
      <c r="AA380" s="333"/>
      <c r="AB380" s="333"/>
      <c r="AC380" s="333"/>
    </row>
    <row r="381" spans="1:29" ht="16.5" customHeight="1">
      <c r="A381" s="173"/>
      <c r="B381" s="179"/>
      <c r="C381" s="175"/>
      <c r="D381" s="175"/>
      <c r="E381" s="175"/>
      <c r="F381" s="175"/>
      <c r="G381" s="175"/>
      <c r="H381" s="175"/>
      <c r="I381" s="175"/>
      <c r="J381" s="175"/>
      <c r="K381" s="175"/>
      <c r="L381" s="175"/>
      <c r="M381" s="176"/>
      <c r="N381" s="176"/>
      <c r="O381" s="176"/>
      <c r="P381" s="176"/>
      <c r="Q381" s="176"/>
      <c r="R381" s="175"/>
      <c r="S381" s="175"/>
      <c r="T381" s="175"/>
      <c r="U381" s="104"/>
      <c r="V381" s="333"/>
      <c r="W381" s="333"/>
      <c r="X381" s="333"/>
      <c r="Y381" s="333"/>
      <c r="Z381" s="333"/>
      <c r="AA381" s="333"/>
      <c r="AB381" s="333"/>
      <c r="AC381" s="333"/>
    </row>
    <row r="382" spans="1:29" ht="16.5" customHeight="1">
      <c r="A382" s="173"/>
      <c r="B382" s="179"/>
      <c r="C382" s="175"/>
      <c r="D382" s="175"/>
      <c r="E382" s="175"/>
      <c r="F382" s="175"/>
      <c r="G382" s="175"/>
      <c r="H382" s="175"/>
      <c r="I382" s="175"/>
      <c r="J382" s="175"/>
      <c r="K382" s="175"/>
      <c r="L382" s="175"/>
      <c r="M382" s="176"/>
      <c r="N382" s="176"/>
      <c r="O382" s="176"/>
      <c r="P382" s="176"/>
      <c r="Q382" s="176"/>
      <c r="R382" s="175"/>
      <c r="S382" s="175"/>
      <c r="T382" s="175"/>
      <c r="U382" s="104"/>
      <c r="V382" s="333"/>
      <c r="W382" s="333"/>
      <c r="X382" s="333"/>
      <c r="Y382" s="333"/>
      <c r="Z382" s="333"/>
      <c r="AA382" s="333"/>
      <c r="AB382" s="333"/>
      <c r="AC382" s="333"/>
    </row>
    <row r="383" spans="1:29" ht="16.5" customHeight="1">
      <c r="A383" s="173"/>
      <c r="B383" s="179"/>
      <c r="C383" s="175"/>
      <c r="D383" s="175"/>
      <c r="E383" s="175"/>
      <c r="F383" s="175"/>
      <c r="G383" s="175"/>
      <c r="H383" s="175"/>
      <c r="I383" s="175"/>
      <c r="J383" s="175"/>
      <c r="K383" s="175"/>
      <c r="L383" s="175"/>
      <c r="M383" s="176"/>
      <c r="N383" s="176"/>
      <c r="O383" s="176"/>
      <c r="P383" s="176"/>
      <c r="Q383" s="176"/>
      <c r="R383" s="175"/>
      <c r="S383" s="175"/>
      <c r="T383" s="175"/>
      <c r="U383" s="104"/>
      <c r="V383" s="333"/>
      <c r="W383" s="333"/>
      <c r="X383" s="333"/>
      <c r="Y383" s="333"/>
      <c r="Z383" s="333"/>
      <c r="AA383" s="333"/>
      <c r="AB383" s="333"/>
      <c r="AC383" s="333"/>
    </row>
    <row r="384" spans="1:29" ht="16.5" customHeight="1">
      <c r="A384" s="173"/>
      <c r="B384" s="179"/>
      <c r="C384" s="175"/>
      <c r="D384" s="175"/>
      <c r="E384" s="175"/>
      <c r="F384" s="175"/>
      <c r="G384" s="175"/>
      <c r="H384" s="175"/>
      <c r="I384" s="175"/>
      <c r="J384" s="175"/>
      <c r="K384" s="175"/>
      <c r="L384" s="175"/>
      <c r="M384" s="176"/>
      <c r="N384" s="176"/>
      <c r="O384" s="176"/>
      <c r="P384" s="176"/>
      <c r="Q384" s="176"/>
      <c r="R384" s="175"/>
      <c r="S384" s="175"/>
      <c r="T384" s="175"/>
      <c r="U384" s="104"/>
      <c r="V384" s="333"/>
      <c r="W384" s="333"/>
      <c r="X384" s="333"/>
      <c r="Y384" s="333"/>
      <c r="Z384" s="333"/>
      <c r="AA384" s="333"/>
      <c r="AB384" s="333"/>
      <c r="AC384" s="333"/>
    </row>
    <row r="385" spans="1:29" ht="16.5" customHeight="1">
      <c r="A385" s="173"/>
      <c r="B385" s="179"/>
      <c r="C385" s="175"/>
      <c r="D385" s="175"/>
      <c r="E385" s="175"/>
      <c r="F385" s="175"/>
      <c r="G385" s="175"/>
      <c r="H385" s="175"/>
      <c r="I385" s="175"/>
      <c r="J385" s="175"/>
      <c r="K385" s="175"/>
      <c r="L385" s="175"/>
      <c r="M385" s="176"/>
      <c r="N385" s="176"/>
      <c r="O385" s="176"/>
      <c r="P385" s="176"/>
      <c r="Q385" s="176"/>
      <c r="R385" s="175"/>
      <c r="S385" s="175"/>
      <c r="T385" s="175"/>
      <c r="U385" s="104"/>
      <c r="V385" s="333"/>
      <c r="W385" s="333"/>
      <c r="X385" s="333"/>
      <c r="Y385" s="333"/>
      <c r="Z385" s="333"/>
      <c r="AA385" s="333"/>
      <c r="AB385" s="333"/>
      <c r="AC385" s="333"/>
    </row>
    <row r="386" spans="1:29" ht="16.5" customHeight="1">
      <c r="A386" s="173"/>
      <c r="B386" s="179"/>
      <c r="C386" s="175"/>
      <c r="D386" s="175"/>
      <c r="E386" s="175"/>
      <c r="F386" s="175"/>
      <c r="G386" s="175"/>
      <c r="H386" s="175"/>
      <c r="I386" s="175"/>
      <c r="J386" s="175"/>
      <c r="K386" s="175"/>
      <c r="L386" s="175"/>
      <c r="M386" s="176"/>
      <c r="N386" s="176"/>
      <c r="O386" s="176"/>
      <c r="P386" s="176"/>
      <c r="Q386" s="176"/>
      <c r="R386" s="175"/>
      <c r="S386" s="175"/>
      <c r="T386" s="175"/>
      <c r="U386" s="104"/>
      <c r="V386" s="333"/>
      <c r="W386" s="333"/>
      <c r="X386" s="333"/>
      <c r="Y386" s="333"/>
      <c r="Z386" s="333"/>
      <c r="AA386" s="333"/>
      <c r="AB386" s="333"/>
      <c r="AC386" s="333"/>
    </row>
    <row r="387" spans="1:29" ht="16.5" customHeight="1">
      <c r="A387" s="173"/>
      <c r="B387" s="179"/>
      <c r="C387" s="175"/>
      <c r="D387" s="175"/>
      <c r="E387" s="175"/>
      <c r="F387" s="175"/>
      <c r="G387" s="175"/>
      <c r="H387" s="175"/>
      <c r="I387" s="175"/>
      <c r="J387" s="175"/>
      <c r="K387" s="175"/>
      <c r="L387" s="175"/>
      <c r="M387" s="176"/>
      <c r="N387" s="176"/>
      <c r="O387" s="176"/>
      <c r="P387" s="176"/>
      <c r="Q387" s="176"/>
      <c r="R387" s="175"/>
      <c r="S387" s="175"/>
      <c r="T387" s="175"/>
      <c r="U387" s="104"/>
      <c r="V387" s="333"/>
      <c r="W387" s="333"/>
      <c r="X387" s="333"/>
      <c r="Y387" s="333"/>
      <c r="Z387" s="333"/>
      <c r="AA387" s="333"/>
      <c r="AB387" s="333"/>
      <c r="AC387" s="333"/>
    </row>
    <row r="388" spans="1:29" ht="16.5" customHeight="1">
      <c r="A388" s="173"/>
      <c r="B388" s="179"/>
      <c r="C388" s="175"/>
      <c r="D388" s="175"/>
      <c r="E388" s="175"/>
      <c r="F388" s="175"/>
      <c r="G388" s="175"/>
      <c r="H388" s="175"/>
      <c r="I388" s="175"/>
      <c r="J388" s="175"/>
      <c r="K388" s="175"/>
      <c r="L388" s="175"/>
      <c r="M388" s="176"/>
      <c r="N388" s="176"/>
      <c r="O388" s="176"/>
      <c r="P388" s="176"/>
      <c r="Q388" s="176"/>
      <c r="R388" s="175"/>
      <c r="S388" s="175"/>
      <c r="T388" s="175"/>
      <c r="U388" s="104"/>
      <c r="V388" s="333"/>
      <c r="W388" s="333"/>
      <c r="X388" s="333"/>
      <c r="Y388" s="333"/>
      <c r="Z388" s="333"/>
      <c r="AA388" s="333"/>
      <c r="AB388" s="333"/>
      <c r="AC388" s="333"/>
    </row>
    <row r="389" spans="1:29" ht="16.5" customHeight="1">
      <c r="A389" s="173"/>
      <c r="B389" s="179"/>
      <c r="C389" s="175"/>
      <c r="D389" s="175"/>
      <c r="E389" s="175"/>
      <c r="F389" s="175"/>
      <c r="G389" s="175"/>
      <c r="H389" s="175"/>
      <c r="I389" s="175"/>
      <c r="J389" s="175"/>
      <c r="K389" s="175"/>
      <c r="L389" s="175"/>
      <c r="M389" s="176"/>
      <c r="N389" s="176"/>
      <c r="O389" s="176"/>
      <c r="P389" s="176"/>
      <c r="Q389" s="176"/>
      <c r="R389" s="175"/>
      <c r="S389" s="175"/>
      <c r="T389" s="175"/>
      <c r="U389" s="104"/>
      <c r="V389" s="333"/>
      <c r="W389" s="333"/>
      <c r="X389" s="333"/>
      <c r="Y389" s="333"/>
      <c r="Z389" s="333"/>
      <c r="AA389" s="333"/>
      <c r="AB389" s="333"/>
      <c r="AC389" s="333"/>
    </row>
    <row r="390" spans="1:29" ht="16.5" customHeight="1">
      <c r="A390" s="173"/>
      <c r="B390" s="179"/>
      <c r="C390" s="175"/>
      <c r="D390" s="175"/>
      <c r="E390" s="175"/>
      <c r="F390" s="175"/>
      <c r="G390" s="175"/>
      <c r="H390" s="175"/>
      <c r="I390" s="175"/>
      <c r="J390" s="175"/>
      <c r="K390" s="175"/>
      <c r="L390" s="175"/>
      <c r="M390" s="176"/>
      <c r="N390" s="176"/>
      <c r="O390" s="176"/>
      <c r="P390" s="176"/>
      <c r="Q390" s="176"/>
      <c r="R390" s="175"/>
      <c r="S390" s="175"/>
      <c r="T390" s="175"/>
      <c r="U390" s="104"/>
      <c r="V390" s="333"/>
      <c r="W390" s="333"/>
      <c r="X390" s="333"/>
      <c r="Y390" s="333"/>
      <c r="Z390" s="333"/>
      <c r="AA390" s="333"/>
      <c r="AB390" s="333"/>
      <c r="AC390" s="333"/>
    </row>
    <row r="391" spans="1:29" ht="16.5" customHeight="1">
      <c r="A391" s="173"/>
      <c r="B391" s="179"/>
      <c r="C391" s="175"/>
      <c r="D391" s="175"/>
      <c r="E391" s="175"/>
      <c r="F391" s="175"/>
      <c r="G391" s="175"/>
      <c r="H391" s="175"/>
      <c r="I391" s="175"/>
      <c r="J391" s="175"/>
      <c r="K391" s="175"/>
      <c r="L391" s="175"/>
      <c r="M391" s="176"/>
      <c r="N391" s="176"/>
      <c r="O391" s="176"/>
      <c r="P391" s="176"/>
      <c r="Q391" s="176"/>
      <c r="R391" s="175"/>
      <c r="S391" s="175"/>
      <c r="T391" s="175"/>
      <c r="U391" s="104"/>
      <c r="V391" s="333"/>
      <c r="W391" s="333"/>
      <c r="X391" s="333"/>
      <c r="Y391" s="333"/>
      <c r="Z391" s="333"/>
      <c r="AA391" s="333"/>
      <c r="AB391" s="333"/>
      <c r="AC391" s="333"/>
    </row>
    <row r="392" spans="1:29" ht="16.5" customHeight="1">
      <c r="A392" s="173"/>
      <c r="B392" s="179"/>
      <c r="C392" s="175"/>
      <c r="D392" s="175"/>
      <c r="E392" s="175"/>
      <c r="F392" s="175"/>
      <c r="G392" s="175"/>
      <c r="H392" s="175"/>
      <c r="I392" s="175"/>
      <c r="J392" s="175"/>
      <c r="K392" s="175"/>
      <c r="L392" s="175"/>
      <c r="M392" s="176"/>
      <c r="N392" s="176"/>
      <c r="O392" s="176"/>
      <c r="P392" s="176"/>
      <c r="Q392" s="176"/>
      <c r="R392" s="175"/>
      <c r="S392" s="175"/>
      <c r="T392" s="175"/>
      <c r="U392" s="104"/>
      <c r="V392" s="333"/>
      <c r="W392" s="333"/>
      <c r="X392" s="333"/>
      <c r="Y392" s="333"/>
      <c r="Z392" s="333"/>
      <c r="AA392" s="333"/>
      <c r="AB392" s="333"/>
      <c r="AC392" s="333"/>
    </row>
    <row r="393" spans="1:29" ht="16.5" customHeight="1">
      <c r="A393" s="173"/>
      <c r="B393" s="179"/>
      <c r="C393" s="175"/>
      <c r="D393" s="175"/>
      <c r="E393" s="175"/>
      <c r="F393" s="175"/>
      <c r="G393" s="175"/>
      <c r="H393" s="175"/>
      <c r="I393" s="175"/>
      <c r="J393" s="175"/>
      <c r="K393" s="175"/>
      <c r="L393" s="175"/>
      <c r="M393" s="176"/>
      <c r="N393" s="176"/>
      <c r="O393" s="176"/>
      <c r="P393" s="176"/>
      <c r="Q393" s="176"/>
      <c r="R393" s="175"/>
      <c r="S393" s="175"/>
      <c r="T393" s="175"/>
      <c r="U393" s="104"/>
      <c r="V393" s="333"/>
      <c r="W393" s="333"/>
      <c r="X393" s="333"/>
      <c r="Y393" s="333"/>
      <c r="Z393" s="333"/>
      <c r="AA393" s="333"/>
      <c r="AB393" s="333"/>
      <c r="AC393" s="333"/>
    </row>
    <row r="394" spans="1:29" ht="16.5" customHeight="1">
      <c r="A394" s="173"/>
      <c r="B394" s="179"/>
      <c r="C394" s="175"/>
      <c r="D394" s="175"/>
      <c r="E394" s="175"/>
      <c r="F394" s="175"/>
      <c r="G394" s="175"/>
      <c r="H394" s="175"/>
      <c r="I394" s="175"/>
      <c r="J394" s="175"/>
      <c r="K394" s="175"/>
      <c r="L394" s="175"/>
      <c r="M394" s="176"/>
      <c r="N394" s="176"/>
      <c r="O394" s="176"/>
      <c r="P394" s="176"/>
      <c r="Q394" s="176"/>
      <c r="R394" s="175"/>
      <c r="S394" s="175"/>
      <c r="T394" s="175"/>
      <c r="U394" s="104"/>
      <c r="V394" s="333"/>
      <c r="W394" s="333"/>
      <c r="X394" s="333"/>
      <c r="Y394" s="333"/>
      <c r="Z394" s="333"/>
      <c r="AA394" s="333"/>
      <c r="AB394" s="333"/>
      <c r="AC394" s="333"/>
    </row>
    <row r="395" spans="1:29" ht="16.5" customHeight="1">
      <c r="A395" s="173"/>
      <c r="B395" s="179"/>
      <c r="C395" s="175"/>
      <c r="D395" s="175"/>
      <c r="E395" s="175"/>
      <c r="F395" s="175"/>
      <c r="G395" s="175"/>
      <c r="H395" s="175"/>
      <c r="I395" s="175"/>
      <c r="J395" s="175"/>
      <c r="K395" s="175"/>
      <c r="L395" s="175"/>
      <c r="M395" s="176"/>
      <c r="N395" s="176"/>
      <c r="O395" s="176"/>
      <c r="P395" s="176"/>
      <c r="Q395" s="176"/>
      <c r="R395" s="175"/>
      <c r="S395" s="175"/>
      <c r="T395" s="175"/>
      <c r="U395" s="104"/>
      <c r="V395" s="333"/>
      <c r="W395" s="333"/>
      <c r="X395" s="333"/>
      <c r="Y395" s="333"/>
      <c r="Z395" s="333"/>
      <c r="AA395" s="333"/>
      <c r="AB395" s="333"/>
      <c r="AC395" s="333"/>
    </row>
    <row r="396" spans="1:29" ht="16.5" customHeight="1">
      <c r="A396" s="173"/>
      <c r="B396" s="179"/>
      <c r="C396" s="175"/>
      <c r="D396" s="175"/>
      <c r="E396" s="175"/>
      <c r="F396" s="175"/>
      <c r="G396" s="175"/>
      <c r="H396" s="175"/>
      <c r="I396" s="175"/>
      <c r="J396" s="175"/>
      <c r="K396" s="175"/>
      <c r="L396" s="175"/>
      <c r="M396" s="176"/>
      <c r="N396" s="176"/>
      <c r="O396" s="176"/>
      <c r="P396" s="176"/>
      <c r="Q396" s="176"/>
      <c r="R396" s="175"/>
      <c r="S396" s="175"/>
      <c r="T396" s="175"/>
      <c r="U396" s="104"/>
      <c r="V396" s="333"/>
      <c r="W396" s="333"/>
      <c r="X396" s="333"/>
      <c r="Y396" s="333"/>
      <c r="Z396" s="333"/>
      <c r="AA396" s="333"/>
      <c r="AB396" s="333"/>
      <c r="AC396" s="333"/>
    </row>
    <row r="397" spans="1:29" ht="16.5" customHeight="1">
      <c r="A397" s="173"/>
      <c r="B397" s="179"/>
      <c r="C397" s="175"/>
      <c r="D397" s="175"/>
      <c r="E397" s="175"/>
      <c r="F397" s="175"/>
      <c r="G397" s="175"/>
      <c r="H397" s="175"/>
      <c r="I397" s="175"/>
      <c r="J397" s="175"/>
      <c r="K397" s="175"/>
      <c r="L397" s="175"/>
      <c r="M397" s="176"/>
      <c r="N397" s="176"/>
      <c r="O397" s="176"/>
      <c r="P397" s="176"/>
      <c r="Q397" s="176"/>
      <c r="R397" s="175"/>
      <c r="S397" s="175"/>
      <c r="T397" s="175"/>
      <c r="U397" s="104"/>
      <c r="V397" s="333"/>
      <c r="W397" s="333"/>
      <c r="X397" s="333"/>
      <c r="Y397" s="333"/>
      <c r="Z397" s="333"/>
      <c r="AA397" s="333"/>
      <c r="AB397" s="333"/>
      <c r="AC397" s="333"/>
    </row>
    <row r="398" spans="1:29" ht="16.5" customHeight="1">
      <c r="A398" s="173"/>
      <c r="B398" s="179"/>
      <c r="C398" s="175"/>
      <c r="D398" s="175"/>
      <c r="E398" s="175"/>
      <c r="F398" s="175"/>
      <c r="G398" s="175"/>
      <c r="H398" s="175"/>
      <c r="I398" s="175"/>
      <c r="J398" s="175"/>
      <c r="K398" s="175"/>
      <c r="L398" s="175"/>
      <c r="M398" s="176"/>
      <c r="N398" s="176"/>
      <c r="O398" s="176"/>
      <c r="P398" s="176"/>
      <c r="Q398" s="176"/>
      <c r="R398" s="175"/>
      <c r="S398" s="175"/>
      <c r="T398" s="175"/>
      <c r="U398" s="104"/>
      <c r="V398" s="333"/>
      <c r="W398" s="333"/>
      <c r="X398" s="333"/>
      <c r="Y398" s="333"/>
      <c r="Z398" s="333"/>
      <c r="AA398" s="333"/>
      <c r="AB398" s="333"/>
      <c r="AC398" s="333"/>
    </row>
    <row r="399" spans="1:29" ht="16.5" customHeight="1">
      <c r="A399" s="173"/>
      <c r="B399" s="179"/>
      <c r="C399" s="175"/>
      <c r="D399" s="175"/>
      <c r="E399" s="175"/>
      <c r="F399" s="175"/>
      <c r="G399" s="175"/>
      <c r="H399" s="175"/>
      <c r="I399" s="175"/>
      <c r="J399" s="175"/>
      <c r="K399" s="175"/>
      <c r="L399" s="175"/>
      <c r="M399" s="176"/>
      <c r="N399" s="176"/>
      <c r="O399" s="176"/>
      <c r="P399" s="176"/>
      <c r="Q399" s="176"/>
      <c r="R399" s="175"/>
      <c r="S399" s="175"/>
      <c r="T399" s="175"/>
      <c r="U399" s="104"/>
      <c r="V399" s="333"/>
      <c r="W399" s="333"/>
      <c r="X399" s="333"/>
      <c r="Y399" s="333"/>
      <c r="Z399" s="333"/>
      <c r="AA399" s="333"/>
      <c r="AB399" s="333"/>
      <c r="AC399" s="333"/>
    </row>
    <row r="400" spans="1:29" ht="16.5" customHeight="1">
      <c r="A400" s="173"/>
      <c r="B400" s="179"/>
      <c r="C400" s="175"/>
      <c r="D400" s="175"/>
      <c r="E400" s="175"/>
      <c r="F400" s="175"/>
      <c r="G400" s="175"/>
      <c r="H400" s="175"/>
      <c r="I400" s="175"/>
      <c r="J400" s="175"/>
      <c r="K400" s="175"/>
      <c r="L400" s="175"/>
      <c r="M400" s="176"/>
      <c r="N400" s="176"/>
      <c r="O400" s="176"/>
      <c r="P400" s="176"/>
      <c r="Q400" s="176"/>
      <c r="R400" s="175"/>
      <c r="S400" s="175"/>
      <c r="T400" s="175"/>
      <c r="U400" s="104"/>
      <c r="V400" s="333"/>
      <c r="W400" s="333"/>
      <c r="X400" s="333"/>
      <c r="Y400" s="333"/>
      <c r="Z400" s="333"/>
      <c r="AA400" s="333"/>
      <c r="AB400" s="333"/>
      <c r="AC400" s="333"/>
    </row>
    <row r="401" spans="1:29" ht="16.5" customHeight="1">
      <c r="A401" s="173"/>
      <c r="B401" s="179"/>
      <c r="C401" s="175"/>
      <c r="D401" s="175"/>
      <c r="E401" s="175"/>
      <c r="F401" s="175"/>
      <c r="G401" s="175"/>
      <c r="H401" s="175"/>
      <c r="I401" s="175"/>
      <c r="J401" s="175"/>
      <c r="K401" s="175"/>
      <c r="L401" s="175"/>
      <c r="M401" s="176"/>
      <c r="N401" s="176"/>
      <c r="O401" s="176"/>
      <c r="P401" s="176"/>
      <c r="Q401" s="176"/>
      <c r="R401" s="175"/>
      <c r="S401" s="175"/>
      <c r="T401" s="175"/>
      <c r="U401" s="104"/>
      <c r="V401" s="333"/>
      <c r="W401" s="333"/>
      <c r="X401" s="333"/>
      <c r="Y401" s="333"/>
      <c r="Z401" s="333"/>
      <c r="AA401" s="333"/>
      <c r="AB401" s="333"/>
      <c r="AC401" s="333"/>
    </row>
    <row r="402" spans="1:29" ht="16.5" customHeight="1">
      <c r="A402" s="173"/>
      <c r="B402" s="179"/>
      <c r="C402" s="175"/>
      <c r="D402" s="175"/>
      <c r="E402" s="175"/>
      <c r="F402" s="175"/>
      <c r="G402" s="175"/>
      <c r="H402" s="175"/>
      <c r="I402" s="175"/>
      <c r="J402" s="175"/>
      <c r="K402" s="175"/>
      <c r="L402" s="175"/>
      <c r="M402" s="176"/>
      <c r="N402" s="176"/>
      <c r="O402" s="176"/>
      <c r="P402" s="176"/>
      <c r="Q402" s="176"/>
      <c r="R402" s="175"/>
      <c r="S402" s="175"/>
      <c r="T402" s="175"/>
      <c r="U402" s="104"/>
      <c r="V402" s="333"/>
      <c r="W402" s="333"/>
      <c r="X402" s="333"/>
      <c r="Y402" s="333"/>
      <c r="Z402" s="333"/>
      <c r="AA402" s="333"/>
      <c r="AB402" s="333"/>
      <c r="AC402" s="333"/>
    </row>
    <row r="403" spans="1:29" ht="16.5" customHeight="1">
      <c r="A403" s="173"/>
      <c r="B403" s="179"/>
      <c r="C403" s="175"/>
      <c r="D403" s="175"/>
      <c r="E403" s="175"/>
      <c r="F403" s="175"/>
      <c r="G403" s="175"/>
      <c r="H403" s="175"/>
      <c r="I403" s="175"/>
      <c r="J403" s="175"/>
      <c r="K403" s="175"/>
      <c r="L403" s="175"/>
      <c r="M403" s="176"/>
      <c r="N403" s="176"/>
      <c r="O403" s="176"/>
      <c r="P403" s="176"/>
      <c r="Q403" s="176"/>
      <c r="R403" s="175"/>
      <c r="S403" s="175"/>
      <c r="T403" s="175"/>
      <c r="U403" s="104"/>
      <c r="V403" s="333"/>
      <c r="W403" s="333"/>
      <c r="X403" s="333"/>
      <c r="Y403" s="333"/>
      <c r="Z403" s="333"/>
      <c r="AA403" s="333"/>
      <c r="AB403" s="333"/>
      <c r="AC403" s="333"/>
    </row>
    <row r="404" spans="1:29" ht="16.5" customHeight="1">
      <c r="A404" s="173"/>
      <c r="B404" s="179"/>
      <c r="C404" s="175"/>
      <c r="D404" s="175"/>
      <c r="E404" s="175"/>
      <c r="F404" s="175"/>
      <c r="G404" s="175"/>
      <c r="H404" s="175"/>
      <c r="I404" s="175"/>
      <c r="J404" s="175"/>
      <c r="K404" s="175"/>
      <c r="L404" s="175"/>
      <c r="M404" s="176"/>
      <c r="N404" s="176"/>
      <c r="O404" s="176"/>
      <c r="P404" s="176"/>
      <c r="Q404" s="176"/>
      <c r="R404" s="175"/>
      <c r="S404" s="175"/>
      <c r="T404" s="175"/>
      <c r="U404" s="104"/>
      <c r="V404" s="333"/>
      <c r="W404" s="333"/>
      <c r="X404" s="333"/>
      <c r="Y404" s="333"/>
      <c r="Z404" s="333"/>
      <c r="AA404" s="333"/>
      <c r="AB404" s="333"/>
      <c r="AC404" s="333"/>
    </row>
    <row r="405" spans="1:29" ht="16.5" customHeight="1">
      <c r="A405" s="173"/>
      <c r="B405" s="179"/>
      <c r="C405" s="175"/>
      <c r="D405" s="175"/>
      <c r="E405" s="175"/>
      <c r="F405" s="175"/>
      <c r="G405" s="175"/>
      <c r="H405" s="175"/>
      <c r="I405" s="175"/>
      <c r="J405" s="175"/>
      <c r="K405" s="175"/>
      <c r="L405" s="175"/>
      <c r="M405" s="176"/>
      <c r="N405" s="176"/>
      <c r="O405" s="176"/>
      <c r="P405" s="176"/>
      <c r="Q405" s="176"/>
      <c r="R405" s="175"/>
      <c r="S405" s="175"/>
      <c r="T405" s="175"/>
      <c r="U405" s="104"/>
      <c r="V405" s="333"/>
      <c r="W405" s="333"/>
      <c r="X405" s="333"/>
      <c r="Y405" s="333"/>
      <c r="Z405" s="333"/>
      <c r="AA405" s="333"/>
      <c r="AB405" s="333"/>
      <c r="AC405" s="333"/>
    </row>
    <row r="406" spans="1:29" ht="16.5" customHeight="1">
      <c r="A406" s="173"/>
      <c r="B406" s="179"/>
      <c r="C406" s="175"/>
      <c r="D406" s="175"/>
      <c r="E406" s="175"/>
      <c r="F406" s="175"/>
      <c r="G406" s="175"/>
      <c r="H406" s="175"/>
      <c r="I406" s="175"/>
      <c r="J406" s="175"/>
      <c r="K406" s="175"/>
      <c r="L406" s="175"/>
      <c r="M406" s="176"/>
      <c r="N406" s="176"/>
      <c r="O406" s="176"/>
      <c r="P406" s="176"/>
      <c r="Q406" s="176"/>
      <c r="R406" s="175"/>
      <c r="S406" s="175"/>
      <c r="T406" s="175"/>
      <c r="U406" s="104"/>
      <c r="V406" s="333"/>
      <c r="W406" s="333"/>
      <c r="X406" s="333"/>
      <c r="Y406" s="333"/>
      <c r="Z406" s="333"/>
      <c r="AA406" s="333"/>
      <c r="AB406" s="333"/>
      <c r="AC406" s="333"/>
    </row>
    <row r="407" spans="1:29" ht="16.5" customHeight="1">
      <c r="A407" s="173"/>
      <c r="B407" s="179"/>
      <c r="C407" s="175"/>
      <c r="D407" s="175"/>
      <c r="E407" s="175"/>
      <c r="F407" s="175"/>
      <c r="G407" s="175"/>
      <c r="H407" s="175"/>
      <c r="I407" s="175"/>
      <c r="J407" s="175"/>
      <c r="K407" s="175"/>
      <c r="L407" s="175"/>
      <c r="M407" s="176"/>
      <c r="N407" s="176"/>
      <c r="O407" s="176"/>
      <c r="P407" s="176"/>
      <c r="Q407" s="176"/>
      <c r="R407" s="175"/>
      <c r="S407" s="175"/>
      <c r="T407" s="175"/>
      <c r="U407" s="104"/>
      <c r="V407" s="333"/>
      <c r="W407" s="333"/>
      <c r="X407" s="333"/>
      <c r="Y407" s="333"/>
      <c r="Z407" s="333"/>
      <c r="AA407" s="333"/>
      <c r="AB407" s="333"/>
      <c r="AC407" s="333"/>
    </row>
    <row r="408" spans="1:29" ht="16.5" customHeight="1">
      <c r="A408" s="173"/>
      <c r="B408" s="179"/>
      <c r="C408" s="175"/>
      <c r="D408" s="175"/>
      <c r="E408" s="175"/>
      <c r="F408" s="175"/>
      <c r="G408" s="175"/>
      <c r="H408" s="175"/>
      <c r="I408" s="175"/>
      <c r="J408" s="175"/>
      <c r="K408" s="175"/>
      <c r="L408" s="175"/>
      <c r="M408" s="176"/>
      <c r="N408" s="176"/>
      <c r="O408" s="176"/>
      <c r="P408" s="176"/>
      <c r="Q408" s="176"/>
      <c r="R408" s="175"/>
      <c r="S408" s="175"/>
      <c r="T408" s="175"/>
      <c r="U408" s="104"/>
      <c r="V408" s="333"/>
      <c r="W408" s="333"/>
      <c r="X408" s="333"/>
      <c r="Y408" s="333"/>
      <c r="Z408" s="333"/>
      <c r="AA408" s="333"/>
      <c r="AB408" s="333"/>
      <c r="AC408" s="333"/>
    </row>
    <row r="409" spans="1:29" ht="16.5" customHeight="1">
      <c r="A409" s="173"/>
      <c r="B409" s="179"/>
      <c r="C409" s="175"/>
      <c r="D409" s="175"/>
      <c r="E409" s="175"/>
      <c r="F409" s="175"/>
      <c r="G409" s="175"/>
      <c r="H409" s="175"/>
      <c r="I409" s="175"/>
      <c r="J409" s="175"/>
      <c r="K409" s="175"/>
      <c r="L409" s="175"/>
      <c r="M409" s="176"/>
      <c r="N409" s="176"/>
      <c r="O409" s="176"/>
      <c r="P409" s="176"/>
      <c r="Q409" s="176"/>
      <c r="R409" s="175"/>
      <c r="S409" s="175"/>
      <c r="T409" s="175"/>
      <c r="U409" s="104"/>
      <c r="V409" s="333"/>
      <c r="W409" s="333"/>
      <c r="X409" s="333"/>
      <c r="Y409" s="333"/>
      <c r="Z409" s="333"/>
      <c r="AA409" s="333"/>
      <c r="AB409" s="333"/>
      <c r="AC409" s="333"/>
    </row>
    <row r="410" spans="1:29" ht="16.5" customHeight="1">
      <c r="A410" s="173"/>
      <c r="B410" s="179"/>
      <c r="C410" s="175"/>
      <c r="D410" s="175"/>
      <c r="E410" s="175"/>
      <c r="F410" s="175"/>
      <c r="G410" s="175"/>
      <c r="H410" s="175"/>
      <c r="I410" s="175"/>
      <c r="J410" s="175"/>
      <c r="K410" s="175"/>
      <c r="L410" s="175"/>
      <c r="M410" s="176"/>
      <c r="N410" s="176"/>
      <c r="O410" s="176"/>
      <c r="P410" s="176"/>
      <c r="Q410" s="176"/>
      <c r="R410" s="175"/>
      <c r="S410" s="175"/>
      <c r="T410" s="175"/>
      <c r="U410" s="104"/>
      <c r="V410" s="333"/>
      <c r="W410" s="333"/>
      <c r="X410" s="333"/>
      <c r="Y410" s="333"/>
      <c r="Z410" s="333"/>
      <c r="AA410" s="333"/>
      <c r="AB410" s="333"/>
      <c r="AC410" s="333"/>
    </row>
    <row r="411" spans="1:29" ht="16.5" customHeight="1">
      <c r="A411" s="173"/>
      <c r="B411" s="179"/>
      <c r="C411" s="175"/>
      <c r="D411" s="175"/>
      <c r="E411" s="175"/>
      <c r="F411" s="175"/>
      <c r="G411" s="175"/>
      <c r="H411" s="175"/>
      <c r="I411" s="175"/>
      <c r="J411" s="175"/>
      <c r="K411" s="175"/>
      <c r="L411" s="175"/>
      <c r="M411" s="176"/>
      <c r="N411" s="176"/>
      <c r="O411" s="176"/>
      <c r="P411" s="176"/>
      <c r="Q411" s="176"/>
      <c r="R411" s="175"/>
      <c r="S411" s="175"/>
      <c r="T411" s="175"/>
      <c r="U411" s="104"/>
      <c r="V411" s="333"/>
      <c r="W411" s="333"/>
      <c r="X411" s="333"/>
      <c r="Y411" s="333"/>
      <c r="Z411" s="333"/>
      <c r="AA411" s="333"/>
      <c r="AB411" s="333"/>
      <c r="AC411" s="333"/>
    </row>
    <row r="412" spans="1:29" ht="16.5" customHeight="1">
      <c r="A412" s="173"/>
      <c r="B412" s="179"/>
      <c r="C412" s="175"/>
      <c r="D412" s="175"/>
      <c r="E412" s="175"/>
      <c r="F412" s="175"/>
      <c r="G412" s="175"/>
      <c r="H412" s="175"/>
      <c r="I412" s="175"/>
      <c r="J412" s="175"/>
      <c r="K412" s="175"/>
      <c r="L412" s="175"/>
      <c r="M412" s="176"/>
      <c r="N412" s="176"/>
      <c r="O412" s="176"/>
      <c r="P412" s="176"/>
      <c r="Q412" s="176"/>
      <c r="R412" s="175"/>
      <c r="S412" s="175"/>
      <c r="T412" s="175"/>
      <c r="U412" s="104"/>
      <c r="V412" s="333"/>
      <c r="W412" s="333"/>
      <c r="X412" s="333"/>
      <c r="Y412" s="333"/>
      <c r="Z412" s="333"/>
      <c r="AA412" s="333"/>
      <c r="AB412" s="333"/>
      <c r="AC412" s="333"/>
    </row>
    <row r="413" spans="1:29" ht="16.5" customHeight="1">
      <c r="A413" s="173"/>
      <c r="B413" s="179"/>
      <c r="C413" s="175"/>
      <c r="D413" s="175"/>
      <c r="E413" s="175"/>
      <c r="F413" s="175"/>
      <c r="G413" s="175"/>
      <c r="H413" s="175"/>
      <c r="I413" s="175"/>
      <c r="J413" s="175"/>
      <c r="K413" s="175"/>
      <c r="L413" s="175"/>
      <c r="M413" s="176"/>
      <c r="N413" s="176"/>
      <c r="O413" s="176"/>
      <c r="P413" s="176"/>
      <c r="Q413" s="176"/>
      <c r="R413" s="175"/>
      <c r="S413" s="175"/>
      <c r="T413" s="175"/>
      <c r="U413" s="104"/>
      <c r="V413" s="333"/>
      <c r="W413" s="333"/>
      <c r="X413" s="333"/>
      <c r="Y413" s="333"/>
      <c r="Z413" s="333"/>
      <c r="AA413" s="333"/>
      <c r="AB413" s="333"/>
      <c r="AC413" s="333"/>
    </row>
    <row r="414" spans="1:29" ht="16.5" customHeight="1">
      <c r="A414" s="173"/>
      <c r="B414" s="179"/>
      <c r="C414" s="175"/>
      <c r="D414" s="175"/>
      <c r="E414" s="175"/>
      <c r="F414" s="175"/>
      <c r="G414" s="175"/>
      <c r="H414" s="175"/>
      <c r="I414" s="175"/>
      <c r="J414" s="175"/>
      <c r="K414" s="175"/>
      <c r="L414" s="175"/>
      <c r="M414" s="176"/>
      <c r="N414" s="176"/>
      <c r="O414" s="176"/>
      <c r="P414" s="176"/>
      <c r="Q414" s="176"/>
      <c r="R414" s="175"/>
      <c r="S414" s="175"/>
      <c r="T414" s="175"/>
      <c r="U414" s="104"/>
      <c r="V414" s="333"/>
      <c r="W414" s="333"/>
      <c r="X414" s="333"/>
      <c r="Y414" s="333"/>
      <c r="Z414" s="333"/>
      <c r="AA414" s="333"/>
      <c r="AB414" s="333"/>
      <c r="AC414" s="333"/>
    </row>
    <row r="415" spans="1:29" ht="16.5" customHeight="1">
      <c r="A415" s="173"/>
      <c r="B415" s="179"/>
      <c r="C415" s="175"/>
      <c r="D415" s="175"/>
      <c r="E415" s="175"/>
      <c r="F415" s="175"/>
      <c r="G415" s="175"/>
      <c r="H415" s="175"/>
      <c r="I415" s="175"/>
      <c r="J415" s="175"/>
      <c r="K415" s="175"/>
      <c r="L415" s="175"/>
      <c r="M415" s="176"/>
      <c r="N415" s="176"/>
      <c r="O415" s="176"/>
      <c r="P415" s="176"/>
      <c r="Q415" s="176"/>
      <c r="R415" s="175"/>
      <c r="S415" s="175"/>
      <c r="T415" s="175"/>
      <c r="U415" s="104"/>
      <c r="V415" s="333"/>
      <c r="W415" s="333"/>
      <c r="X415" s="333"/>
      <c r="Y415" s="333"/>
      <c r="Z415" s="333"/>
      <c r="AA415" s="333"/>
      <c r="AB415" s="333"/>
      <c r="AC415" s="333"/>
    </row>
    <row r="416" spans="1:29" ht="16.5" customHeight="1">
      <c r="A416" s="173"/>
      <c r="B416" s="179"/>
      <c r="C416" s="175"/>
      <c r="D416" s="175"/>
      <c r="E416" s="175"/>
      <c r="F416" s="175"/>
      <c r="G416" s="175"/>
      <c r="H416" s="175"/>
      <c r="I416" s="175"/>
      <c r="J416" s="175"/>
      <c r="K416" s="175"/>
      <c r="L416" s="175"/>
      <c r="M416" s="176"/>
      <c r="N416" s="176"/>
      <c r="O416" s="176"/>
      <c r="P416" s="176"/>
      <c r="Q416" s="176"/>
      <c r="R416" s="175"/>
      <c r="S416" s="175"/>
      <c r="T416" s="175"/>
      <c r="U416" s="104"/>
      <c r="V416" s="333"/>
      <c r="W416" s="333"/>
      <c r="X416" s="333"/>
      <c r="Y416" s="333"/>
      <c r="Z416" s="333"/>
      <c r="AA416" s="333"/>
      <c r="AB416" s="333"/>
      <c r="AC416" s="333"/>
    </row>
    <row r="417" spans="1:29" ht="16.5" customHeight="1">
      <c r="A417" s="173"/>
      <c r="B417" s="179"/>
      <c r="C417" s="175"/>
      <c r="D417" s="175"/>
      <c r="E417" s="175"/>
      <c r="F417" s="175"/>
      <c r="G417" s="175"/>
      <c r="H417" s="175"/>
      <c r="I417" s="175"/>
      <c r="J417" s="175"/>
      <c r="K417" s="175"/>
      <c r="L417" s="175"/>
      <c r="M417" s="176"/>
      <c r="N417" s="176"/>
      <c r="O417" s="176"/>
      <c r="P417" s="176"/>
      <c r="Q417" s="176"/>
      <c r="R417" s="175"/>
      <c r="S417" s="175"/>
      <c r="T417" s="175"/>
      <c r="U417" s="104"/>
      <c r="V417" s="333"/>
      <c r="W417" s="333"/>
      <c r="X417" s="333"/>
      <c r="Y417" s="333"/>
      <c r="Z417" s="333"/>
      <c r="AA417" s="333"/>
      <c r="AB417" s="333"/>
      <c r="AC417" s="333"/>
    </row>
    <row r="418" spans="1:29" ht="16.5" customHeight="1">
      <c r="A418" s="173"/>
      <c r="B418" s="179"/>
      <c r="C418" s="175"/>
      <c r="D418" s="175"/>
      <c r="E418" s="175"/>
      <c r="F418" s="175"/>
      <c r="G418" s="175"/>
      <c r="H418" s="175"/>
      <c r="I418" s="175"/>
      <c r="J418" s="175"/>
      <c r="K418" s="175"/>
      <c r="L418" s="175"/>
      <c r="M418" s="176"/>
      <c r="N418" s="176"/>
      <c r="O418" s="176"/>
      <c r="P418" s="176"/>
      <c r="Q418" s="176"/>
      <c r="R418" s="175"/>
      <c r="S418" s="175"/>
      <c r="T418" s="175"/>
      <c r="U418" s="104"/>
      <c r="V418" s="333"/>
      <c r="W418" s="333"/>
      <c r="X418" s="333"/>
      <c r="Y418" s="333"/>
      <c r="Z418" s="333"/>
      <c r="AA418" s="333"/>
      <c r="AB418" s="333"/>
      <c r="AC418" s="333"/>
    </row>
    <row r="419" spans="1:29" ht="16.5" customHeight="1">
      <c r="A419" s="173"/>
      <c r="B419" s="179"/>
      <c r="C419" s="175"/>
      <c r="D419" s="175"/>
      <c r="E419" s="175"/>
      <c r="F419" s="175"/>
      <c r="G419" s="175"/>
      <c r="H419" s="175"/>
      <c r="I419" s="175"/>
      <c r="J419" s="175"/>
      <c r="K419" s="175"/>
      <c r="L419" s="175"/>
      <c r="M419" s="176"/>
      <c r="N419" s="176"/>
      <c r="O419" s="176"/>
      <c r="P419" s="176"/>
      <c r="Q419" s="176"/>
      <c r="R419" s="175"/>
      <c r="S419" s="175"/>
      <c r="T419" s="175"/>
      <c r="U419" s="104"/>
      <c r="V419" s="333"/>
      <c r="W419" s="333"/>
      <c r="X419" s="333"/>
      <c r="Y419" s="333"/>
      <c r="Z419" s="333"/>
      <c r="AA419" s="333"/>
      <c r="AB419" s="333"/>
      <c r="AC419" s="333"/>
    </row>
    <row r="420" spans="1:29" ht="16.5" customHeight="1">
      <c r="A420" s="173"/>
      <c r="B420" s="179"/>
      <c r="C420" s="175"/>
      <c r="D420" s="175"/>
      <c r="E420" s="175"/>
      <c r="F420" s="175"/>
      <c r="G420" s="175"/>
      <c r="H420" s="175"/>
      <c r="I420" s="175"/>
      <c r="J420" s="175"/>
      <c r="K420" s="175"/>
      <c r="L420" s="175"/>
      <c r="M420" s="176"/>
      <c r="N420" s="176"/>
      <c r="O420" s="176"/>
      <c r="P420" s="176"/>
      <c r="Q420" s="176"/>
      <c r="R420" s="175"/>
      <c r="S420" s="175"/>
      <c r="T420" s="175"/>
      <c r="U420" s="104"/>
      <c r="V420" s="333"/>
      <c r="W420" s="333"/>
      <c r="X420" s="333"/>
      <c r="Y420" s="333"/>
      <c r="Z420" s="333"/>
      <c r="AA420" s="333"/>
      <c r="AB420" s="333"/>
      <c r="AC420" s="333"/>
    </row>
    <row r="421" spans="1:29" ht="16.5" customHeight="1">
      <c r="A421" s="173"/>
      <c r="B421" s="179"/>
      <c r="C421" s="175"/>
      <c r="D421" s="175"/>
      <c r="E421" s="175"/>
      <c r="F421" s="175"/>
      <c r="G421" s="175"/>
      <c r="H421" s="175"/>
      <c r="I421" s="175"/>
      <c r="J421" s="175"/>
      <c r="K421" s="175"/>
      <c r="L421" s="175"/>
      <c r="M421" s="176"/>
      <c r="N421" s="176"/>
      <c r="O421" s="176"/>
      <c r="P421" s="176"/>
      <c r="Q421" s="176"/>
      <c r="R421" s="175"/>
      <c r="S421" s="175"/>
      <c r="T421" s="175"/>
      <c r="U421" s="104"/>
      <c r="V421" s="333"/>
      <c r="W421" s="333"/>
      <c r="X421" s="333"/>
      <c r="Y421" s="333"/>
      <c r="Z421" s="333"/>
      <c r="AA421" s="333"/>
      <c r="AB421" s="333"/>
      <c r="AC421" s="333"/>
    </row>
    <row r="422" spans="1:29" ht="16.5" customHeight="1">
      <c r="A422" s="173"/>
      <c r="B422" s="179"/>
      <c r="C422" s="175"/>
      <c r="D422" s="175"/>
      <c r="E422" s="175"/>
      <c r="F422" s="175"/>
      <c r="G422" s="175"/>
      <c r="H422" s="175"/>
      <c r="I422" s="175"/>
      <c r="J422" s="175"/>
      <c r="K422" s="175"/>
      <c r="L422" s="175"/>
      <c r="M422" s="176"/>
      <c r="N422" s="176"/>
      <c r="O422" s="176"/>
      <c r="P422" s="176"/>
      <c r="Q422" s="176"/>
      <c r="R422" s="175"/>
      <c r="S422" s="175"/>
      <c r="T422" s="175"/>
      <c r="U422" s="104"/>
      <c r="V422" s="333"/>
      <c r="W422" s="333"/>
      <c r="X422" s="333"/>
      <c r="Y422" s="333"/>
      <c r="Z422" s="333"/>
      <c r="AA422" s="333"/>
      <c r="AB422" s="333"/>
      <c r="AC422" s="333"/>
    </row>
    <row r="423" spans="1:29" ht="16.5" customHeight="1">
      <c r="A423" s="173"/>
      <c r="B423" s="179"/>
      <c r="C423" s="175"/>
      <c r="D423" s="175"/>
      <c r="E423" s="175"/>
      <c r="F423" s="175"/>
      <c r="G423" s="175"/>
      <c r="H423" s="175"/>
      <c r="I423" s="175"/>
      <c r="J423" s="175"/>
      <c r="K423" s="175"/>
      <c r="L423" s="175"/>
      <c r="M423" s="176"/>
      <c r="N423" s="176"/>
      <c r="O423" s="176"/>
      <c r="P423" s="176"/>
      <c r="Q423" s="176"/>
      <c r="R423" s="175"/>
      <c r="S423" s="175"/>
      <c r="T423" s="175"/>
      <c r="U423" s="104"/>
      <c r="V423" s="333"/>
      <c r="W423" s="333"/>
      <c r="X423" s="333"/>
      <c r="Y423" s="333"/>
      <c r="Z423" s="333"/>
      <c r="AA423" s="333"/>
      <c r="AB423" s="333"/>
      <c r="AC423" s="333"/>
    </row>
    <row r="424" spans="1:29" ht="16.5" customHeight="1">
      <c r="A424" s="173"/>
      <c r="B424" s="179"/>
      <c r="C424" s="175"/>
      <c r="D424" s="175"/>
      <c r="E424" s="175"/>
      <c r="F424" s="175"/>
      <c r="G424" s="175"/>
      <c r="H424" s="175"/>
      <c r="I424" s="175"/>
      <c r="J424" s="175"/>
      <c r="K424" s="175"/>
      <c r="L424" s="175"/>
      <c r="M424" s="176"/>
      <c r="N424" s="176"/>
      <c r="O424" s="176"/>
      <c r="P424" s="176"/>
      <c r="Q424" s="176"/>
      <c r="R424" s="175"/>
      <c r="S424" s="175"/>
      <c r="T424" s="175"/>
      <c r="U424" s="104"/>
      <c r="V424" s="333"/>
      <c r="W424" s="333"/>
      <c r="X424" s="333"/>
      <c r="Y424" s="333"/>
      <c r="Z424" s="333"/>
      <c r="AA424" s="333"/>
      <c r="AB424" s="333"/>
      <c r="AC424" s="333"/>
    </row>
    <row r="425" spans="1:29" ht="16.5" customHeight="1">
      <c r="A425" s="173"/>
      <c r="B425" s="179"/>
      <c r="C425" s="175"/>
      <c r="D425" s="175"/>
      <c r="E425" s="175"/>
      <c r="F425" s="175"/>
      <c r="G425" s="175"/>
      <c r="H425" s="175"/>
      <c r="I425" s="175"/>
      <c r="J425" s="175"/>
      <c r="K425" s="175"/>
      <c r="L425" s="175"/>
      <c r="M425" s="176"/>
      <c r="N425" s="176"/>
      <c r="O425" s="176"/>
      <c r="P425" s="176"/>
      <c r="Q425" s="176"/>
      <c r="R425" s="175"/>
      <c r="S425" s="175"/>
      <c r="T425" s="175"/>
      <c r="U425" s="104"/>
      <c r="V425" s="333"/>
      <c r="W425" s="333"/>
      <c r="X425" s="333"/>
      <c r="Y425" s="333"/>
      <c r="Z425" s="333"/>
      <c r="AA425" s="333"/>
      <c r="AB425" s="333"/>
      <c r="AC425" s="333"/>
    </row>
    <row r="426" spans="1:29" ht="16.5" customHeight="1">
      <c r="A426" s="173"/>
      <c r="B426" s="179"/>
      <c r="C426" s="175"/>
      <c r="D426" s="175"/>
      <c r="E426" s="175"/>
      <c r="F426" s="175"/>
      <c r="G426" s="175"/>
      <c r="H426" s="175"/>
      <c r="I426" s="175"/>
      <c r="J426" s="175"/>
      <c r="K426" s="175"/>
      <c r="L426" s="175"/>
      <c r="M426" s="176"/>
      <c r="N426" s="176"/>
      <c r="O426" s="176"/>
      <c r="P426" s="176"/>
      <c r="Q426" s="176"/>
      <c r="R426" s="175"/>
      <c r="S426" s="175"/>
      <c r="T426" s="175"/>
      <c r="U426" s="104"/>
      <c r="V426" s="333"/>
      <c r="W426" s="333"/>
      <c r="X426" s="333"/>
      <c r="Y426" s="333"/>
      <c r="Z426" s="333"/>
      <c r="AA426" s="333"/>
      <c r="AB426" s="333"/>
      <c r="AC426" s="333"/>
    </row>
    <row r="427" spans="1:29" ht="16.5" customHeight="1">
      <c r="A427" s="173"/>
      <c r="B427" s="179"/>
      <c r="C427" s="175"/>
      <c r="D427" s="175"/>
      <c r="E427" s="175"/>
      <c r="F427" s="175"/>
      <c r="G427" s="175"/>
      <c r="H427" s="175"/>
      <c r="I427" s="175"/>
      <c r="J427" s="175"/>
      <c r="K427" s="175"/>
      <c r="L427" s="175"/>
      <c r="M427" s="176"/>
      <c r="N427" s="176"/>
      <c r="O427" s="176"/>
      <c r="P427" s="176"/>
      <c r="Q427" s="176"/>
      <c r="R427" s="175"/>
      <c r="S427" s="175"/>
      <c r="T427" s="175"/>
      <c r="U427" s="104"/>
      <c r="V427" s="333"/>
      <c r="W427" s="333"/>
      <c r="X427" s="333"/>
      <c r="Y427" s="333"/>
      <c r="Z427" s="333"/>
      <c r="AA427" s="333"/>
      <c r="AB427" s="333"/>
      <c r="AC427" s="333"/>
    </row>
    <row r="428" spans="1:29" ht="16.5" customHeight="1">
      <c r="A428" s="173"/>
      <c r="B428" s="179"/>
      <c r="C428" s="175"/>
      <c r="D428" s="175"/>
      <c r="E428" s="175"/>
      <c r="F428" s="175"/>
      <c r="G428" s="175"/>
      <c r="H428" s="175"/>
      <c r="I428" s="175"/>
      <c r="J428" s="175"/>
      <c r="K428" s="175"/>
      <c r="L428" s="175"/>
      <c r="M428" s="176"/>
      <c r="N428" s="176"/>
      <c r="O428" s="176"/>
      <c r="P428" s="176"/>
      <c r="Q428" s="176"/>
      <c r="R428" s="175"/>
      <c r="S428" s="175"/>
      <c r="T428" s="175"/>
      <c r="U428" s="104"/>
      <c r="V428" s="333"/>
      <c r="W428" s="333"/>
      <c r="X428" s="333"/>
      <c r="Y428" s="333"/>
      <c r="Z428" s="333"/>
      <c r="AA428" s="333"/>
      <c r="AB428" s="333"/>
      <c r="AC428" s="333"/>
    </row>
    <row r="429" spans="1:29" ht="16.5" customHeight="1">
      <c r="A429" s="173"/>
      <c r="B429" s="179"/>
      <c r="C429" s="175"/>
      <c r="D429" s="175"/>
      <c r="E429" s="175"/>
      <c r="F429" s="175"/>
      <c r="G429" s="175"/>
      <c r="H429" s="175"/>
      <c r="I429" s="175"/>
      <c r="J429" s="175"/>
      <c r="K429" s="175"/>
      <c r="L429" s="175"/>
      <c r="M429" s="176"/>
      <c r="N429" s="176"/>
      <c r="O429" s="176"/>
      <c r="P429" s="176"/>
      <c r="Q429" s="176"/>
      <c r="R429" s="175"/>
      <c r="S429" s="175"/>
      <c r="T429" s="175"/>
      <c r="U429" s="104"/>
      <c r="V429" s="333"/>
      <c r="W429" s="333"/>
      <c r="X429" s="333"/>
      <c r="Y429" s="333"/>
      <c r="Z429" s="333"/>
      <c r="AA429" s="333"/>
      <c r="AB429" s="333"/>
      <c r="AC429" s="333"/>
    </row>
    <row r="430" spans="1:29" ht="16.5" customHeight="1">
      <c r="A430" s="173"/>
      <c r="B430" s="179"/>
      <c r="C430" s="175"/>
      <c r="D430" s="175"/>
      <c r="E430" s="175"/>
      <c r="F430" s="175"/>
      <c r="G430" s="175"/>
      <c r="H430" s="175"/>
      <c r="I430" s="175"/>
      <c r="J430" s="175"/>
      <c r="K430" s="175"/>
      <c r="L430" s="175"/>
      <c r="M430" s="176"/>
      <c r="N430" s="176"/>
      <c r="O430" s="176"/>
      <c r="P430" s="176"/>
      <c r="Q430" s="176"/>
      <c r="R430" s="175"/>
      <c r="S430" s="175"/>
      <c r="T430" s="175"/>
      <c r="U430" s="104"/>
      <c r="V430" s="333"/>
      <c r="W430" s="333"/>
      <c r="X430" s="333"/>
      <c r="Y430" s="333"/>
      <c r="Z430" s="333"/>
      <c r="AA430" s="333"/>
      <c r="AB430" s="333"/>
      <c r="AC430" s="333"/>
    </row>
    <row r="431" spans="1:29" ht="16.5" customHeight="1">
      <c r="A431" s="173"/>
      <c r="B431" s="179"/>
      <c r="C431" s="175"/>
      <c r="D431" s="175"/>
      <c r="E431" s="175"/>
      <c r="F431" s="175"/>
      <c r="G431" s="175"/>
      <c r="H431" s="175"/>
      <c r="I431" s="175"/>
      <c r="J431" s="175"/>
      <c r="K431" s="175"/>
      <c r="L431" s="175"/>
      <c r="M431" s="176"/>
      <c r="N431" s="176"/>
      <c r="O431" s="176"/>
      <c r="P431" s="176"/>
      <c r="Q431" s="176"/>
      <c r="R431" s="175"/>
      <c r="S431" s="175"/>
      <c r="T431" s="175"/>
      <c r="U431" s="104"/>
      <c r="V431" s="333"/>
      <c r="W431" s="333"/>
      <c r="X431" s="333"/>
      <c r="Y431" s="333"/>
      <c r="Z431" s="333"/>
      <c r="AA431" s="333"/>
      <c r="AB431" s="333"/>
      <c r="AC431" s="333"/>
    </row>
    <row r="432" spans="1:29" ht="16.5" customHeight="1">
      <c r="A432" s="173"/>
      <c r="B432" s="179"/>
      <c r="C432" s="175"/>
      <c r="D432" s="175"/>
      <c r="E432" s="175"/>
      <c r="F432" s="175"/>
      <c r="G432" s="175"/>
      <c r="H432" s="175"/>
      <c r="I432" s="175"/>
      <c r="J432" s="175"/>
      <c r="K432" s="175"/>
      <c r="L432" s="175"/>
      <c r="M432" s="176"/>
      <c r="N432" s="176"/>
      <c r="O432" s="176"/>
      <c r="P432" s="176"/>
      <c r="Q432" s="176"/>
      <c r="R432" s="175"/>
      <c r="S432" s="175"/>
      <c r="T432" s="175"/>
      <c r="U432" s="104"/>
      <c r="V432" s="333"/>
      <c r="W432" s="333"/>
      <c r="X432" s="333"/>
      <c r="Y432" s="333"/>
      <c r="Z432" s="333"/>
      <c r="AA432" s="333"/>
      <c r="AB432" s="333"/>
      <c r="AC432" s="333"/>
    </row>
    <row r="433" spans="1:29" ht="16.5" customHeight="1">
      <c r="A433" s="173"/>
      <c r="B433" s="179"/>
      <c r="C433" s="175"/>
      <c r="D433" s="175"/>
      <c r="E433" s="175"/>
      <c r="F433" s="175"/>
      <c r="G433" s="175"/>
      <c r="H433" s="175"/>
      <c r="I433" s="175"/>
      <c r="J433" s="175"/>
      <c r="K433" s="175"/>
      <c r="L433" s="175"/>
      <c r="M433" s="176"/>
      <c r="N433" s="176"/>
      <c r="O433" s="176"/>
      <c r="P433" s="176"/>
      <c r="Q433" s="176"/>
      <c r="R433" s="175"/>
      <c r="S433" s="175"/>
      <c r="T433" s="175"/>
      <c r="U433" s="104"/>
      <c r="V433" s="333"/>
      <c r="W433" s="333"/>
      <c r="X433" s="333"/>
      <c r="Y433" s="333"/>
      <c r="Z433" s="333"/>
      <c r="AA433" s="333"/>
      <c r="AB433" s="333"/>
      <c r="AC433" s="333"/>
    </row>
    <row r="434" spans="1:29" ht="16.5" customHeight="1">
      <c r="A434" s="173"/>
      <c r="B434" s="179"/>
      <c r="C434" s="175"/>
      <c r="D434" s="175"/>
      <c r="E434" s="175"/>
      <c r="F434" s="175"/>
      <c r="G434" s="175"/>
      <c r="H434" s="175"/>
      <c r="I434" s="175"/>
      <c r="J434" s="175"/>
      <c r="K434" s="175"/>
      <c r="L434" s="175"/>
      <c r="M434" s="176"/>
      <c r="N434" s="176"/>
      <c r="O434" s="176"/>
      <c r="P434" s="176"/>
      <c r="Q434" s="176"/>
      <c r="R434" s="175"/>
      <c r="S434" s="175"/>
      <c r="T434" s="175"/>
      <c r="U434" s="104"/>
      <c r="V434" s="333"/>
      <c r="W434" s="333"/>
      <c r="X434" s="333"/>
      <c r="Y434" s="333"/>
      <c r="Z434" s="333"/>
      <c r="AA434" s="333"/>
      <c r="AB434" s="333"/>
      <c r="AC434" s="333"/>
    </row>
    <row r="435" spans="1:29" ht="16.5" customHeight="1">
      <c r="A435" s="173"/>
      <c r="B435" s="179"/>
      <c r="C435" s="175"/>
      <c r="D435" s="175"/>
      <c r="E435" s="175"/>
      <c r="F435" s="175"/>
      <c r="G435" s="175"/>
      <c r="H435" s="175"/>
      <c r="I435" s="175"/>
      <c r="J435" s="175"/>
      <c r="K435" s="175"/>
      <c r="L435" s="175"/>
      <c r="M435" s="176"/>
      <c r="N435" s="176"/>
      <c r="O435" s="176"/>
      <c r="P435" s="176"/>
      <c r="Q435" s="176"/>
      <c r="R435" s="175"/>
      <c r="S435" s="175"/>
      <c r="T435" s="175"/>
      <c r="U435" s="104"/>
      <c r="V435" s="333"/>
      <c r="W435" s="333"/>
      <c r="X435" s="333"/>
      <c r="Y435" s="333"/>
      <c r="Z435" s="333"/>
      <c r="AA435" s="333"/>
      <c r="AB435" s="333"/>
      <c r="AC435" s="333"/>
    </row>
    <row r="436" spans="1:29" ht="16.5" customHeight="1">
      <c r="A436" s="173"/>
      <c r="B436" s="179"/>
      <c r="C436" s="175"/>
      <c r="D436" s="175"/>
      <c r="E436" s="175"/>
      <c r="F436" s="175"/>
      <c r="G436" s="175"/>
      <c r="H436" s="175"/>
      <c r="I436" s="175"/>
      <c r="J436" s="175"/>
      <c r="K436" s="175"/>
      <c r="L436" s="175"/>
      <c r="M436" s="176"/>
      <c r="N436" s="176"/>
      <c r="O436" s="176"/>
      <c r="P436" s="176"/>
      <c r="Q436" s="176"/>
      <c r="R436" s="175"/>
      <c r="S436" s="175"/>
      <c r="T436" s="175"/>
      <c r="U436" s="104"/>
      <c r="V436" s="333"/>
      <c r="W436" s="333"/>
      <c r="X436" s="333"/>
      <c r="Y436" s="333"/>
      <c r="Z436" s="333"/>
      <c r="AA436" s="333"/>
      <c r="AB436" s="333"/>
      <c r="AC436" s="333"/>
    </row>
    <row r="437" spans="1:29" ht="16.5" customHeight="1">
      <c r="A437" s="173"/>
      <c r="B437" s="179"/>
      <c r="C437" s="175"/>
      <c r="D437" s="175"/>
      <c r="E437" s="175"/>
      <c r="F437" s="175"/>
      <c r="G437" s="175"/>
      <c r="H437" s="175"/>
      <c r="I437" s="175"/>
      <c r="J437" s="175"/>
      <c r="K437" s="175"/>
      <c r="L437" s="175"/>
      <c r="M437" s="176"/>
      <c r="N437" s="176"/>
      <c r="O437" s="176"/>
      <c r="P437" s="176"/>
      <c r="Q437" s="176"/>
      <c r="R437" s="175"/>
      <c r="S437" s="175"/>
      <c r="T437" s="175"/>
      <c r="U437" s="104"/>
      <c r="V437" s="333"/>
      <c r="W437" s="333"/>
      <c r="X437" s="333"/>
      <c r="Y437" s="333"/>
      <c r="Z437" s="333"/>
      <c r="AA437" s="333"/>
      <c r="AB437" s="333"/>
      <c r="AC437" s="333"/>
    </row>
    <row r="438" spans="1:29" ht="16.5" customHeight="1">
      <c r="A438" s="173"/>
      <c r="B438" s="179"/>
      <c r="C438" s="175"/>
      <c r="D438" s="175"/>
      <c r="E438" s="175"/>
      <c r="F438" s="175"/>
      <c r="G438" s="175"/>
      <c r="H438" s="175"/>
      <c r="I438" s="175"/>
      <c r="J438" s="175"/>
      <c r="K438" s="175"/>
      <c r="L438" s="175"/>
      <c r="M438" s="176"/>
      <c r="N438" s="176"/>
      <c r="O438" s="176"/>
      <c r="P438" s="176"/>
      <c r="Q438" s="176"/>
      <c r="R438" s="175"/>
      <c r="S438" s="175"/>
      <c r="T438" s="175"/>
      <c r="U438" s="104"/>
      <c r="V438" s="333"/>
      <c r="W438" s="333"/>
      <c r="X438" s="333"/>
      <c r="Y438" s="333"/>
      <c r="Z438" s="333"/>
      <c r="AA438" s="333"/>
      <c r="AB438" s="333"/>
      <c r="AC438" s="333"/>
    </row>
    <row r="439" spans="1:29" ht="16.5" customHeight="1">
      <c r="A439" s="173"/>
      <c r="B439" s="179"/>
      <c r="C439" s="175"/>
      <c r="D439" s="175"/>
      <c r="E439" s="175"/>
      <c r="F439" s="175"/>
      <c r="G439" s="175"/>
      <c r="H439" s="175"/>
      <c r="I439" s="175"/>
      <c r="J439" s="175"/>
      <c r="K439" s="175"/>
      <c r="L439" s="175"/>
      <c r="M439" s="176"/>
      <c r="N439" s="176"/>
      <c r="O439" s="176"/>
      <c r="P439" s="176"/>
      <c r="Q439" s="176"/>
      <c r="R439" s="175"/>
      <c r="S439" s="175"/>
      <c r="T439" s="175"/>
      <c r="U439" s="104"/>
      <c r="V439" s="333"/>
      <c r="W439" s="333"/>
      <c r="X439" s="333"/>
      <c r="Y439" s="333"/>
      <c r="Z439" s="333"/>
      <c r="AA439" s="333"/>
      <c r="AB439" s="333"/>
      <c r="AC439" s="333"/>
    </row>
    <row r="440" spans="1:29" ht="16.5" customHeight="1">
      <c r="A440" s="173"/>
      <c r="B440" s="179"/>
      <c r="C440" s="175"/>
      <c r="D440" s="175"/>
      <c r="E440" s="175"/>
      <c r="F440" s="175"/>
      <c r="G440" s="175"/>
      <c r="H440" s="175"/>
      <c r="I440" s="175"/>
      <c r="J440" s="175"/>
      <c r="K440" s="175"/>
      <c r="L440" s="175"/>
      <c r="M440" s="176"/>
      <c r="N440" s="176"/>
      <c r="O440" s="176"/>
      <c r="P440" s="176"/>
      <c r="Q440" s="176"/>
      <c r="R440" s="175"/>
      <c r="S440" s="175"/>
      <c r="T440" s="175"/>
      <c r="U440" s="104"/>
      <c r="V440" s="333"/>
      <c r="W440" s="333"/>
      <c r="X440" s="333"/>
      <c r="Y440" s="333"/>
      <c r="Z440" s="333"/>
      <c r="AA440" s="333"/>
      <c r="AB440" s="333"/>
      <c r="AC440" s="333"/>
    </row>
    <row r="441" spans="1:29" ht="16.5" customHeight="1">
      <c r="A441" s="173"/>
      <c r="B441" s="179"/>
      <c r="C441" s="175"/>
      <c r="D441" s="175"/>
      <c r="E441" s="175"/>
      <c r="F441" s="175"/>
      <c r="G441" s="175"/>
      <c r="H441" s="175"/>
      <c r="I441" s="175"/>
      <c r="J441" s="175"/>
      <c r="K441" s="175"/>
      <c r="L441" s="175"/>
      <c r="M441" s="176"/>
      <c r="N441" s="176"/>
      <c r="O441" s="176"/>
      <c r="P441" s="176"/>
      <c r="Q441" s="176"/>
      <c r="R441" s="175"/>
      <c r="S441" s="175"/>
      <c r="T441" s="175"/>
      <c r="U441" s="104"/>
      <c r="V441" s="333"/>
      <c r="W441" s="333"/>
      <c r="X441" s="333"/>
      <c r="Y441" s="333"/>
      <c r="Z441" s="333"/>
      <c r="AA441" s="333"/>
      <c r="AB441" s="333"/>
      <c r="AC441" s="333"/>
    </row>
    <row r="442" spans="1:29" ht="16.5" customHeight="1">
      <c r="A442" s="173"/>
      <c r="B442" s="179"/>
      <c r="C442" s="175"/>
      <c r="D442" s="175"/>
      <c r="E442" s="175"/>
      <c r="F442" s="175"/>
      <c r="G442" s="175"/>
      <c r="H442" s="175"/>
      <c r="I442" s="175"/>
      <c r="J442" s="175"/>
      <c r="K442" s="175"/>
      <c r="L442" s="175"/>
      <c r="M442" s="176"/>
      <c r="N442" s="176"/>
      <c r="O442" s="176"/>
      <c r="P442" s="176"/>
      <c r="Q442" s="176"/>
      <c r="R442" s="175"/>
      <c r="S442" s="175"/>
      <c r="T442" s="175"/>
      <c r="U442" s="104"/>
      <c r="V442" s="333"/>
      <c r="W442" s="333"/>
      <c r="X442" s="333"/>
      <c r="Y442" s="333"/>
      <c r="Z442" s="333"/>
      <c r="AA442" s="333"/>
      <c r="AB442" s="333"/>
      <c r="AC442" s="333"/>
    </row>
    <row r="443" spans="1:29" ht="16.5" customHeight="1">
      <c r="A443" s="173"/>
      <c r="B443" s="179"/>
      <c r="C443" s="175"/>
      <c r="D443" s="175"/>
      <c r="E443" s="175"/>
      <c r="F443" s="175"/>
      <c r="G443" s="175"/>
      <c r="H443" s="175"/>
      <c r="I443" s="175"/>
      <c r="J443" s="175"/>
      <c r="K443" s="175"/>
      <c r="L443" s="175"/>
      <c r="M443" s="176"/>
      <c r="N443" s="176"/>
      <c r="O443" s="176"/>
      <c r="P443" s="176"/>
      <c r="Q443" s="176"/>
      <c r="R443" s="175"/>
      <c r="S443" s="175"/>
      <c r="T443" s="175"/>
      <c r="U443" s="104"/>
      <c r="V443" s="333"/>
      <c r="W443" s="333"/>
      <c r="X443" s="333"/>
      <c r="Y443" s="333"/>
      <c r="Z443" s="333"/>
      <c r="AA443" s="333"/>
      <c r="AB443" s="333"/>
      <c r="AC443" s="333"/>
    </row>
    <row r="444" spans="1:29" ht="16.5" customHeight="1">
      <c r="A444" s="173"/>
      <c r="B444" s="179"/>
      <c r="C444" s="175"/>
      <c r="D444" s="175"/>
      <c r="E444" s="175"/>
      <c r="F444" s="175"/>
      <c r="G444" s="175"/>
      <c r="H444" s="175"/>
      <c r="I444" s="175"/>
      <c r="J444" s="175"/>
      <c r="K444" s="175"/>
      <c r="L444" s="175"/>
      <c r="M444" s="176"/>
      <c r="N444" s="176"/>
      <c r="O444" s="176"/>
      <c r="P444" s="176"/>
      <c r="Q444" s="176"/>
      <c r="R444" s="175"/>
      <c r="S444" s="175"/>
      <c r="T444" s="175"/>
      <c r="U444" s="104"/>
      <c r="V444" s="333"/>
      <c r="W444" s="333"/>
      <c r="X444" s="333"/>
      <c r="Y444" s="333"/>
      <c r="Z444" s="333"/>
      <c r="AA444" s="333"/>
      <c r="AB444" s="333"/>
      <c r="AC444" s="333"/>
    </row>
    <row r="445" spans="1:29" ht="16.5" customHeight="1">
      <c r="A445" s="173"/>
      <c r="B445" s="179"/>
      <c r="C445" s="175"/>
      <c r="D445" s="175"/>
      <c r="E445" s="175"/>
      <c r="F445" s="175"/>
      <c r="G445" s="175"/>
      <c r="H445" s="175"/>
      <c r="I445" s="175"/>
      <c r="J445" s="175"/>
      <c r="K445" s="175"/>
      <c r="L445" s="175"/>
      <c r="M445" s="176"/>
      <c r="N445" s="176"/>
      <c r="O445" s="176"/>
      <c r="P445" s="176"/>
      <c r="Q445" s="176"/>
      <c r="R445" s="175"/>
      <c r="S445" s="175"/>
      <c r="T445" s="175"/>
      <c r="U445" s="104"/>
      <c r="V445" s="333"/>
      <c r="W445" s="333"/>
      <c r="X445" s="333"/>
      <c r="Y445" s="333"/>
      <c r="Z445" s="333"/>
      <c r="AA445" s="333"/>
      <c r="AB445" s="333"/>
      <c r="AC445" s="333"/>
    </row>
    <row r="446" spans="1:29" ht="16.5" customHeight="1">
      <c r="A446" s="173"/>
      <c r="B446" s="179"/>
      <c r="C446" s="175"/>
      <c r="D446" s="175"/>
      <c r="E446" s="175"/>
      <c r="F446" s="175"/>
      <c r="G446" s="175"/>
      <c r="H446" s="175"/>
      <c r="I446" s="175"/>
      <c r="J446" s="175"/>
      <c r="K446" s="175"/>
      <c r="L446" s="175"/>
      <c r="M446" s="176"/>
      <c r="N446" s="176"/>
      <c r="O446" s="176"/>
      <c r="P446" s="176"/>
      <c r="Q446" s="176"/>
      <c r="R446" s="175"/>
      <c r="S446" s="175"/>
      <c r="T446" s="175"/>
      <c r="U446" s="104"/>
      <c r="V446" s="333"/>
      <c r="W446" s="333"/>
      <c r="X446" s="333"/>
      <c r="Y446" s="333"/>
      <c r="Z446" s="333"/>
      <c r="AA446" s="333"/>
      <c r="AB446" s="333"/>
      <c r="AC446" s="333"/>
    </row>
    <row r="447" spans="1:29" ht="16.5" customHeight="1">
      <c r="A447" s="173"/>
      <c r="B447" s="179"/>
      <c r="C447" s="175"/>
      <c r="D447" s="175"/>
      <c r="E447" s="175"/>
      <c r="F447" s="175"/>
      <c r="G447" s="175"/>
      <c r="H447" s="175"/>
      <c r="I447" s="175"/>
      <c r="J447" s="175"/>
      <c r="K447" s="175"/>
      <c r="L447" s="175"/>
      <c r="M447" s="176"/>
      <c r="N447" s="176"/>
      <c r="O447" s="176"/>
      <c r="P447" s="176"/>
      <c r="Q447" s="176"/>
      <c r="R447" s="175"/>
      <c r="S447" s="175"/>
      <c r="T447" s="175"/>
      <c r="U447" s="104"/>
      <c r="V447" s="333"/>
      <c r="W447" s="333"/>
      <c r="X447" s="333"/>
      <c r="Y447" s="333"/>
      <c r="Z447" s="333"/>
      <c r="AA447" s="333"/>
      <c r="AB447" s="333"/>
      <c r="AC447" s="333"/>
    </row>
    <row r="448" spans="1:29" ht="16.5" customHeight="1">
      <c r="A448" s="173"/>
      <c r="B448" s="179"/>
      <c r="C448" s="175"/>
      <c r="D448" s="175"/>
      <c r="E448" s="175"/>
      <c r="F448" s="175"/>
      <c r="G448" s="175"/>
      <c r="H448" s="175"/>
      <c r="I448" s="175"/>
      <c r="J448" s="175"/>
      <c r="K448" s="175"/>
      <c r="L448" s="175"/>
      <c r="M448" s="176"/>
      <c r="N448" s="176"/>
      <c r="O448" s="176"/>
      <c r="P448" s="176"/>
      <c r="Q448" s="176"/>
      <c r="R448" s="175"/>
      <c r="S448" s="175"/>
      <c r="T448" s="175"/>
      <c r="U448" s="104"/>
      <c r="V448" s="333"/>
      <c r="W448" s="333"/>
      <c r="X448" s="333"/>
      <c r="Y448" s="333"/>
      <c r="Z448" s="333"/>
      <c r="AA448" s="333"/>
      <c r="AB448" s="333"/>
      <c r="AC448" s="333"/>
    </row>
    <row r="449" spans="1:29" ht="16.5" customHeight="1">
      <c r="A449" s="173"/>
      <c r="B449" s="179"/>
      <c r="C449" s="175"/>
      <c r="D449" s="175"/>
      <c r="E449" s="175"/>
      <c r="F449" s="175"/>
      <c r="G449" s="175"/>
      <c r="H449" s="175"/>
      <c r="I449" s="175"/>
      <c r="J449" s="175"/>
      <c r="K449" s="175"/>
      <c r="L449" s="175"/>
      <c r="M449" s="176"/>
      <c r="N449" s="176"/>
      <c r="O449" s="176"/>
      <c r="P449" s="176"/>
      <c r="Q449" s="176"/>
      <c r="R449" s="175"/>
      <c r="S449" s="175"/>
      <c r="T449" s="175"/>
      <c r="U449" s="104"/>
      <c r="V449" s="333"/>
      <c r="W449" s="333"/>
      <c r="X449" s="333"/>
      <c r="Y449" s="333"/>
      <c r="Z449" s="333"/>
      <c r="AA449" s="333"/>
      <c r="AB449" s="333"/>
      <c r="AC449" s="333"/>
    </row>
    <row r="450" spans="1:29" ht="16.5" customHeight="1">
      <c r="A450" s="173"/>
      <c r="B450" s="179"/>
      <c r="C450" s="175"/>
      <c r="D450" s="175"/>
      <c r="E450" s="175"/>
      <c r="F450" s="175"/>
      <c r="G450" s="175"/>
      <c r="H450" s="175"/>
      <c r="I450" s="175"/>
      <c r="J450" s="175"/>
      <c r="K450" s="175"/>
      <c r="L450" s="175"/>
      <c r="M450" s="176"/>
      <c r="N450" s="176"/>
      <c r="O450" s="176"/>
      <c r="P450" s="176"/>
      <c r="Q450" s="176"/>
      <c r="R450" s="175"/>
      <c r="S450" s="175"/>
      <c r="T450" s="175"/>
      <c r="U450" s="104"/>
      <c r="V450" s="333"/>
      <c r="W450" s="333"/>
      <c r="X450" s="333"/>
      <c r="Y450" s="333"/>
      <c r="Z450" s="333"/>
      <c r="AA450" s="333"/>
      <c r="AB450" s="333"/>
      <c r="AC450" s="333"/>
    </row>
    <row r="451" spans="1:29" ht="16.5" customHeight="1">
      <c r="A451" s="173"/>
      <c r="B451" s="179"/>
      <c r="C451" s="175"/>
      <c r="D451" s="175"/>
      <c r="E451" s="175"/>
      <c r="F451" s="175"/>
      <c r="G451" s="175"/>
      <c r="H451" s="175"/>
      <c r="I451" s="175"/>
      <c r="J451" s="175"/>
      <c r="K451" s="175"/>
      <c r="L451" s="175"/>
      <c r="M451" s="176"/>
      <c r="N451" s="176"/>
      <c r="O451" s="176"/>
      <c r="P451" s="176"/>
      <c r="Q451" s="176"/>
      <c r="R451" s="175"/>
      <c r="S451" s="175"/>
      <c r="T451" s="175"/>
      <c r="U451" s="104"/>
      <c r="V451" s="333"/>
      <c r="W451" s="333"/>
      <c r="X451" s="333"/>
      <c r="Y451" s="333"/>
      <c r="Z451" s="333"/>
      <c r="AA451" s="333"/>
      <c r="AB451" s="333"/>
      <c r="AC451" s="333"/>
    </row>
    <row r="452" spans="1:29" ht="16.5" customHeight="1">
      <c r="A452" s="173"/>
      <c r="B452" s="179"/>
      <c r="C452" s="175"/>
      <c r="D452" s="175"/>
      <c r="E452" s="175"/>
      <c r="F452" s="175"/>
      <c r="G452" s="175"/>
      <c r="H452" s="175"/>
      <c r="I452" s="175"/>
      <c r="J452" s="175"/>
      <c r="K452" s="175"/>
      <c r="L452" s="175"/>
      <c r="M452" s="176"/>
      <c r="N452" s="176"/>
      <c r="O452" s="176"/>
      <c r="P452" s="176"/>
      <c r="Q452" s="176"/>
      <c r="R452" s="175"/>
      <c r="S452" s="175"/>
      <c r="T452" s="175"/>
      <c r="U452" s="104"/>
      <c r="V452" s="333"/>
      <c r="W452" s="333"/>
      <c r="X452" s="333"/>
      <c r="Y452" s="333"/>
      <c r="Z452" s="333"/>
      <c r="AA452" s="333"/>
      <c r="AB452" s="333"/>
      <c r="AC452" s="333"/>
    </row>
    <row r="453" spans="1:29" ht="16.5" customHeight="1">
      <c r="A453" s="173"/>
      <c r="B453" s="179"/>
      <c r="C453" s="175"/>
      <c r="D453" s="175"/>
      <c r="E453" s="175"/>
      <c r="F453" s="175"/>
      <c r="G453" s="175"/>
      <c r="H453" s="175"/>
      <c r="I453" s="175"/>
      <c r="J453" s="175"/>
      <c r="K453" s="175"/>
      <c r="L453" s="175"/>
      <c r="M453" s="176"/>
      <c r="N453" s="176"/>
      <c r="O453" s="176"/>
      <c r="P453" s="176"/>
      <c r="Q453" s="176"/>
      <c r="R453" s="175"/>
      <c r="S453" s="175"/>
      <c r="T453" s="175"/>
      <c r="U453" s="104"/>
      <c r="V453" s="333"/>
      <c r="W453" s="333"/>
      <c r="X453" s="333"/>
      <c r="Y453" s="333"/>
      <c r="Z453" s="333"/>
      <c r="AA453" s="333"/>
      <c r="AB453" s="333"/>
      <c r="AC453" s="333"/>
    </row>
    <row r="454" spans="1:29" ht="16.5" customHeight="1">
      <c r="A454" s="173"/>
      <c r="B454" s="179"/>
      <c r="C454" s="175"/>
      <c r="D454" s="175"/>
      <c r="E454" s="175"/>
      <c r="F454" s="175"/>
      <c r="G454" s="175"/>
      <c r="H454" s="175"/>
      <c r="I454" s="175"/>
      <c r="J454" s="175"/>
      <c r="K454" s="175"/>
      <c r="L454" s="175"/>
      <c r="M454" s="176"/>
      <c r="N454" s="176"/>
      <c r="O454" s="176"/>
      <c r="P454" s="176"/>
      <c r="Q454" s="176"/>
      <c r="R454" s="175"/>
      <c r="S454" s="175"/>
      <c r="T454" s="175"/>
      <c r="U454" s="104"/>
      <c r="V454" s="333"/>
      <c r="W454" s="333"/>
      <c r="X454" s="333"/>
      <c r="Y454" s="333"/>
      <c r="Z454" s="333"/>
      <c r="AA454" s="333"/>
      <c r="AB454" s="333"/>
      <c r="AC454" s="333"/>
    </row>
    <row r="455" spans="1:29" ht="16.5" customHeight="1">
      <c r="A455" s="173"/>
      <c r="B455" s="179"/>
      <c r="C455" s="175"/>
      <c r="D455" s="175"/>
      <c r="E455" s="175"/>
      <c r="F455" s="175"/>
      <c r="G455" s="175"/>
      <c r="H455" s="175"/>
      <c r="I455" s="175"/>
      <c r="J455" s="175"/>
      <c r="K455" s="175"/>
      <c r="L455" s="175"/>
      <c r="M455" s="176"/>
      <c r="N455" s="176"/>
      <c r="O455" s="176"/>
      <c r="P455" s="176"/>
      <c r="Q455" s="176"/>
      <c r="R455" s="175"/>
      <c r="S455" s="175"/>
      <c r="T455" s="175"/>
      <c r="U455" s="104"/>
      <c r="V455" s="333"/>
      <c r="W455" s="333"/>
      <c r="X455" s="333"/>
      <c r="Y455" s="333"/>
      <c r="Z455" s="333"/>
      <c r="AA455" s="333"/>
      <c r="AB455" s="333"/>
      <c r="AC455" s="333"/>
    </row>
    <row r="456" spans="1:29" ht="16.5" customHeight="1">
      <c r="A456" s="173"/>
      <c r="B456" s="179"/>
      <c r="C456" s="175"/>
      <c r="D456" s="175"/>
      <c r="E456" s="175"/>
      <c r="F456" s="175"/>
      <c r="G456" s="175"/>
      <c r="H456" s="175"/>
      <c r="I456" s="175"/>
      <c r="J456" s="175"/>
      <c r="K456" s="175"/>
      <c r="L456" s="175"/>
      <c r="M456" s="176"/>
      <c r="N456" s="176"/>
      <c r="O456" s="176"/>
      <c r="P456" s="176"/>
      <c r="Q456" s="176"/>
      <c r="R456" s="175"/>
      <c r="S456" s="175"/>
      <c r="T456" s="175"/>
      <c r="U456" s="104"/>
      <c r="V456" s="333"/>
      <c r="W456" s="333"/>
      <c r="X456" s="333"/>
      <c r="Y456" s="333"/>
      <c r="Z456" s="333"/>
      <c r="AA456" s="333"/>
      <c r="AB456" s="333"/>
      <c r="AC456" s="333"/>
    </row>
    <row r="457" spans="1:29" ht="16.5" customHeight="1">
      <c r="A457" s="173"/>
      <c r="B457" s="179"/>
      <c r="C457" s="175"/>
      <c r="D457" s="175"/>
      <c r="E457" s="175"/>
      <c r="F457" s="175"/>
      <c r="G457" s="175"/>
      <c r="H457" s="175"/>
      <c r="I457" s="175"/>
      <c r="J457" s="175"/>
      <c r="K457" s="175"/>
      <c r="L457" s="175"/>
      <c r="M457" s="176"/>
      <c r="N457" s="176"/>
      <c r="O457" s="176"/>
      <c r="P457" s="176"/>
      <c r="Q457" s="176"/>
      <c r="R457" s="175"/>
      <c r="S457" s="175"/>
      <c r="T457" s="175"/>
      <c r="U457" s="104"/>
      <c r="V457" s="333"/>
      <c r="W457" s="333"/>
      <c r="X457" s="333"/>
      <c r="Y457" s="333"/>
      <c r="Z457" s="333"/>
      <c r="AA457" s="333"/>
      <c r="AB457" s="333"/>
      <c r="AC457" s="333"/>
    </row>
    <row r="458" spans="1:29" ht="16.5" customHeight="1">
      <c r="A458" s="173"/>
      <c r="B458" s="179"/>
      <c r="C458" s="175"/>
      <c r="D458" s="175"/>
      <c r="E458" s="175"/>
      <c r="F458" s="175"/>
      <c r="G458" s="175"/>
      <c r="H458" s="175"/>
      <c r="I458" s="175"/>
      <c r="J458" s="175"/>
      <c r="K458" s="175"/>
      <c r="L458" s="175"/>
      <c r="M458" s="176"/>
      <c r="N458" s="176"/>
      <c r="O458" s="176"/>
      <c r="P458" s="176"/>
      <c r="Q458" s="176"/>
      <c r="R458" s="175"/>
      <c r="S458" s="175"/>
      <c r="T458" s="175"/>
      <c r="U458" s="104"/>
      <c r="V458" s="333"/>
      <c r="W458" s="333"/>
      <c r="X458" s="333"/>
      <c r="Y458" s="333"/>
      <c r="Z458" s="333"/>
      <c r="AA458" s="333"/>
      <c r="AB458" s="333"/>
      <c r="AC458" s="333"/>
    </row>
    <row r="459" spans="1:29" ht="16.5" customHeight="1">
      <c r="A459" s="173"/>
      <c r="B459" s="179"/>
      <c r="C459" s="175"/>
      <c r="D459" s="175"/>
      <c r="E459" s="175"/>
      <c r="F459" s="175"/>
      <c r="G459" s="175"/>
      <c r="H459" s="175"/>
      <c r="I459" s="175"/>
      <c r="J459" s="175"/>
      <c r="K459" s="175"/>
      <c r="L459" s="175"/>
      <c r="M459" s="176"/>
      <c r="N459" s="176"/>
      <c r="O459" s="176"/>
      <c r="P459" s="176"/>
      <c r="Q459" s="176"/>
      <c r="R459" s="175"/>
      <c r="S459" s="175"/>
      <c r="T459" s="175"/>
      <c r="U459" s="104"/>
      <c r="V459" s="333"/>
      <c r="W459" s="333"/>
      <c r="X459" s="333"/>
      <c r="Y459" s="333"/>
      <c r="Z459" s="333"/>
      <c r="AA459" s="333"/>
      <c r="AB459" s="333"/>
      <c r="AC459" s="333"/>
    </row>
    <row r="460" spans="1:29" ht="16.5" customHeight="1">
      <c r="A460" s="173"/>
      <c r="B460" s="179"/>
      <c r="C460" s="175"/>
      <c r="D460" s="175"/>
      <c r="E460" s="175"/>
      <c r="F460" s="175"/>
      <c r="G460" s="175"/>
      <c r="H460" s="175"/>
      <c r="I460" s="175"/>
      <c r="J460" s="175"/>
      <c r="K460" s="175"/>
      <c r="L460" s="175"/>
      <c r="M460" s="176"/>
      <c r="N460" s="176"/>
      <c r="O460" s="176"/>
      <c r="P460" s="176"/>
      <c r="Q460" s="176"/>
      <c r="R460" s="175"/>
      <c r="S460" s="175"/>
      <c r="T460" s="175"/>
      <c r="U460" s="104"/>
      <c r="V460" s="333"/>
      <c r="W460" s="333"/>
      <c r="X460" s="333"/>
      <c r="Y460" s="333"/>
      <c r="Z460" s="333"/>
      <c r="AA460" s="333"/>
      <c r="AB460" s="333"/>
      <c r="AC460" s="333"/>
    </row>
    <row r="461" spans="1:29" ht="16.5" customHeight="1">
      <c r="A461" s="173"/>
      <c r="B461" s="179"/>
      <c r="C461" s="175"/>
      <c r="D461" s="175"/>
      <c r="E461" s="175"/>
      <c r="F461" s="175"/>
      <c r="G461" s="175"/>
      <c r="H461" s="175"/>
      <c r="I461" s="175"/>
      <c r="J461" s="175"/>
      <c r="K461" s="175"/>
      <c r="L461" s="175"/>
      <c r="M461" s="176"/>
      <c r="N461" s="176"/>
      <c r="O461" s="176"/>
      <c r="P461" s="176"/>
      <c r="Q461" s="176"/>
      <c r="R461" s="175"/>
      <c r="S461" s="175"/>
      <c r="T461" s="175"/>
      <c r="U461" s="104"/>
      <c r="V461" s="333"/>
      <c r="W461" s="333"/>
      <c r="X461" s="333"/>
      <c r="Y461" s="333"/>
      <c r="Z461" s="333"/>
      <c r="AA461" s="333"/>
      <c r="AB461" s="333"/>
      <c r="AC461" s="333"/>
    </row>
    <row r="462" spans="1:29" ht="16.5" customHeight="1">
      <c r="A462" s="173"/>
      <c r="B462" s="179"/>
      <c r="C462" s="175"/>
      <c r="D462" s="175"/>
      <c r="E462" s="175"/>
      <c r="F462" s="175"/>
      <c r="G462" s="175"/>
      <c r="H462" s="175"/>
      <c r="I462" s="175"/>
      <c r="J462" s="175"/>
      <c r="K462" s="175"/>
      <c r="L462" s="175"/>
      <c r="M462" s="176"/>
      <c r="N462" s="176"/>
      <c r="O462" s="176"/>
      <c r="P462" s="176"/>
      <c r="Q462" s="176"/>
      <c r="R462" s="175"/>
      <c r="S462" s="175"/>
      <c r="T462" s="175"/>
      <c r="U462" s="104"/>
      <c r="V462" s="333"/>
      <c r="W462" s="333"/>
      <c r="X462" s="333"/>
      <c r="Y462" s="333"/>
      <c r="Z462" s="333"/>
      <c r="AA462" s="333"/>
      <c r="AB462" s="333"/>
      <c r="AC462" s="333"/>
    </row>
    <row r="463" spans="1:29" ht="16.5" customHeight="1">
      <c r="A463" s="173"/>
      <c r="B463" s="179"/>
      <c r="C463" s="175"/>
      <c r="D463" s="175"/>
      <c r="E463" s="175"/>
      <c r="F463" s="175"/>
      <c r="G463" s="175"/>
      <c r="H463" s="175"/>
      <c r="I463" s="175"/>
      <c r="J463" s="175"/>
      <c r="K463" s="175"/>
      <c r="L463" s="175"/>
      <c r="M463" s="176"/>
      <c r="N463" s="176"/>
      <c r="O463" s="176"/>
      <c r="P463" s="176"/>
      <c r="Q463" s="176"/>
      <c r="R463" s="175"/>
      <c r="S463" s="175"/>
      <c r="T463" s="175"/>
      <c r="U463" s="104"/>
      <c r="V463" s="333"/>
      <c r="W463" s="333"/>
      <c r="X463" s="333"/>
      <c r="Y463" s="333"/>
      <c r="Z463" s="333"/>
      <c r="AA463" s="333"/>
      <c r="AB463" s="333"/>
      <c r="AC463" s="333"/>
    </row>
    <row r="464" spans="1:29" ht="16.5" customHeight="1">
      <c r="A464" s="173"/>
      <c r="B464" s="179"/>
      <c r="C464" s="175"/>
      <c r="D464" s="175"/>
      <c r="E464" s="175"/>
      <c r="F464" s="175"/>
      <c r="G464" s="175"/>
      <c r="H464" s="175"/>
      <c r="I464" s="175"/>
      <c r="J464" s="175"/>
      <c r="K464" s="175"/>
      <c r="L464" s="175"/>
      <c r="M464" s="176"/>
      <c r="N464" s="176"/>
      <c r="O464" s="176"/>
      <c r="P464" s="176"/>
      <c r="Q464" s="176"/>
      <c r="R464" s="175"/>
      <c r="S464" s="175"/>
      <c r="T464" s="175"/>
      <c r="U464" s="104"/>
      <c r="V464" s="333"/>
      <c r="W464" s="333"/>
      <c r="X464" s="333"/>
      <c r="Y464" s="333"/>
      <c r="Z464" s="333"/>
      <c r="AA464" s="333"/>
      <c r="AB464" s="333"/>
      <c r="AC464" s="333"/>
    </row>
    <row r="465" spans="1:29" ht="16.5" customHeight="1">
      <c r="A465" s="173"/>
      <c r="B465" s="179"/>
      <c r="C465" s="175"/>
      <c r="D465" s="175"/>
      <c r="E465" s="175"/>
      <c r="F465" s="175"/>
      <c r="G465" s="175"/>
      <c r="H465" s="175"/>
      <c r="I465" s="175"/>
      <c r="J465" s="175"/>
      <c r="K465" s="175"/>
      <c r="L465" s="175"/>
      <c r="M465" s="176"/>
      <c r="N465" s="176"/>
      <c r="O465" s="176"/>
      <c r="P465" s="176"/>
      <c r="Q465" s="176"/>
      <c r="R465" s="175"/>
      <c r="S465" s="175"/>
      <c r="T465" s="175"/>
      <c r="U465" s="104"/>
      <c r="V465" s="333"/>
      <c r="W465" s="333"/>
      <c r="X465" s="333"/>
      <c r="Y465" s="333"/>
      <c r="Z465" s="333"/>
      <c r="AA465" s="333"/>
      <c r="AB465" s="333"/>
      <c r="AC465" s="333"/>
    </row>
    <row r="466" spans="1:29" ht="16.5" customHeight="1">
      <c r="A466" s="173"/>
      <c r="B466" s="179"/>
      <c r="C466" s="175"/>
      <c r="D466" s="175"/>
      <c r="E466" s="175"/>
      <c r="F466" s="175"/>
      <c r="G466" s="175"/>
      <c r="H466" s="175"/>
      <c r="I466" s="175"/>
      <c r="J466" s="175"/>
      <c r="K466" s="175"/>
      <c r="L466" s="175"/>
      <c r="M466" s="176"/>
      <c r="N466" s="176"/>
      <c r="O466" s="176"/>
      <c r="P466" s="176"/>
      <c r="Q466" s="176"/>
      <c r="R466" s="175"/>
      <c r="S466" s="175"/>
      <c r="T466" s="175"/>
      <c r="U466" s="104"/>
      <c r="V466" s="333"/>
      <c r="W466" s="333"/>
      <c r="X466" s="333"/>
      <c r="Y466" s="333"/>
      <c r="Z466" s="333"/>
      <c r="AA466" s="333"/>
      <c r="AB466" s="333"/>
      <c r="AC466" s="333"/>
    </row>
    <row r="467" spans="1:29" ht="16.5" customHeight="1">
      <c r="A467" s="173"/>
      <c r="B467" s="179"/>
      <c r="C467" s="175"/>
      <c r="D467" s="175"/>
      <c r="E467" s="175"/>
      <c r="F467" s="175"/>
      <c r="G467" s="175"/>
      <c r="H467" s="175"/>
      <c r="I467" s="175"/>
      <c r="J467" s="175"/>
      <c r="K467" s="175"/>
      <c r="L467" s="175"/>
      <c r="M467" s="176"/>
      <c r="N467" s="176"/>
      <c r="O467" s="176"/>
      <c r="P467" s="176"/>
      <c r="Q467" s="176"/>
      <c r="R467" s="175"/>
      <c r="S467" s="175"/>
      <c r="T467" s="175"/>
      <c r="U467" s="104"/>
      <c r="V467" s="333"/>
      <c r="W467" s="333"/>
      <c r="X467" s="333"/>
      <c r="Y467" s="333"/>
      <c r="Z467" s="333"/>
      <c r="AA467" s="333"/>
      <c r="AB467" s="333"/>
      <c r="AC467" s="333"/>
    </row>
    <row r="468" spans="1:29" ht="16.5" customHeight="1">
      <c r="A468" s="173"/>
      <c r="B468" s="179"/>
      <c r="C468" s="175"/>
      <c r="D468" s="175"/>
      <c r="E468" s="175"/>
      <c r="F468" s="175"/>
      <c r="G468" s="175"/>
      <c r="H468" s="175"/>
      <c r="I468" s="175"/>
      <c r="J468" s="175"/>
      <c r="K468" s="175"/>
      <c r="L468" s="175"/>
      <c r="M468" s="176"/>
      <c r="N468" s="176"/>
      <c r="O468" s="176"/>
      <c r="P468" s="176"/>
      <c r="Q468" s="176"/>
      <c r="R468" s="175"/>
      <c r="S468" s="175"/>
      <c r="T468" s="175"/>
      <c r="U468" s="104"/>
      <c r="V468" s="333"/>
      <c r="W468" s="333"/>
      <c r="X468" s="333"/>
      <c r="Y468" s="333"/>
      <c r="Z468" s="333"/>
      <c r="AA468" s="333"/>
      <c r="AB468" s="333"/>
      <c r="AC468" s="333"/>
    </row>
    <row r="469" spans="1:29" ht="16.5" customHeight="1">
      <c r="A469" s="173"/>
      <c r="B469" s="179"/>
      <c r="C469" s="175"/>
      <c r="D469" s="175"/>
      <c r="E469" s="175"/>
      <c r="F469" s="175"/>
      <c r="G469" s="175"/>
      <c r="H469" s="175"/>
      <c r="I469" s="175"/>
      <c r="J469" s="175"/>
      <c r="K469" s="175"/>
      <c r="L469" s="175"/>
      <c r="M469" s="176"/>
      <c r="N469" s="176"/>
      <c r="O469" s="176"/>
      <c r="P469" s="176"/>
      <c r="Q469" s="176"/>
      <c r="R469" s="175"/>
      <c r="S469" s="175"/>
      <c r="T469" s="175"/>
      <c r="U469" s="104"/>
      <c r="V469" s="333"/>
      <c r="W469" s="333"/>
      <c r="X469" s="333"/>
      <c r="Y469" s="333"/>
      <c r="Z469" s="333"/>
      <c r="AA469" s="333"/>
      <c r="AB469" s="333"/>
      <c r="AC469" s="333"/>
    </row>
    <row r="470" spans="1:29" ht="16.5" customHeight="1">
      <c r="A470" s="173"/>
      <c r="B470" s="179"/>
      <c r="C470" s="175"/>
      <c r="D470" s="175"/>
      <c r="E470" s="175"/>
      <c r="F470" s="175"/>
      <c r="G470" s="175"/>
      <c r="H470" s="175"/>
      <c r="I470" s="175"/>
      <c r="J470" s="175"/>
      <c r="K470" s="175"/>
      <c r="L470" s="175"/>
      <c r="M470" s="176"/>
      <c r="N470" s="176"/>
      <c r="O470" s="176"/>
      <c r="P470" s="176"/>
      <c r="Q470" s="176"/>
      <c r="R470" s="175"/>
      <c r="S470" s="175"/>
      <c r="T470" s="175"/>
      <c r="U470" s="104"/>
      <c r="V470" s="333"/>
      <c r="W470" s="333"/>
      <c r="X470" s="333"/>
      <c r="Y470" s="333"/>
      <c r="Z470" s="333"/>
      <c r="AA470" s="333"/>
      <c r="AB470" s="333"/>
      <c r="AC470" s="333"/>
    </row>
    <row r="471" spans="1:29" ht="16.5" customHeight="1">
      <c r="A471" s="173"/>
      <c r="B471" s="179"/>
      <c r="C471" s="175"/>
      <c r="D471" s="175"/>
      <c r="E471" s="175"/>
      <c r="F471" s="175"/>
      <c r="G471" s="175"/>
      <c r="H471" s="175"/>
      <c r="I471" s="175"/>
      <c r="J471" s="175"/>
      <c r="K471" s="175"/>
      <c r="L471" s="175"/>
      <c r="M471" s="176"/>
      <c r="N471" s="176"/>
      <c r="O471" s="176"/>
      <c r="P471" s="176"/>
      <c r="Q471" s="176"/>
      <c r="R471" s="175"/>
      <c r="S471" s="175"/>
      <c r="T471" s="175"/>
      <c r="U471" s="104"/>
      <c r="V471" s="333"/>
      <c r="W471" s="333"/>
      <c r="X471" s="333"/>
      <c r="Y471" s="333"/>
      <c r="Z471" s="333"/>
      <c r="AA471" s="333"/>
      <c r="AB471" s="333"/>
      <c r="AC471" s="333"/>
    </row>
    <row r="472" spans="1:29" ht="16.5" customHeight="1">
      <c r="A472" s="173"/>
      <c r="B472" s="179"/>
      <c r="C472" s="175"/>
      <c r="D472" s="175"/>
      <c r="E472" s="175"/>
      <c r="F472" s="175"/>
      <c r="G472" s="175"/>
      <c r="H472" s="175"/>
      <c r="I472" s="175"/>
      <c r="J472" s="175"/>
      <c r="K472" s="175"/>
      <c r="L472" s="175"/>
      <c r="M472" s="176"/>
      <c r="N472" s="176"/>
      <c r="O472" s="176"/>
      <c r="P472" s="176"/>
      <c r="Q472" s="176"/>
      <c r="R472" s="175"/>
      <c r="S472" s="175"/>
      <c r="T472" s="175"/>
      <c r="U472" s="104"/>
      <c r="V472" s="333"/>
      <c r="W472" s="333"/>
      <c r="X472" s="333"/>
      <c r="Y472" s="333"/>
      <c r="Z472" s="333"/>
      <c r="AA472" s="333"/>
      <c r="AB472" s="333"/>
      <c r="AC472" s="333"/>
    </row>
    <row r="473" spans="1:29" ht="16.5" customHeight="1">
      <c r="A473" s="173"/>
      <c r="B473" s="179"/>
      <c r="C473" s="175"/>
      <c r="D473" s="175"/>
      <c r="E473" s="175"/>
      <c r="F473" s="175"/>
      <c r="G473" s="175"/>
      <c r="H473" s="175"/>
      <c r="I473" s="175"/>
      <c r="J473" s="175"/>
      <c r="K473" s="175"/>
      <c r="L473" s="175"/>
      <c r="M473" s="176"/>
      <c r="N473" s="176"/>
      <c r="O473" s="176"/>
      <c r="P473" s="176"/>
      <c r="Q473" s="176"/>
      <c r="R473" s="175"/>
      <c r="S473" s="175"/>
      <c r="T473" s="175"/>
      <c r="U473" s="104"/>
      <c r="V473" s="333"/>
      <c r="W473" s="333"/>
      <c r="X473" s="333"/>
      <c r="Y473" s="333"/>
      <c r="Z473" s="333"/>
      <c r="AA473" s="333"/>
      <c r="AB473" s="333"/>
      <c r="AC473" s="333"/>
    </row>
    <row r="474" spans="1:29" ht="16.5" customHeight="1">
      <c r="A474" s="173"/>
      <c r="B474" s="179"/>
      <c r="C474" s="175"/>
      <c r="D474" s="175"/>
      <c r="E474" s="175"/>
      <c r="F474" s="175"/>
      <c r="G474" s="175"/>
      <c r="H474" s="175"/>
      <c r="I474" s="175"/>
      <c r="J474" s="175"/>
      <c r="K474" s="175"/>
      <c r="L474" s="175"/>
      <c r="M474" s="176"/>
      <c r="N474" s="176"/>
      <c r="O474" s="176"/>
      <c r="P474" s="176"/>
      <c r="Q474" s="176"/>
      <c r="R474" s="175"/>
      <c r="S474" s="175"/>
      <c r="T474" s="175"/>
      <c r="U474" s="104"/>
      <c r="V474" s="333"/>
      <c r="W474" s="333"/>
      <c r="X474" s="333"/>
      <c r="Y474" s="333"/>
      <c r="Z474" s="333"/>
      <c r="AA474" s="333"/>
      <c r="AB474" s="333"/>
      <c r="AC474" s="333"/>
    </row>
    <row r="475" spans="1:29" ht="16.5" customHeight="1">
      <c r="A475" s="173"/>
      <c r="B475" s="179"/>
      <c r="C475" s="175"/>
      <c r="D475" s="175"/>
      <c r="E475" s="175"/>
      <c r="F475" s="175"/>
      <c r="G475" s="175"/>
      <c r="H475" s="175"/>
      <c r="I475" s="175"/>
      <c r="J475" s="175"/>
      <c r="K475" s="175"/>
      <c r="L475" s="175"/>
      <c r="M475" s="176"/>
      <c r="N475" s="176"/>
      <c r="O475" s="176"/>
      <c r="P475" s="176"/>
      <c r="Q475" s="176"/>
      <c r="R475" s="175"/>
      <c r="S475" s="175"/>
      <c r="T475" s="175"/>
      <c r="U475" s="104"/>
      <c r="V475" s="333"/>
      <c r="W475" s="333"/>
      <c r="X475" s="333"/>
      <c r="Y475" s="333"/>
      <c r="Z475" s="333"/>
      <c r="AA475" s="333"/>
      <c r="AB475" s="333"/>
      <c r="AC475" s="333"/>
    </row>
    <row r="476" spans="1:29" ht="16.5" customHeight="1">
      <c r="A476" s="173"/>
      <c r="B476" s="179"/>
      <c r="C476" s="175"/>
      <c r="D476" s="175"/>
      <c r="E476" s="175"/>
      <c r="F476" s="175"/>
      <c r="G476" s="175"/>
      <c r="H476" s="175"/>
      <c r="I476" s="175"/>
      <c r="J476" s="175"/>
      <c r="K476" s="175"/>
      <c r="L476" s="175"/>
      <c r="M476" s="176"/>
      <c r="N476" s="176"/>
      <c r="O476" s="176"/>
      <c r="P476" s="176"/>
      <c r="Q476" s="176"/>
      <c r="R476" s="175"/>
      <c r="S476" s="175"/>
      <c r="T476" s="175"/>
      <c r="U476" s="104"/>
      <c r="V476" s="333"/>
      <c r="W476" s="333"/>
      <c r="X476" s="333"/>
      <c r="Y476" s="333"/>
      <c r="Z476" s="333"/>
      <c r="AA476" s="333"/>
      <c r="AB476" s="333"/>
      <c r="AC476" s="333"/>
    </row>
    <row r="477" spans="1:29" ht="16.5" customHeight="1">
      <c r="A477" s="173"/>
      <c r="B477" s="179"/>
      <c r="C477" s="175"/>
      <c r="D477" s="175"/>
      <c r="E477" s="175"/>
      <c r="F477" s="175"/>
      <c r="G477" s="175"/>
      <c r="H477" s="175"/>
      <c r="I477" s="175"/>
      <c r="J477" s="175"/>
      <c r="K477" s="175"/>
      <c r="L477" s="175"/>
      <c r="M477" s="176"/>
      <c r="N477" s="176"/>
      <c r="O477" s="176"/>
      <c r="P477" s="176"/>
      <c r="Q477" s="176"/>
      <c r="R477" s="175"/>
      <c r="S477" s="175"/>
      <c r="T477" s="175"/>
      <c r="U477" s="104"/>
      <c r="V477" s="333"/>
      <c r="W477" s="333"/>
      <c r="X477" s="333"/>
      <c r="Y477" s="333"/>
      <c r="Z477" s="333"/>
      <c r="AA477" s="333"/>
      <c r="AB477" s="333"/>
      <c r="AC477" s="333"/>
    </row>
    <row r="478" spans="1:29" ht="16.5" customHeight="1">
      <c r="A478" s="173"/>
      <c r="B478" s="179"/>
      <c r="C478" s="175"/>
      <c r="D478" s="175"/>
      <c r="E478" s="175"/>
      <c r="F478" s="175"/>
      <c r="G478" s="175"/>
      <c r="H478" s="175"/>
      <c r="I478" s="175"/>
      <c r="J478" s="175"/>
      <c r="K478" s="175"/>
      <c r="L478" s="175"/>
      <c r="M478" s="176"/>
      <c r="N478" s="176"/>
      <c r="O478" s="176"/>
      <c r="P478" s="176"/>
      <c r="Q478" s="176"/>
      <c r="R478" s="175"/>
      <c r="S478" s="175"/>
      <c r="T478" s="175"/>
      <c r="U478" s="104"/>
      <c r="V478" s="333"/>
      <c r="W478" s="333"/>
      <c r="X478" s="333"/>
      <c r="Y478" s="333"/>
      <c r="Z478" s="333"/>
      <c r="AA478" s="333"/>
      <c r="AB478" s="333"/>
      <c r="AC478" s="333"/>
    </row>
    <row r="479" spans="1:29" ht="16.5" customHeight="1">
      <c r="A479" s="173"/>
      <c r="B479" s="179"/>
      <c r="C479" s="175"/>
      <c r="D479" s="175"/>
      <c r="E479" s="175"/>
      <c r="F479" s="175"/>
      <c r="G479" s="175"/>
      <c r="H479" s="175"/>
      <c r="I479" s="175"/>
      <c r="J479" s="175"/>
      <c r="K479" s="175"/>
      <c r="L479" s="175"/>
      <c r="M479" s="176"/>
      <c r="N479" s="176"/>
      <c r="O479" s="176"/>
      <c r="P479" s="176"/>
      <c r="Q479" s="176"/>
      <c r="R479" s="175"/>
      <c r="S479" s="175"/>
      <c r="T479" s="175"/>
      <c r="U479" s="104"/>
      <c r="V479" s="333"/>
      <c r="W479" s="333"/>
      <c r="X479" s="333"/>
      <c r="Y479" s="333"/>
      <c r="Z479" s="333"/>
      <c r="AA479" s="333"/>
      <c r="AB479" s="333"/>
      <c r="AC479" s="333"/>
    </row>
    <row r="480" spans="1:29" ht="16.5" customHeight="1">
      <c r="A480" s="173"/>
      <c r="B480" s="179"/>
      <c r="C480" s="175"/>
      <c r="D480" s="175"/>
      <c r="E480" s="175"/>
      <c r="F480" s="175"/>
      <c r="G480" s="175"/>
      <c r="H480" s="175"/>
      <c r="I480" s="175"/>
      <c r="J480" s="175"/>
      <c r="K480" s="175"/>
      <c r="L480" s="175"/>
      <c r="M480" s="176"/>
      <c r="N480" s="176"/>
      <c r="O480" s="176"/>
      <c r="P480" s="176"/>
      <c r="Q480" s="176"/>
      <c r="R480" s="175"/>
      <c r="S480" s="175"/>
      <c r="T480" s="175"/>
      <c r="U480" s="104"/>
      <c r="V480" s="333"/>
      <c r="W480" s="333"/>
      <c r="X480" s="333"/>
      <c r="Y480" s="333"/>
      <c r="Z480" s="333"/>
      <c r="AA480" s="333"/>
      <c r="AB480" s="333"/>
      <c r="AC480" s="333"/>
    </row>
    <row r="481" spans="1:29" ht="16.5" customHeight="1">
      <c r="A481" s="173"/>
      <c r="B481" s="179"/>
      <c r="C481" s="175"/>
      <c r="D481" s="175"/>
      <c r="E481" s="175"/>
      <c r="F481" s="175"/>
      <c r="G481" s="175"/>
      <c r="H481" s="175"/>
      <c r="I481" s="175"/>
      <c r="J481" s="175"/>
      <c r="K481" s="175"/>
      <c r="L481" s="175"/>
      <c r="M481" s="176"/>
      <c r="N481" s="176"/>
      <c r="O481" s="176"/>
      <c r="P481" s="176"/>
      <c r="Q481" s="176"/>
      <c r="R481" s="175"/>
      <c r="S481" s="175"/>
      <c r="T481" s="175"/>
      <c r="U481" s="104"/>
      <c r="V481" s="333"/>
      <c r="W481" s="333"/>
      <c r="X481" s="333"/>
      <c r="Y481" s="333"/>
      <c r="Z481" s="333"/>
      <c r="AA481" s="333"/>
      <c r="AB481" s="333"/>
      <c r="AC481" s="333"/>
    </row>
    <row r="482" spans="1:29" ht="16.5" customHeight="1">
      <c r="A482" s="173"/>
      <c r="B482" s="179"/>
      <c r="C482" s="175"/>
      <c r="D482" s="175"/>
      <c r="E482" s="175"/>
      <c r="F482" s="175"/>
      <c r="G482" s="175"/>
      <c r="H482" s="175"/>
      <c r="I482" s="175"/>
      <c r="J482" s="175"/>
      <c r="K482" s="175"/>
      <c r="L482" s="175"/>
      <c r="M482" s="176"/>
      <c r="N482" s="176"/>
      <c r="O482" s="176"/>
      <c r="P482" s="176"/>
      <c r="Q482" s="176"/>
      <c r="R482" s="175"/>
      <c r="S482" s="175"/>
      <c r="T482" s="175"/>
      <c r="U482" s="104"/>
      <c r="V482" s="333"/>
      <c r="W482" s="333"/>
      <c r="X482" s="333"/>
      <c r="Y482" s="333"/>
      <c r="Z482" s="333"/>
      <c r="AA482" s="333"/>
      <c r="AB482" s="333"/>
      <c r="AC482" s="333"/>
    </row>
    <row r="483" spans="1:29" ht="16.5" customHeight="1">
      <c r="A483" s="173"/>
      <c r="B483" s="179"/>
      <c r="C483" s="175"/>
      <c r="D483" s="175"/>
      <c r="E483" s="175"/>
      <c r="F483" s="175"/>
      <c r="G483" s="175"/>
      <c r="H483" s="175"/>
      <c r="I483" s="175"/>
      <c r="J483" s="175"/>
      <c r="K483" s="175"/>
      <c r="L483" s="175"/>
      <c r="M483" s="176"/>
      <c r="N483" s="176"/>
      <c r="O483" s="176"/>
      <c r="P483" s="176"/>
      <c r="Q483" s="176"/>
      <c r="R483" s="175"/>
      <c r="S483" s="175"/>
      <c r="T483" s="175"/>
      <c r="U483" s="104"/>
      <c r="V483" s="333"/>
      <c r="W483" s="333"/>
      <c r="X483" s="333"/>
      <c r="Y483" s="333"/>
      <c r="Z483" s="333"/>
      <c r="AA483" s="333"/>
      <c r="AB483" s="333"/>
      <c r="AC483" s="333"/>
    </row>
    <row r="484" spans="1:29" ht="16.5" customHeight="1">
      <c r="A484" s="173"/>
      <c r="B484" s="179"/>
      <c r="C484" s="175"/>
      <c r="D484" s="175"/>
      <c r="E484" s="175"/>
      <c r="F484" s="175"/>
      <c r="G484" s="175"/>
      <c r="H484" s="175"/>
      <c r="I484" s="175"/>
      <c r="J484" s="175"/>
      <c r="K484" s="175"/>
      <c r="L484" s="175"/>
      <c r="M484" s="176"/>
      <c r="N484" s="176"/>
      <c r="O484" s="176"/>
      <c r="P484" s="176"/>
      <c r="Q484" s="176"/>
      <c r="R484" s="175"/>
      <c r="S484" s="175"/>
      <c r="T484" s="175"/>
      <c r="U484" s="104"/>
      <c r="V484" s="333"/>
      <c r="W484" s="333"/>
      <c r="X484" s="333"/>
      <c r="Y484" s="333"/>
      <c r="Z484" s="333"/>
      <c r="AA484" s="333"/>
      <c r="AB484" s="333"/>
      <c r="AC484" s="333"/>
    </row>
    <row r="485" spans="1:29" ht="16.5" customHeight="1">
      <c r="A485" s="173"/>
      <c r="B485" s="179"/>
      <c r="C485" s="175"/>
      <c r="D485" s="175"/>
      <c r="E485" s="175"/>
      <c r="F485" s="175"/>
      <c r="G485" s="175"/>
      <c r="H485" s="175"/>
      <c r="I485" s="175"/>
      <c r="J485" s="175"/>
      <c r="K485" s="175"/>
      <c r="L485" s="175"/>
      <c r="M485" s="176"/>
      <c r="N485" s="176"/>
      <c r="O485" s="176"/>
      <c r="P485" s="176"/>
      <c r="Q485" s="176"/>
      <c r="R485" s="175"/>
      <c r="S485" s="175"/>
      <c r="T485" s="175"/>
      <c r="U485" s="104"/>
      <c r="V485" s="333"/>
      <c r="W485" s="333"/>
      <c r="X485" s="333"/>
      <c r="Y485" s="333"/>
      <c r="Z485" s="333"/>
      <c r="AA485" s="333"/>
      <c r="AB485" s="333"/>
      <c r="AC485" s="333"/>
    </row>
    <row r="486" spans="1:29" ht="16.5" customHeight="1">
      <c r="A486" s="173"/>
      <c r="B486" s="179"/>
      <c r="C486" s="175"/>
      <c r="D486" s="175"/>
      <c r="E486" s="175"/>
      <c r="F486" s="175"/>
      <c r="G486" s="175"/>
      <c r="H486" s="175"/>
      <c r="I486" s="175"/>
      <c r="J486" s="175"/>
      <c r="K486" s="175"/>
      <c r="L486" s="175"/>
      <c r="M486" s="176"/>
      <c r="N486" s="176"/>
      <c r="O486" s="176"/>
      <c r="P486" s="176"/>
      <c r="Q486" s="176"/>
      <c r="R486" s="175"/>
      <c r="S486" s="175"/>
      <c r="T486" s="175"/>
      <c r="U486" s="104"/>
      <c r="V486" s="333"/>
      <c r="W486" s="333"/>
      <c r="X486" s="333"/>
      <c r="Y486" s="333"/>
      <c r="Z486" s="333"/>
      <c r="AA486" s="333"/>
      <c r="AB486" s="333"/>
      <c r="AC486" s="333"/>
    </row>
    <row r="487" spans="1:29" ht="16.5" customHeight="1">
      <c r="A487" s="173"/>
      <c r="B487" s="179"/>
      <c r="C487" s="175"/>
      <c r="D487" s="175"/>
      <c r="E487" s="175"/>
      <c r="F487" s="175"/>
      <c r="G487" s="175"/>
      <c r="H487" s="175"/>
      <c r="I487" s="175"/>
      <c r="J487" s="175"/>
      <c r="K487" s="175"/>
      <c r="L487" s="175"/>
      <c r="M487" s="176"/>
      <c r="N487" s="176"/>
      <c r="O487" s="176"/>
      <c r="P487" s="176"/>
      <c r="Q487" s="176"/>
      <c r="R487" s="175"/>
      <c r="S487" s="175"/>
      <c r="T487" s="175"/>
      <c r="U487" s="104"/>
      <c r="V487" s="333"/>
      <c r="W487" s="333"/>
      <c r="X487" s="333"/>
      <c r="Y487" s="333"/>
      <c r="Z487" s="333"/>
      <c r="AA487" s="333"/>
      <c r="AB487" s="333"/>
      <c r="AC487" s="333"/>
    </row>
    <row r="488" spans="1:29" ht="16.5" customHeight="1">
      <c r="A488" s="173"/>
      <c r="B488" s="179"/>
      <c r="C488" s="175"/>
      <c r="D488" s="175"/>
      <c r="E488" s="175"/>
      <c r="F488" s="175"/>
      <c r="G488" s="175"/>
      <c r="H488" s="175"/>
      <c r="I488" s="175"/>
      <c r="J488" s="175"/>
      <c r="K488" s="175"/>
      <c r="L488" s="175"/>
      <c r="M488" s="176"/>
      <c r="N488" s="176"/>
      <c r="O488" s="176"/>
      <c r="P488" s="176"/>
      <c r="Q488" s="176"/>
      <c r="R488" s="175"/>
      <c r="S488" s="175"/>
      <c r="T488" s="175"/>
      <c r="U488" s="104"/>
      <c r="V488" s="333"/>
      <c r="W488" s="333"/>
      <c r="X488" s="333"/>
      <c r="Y488" s="333"/>
      <c r="Z488" s="333"/>
      <c r="AA488" s="333"/>
      <c r="AB488" s="333"/>
      <c r="AC488" s="333"/>
    </row>
    <row r="489" spans="1:29" ht="16.5" customHeight="1">
      <c r="A489" s="173"/>
      <c r="B489" s="179"/>
      <c r="C489" s="175"/>
      <c r="D489" s="175"/>
      <c r="E489" s="175"/>
      <c r="F489" s="175"/>
      <c r="G489" s="175"/>
      <c r="H489" s="175"/>
      <c r="I489" s="175"/>
      <c r="J489" s="175"/>
      <c r="K489" s="175"/>
      <c r="L489" s="175"/>
      <c r="M489" s="176"/>
      <c r="N489" s="176"/>
      <c r="O489" s="176"/>
      <c r="P489" s="176"/>
      <c r="Q489" s="176"/>
      <c r="R489" s="175"/>
      <c r="S489" s="175"/>
      <c r="T489" s="175"/>
      <c r="U489" s="104"/>
      <c r="V489" s="333"/>
      <c r="W489" s="333"/>
      <c r="X489" s="333"/>
      <c r="Y489" s="333"/>
      <c r="Z489" s="333"/>
      <c r="AA489" s="333"/>
      <c r="AB489" s="333"/>
      <c r="AC489" s="333"/>
    </row>
    <row r="490" spans="1:29" ht="16.5" customHeight="1">
      <c r="A490" s="173"/>
      <c r="B490" s="179"/>
      <c r="C490" s="175"/>
      <c r="D490" s="175"/>
      <c r="E490" s="175"/>
      <c r="F490" s="175"/>
      <c r="G490" s="175"/>
      <c r="H490" s="175"/>
      <c r="I490" s="175"/>
      <c r="J490" s="175"/>
      <c r="K490" s="175"/>
      <c r="L490" s="175"/>
      <c r="M490" s="176"/>
      <c r="N490" s="176"/>
      <c r="O490" s="176"/>
      <c r="P490" s="176"/>
      <c r="Q490" s="176"/>
      <c r="R490" s="175"/>
      <c r="S490" s="175"/>
      <c r="T490" s="175"/>
      <c r="U490" s="104"/>
      <c r="V490" s="333"/>
      <c r="W490" s="333"/>
      <c r="X490" s="333"/>
      <c r="Y490" s="333"/>
      <c r="Z490" s="333"/>
      <c r="AA490" s="333"/>
      <c r="AB490" s="333"/>
      <c r="AC490" s="333"/>
    </row>
    <row r="491" spans="1:29" ht="16.5" customHeight="1">
      <c r="A491" s="173"/>
      <c r="B491" s="179"/>
      <c r="C491" s="175"/>
      <c r="D491" s="175"/>
      <c r="E491" s="175"/>
      <c r="F491" s="175"/>
      <c r="G491" s="175"/>
      <c r="H491" s="175"/>
      <c r="I491" s="175"/>
      <c r="J491" s="175"/>
      <c r="K491" s="175"/>
      <c r="L491" s="175"/>
      <c r="M491" s="176"/>
      <c r="N491" s="176"/>
      <c r="O491" s="176"/>
      <c r="P491" s="176"/>
      <c r="Q491" s="176"/>
      <c r="R491" s="175"/>
      <c r="S491" s="175"/>
      <c r="T491" s="175"/>
      <c r="U491" s="104"/>
      <c r="V491" s="333"/>
      <c r="W491" s="333"/>
      <c r="X491" s="333"/>
      <c r="Y491" s="333"/>
      <c r="Z491" s="333"/>
      <c r="AA491" s="333"/>
      <c r="AB491" s="333"/>
      <c r="AC491" s="333"/>
    </row>
    <row r="492" spans="1:29" ht="16.5" customHeight="1">
      <c r="A492" s="173"/>
      <c r="B492" s="179"/>
      <c r="C492" s="175"/>
      <c r="D492" s="175"/>
      <c r="E492" s="175"/>
      <c r="F492" s="175"/>
      <c r="G492" s="175"/>
      <c r="H492" s="175"/>
      <c r="I492" s="175"/>
      <c r="J492" s="175"/>
      <c r="K492" s="175"/>
      <c r="L492" s="175"/>
      <c r="M492" s="176"/>
      <c r="N492" s="176"/>
      <c r="O492" s="176"/>
      <c r="P492" s="176"/>
      <c r="Q492" s="176"/>
      <c r="R492" s="175"/>
      <c r="S492" s="175"/>
      <c r="T492" s="175"/>
      <c r="U492" s="104"/>
      <c r="V492" s="333"/>
      <c r="W492" s="333"/>
      <c r="X492" s="333"/>
      <c r="Y492" s="333"/>
      <c r="Z492" s="333"/>
      <c r="AA492" s="333"/>
      <c r="AB492" s="333"/>
      <c r="AC492" s="333"/>
    </row>
    <row r="493" spans="1:29" ht="16.5" customHeight="1">
      <c r="A493" s="173"/>
      <c r="B493" s="179"/>
      <c r="C493" s="175"/>
      <c r="D493" s="175"/>
      <c r="E493" s="175"/>
      <c r="F493" s="175"/>
      <c r="G493" s="175"/>
      <c r="H493" s="175"/>
      <c r="I493" s="175"/>
      <c r="J493" s="175"/>
      <c r="K493" s="175"/>
      <c r="L493" s="175"/>
      <c r="M493" s="176"/>
      <c r="N493" s="176"/>
      <c r="O493" s="176"/>
      <c r="P493" s="176"/>
      <c r="Q493" s="176"/>
      <c r="R493" s="175"/>
      <c r="S493" s="175"/>
      <c r="T493" s="175"/>
      <c r="U493" s="104"/>
      <c r="V493" s="333"/>
      <c r="W493" s="333"/>
      <c r="X493" s="333"/>
      <c r="Y493" s="333"/>
      <c r="Z493" s="333"/>
      <c r="AA493" s="333"/>
      <c r="AB493" s="333"/>
      <c r="AC493" s="333"/>
    </row>
    <row r="494" spans="1:29" ht="16.5" customHeight="1">
      <c r="A494" s="173"/>
      <c r="B494" s="179"/>
      <c r="C494" s="175"/>
      <c r="D494" s="175"/>
      <c r="E494" s="175"/>
      <c r="F494" s="175"/>
      <c r="G494" s="175"/>
      <c r="H494" s="175"/>
      <c r="I494" s="175"/>
      <c r="J494" s="175"/>
      <c r="K494" s="175"/>
      <c r="L494" s="175"/>
      <c r="M494" s="176"/>
      <c r="N494" s="176"/>
      <c r="O494" s="176"/>
      <c r="P494" s="176"/>
      <c r="Q494" s="176"/>
      <c r="R494" s="175"/>
      <c r="S494" s="175"/>
      <c r="T494" s="175"/>
      <c r="U494" s="104"/>
      <c r="V494" s="333"/>
      <c r="W494" s="333"/>
      <c r="X494" s="333"/>
      <c r="Y494" s="333"/>
      <c r="Z494" s="333"/>
      <c r="AA494" s="333"/>
      <c r="AB494" s="333"/>
      <c r="AC494" s="333"/>
    </row>
    <row r="495" spans="1:29" ht="16.5" customHeight="1">
      <c r="A495" s="173"/>
      <c r="B495" s="179"/>
      <c r="C495" s="175"/>
      <c r="D495" s="175"/>
      <c r="E495" s="175"/>
      <c r="F495" s="175"/>
      <c r="G495" s="175"/>
      <c r="H495" s="175"/>
      <c r="I495" s="175"/>
      <c r="J495" s="175"/>
      <c r="K495" s="175"/>
      <c r="L495" s="175"/>
      <c r="M495" s="176"/>
      <c r="N495" s="176"/>
      <c r="O495" s="176"/>
      <c r="P495" s="176"/>
      <c r="Q495" s="176"/>
      <c r="R495" s="175"/>
      <c r="S495" s="175"/>
      <c r="T495" s="175"/>
      <c r="U495" s="104"/>
      <c r="V495" s="333"/>
      <c r="W495" s="333"/>
      <c r="X495" s="333"/>
      <c r="Y495" s="333"/>
      <c r="Z495" s="333"/>
      <c r="AA495" s="333"/>
      <c r="AB495" s="333"/>
      <c r="AC495" s="333"/>
    </row>
    <row r="496" spans="1:29" ht="16.5" customHeight="1">
      <c r="A496" s="173"/>
      <c r="B496" s="179"/>
      <c r="C496" s="175"/>
      <c r="D496" s="175"/>
      <c r="E496" s="175"/>
      <c r="F496" s="175"/>
      <c r="G496" s="175"/>
      <c r="H496" s="175"/>
      <c r="I496" s="175"/>
      <c r="J496" s="175"/>
      <c r="K496" s="175"/>
      <c r="L496" s="175"/>
      <c r="M496" s="176"/>
      <c r="N496" s="176"/>
      <c r="O496" s="176"/>
      <c r="P496" s="176"/>
      <c r="Q496" s="176"/>
      <c r="R496" s="175"/>
      <c r="S496" s="175"/>
      <c r="T496" s="175"/>
      <c r="U496" s="104"/>
      <c r="V496" s="333"/>
      <c r="W496" s="333"/>
      <c r="X496" s="333"/>
      <c r="Y496" s="333"/>
      <c r="Z496" s="333"/>
      <c r="AA496" s="333"/>
      <c r="AB496" s="333"/>
      <c r="AC496" s="333"/>
    </row>
    <row r="497" spans="1:29" ht="16.5" customHeight="1">
      <c r="A497" s="173"/>
      <c r="B497" s="179"/>
      <c r="C497" s="175"/>
      <c r="D497" s="175"/>
      <c r="E497" s="175"/>
      <c r="F497" s="175"/>
      <c r="G497" s="175"/>
      <c r="H497" s="175"/>
      <c r="I497" s="175"/>
      <c r="J497" s="175"/>
      <c r="K497" s="175"/>
      <c r="L497" s="175"/>
      <c r="M497" s="176"/>
      <c r="N497" s="176"/>
      <c r="O497" s="176"/>
      <c r="P497" s="176"/>
      <c r="Q497" s="176"/>
      <c r="R497" s="175"/>
      <c r="S497" s="175"/>
      <c r="T497" s="175"/>
      <c r="U497" s="104"/>
      <c r="V497" s="333"/>
      <c r="W497" s="333"/>
      <c r="X497" s="333"/>
      <c r="Y497" s="333"/>
      <c r="Z497" s="333"/>
      <c r="AA497" s="333"/>
      <c r="AB497" s="333"/>
      <c r="AC497" s="333"/>
    </row>
    <row r="498" spans="1:29" ht="16.5" customHeight="1">
      <c r="A498" s="173"/>
      <c r="B498" s="179"/>
      <c r="C498" s="175"/>
      <c r="D498" s="175"/>
      <c r="E498" s="175"/>
      <c r="F498" s="175"/>
      <c r="G498" s="175"/>
      <c r="H498" s="175"/>
      <c r="I498" s="175"/>
      <c r="J498" s="175"/>
      <c r="K498" s="175"/>
      <c r="L498" s="175"/>
      <c r="M498" s="176"/>
      <c r="N498" s="176"/>
      <c r="O498" s="176"/>
      <c r="P498" s="176"/>
      <c r="Q498" s="176"/>
      <c r="R498" s="175"/>
      <c r="S498" s="175"/>
      <c r="T498" s="175"/>
      <c r="U498" s="104"/>
      <c r="V498" s="333"/>
      <c r="W498" s="333"/>
      <c r="X498" s="333"/>
      <c r="Y498" s="333"/>
      <c r="Z498" s="333"/>
      <c r="AA498" s="333"/>
      <c r="AB498" s="333"/>
      <c r="AC498" s="333"/>
    </row>
    <row r="499" spans="1:29" ht="16.5" customHeight="1">
      <c r="A499" s="173"/>
      <c r="B499" s="179"/>
      <c r="C499" s="175"/>
      <c r="D499" s="175"/>
      <c r="E499" s="175"/>
      <c r="F499" s="175"/>
      <c r="G499" s="175"/>
      <c r="H499" s="175"/>
      <c r="I499" s="175"/>
      <c r="J499" s="175"/>
      <c r="K499" s="175"/>
      <c r="L499" s="175"/>
      <c r="M499" s="176"/>
      <c r="N499" s="176"/>
      <c r="O499" s="176"/>
      <c r="P499" s="176"/>
      <c r="Q499" s="176"/>
      <c r="R499" s="175"/>
      <c r="S499" s="175"/>
      <c r="T499" s="175"/>
      <c r="U499" s="104"/>
      <c r="V499" s="333"/>
      <c r="W499" s="333"/>
      <c r="X499" s="333"/>
      <c r="Y499" s="333"/>
      <c r="Z499" s="333"/>
      <c r="AA499" s="333"/>
      <c r="AB499" s="333"/>
      <c r="AC499" s="333"/>
    </row>
    <row r="500" spans="1:29" ht="16.5" customHeight="1">
      <c r="A500" s="173"/>
      <c r="B500" s="179"/>
      <c r="C500" s="175"/>
      <c r="D500" s="175"/>
      <c r="E500" s="175"/>
      <c r="F500" s="175"/>
      <c r="G500" s="175"/>
      <c r="H500" s="175"/>
      <c r="I500" s="175"/>
      <c r="J500" s="175"/>
      <c r="K500" s="175"/>
      <c r="L500" s="175"/>
      <c r="M500" s="176"/>
      <c r="N500" s="176"/>
      <c r="O500" s="176"/>
      <c r="P500" s="176"/>
      <c r="Q500" s="176"/>
      <c r="R500" s="175"/>
      <c r="S500" s="175"/>
      <c r="T500" s="175"/>
      <c r="U500" s="104"/>
      <c r="V500" s="333"/>
      <c r="W500" s="333"/>
      <c r="X500" s="333"/>
      <c r="Y500" s="333"/>
      <c r="Z500" s="333"/>
      <c r="AA500" s="333"/>
      <c r="AB500" s="333"/>
      <c r="AC500" s="333"/>
    </row>
    <row r="501" spans="1:29" ht="16.5" customHeight="1">
      <c r="A501" s="173"/>
      <c r="B501" s="179"/>
      <c r="C501" s="175"/>
      <c r="D501" s="175"/>
      <c r="E501" s="175"/>
      <c r="F501" s="175"/>
      <c r="G501" s="175"/>
      <c r="H501" s="175"/>
      <c r="I501" s="175"/>
      <c r="J501" s="175"/>
      <c r="K501" s="175"/>
      <c r="L501" s="175"/>
      <c r="M501" s="176"/>
      <c r="N501" s="176"/>
      <c r="O501" s="176"/>
      <c r="P501" s="176"/>
      <c r="Q501" s="176"/>
      <c r="R501" s="175"/>
      <c r="S501" s="175"/>
      <c r="T501" s="175"/>
      <c r="U501" s="104"/>
      <c r="V501" s="333"/>
      <c r="W501" s="333"/>
      <c r="X501" s="333"/>
      <c r="Y501" s="333"/>
      <c r="Z501" s="333"/>
      <c r="AA501" s="333"/>
      <c r="AB501" s="333"/>
      <c r="AC501" s="333"/>
    </row>
    <row r="502" spans="1:29" ht="16.5" customHeight="1">
      <c r="A502" s="173"/>
      <c r="B502" s="179"/>
      <c r="C502" s="175"/>
      <c r="D502" s="175"/>
      <c r="E502" s="175"/>
      <c r="F502" s="175"/>
      <c r="G502" s="175"/>
      <c r="H502" s="175"/>
      <c r="I502" s="175"/>
      <c r="J502" s="175"/>
      <c r="K502" s="175"/>
      <c r="L502" s="175"/>
      <c r="M502" s="176"/>
      <c r="N502" s="176"/>
      <c r="O502" s="176"/>
      <c r="P502" s="176"/>
      <c r="Q502" s="176"/>
      <c r="R502" s="175"/>
      <c r="S502" s="175"/>
      <c r="T502" s="175"/>
      <c r="U502" s="104"/>
      <c r="V502" s="333"/>
      <c r="W502" s="333"/>
      <c r="X502" s="333"/>
      <c r="Y502" s="333"/>
      <c r="Z502" s="333"/>
      <c r="AA502" s="333"/>
      <c r="AB502" s="333"/>
      <c r="AC502" s="333"/>
    </row>
    <row r="503" spans="1:29" ht="16.5" customHeight="1">
      <c r="A503" s="173"/>
      <c r="B503" s="179"/>
      <c r="C503" s="175"/>
      <c r="D503" s="175"/>
      <c r="E503" s="175"/>
      <c r="F503" s="175"/>
      <c r="G503" s="175"/>
      <c r="H503" s="175"/>
      <c r="I503" s="175"/>
      <c r="J503" s="175"/>
      <c r="K503" s="175"/>
      <c r="L503" s="175"/>
      <c r="M503" s="176"/>
      <c r="N503" s="176"/>
      <c r="O503" s="176"/>
      <c r="P503" s="176"/>
      <c r="Q503" s="176"/>
      <c r="R503" s="175"/>
      <c r="S503" s="175"/>
      <c r="T503" s="175"/>
      <c r="U503" s="104"/>
      <c r="V503" s="333"/>
      <c r="W503" s="333"/>
      <c r="X503" s="333"/>
      <c r="Y503" s="333"/>
      <c r="Z503" s="333"/>
      <c r="AA503" s="333"/>
      <c r="AB503" s="333"/>
      <c r="AC503" s="333"/>
    </row>
    <row r="504" spans="1:29" ht="16.5" customHeight="1">
      <c r="A504" s="173"/>
      <c r="B504" s="179"/>
      <c r="C504" s="175"/>
      <c r="D504" s="175"/>
      <c r="E504" s="175"/>
      <c r="F504" s="175"/>
      <c r="G504" s="175"/>
      <c r="H504" s="175"/>
      <c r="I504" s="175"/>
      <c r="J504" s="175"/>
      <c r="K504" s="175"/>
      <c r="L504" s="175"/>
      <c r="M504" s="176"/>
      <c r="N504" s="176"/>
      <c r="O504" s="176"/>
      <c r="P504" s="176"/>
      <c r="Q504" s="176"/>
      <c r="R504" s="175"/>
      <c r="S504" s="175"/>
      <c r="T504" s="175"/>
      <c r="U504" s="104"/>
      <c r="V504" s="333"/>
      <c r="W504" s="333"/>
      <c r="X504" s="333"/>
      <c r="Y504" s="333"/>
      <c r="Z504" s="333"/>
      <c r="AA504" s="333"/>
      <c r="AB504" s="333"/>
      <c r="AC504" s="333"/>
    </row>
    <row r="505" spans="1:29" ht="16.5" customHeight="1">
      <c r="A505" s="173"/>
      <c r="B505" s="179"/>
      <c r="C505" s="175"/>
      <c r="D505" s="175"/>
      <c r="E505" s="175"/>
      <c r="F505" s="175"/>
      <c r="G505" s="175"/>
      <c r="H505" s="175"/>
      <c r="I505" s="175"/>
      <c r="J505" s="175"/>
      <c r="K505" s="175"/>
      <c r="L505" s="175"/>
      <c r="M505" s="176"/>
      <c r="N505" s="176"/>
      <c r="O505" s="176"/>
      <c r="P505" s="176"/>
      <c r="Q505" s="176"/>
      <c r="R505" s="175"/>
      <c r="S505" s="175"/>
      <c r="T505" s="175"/>
      <c r="U505" s="104"/>
      <c r="V505" s="333"/>
      <c r="W505" s="333"/>
      <c r="X505" s="333"/>
      <c r="Y505" s="333"/>
      <c r="Z505" s="333"/>
      <c r="AA505" s="333"/>
      <c r="AB505" s="333"/>
      <c r="AC505" s="333"/>
    </row>
    <row r="506" spans="1:29" ht="16.5" customHeight="1">
      <c r="A506" s="173"/>
      <c r="B506" s="179"/>
      <c r="C506" s="175"/>
      <c r="D506" s="175"/>
      <c r="E506" s="175"/>
      <c r="F506" s="175"/>
      <c r="G506" s="175"/>
      <c r="H506" s="175"/>
      <c r="I506" s="175"/>
      <c r="J506" s="175"/>
      <c r="K506" s="175"/>
      <c r="L506" s="175"/>
      <c r="M506" s="176"/>
      <c r="N506" s="176"/>
      <c r="O506" s="176"/>
      <c r="P506" s="176"/>
      <c r="Q506" s="176"/>
      <c r="R506" s="175"/>
      <c r="S506" s="175"/>
      <c r="T506" s="175"/>
      <c r="U506" s="104"/>
      <c r="V506" s="333"/>
      <c r="W506" s="333"/>
      <c r="X506" s="333"/>
      <c r="Y506" s="333"/>
      <c r="Z506" s="333"/>
      <c r="AA506" s="333"/>
      <c r="AB506" s="333"/>
      <c r="AC506" s="333"/>
    </row>
    <row r="507" spans="1:29" ht="16.5" customHeight="1">
      <c r="A507" s="173"/>
      <c r="B507" s="179"/>
      <c r="C507" s="175"/>
      <c r="D507" s="175"/>
      <c r="E507" s="175"/>
      <c r="F507" s="175"/>
      <c r="G507" s="175"/>
      <c r="H507" s="175"/>
      <c r="I507" s="175"/>
      <c r="J507" s="175"/>
      <c r="K507" s="175"/>
      <c r="L507" s="175"/>
      <c r="M507" s="176"/>
      <c r="N507" s="176"/>
      <c r="O507" s="176"/>
      <c r="P507" s="176"/>
      <c r="Q507" s="176"/>
      <c r="R507" s="175"/>
      <c r="S507" s="175"/>
      <c r="T507" s="175"/>
      <c r="U507" s="104"/>
      <c r="V507" s="333"/>
      <c r="W507" s="333"/>
      <c r="X507" s="333"/>
      <c r="Y507" s="333"/>
      <c r="Z507" s="333"/>
      <c r="AA507" s="333"/>
      <c r="AB507" s="333"/>
      <c r="AC507" s="333"/>
    </row>
    <row r="508" spans="1:29" ht="16.5" customHeight="1">
      <c r="A508" s="173"/>
      <c r="B508" s="179"/>
      <c r="C508" s="175"/>
      <c r="D508" s="175"/>
      <c r="E508" s="175"/>
      <c r="F508" s="175"/>
      <c r="G508" s="175"/>
      <c r="H508" s="175"/>
      <c r="I508" s="175"/>
      <c r="J508" s="175"/>
      <c r="K508" s="175"/>
      <c r="L508" s="175"/>
      <c r="M508" s="176"/>
      <c r="N508" s="176"/>
      <c r="O508" s="176"/>
      <c r="P508" s="176"/>
      <c r="Q508" s="176"/>
      <c r="R508" s="175"/>
      <c r="S508" s="175"/>
      <c r="T508" s="175"/>
      <c r="U508" s="104"/>
      <c r="V508" s="333"/>
      <c r="W508" s="333"/>
      <c r="X508" s="333"/>
      <c r="Y508" s="333"/>
      <c r="Z508" s="333"/>
      <c r="AA508" s="333"/>
      <c r="AB508" s="333"/>
      <c r="AC508" s="333"/>
    </row>
    <row r="509" spans="1:29" ht="16.5" customHeight="1">
      <c r="A509" s="173"/>
      <c r="B509" s="179"/>
      <c r="C509" s="175"/>
      <c r="D509" s="175"/>
      <c r="E509" s="175"/>
      <c r="F509" s="175"/>
      <c r="G509" s="175"/>
      <c r="H509" s="175"/>
      <c r="I509" s="175"/>
      <c r="J509" s="175"/>
      <c r="K509" s="175"/>
      <c r="L509" s="175"/>
      <c r="M509" s="176"/>
      <c r="N509" s="176"/>
      <c r="O509" s="176"/>
      <c r="P509" s="176"/>
      <c r="Q509" s="176"/>
      <c r="R509" s="175"/>
      <c r="S509" s="175"/>
      <c r="T509" s="175"/>
      <c r="U509" s="104"/>
      <c r="V509" s="333"/>
      <c r="W509" s="333"/>
      <c r="X509" s="333"/>
      <c r="Y509" s="333"/>
      <c r="Z509" s="333"/>
      <c r="AA509" s="333"/>
      <c r="AB509" s="333"/>
      <c r="AC509" s="333"/>
    </row>
    <row r="510" spans="1:29" ht="16.5" customHeight="1">
      <c r="A510" s="173"/>
      <c r="B510" s="179"/>
      <c r="C510" s="175"/>
      <c r="D510" s="175"/>
      <c r="E510" s="175"/>
      <c r="F510" s="175"/>
      <c r="G510" s="175"/>
      <c r="H510" s="175"/>
      <c r="I510" s="175"/>
      <c r="J510" s="175"/>
      <c r="K510" s="175"/>
      <c r="L510" s="175"/>
      <c r="M510" s="176"/>
      <c r="N510" s="176"/>
      <c r="O510" s="176"/>
      <c r="P510" s="176"/>
      <c r="Q510" s="176"/>
      <c r="R510" s="175"/>
      <c r="S510" s="175"/>
      <c r="T510" s="175"/>
      <c r="U510" s="104"/>
      <c r="V510" s="333"/>
      <c r="W510" s="333"/>
      <c r="X510" s="333"/>
      <c r="Y510" s="333"/>
      <c r="Z510" s="333"/>
      <c r="AA510" s="333"/>
      <c r="AB510" s="333"/>
      <c r="AC510" s="333"/>
    </row>
    <row r="511" spans="1:29" ht="16.5" customHeight="1">
      <c r="A511" s="173"/>
      <c r="B511" s="179"/>
      <c r="C511" s="175"/>
      <c r="D511" s="175"/>
      <c r="E511" s="175"/>
      <c r="F511" s="175"/>
      <c r="G511" s="175"/>
      <c r="H511" s="175"/>
      <c r="I511" s="175"/>
      <c r="J511" s="175"/>
      <c r="K511" s="175"/>
      <c r="L511" s="175"/>
      <c r="M511" s="176"/>
      <c r="N511" s="176"/>
      <c r="O511" s="176"/>
      <c r="P511" s="176"/>
      <c r="Q511" s="176"/>
      <c r="R511" s="175"/>
      <c r="S511" s="175"/>
      <c r="T511" s="175"/>
      <c r="U511" s="104"/>
      <c r="V511" s="333"/>
      <c r="W511" s="333"/>
      <c r="X511" s="333"/>
      <c r="Y511" s="333"/>
      <c r="Z511" s="333"/>
      <c r="AA511" s="333"/>
      <c r="AB511" s="333"/>
      <c r="AC511" s="333"/>
    </row>
    <row r="512" spans="1:29" ht="16.5" customHeight="1">
      <c r="A512" s="173"/>
      <c r="B512" s="179"/>
      <c r="C512" s="175"/>
      <c r="D512" s="175"/>
      <c r="E512" s="175"/>
      <c r="F512" s="175"/>
      <c r="G512" s="175"/>
      <c r="H512" s="175"/>
      <c r="I512" s="175"/>
      <c r="J512" s="175"/>
      <c r="K512" s="175"/>
      <c r="L512" s="175"/>
      <c r="M512" s="176"/>
      <c r="N512" s="176"/>
      <c r="O512" s="176"/>
      <c r="P512" s="176"/>
      <c r="Q512" s="176"/>
      <c r="R512" s="175"/>
      <c r="S512" s="175"/>
      <c r="T512" s="175"/>
      <c r="U512" s="104"/>
      <c r="V512" s="333"/>
      <c r="W512" s="333"/>
      <c r="X512" s="333"/>
      <c r="Y512" s="333"/>
      <c r="Z512" s="333"/>
      <c r="AA512" s="333"/>
      <c r="AB512" s="333"/>
      <c r="AC512" s="333"/>
    </row>
    <row r="513" spans="1:29" ht="16.5" customHeight="1">
      <c r="A513" s="173"/>
      <c r="B513" s="179"/>
      <c r="C513" s="175"/>
      <c r="D513" s="175"/>
      <c r="E513" s="175"/>
      <c r="F513" s="175"/>
      <c r="G513" s="175"/>
      <c r="H513" s="175"/>
      <c r="I513" s="175"/>
      <c r="J513" s="175"/>
      <c r="K513" s="175"/>
      <c r="L513" s="175"/>
      <c r="M513" s="176"/>
      <c r="N513" s="176"/>
      <c r="O513" s="176"/>
      <c r="P513" s="176"/>
      <c r="Q513" s="176"/>
      <c r="R513" s="175"/>
      <c r="S513" s="175"/>
      <c r="T513" s="175"/>
      <c r="U513" s="104"/>
      <c r="V513" s="333"/>
      <c r="W513" s="333"/>
      <c r="X513" s="333"/>
      <c r="Y513" s="333"/>
      <c r="Z513" s="333"/>
      <c r="AA513" s="333"/>
      <c r="AB513" s="333"/>
      <c r="AC513" s="333"/>
    </row>
    <row r="514" spans="1:29" ht="16.5" customHeight="1">
      <c r="A514" s="173"/>
      <c r="B514" s="179"/>
      <c r="C514" s="175"/>
      <c r="D514" s="175"/>
      <c r="E514" s="175"/>
      <c r="F514" s="175"/>
      <c r="G514" s="175"/>
      <c r="H514" s="175"/>
      <c r="I514" s="175"/>
      <c r="J514" s="175"/>
      <c r="K514" s="175"/>
      <c r="L514" s="175"/>
      <c r="M514" s="176"/>
      <c r="N514" s="176"/>
      <c r="O514" s="176"/>
      <c r="P514" s="176"/>
      <c r="Q514" s="176"/>
      <c r="R514" s="175"/>
      <c r="S514" s="175"/>
      <c r="T514" s="175"/>
      <c r="U514" s="104"/>
      <c r="V514" s="333"/>
      <c r="W514" s="333"/>
      <c r="X514" s="333"/>
      <c r="Y514" s="333"/>
      <c r="Z514" s="333"/>
      <c r="AA514" s="333"/>
      <c r="AB514" s="333"/>
      <c r="AC514" s="333"/>
    </row>
    <row r="515" spans="1:29" ht="16.5" customHeight="1">
      <c r="A515" s="173"/>
      <c r="B515" s="179"/>
      <c r="C515" s="175"/>
      <c r="D515" s="175"/>
      <c r="E515" s="175"/>
      <c r="F515" s="175"/>
      <c r="G515" s="175"/>
      <c r="H515" s="175"/>
      <c r="I515" s="175"/>
      <c r="J515" s="175"/>
      <c r="K515" s="175"/>
      <c r="L515" s="175"/>
      <c r="M515" s="176"/>
      <c r="N515" s="176"/>
      <c r="O515" s="176"/>
      <c r="P515" s="176"/>
      <c r="Q515" s="176"/>
      <c r="R515" s="175"/>
      <c r="S515" s="175"/>
      <c r="T515" s="175"/>
      <c r="U515" s="104"/>
      <c r="V515" s="333"/>
      <c r="W515" s="333"/>
      <c r="X515" s="333"/>
      <c r="Y515" s="333"/>
      <c r="Z515" s="333"/>
      <c r="AA515" s="333"/>
      <c r="AB515" s="333"/>
      <c r="AC515" s="333"/>
    </row>
    <row r="516" spans="1:29" ht="16.5" customHeight="1">
      <c r="A516" s="173"/>
      <c r="B516" s="179"/>
      <c r="C516" s="175"/>
      <c r="D516" s="175"/>
      <c r="E516" s="175"/>
      <c r="F516" s="175"/>
      <c r="G516" s="175"/>
      <c r="H516" s="175"/>
      <c r="I516" s="175"/>
      <c r="J516" s="175"/>
      <c r="K516" s="175"/>
      <c r="L516" s="175"/>
      <c r="M516" s="176"/>
      <c r="N516" s="176"/>
      <c r="O516" s="176"/>
      <c r="P516" s="176"/>
      <c r="Q516" s="176"/>
      <c r="R516" s="175"/>
      <c r="S516" s="175"/>
      <c r="T516" s="175"/>
      <c r="U516" s="104"/>
      <c r="V516" s="333"/>
      <c r="W516" s="333"/>
      <c r="X516" s="333"/>
      <c r="Y516" s="333"/>
      <c r="Z516" s="333"/>
      <c r="AA516" s="333"/>
      <c r="AB516" s="333"/>
      <c r="AC516" s="333"/>
    </row>
    <row r="517" spans="1:29" ht="16.5" customHeight="1">
      <c r="A517" s="173"/>
      <c r="B517" s="179"/>
      <c r="C517" s="175"/>
      <c r="D517" s="175"/>
      <c r="E517" s="175"/>
      <c r="F517" s="175"/>
      <c r="G517" s="175"/>
      <c r="H517" s="175"/>
      <c r="I517" s="175"/>
      <c r="J517" s="175"/>
      <c r="K517" s="175"/>
      <c r="L517" s="175"/>
      <c r="M517" s="176"/>
      <c r="N517" s="176"/>
      <c r="O517" s="176"/>
      <c r="P517" s="176"/>
      <c r="Q517" s="176"/>
      <c r="R517" s="175"/>
      <c r="S517" s="175"/>
      <c r="T517" s="175"/>
      <c r="U517" s="104"/>
      <c r="V517" s="333"/>
      <c r="W517" s="333"/>
      <c r="X517" s="333"/>
      <c r="Y517" s="333"/>
      <c r="Z517" s="333"/>
      <c r="AA517" s="333"/>
      <c r="AB517" s="333"/>
      <c r="AC517" s="333"/>
    </row>
    <row r="518" spans="1:29" ht="16.5" customHeight="1">
      <c r="A518" s="173"/>
      <c r="B518" s="179"/>
      <c r="C518" s="175"/>
      <c r="D518" s="175"/>
      <c r="E518" s="175"/>
      <c r="F518" s="175"/>
      <c r="G518" s="175"/>
      <c r="H518" s="175"/>
      <c r="I518" s="175"/>
      <c r="J518" s="175"/>
      <c r="K518" s="175"/>
      <c r="L518" s="175"/>
      <c r="M518" s="176"/>
      <c r="N518" s="176"/>
      <c r="O518" s="176"/>
      <c r="P518" s="176"/>
      <c r="Q518" s="176"/>
      <c r="R518" s="175"/>
      <c r="S518" s="175"/>
      <c r="T518" s="175"/>
      <c r="U518" s="104"/>
      <c r="V518" s="333"/>
      <c r="W518" s="333"/>
      <c r="X518" s="333"/>
      <c r="Y518" s="333"/>
      <c r="Z518" s="333"/>
      <c r="AA518" s="333"/>
      <c r="AB518" s="333"/>
      <c r="AC518" s="333"/>
    </row>
    <row r="519" spans="1:29" ht="16.5" customHeight="1">
      <c r="A519" s="173"/>
      <c r="B519" s="179"/>
      <c r="C519" s="175"/>
      <c r="D519" s="175"/>
      <c r="E519" s="175"/>
      <c r="F519" s="175"/>
      <c r="G519" s="175"/>
      <c r="H519" s="175"/>
      <c r="I519" s="175"/>
      <c r="J519" s="175"/>
      <c r="K519" s="175"/>
      <c r="L519" s="175"/>
      <c r="M519" s="176"/>
      <c r="N519" s="176"/>
      <c r="O519" s="176"/>
      <c r="P519" s="176"/>
      <c r="Q519" s="176"/>
      <c r="R519" s="175"/>
      <c r="S519" s="175"/>
      <c r="T519" s="175"/>
      <c r="U519" s="104"/>
      <c r="V519" s="333"/>
      <c r="W519" s="333"/>
      <c r="X519" s="333"/>
      <c r="Y519" s="333"/>
      <c r="Z519" s="333"/>
      <c r="AA519" s="333"/>
      <c r="AB519" s="333"/>
      <c r="AC519" s="333"/>
    </row>
    <row r="520" spans="1:29" ht="16.5" customHeight="1">
      <c r="A520" s="173"/>
      <c r="B520" s="179"/>
      <c r="C520" s="175"/>
      <c r="D520" s="175"/>
      <c r="E520" s="175"/>
      <c r="F520" s="175"/>
      <c r="G520" s="175"/>
      <c r="H520" s="175"/>
      <c r="I520" s="175"/>
      <c r="J520" s="175"/>
      <c r="K520" s="175"/>
      <c r="L520" s="175"/>
      <c r="M520" s="176"/>
      <c r="N520" s="176"/>
      <c r="O520" s="176"/>
      <c r="P520" s="176"/>
      <c r="Q520" s="176"/>
      <c r="R520" s="175"/>
      <c r="S520" s="175"/>
      <c r="T520" s="175"/>
      <c r="U520" s="104"/>
      <c r="V520" s="333"/>
      <c r="W520" s="333"/>
      <c r="X520" s="333"/>
      <c r="Y520" s="333"/>
      <c r="Z520" s="333"/>
      <c r="AA520" s="333"/>
      <c r="AB520" s="333"/>
      <c r="AC520" s="333"/>
    </row>
    <row r="521" spans="1:29" ht="16.5" customHeight="1">
      <c r="A521" s="173"/>
      <c r="B521" s="179"/>
      <c r="C521" s="175"/>
      <c r="D521" s="175"/>
      <c r="E521" s="175"/>
      <c r="F521" s="175"/>
      <c r="G521" s="175"/>
      <c r="H521" s="175"/>
      <c r="I521" s="175"/>
      <c r="J521" s="175"/>
      <c r="K521" s="175"/>
      <c r="L521" s="175"/>
      <c r="M521" s="176"/>
      <c r="N521" s="176"/>
      <c r="O521" s="176"/>
      <c r="P521" s="176"/>
      <c r="Q521" s="176"/>
      <c r="R521" s="175"/>
      <c r="S521" s="175"/>
      <c r="T521" s="175"/>
      <c r="U521" s="104"/>
      <c r="V521" s="333"/>
      <c r="W521" s="333"/>
      <c r="X521" s="333"/>
      <c r="Y521" s="333"/>
      <c r="Z521" s="333"/>
      <c r="AA521" s="333"/>
      <c r="AB521" s="333"/>
      <c r="AC521" s="333"/>
    </row>
    <row r="522" spans="1:29" ht="15.75" customHeight="1">
      <c r="B522" s="353"/>
      <c r="C522" s="473"/>
      <c r="D522" s="473"/>
      <c r="E522" s="473"/>
      <c r="F522" s="473"/>
      <c r="G522" s="473"/>
      <c r="H522" s="473"/>
      <c r="I522" s="473"/>
      <c r="J522" s="473"/>
      <c r="K522" s="473"/>
      <c r="L522" s="473"/>
      <c r="M522" s="639"/>
      <c r="N522" s="639"/>
      <c r="O522" s="639"/>
      <c r="P522" s="639"/>
      <c r="Q522" s="639"/>
      <c r="R522" s="652"/>
      <c r="S522" s="473"/>
      <c r="T522" s="473"/>
    </row>
    <row r="523" spans="1:29" ht="15.75" customHeight="1">
      <c r="B523" s="353"/>
      <c r="C523" s="473"/>
      <c r="D523" s="473"/>
      <c r="E523" s="473"/>
      <c r="F523" s="473"/>
      <c r="G523" s="473"/>
      <c r="H523" s="473"/>
      <c r="I523" s="473"/>
      <c r="J523" s="473"/>
      <c r="K523" s="473"/>
      <c r="L523" s="473"/>
      <c r="M523" s="639"/>
      <c r="N523" s="639"/>
      <c r="O523" s="639"/>
      <c r="P523" s="639"/>
      <c r="Q523" s="639"/>
      <c r="R523" s="652"/>
      <c r="S523" s="473"/>
      <c r="T523" s="473"/>
    </row>
    <row r="524" spans="1:29" ht="15.75" customHeight="1"/>
    <row r="525" spans="1:29" ht="15.75" customHeight="1"/>
    <row r="526" spans="1:29" ht="15.75" customHeight="1"/>
    <row r="527" spans="1:29" ht="15.75" customHeight="1"/>
    <row r="528" spans="1:29"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sheetData>
  <mergeCells count="96">
    <mergeCell ref="A1:T1"/>
    <mergeCell ref="A2:T2"/>
    <mergeCell ref="D4:G4"/>
    <mergeCell ref="H4:K4"/>
    <mergeCell ref="A5:A6"/>
    <mergeCell ref="B5:B6"/>
    <mergeCell ref="C5:C6"/>
    <mergeCell ref="T5:T6"/>
    <mergeCell ref="F5:F6"/>
    <mergeCell ref="G5:G6"/>
    <mergeCell ref="H5:H6"/>
    <mergeCell ref="I5:I6"/>
    <mergeCell ref="J5:J6"/>
    <mergeCell ref="K5:K6"/>
    <mergeCell ref="C120:C121"/>
    <mergeCell ref="C122:C123"/>
    <mergeCell ref="C150:C151"/>
    <mergeCell ref="R5:R6"/>
    <mergeCell ref="S5:S6"/>
    <mergeCell ref="C152:C153"/>
    <mergeCell ref="A37:A62"/>
    <mergeCell ref="B37:B62"/>
    <mergeCell ref="C61:C62"/>
    <mergeCell ref="C63:C64"/>
    <mergeCell ref="A65:B65"/>
    <mergeCell ref="B66:B91"/>
    <mergeCell ref="A94:B94"/>
    <mergeCell ref="A66:A91"/>
    <mergeCell ref="A95:A121"/>
    <mergeCell ref="B95:B121"/>
    <mergeCell ref="A124:B124"/>
    <mergeCell ref="A125:A151"/>
    <mergeCell ref="B125:B151"/>
    <mergeCell ref="C90:C91"/>
    <mergeCell ref="C92:C93"/>
    <mergeCell ref="A244:A269"/>
    <mergeCell ref="B244:B269"/>
    <mergeCell ref="A154:B154"/>
    <mergeCell ref="C210:C211"/>
    <mergeCell ref="C212:C213"/>
    <mergeCell ref="C239:C240"/>
    <mergeCell ref="C241:C242"/>
    <mergeCell ref="A214:B214"/>
    <mergeCell ref="A186:A213"/>
    <mergeCell ref="A215:A240"/>
    <mergeCell ref="B215:B240"/>
    <mergeCell ref="A243:B243"/>
    <mergeCell ref="A273:A298"/>
    <mergeCell ref="B273:B298"/>
    <mergeCell ref="C297:C298"/>
    <mergeCell ref="C299:C300"/>
    <mergeCell ref="A301:B301"/>
    <mergeCell ref="A272:B272"/>
    <mergeCell ref="L78:L81"/>
    <mergeCell ref="L95:L97"/>
    <mergeCell ref="L107:L110"/>
    <mergeCell ref="L125:L127"/>
    <mergeCell ref="L137:L140"/>
    <mergeCell ref="L155:L157"/>
    <mergeCell ref="L167:L171"/>
    <mergeCell ref="C268:C269"/>
    <mergeCell ref="C270:C271"/>
    <mergeCell ref="A155:A182"/>
    <mergeCell ref="B155:B182"/>
    <mergeCell ref="C181:C182"/>
    <mergeCell ref="C183:C184"/>
    <mergeCell ref="A185:B185"/>
    <mergeCell ref="B186:B213"/>
    <mergeCell ref="L285:L288"/>
    <mergeCell ref="K308:K315"/>
    <mergeCell ref="K316:K323"/>
    <mergeCell ref="L186:L188"/>
    <mergeCell ref="L198:L201"/>
    <mergeCell ref="L215:L217"/>
    <mergeCell ref="L227:L230"/>
    <mergeCell ref="L244:L246"/>
    <mergeCell ref="L256:L259"/>
    <mergeCell ref="L273:L275"/>
    <mergeCell ref="N5:N6"/>
    <mergeCell ref="O5:O6"/>
    <mergeCell ref="P5:P6"/>
    <mergeCell ref="Q5:Q6"/>
    <mergeCell ref="D5:D6"/>
    <mergeCell ref="E5:E6"/>
    <mergeCell ref="L5:L6"/>
    <mergeCell ref="M5:M6"/>
    <mergeCell ref="A7:A33"/>
    <mergeCell ref="B7:B33"/>
    <mergeCell ref="C32:C33"/>
    <mergeCell ref="C34:C35"/>
    <mergeCell ref="A36:B36"/>
    <mergeCell ref="L7:L9"/>
    <mergeCell ref="L19:L23"/>
    <mergeCell ref="L37:L40"/>
    <mergeCell ref="L50:L52"/>
    <mergeCell ref="L66:L68"/>
  </mergeCells>
  <pageMargins left="0.7" right="0.7" top="0.75" bottom="0.75" header="0" footer="0"/>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2F2F2"/>
  </sheetPr>
  <dimension ref="A1:AC1001"/>
  <sheetViews>
    <sheetView workbookViewId="0">
      <pane xSplit="12" ySplit="6" topLeftCell="M7" activePane="bottomRight" state="frozen"/>
      <selection pane="topRight" activeCell="M1" sqref="M1"/>
      <selection pane="bottomLeft" activeCell="A7" sqref="A7"/>
      <selection pane="bottomRight" activeCell="M7" sqref="M7"/>
    </sheetView>
  </sheetViews>
  <sheetFormatPr defaultColWidth="14.44140625" defaultRowHeight="15" customHeight="1"/>
  <cols>
    <col min="1" max="1" width="5.109375" customWidth="1"/>
    <col min="2" max="2" width="8.5546875" customWidth="1"/>
    <col min="3" max="3" width="7.109375" hidden="1" customWidth="1"/>
    <col min="4" max="7" width="8.5546875" hidden="1" customWidth="1"/>
    <col min="8" max="9" width="8.5546875" customWidth="1"/>
    <col min="10" max="11" width="11.5546875" customWidth="1"/>
    <col min="12" max="12" width="20.44140625" customWidth="1"/>
    <col min="13" max="17" width="21.109375" customWidth="1"/>
    <col min="18" max="19" width="10.109375" customWidth="1"/>
    <col min="20" max="20" width="27.33203125" customWidth="1"/>
    <col min="21" max="21" width="9.109375" customWidth="1"/>
    <col min="22" max="22" width="7.5546875" customWidth="1"/>
    <col min="23" max="23" width="7.88671875" customWidth="1"/>
    <col min="24" max="29" width="8.6640625" customWidth="1"/>
  </cols>
  <sheetData>
    <row r="1" spans="1:29" ht="28.5" customHeight="1">
      <c r="A1" s="1217" t="s">
        <v>1671</v>
      </c>
      <c r="B1" s="1166"/>
      <c r="C1" s="1166"/>
      <c r="D1" s="1166"/>
      <c r="E1" s="1166"/>
      <c r="F1" s="1166"/>
      <c r="G1" s="1166"/>
      <c r="H1" s="1166"/>
      <c r="I1" s="1166"/>
      <c r="J1" s="1166"/>
      <c r="K1" s="1166"/>
      <c r="L1" s="1166"/>
      <c r="M1" s="1166"/>
      <c r="N1" s="1166"/>
      <c r="O1" s="1166"/>
      <c r="P1" s="1166"/>
      <c r="Q1" s="1166"/>
      <c r="R1" s="1166"/>
      <c r="S1" s="1166"/>
      <c r="T1" s="1166"/>
      <c r="U1" s="104"/>
      <c r="V1" s="104"/>
      <c r="W1" s="104"/>
      <c r="X1" s="104"/>
      <c r="Y1" s="104"/>
      <c r="Z1" s="104"/>
      <c r="AA1" s="104"/>
      <c r="AB1" s="104"/>
      <c r="AC1" s="104"/>
    </row>
    <row r="2" spans="1:29" ht="16.5" customHeight="1">
      <c r="A2" s="1206" t="s">
        <v>626</v>
      </c>
      <c r="B2" s="1166"/>
      <c r="C2" s="1166"/>
      <c r="D2" s="1166"/>
      <c r="E2" s="1166"/>
      <c r="F2" s="1166"/>
      <c r="G2" s="1166"/>
      <c r="H2" s="1166"/>
      <c r="I2" s="1166"/>
      <c r="J2" s="1166"/>
      <c r="K2" s="1166"/>
      <c r="L2" s="1166"/>
      <c r="M2" s="1166"/>
      <c r="N2" s="1166"/>
      <c r="O2" s="1166"/>
      <c r="P2" s="1166"/>
      <c r="Q2" s="1166"/>
      <c r="R2" s="1166"/>
      <c r="S2" s="1166"/>
      <c r="T2" s="1166"/>
      <c r="U2" s="104"/>
      <c r="V2" s="104"/>
      <c r="W2" s="104"/>
      <c r="X2" s="104"/>
      <c r="Y2" s="104"/>
      <c r="Z2" s="104"/>
      <c r="AA2" s="104"/>
      <c r="AB2" s="104"/>
      <c r="AC2" s="104"/>
    </row>
    <row r="3" spans="1:29" ht="17.399999999999999">
      <c r="A3" s="175"/>
      <c r="B3" s="174"/>
      <c r="C3" s="175"/>
      <c r="D3" s="175"/>
      <c r="E3" s="175"/>
      <c r="F3" s="175"/>
      <c r="G3" s="175"/>
      <c r="H3" s="175"/>
      <c r="I3" s="175"/>
      <c r="J3" s="175"/>
      <c r="K3" s="175"/>
      <c r="L3" s="175"/>
      <c r="M3" s="175" t="s">
        <v>612</v>
      </c>
      <c r="N3" s="175"/>
      <c r="O3" s="175"/>
      <c r="P3" s="178"/>
      <c r="Q3" s="178"/>
      <c r="R3" s="178"/>
      <c r="S3" s="178"/>
      <c r="T3" s="178"/>
      <c r="U3" s="8"/>
      <c r="V3" s="8"/>
      <c r="W3" s="8"/>
      <c r="X3" s="8"/>
      <c r="Y3" s="8"/>
      <c r="Z3" s="8"/>
      <c r="AA3" s="8"/>
      <c r="AB3" s="8"/>
      <c r="AC3" s="8"/>
    </row>
    <row r="4" spans="1:29" ht="16.5" customHeight="1">
      <c r="A4" s="175"/>
      <c r="B4" s="179"/>
      <c r="C4" s="175"/>
      <c r="D4" s="1207" t="s">
        <v>627</v>
      </c>
      <c r="E4" s="1208"/>
      <c r="F4" s="1208"/>
      <c r="G4" s="1209"/>
      <c r="H4" s="1210" t="s">
        <v>628</v>
      </c>
      <c r="I4" s="1208"/>
      <c r="J4" s="1208"/>
      <c r="K4" s="1209"/>
      <c r="L4" s="175"/>
      <c r="M4" s="175"/>
      <c r="N4" s="175"/>
      <c r="O4" s="175"/>
      <c r="P4" s="175"/>
      <c r="Q4" s="175"/>
      <c r="R4" s="175"/>
      <c r="S4" s="175"/>
      <c r="T4" s="175"/>
      <c r="U4" s="104"/>
      <c r="V4" s="104"/>
      <c r="W4" s="104"/>
      <c r="X4" s="104"/>
      <c r="Y4" s="104"/>
      <c r="Z4" s="104"/>
      <c r="AA4" s="104"/>
      <c r="AB4" s="104"/>
      <c r="AC4" s="104"/>
    </row>
    <row r="5" spans="1:29" ht="18.75" customHeight="1">
      <c r="A5" s="1184" t="s">
        <v>629</v>
      </c>
      <c r="B5" s="1219" t="s">
        <v>630</v>
      </c>
      <c r="C5" s="1184" t="s">
        <v>631</v>
      </c>
      <c r="D5" s="1204" t="s">
        <v>632</v>
      </c>
      <c r="E5" s="1204" t="s">
        <v>633</v>
      </c>
      <c r="F5" s="1204" t="s">
        <v>634</v>
      </c>
      <c r="G5" s="1204" t="s">
        <v>635</v>
      </c>
      <c r="H5" s="1184" t="s">
        <v>631</v>
      </c>
      <c r="I5" s="1184" t="s">
        <v>636</v>
      </c>
      <c r="J5" s="1184" t="s">
        <v>633</v>
      </c>
      <c r="K5" s="1184" t="s">
        <v>634</v>
      </c>
      <c r="L5" s="1184" t="s">
        <v>582</v>
      </c>
      <c r="M5" s="1184" t="s">
        <v>637</v>
      </c>
      <c r="N5" s="1184" t="s">
        <v>638</v>
      </c>
      <c r="O5" s="1184" t="s">
        <v>639</v>
      </c>
      <c r="P5" s="1184" t="s">
        <v>640</v>
      </c>
      <c r="Q5" s="1184" t="s">
        <v>641</v>
      </c>
      <c r="R5" s="1184" t="s">
        <v>642</v>
      </c>
      <c r="S5" s="1184" t="s">
        <v>590</v>
      </c>
      <c r="T5" s="1184" t="s">
        <v>591</v>
      </c>
      <c r="U5" s="8"/>
      <c r="V5" s="8"/>
      <c r="W5" s="8"/>
      <c r="X5" s="8"/>
      <c r="Y5" s="8"/>
      <c r="Z5" s="8"/>
      <c r="AA5" s="8"/>
      <c r="AB5" s="8"/>
      <c r="AC5" s="8"/>
    </row>
    <row r="6" spans="1:29" ht="18.75" customHeight="1">
      <c r="A6" s="1147"/>
      <c r="B6" s="1147"/>
      <c r="C6" s="1147"/>
      <c r="D6" s="1152"/>
      <c r="E6" s="1152"/>
      <c r="F6" s="1152"/>
      <c r="G6" s="1152"/>
      <c r="H6" s="1152"/>
      <c r="I6" s="1152"/>
      <c r="J6" s="1147"/>
      <c r="K6" s="1147"/>
      <c r="L6" s="1147"/>
      <c r="M6" s="1147"/>
      <c r="N6" s="1147"/>
      <c r="O6" s="1147"/>
      <c r="P6" s="1147"/>
      <c r="Q6" s="1147"/>
      <c r="R6" s="1147"/>
      <c r="S6" s="1147"/>
      <c r="T6" s="1147"/>
      <c r="U6" s="8"/>
      <c r="V6" s="8"/>
      <c r="W6" s="8"/>
      <c r="X6" s="8"/>
      <c r="Y6" s="8"/>
      <c r="Z6" s="8"/>
      <c r="AA6" s="8"/>
      <c r="AB6" s="8"/>
      <c r="AC6" s="8"/>
    </row>
    <row r="7" spans="1:29" ht="46.8">
      <c r="A7" s="1162">
        <v>1</v>
      </c>
      <c r="B7" s="1231" t="s">
        <v>485</v>
      </c>
      <c r="C7" s="186" t="s">
        <v>643</v>
      </c>
      <c r="D7" s="182">
        <v>5</v>
      </c>
      <c r="E7" s="9" t="s">
        <v>789</v>
      </c>
      <c r="F7" s="9" t="s">
        <v>645</v>
      </c>
      <c r="G7" s="306"/>
      <c r="H7" s="182">
        <v>1</v>
      </c>
      <c r="I7" s="9">
        <v>5</v>
      </c>
      <c r="J7" s="9" t="s">
        <v>789</v>
      </c>
      <c r="K7" s="306" t="s">
        <v>645</v>
      </c>
      <c r="L7" s="1192" t="s">
        <v>592</v>
      </c>
      <c r="M7" s="339" t="s">
        <v>1672</v>
      </c>
      <c r="N7" s="339" t="s">
        <v>1673</v>
      </c>
      <c r="O7" s="338" t="s">
        <v>1674</v>
      </c>
      <c r="P7" s="338" t="s">
        <v>1675</v>
      </c>
      <c r="Q7" s="338" t="s">
        <v>1676</v>
      </c>
      <c r="R7" s="29"/>
      <c r="S7" s="29"/>
      <c r="T7" s="48"/>
      <c r="U7" s="185"/>
      <c r="V7" s="185"/>
      <c r="W7" s="185"/>
      <c r="X7" s="185"/>
      <c r="Y7" s="185"/>
      <c r="Z7" s="185"/>
      <c r="AA7" s="185"/>
      <c r="AB7" s="185"/>
      <c r="AC7" s="185"/>
    </row>
    <row r="8" spans="1:29" ht="31.2">
      <c r="A8" s="1152"/>
      <c r="B8" s="1159"/>
      <c r="C8" s="186"/>
      <c r="D8" s="182">
        <v>5</v>
      </c>
      <c r="E8" s="9" t="s">
        <v>659</v>
      </c>
      <c r="F8" s="9" t="s">
        <v>645</v>
      </c>
      <c r="G8" s="306"/>
      <c r="H8" s="182">
        <v>2</v>
      </c>
      <c r="I8" s="9">
        <v>5</v>
      </c>
      <c r="J8" s="9" t="s">
        <v>691</v>
      </c>
      <c r="K8" s="306" t="s">
        <v>645</v>
      </c>
      <c r="L8" s="1193"/>
      <c r="M8" s="374" t="s">
        <v>1677</v>
      </c>
      <c r="N8" s="338" t="s">
        <v>1678</v>
      </c>
      <c r="O8" s="338" t="s">
        <v>1679</v>
      </c>
      <c r="P8" s="338"/>
      <c r="Q8" s="558"/>
      <c r="R8" s="29"/>
      <c r="S8" s="29"/>
      <c r="T8" s="29"/>
      <c r="U8" s="185"/>
      <c r="V8" s="185"/>
      <c r="W8" s="185"/>
      <c r="X8" s="185"/>
      <c r="Y8" s="185"/>
      <c r="Z8" s="185"/>
      <c r="AA8" s="185"/>
      <c r="AB8" s="185"/>
      <c r="AC8" s="185"/>
    </row>
    <row r="9" spans="1:29" ht="45" customHeight="1">
      <c r="A9" s="1152"/>
      <c r="B9" s="1159"/>
      <c r="C9" s="186" t="s">
        <v>646</v>
      </c>
      <c r="D9" s="182">
        <v>5</v>
      </c>
      <c r="E9" s="9" t="s">
        <v>808</v>
      </c>
      <c r="F9" s="9" t="s">
        <v>645</v>
      </c>
      <c r="G9" s="306"/>
      <c r="H9" s="182">
        <v>3</v>
      </c>
      <c r="I9" s="9">
        <v>5</v>
      </c>
      <c r="J9" s="9" t="s">
        <v>650</v>
      </c>
      <c r="K9" s="306" t="s">
        <v>645</v>
      </c>
      <c r="L9" s="1194"/>
      <c r="M9" s="338" t="s">
        <v>1680</v>
      </c>
      <c r="N9" s="558"/>
      <c r="O9" s="338" t="s">
        <v>1681</v>
      </c>
      <c r="P9" s="338"/>
      <c r="Q9" s="653"/>
      <c r="R9" s="29"/>
      <c r="S9" s="29"/>
      <c r="T9" s="12"/>
      <c r="U9" s="185"/>
      <c r="V9" s="185"/>
      <c r="W9" s="185"/>
      <c r="X9" s="185"/>
      <c r="Y9" s="185"/>
      <c r="Z9" s="185"/>
      <c r="AA9" s="185"/>
      <c r="AB9" s="185"/>
      <c r="AC9" s="185"/>
    </row>
    <row r="10" spans="1:29" ht="34.5" customHeight="1">
      <c r="A10" s="1152"/>
      <c r="B10" s="1159"/>
      <c r="C10" s="186"/>
      <c r="D10" s="182"/>
      <c r="E10" s="9"/>
      <c r="F10" s="9"/>
      <c r="G10" s="306"/>
      <c r="H10" s="182"/>
      <c r="I10" s="9"/>
      <c r="J10" s="9"/>
      <c r="K10" s="306"/>
      <c r="L10" s="287"/>
      <c r="M10" s="452"/>
      <c r="N10" s="453"/>
      <c r="O10" s="654" t="s">
        <v>1682</v>
      </c>
      <c r="P10" s="452"/>
      <c r="Q10" s="452"/>
      <c r="R10" s="194"/>
      <c r="S10" s="4"/>
      <c r="T10" s="12"/>
      <c r="U10" s="185"/>
      <c r="V10" s="185"/>
      <c r="W10" s="185"/>
      <c r="X10" s="185"/>
      <c r="Y10" s="185"/>
      <c r="Z10" s="185"/>
      <c r="AA10" s="185"/>
      <c r="AB10" s="185"/>
      <c r="AC10" s="185"/>
    </row>
    <row r="11" spans="1:29" ht="16.5" customHeight="1">
      <c r="A11" s="1152"/>
      <c r="B11" s="1159"/>
      <c r="C11" s="186"/>
      <c r="D11" s="182">
        <v>5</v>
      </c>
      <c r="E11" s="9" t="s">
        <v>660</v>
      </c>
      <c r="F11" s="9" t="s">
        <v>645</v>
      </c>
      <c r="G11" s="306"/>
      <c r="H11" s="182">
        <v>4</v>
      </c>
      <c r="I11" s="9">
        <v>5</v>
      </c>
      <c r="J11" s="9" t="s">
        <v>653</v>
      </c>
      <c r="K11" s="306" t="s">
        <v>651</v>
      </c>
      <c r="L11" s="186" t="s">
        <v>593</v>
      </c>
      <c r="M11" s="193">
        <v>3</v>
      </c>
      <c r="N11" s="192">
        <v>4</v>
      </c>
      <c r="O11" s="192">
        <v>12</v>
      </c>
      <c r="P11" s="193">
        <v>4</v>
      </c>
      <c r="Q11" s="193">
        <v>4</v>
      </c>
      <c r="R11" s="194"/>
      <c r="S11" s="4">
        <f t="shared" ref="S11:S19" si="0">SUM(M11:R11)</f>
        <v>27</v>
      </c>
      <c r="T11" s="12"/>
      <c r="U11" s="185"/>
      <c r="V11" s="185"/>
      <c r="W11" s="185"/>
      <c r="X11" s="185"/>
      <c r="Y11" s="185"/>
      <c r="Z11" s="185"/>
      <c r="AA11" s="185"/>
      <c r="AB11" s="185"/>
      <c r="AC11" s="185"/>
    </row>
    <row r="12" spans="1:29" ht="16.5" customHeight="1">
      <c r="A12" s="1152"/>
      <c r="B12" s="1159"/>
      <c r="C12" s="186" t="s">
        <v>656</v>
      </c>
      <c r="D12" s="182">
        <v>5</v>
      </c>
      <c r="E12" s="9" t="s">
        <v>650</v>
      </c>
      <c r="F12" s="9" t="s">
        <v>645</v>
      </c>
      <c r="G12" s="306"/>
      <c r="H12" s="182">
        <v>5</v>
      </c>
      <c r="I12" s="9">
        <v>4</v>
      </c>
      <c r="J12" s="9" t="s">
        <v>655</v>
      </c>
      <c r="K12" s="306" t="s">
        <v>651</v>
      </c>
      <c r="L12" s="195" t="s">
        <v>594</v>
      </c>
      <c r="M12" s="197">
        <v>3</v>
      </c>
      <c r="N12" s="196">
        <v>4</v>
      </c>
      <c r="O12" s="196">
        <v>12</v>
      </c>
      <c r="P12" s="197">
        <v>4</v>
      </c>
      <c r="Q12" s="197">
        <v>4</v>
      </c>
      <c r="R12" s="29"/>
      <c r="S12" s="33">
        <f t="shared" si="0"/>
        <v>27</v>
      </c>
      <c r="T12" s="12"/>
      <c r="U12" s="185"/>
      <c r="V12" s="185"/>
      <c r="W12" s="185"/>
      <c r="X12" s="185"/>
      <c r="Y12" s="185"/>
      <c r="Z12" s="185"/>
      <c r="AA12" s="185"/>
      <c r="AB12" s="185"/>
      <c r="AC12" s="185"/>
    </row>
    <row r="13" spans="1:29" ht="16.5" customHeight="1">
      <c r="A13" s="1152"/>
      <c r="B13" s="1159"/>
      <c r="C13" s="186"/>
      <c r="D13" s="182">
        <v>5</v>
      </c>
      <c r="E13" s="9" t="s">
        <v>661</v>
      </c>
      <c r="F13" s="9" t="s">
        <v>645</v>
      </c>
      <c r="G13" s="33"/>
      <c r="H13" s="182"/>
      <c r="I13" s="289">
        <v>24</v>
      </c>
      <c r="J13" s="9"/>
      <c r="K13" s="33"/>
      <c r="L13" s="195" t="s">
        <v>595</v>
      </c>
      <c r="M13" s="198"/>
      <c r="N13" s="198"/>
      <c r="O13" s="198"/>
      <c r="P13" s="198"/>
      <c r="Q13" s="198"/>
      <c r="R13" s="29"/>
      <c r="S13" s="33">
        <f t="shared" si="0"/>
        <v>0</v>
      </c>
      <c r="T13" s="12"/>
      <c r="U13" s="185"/>
      <c r="V13" s="185"/>
      <c r="W13" s="185"/>
      <c r="X13" s="185"/>
      <c r="Y13" s="185"/>
      <c r="Z13" s="185"/>
      <c r="AA13" s="185"/>
      <c r="AB13" s="185"/>
      <c r="AC13" s="185"/>
    </row>
    <row r="14" spans="1:29" ht="16.5" customHeight="1">
      <c r="A14" s="1152"/>
      <c r="B14" s="1159"/>
      <c r="C14" s="186" t="s">
        <v>657</v>
      </c>
      <c r="D14" s="182">
        <v>4</v>
      </c>
      <c r="E14" s="9" t="s">
        <v>653</v>
      </c>
      <c r="F14" s="9" t="s">
        <v>651</v>
      </c>
      <c r="G14" s="33"/>
      <c r="H14" s="182"/>
      <c r="I14" s="9"/>
      <c r="J14" s="9"/>
      <c r="K14" s="33"/>
      <c r="L14" s="199" t="s">
        <v>596</v>
      </c>
      <c r="M14" s="200">
        <v>2</v>
      </c>
      <c r="N14" s="200">
        <v>4</v>
      </c>
      <c r="O14" s="200"/>
      <c r="P14" s="200"/>
      <c r="Q14" s="200"/>
      <c r="R14" s="202"/>
      <c r="S14" s="203">
        <f t="shared" si="0"/>
        <v>6</v>
      </c>
      <c r="T14" s="12"/>
      <c r="U14" s="185"/>
      <c r="V14" s="185"/>
      <c r="W14" s="185"/>
      <c r="X14" s="185"/>
      <c r="Y14" s="185"/>
      <c r="Z14" s="185"/>
      <c r="AA14" s="185"/>
      <c r="AB14" s="185"/>
      <c r="AC14" s="185"/>
    </row>
    <row r="15" spans="1:29" ht="16.5" customHeight="1">
      <c r="A15" s="1152"/>
      <c r="B15" s="1159"/>
      <c r="C15" s="186" t="s">
        <v>658</v>
      </c>
      <c r="D15" s="182">
        <v>4</v>
      </c>
      <c r="E15" s="9" t="s">
        <v>655</v>
      </c>
      <c r="F15" s="9" t="s">
        <v>651</v>
      </c>
      <c r="G15" s="306"/>
      <c r="H15" s="182">
        <v>1</v>
      </c>
      <c r="I15" s="9">
        <v>5</v>
      </c>
      <c r="J15" s="9" t="s">
        <v>659</v>
      </c>
      <c r="K15" s="306" t="s">
        <v>645</v>
      </c>
      <c r="L15" s="199" t="s">
        <v>597</v>
      </c>
      <c r="M15" s="200"/>
      <c r="N15" s="200"/>
      <c r="O15" s="200"/>
      <c r="P15" s="200"/>
      <c r="Q15" s="200"/>
      <c r="R15" s="202"/>
      <c r="S15" s="203">
        <f t="shared" si="0"/>
        <v>0</v>
      </c>
      <c r="T15" s="12"/>
      <c r="U15" s="185"/>
      <c r="V15" s="185"/>
      <c r="W15" s="185"/>
      <c r="X15" s="185"/>
      <c r="Y15" s="185"/>
      <c r="Z15" s="185"/>
      <c r="AA15" s="185"/>
      <c r="AB15" s="185"/>
      <c r="AC15" s="185"/>
    </row>
    <row r="16" spans="1:29" ht="16.5" customHeight="1">
      <c r="A16" s="1152"/>
      <c r="B16" s="1159"/>
      <c r="C16" s="186"/>
      <c r="D16" s="182"/>
      <c r="E16" s="9"/>
      <c r="F16" s="9"/>
      <c r="G16" s="306"/>
      <c r="H16" s="182">
        <v>2</v>
      </c>
      <c r="I16" s="9">
        <v>5</v>
      </c>
      <c r="J16" s="9" t="s">
        <v>660</v>
      </c>
      <c r="K16" s="33" t="s">
        <v>645</v>
      </c>
      <c r="L16" s="208" t="s">
        <v>598</v>
      </c>
      <c r="M16" s="201">
        <v>3</v>
      </c>
      <c r="N16" s="200"/>
      <c r="O16" s="201">
        <v>4</v>
      </c>
      <c r="P16" s="200"/>
      <c r="Q16" s="200"/>
      <c r="R16" s="202"/>
      <c r="S16" s="203">
        <f t="shared" si="0"/>
        <v>7</v>
      </c>
      <c r="T16" s="12"/>
      <c r="U16" s="185"/>
      <c r="V16" s="185"/>
      <c r="W16" s="185"/>
      <c r="X16" s="185"/>
      <c r="Y16" s="185"/>
      <c r="Z16" s="185"/>
      <c r="AA16" s="185"/>
      <c r="AB16" s="185"/>
      <c r="AC16" s="185"/>
    </row>
    <row r="17" spans="1:29" ht="16.5" customHeight="1">
      <c r="A17" s="1152"/>
      <c r="B17" s="1159"/>
      <c r="C17" s="186"/>
      <c r="D17" s="182"/>
      <c r="E17" s="9"/>
      <c r="F17" s="9"/>
      <c r="G17" s="33"/>
      <c r="H17" s="182">
        <v>3</v>
      </c>
      <c r="I17" s="9">
        <v>5</v>
      </c>
      <c r="J17" s="9" t="s">
        <v>661</v>
      </c>
      <c r="K17" s="33" t="s">
        <v>645</v>
      </c>
      <c r="L17" s="209" t="s">
        <v>599</v>
      </c>
      <c r="M17" s="210"/>
      <c r="N17" s="210"/>
      <c r="O17" s="210"/>
      <c r="P17" s="210"/>
      <c r="Q17" s="210"/>
      <c r="R17" s="211"/>
      <c r="S17" s="212">
        <f t="shared" si="0"/>
        <v>0</v>
      </c>
      <c r="T17" s="12"/>
      <c r="U17" s="185"/>
      <c r="V17" s="185"/>
      <c r="W17" s="185"/>
      <c r="X17" s="185"/>
      <c r="Y17" s="185"/>
      <c r="Z17" s="185"/>
      <c r="AA17" s="185"/>
      <c r="AB17" s="185"/>
      <c r="AC17" s="185"/>
    </row>
    <row r="18" spans="1:29" ht="16.5" customHeight="1">
      <c r="A18" s="1152"/>
      <c r="B18" s="1159"/>
      <c r="C18" s="186"/>
      <c r="D18" s="182"/>
      <c r="E18" s="9"/>
      <c r="F18" s="9"/>
      <c r="G18" s="33"/>
      <c r="H18" s="182">
        <v>4</v>
      </c>
      <c r="I18" s="9">
        <v>4</v>
      </c>
      <c r="J18" s="9" t="s">
        <v>662</v>
      </c>
      <c r="K18" s="293" t="s">
        <v>645</v>
      </c>
      <c r="L18" s="209" t="s">
        <v>600</v>
      </c>
      <c r="M18" s="213"/>
      <c r="N18" s="213"/>
      <c r="O18" s="213"/>
      <c r="P18" s="213"/>
      <c r="Q18" s="213"/>
      <c r="R18" s="214"/>
      <c r="S18" s="215">
        <f t="shared" si="0"/>
        <v>0</v>
      </c>
      <c r="T18" s="12"/>
      <c r="U18" s="185"/>
      <c r="V18" s="185"/>
      <c r="W18" s="185"/>
      <c r="X18" s="185"/>
      <c r="Y18" s="185"/>
      <c r="Z18" s="185"/>
      <c r="AA18" s="185"/>
      <c r="AB18" s="185"/>
      <c r="AC18" s="185"/>
    </row>
    <row r="19" spans="1:29" ht="21" customHeight="1">
      <c r="A19" s="1152"/>
      <c r="B19" s="1159"/>
      <c r="C19" s="186"/>
      <c r="D19" s="182"/>
      <c r="E19" s="9"/>
      <c r="F19" s="9"/>
      <c r="G19" s="217"/>
      <c r="H19" s="114"/>
      <c r="I19" s="116">
        <v>19</v>
      </c>
      <c r="J19" s="114"/>
      <c r="K19" s="114"/>
      <c r="L19" s="222"/>
      <c r="M19" s="223">
        <f t="shared" ref="M19:Q19" si="1">M11+M13+M14</f>
        <v>5</v>
      </c>
      <c r="N19" s="223">
        <f t="shared" si="1"/>
        <v>8</v>
      </c>
      <c r="O19" s="223">
        <f t="shared" si="1"/>
        <v>12</v>
      </c>
      <c r="P19" s="223">
        <f t="shared" si="1"/>
        <v>4</v>
      </c>
      <c r="Q19" s="223">
        <f t="shared" si="1"/>
        <v>4</v>
      </c>
      <c r="R19" s="224">
        <f>SUM(R11:R14)-R12</f>
        <v>0</v>
      </c>
      <c r="S19" s="225">
        <f t="shared" si="0"/>
        <v>33</v>
      </c>
      <c r="T19" s="655"/>
      <c r="U19" s="185"/>
      <c r="V19" s="185"/>
      <c r="W19" s="185"/>
      <c r="X19" s="185"/>
      <c r="Y19" s="185"/>
      <c r="Z19" s="185"/>
      <c r="AA19" s="185"/>
      <c r="AB19" s="185"/>
      <c r="AC19" s="185"/>
    </row>
    <row r="20" spans="1:29" ht="45" customHeight="1">
      <c r="A20" s="1152"/>
      <c r="B20" s="1159"/>
      <c r="C20" s="114"/>
      <c r="D20" s="114"/>
      <c r="E20" s="114"/>
      <c r="F20" s="114"/>
      <c r="G20" s="114"/>
      <c r="H20" s="114"/>
      <c r="I20" s="116"/>
      <c r="J20" s="114"/>
      <c r="K20" s="114"/>
      <c r="L20" s="1195" t="s">
        <v>601</v>
      </c>
      <c r="M20" s="368" t="s">
        <v>1683</v>
      </c>
      <c r="N20" s="366" t="s">
        <v>1684</v>
      </c>
      <c r="O20" s="656" t="s">
        <v>1685</v>
      </c>
      <c r="P20" s="364" t="s">
        <v>1686</v>
      </c>
      <c r="Q20" s="351" t="s">
        <v>1687</v>
      </c>
      <c r="R20" s="228"/>
      <c r="S20" s="228"/>
      <c r="T20" s="637"/>
      <c r="U20" s="185"/>
      <c r="V20" s="185"/>
      <c r="W20" s="185"/>
      <c r="X20" s="185"/>
      <c r="Y20" s="185"/>
      <c r="Z20" s="185"/>
      <c r="AA20" s="185"/>
      <c r="AB20" s="185"/>
      <c r="AC20" s="185"/>
    </row>
    <row r="21" spans="1:29" ht="36" customHeight="1">
      <c r="A21" s="1152"/>
      <c r="B21" s="1159"/>
      <c r="C21" s="114"/>
      <c r="D21" s="114"/>
      <c r="E21" s="114"/>
      <c r="F21" s="114"/>
      <c r="G21" s="114"/>
      <c r="H21" s="114"/>
      <c r="I21" s="114"/>
      <c r="J21" s="114"/>
      <c r="K21" s="114"/>
      <c r="L21" s="1193"/>
      <c r="M21" s="657" t="s">
        <v>1688</v>
      </c>
      <c r="N21" s="658"/>
      <c r="O21" s="364" t="s">
        <v>1689</v>
      </c>
      <c r="P21" s="658"/>
      <c r="Q21" s="659"/>
      <c r="R21" s="228"/>
      <c r="S21" s="228"/>
      <c r="T21" s="637"/>
      <c r="U21" s="185"/>
      <c r="V21" s="185"/>
      <c r="W21" s="185"/>
      <c r="X21" s="185"/>
      <c r="Y21" s="185"/>
      <c r="Z21" s="185"/>
      <c r="AA21" s="185"/>
      <c r="AB21" s="185"/>
      <c r="AC21" s="185"/>
    </row>
    <row r="22" spans="1:29" ht="36" customHeight="1">
      <c r="A22" s="1152"/>
      <c r="B22" s="1159"/>
      <c r="C22" s="114"/>
      <c r="D22" s="114"/>
      <c r="E22" s="114"/>
      <c r="F22" s="114"/>
      <c r="G22" s="114"/>
      <c r="H22" s="114"/>
      <c r="I22" s="114"/>
      <c r="J22" s="114"/>
      <c r="K22" s="114"/>
      <c r="L22" s="1193"/>
      <c r="M22" s="366" t="s">
        <v>1690</v>
      </c>
      <c r="N22" s="366"/>
      <c r="O22" s="364"/>
      <c r="P22" s="366"/>
      <c r="Q22" s="348"/>
      <c r="R22" s="228"/>
      <c r="S22" s="228"/>
      <c r="T22" s="637"/>
      <c r="U22" s="185"/>
      <c r="V22" s="185"/>
      <c r="W22" s="185"/>
      <c r="X22" s="185"/>
      <c r="Y22" s="185"/>
      <c r="Z22" s="185"/>
      <c r="AA22" s="185"/>
      <c r="AB22" s="185"/>
      <c r="AC22" s="185"/>
    </row>
    <row r="23" spans="1:29" ht="32.25" customHeight="1">
      <c r="A23" s="1147"/>
      <c r="B23" s="1201"/>
      <c r="C23" s="186"/>
      <c r="D23" s="33"/>
      <c r="E23" s="33"/>
      <c r="F23" s="33"/>
      <c r="G23" s="33"/>
      <c r="H23" s="33"/>
      <c r="I23" s="33"/>
      <c r="J23" s="33"/>
      <c r="K23" s="33"/>
      <c r="L23" s="1194"/>
      <c r="M23" s="351"/>
      <c r="N23" s="351"/>
      <c r="O23" s="659"/>
      <c r="P23" s="351"/>
      <c r="Q23" s="351"/>
      <c r="R23" s="228"/>
      <c r="S23" s="228"/>
      <c r="T23" s="228"/>
      <c r="U23" s="185"/>
      <c r="V23" s="185"/>
      <c r="W23" s="185"/>
      <c r="X23" s="185"/>
      <c r="Y23" s="185"/>
      <c r="Z23" s="185"/>
      <c r="AA23" s="185"/>
      <c r="AB23" s="185"/>
      <c r="AC23" s="185"/>
    </row>
    <row r="24" spans="1:29" ht="16.5" customHeight="1">
      <c r="A24" s="113"/>
      <c r="B24" s="660"/>
      <c r="C24" s="186"/>
      <c r="D24" s="33"/>
      <c r="E24" s="33"/>
      <c r="F24" s="33"/>
      <c r="G24" s="33"/>
      <c r="H24" s="33"/>
      <c r="I24" s="33"/>
      <c r="J24" s="33"/>
      <c r="K24" s="33"/>
      <c r="L24" s="238" t="s">
        <v>593</v>
      </c>
      <c r="M24" s="280">
        <v>6</v>
      </c>
      <c r="N24" s="280"/>
      <c r="O24" s="239">
        <v>3</v>
      </c>
      <c r="P24" s="280"/>
      <c r="Q24" s="239">
        <v>3</v>
      </c>
      <c r="R24" s="236"/>
      <c r="S24" s="237">
        <f t="shared" ref="S24:S35" si="2">SUM(M24:R24)</f>
        <v>12</v>
      </c>
      <c r="T24" s="228"/>
      <c r="U24" s="185"/>
      <c r="V24" s="185"/>
      <c r="W24" s="185"/>
      <c r="X24" s="185"/>
      <c r="Y24" s="185"/>
      <c r="Z24" s="185"/>
      <c r="AA24" s="185"/>
      <c r="AB24" s="185"/>
      <c r="AC24" s="185"/>
    </row>
    <row r="25" spans="1:29" ht="16.5" customHeight="1">
      <c r="A25" s="113"/>
      <c r="B25" s="660"/>
      <c r="C25" s="186"/>
      <c r="D25" s="33"/>
      <c r="E25" s="33"/>
      <c r="F25" s="33"/>
      <c r="G25" s="33"/>
      <c r="H25" s="33"/>
      <c r="I25" s="33"/>
      <c r="J25" s="33"/>
      <c r="K25" s="33"/>
      <c r="L25" s="240" t="s">
        <v>594</v>
      </c>
      <c r="M25" s="281">
        <v>6</v>
      </c>
      <c r="N25" s="281"/>
      <c r="O25" s="241">
        <v>3</v>
      </c>
      <c r="P25" s="281"/>
      <c r="Q25" s="241">
        <v>3</v>
      </c>
      <c r="R25" s="228"/>
      <c r="S25" s="242">
        <f t="shared" si="2"/>
        <v>12</v>
      </c>
      <c r="T25" s="228"/>
      <c r="U25" s="185"/>
      <c r="V25" s="185"/>
      <c r="W25" s="185"/>
      <c r="X25" s="185"/>
      <c r="Y25" s="185"/>
      <c r="Z25" s="185"/>
      <c r="AA25" s="185"/>
      <c r="AB25" s="185"/>
      <c r="AC25" s="185"/>
    </row>
    <row r="26" spans="1:29" ht="16.5" customHeight="1">
      <c r="A26" s="113"/>
      <c r="B26" s="660"/>
      <c r="C26" s="186"/>
      <c r="D26" s="33"/>
      <c r="E26" s="33"/>
      <c r="F26" s="33"/>
      <c r="G26" s="33"/>
      <c r="H26" s="33"/>
      <c r="I26" s="33"/>
      <c r="J26" s="33"/>
      <c r="K26" s="33"/>
      <c r="L26" s="240" t="s">
        <v>595</v>
      </c>
      <c r="M26" s="243"/>
      <c r="N26" s="243"/>
      <c r="O26" s="243"/>
      <c r="P26" s="243"/>
      <c r="Q26" s="243"/>
      <c r="R26" s="228"/>
      <c r="S26" s="242">
        <f t="shared" si="2"/>
        <v>0</v>
      </c>
      <c r="T26" s="228"/>
      <c r="U26" s="185"/>
      <c r="V26" s="185"/>
      <c r="W26" s="185"/>
      <c r="X26" s="185"/>
      <c r="Y26" s="185"/>
      <c r="Z26" s="185"/>
      <c r="AA26" s="185"/>
      <c r="AB26" s="185"/>
      <c r="AC26" s="185"/>
    </row>
    <row r="27" spans="1:29" ht="16.5" customHeight="1">
      <c r="A27" s="113"/>
      <c r="B27" s="660"/>
      <c r="C27" s="186"/>
      <c r="D27" s="33"/>
      <c r="E27" s="33"/>
      <c r="F27" s="33"/>
      <c r="G27" s="33"/>
      <c r="H27" s="33"/>
      <c r="I27" s="33"/>
      <c r="J27" s="33"/>
      <c r="K27" s="33"/>
      <c r="L27" s="244" t="s">
        <v>596</v>
      </c>
      <c r="M27" s="246">
        <v>3</v>
      </c>
      <c r="N27" s="246">
        <v>3</v>
      </c>
      <c r="O27" s="246"/>
      <c r="P27" s="246">
        <v>3</v>
      </c>
      <c r="Q27" s="246"/>
      <c r="R27" s="247"/>
      <c r="S27" s="248">
        <f t="shared" si="2"/>
        <v>9</v>
      </c>
      <c r="T27" s="228"/>
      <c r="U27" s="185"/>
      <c r="V27" s="185"/>
      <c r="W27" s="185"/>
      <c r="X27" s="185"/>
      <c r="Y27" s="185"/>
      <c r="Z27" s="185"/>
      <c r="AA27" s="185"/>
      <c r="AB27" s="185"/>
      <c r="AC27" s="185"/>
    </row>
    <row r="28" spans="1:29" ht="21" customHeight="1">
      <c r="A28" s="113"/>
      <c r="B28" s="661"/>
      <c r="C28" s="1200"/>
      <c r="D28" s="186"/>
      <c r="E28" s="186"/>
      <c r="F28" s="186"/>
      <c r="G28" s="186"/>
      <c r="H28" s="186"/>
      <c r="I28" s="186"/>
      <c r="J28" s="186"/>
      <c r="K28" s="186"/>
      <c r="L28" s="244" t="s">
        <v>597</v>
      </c>
      <c r="M28" s="246"/>
      <c r="N28" s="246"/>
      <c r="O28" s="246"/>
      <c r="P28" s="246"/>
      <c r="Q28" s="246"/>
      <c r="R28" s="247"/>
      <c r="S28" s="248">
        <f t="shared" si="2"/>
        <v>0</v>
      </c>
      <c r="T28" s="228"/>
      <c r="U28" s="185"/>
      <c r="V28" s="185"/>
      <c r="W28" s="185"/>
      <c r="X28" s="185"/>
      <c r="Y28" s="185"/>
      <c r="Z28" s="185"/>
      <c r="AA28" s="185"/>
      <c r="AB28" s="185"/>
      <c r="AC28" s="185"/>
    </row>
    <row r="29" spans="1:29" ht="21" customHeight="1">
      <c r="A29" s="113"/>
      <c r="B29" s="661"/>
      <c r="C29" s="1201"/>
      <c r="D29" s="186"/>
      <c r="E29" s="186"/>
      <c r="F29" s="186"/>
      <c r="G29" s="186"/>
      <c r="H29" s="186"/>
      <c r="I29" s="186"/>
      <c r="J29" s="186"/>
      <c r="K29" s="186"/>
      <c r="L29" s="249" t="s">
        <v>598</v>
      </c>
      <c r="M29" s="246"/>
      <c r="N29" s="246"/>
      <c r="O29" s="245">
        <v>3</v>
      </c>
      <c r="P29" s="246"/>
      <c r="Q29" s="246"/>
      <c r="R29" s="247"/>
      <c r="S29" s="248">
        <f t="shared" si="2"/>
        <v>3</v>
      </c>
      <c r="T29" s="228"/>
      <c r="U29" s="185"/>
      <c r="V29" s="185"/>
      <c r="W29" s="185"/>
      <c r="X29" s="185"/>
      <c r="Y29" s="185"/>
      <c r="Z29" s="185"/>
      <c r="AA29" s="185"/>
      <c r="AB29" s="185"/>
      <c r="AC29" s="185"/>
    </row>
    <row r="30" spans="1:29" ht="16.5" customHeight="1">
      <c r="A30" s="113"/>
      <c r="B30" s="660"/>
      <c r="C30" s="186"/>
      <c r="D30" s="33"/>
      <c r="E30" s="33"/>
      <c r="F30" s="33"/>
      <c r="G30" s="33"/>
      <c r="H30" s="33"/>
      <c r="I30" s="33"/>
      <c r="J30" s="33"/>
      <c r="K30" s="33"/>
      <c r="L30" s="250" t="s">
        <v>599</v>
      </c>
      <c r="M30" s="251"/>
      <c r="N30" s="251"/>
      <c r="O30" s="251"/>
      <c r="P30" s="251"/>
      <c r="Q30" s="251"/>
      <c r="R30" s="252"/>
      <c r="S30" s="253">
        <f t="shared" si="2"/>
        <v>0</v>
      </c>
      <c r="T30" s="228"/>
      <c r="U30" s="185"/>
      <c r="V30" s="185"/>
      <c r="W30" s="185"/>
      <c r="X30" s="185"/>
      <c r="Y30" s="185"/>
      <c r="Z30" s="185"/>
      <c r="AA30" s="185"/>
      <c r="AB30" s="185"/>
      <c r="AC30" s="185"/>
    </row>
    <row r="31" spans="1:29" ht="16.5" customHeight="1">
      <c r="A31" s="113"/>
      <c r="B31" s="660"/>
      <c r="C31" s="186"/>
      <c r="D31" s="33"/>
      <c r="E31" s="33"/>
      <c r="F31" s="33"/>
      <c r="G31" s="33"/>
      <c r="H31" s="33"/>
      <c r="I31" s="33"/>
      <c r="J31" s="33"/>
      <c r="K31" s="33"/>
      <c r="L31" s="250" t="s">
        <v>600</v>
      </c>
      <c r="M31" s="254"/>
      <c r="N31" s="254"/>
      <c r="O31" s="254"/>
      <c r="P31" s="254"/>
      <c r="Q31" s="254"/>
      <c r="R31" s="255"/>
      <c r="S31" s="256">
        <f t="shared" si="2"/>
        <v>0</v>
      </c>
      <c r="T31" s="228"/>
      <c r="U31" s="185"/>
      <c r="V31" s="185"/>
      <c r="W31" s="185"/>
      <c r="X31" s="185"/>
      <c r="Y31" s="185"/>
      <c r="Z31" s="185"/>
      <c r="AA31" s="185"/>
      <c r="AB31" s="185"/>
      <c r="AC31" s="185"/>
    </row>
    <row r="32" spans="1:29" ht="16.5" customHeight="1">
      <c r="A32" s="113"/>
      <c r="B32" s="660"/>
      <c r="C32" s="186"/>
      <c r="D32" s="33"/>
      <c r="E32" s="33"/>
      <c r="F32" s="33"/>
      <c r="G32" s="33"/>
      <c r="H32" s="33"/>
      <c r="I32" s="33"/>
      <c r="J32" s="33"/>
      <c r="K32" s="33"/>
      <c r="L32" s="222" t="s">
        <v>681</v>
      </c>
      <c r="M32" s="223">
        <f t="shared" ref="M32:R32" si="3">M24+M11</f>
        <v>9</v>
      </c>
      <c r="N32" s="223">
        <f t="shared" si="3"/>
        <v>4</v>
      </c>
      <c r="O32" s="223">
        <f t="shared" si="3"/>
        <v>15</v>
      </c>
      <c r="P32" s="223">
        <f t="shared" si="3"/>
        <v>4</v>
      </c>
      <c r="Q32" s="223">
        <f t="shared" si="3"/>
        <v>7</v>
      </c>
      <c r="R32" s="223">
        <f t="shared" si="3"/>
        <v>0</v>
      </c>
      <c r="S32" s="224">
        <f t="shared" si="2"/>
        <v>39</v>
      </c>
      <c r="T32" s="228"/>
      <c r="U32" s="185"/>
      <c r="V32" s="185"/>
      <c r="W32" s="185"/>
      <c r="X32" s="185"/>
      <c r="Y32" s="185"/>
      <c r="Z32" s="185"/>
      <c r="AA32" s="185"/>
      <c r="AB32" s="185"/>
      <c r="AC32" s="185"/>
    </row>
    <row r="33" spans="1:29" ht="16.5" customHeight="1">
      <c r="A33" s="113"/>
      <c r="B33" s="660"/>
      <c r="C33" s="186"/>
      <c r="D33" s="33"/>
      <c r="E33" s="33"/>
      <c r="F33" s="33"/>
      <c r="G33" s="33"/>
      <c r="H33" s="33"/>
      <c r="I33" s="33"/>
      <c r="J33" s="33"/>
      <c r="K33" s="33"/>
      <c r="L33" s="257" t="s">
        <v>682</v>
      </c>
      <c r="M33" s="258">
        <f t="shared" ref="M33:R33" si="4">M28+M27+M15+M14</f>
        <v>5</v>
      </c>
      <c r="N33" s="258">
        <f t="shared" si="4"/>
        <v>7</v>
      </c>
      <c r="O33" s="258">
        <f t="shared" si="4"/>
        <v>0</v>
      </c>
      <c r="P33" s="258">
        <f t="shared" si="4"/>
        <v>3</v>
      </c>
      <c r="Q33" s="258">
        <f t="shared" si="4"/>
        <v>0</v>
      </c>
      <c r="R33" s="258">
        <f t="shared" si="4"/>
        <v>0</v>
      </c>
      <c r="S33" s="259">
        <f t="shared" si="2"/>
        <v>15</v>
      </c>
      <c r="T33" s="228"/>
      <c r="U33" s="185"/>
      <c r="V33" s="185"/>
      <c r="W33" s="185"/>
      <c r="X33" s="185"/>
      <c r="Y33" s="185"/>
      <c r="Z33" s="185"/>
      <c r="AA33" s="185"/>
      <c r="AB33" s="185"/>
      <c r="AC33" s="185"/>
    </row>
    <row r="34" spans="1:29" ht="21" customHeight="1">
      <c r="A34" s="113"/>
      <c r="B34" s="661"/>
      <c r="C34" s="1200"/>
      <c r="D34" s="186"/>
      <c r="E34" s="186"/>
      <c r="F34" s="186"/>
      <c r="G34" s="186"/>
      <c r="H34" s="186"/>
      <c r="I34" s="186"/>
      <c r="J34" s="186"/>
      <c r="K34" s="186"/>
      <c r="L34" s="257" t="s">
        <v>683</v>
      </c>
      <c r="M34" s="258">
        <f t="shared" ref="M34:R34" si="5">M29+M16</f>
        <v>3</v>
      </c>
      <c r="N34" s="258">
        <f t="shared" si="5"/>
        <v>0</v>
      </c>
      <c r="O34" s="258">
        <f t="shared" si="5"/>
        <v>7</v>
      </c>
      <c r="P34" s="258">
        <f t="shared" si="5"/>
        <v>0</v>
      </c>
      <c r="Q34" s="258">
        <f t="shared" si="5"/>
        <v>0</v>
      </c>
      <c r="R34" s="258">
        <f t="shared" si="5"/>
        <v>0</v>
      </c>
      <c r="S34" s="259">
        <f t="shared" si="2"/>
        <v>10</v>
      </c>
      <c r="T34" s="228"/>
      <c r="U34" s="185"/>
      <c r="V34" s="185"/>
      <c r="W34" s="185"/>
      <c r="X34" s="185"/>
      <c r="Y34" s="185"/>
      <c r="Z34" s="185"/>
      <c r="AA34" s="185"/>
      <c r="AB34" s="185"/>
      <c r="AC34" s="185"/>
    </row>
    <row r="35" spans="1:29" ht="21" customHeight="1">
      <c r="A35" s="113"/>
      <c r="B35" s="661"/>
      <c r="C35" s="1201"/>
      <c r="D35" s="186"/>
      <c r="E35" s="186"/>
      <c r="F35" s="186"/>
      <c r="G35" s="186"/>
      <c r="H35" s="186"/>
      <c r="I35" s="186"/>
      <c r="J35" s="186"/>
      <c r="K35" s="186"/>
      <c r="L35" s="260" t="s">
        <v>684</v>
      </c>
      <c r="M35" s="261">
        <f t="shared" ref="M35:R35" si="6">M30+M17</f>
        <v>0</v>
      </c>
      <c r="N35" s="261">
        <f t="shared" si="6"/>
        <v>0</v>
      </c>
      <c r="O35" s="261">
        <f t="shared" si="6"/>
        <v>0</v>
      </c>
      <c r="P35" s="261">
        <f t="shared" si="6"/>
        <v>0</v>
      </c>
      <c r="Q35" s="261">
        <f t="shared" si="6"/>
        <v>0</v>
      </c>
      <c r="R35" s="261">
        <f t="shared" si="6"/>
        <v>0</v>
      </c>
      <c r="S35" s="262">
        <f t="shared" si="2"/>
        <v>0</v>
      </c>
      <c r="T35" s="228"/>
      <c r="U35" s="185"/>
      <c r="V35" s="185"/>
      <c r="W35" s="185"/>
      <c r="X35" s="185"/>
      <c r="Y35" s="185"/>
      <c r="Z35" s="185"/>
      <c r="AA35" s="185"/>
      <c r="AB35" s="185"/>
      <c r="AC35" s="185"/>
    </row>
    <row r="36" spans="1:29" ht="16.5" customHeight="1">
      <c r="A36" s="1224" t="s">
        <v>817</v>
      </c>
      <c r="B36" s="1138"/>
      <c r="C36" s="662"/>
      <c r="D36" s="82"/>
      <c r="E36" s="82"/>
      <c r="F36" s="82"/>
      <c r="G36" s="82"/>
      <c r="H36" s="82"/>
      <c r="I36" s="82"/>
      <c r="J36" s="82"/>
      <c r="K36" s="82"/>
      <c r="L36" s="355"/>
      <c r="M36" s="82"/>
      <c r="N36" s="82"/>
      <c r="O36" s="82"/>
      <c r="P36" s="82"/>
      <c r="Q36" s="82"/>
      <c r="R36" s="82"/>
      <c r="S36" s="82"/>
      <c r="T36" s="354"/>
      <c r="U36" s="185"/>
      <c r="V36" s="185"/>
      <c r="W36" s="185"/>
      <c r="X36" s="185"/>
      <c r="Y36" s="185"/>
      <c r="Z36" s="185"/>
      <c r="AA36" s="185"/>
      <c r="AB36" s="185"/>
      <c r="AC36" s="185"/>
    </row>
    <row r="37" spans="1:29" ht="28.5" customHeight="1">
      <c r="A37" s="1228">
        <v>2</v>
      </c>
      <c r="B37" s="1230" t="s">
        <v>488</v>
      </c>
      <c r="C37" s="186" t="s">
        <v>1691</v>
      </c>
      <c r="D37" s="306">
        <v>1</v>
      </c>
      <c r="E37" s="9" t="s">
        <v>789</v>
      </c>
      <c r="F37" s="9" t="s">
        <v>645</v>
      </c>
      <c r="G37" s="306"/>
      <c r="H37" s="306">
        <v>1</v>
      </c>
      <c r="I37" s="9">
        <v>1</v>
      </c>
      <c r="J37" s="9" t="s">
        <v>789</v>
      </c>
      <c r="K37" s="306" t="s">
        <v>645</v>
      </c>
      <c r="L37" s="1192" t="s">
        <v>592</v>
      </c>
      <c r="M37" s="375" t="s">
        <v>1692</v>
      </c>
      <c r="N37" s="439" t="s">
        <v>1693</v>
      </c>
      <c r="O37" s="439" t="s">
        <v>1694</v>
      </c>
      <c r="P37" s="29"/>
      <c r="Q37" s="29"/>
      <c r="R37" s="29"/>
      <c r="S37" s="29"/>
      <c r="T37" s="29"/>
      <c r="U37" s="185"/>
      <c r="V37" s="185"/>
      <c r="W37" s="185"/>
      <c r="X37" s="185"/>
      <c r="Y37" s="185"/>
      <c r="Z37" s="185"/>
      <c r="AA37" s="185"/>
      <c r="AB37" s="185"/>
      <c r="AC37" s="185"/>
    </row>
    <row r="38" spans="1:29" ht="16.5" customHeight="1">
      <c r="A38" s="1178"/>
      <c r="B38" s="1152"/>
      <c r="C38" s="186"/>
      <c r="D38" s="306">
        <v>1</v>
      </c>
      <c r="E38" s="9" t="s">
        <v>659</v>
      </c>
      <c r="F38" s="9" t="s">
        <v>651</v>
      </c>
      <c r="G38" s="306"/>
      <c r="H38" s="306">
        <v>2</v>
      </c>
      <c r="I38" s="9">
        <v>1</v>
      </c>
      <c r="J38" s="9" t="s">
        <v>691</v>
      </c>
      <c r="K38" s="306" t="s">
        <v>645</v>
      </c>
      <c r="L38" s="1193"/>
      <c r="M38" s="18"/>
      <c r="N38" s="18"/>
      <c r="O38" s="29"/>
      <c r="P38" s="18"/>
      <c r="Q38" s="29"/>
      <c r="R38" s="29"/>
      <c r="S38" s="29"/>
      <c r="T38" s="29"/>
      <c r="U38" s="185"/>
      <c r="V38" s="185"/>
      <c r="W38" s="185"/>
      <c r="X38" s="185"/>
      <c r="Y38" s="185"/>
      <c r="Z38" s="185"/>
      <c r="AA38" s="185"/>
      <c r="AB38" s="185"/>
      <c r="AC38" s="185"/>
    </row>
    <row r="39" spans="1:29" ht="16.5" customHeight="1">
      <c r="A39" s="1178"/>
      <c r="B39" s="1152"/>
      <c r="C39" s="186" t="s">
        <v>1695</v>
      </c>
      <c r="D39" s="306">
        <v>1</v>
      </c>
      <c r="E39" s="9" t="s">
        <v>877</v>
      </c>
      <c r="F39" s="9" t="s">
        <v>645</v>
      </c>
      <c r="G39" s="306"/>
      <c r="H39" s="306">
        <v>3</v>
      </c>
      <c r="I39" s="9">
        <v>1</v>
      </c>
      <c r="J39" s="9" t="s">
        <v>650</v>
      </c>
      <c r="K39" s="306" t="s">
        <v>651</v>
      </c>
      <c r="L39" s="1194"/>
      <c r="M39" s="18"/>
      <c r="N39" s="18"/>
      <c r="O39" s="29"/>
      <c r="P39" s="29"/>
      <c r="Q39" s="29"/>
      <c r="R39" s="29"/>
      <c r="S39" s="29"/>
      <c r="T39" s="12"/>
      <c r="U39" s="185"/>
      <c r="V39" s="185"/>
      <c r="W39" s="185"/>
      <c r="X39" s="185"/>
      <c r="Y39" s="185"/>
      <c r="Z39" s="185"/>
      <c r="AA39" s="185"/>
      <c r="AB39" s="185"/>
      <c r="AC39" s="185"/>
    </row>
    <row r="40" spans="1:29" ht="16.5" customHeight="1">
      <c r="A40" s="1178"/>
      <c r="B40" s="1152"/>
      <c r="C40" s="186"/>
      <c r="D40" s="306">
        <v>1</v>
      </c>
      <c r="E40" s="9" t="s">
        <v>660</v>
      </c>
      <c r="F40" s="9" t="s">
        <v>651</v>
      </c>
      <c r="G40" s="306"/>
      <c r="H40" s="306">
        <v>4</v>
      </c>
      <c r="I40" s="9">
        <v>1</v>
      </c>
      <c r="J40" s="9" t="s">
        <v>653</v>
      </c>
      <c r="K40" s="306" t="s">
        <v>651</v>
      </c>
      <c r="L40" s="186" t="s">
        <v>593</v>
      </c>
      <c r="M40" s="192"/>
      <c r="N40" s="192">
        <v>3</v>
      </c>
      <c r="O40" s="192">
        <v>2</v>
      </c>
      <c r="P40" s="192"/>
      <c r="Q40" s="192"/>
      <c r="R40" s="194"/>
      <c r="S40" s="4">
        <f t="shared" ref="S40:S48" si="7">SUM(M40:R40)</f>
        <v>5</v>
      </c>
      <c r="T40" s="12"/>
      <c r="U40" s="185"/>
      <c r="V40" s="185"/>
      <c r="W40" s="185"/>
      <c r="X40" s="185"/>
      <c r="Y40" s="185"/>
      <c r="Z40" s="185"/>
      <c r="AA40" s="185"/>
      <c r="AB40" s="185"/>
      <c r="AC40" s="185"/>
    </row>
    <row r="41" spans="1:29" ht="16.5" customHeight="1">
      <c r="A41" s="1178"/>
      <c r="B41" s="1152"/>
      <c r="C41" s="186" t="s">
        <v>1696</v>
      </c>
      <c r="D41" s="306">
        <v>1</v>
      </c>
      <c r="E41" s="9" t="s">
        <v>650</v>
      </c>
      <c r="F41" s="9" t="s">
        <v>651</v>
      </c>
      <c r="G41" s="306"/>
      <c r="H41" s="306">
        <v>5</v>
      </c>
      <c r="I41" s="9">
        <v>1</v>
      </c>
      <c r="J41" s="9" t="s">
        <v>655</v>
      </c>
      <c r="K41" s="306" t="s">
        <v>651</v>
      </c>
      <c r="L41" s="195" t="s">
        <v>594</v>
      </c>
      <c r="M41" s="196"/>
      <c r="N41" s="196">
        <v>3</v>
      </c>
      <c r="O41" s="196">
        <v>2</v>
      </c>
      <c r="P41" s="196"/>
      <c r="Q41" s="196"/>
      <c r="R41" s="29"/>
      <c r="S41" s="33">
        <f t="shared" si="7"/>
        <v>5</v>
      </c>
      <c r="T41" s="12"/>
      <c r="U41" s="185"/>
      <c r="V41" s="185"/>
      <c r="W41" s="185"/>
      <c r="X41" s="185"/>
      <c r="Y41" s="185"/>
      <c r="Z41" s="185"/>
      <c r="AA41" s="185"/>
      <c r="AB41" s="185"/>
      <c r="AC41" s="185"/>
    </row>
    <row r="42" spans="1:29" ht="16.5" customHeight="1">
      <c r="A42" s="1178"/>
      <c r="B42" s="1152"/>
      <c r="C42" s="186" t="s">
        <v>1697</v>
      </c>
      <c r="D42" s="306">
        <v>1</v>
      </c>
      <c r="E42" s="9" t="s">
        <v>653</v>
      </c>
      <c r="F42" s="9" t="s">
        <v>651</v>
      </c>
      <c r="G42" s="33"/>
      <c r="H42" s="306"/>
      <c r="I42" s="289">
        <v>5</v>
      </c>
      <c r="J42" s="9"/>
      <c r="K42" s="33"/>
      <c r="L42" s="195" t="s">
        <v>595</v>
      </c>
      <c r="M42" s="198"/>
      <c r="N42" s="198"/>
      <c r="O42" s="198"/>
      <c r="P42" s="198"/>
      <c r="Q42" s="198"/>
      <c r="R42" s="29"/>
      <c r="S42" s="33">
        <f t="shared" si="7"/>
        <v>0</v>
      </c>
      <c r="T42" s="12"/>
      <c r="U42" s="185"/>
      <c r="V42" s="185"/>
      <c r="W42" s="185"/>
      <c r="X42" s="185"/>
      <c r="Y42" s="185"/>
      <c r="Z42" s="185"/>
      <c r="AA42" s="185"/>
      <c r="AB42" s="185"/>
      <c r="AC42" s="185"/>
    </row>
    <row r="43" spans="1:29" ht="16.5" customHeight="1">
      <c r="A43" s="1178"/>
      <c r="B43" s="1152"/>
      <c r="C43" s="186" t="s">
        <v>1698</v>
      </c>
      <c r="D43" s="306">
        <v>1</v>
      </c>
      <c r="E43" s="9" t="s">
        <v>655</v>
      </c>
      <c r="F43" s="9" t="s">
        <v>651</v>
      </c>
      <c r="G43" s="33"/>
      <c r="H43" s="306"/>
      <c r="I43" s="9"/>
      <c r="J43" s="9"/>
      <c r="K43" s="33"/>
      <c r="L43" s="199" t="s">
        <v>596</v>
      </c>
      <c r="M43" s="200"/>
      <c r="N43" s="200"/>
      <c r="O43" s="200">
        <v>2</v>
      </c>
      <c r="P43" s="200"/>
      <c r="Q43" s="200"/>
      <c r="R43" s="202"/>
      <c r="S43" s="203">
        <f t="shared" si="7"/>
        <v>2</v>
      </c>
      <c r="T43" s="12"/>
      <c r="U43" s="185"/>
      <c r="V43" s="185"/>
      <c r="W43" s="185"/>
      <c r="X43" s="185"/>
      <c r="Y43" s="185"/>
      <c r="Z43" s="185"/>
      <c r="AA43" s="185"/>
      <c r="AB43" s="185"/>
      <c r="AC43" s="185"/>
    </row>
    <row r="44" spans="1:29" ht="16.5" customHeight="1">
      <c r="A44" s="1178"/>
      <c r="B44" s="1152"/>
      <c r="C44" s="186"/>
      <c r="D44" s="306"/>
      <c r="E44" s="9"/>
      <c r="F44" s="9"/>
      <c r="G44" s="306"/>
      <c r="H44" s="306">
        <v>1</v>
      </c>
      <c r="I44" s="9">
        <v>1</v>
      </c>
      <c r="J44" s="9" t="s">
        <v>659</v>
      </c>
      <c r="K44" s="306" t="s">
        <v>651</v>
      </c>
      <c r="L44" s="199" t="s">
        <v>597</v>
      </c>
      <c r="M44" s="200"/>
      <c r="N44" s="200"/>
      <c r="O44" s="200"/>
      <c r="P44" s="200"/>
      <c r="Q44" s="200"/>
      <c r="R44" s="202"/>
      <c r="S44" s="203">
        <f t="shared" si="7"/>
        <v>0</v>
      </c>
      <c r="T44" s="12"/>
      <c r="U44" s="185"/>
      <c r="V44" s="185"/>
      <c r="W44" s="185"/>
      <c r="X44" s="185"/>
      <c r="Y44" s="185"/>
      <c r="Z44" s="185"/>
      <c r="AA44" s="185"/>
      <c r="AB44" s="185"/>
      <c r="AC44" s="185"/>
    </row>
    <row r="45" spans="1:29" ht="16.5" customHeight="1">
      <c r="A45" s="1178"/>
      <c r="B45" s="1152"/>
      <c r="C45" s="186"/>
      <c r="D45" s="306"/>
      <c r="E45" s="9"/>
      <c r="F45" s="9"/>
      <c r="G45" s="306"/>
      <c r="H45" s="306">
        <v>2</v>
      </c>
      <c r="I45" s="9">
        <v>1</v>
      </c>
      <c r="J45" s="9" t="s">
        <v>660</v>
      </c>
      <c r="K45" s="306" t="s">
        <v>651</v>
      </c>
      <c r="L45" s="208" t="s">
        <v>598</v>
      </c>
      <c r="M45" s="200">
        <v>3</v>
      </c>
      <c r="N45" s="200"/>
      <c r="O45" s="200"/>
      <c r="P45" s="200"/>
      <c r="Q45" s="200"/>
      <c r="R45" s="202"/>
      <c r="S45" s="203">
        <f t="shared" si="7"/>
        <v>3</v>
      </c>
      <c r="T45" s="12"/>
      <c r="U45" s="185"/>
      <c r="V45" s="185"/>
      <c r="W45" s="185"/>
      <c r="X45" s="185"/>
      <c r="Y45" s="185"/>
      <c r="Z45" s="185"/>
      <c r="AA45" s="185"/>
      <c r="AB45" s="185"/>
      <c r="AC45" s="185"/>
    </row>
    <row r="46" spans="1:29" ht="16.5" customHeight="1">
      <c r="A46" s="1178"/>
      <c r="B46" s="1152"/>
      <c r="C46" s="186"/>
      <c r="D46" s="306"/>
      <c r="E46" s="9"/>
      <c r="F46" s="9"/>
      <c r="G46" s="33"/>
      <c r="H46" s="306">
        <v>3</v>
      </c>
      <c r="I46" s="9">
        <v>1</v>
      </c>
      <c r="J46" s="9" t="s">
        <v>661</v>
      </c>
      <c r="K46" s="33" t="s">
        <v>651</v>
      </c>
      <c r="L46" s="209" t="s">
        <v>599</v>
      </c>
      <c r="M46" s="210"/>
      <c r="N46" s="210"/>
      <c r="O46" s="210"/>
      <c r="P46" s="210"/>
      <c r="Q46" s="210"/>
      <c r="R46" s="211"/>
      <c r="S46" s="212">
        <f t="shared" si="7"/>
        <v>0</v>
      </c>
      <c r="T46" s="12"/>
      <c r="U46" s="185"/>
      <c r="V46" s="185"/>
      <c r="W46" s="185"/>
      <c r="X46" s="185"/>
      <c r="Y46" s="185"/>
      <c r="Z46" s="185"/>
      <c r="AA46" s="185"/>
      <c r="AB46" s="185"/>
      <c r="AC46" s="185"/>
    </row>
    <row r="47" spans="1:29" ht="16.5" customHeight="1">
      <c r="A47" s="1178"/>
      <c r="B47" s="1152"/>
      <c r="C47" s="186"/>
      <c r="D47" s="306"/>
      <c r="E47" s="9"/>
      <c r="F47" s="9"/>
      <c r="G47" s="33"/>
      <c r="H47" s="306"/>
      <c r="I47" s="289">
        <v>3</v>
      </c>
      <c r="J47" s="9"/>
      <c r="K47" s="33"/>
      <c r="L47" s="209" t="s">
        <v>600</v>
      </c>
      <c r="M47" s="213"/>
      <c r="N47" s="213"/>
      <c r="O47" s="213"/>
      <c r="P47" s="213"/>
      <c r="Q47" s="213"/>
      <c r="R47" s="214"/>
      <c r="S47" s="215">
        <f t="shared" si="7"/>
        <v>0</v>
      </c>
      <c r="T47" s="12"/>
      <c r="U47" s="185"/>
      <c r="V47" s="185"/>
      <c r="W47" s="185"/>
      <c r="X47" s="185"/>
      <c r="Y47" s="185"/>
      <c r="Z47" s="185"/>
      <c r="AA47" s="185"/>
      <c r="AB47" s="185"/>
      <c r="AC47" s="185"/>
    </row>
    <row r="48" spans="1:29" ht="21" customHeight="1">
      <c r="A48" s="1178"/>
      <c r="B48" s="1152"/>
      <c r="C48" s="216"/>
      <c r="D48" s="217"/>
      <c r="E48" s="217"/>
      <c r="F48" s="217"/>
      <c r="G48" s="217"/>
      <c r="H48" s="217"/>
      <c r="I48" s="217"/>
      <c r="J48" s="217"/>
      <c r="K48" s="217"/>
      <c r="L48" s="222"/>
      <c r="M48" s="223">
        <f t="shared" ref="M48:Q48" si="8">M40+M42+M43</f>
        <v>0</v>
      </c>
      <c r="N48" s="223">
        <f t="shared" si="8"/>
        <v>3</v>
      </c>
      <c r="O48" s="223">
        <f t="shared" si="8"/>
        <v>4</v>
      </c>
      <c r="P48" s="223">
        <f t="shared" si="8"/>
        <v>0</v>
      </c>
      <c r="Q48" s="223">
        <f t="shared" si="8"/>
        <v>0</v>
      </c>
      <c r="R48" s="224">
        <f>SUM(R40:R43)-R41</f>
        <v>0</v>
      </c>
      <c r="S48" s="225">
        <f t="shared" si="7"/>
        <v>7</v>
      </c>
      <c r="T48" s="655"/>
      <c r="U48" s="185"/>
      <c r="V48" s="185"/>
      <c r="W48" s="185"/>
      <c r="X48" s="185"/>
      <c r="Y48" s="185"/>
      <c r="Z48" s="185"/>
      <c r="AA48" s="185"/>
      <c r="AB48" s="185"/>
      <c r="AC48" s="185"/>
    </row>
    <row r="49" spans="1:29" ht="41.25" customHeight="1">
      <c r="A49" s="1178"/>
      <c r="B49" s="1152"/>
      <c r="C49" s="114"/>
      <c r="D49" s="114"/>
      <c r="E49" s="114"/>
      <c r="F49" s="114"/>
      <c r="G49" s="114"/>
      <c r="H49" s="114"/>
      <c r="I49" s="114"/>
      <c r="J49" s="114"/>
      <c r="K49" s="114"/>
      <c r="L49" s="1232" t="s">
        <v>601</v>
      </c>
      <c r="M49" s="442"/>
      <c r="N49" s="442"/>
      <c r="O49" s="442"/>
      <c r="P49" s="228"/>
      <c r="Q49" s="228"/>
      <c r="R49" s="228"/>
      <c r="S49" s="228"/>
      <c r="T49" s="637"/>
      <c r="U49" s="185"/>
      <c r="V49" s="185"/>
      <c r="W49" s="185"/>
      <c r="X49" s="185"/>
      <c r="Y49" s="185"/>
      <c r="Z49" s="185"/>
      <c r="AA49" s="185"/>
      <c r="AB49" s="185"/>
      <c r="AC49" s="185"/>
    </row>
    <row r="50" spans="1:29" ht="16.5" customHeight="1">
      <c r="A50" s="1229"/>
      <c r="B50" s="1147"/>
      <c r="C50" s="114"/>
      <c r="D50" s="114"/>
      <c r="E50" s="114"/>
      <c r="F50" s="114"/>
      <c r="G50" s="114"/>
      <c r="H50" s="114"/>
      <c r="I50" s="114"/>
      <c r="J50" s="114"/>
      <c r="K50" s="114"/>
      <c r="L50" s="1152"/>
      <c r="M50" s="228"/>
      <c r="N50" s="228"/>
      <c r="O50" s="230"/>
      <c r="P50" s="230"/>
      <c r="Q50" s="228"/>
      <c r="R50" s="228"/>
      <c r="S50" s="228"/>
      <c r="T50" s="228"/>
      <c r="U50" s="185"/>
      <c r="V50" s="185"/>
      <c r="W50" s="185"/>
      <c r="X50" s="185"/>
      <c r="Y50" s="185"/>
      <c r="Z50" s="185"/>
      <c r="AA50" s="185"/>
      <c r="AB50" s="185"/>
      <c r="AC50" s="185"/>
    </row>
    <row r="51" spans="1:29" ht="21" customHeight="1">
      <c r="A51" s="132"/>
      <c r="B51" s="663"/>
      <c r="C51" s="186"/>
      <c r="D51" s="29"/>
      <c r="E51" s="29"/>
      <c r="F51" s="29"/>
      <c r="G51" s="29"/>
      <c r="H51" s="29"/>
      <c r="I51" s="29"/>
      <c r="J51" s="29"/>
      <c r="K51" s="29"/>
      <c r="L51" s="1152"/>
      <c r="M51" s="281"/>
      <c r="N51" s="281"/>
      <c r="O51" s="281"/>
      <c r="P51" s="281"/>
      <c r="Q51" s="281"/>
      <c r="R51" s="228"/>
      <c r="S51" s="237">
        <f t="shared" ref="S51:S64" si="9">SUM(M51:R51)</f>
        <v>0</v>
      </c>
      <c r="T51" s="664"/>
      <c r="U51" s="185"/>
      <c r="V51" s="185"/>
      <c r="W51" s="185"/>
      <c r="X51" s="185"/>
      <c r="Y51" s="185"/>
      <c r="Z51" s="185"/>
      <c r="AA51" s="185"/>
      <c r="AB51" s="185"/>
      <c r="AC51" s="185"/>
    </row>
    <row r="52" spans="1:29" ht="21" customHeight="1">
      <c r="A52" s="132"/>
      <c r="B52" s="663"/>
      <c r="C52" s="186"/>
      <c r="D52" s="29"/>
      <c r="E52" s="29"/>
      <c r="F52" s="29"/>
      <c r="G52" s="29"/>
      <c r="H52" s="29"/>
      <c r="I52" s="29"/>
      <c r="J52" s="29"/>
      <c r="K52" s="29"/>
      <c r="L52" s="1147"/>
      <c r="M52" s="281"/>
      <c r="N52" s="281"/>
      <c r="O52" s="281"/>
      <c r="P52" s="281"/>
      <c r="Q52" s="281"/>
      <c r="R52" s="228"/>
      <c r="S52" s="237">
        <f t="shared" si="9"/>
        <v>0</v>
      </c>
      <c r="T52" s="664"/>
      <c r="U52" s="185"/>
      <c r="V52" s="185"/>
      <c r="W52" s="185"/>
      <c r="X52" s="185"/>
      <c r="Y52" s="185"/>
      <c r="Z52" s="185"/>
      <c r="AA52" s="185"/>
      <c r="AB52" s="185"/>
      <c r="AC52" s="185"/>
    </row>
    <row r="53" spans="1:29" ht="14.25" customHeight="1">
      <c r="A53" s="665"/>
      <c r="B53" s="661"/>
      <c r="C53" s="186"/>
      <c r="D53" s="33"/>
      <c r="E53" s="33"/>
      <c r="F53" s="33"/>
      <c r="G53" s="33"/>
      <c r="H53" s="33"/>
      <c r="I53" s="33"/>
      <c r="J53" s="33"/>
      <c r="K53" s="33"/>
      <c r="L53" s="238" t="s">
        <v>593</v>
      </c>
      <c r="M53" s="280"/>
      <c r="N53" s="280"/>
      <c r="O53" s="280"/>
      <c r="P53" s="280"/>
      <c r="Q53" s="280"/>
      <c r="R53" s="236"/>
      <c r="S53" s="237">
        <f t="shared" si="9"/>
        <v>0</v>
      </c>
      <c r="T53" s="228"/>
      <c r="U53" s="185"/>
      <c r="V53" s="185"/>
      <c r="W53" s="185"/>
      <c r="X53" s="185"/>
      <c r="Y53" s="185"/>
      <c r="Z53" s="185"/>
      <c r="AA53" s="185"/>
      <c r="AB53" s="185"/>
      <c r="AC53" s="185"/>
    </row>
    <row r="54" spans="1:29" ht="14.25" customHeight="1">
      <c r="A54" s="665"/>
      <c r="B54" s="661"/>
      <c r="C54" s="186"/>
      <c r="D54" s="33"/>
      <c r="E54" s="33"/>
      <c r="F54" s="33"/>
      <c r="G54" s="33"/>
      <c r="H54" s="33"/>
      <c r="I54" s="33"/>
      <c r="J54" s="33"/>
      <c r="K54" s="33"/>
      <c r="L54" s="240" t="s">
        <v>594</v>
      </c>
      <c r="M54" s="281"/>
      <c r="N54" s="281"/>
      <c r="O54" s="281"/>
      <c r="P54" s="281"/>
      <c r="Q54" s="281"/>
      <c r="R54" s="228"/>
      <c r="S54" s="242">
        <f t="shared" si="9"/>
        <v>0</v>
      </c>
      <c r="T54" s="228"/>
      <c r="U54" s="185"/>
      <c r="V54" s="185"/>
      <c r="W54" s="185"/>
      <c r="X54" s="185"/>
      <c r="Y54" s="185"/>
      <c r="Z54" s="185"/>
      <c r="AA54" s="185"/>
      <c r="AB54" s="185"/>
      <c r="AC54" s="185"/>
    </row>
    <row r="55" spans="1:29" ht="14.25" customHeight="1">
      <c r="A55" s="113"/>
      <c r="B55" s="666"/>
      <c r="C55" s="181"/>
      <c r="D55" s="33"/>
      <c r="E55" s="33"/>
      <c r="F55" s="33"/>
      <c r="G55" s="33"/>
      <c r="H55" s="33"/>
      <c r="I55" s="33"/>
      <c r="J55" s="33"/>
      <c r="K55" s="33"/>
      <c r="L55" s="240" t="s">
        <v>595</v>
      </c>
      <c r="M55" s="243"/>
      <c r="N55" s="243"/>
      <c r="O55" s="243"/>
      <c r="P55" s="243"/>
      <c r="Q55" s="243"/>
      <c r="R55" s="228"/>
      <c r="S55" s="242">
        <f t="shared" si="9"/>
        <v>0</v>
      </c>
      <c r="T55" s="228"/>
      <c r="U55" s="185"/>
      <c r="V55" s="185"/>
      <c r="W55" s="185"/>
      <c r="X55" s="185"/>
      <c r="Y55" s="185"/>
      <c r="Z55" s="185"/>
      <c r="AA55" s="185"/>
      <c r="AB55" s="185"/>
      <c r="AC55" s="185"/>
    </row>
    <row r="56" spans="1:29" ht="14.25" customHeight="1">
      <c r="A56" s="113"/>
      <c r="B56" s="661"/>
      <c r="C56" s="186"/>
      <c r="D56" s="33"/>
      <c r="E56" s="33"/>
      <c r="F56" s="33"/>
      <c r="G56" s="33"/>
      <c r="H56" s="33"/>
      <c r="I56" s="33"/>
      <c r="J56" s="33"/>
      <c r="K56" s="33"/>
      <c r="L56" s="244" t="s">
        <v>596</v>
      </c>
      <c r="M56" s="246"/>
      <c r="N56" s="246"/>
      <c r="O56" s="246"/>
      <c r="P56" s="246"/>
      <c r="Q56" s="246"/>
      <c r="R56" s="247"/>
      <c r="S56" s="248">
        <f t="shared" si="9"/>
        <v>0</v>
      </c>
      <c r="T56" s="228"/>
      <c r="U56" s="185"/>
      <c r="V56" s="185"/>
      <c r="W56" s="185"/>
      <c r="X56" s="185"/>
      <c r="Y56" s="185"/>
      <c r="Z56" s="185"/>
      <c r="AA56" s="185"/>
      <c r="AB56" s="185"/>
      <c r="AC56" s="185"/>
    </row>
    <row r="57" spans="1:29" ht="14.25" customHeight="1">
      <c r="A57" s="113"/>
      <c r="B57" s="661"/>
      <c r="C57" s="1200"/>
      <c r="D57" s="186"/>
      <c r="E57" s="186"/>
      <c r="F57" s="186"/>
      <c r="G57" s="186"/>
      <c r="H57" s="186"/>
      <c r="I57" s="186"/>
      <c r="J57" s="186"/>
      <c r="K57" s="186"/>
      <c r="L57" s="244" t="s">
        <v>597</v>
      </c>
      <c r="M57" s="246"/>
      <c r="N57" s="246"/>
      <c r="O57" s="246"/>
      <c r="P57" s="246"/>
      <c r="Q57" s="246"/>
      <c r="R57" s="247"/>
      <c r="S57" s="248">
        <f t="shared" si="9"/>
        <v>0</v>
      </c>
      <c r="T57" s="228"/>
      <c r="U57" s="185"/>
      <c r="V57" s="185"/>
      <c r="W57" s="185"/>
      <c r="X57" s="185"/>
      <c r="Y57" s="185"/>
      <c r="Z57" s="185"/>
      <c r="AA57" s="185"/>
      <c r="AB57" s="185"/>
      <c r="AC57" s="185"/>
    </row>
    <row r="58" spans="1:29" ht="14.25" customHeight="1">
      <c r="A58" s="113"/>
      <c r="B58" s="661"/>
      <c r="C58" s="1201"/>
      <c r="D58" s="186"/>
      <c r="E58" s="186"/>
      <c r="F58" s="186"/>
      <c r="G58" s="186"/>
      <c r="H58" s="186"/>
      <c r="I58" s="186"/>
      <c r="J58" s="186"/>
      <c r="K58" s="186"/>
      <c r="L58" s="249" t="s">
        <v>598</v>
      </c>
      <c r="M58" s="246"/>
      <c r="N58" s="246"/>
      <c r="O58" s="246"/>
      <c r="P58" s="246"/>
      <c r="Q58" s="246"/>
      <c r="R58" s="247"/>
      <c r="S58" s="248">
        <f t="shared" si="9"/>
        <v>0</v>
      </c>
      <c r="T58" s="228"/>
      <c r="U58" s="185"/>
      <c r="V58" s="185"/>
      <c r="W58" s="185"/>
      <c r="X58" s="185"/>
      <c r="Y58" s="185"/>
      <c r="Z58" s="185"/>
      <c r="AA58" s="185"/>
      <c r="AB58" s="185"/>
      <c r="AC58" s="185"/>
    </row>
    <row r="59" spans="1:29" ht="14.25" customHeight="1">
      <c r="A59" s="665"/>
      <c r="B59" s="661"/>
      <c r="C59" s="186"/>
      <c r="D59" s="33"/>
      <c r="E59" s="33"/>
      <c r="F59" s="33"/>
      <c r="G59" s="33"/>
      <c r="H59" s="33"/>
      <c r="I59" s="33"/>
      <c r="J59" s="33"/>
      <c r="K59" s="33"/>
      <c r="L59" s="250" t="s">
        <v>599</v>
      </c>
      <c r="M59" s="251"/>
      <c r="N59" s="251"/>
      <c r="O59" s="251"/>
      <c r="P59" s="251"/>
      <c r="Q59" s="251"/>
      <c r="R59" s="252"/>
      <c r="S59" s="253">
        <f t="shared" si="9"/>
        <v>0</v>
      </c>
      <c r="T59" s="228"/>
      <c r="U59" s="185"/>
      <c r="V59" s="185"/>
      <c r="W59" s="185"/>
      <c r="X59" s="185"/>
      <c r="Y59" s="185"/>
      <c r="Z59" s="185"/>
      <c r="AA59" s="185"/>
      <c r="AB59" s="185"/>
      <c r="AC59" s="185"/>
    </row>
    <row r="60" spans="1:29" ht="14.25" customHeight="1">
      <c r="A60" s="665"/>
      <c r="B60" s="661"/>
      <c r="C60" s="186"/>
      <c r="D60" s="33"/>
      <c r="E60" s="33"/>
      <c r="F60" s="33"/>
      <c r="G60" s="33"/>
      <c r="H60" s="33"/>
      <c r="I60" s="33"/>
      <c r="J60" s="33"/>
      <c r="K60" s="33"/>
      <c r="L60" s="250" t="s">
        <v>600</v>
      </c>
      <c r="M60" s="254"/>
      <c r="N60" s="254"/>
      <c r="O60" s="254"/>
      <c r="P60" s="254"/>
      <c r="Q60" s="254"/>
      <c r="R60" s="255"/>
      <c r="S60" s="256">
        <f t="shared" si="9"/>
        <v>0</v>
      </c>
      <c r="T60" s="228"/>
      <c r="U60" s="185"/>
      <c r="V60" s="185"/>
      <c r="W60" s="185"/>
      <c r="X60" s="185"/>
      <c r="Y60" s="185"/>
      <c r="Z60" s="185"/>
      <c r="AA60" s="185"/>
      <c r="AB60" s="185"/>
      <c r="AC60" s="185"/>
    </row>
    <row r="61" spans="1:29" ht="14.25" customHeight="1">
      <c r="A61" s="113"/>
      <c r="B61" s="666"/>
      <c r="C61" s="181"/>
      <c r="D61" s="33"/>
      <c r="E61" s="33"/>
      <c r="F61" s="33"/>
      <c r="G61" s="33"/>
      <c r="H61" s="33"/>
      <c r="I61" s="33"/>
      <c r="J61" s="33"/>
      <c r="K61" s="33"/>
      <c r="L61" s="222" t="s">
        <v>681</v>
      </c>
      <c r="M61" s="223">
        <f t="shared" ref="M61:R61" si="10">M53+M40</f>
        <v>0</v>
      </c>
      <c r="N61" s="223">
        <f t="shared" si="10"/>
        <v>3</v>
      </c>
      <c r="O61" s="223">
        <f t="shared" si="10"/>
        <v>2</v>
      </c>
      <c r="P61" s="223">
        <f t="shared" si="10"/>
        <v>0</v>
      </c>
      <c r="Q61" s="223">
        <f t="shared" si="10"/>
        <v>0</v>
      </c>
      <c r="R61" s="223">
        <f t="shared" si="10"/>
        <v>0</v>
      </c>
      <c r="S61" s="224">
        <f t="shared" si="9"/>
        <v>5</v>
      </c>
      <c r="T61" s="228"/>
      <c r="U61" s="185"/>
      <c r="V61" s="185"/>
      <c r="W61" s="185"/>
      <c r="X61" s="185"/>
      <c r="Y61" s="185"/>
      <c r="Z61" s="185"/>
      <c r="AA61" s="185"/>
      <c r="AB61" s="185"/>
      <c r="AC61" s="185"/>
    </row>
    <row r="62" spans="1:29" ht="14.25" customHeight="1">
      <c r="A62" s="113"/>
      <c r="B62" s="661"/>
      <c r="C62" s="186"/>
      <c r="D62" s="33"/>
      <c r="E62" s="33"/>
      <c r="F62" s="33"/>
      <c r="G62" s="33"/>
      <c r="H62" s="33"/>
      <c r="I62" s="33"/>
      <c r="J62" s="33"/>
      <c r="K62" s="33"/>
      <c r="L62" s="257" t="s">
        <v>682</v>
      </c>
      <c r="M62" s="258">
        <f t="shared" ref="M62:R62" si="11">M57+M56+M44+M43</f>
        <v>0</v>
      </c>
      <c r="N62" s="258">
        <f t="shared" si="11"/>
        <v>0</v>
      </c>
      <c r="O62" s="258">
        <f t="shared" si="11"/>
        <v>2</v>
      </c>
      <c r="P62" s="258">
        <f t="shared" si="11"/>
        <v>0</v>
      </c>
      <c r="Q62" s="258">
        <f t="shared" si="11"/>
        <v>0</v>
      </c>
      <c r="R62" s="258">
        <f t="shared" si="11"/>
        <v>0</v>
      </c>
      <c r="S62" s="259">
        <f t="shared" si="9"/>
        <v>2</v>
      </c>
      <c r="T62" s="228"/>
      <c r="U62" s="185"/>
      <c r="V62" s="185"/>
      <c r="W62" s="185"/>
      <c r="X62" s="185"/>
      <c r="Y62" s="185"/>
      <c r="Z62" s="185"/>
      <c r="AA62" s="185"/>
      <c r="AB62" s="185"/>
      <c r="AC62" s="185"/>
    </row>
    <row r="63" spans="1:29" ht="14.25" customHeight="1">
      <c r="A63" s="113"/>
      <c r="B63" s="661"/>
      <c r="C63" s="1200"/>
      <c r="D63" s="186"/>
      <c r="E63" s="186"/>
      <c r="F63" s="186"/>
      <c r="G63" s="186"/>
      <c r="H63" s="186"/>
      <c r="I63" s="186"/>
      <c r="J63" s="186"/>
      <c r="K63" s="186"/>
      <c r="L63" s="257" t="s">
        <v>683</v>
      </c>
      <c r="M63" s="258">
        <f t="shared" ref="M63:R63" si="12">M58+M45</f>
        <v>3</v>
      </c>
      <c r="N63" s="258">
        <f t="shared" si="12"/>
        <v>0</v>
      </c>
      <c r="O63" s="258">
        <f t="shared" si="12"/>
        <v>0</v>
      </c>
      <c r="P63" s="258">
        <f t="shared" si="12"/>
        <v>0</v>
      </c>
      <c r="Q63" s="258">
        <f t="shared" si="12"/>
        <v>0</v>
      </c>
      <c r="R63" s="258">
        <f t="shared" si="12"/>
        <v>0</v>
      </c>
      <c r="S63" s="259">
        <f t="shared" si="9"/>
        <v>3</v>
      </c>
      <c r="T63" s="228"/>
      <c r="U63" s="185"/>
      <c r="V63" s="185"/>
      <c r="W63" s="185"/>
      <c r="X63" s="185"/>
      <c r="Y63" s="185"/>
      <c r="Z63" s="185"/>
      <c r="AA63" s="185"/>
      <c r="AB63" s="185"/>
      <c r="AC63" s="185"/>
    </row>
    <row r="64" spans="1:29" ht="14.25" customHeight="1">
      <c r="A64" s="113"/>
      <c r="B64" s="661"/>
      <c r="C64" s="1201"/>
      <c r="D64" s="186"/>
      <c r="E64" s="186"/>
      <c r="F64" s="186"/>
      <c r="G64" s="186"/>
      <c r="H64" s="186"/>
      <c r="I64" s="186"/>
      <c r="J64" s="186"/>
      <c r="K64" s="186"/>
      <c r="L64" s="260" t="s">
        <v>684</v>
      </c>
      <c r="M64" s="261">
        <f t="shared" ref="M64:R64" si="13">M59+M46</f>
        <v>0</v>
      </c>
      <c r="N64" s="261">
        <f t="shared" si="13"/>
        <v>0</v>
      </c>
      <c r="O64" s="261">
        <f t="shared" si="13"/>
        <v>0</v>
      </c>
      <c r="P64" s="261">
        <f t="shared" si="13"/>
        <v>0</v>
      </c>
      <c r="Q64" s="261">
        <f t="shared" si="13"/>
        <v>0</v>
      </c>
      <c r="R64" s="261">
        <f t="shared" si="13"/>
        <v>0</v>
      </c>
      <c r="S64" s="262">
        <f t="shared" si="9"/>
        <v>0</v>
      </c>
      <c r="T64" s="228"/>
      <c r="U64" s="185"/>
      <c r="V64" s="185"/>
      <c r="W64" s="185"/>
      <c r="X64" s="185"/>
      <c r="Y64" s="185"/>
      <c r="Z64" s="185"/>
      <c r="AA64" s="185"/>
      <c r="AB64" s="185"/>
      <c r="AC64" s="185"/>
    </row>
    <row r="65" spans="1:29" ht="16.5" customHeight="1">
      <c r="A65" s="1224" t="s">
        <v>817</v>
      </c>
      <c r="B65" s="1138"/>
      <c r="C65" s="354"/>
      <c r="D65" s="82"/>
      <c r="E65" s="82"/>
      <c r="F65" s="82"/>
      <c r="G65" s="82"/>
      <c r="H65" s="82"/>
      <c r="I65" s="82"/>
      <c r="J65" s="82"/>
      <c r="K65" s="82"/>
      <c r="L65" s="354"/>
      <c r="M65" s="82"/>
      <c r="N65" s="82"/>
      <c r="O65" s="82"/>
      <c r="P65" s="82"/>
      <c r="Q65" s="82"/>
      <c r="R65" s="82"/>
      <c r="S65" s="82"/>
      <c r="T65" s="354"/>
      <c r="U65" s="185"/>
      <c r="V65" s="185"/>
      <c r="W65" s="185"/>
      <c r="X65" s="185"/>
      <c r="Y65" s="185"/>
      <c r="Z65" s="185"/>
      <c r="AA65" s="185"/>
      <c r="AB65" s="185"/>
      <c r="AC65" s="185"/>
    </row>
    <row r="66" spans="1:29" ht="16.5" customHeight="1">
      <c r="A66" s="471"/>
      <c r="B66" s="470"/>
      <c r="C66" s="471"/>
      <c r="D66" s="472"/>
      <c r="E66" s="472"/>
      <c r="F66" s="472"/>
      <c r="G66" s="472"/>
      <c r="H66" s="472"/>
      <c r="I66" s="472"/>
      <c r="J66" s="472"/>
      <c r="K66" s="472"/>
      <c r="L66" s="472"/>
      <c r="M66" s="472"/>
      <c r="N66" s="1214"/>
      <c r="O66" s="1138"/>
      <c r="P66" s="472"/>
      <c r="Q66" s="472"/>
      <c r="R66" s="1214"/>
      <c r="S66" s="1137"/>
      <c r="T66" s="1138"/>
      <c r="U66" s="104"/>
      <c r="V66" s="104"/>
      <c r="W66" s="104"/>
      <c r="X66" s="104"/>
      <c r="Y66" s="104"/>
      <c r="Z66" s="104"/>
      <c r="AA66" s="104"/>
      <c r="AB66" s="104"/>
      <c r="AC66" s="104"/>
    </row>
    <row r="67" spans="1:29" ht="16.5" customHeight="1">
      <c r="A67" s="175"/>
      <c r="B67" s="179"/>
      <c r="C67" s="175"/>
      <c r="D67" s="175"/>
      <c r="E67" s="175"/>
      <c r="F67" s="175"/>
      <c r="G67" s="175"/>
      <c r="H67" s="175"/>
      <c r="I67" s="175"/>
      <c r="J67" s="175"/>
      <c r="K67" s="175"/>
      <c r="L67" s="175"/>
      <c r="M67" s="175"/>
      <c r="N67" s="175"/>
      <c r="O67" s="175"/>
      <c r="P67" s="175"/>
      <c r="Q67" s="175"/>
      <c r="R67" s="175"/>
      <c r="S67" s="175"/>
      <c r="T67" s="175"/>
      <c r="U67" s="104"/>
      <c r="V67" s="104"/>
      <c r="W67" s="104"/>
      <c r="X67" s="333"/>
      <c r="Y67" s="333"/>
      <c r="Z67" s="333"/>
      <c r="AA67" s="333"/>
      <c r="AB67" s="333"/>
      <c r="AC67" s="333"/>
    </row>
    <row r="68" spans="1:29" ht="16.5" customHeight="1">
      <c r="A68" s="175"/>
      <c r="B68" s="179"/>
      <c r="C68" s="175"/>
      <c r="D68" s="175"/>
      <c r="E68" s="175"/>
      <c r="F68" s="175"/>
      <c r="G68" s="175"/>
      <c r="H68" s="175"/>
      <c r="I68" s="175"/>
      <c r="J68" s="175"/>
      <c r="K68" s="175"/>
      <c r="L68" s="175"/>
      <c r="M68" s="175"/>
      <c r="N68" s="175"/>
      <c r="O68" s="175"/>
      <c r="P68" s="175"/>
      <c r="Q68" s="175"/>
      <c r="R68" s="175"/>
      <c r="S68" s="175"/>
      <c r="T68" s="175"/>
      <c r="U68" s="104"/>
      <c r="V68" s="333"/>
      <c r="W68" s="333"/>
      <c r="X68" s="333"/>
      <c r="Y68" s="333"/>
      <c r="Z68" s="333"/>
      <c r="AA68" s="333"/>
      <c r="AB68" s="333"/>
      <c r="AC68" s="333"/>
    </row>
    <row r="69" spans="1:29" ht="16.5" customHeight="1">
      <c r="A69" s="175"/>
      <c r="B69" s="179"/>
      <c r="C69" s="175"/>
      <c r="D69" s="175"/>
      <c r="E69" s="175"/>
      <c r="F69" s="175"/>
      <c r="G69" s="175"/>
      <c r="H69" s="175"/>
      <c r="I69" s="175"/>
      <c r="J69" s="175"/>
      <c r="K69" s="175"/>
      <c r="L69" s="175"/>
      <c r="M69" s="175"/>
      <c r="N69" s="175"/>
      <c r="O69" s="175"/>
      <c r="P69" s="175"/>
      <c r="Q69" s="175"/>
      <c r="R69" s="175"/>
      <c r="S69" s="175"/>
      <c r="T69" s="175"/>
      <c r="U69" s="104"/>
      <c r="V69" s="333"/>
      <c r="W69" s="333"/>
      <c r="X69" s="333"/>
      <c r="Y69" s="333"/>
      <c r="Z69" s="333"/>
      <c r="AA69" s="333"/>
      <c r="AB69" s="333"/>
      <c r="AC69" s="333"/>
    </row>
    <row r="70" spans="1:29" ht="16.5" customHeight="1">
      <c r="A70" s="175"/>
      <c r="B70" s="179"/>
      <c r="C70" s="175"/>
      <c r="D70" s="175"/>
      <c r="E70" s="175"/>
      <c r="F70" s="175"/>
      <c r="G70" s="175"/>
      <c r="H70" s="175"/>
      <c r="I70" s="175"/>
      <c r="J70" s="175"/>
      <c r="K70" s="1187" t="s">
        <v>592</v>
      </c>
      <c r="L70" s="186" t="s">
        <v>593</v>
      </c>
      <c r="M70" s="192">
        <f t="shared" ref="M70:R70" si="14">M40+M11</f>
        <v>3</v>
      </c>
      <c r="N70" s="192">
        <f t="shared" si="14"/>
        <v>7</v>
      </c>
      <c r="O70" s="192">
        <f t="shared" si="14"/>
        <v>14</v>
      </c>
      <c r="P70" s="192">
        <f t="shared" si="14"/>
        <v>4</v>
      </c>
      <c r="Q70" s="192">
        <f t="shared" si="14"/>
        <v>4</v>
      </c>
      <c r="R70" s="192">
        <f t="shared" si="14"/>
        <v>0</v>
      </c>
      <c r="S70" s="112">
        <f t="shared" ref="S70:S85" si="15">SUM(M70:R70)</f>
        <v>32</v>
      </c>
      <c r="T70" s="175"/>
      <c r="U70" s="104"/>
      <c r="V70" s="333"/>
      <c r="W70" s="333"/>
      <c r="X70" s="333"/>
      <c r="Y70" s="333"/>
      <c r="Z70" s="333"/>
      <c r="AA70" s="333"/>
      <c r="AB70" s="333"/>
      <c r="AC70" s="333"/>
    </row>
    <row r="71" spans="1:29" ht="16.5" customHeight="1">
      <c r="A71" s="175"/>
      <c r="B71" s="179"/>
      <c r="C71" s="175"/>
      <c r="D71" s="175"/>
      <c r="E71" s="175"/>
      <c r="F71" s="175"/>
      <c r="G71" s="175"/>
      <c r="H71" s="175"/>
      <c r="I71" s="175"/>
      <c r="J71" s="175"/>
      <c r="K71" s="1152"/>
      <c r="L71" s="195" t="s">
        <v>594</v>
      </c>
      <c r="M71" s="192">
        <f t="shared" ref="M71:R71" si="16">M41+M12</f>
        <v>3</v>
      </c>
      <c r="N71" s="192">
        <f t="shared" si="16"/>
        <v>7</v>
      </c>
      <c r="O71" s="192">
        <f t="shared" si="16"/>
        <v>14</v>
      </c>
      <c r="P71" s="192">
        <f t="shared" si="16"/>
        <v>4</v>
      </c>
      <c r="Q71" s="192">
        <f t="shared" si="16"/>
        <v>4</v>
      </c>
      <c r="R71" s="192">
        <f t="shared" si="16"/>
        <v>0</v>
      </c>
      <c r="S71" s="112">
        <f t="shared" si="15"/>
        <v>32</v>
      </c>
      <c r="T71" s="175"/>
      <c r="U71" s="104"/>
      <c r="V71" s="333"/>
      <c r="W71" s="333"/>
      <c r="X71" s="333"/>
      <c r="Y71" s="333"/>
      <c r="Z71" s="333"/>
      <c r="AA71" s="333"/>
      <c r="AB71" s="333"/>
      <c r="AC71" s="333"/>
    </row>
    <row r="72" spans="1:29" ht="16.5" customHeight="1">
      <c r="A72" s="175"/>
      <c r="B72" s="179"/>
      <c r="C72" s="175"/>
      <c r="D72" s="175"/>
      <c r="E72" s="175"/>
      <c r="F72" s="175"/>
      <c r="G72" s="175"/>
      <c r="H72" s="175"/>
      <c r="I72" s="175"/>
      <c r="J72" s="175"/>
      <c r="K72" s="1152"/>
      <c r="L72" s="195" t="s">
        <v>595</v>
      </c>
      <c r="M72" s="192">
        <f t="shared" ref="M72:R72" si="17">M42+M13</f>
        <v>0</v>
      </c>
      <c r="N72" s="192">
        <f t="shared" si="17"/>
        <v>0</v>
      </c>
      <c r="O72" s="192">
        <f t="shared" si="17"/>
        <v>0</v>
      </c>
      <c r="P72" s="192">
        <f t="shared" si="17"/>
        <v>0</v>
      </c>
      <c r="Q72" s="192">
        <f t="shared" si="17"/>
        <v>0</v>
      </c>
      <c r="R72" s="192">
        <f t="shared" si="17"/>
        <v>0</v>
      </c>
      <c r="S72" s="112">
        <f t="shared" si="15"/>
        <v>0</v>
      </c>
      <c r="T72" s="175"/>
      <c r="U72" s="104"/>
      <c r="V72" s="333"/>
      <c r="W72" s="333"/>
      <c r="X72" s="333"/>
      <c r="Y72" s="333"/>
      <c r="Z72" s="333"/>
      <c r="AA72" s="333"/>
      <c r="AB72" s="333"/>
      <c r="AC72" s="333"/>
    </row>
    <row r="73" spans="1:29" ht="16.5" customHeight="1">
      <c r="A73" s="175"/>
      <c r="B73" s="179"/>
      <c r="C73" s="175"/>
      <c r="D73" s="175"/>
      <c r="E73" s="175"/>
      <c r="F73" s="175"/>
      <c r="G73" s="175"/>
      <c r="H73" s="175"/>
      <c r="I73" s="175"/>
      <c r="J73" s="175"/>
      <c r="K73" s="1152"/>
      <c r="L73" s="199" t="s">
        <v>596</v>
      </c>
      <c r="M73" s="200">
        <f t="shared" ref="M73:R73" si="18">M43+M14</f>
        <v>2</v>
      </c>
      <c r="N73" s="200">
        <f t="shared" si="18"/>
        <v>4</v>
      </c>
      <c r="O73" s="200">
        <f t="shared" si="18"/>
        <v>2</v>
      </c>
      <c r="P73" s="200">
        <f t="shared" si="18"/>
        <v>0</v>
      </c>
      <c r="Q73" s="200">
        <f t="shared" si="18"/>
        <v>0</v>
      </c>
      <c r="R73" s="200">
        <f t="shared" si="18"/>
        <v>0</v>
      </c>
      <c r="S73" s="115">
        <f t="shared" si="15"/>
        <v>8</v>
      </c>
      <c r="T73" s="175"/>
      <c r="U73" s="104"/>
      <c r="V73" s="333"/>
      <c r="W73" s="333"/>
      <c r="X73" s="333"/>
      <c r="Y73" s="333"/>
      <c r="Z73" s="333"/>
      <c r="AA73" s="333"/>
      <c r="AB73" s="333"/>
      <c r="AC73" s="333"/>
    </row>
    <row r="74" spans="1:29" ht="16.5" customHeight="1">
      <c r="A74" s="175"/>
      <c r="B74" s="179"/>
      <c r="C74" s="175"/>
      <c r="D74" s="175"/>
      <c r="E74" s="175"/>
      <c r="F74" s="175"/>
      <c r="G74" s="175"/>
      <c r="H74" s="175"/>
      <c r="I74" s="175"/>
      <c r="J74" s="175"/>
      <c r="K74" s="1152"/>
      <c r="L74" s="199" t="s">
        <v>597</v>
      </c>
      <c r="M74" s="200">
        <f t="shared" ref="M74:R74" si="19">M44+M15</f>
        <v>0</v>
      </c>
      <c r="N74" s="200">
        <f t="shared" si="19"/>
        <v>0</v>
      </c>
      <c r="O74" s="200">
        <f t="shared" si="19"/>
        <v>0</v>
      </c>
      <c r="P74" s="200">
        <f t="shared" si="19"/>
        <v>0</v>
      </c>
      <c r="Q74" s="200">
        <f t="shared" si="19"/>
        <v>0</v>
      </c>
      <c r="R74" s="200">
        <f t="shared" si="19"/>
        <v>0</v>
      </c>
      <c r="S74" s="115">
        <f t="shared" si="15"/>
        <v>0</v>
      </c>
      <c r="T74" s="175"/>
      <c r="U74" s="104"/>
      <c r="V74" s="333"/>
      <c r="W74" s="333"/>
      <c r="X74" s="333"/>
      <c r="Y74" s="333"/>
      <c r="Z74" s="333"/>
      <c r="AA74" s="333"/>
      <c r="AB74" s="333"/>
      <c r="AC74" s="333"/>
    </row>
    <row r="75" spans="1:29" ht="16.5" customHeight="1">
      <c r="A75" s="175"/>
      <c r="B75" s="179"/>
      <c r="C75" s="175"/>
      <c r="D75" s="175"/>
      <c r="E75" s="175"/>
      <c r="F75" s="175"/>
      <c r="G75" s="175"/>
      <c r="H75" s="175"/>
      <c r="I75" s="175"/>
      <c r="J75" s="175"/>
      <c r="K75" s="1152"/>
      <c r="L75" s="208" t="s">
        <v>598</v>
      </c>
      <c r="M75" s="200">
        <f t="shared" ref="M75:R75" si="20">M45+M16</f>
        <v>6</v>
      </c>
      <c r="N75" s="200">
        <f t="shared" si="20"/>
        <v>0</v>
      </c>
      <c r="O75" s="200">
        <f t="shared" si="20"/>
        <v>4</v>
      </c>
      <c r="P75" s="200">
        <f t="shared" si="20"/>
        <v>0</v>
      </c>
      <c r="Q75" s="200">
        <f t="shared" si="20"/>
        <v>0</v>
      </c>
      <c r="R75" s="200">
        <f t="shared" si="20"/>
        <v>0</v>
      </c>
      <c r="S75" s="115">
        <f t="shared" si="15"/>
        <v>10</v>
      </c>
      <c r="T75" s="175"/>
      <c r="U75" s="104"/>
      <c r="V75" s="333"/>
      <c r="W75" s="333"/>
      <c r="X75" s="333"/>
      <c r="Y75" s="333"/>
      <c r="Z75" s="333"/>
      <c r="AA75" s="333"/>
      <c r="AB75" s="333"/>
      <c r="AC75" s="333"/>
    </row>
    <row r="76" spans="1:29" ht="16.5" customHeight="1">
      <c r="A76" s="175"/>
      <c r="B76" s="179"/>
      <c r="C76" s="175"/>
      <c r="D76" s="175"/>
      <c r="E76" s="175"/>
      <c r="F76" s="175"/>
      <c r="G76" s="175"/>
      <c r="H76" s="175"/>
      <c r="I76" s="175"/>
      <c r="J76" s="175"/>
      <c r="K76" s="1152"/>
      <c r="L76" s="209" t="s">
        <v>599</v>
      </c>
      <c r="M76" s="210">
        <f t="shared" ref="M76:R76" si="21">M46+M17</f>
        <v>0</v>
      </c>
      <c r="N76" s="210">
        <f t="shared" si="21"/>
        <v>0</v>
      </c>
      <c r="O76" s="210">
        <f t="shared" si="21"/>
        <v>0</v>
      </c>
      <c r="P76" s="210">
        <f t="shared" si="21"/>
        <v>0</v>
      </c>
      <c r="Q76" s="210">
        <f t="shared" si="21"/>
        <v>0</v>
      </c>
      <c r="R76" s="210">
        <f t="shared" si="21"/>
        <v>0</v>
      </c>
      <c r="S76" s="117">
        <f t="shared" si="15"/>
        <v>0</v>
      </c>
      <c r="T76" s="175"/>
      <c r="U76" s="104"/>
      <c r="V76" s="333"/>
      <c r="W76" s="333"/>
      <c r="X76" s="333"/>
      <c r="Y76" s="333"/>
      <c r="Z76" s="333"/>
      <c r="AA76" s="333"/>
      <c r="AB76" s="333"/>
      <c r="AC76" s="333"/>
    </row>
    <row r="77" spans="1:29" ht="16.5" customHeight="1">
      <c r="A77" s="175"/>
      <c r="B77" s="179"/>
      <c r="C77" s="175"/>
      <c r="D77" s="175"/>
      <c r="E77" s="175"/>
      <c r="F77" s="175"/>
      <c r="G77" s="175"/>
      <c r="H77" s="175"/>
      <c r="I77" s="175"/>
      <c r="J77" s="175"/>
      <c r="K77" s="1147"/>
      <c r="L77" s="209" t="s">
        <v>600</v>
      </c>
      <c r="M77" s="210">
        <f t="shared" ref="M77:R77" si="22">M47+M18</f>
        <v>0</v>
      </c>
      <c r="N77" s="210">
        <f t="shared" si="22"/>
        <v>0</v>
      </c>
      <c r="O77" s="210">
        <f t="shared" si="22"/>
        <v>0</v>
      </c>
      <c r="P77" s="210">
        <f t="shared" si="22"/>
        <v>0</v>
      </c>
      <c r="Q77" s="210">
        <f t="shared" si="22"/>
        <v>0</v>
      </c>
      <c r="R77" s="210">
        <f t="shared" si="22"/>
        <v>0</v>
      </c>
      <c r="S77" s="117">
        <f t="shared" si="15"/>
        <v>0</v>
      </c>
      <c r="T77" s="175"/>
      <c r="U77" s="104"/>
      <c r="V77" s="333"/>
      <c r="W77" s="333"/>
      <c r="X77" s="333"/>
      <c r="Y77" s="333"/>
      <c r="Z77" s="333"/>
      <c r="AA77" s="333"/>
      <c r="AB77" s="333"/>
      <c r="AC77" s="333"/>
    </row>
    <row r="78" spans="1:29" ht="16.5" customHeight="1">
      <c r="A78" s="175"/>
      <c r="B78" s="179"/>
      <c r="C78" s="175"/>
      <c r="D78" s="175"/>
      <c r="E78" s="175"/>
      <c r="F78" s="175"/>
      <c r="G78" s="175"/>
      <c r="H78" s="175"/>
      <c r="I78" s="175"/>
      <c r="J78" s="175"/>
      <c r="K78" s="1188" t="s">
        <v>601</v>
      </c>
      <c r="L78" s="238" t="s">
        <v>593</v>
      </c>
      <c r="M78" s="280">
        <f t="shared" ref="M78:R78" si="23">M53+M24</f>
        <v>6</v>
      </c>
      <c r="N78" s="280">
        <f t="shared" si="23"/>
        <v>0</v>
      </c>
      <c r="O78" s="280">
        <f t="shared" si="23"/>
        <v>3</v>
      </c>
      <c r="P78" s="280">
        <f t="shared" si="23"/>
        <v>0</v>
      </c>
      <c r="Q78" s="280">
        <f t="shared" si="23"/>
        <v>3</v>
      </c>
      <c r="R78" s="280">
        <f t="shared" si="23"/>
        <v>0</v>
      </c>
      <c r="S78" s="160">
        <f t="shared" si="15"/>
        <v>12</v>
      </c>
      <c r="T78" s="175"/>
      <c r="U78" s="104"/>
      <c r="V78" s="333"/>
      <c r="W78" s="333"/>
      <c r="X78" s="333"/>
      <c r="Y78" s="333"/>
      <c r="Z78" s="333"/>
      <c r="AA78" s="333"/>
      <c r="AB78" s="333"/>
      <c r="AC78" s="333"/>
    </row>
    <row r="79" spans="1:29" ht="16.5" customHeight="1">
      <c r="A79" s="175"/>
      <c r="B79" s="179"/>
      <c r="C79" s="175"/>
      <c r="D79" s="175"/>
      <c r="E79" s="175"/>
      <c r="F79" s="175"/>
      <c r="G79" s="175"/>
      <c r="H79" s="175"/>
      <c r="I79" s="175"/>
      <c r="J79" s="175"/>
      <c r="K79" s="1152"/>
      <c r="L79" s="240" t="s">
        <v>594</v>
      </c>
      <c r="M79" s="280">
        <f t="shared" ref="M79:R79" si="24">M54+M25</f>
        <v>6</v>
      </c>
      <c r="N79" s="280">
        <f t="shared" si="24"/>
        <v>0</v>
      </c>
      <c r="O79" s="280">
        <f t="shared" si="24"/>
        <v>3</v>
      </c>
      <c r="P79" s="280">
        <f t="shared" si="24"/>
        <v>0</v>
      </c>
      <c r="Q79" s="280">
        <f t="shared" si="24"/>
        <v>3</v>
      </c>
      <c r="R79" s="280">
        <f t="shared" si="24"/>
        <v>0</v>
      </c>
      <c r="S79" s="160">
        <f t="shared" si="15"/>
        <v>12</v>
      </c>
      <c r="T79" s="175"/>
      <c r="U79" s="104"/>
      <c r="V79" s="333"/>
      <c r="W79" s="333"/>
      <c r="X79" s="333"/>
      <c r="Y79" s="333"/>
      <c r="Z79" s="333"/>
      <c r="AA79" s="333"/>
      <c r="AB79" s="333"/>
      <c r="AC79" s="333"/>
    </row>
    <row r="80" spans="1:29" ht="16.5" customHeight="1">
      <c r="A80" s="175"/>
      <c r="B80" s="179"/>
      <c r="C80" s="175"/>
      <c r="D80" s="175"/>
      <c r="E80" s="175"/>
      <c r="F80" s="175"/>
      <c r="G80" s="175"/>
      <c r="H80" s="175"/>
      <c r="I80" s="175"/>
      <c r="J80" s="175"/>
      <c r="K80" s="1152"/>
      <c r="L80" s="240" t="s">
        <v>595</v>
      </c>
      <c r="M80" s="280">
        <f t="shared" ref="M80:R80" si="25">M55+M26</f>
        <v>0</v>
      </c>
      <c r="N80" s="280">
        <f t="shared" si="25"/>
        <v>0</v>
      </c>
      <c r="O80" s="280">
        <f t="shared" si="25"/>
        <v>0</v>
      </c>
      <c r="P80" s="280">
        <f t="shared" si="25"/>
        <v>0</v>
      </c>
      <c r="Q80" s="280">
        <f t="shared" si="25"/>
        <v>0</v>
      </c>
      <c r="R80" s="280">
        <f t="shared" si="25"/>
        <v>0</v>
      </c>
      <c r="S80" s="160">
        <f t="shared" si="15"/>
        <v>0</v>
      </c>
      <c r="T80" s="175"/>
      <c r="U80" s="104"/>
      <c r="V80" s="333"/>
      <c r="W80" s="333"/>
      <c r="X80" s="333"/>
      <c r="Y80" s="333"/>
      <c r="Z80" s="333"/>
      <c r="AA80" s="333"/>
      <c r="AB80" s="333"/>
      <c r="AC80" s="333"/>
    </row>
    <row r="81" spans="1:29" ht="16.5" customHeight="1">
      <c r="A81" s="175"/>
      <c r="B81" s="179"/>
      <c r="C81" s="175"/>
      <c r="D81" s="175"/>
      <c r="E81" s="175"/>
      <c r="F81" s="175"/>
      <c r="G81" s="175"/>
      <c r="H81" s="175"/>
      <c r="I81" s="175"/>
      <c r="J81" s="175"/>
      <c r="K81" s="1152"/>
      <c r="L81" s="244" t="s">
        <v>596</v>
      </c>
      <c r="M81" s="246">
        <f t="shared" ref="M81:R81" si="26">M56+M27</f>
        <v>3</v>
      </c>
      <c r="N81" s="246">
        <f t="shared" si="26"/>
        <v>3</v>
      </c>
      <c r="O81" s="246">
        <f t="shared" si="26"/>
        <v>0</v>
      </c>
      <c r="P81" s="246">
        <f t="shared" si="26"/>
        <v>3</v>
      </c>
      <c r="Q81" s="246">
        <f t="shared" si="26"/>
        <v>0</v>
      </c>
      <c r="R81" s="246">
        <f t="shared" si="26"/>
        <v>0</v>
      </c>
      <c r="S81" s="164">
        <f t="shared" si="15"/>
        <v>9</v>
      </c>
      <c r="T81" s="175"/>
      <c r="U81" s="104"/>
      <c r="V81" s="333"/>
      <c r="W81" s="333"/>
      <c r="X81" s="333"/>
      <c r="Y81" s="333"/>
      <c r="Z81" s="333"/>
      <c r="AA81" s="333"/>
      <c r="AB81" s="333"/>
      <c r="AC81" s="333"/>
    </row>
    <row r="82" spans="1:29" ht="16.5" customHeight="1">
      <c r="A82" s="175"/>
      <c r="B82" s="179"/>
      <c r="C82" s="175"/>
      <c r="D82" s="175"/>
      <c r="E82" s="175"/>
      <c r="F82" s="175"/>
      <c r="G82" s="175"/>
      <c r="H82" s="175"/>
      <c r="I82" s="175"/>
      <c r="J82" s="175"/>
      <c r="K82" s="1152"/>
      <c r="L82" s="244" t="s">
        <v>597</v>
      </c>
      <c r="M82" s="246">
        <f t="shared" ref="M82:R82" si="27">M57+M28</f>
        <v>0</v>
      </c>
      <c r="N82" s="246">
        <f t="shared" si="27"/>
        <v>0</v>
      </c>
      <c r="O82" s="246">
        <f t="shared" si="27"/>
        <v>0</v>
      </c>
      <c r="P82" s="246">
        <f t="shared" si="27"/>
        <v>0</v>
      </c>
      <c r="Q82" s="246">
        <f t="shared" si="27"/>
        <v>0</v>
      </c>
      <c r="R82" s="246">
        <f t="shared" si="27"/>
        <v>0</v>
      </c>
      <c r="S82" s="164">
        <f t="shared" si="15"/>
        <v>0</v>
      </c>
      <c r="T82" s="175"/>
      <c r="U82" s="104"/>
      <c r="V82" s="333"/>
      <c r="W82" s="333"/>
      <c r="X82" s="333"/>
      <c r="Y82" s="333"/>
      <c r="Z82" s="333"/>
      <c r="AA82" s="333"/>
      <c r="AB82" s="333"/>
      <c r="AC82" s="333"/>
    </row>
    <row r="83" spans="1:29" ht="16.5" customHeight="1">
      <c r="A83" s="175"/>
      <c r="B83" s="179"/>
      <c r="C83" s="175"/>
      <c r="D83" s="175"/>
      <c r="E83" s="175"/>
      <c r="F83" s="175"/>
      <c r="G83" s="175"/>
      <c r="H83" s="175"/>
      <c r="I83" s="175"/>
      <c r="J83" s="175"/>
      <c r="K83" s="1152"/>
      <c r="L83" s="249" t="s">
        <v>598</v>
      </c>
      <c r="M83" s="246">
        <f t="shared" ref="M83:R83" si="28">M58+M29</f>
        <v>0</v>
      </c>
      <c r="N83" s="246">
        <f t="shared" si="28"/>
        <v>0</v>
      </c>
      <c r="O83" s="246">
        <f t="shared" si="28"/>
        <v>3</v>
      </c>
      <c r="P83" s="246">
        <f t="shared" si="28"/>
        <v>0</v>
      </c>
      <c r="Q83" s="246">
        <f t="shared" si="28"/>
        <v>0</v>
      </c>
      <c r="R83" s="246">
        <f t="shared" si="28"/>
        <v>0</v>
      </c>
      <c r="S83" s="164">
        <f t="shared" si="15"/>
        <v>3</v>
      </c>
      <c r="T83" s="175"/>
      <c r="U83" s="104"/>
      <c r="V83" s="333"/>
      <c r="W83" s="333"/>
      <c r="X83" s="333"/>
      <c r="Y83" s="333"/>
      <c r="Z83" s="333"/>
      <c r="AA83" s="333"/>
      <c r="AB83" s="333"/>
      <c r="AC83" s="333"/>
    </row>
    <row r="84" spans="1:29" ht="16.5" customHeight="1">
      <c r="A84" s="175"/>
      <c r="B84" s="179"/>
      <c r="C84" s="175"/>
      <c r="D84" s="175"/>
      <c r="E84" s="175"/>
      <c r="F84" s="175"/>
      <c r="G84" s="175"/>
      <c r="H84" s="175"/>
      <c r="I84" s="175"/>
      <c r="J84" s="175"/>
      <c r="K84" s="1152"/>
      <c r="L84" s="250" t="s">
        <v>599</v>
      </c>
      <c r="M84" s="251">
        <f t="shared" ref="M84:R84" si="29">M59+M30</f>
        <v>0</v>
      </c>
      <c r="N84" s="251">
        <f t="shared" si="29"/>
        <v>0</v>
      </c>
      <c r="O84" s="251">
        <f t="shared" si="29"/>
        <v>0</v>
      </c>
      <c r="P84" s="251">
        <f t="shared" si="29"/>
        <v>0</v>
      </c>
      <c r="Q84" s="251">
        <f t="shared" si="29"/>
        <v>0</v>
      </c>
      <c r="R84" s="251">
        <f t="shared" si="29"/>
        <v>0</v>
      </c>
      <c r="S84" s="165">
        <f t="shared" si="15"/>
        <v>0</v>
      </c>
      <c r="T84" s="175"/>
      <c r="U84" s="104"/>
      <c r="V84" s="333"/>
      <c r="W84" s="333"/>
      <c r="X84" s="333"/>
      <c r="Y84" s="333"/>
      <c r="Z84" s="333"/>
      <c r="AA84" s="333"/>
      <c r="AB84" s="333"/>
      <c r="AC84" s="333"/>
    </row>
    <row r="85" spans="1:29" ht="16.5" customHeight="1">
      <c r="A85" s="175"/>
      <c r="B85" s="179"/>
      <c r="C85" s="175"/>
      <c r="D85" s="175"/>
      <c r="E85" s="175"/>
      <c r="F85" s="175"/>
      <c r="G85" s="175"/>
      <c r="H85" s="175"/>
      <c r="I85" s="175"/>
      <c r="J85" s="175"/>
      <c r="K85" s="1147"/>
      <c r="L85" s="250" t="s">
        <v>600</v>
      </c>
      <c r="M85" s="251">
        <f t="shared" ref="M85:R85" si="30">M60+M31</f>
        <v>0</v>
      </c>
      <c r="N85" s="251">
        <f t="shared" si="30"/>
        <v>0</v>
      </c>
      <c r="O85" s="251">
        <f t="shared" si="30"/>
        <v>0</v>
      </c>
      <c r="P85" s="251">
        <f t="shared" si="30"/>
        <v>0</v>
      </c>
      <c r="Q85" s="251">
        <f t="shared" si="30"/>
        <v>0</v>
      </c>
      <c r="R85" s="251">
        <f t="shared" si="30"/>
        <v>0</v>
      </c>
      <c r="S85" s="165">
        <f t="shared" si="15"/>
        <v>0</v>
      </c>
      <c r="T85" s="175"/>
      <c r="U85" s="104"/>
      <c r="V85" s="333"/>
      <c r="W85" s="333"/>
      <c r="X85" s="333"/>
      <c r="Y85" s="333"/>
      <c r="Z85" s="333"/>
      <c r="AA85" s="333"/>
      <c r="AB85" s="333"/>
      <c r="AC85" s="333"/>
    </row>
    <row r="86" spans="1:29" ht="16.5" customHeight="1">
      <c r="A86" s="175"/>
      <c r="B86" s="179"/>
      <c r="C86" s="175"/>
      <c r="D86" s="175"/>
      <c r="E86" s="175"/>
      <c r="F86" s="175"/>
      <c r="G86" s="175"/>
      <c r="H86" s="175"/>
      <c r="I86" s="175"/>
      <c r="J86" s="175"/>
      <c r="K86" s="175"/>
      <c r="L86" s="175"/>
      <c r="M86" s="175"/>
      <c r="N86" s="175"/>
      <c r="O86" s="175"/>
      <c r="P86" s="175"/>
      <c r="Q86" s="175"/>
      <c r="R86" s="175"/>
      <c r="S86" s="175"/>
      <c r="T86" s="175"/>
      <c r="U86" s="104"/>
      <c r="V86" s="333"/>
      <c r="W86" s="333"/>
      <c r="X86" s="333"/>
      <c r="Y86" s="333"/>
      <c r="Z86" s="333"/>
      <c r="AA86" s="333"/>
      <c r="AB86" s="333"/>
      <c r="AC86" s="333"/>
    </row>
    <row r="87" spans="1:29" ht="16.5" customHeight="1">
      <c r="A87" s="175"/>
      <c r="B87" s="179"/>
      <c r="C87" s="175"/>
      <c r="D87" s="175"/>
      <c r="E87" s="175"/>
      <c r="F87" s="175"/>
      <c r="G87" s="175"/>
      <c r="H87" s="175"/>
      <c r="I87" s="175"/>
      <c r="J87" s="175"/>
      <c r="K87" s="175"/>
      <c r="L87" s="175"/>
      <c r="M87" s="175"/>
      <c r="N87" s="175"/>
      <c r="O87" s="175"/>
      <c r="P87" s="175"/>
      <c r="Q87" s="175"/>
      <c r="R87" s="175"/>
      <c r="S87" s="175"/>
      <c r="T87" s="175"/>
      <c r="U87" s="104"/>
      <c r="V87" s="333"/>
      <c r="W87" s="333"/>
      <c r="X87" s="333"/>
      <c r="Y87" s="333"/>
      <c r="Z87" s="333"/>
      <c r="AA87" s="333"/>
      <c r="AB87" s="333"/>
      <c r="AC87" s="333"/>
    </row>
    <row r="88" spans="1:29" ht="16.5" customHeight="1">
      <c r="A88" s="175"/>
      <c r="B88" s="179"/>
      <c r="C88" s="175"/>
      <c r="D88" s="175"/>
      <c r="E88" s="175"/>
      <c r="F88" s="175"/>
      <c r="G88" s="175"/>
      <c r="H88" s="175"/>
      <c r="I88" s="175"/>
      <c r="J88" s="175"/>
      <c r="K88" s="175"/>
      <c r="L88" s="175"/>
      <c r="M88" s="175"/>
      <c r="N88" s="175"/>
      <c r="O88" s="175"/>
      <c r="P88" s="175"/>
      <c r="Q88" s="175"/>
      <c r="R88" s="175"/>
      <c r="S88" s="175"/>
      <c r="T88" s="175"/>
      <c r="U88" s="104"/>
      <c r="V88" s="333"/>
      <c r="W88" s="333"/>
      <c r="X88" s="333"/>
      <c r="Y88" s="333"/>
      <c r="Z88" s="333"/>
      <c r="AA88" s="333"/>
      <c r="AB88" s="333"/>
      <c r="AC88" s="333"/>
    </row>
    <row r="89" spans="1:29" ht="16.5" customHeight="1">
      <c r="A89" s="175"/>
      <c r="B89" s="179"/>
      <c r="C89" s="175"/>
      <c r="D89" s="175"/>
      <c r="E89" s="175"/>
      <c r="F89" s="175"/>
      <c r="G89" s="175"/>
      <c r="H89" s="175"/>
      <c r="I89" s="175"/>
      <c r="J89" s="175"/>
      <c r="K89" s="175"/>
      <c r="L89" s="175"/>
      <c r="M89" s="175"/>
      <c r="N89" s="175"/>
      <c r="O89" s="175"/>
      <c r="P89" s="175"/>
      <c r="Q89" s="175"/>
      <c r="R89" s="175"/>
      <c r="S89" s="175"/>
      <c r="T89" s="175"/>
      <c r="U89" s="104"/>
      <c r="V89" s="333"/>
      <c r="W89" s="333"/>
      <c r="X89" s="333"/>
      <c r="Y89" s="333"/>
      <c r="Z89" s="333"/>
      <c r="AA89" s="333"/>
      <c r="AB89" s="333"/>
      <c r="AC89" s="333"/>
    </row>
    <row r="90" spans="1:29" ht="16.5" customHeight="1">
      <c r="A90" s="175"/>
      <c r="B90" s="179"/>
      <c r="C90" s="175"/>
      <c r="D90" s="175"/>
      <c r="E90" s="175"/>
      <c r="F90" s="175"/>
      <c r="G90" s="175"/>
      <c r="H90" s="175"/>
      <c r="I90" s="175"/>
      <c r="J90" s="175"/>
      <c r="K90" s="175"/>
      <c r="L90" s="175"/>
      <c r="M90" s="175"/>
      <c r="N90" s="175"/>
      <c r="O90" s="175"/>
      <c r="P90" s="175"/>
      <c r="Q90" s="175"/>
      <c r="R90" s="175"/>
      <c r="S90" s="175"/>
      <c r="T90" s="175"/>
      <c r="U90" s="104"/>
      <c r="V90" s="333"/>
      <c r="W90" s="333"/>
      <c r="X90" s="333"/>
      <c r="Y90" s="333"/>
      <c r="Z90" s="333"/>
      <c r="AA90" s="333"/>
      <c r="AB90" s="333"/>
      <c r="AC90" s="333"/>
    </row>
    <row r="91" spans="1:29" ht="16.5" customHeight="1">
      <c r="A91" s="175"/>
      <c r="B91" s="179"/>
      <c r="C91" s="175"/>
      <c r="D91" s="175"/>
      <c r="E91" s="175"/>
      <c r="F91" s="175"/>
      <c r="G91" s="175"/>
      <c r="H91" s="175"/>
      <c r="I91" s="175"/>
      <c r="J91" s="175"/>
      <c r="K91" s="175"/>
      <c r="L91" s="175"/>
      <c r="M91" s="175"/>
      <c r="N91" s="175"/>
      <c r="O91" s="175"/>
      <c r="P91" s="175"/>
      <c r="Q91" s="175"/>
      <c r="R91" s="175"/>
      <c r="S91" s="175"/>
      <c r="T91" s="175"/>
      <c r="U91" s="104"/>
      <c r="V91" s="333"/>
      <c r="W91" s="333"/>
      <c r="X91" s="333"/>
      <c r="Y91" s="333"/>
      <c r="Z91" s="333"/>
      <c r="AA91" s="333"/>
      <c r="AB91" s="333"/>
      <c r="AC91" s="333"/>
    </row>
    <row r="92" spans="1:29" ht="16.5" customHeight="1">
      <c r="A92" s="175"/>
      <c r="B92" s="179"/>
      <c r="C92" s="175"/>
      <c r="D92" s="175"/>
      <c r="E92" s="175"/>
      <c r="F92" s="175"/>
      <c r="G92" s="175"/>
      <c r="H92" s="175"/>
      <c r="I92" s="175"/>
      <c r="J92" s="175"/>
      <c r="K92" s="175"/>
      <c r="L92" s="175"/>
      <c r="M92" s="175"/>
      <c r="N92" s="175"/>
      <c r="O92" s="175"/>
      <c r="P92" s="175"/>
      <c r="Q92" s="175"/>
      <c r="R92" s="175"/>
      <c r="S92" s="175"/>
      <c r="T92" s="175"/>
      <c r="U92" s="104"/>
      <c r="V92" s="333"/>
      <c r="W92" s="333"/>
      <c r="X92" s="333"/>
      <c r="Y92" s="333"/>
      <c r="Z92" s="333"/>
      <c r="AA92" s="333"/>
      <c r="AB92" s="333"/>
      <c r="AC92" s="333"/>
    </row>
    <row r="93" spans="1:29" ht="16.5" customHeight="1">
      <c r="A93" s="175"/>
      <c r="B93" s="179"/>
      <c r="C93" s="175"/>
      <c r="D93" s="175"/>
      <c r="E93" s="175"/>
      <c r="F93" s="175"/>
      <c r="G93" s="175"/>
      <c r="H93" s="175"/>
      <c r="I93" s="175"/>
      <c r="J93" s="175"/>
      <c r="K93" s="175"/>
      <c r="L93" s="175"/>
      <c r="M93" s="175"/>
      <c r="N93" s="175"/>
      <c r="O93" s="175"/>
      <c r="P93" s="175"/>
      <c r="Q93" s="175"/>
      <c r="R93" s="175"/>
      <c r="S93" s="175"/>
      <c r="T93" s="175"/>
      <c r="U93" s="104"/>
      <c r="V93" s="333"/>
      <c r="W93" s="333"/>
      <c r="X93" s="333"/>
      <c r="Y93" s="333"/>
      <c r="Z93" s="333"/>
      <c r="AA93" s="333"/>
      <c r="AB93" s="333"/>
      <c r="AC93" s="333"/>
    </row>
    <row r="94" spans="1:29" ht="16.5" customHeight="1">
      <c r="A94" s="175"/>
      <c r="B94" s="179"/>
      <c r="C94" s="175"/>
      <c r="D94" s="175"/>
      <c r="E94" s="175"/>
      <c r="F94" s="175"/>
      <c r="G94" s="175"/>
      <c r="H94" s="175"/>
      <c r="I94" s="175"/>
      <c r="J94" s="175"/>
      <c r="K94" s="175"/>
      <c r="L94" s="175"/>
      <c r="M94" s="175"/>
      <c r="N94" s="175"/>
      <c r="O94" s="175"/>
      <c r="P94" s="175"/>
      <c r="Q94" s="175"/>
      <c r="R94" s="175"/>
      <c r="S94" s="175"/>
      <c r="T94" s="175"/>
      <c r="U94" s="104"/>
      <c r="V94" s="333"/>
      <c r="W94" s="333"/>
      <c r="X94" s="333"/>
      <c r="Y94" s="333"/>
      <c r="Z94" s="333"/>
      <c r="AA94" s="333"/>
      <c r="AB94" s="333"/>
      <c r="AC94" s="333"/>
    </row>
    <row r="95" spans="1:29" ht="16.5" customHeight="1">
      <c r="A95" s="175"/>
      <c r="B95" s="179"/>
      <c r="C95" s="175"/>
      <c r="D95" s="175"/>
      <c r="E95" s="175"/>
      <c r="F95" s="175"/>
      <c r="G95" s="175"/>
      <c r="H95" s="175"/>
      <c r="I95" s="175"/>
      <c r="J95" s="175"/>
      <c r="K95" s="175"/>
      <c r="L95" s="175"/>
      <c r="M95" s="175"/>
      <c r="N95" s="175"/>
      <c r="O95" s="175"/>
      <c r="P95" s="175"/>
      <c r="Q95" s="175"/>
      <c r="R95" s="175"/>
      <c r="S95" s="175"/>
      <c r="T95" s="175"/>
      <c r="U95" s="104"/>
      <c r="V95" s="333"/>
      <c r="W95" s="333"/>
      <c r="X95" s="333"/>
      <c r="Y95" s="333"/>
      <c r="Z95" s="333"/>
      <c r="AA95" s="333"/>
      <c r="AB95" s="333"/>
      <c r="AC95" s="333"/>
    </row>
    <row r="96" spans="1:29" ht="16.5" customHeight="1">
      <c r="A96" s="175"/>
      <c r="B96" s="179"/>
      <c r="C96" s="175"/>
      <c r="D96" s="175"/>
      <c r="E96" s="175"/>
      <c r="F96" s="175"/>
      <c r="G96" s="175"/>
      <c r="H96" s="175"/>
      <c r="I96" s="175"/>
      <c r="J96" s="175"/>
      <c r="K96" s="175"/>
      <c r="L96" s="175"/>
      <c r="M96" s="175"/>
      <c r="N96" s="175"/>
      <c r="O96" s="175"/>
      <c r="P96" s="175"/>
      <c r="Q96" s="175"/>
      <c r="R96" s="175"/>
      <c r="S96" s="175"/>
      <c r="T96" s="175"/>
      <c r="U96" s="104"/>
      <c r="V96" s="333"/>
      <c r="W96" s="333"/>
      <c r="X96" s="333"/>
      <c r="Y96" s="333"/>
      <c r="Z96" s="333"/>
      <c r="AA96" s="333"/>
      <c r="AB96" s="333"/>
      <c r="AC96" s="333"/>
    </row>
    <row r="97" spans="1:29" ht="16.5" customHeight="1">
      <c r="A97" s="175"/>
      <c r="B97" s="179"/>
      <c r="C97" s="175"/>
      <c r="D97" s="175"/>
      <c r="E97" s="175"/>
      <c r="F97" s="175"/>
      <c r="G97" s="175"/>
      <c r="H97" s="175"/>
      <c r="I97" s="175"/>
      <c r="J97" s="175"/>
      <c r="K97" s="175"/>
      <c r="L97" s="175"/>
      <c r="M97" s="175"/>
      <c r="N97" s="175"/>
      <c r="O97" s="175"/>
      <c r="P97" s="175"/>
      <c r="Q97" s="175"/>
      <c r="R97" s="175"/>
      <c r="S97" s="175"/>
      <c r="T97" s="175"/>
      <c r="U97" s="104"/>
      <c r="V97" s="333"/>
      <c r="W97" s="333"/>
      <c r="X97" s="333"/>
      <c r="Y97" s="333"/>
      <c r="Z97" s="333"/>
      <c r="AA97" s="333"/>
      <c r="AB97" s="333"/>
      <c r="AC97" s="333"/>
    </row>
    <row r="98" spans="1:29" ht="16.5" customHeight="1">
      <c r="A98" s="175"/>
      <c r="B98" s="179"/>
      <c r="C98" s="175"/>
      <c r="D98" s="175"/>
      <c r="E98" s="175"/>
      <c r="F98" s="175"/>
      <c r="G98" s="175"/>
      <c r="H98" s="175"/>
      <c r="I98" s="175"/>
      <c r="J98" s="175"/>
      <c r="K98" s="175"/>
      <c r="L98" s="175"/>
      <c r="M98" s="175"/>
      <c r="N98" s="175"/>
      <c r="O98" s="175"/>
      <c r="P98" s="175"/>
      <c r="Q98" s="175"/>
      <c r="R98" s="175"/>
      <c r="S98" s="175"/>
      <c r="T98" s="175"/>
      <c r="U98" s="104"/>
      <c r="V98" s="333"/>
      <c r="W98" s="333"/>
      <c r="X98" s="333"/>
      <c r="Y98" s="333"/>
      <c r="Z98" s="333"/>
      <c r="AA98" s="333"/>
      <c r="AB98" s="333"/>
      <c r="AC98" s="333"/>
    </row>
    <row r="99" spans="1:29" ht="16.5" customHeight="1">
      <c r="A99" s="175"/>
      <c r="B99" s="179"/>
      <c r="C99" s="175"/>
      <c r="D99" s="175"/>
      <c r="E99" s="175"/>
      <c r="F99" s="175"/>
      <c r="G99" s="175"/>
      <c r="H99" s="175"/>
      <c r="I99" s="175"/>
      <c r="J99" s="175"/>
      <c r="K99" s="175"/>
      <c r="L99" s="175"/>
      <c r="M99" s="175"/>
      <c r="N99" s="175"/>
      <c r="O99" s="175"/>
      <c r="P99" s="175"/>
      <c r="Q99" s="175"/>
      <c r="R99" s="175"/>
      <c r="S99" s="175"/>
      <c r="T99" s="175"/>
      <c r="U99" s="104"/>
      <c r="V99" s="333"/>
      <c r="W99" s="333"/>
      <c r="X99" s="333"/>
      <c r="Y99" s="333"/>
      <c r="Z99" s="333"/>
      <c r="AA99" s="333"/>
      <c r="AB99" s="333"/>
      <c r="AC99" s="333"/>
    </row>
    <row r="100" spans="1:29" ht="16.5" customHeight="1">
      <c r="A100" s="175"/>
      <c r="B100" s="179"/>
      <c r="C100" s="175"/>
      <c r="D100" s="175"/>
      <c r="E100" s="175"/>
      <c r="F100" s="175"/>
      <c r="G100" s="175"/>
      <c r="H100" s="175"/>
      <c r="I100" s="175"/>
      <c r="J100" s="175"/>
      <c r="K100" s="175"/>
      <c r="L100" s="175"/>
      <c r="M100" s="175"/>
      <c r="N100" s="175"/>
      <c r="O100" s="175"/>
      <c r="P100" s="175"/>
      <c r="Q100" s="175"/>
      <c r="R100" s="175"/>
      <c r="S100" s="175"/>
      <c r="T100" s="175"/>
      <c r="U100" s="104"/>
      <c r="V100" s="333"/>
      <c r="W100" s="333"/>
      <c r="X100" s="333"/>
      <c r="Y100" s="333"/>
      <c r="Z100" s="333"/>
      <c r="AA100" s="333"/>
      <c r="AB100" s="333"/>
      <c r="AC100" s="333"/>
    </row>
    <row r="101" spans="1:29" ht="16.5" customHeight="1">
      <c r="A101" s="175"/>
      <c r="B101" s="179"/>
      <c r="C101" s="175"/>
      <c r="D101" s="175"/>
      <c r="E101" s="175"/>
      <c r="F101" s="175"/>
      <c r="G101" s="175"/>
      <c r="H101" s="175"/>
      <c r="I101" s="175"/>
      <c r="J101" s="175"/>
      <c r="K101" s="175"/>
      <c r="L101" s="175"/>
      <c r="M101" s="175"/>
      <c r="N101" s="175"/>
      <c r="O101" s="175"/>
      <c r="P101" s="175"/>
      <c r="Q101" s="175"/>
      <c r="R101" s="175"/>
      <c r="S101" s="175"/>
      <c r="T101" s="175"/>
      <c r="U101" s="104"/>
      <c r="V101" s="333"/>
      <c r="W101" s="333"/>
      <c r="X101" s="333"/>
      <c r="Y101" s="333"/>
      <c r="Z101" s="333"/>
      <c r="AA101" s="333"/>
      <c r="AB101" s="333"/>
      <c r="AC101" s="333"/>
    </row>
    <row r="102" spans="1:29" ht="16.5" customHeight="1">
      <c r="A102" s="175"/>
      <c r="B102" s="179"/>
      <c r="C102" s="175"/>
      <c r="D102" s="175"/>
      <c r="E102" s="175"/>
      <c r="F102" s="175"/>
      <c r="G102" s="175"/>
      <c r="H102" s="175"/>
      <c r="I102" s="175"/>
      <c r="J102" s="175"/>
      <c r="K102" s="175"/>
      <c r="L102" s="175"/>
      <c r="M102" s="175"/>
      <c r="N102" s="175"/>
      <c r="O102" s="175"/>
      <c r="P102" s="175"/>
      <c r="Q102" s="175"/>
      <c r="R102" s="175"/>
      <c r="S102" s="175"/>
      <c r="T102" s="175"/>
      <c r="U102" s="104"/>
      <c r="V102" s="333"/>
      <c r="W102" s="333"/>
      <c r="X102" s="333"/>
      <c r="Y102" s="333"/>
      <c r="Z102" s="333"/>
      <c r="AA102" s="333"/>
      <c r="AB102" s="333"/>
      <c r="AC102" s="333"/>
    </row>
    <row r="103" spans="1:29" ht="16.5" customHeight="1">
      <c r="A103" s="175"/>
      <c r="B103" s="179"/>
      <c r="C103" s="175"/>
      <c r="D103" s="175"/>
      <c r="E103" s="175"/>
      <c r="F103" s="175"/>
      <c r="G103" s="175"/>
      <c r="H103" s="175"/>
      <c r="I103" s="175"/>
      <c r="J103" s="175"/>
      <c r="K103" s="175"/>
      <c r="L103" s="175"/>
      <c r="M103" s="175"/>
      <c r="N103" s="175"/>
      <c r="O103" s="175"/>
      <c r="P103" s="175"/>
      <c r="Q103" s="175"/>
      <c r="R103" s="175"/>
      <c r="S103" s="175"/>
      <c r="T103" s="175"/>
      <c r="U103" s="104"/>
      <c r="V103" s="333"/>
      <c r="W103" s="333"/>
      <c r="X103" s="333"/>
      <c r="Y103" s="333"/>
      <c r="Z103" s="333"/>
      <c r="AA103" s="333"/>
      <c r="AB103" s="333"/>
      <c r="AC103" s="333"/>
    </row>
    <row r="104" spans="1:29" ht="16.5" customHeight="1">
      <c r="A104" s="175"/>
      <c r="B104" s="179"/>
      <c r="C104" s="175"/>
      <c r="D104" s="175"/>
      <c r="E104" s="175"/>
      <c r="F104" s="175"/>
      <c r="G104" s="175"/>
      <c r="H104" s="175"/>
      <c r="I104" s="175"/>
      <c r="J104" s="175"/>
      <c r="K104" s="175"/>
      <c r="L104" s="175"/>
      <c r="M104" s="175"/>
      <c r="N104" s="175"/>
      <c r="O104" s="175"/>
      <c r="P104" s="175"/>
      <c r="Q104" s="175"/>
      <c r="R104" s="175"/>
      <c r="S104" s="175"/>
      <c r="T104" s="175"/>
      <c r="U104" s="104"/>
      <c r="V104" s="333"/>
      <c r="W104" s="333"/>
      <c r="X104" s="333"/>
      <c r="Y104" s="333"/>
      <c r="Z104" s="333"/>
      <c r="AA104" s="333"/>
      <c r="AB104" s="333"/>
      <c r="AC104" s="333"/>
    </row>
    <row r="105" spans="1:29" ht="16.5" customHeight="1">
      <c r="A105" s="175"/>
      <c r="B105" s="179"/>
      <c r="C105" s="175"/>
      <c r="D105" s="175"/>
      <c r="E105" s="175"/>
      <c r="F105" s="175"/>
      <c r="G105" s="175"/>
      <c r="H105" s="175"/>
      <c r="I105" s="175"/>
      <c r="J105" s="175"/>
      <c r="K105" s="175"/>
      <c r="L105" s="175"/>
      <c r="M105" s="175"/>
      <c r="N105" s="175"/>
      <c r="O105" s="175"/>
      <c r="P105" s="175"/>
      <c r="Q105" s="175"/>
      <c r="R105" s="175"/>
      <c r="S105" s="175"/>
      <c r="T105" s="175"/>
      <c r="U105" s="104"/>
      <c r="V105" s="333"/>
      <c r="W105" s="333"/>
      <c r="X105" s="333"/>
      <c r="Y105" s="333"/>
      <c r="Z105" s="333"/>
      <c r="AA105" s="333"/>
      <c r="AB105" s="333"/>
      <c r="AC105" s="333"/>
    </row>
    <row r="106" spans="1:29" ht="16.5" customHeight="1">
      <c r="A106" s="175"/>
      <c r="B106" s="179"/>
      <c r="C106" s="175"/>
      <c r="D106" s="175"/>
      <c r="E106" s="175"/>
      <c r="F106" s="175"/>
      <c r="G106" s="175"/>
      <c r="H106" s="175"/>
      <c r="I106" s="175"/>
      <c r="J106" s="175"/>
      <c r="K106" s="175"/>
      <c r="L106" s="175"/>
      <c r="M106" s="175"/>
      <c r="N106" s="175"/>
      <c r="O106" s="175"/>
      <c r="P106" s="175"/>
      <c r="Q106" s="175"/>
      <c r="R106" s="175"/>
      <c r="S106" s="175"/>
      <c r="T106" s="175"/>
      <c r="U106" s="104"/>
      <c r="V106" s="333"/>
      <c r="W106" s="333"/>
      <c r="X106" s="333"/>
      <c r="Y106" s="333"/>
      <c r="Z106" s="333"/>
      <c r="AA106" s="333"/>
      <c r="AB106" s="333"/>
      <c r="AC106" s="333"/>
    </row>
    <row r="107" spans="1:29" ht="16.5" customHeight="1">
      <c r="A107" s="175"/>
      <c r="B107" s="179"/>
      <c r="C107" s="175"/>
      <c r="D107" s="175"/>
      <c r="E107" s="175"/>
      <c r="F107" s="175"/>
      <c r="G107" s="175"/>
      <c r="H107" s="175"/>
      <c r="I107" s="175"/>
      <c r="J107" s="175"/>
      <c r="K107" s="175"/>
      <c r="L107" s="175"/>
      <c r="M107" s="175"/>
      <c r="N107" s="175"/>
      <c r="O107" s="175"/>
      <c r="P107" s="175"/>
      <c r="Q107" s="175"/>
      <c r="R107" s="175"/>
      <c r="S107" s="175"/>
      <c r="T107" s="175"/>
      <c r="U107" s="104"/>
      <c r="V107" s="333"/>
      <c r="W107" s="333"/>
      <c r="X107" s="333"/>
      <c r="Y107" s="333"/>
      <c r="Z107" s="333"/>
      <c r="AA107" s="333"/>
      <c r="AB107" s="333"/>
      <c r="AC107" s="333"/>
    </row>
    <row r="108" spans="1:29" ht="16.5" customHeight="1">
      <c r="A108" s="175"/>
      <c r="B108" s="179"/>
      <c r="C108" s="175"/>
      <c r="D108" s="175"/>
      <c r="E108" s="175"/>
      <c r="F108" s="175"/>
      <c r="G108" s="175"/>
      <c r="H108" s="175"/>
      <c r="I108" s="175"/>
      <c r="J108" s="175"/>
      <c r="K108" s="175"/>
      <c r="L108" s="175"/>
      <c r="M108" s="175"/>
      <c r="N108" s="175"/>
      <c r="O108" s="175"/>
      <c r="P108" s="175"/>
      <c r="Q108" s="175"/>
      <c r="R108" s="175"/>
      <c r="S108" s="175"/>
      <c r="T108" s="175"/>
      <c r="U108" s="104"/>
      <c r="V108" s="333"/>
      <c r="W108" s="333"/>
      <c r="X108" s="333"/>
      <c r="Y108" s="333"/>
      <c r="Z108" s="333"/>
      <c r="AA108" s="333"/>
      <c r="AB108" s="333"/>
      <c r="AC108" s="333"/>
    </row>
    <row r="109" spans="1:29" ht="16.5" customHeight="1">
      <c r="A109" s="175"/>
      <c r="B109" s="179"/>
      <c r="C109" s="175"/>
      <c r="D109" s="175"/>
      <c r="E109" s="175"/>
      <c r="F109" s="175"/>
      <c r="G109" s="175"/>
      <c r="H109" s="175"/>
      <c r="I109" s="175"/>
      <c r="J109" s="175"/>
      <c r="K109" s="175"/>
      <c r="L109" s="175"/>
      <c r="M109" s="175"/>
      <c r="N109" s="175"/>
      <c r="O109" s="175"/>
      <c r="P109" s="175"/>
      <c r="Q109" s="175"/>
      <c r="R109" s="175"/>
      <c r="S109" s="175"/>
      <c r="T109" s="175"/>
      <c r="U109" s="104"/>
      <c r="V109" s="333"/>
      <c r="W109" s="333"/>
      <c r="X109" s="333"/>
      <c r="Y109" s="333"/>
      <c r="Z109" s="333"/>
      <c r="AA109" s="333"/>
      <c r="AB109" s="333"/>
      <c r="AC109" s="333"/>
    </row>
    <row r="110" spans="1:29" ht="16.5" customHeight="1">
      <c r="A110" s="175"/>
      <c r="B110" s="179"/>
      <c r="C110" s="175"/>
      <c r="D110" s="175"/>
      <c r="E110" s="175"/>
      <c r="F110" s="175"/>
      <c r="G110" s="175"/>
      <c r="H110" s="175"/>
      <c r="I110" s="175"/>
      <c r="J110" s="175"/>
      <c r="K110" s="175"/>
      <c r="L110" s="175"/>
      <c r="M110" s="175"/>
      <c r="N110" s="175"/>
      <c r="O110" s="175"/>
      <c r="P110" s="175"/>
      <c r="Q110" s="175"/>
      <c r="R110" s="175"/>
      <c r="S110" s="175"/>
      <c r="T110" s="175"/>
      <c r="U110" s="104"/>
      <c r="V110" s="333"/>
      <c r="W110" s="333"/>
      <c r="X110" s="333"/>
      <c r="Y110" s="333"/>
      <c r="Z110" s="333"/>
      <c r="AA110" s="333"/>
      <c r="AB110" s="333"/>
      <c r="AC110" s="333"/>
    </row>
    <row r="111" spans="1:29" ht="16.5" customHeight="1">
      <c r="A111" s="175"/>
      <c r="B111" s="179"/>
      <c r="C111" s="175"/>
      <c r="D111" s="175"/>
      <c r="E111" s="175"/>
      <c r="F111" s="175"/>
      <c r="G111" s="175"/>
      <c r="H111" s="175"/>
      <c r="I111" s="175"/>
      <c r="J111" s="175"/>
      <c r="K111" s="175"/>
      <c r="L111" s="175"/>
      <c r="M111" s="175"/>
      <c r="N111" s="175"/>
      <c r="O111" s="175"/>
      <c r="P111" s="175"/>
      <c r="Q111" s="175"/>
      <c r="R111" s="175"/>
      <c r="S111" s="175"/>
      <c r="T111" s="175"/>
      <c r="U111" s="104"/>
      <c r="V111" s="333"/>
      <c r="W111" s="333"/>
      <c r="X111" s="333"/>
      <c r="Y111" s="333"/>
      <c r="Z111" s="333"/>
      <c r="AA111" s="333"/>
      <c r="AB111" s="333"/>
      <c r="AC111" s="333"/>
    </row>
    <row r="112" spans="1:29" ht="16.5" customHeight="1">
      <c r="A112" s="175"/>
      <c r="B112" s="179"/>
      <c r="C112" s="175"/>
      <c r="D112" s="175"/>
      <c r="E112" s="175"/>
      <c r="F112" s="175"/>
      <c r="G112" s="175"/>
      <c r="H112" s="175"/>
      <c r="I112" s="175"/>
      <c r="J112" s="175"/>
      <c r="K112" s="175"/>
      <c r="L112" s="175"/>
      <c r="M112" s="175"/>
      <c r="N112" s="175"/>
      <c r="O112" s="175"/>
      <c r="P112" s="175"/>
      <c r="Q112" s="175"/>
      <c r="R112" s="175"/>
      <c r="S112" s="175"/>
      <c r="T112" s="175"/>
      <c r="U112" s="104"/>
      <c r="V112" s="333"/>
      <c r="W112" s="333"/>
      <c r="X112" s="333"/>
      <c r="Y112" s="333"/>
      <c r="Z112" s="333"/>
      <c r="AA112" s="333"/>
      <c r="AB112" s="333"/>
      <c r="AC112" s="333"/>
    </row>
    <row r="113" spans="1:29" ht="16.5" customHeight="1">
      <c r="A113" s="175"/>
      <c r="B113" s="179"/>
      <c r="C113" s="175"/>
      <c r="D113" s="175"/>
      <c r="E113" s="175"/>
      <c r="F113" s="175"/>
      <c r="G113" s="175"/>
      <c r="H113" s="175"/>
      <c r="I113" s="175"/>
      <c r="J113" s="175"/>
      <c r="K113" s="175"/>
      <c r="L113" s="175"/>
      <c r="M113" s="175"/>
      <c r="N113" s="175"/>
      <c r="O113" s="175"/>
      <c r="P113" s="175"/>
      <c r="Q113" s="175"/>
      <c r="R113" s="175"/>
      <c r="S113" s="175"/>
      <c r="T113" s="175"/>
      <c r="U113" s="104"/>
      <c r="V113" s="333"/>
      <c r="W113" s="333"/>
      <c r="X113" s="333"/>
      <c r="Y113" s="333"/>
      <c r="Z113" s="333"/>
      <c r="AA113" s="333"/>
      <c r="AB113" s="333"/>
      <c r="AC113" s="333"/>
    </row>
    <row r="114" spans="1:29" ht="16.5" customHeight="1">
      <c r="A114" s="175"/>
      <c r="B114" s="179"/>
      <c r="C114" s="175"/>
      <c r="D114" s="175"/>
      <c r="E114" s="175"/>
      <c r="F114" s="175"/>
      <c r="G114" s="175"/>
      <c r="H114" s="175"/>
      <c r="I114" s="175"/>
      <c r="J114" s="175"/>
      <c r="K114" s="175"/>
      <c r="L114" s="175"/>
      <c r="M114" s="175"/>
      <c r="N114" s="175"/>
      <c r="O114" s="175"/>
      <c r="P114" s="175"/>
      <c r="Q114" s="175"/>
      <c r="R114" s="175"/>
      <c r="S114" s="175"/>
      <c r="T114" s="175"/>
      <c r="U114" s="104"/>
      <c r="V114" s="333"/>
      <c r="W114" s="333"/>
      <c r="X114" s="333"/>
      <c r="Y114" s="333"/>
      <c r="Z114" s="333"/>
      <c r="AA114" s="333"/>
      <c r="AB114" s="333"/>
      <c r="AC114" s="333"/>
    </row>
    <row r="115" spans="1:29" ht="16.5" customHeight="1">
      <c r="A115" s="175"/>
      <c r="B115" s="179"/>
      <c r="C115" s="175"/>
      <c r="D115" s="175"/>
      <c r="E115" s="175"/>
      <c r="F115" s="175"/>
      <c r="G115" s="175"/>
      <c r="H115" s="175"/>
      <c r="I115" s="175"/>
      <c r="J115" s="175"/>
      <c r="K115" s="175"/>
      <c r="L115" s="175"/>
      <c r="M115" s="175"/>
      <c r="N115" s="175"/>
      <c r="O115" s="175"/>
      <c r="P115" s="175"/>
      <c r="Q115" s="175"/>
      <c r="R115" s="175"/>
      <c r="S115" s="175"/>
      <c r="T115" s="175"/>
      <c r="U115" s="104"/>
      <c r="V115" s="333"/>
      <c r="W115" s="333"/>
      <c r="X115" s="333"/>
      <c r="Y115" s="333"/>
      <c r="Z115" s="333"/>
      <c r="AA115" s="333"/>
      <c r="AB115" s="333"/>
      <c r="AC115" s="333"/>
    </row>
    <row r="116" spans="1:29" ht="16.5" customHeight="1">
      <c r="A116" s="175"/>
      <c r="B116" s="179"/>
      <c r="C116" s="175"/>
      <c r="D116" s="175"/>
      <c r="E116" s="175"/>
      <c r="F116" s="175"/>
      <c r="G116" s="175"/>
      <c r="H116" s="175"/>
      <c r="I116" s="175"/>
      <c r="J116" s="175"/>
      <c r="K116" s="175"/>
      <c r="L116" s="175"/>
      <c r="M116" s="175"/>
      <c r="N116" s="175"/>
      <c r="O116" s="175"/>
      <c r="P116" s="175"/>
      <c r="Q116" s="175"/>
      <c r="R116" s="175"/>
      <c r="S116" s="175"/>
      <c r="T116" s="175"/>
      <c r="U116" s="104"/>
      <c r="V116" s="333"/>
      <c r="W116" s="333"/>
      <c r="X116" s="333"/>
      <c r="Y116" s="333"/>
      <c r="Z116" s="333"/>
      <c r="AA116" s="333"/>
      <c r="AB116" s="333"/>
      <c r="AC116" s="333"/>
    </row>
    <row r="117" spans="1:29" ht="16.5" customHeight="1">
      <c r="A117" s="175"/>
      <c r="B117" s="179"/>
      <c r="C117" s="175"/>
      <c r="D117" s="175"/>
      <c r="E117" s="175"/>
      <c r="F117" s="175"/>
      <c r="G117" s="175"/>
      <c r="H117" s="175"/>
      <c r="I117" s="175"/>
      <c r="J117" s="175"/>
      <c r="K117" s="175"/>
      <c r="L117" s="175"/>
      <c r="M117" s="175"/>
      <c r="N117" s="175"/>
      <c r="O117" s="175"/>
      <c r="P117" s="175"/>
      <c r="Q117" s="175"/>
      <c r="R117" s="175"/>
      <c r="S117" s="175"/>
      <c r="T117" s="175"/>
      <c r="U117" s="104"/>
      <c r="V117" s="333"/>
      <c r="W117" s="333"/>
      <c r="X117" s="333"/>
      <c r="Y117" s="333"/>
      <c r="Z117" s="333"/>
      <c r="AA117" s="333"/>
      <c r="AB117" s="333"/>
      <c r="AC117" s="333"/>
    </row>
    <row r="118" spans="1:29" ht="16.5" customHeight="1">
      <c r="A118" s="175"/>
      <c r="B118" s="179"/>
      <c r="C118" s="175"/>
      <c r="D118" s="175"/>
      <c r="E118" s="175"/>
      <c r="F118" s="175"/>
      <c r="G118" s="175"/>
      <c r="H118" s="175"/>
      <c r="I118" s="175"/>
      <c r="J118" s="175"/>
      <c r="K118" s="175"/>
      <c r="L118" s="175"/>
      <c r="M118" s="175"/>
      <c r="N118" s="175"/>
      <c r="O118" s="175"/>
      <c r="P118" s="175"/>
      <c r="Q118" s="175"/>
      <c r="R118" s="175"/>
      <c r="S118" s="175"/>
      <c r="T118" s="175"/>
      <c r="U118" s="104"/>
      <c r="V118" s="333"/>
      <c r="W118" s="333"/>
      <c r="X118" s="333"/>
      <c r="Y118" s="333"/>
      <c r="Z118" s="333"/>
      <c r="AA118" s="333"/>
      <c r="AB118" s="333"/>
      <c r="AC118" s="333"/>
    </row>
    <row r="119" spans="1:29" ht="16.5" customHeight="1">
      <c r="A119" s="175"/>
      <c r="B119" s="179"/>
      <c r="C119" s="175"/>
      <c r="D119" s="175"/>
      <c r="E119" s="175"/>
      <c r="F119" s="175"/>
      <c r="G119" s="175"/>
      <c r="H119" s="175"/>
      <c r="I119" s="175"/>
      <c r="J119" s="175"/>
      <c r="K119" s="175"/>
      <c r="L119" s="175"/>
      <c r="M119" s="175"/>
      <c r="N119" s="175"/>
      <c r="O119" s="175"/>
      <c r="P119" s="175"/>
      <c r="Q119" s="175"/>
      <c r="R119" s="175"/>
      <c r="S119" s="175"/>
      <c r="T119" s="175"/>
      <c r="U119" s="104"/>
      <c r="V119" s="333"/>
      <c r="W119" s="333"/>
      <c r="X119" s="333"/>
      <c r="Y119" s="333"/>
      <c r="Z119" s="333"/>
      <c r="AA119" s="333"/>
      <c r="AB119" s="333"/>
      <c r="AC119" s="333"/>
    </row>
    <row r="120" spans="1:29" ht="16.5" customHeight="1">
      <c r="A120" s="175"/>
      <c r="B120" s="179"/>
      <c r="C120" s="175"/>
      <c r="D120" s="175"/>
      <c r="E120" s="175"/>
      <c r="F120" s="175"/>
      <c r="G120" s="175"/>
      <c r="H120" s="175"/>
      <c r="I120" s="175"/>
      <c r="J120" s="175"/>
      <c r="K120" s="175"/>
      <c r="L120" s="175"/>
      <c r="M120" s="175"/>
      <c r="N120" s="175"/>
      <c r="O120" s="175"/>
      <c r="P120" s="175"/>
      <c r="Q120" s="175"/>
      <c r="R120" s="175"/>
      <c r="S120" s="175"/>
      <c r="T120" s="175"/>
      <c r="U120" s="104"/>
      <c r="V120" s="333"/>
      <c r="W120" s="333"/>
      <c r="X120" s="333"/>
      <c r="Y120" s="333"/>
      <c r="Z120" s="333"/>
      <c r="AA120" s="333"/>
      <c r="AB120" s="333"/>
      <c r="AC120" s="333"/>
    </row>
    <row r="121" spans="1:29" ht="16.5" customHeight="1">
      <c r="A121" s="175"/>
      <c r="B121" s="179"/>
      <c r="C121" s="175"/>
      <c r="D121" s="175"/>
      <c r="E121" s="175"/>
      <c r="F121" s="175"/>
      <c r="G121" s="175"/>
      <c r="H121" s="175"/>
      <c r="I121" s="175"/>
      <c r="J121" s="175"/>
      <c r="K121" s="175"/>
      <c r="L121" s="175"/>
      <c r="M121" s="175"/>
      <c r="N121" s="175"/>
      <c r="O121" s="175"/>
      <c r="P121" s="175"/>
      <c r="Q121" s="175"/>
      <c r="R121" s="175"/>
      <c r="S121" s="175"/>
      <c r="T121" s="175"/>
      <c r="U121" s="104"/>
      <c r="V121" s="333"/>
      <c r="W121" s="333"/>
      <c r="X121" s="333"/>
      <c r="Y121" s="333"/>
      <c r="Z121" s="333"/>
      <c r="AA121" s="333"/>
      <c r="AB121" s="333"/>
      <c r="AC121" s="333"/>
    </row>
    <row r="122" spans="1:29" ht="16.5" customHeight="1">
      <c r="A122" s="175"/>
      <c r="B122" s="179"/>
      <c r="C122" s="175"/>
      <c r="D122" s="175"/>
      <c r="E122" s="175"/>
      <c r="F122" s="175"/>
      <c r="G122" s="175"/>
      <c r="H122" s="175"/>
      <c r="I122" s="175"/>
      <c r="J122" s="175"/>
      <c r="K122" s="175"/>
      <c r="L122" s="175"/>
      <c r="M122" s="175"/>
      <c r="N122" s="175"/>
      <c r="O122" s="175"/>
      <c r="P122" s="175"/>
      <c r="Q122" s="175"/>
      <c r="R122" s="175"/>
      <c r="S122" s="175"/>
      <c r="T122" s="175"/>
      <c r="U122" s="104"/>
      <c r="V122" s="333"/>
      <c r="W122" s="333"/>
      <c r="X122" s="333"/>
      <c r="Y122" s="333"/>
      <c r="Z122" s="333"/>
      <c r="AA122" s="333"/>
      <c r="AB122" s="333"/>
      <c r="AC122" s="333"/>
    </row>
    <row r="123" spans="1:29" ht="16.5" customHeight="1">
      <c r="A123" s="175"/>
      <c r="B123" s="179"/>
      <c r="C123" s="175"/>
      <c r="D123" s="175"/>
      <c r="E123" s="175"/>
      <c r="F123" s="175"/>
      <c r="G123" s="175"/>
      <c r="H123" s="175"/>
      <c r="I123" s="175"/>
      <c r="J123" s="175"/>
      <c r="K123" s="175"/>
      <c r="L123" s="175"/>
      <c r="M123" s="175"/>
      <c r="N123" s="175"/>
      <c r="O123" s="175"/>
      <c r="P123" s="175"/>
      <c r="Q123" s="175"/>
      <c r="R123" s="175"/>
      <c r="S123" s="175"/>
      <c r="T123" s="175"/>
      <c r="U123" s="104"/>
      <c r="V123" s="333"/>
      <c r="W123" s="333"/>
      <c r="X123" s="333"/>
      <c r="Y123" s="333"/>
      <c r="Z123" s="333"/>
      <c r="AA123" s="333"/>
      <c r="AB123" s="333"/>
      <c r="AC123" s="333"/>
    </row>
    <row r="124" spans="1:29" ht="16.5" customHeight="1">
      <c r="A124" s="175"/>
      <c r="B124" s="179"/>
      <c r="C124" s="175"/>
      <c r="D124" s="175"/>
      <c r="E124" s="175"/>
      <c r="F124" s="175"/>
      <c r="G124" s="175"/>
      <c r="H124" s="175"/>
      <c r="I124" s="175"/>
      <c r="J124" s="175"/>
      <c r="K124" s="175"/>
      <c r="L124" s="175"/>
      <c r="M124" s="175"/>
      <c r="N124" s="175"/>
      <c r="O124" s="175"/>
      <c r="P124" s="175"/>
      <c r="Q124" s="175"/>
      <c r="R124" s="175"/>
      <c r="S124" s="175"/>
      <c r="T124" s="175"/>
      <c r="U124" s="104"/>
      <c r="V124" s="333"/>
      <c r="W124" s="333"/>
      <c r="X124" s="333"/>
      <c r="Y124" s="333"/>
      <c r="Z124" s="333"/>
      <c r="AA124" s="333"/>
      <c r="AB124" s="333"/>
      <c r="AC124" s="333"/>
    </row>
    <row r="125" spans="1:29" ht="16.5" customHeight="1">
      <c r="A125" s="175"/>
      <c r="B125" s="179"/>
      <c r="C125" s="175"/>
      <c r="D125" s="175"/>
      <c r="E125" s="175"/>
      <c r="F125" s="175"/>
      <c r="G125" s="175"/>
      <c r="H125" s="175"/>
      <c r="I125" s="175"/>
      <c r="J125" s="175"/>
      <c r="K125" s="175"/>
      <c r="L125" s="175"/>
      <c r="M125" s="175"/>
      <c r="N125" s="175"/>
      <c r="O125" s="175"/>
      <c r="P125" s="175"/>
      <c r="Q125" s="175"/>
      <c r="R125" s="175"/>
      <c r="S125" s="175"/>
      <c r="T125" s="175"/>
      <c r="U125" s="104"/>
      <c r="V125" s="333"/>
      <c r="W125" s="333"/>
      <c r="X125" s="333"/>
      <c r="Y125" s="333"/>
      <c r="Z125" s="333"/>
      <c r="AA125" s="333"/>
      <c r="AB125" s="333"/>
      <c r="AC125" s="333"/>
    </row>
    <row r="126" spans="1:29" ht="16.5" customHeight="1">
      <c r="A126" s="175"/>
      <c r="B126" s="179"/>
      <c r="C126" s="175"/>
      <c r="D126" s="175"/>
      <c r="E126" s="175"/>
      <c r="F126" s="175"/>
      <c r="G126" s="175"/>
      <c r="H126" s="175"/>
      <c r="I126" s="175"/>
      <c r="J126" s="175"/>
      <c r="K126" s="175"/>
      <c r="L126" s="175"/>
      <c r="M126" s="175"/>
      <c r="N126" s="175"/>
      <c r="O126" s="175"/>
      <c r="P126" s="175"/>
      <c r="Q126" s="175"/>
      <c r="R126" s="175"/>
      <c r="S126" s="175"/>
      <c r="T126" s="175"/>
      <c r="U126" s="104"/>
      <c r="V126" s="333"/>
      <c r="W126" s="333"/>
      <c r="X126" s="333"/>
      <c r="Y126" s="333"/>
      <c r="Z126" s="333"/>
      <c r="AA126" s="333"/>
      <c r="AB126" s="333"/>
      <c r="AC126" s="333"/>
    </row>
    <row r="127" spans="1:29" ht="16.5" customHeight="1">
      <c r="A127" s="175"/>
      <c r="B127" s="179"/>
      <c r="C127" s="175"/>
      <c r="D127" s="175"/>
      <c r="E127" s="175"/>
      <c r="F127" s="175"/>
      <c r="G127" s="175"/>
      <c r="H127" s="175"/>
      <c r="I127" s="175"/>
      <c r="J127" s="175"/>
      <c r="K127" s="175"/>
      <c r="L127" s="175"/>
      <c r="M127" s="175"/>
      <c r="N127" s="175"/>
      <c r="O127" s="175"/>
      <c r="P127" s="175"/>
      <c r="Q127" s="175"/>
      <c r="R127" s="175"/>
      <c r="S127" s="175"/>
      <c r="T127" s="175"/>
      <c r="U127" s="104"/>
      <c r="V127" s="333"/>
      <c r="W127" s="333"/>
      <c r="X127" s="333"/>
      <c r="Y127" s="333"/>
      <c r="Z127" s="333"/>
      <c r="AA127" s="333"/>
      <c r="AB127" s="333"/>
      <c r="AC127" s="333"/>
    </row>
    <row r="128" spans="1:29" ht="16.5" customHeight="1">
      <c r="A128" s="175"/>
      <c r="B128" s="179"/>
      <c r="C128" s="175"/>
      <c r="D128" s="175"/>
      <c r="E128" s="175"/>
      <c r="F128" s="175"/>
      <c r="G128" s="175"/>
      <c r="H128" s="175"/>
      <c r="I128" s="175"/>
      <c r="J128" s="175"/>
      <c r="K128" s="175"/>
      <c r="L128" s="175"/>
      <c r="M128" s="175"/>
      <c r="N128" s="175"/>
      <c r="O128" s="175"/>
      <c r="P128" s="175"/>
      <c r="Q128" s="175"/>
      <c r="R128" s="175"/>
      <c r="S128" s="175"/>
      <c r="T128" s="175"/>
      <c r="U128" s="104"/>
      <c r="V128" s="333"/>
      <c r="W128" s="333"/>
      <c r="X128" s="333"/>
      <c r="Y128" s="333"/>
      <c r="Z128" s="333"/>
      <c r="AA128" s="333"/>
      <c r="AB128" s="333"/>
      <c r="AC128" s="333"/>
    </row>
    <row r="129" spans="1:29" ht="16.5" customHeight="1">
      <c r="A129" s="175"/>
      <c r="B129" s="179"/>
      <c r="C129" s="175"/>
      <c r="D129" s="175"/>
      <c r="E129" s="175"/>
      <c r="F129" s="175"/>
      <c r="G129" s="175"/>
      <c r="H129" s="175"/>
      <c r="I129" s="175"/>
      <c r="J129" s="175"/>
      <c r="K129" s="175"/>
      <c r="L129" s="175"/>
      <c r="M129" s="175"/>
      <c r="N129" s="175"/>
      <c r="O129" s="175"/>
      <c r="P129" s="175"/>
      <c r="Q129" s="175"/>
      <c r="R129" s="175"/>
      <c r="S129" s="175"/>
      <c r="T129" s="175"/>
      <c r="U129" s="104"/>
      <c r="V129" s="333"/>
      <c r="W129" s="333"/>
      <c r="X129" s="333"/>
      <c r="Y129" s="333"/>
      <c r="Z129" s="333"/>
      <c r="AA129" s="333"/>
      <c r="AB129" s="333"/>
      <c r="AC129" s="333"/>
    </row>
    <row r="130" spans="1:29" ht="16.5" customHeight="1">
      <c r="A130" s="175"/>
      <c r="B130" s="179"/>
      <c r="C130" s="175"/>
      <c r="D130" s="175"/>
      <c r="E130" s="175"/>
      <c r="F130" s="175"/>
      <c r="G130" s="175"/>
      <c r="H130" s="175"/>
      <c r="I130" s="175"/>
      <c r="J130" s="175"/>
      <c r="K130" s="175"/>
      <c r="L130" s="175"/>
      <c r="M130" s="175"/>
      <c r="N130" s="175"/>
      <c r="O130" s="175"/>
      <c r="P130" s="175"/>
      <c r="Q130" s="175"/>
      <c r="R130" s="175"/>
      <c r="S130" s="175"/>
      <c r="T130" s="175"/>
      <c r="U130" s="104"/>
      <c r="V130" s="333"/>
      <c r="W130" s="333"/>
      <c r="X130" s="333"/>
      <c r="Y130" s="333"/>
      <c r="Z130" s="333"/>
      <c r="AA130" s="333"/>
      <c r="AB130" s="333"/>
      <c r="AC130" s="333"/>
    </row>
    <row r="131" spans="1:29" ht="16.5" customHeight="1">
      <c r="A131" s="175"/>
      <c r="B131" s="179"/>
      <c r="C131" s="175"/>
      <c r="D131" s="175"/>
      <c r="E131" s="175"/>
      <c r="F131" s="175"/>
      <c r="G131" s="175"/>
      <c r="H131" s="175"/>
      <c r="I131" s="175"/>
      <c r="J131" s="175"/>
      <c r="K131" s="175"/>
      <c r="L131" s="175"/>
      <c r="M131" s="175"/>
      <c r="N131" s="175"/>
      <c r="O131" s="175"/>
      <c r="P131" s="175"/>
      <c r="Q131" s="175"/>
      <c r="R131" s="175"/>
      <c r="S131" s="175"/>
      <c r="T131" s="175"/>
      <c r="U131" s="104"/>
      <c r="V131" s="333"/>
      <c r="W131" s="333"/>
      <c r="X131" s="333"/>
      <c r="Y131" s="333"/>
      <c r="Z131" s="333"/>
      <c r="AA131" s="333"/>
      <c r="AB131" s="333"/>
      <c r="AC131" s="333"/>
    </row>
    <row r="132" spans="1:29" ht="16.5" customHeight="1">
      <c r="A132" s="175"/>
      <c r="B132" s="179"/>
      <c r="C132" s="175"/>
      <c r="D132" s="175"/>
      <c r="E132" s="175"/>
      <c r="F132" s="175"/>
      <c r="G132" s="175"/>
      <c r="H132" s="175"/>
      <c r="I132" s="175"/>
      <c r="J132" s="175"/>
      <c r="K132" s="175"/>
      <c r="L132" s="175"/>
      <c r="M132" s="175"/>
      <c r="N132" s="175"/>
      <c r="O132" s="175"/>
      <c r="P132" s="175"/>
      <c r="Q132" s="175"/>
      <c r="R132" s="175"/>
      <c r="S132" s="175"/>
      <c r="T132" s="175"/>
      <c r="U132" s="104"/>
      <c r="V132" s="333"/>
      <c r="W132" s="333"/>
      <c r="X132" s="333"/>
      <c r="Y132" s="333"/>
      <c r="Z132" s="333"/>
      <c r="AA132" s="333"/>
      <c r="AB132" s="333"/>
      <c r="AC132" s="333"/>
    </row>
    <row r="133" spans="1:29" ht="16.5" customHeight="1">
      <c r="A133" s="175"/>
      <c r="B133" s="179"/>
      <c r="C133" s="175"/>
      <c r="D133" s="175"/>
      <c r="E133" s="175"/>
      <c r="F133" s="175"/>
      <c r="G133" s="175"/>
      <c r="H133" s="175"/>
      <c r="I133" s="175"/>
      <c r="J133" s="175"/>
      <c r="K133" s="175"/>
      <c r="L133" s="175"/>
      <c r="M133" s="175"/>
      <c r="N133" s="175"/>
      <c r="O133" s="175"/>
      <c r="P133" s="175"/>
      <c r="Q133" s="175"/>
      <c r="R133" s="175"/>
      <c r="S133" s="175"/>
      <c r="T133" s="175"/>
      <c r="U133" s="104"/>
      <c r="V133" s="333"/>
      <c r="W133" s="333"/>
      <c r="X133" s="333"/>
      <c r="Y133" s="333"/>
      <c r="Z133" s="333"/>
      <c r="AA133" s="333"/>
      <c r="AB133" s="333"/>
      <c r="AC133" s="333"/>
    </row>
    <row r="134" spans="1:29" ht="16.5" customHeight="1">
      <c r="A134" s="175"/>
      <c r="B134" s="179"/>
      <c r="C134" s="175"/>
      <c r="D134" s="175"/>
      <c r="E134" s="175"/>
      <c r="F134" s="175"/>
      <c r="G134" s="175"/>
      <c r="H134" s="175"/>
      <c r="I134" s="175"/>
      <c r="J134" s="175"/>
      <c r="K134" s="175"/>
      <c r="L134" s="175"/>
      <c r="M134" s="175"/>
      <c r="N134" s="175"/>
      <c r="O134" s="175"/>
      <c r="P134" s="175"/>
      <c r="Q134" s="175"/>
      <c r="R134" s="175"/>
      <c r="S134" s="175"/>
      <c r="T134" s="175"/>
      <c r="U134" s="104"/>
      <c r="V134" s="333"/>
      <c r="W134" s="333"/>
      <c r="X134" s="333"/>
      <c r="Y134" s="333"/>
      <c r="Z134" s="333"/>
      <c r="AA134" s="333"/>
      <c r="AB134" s="333"/>
      <c r="AC134" s="333"/>
    </row>
    <row r="135" spans="1:29" ht="16.5" customHeight="1">
      <c r="A135" s="175"/>
      <c r="B135" s="179"/>
      <c r="C135" s="175"/>
      <c r="D135" s="175"/>
      <c r="E135" s="175"/>
      <c r="F135" s="175"/>
      <c r="G135" s="175"/>
      <c r="H135" s="175"/>
      <c r="I135" s="175"/>
      <c r="J135" s="175"/>
      <c r="K135" s="175"/>
      <c r="L135" s="175"/>
      <c r="M135" s="175"/>
      <c r="N135" s="175"/>
      <c r="O135" s="175"/>
      <c r="P135" s="175"/>
      <c r="Q135" s="175"/>
      <c r="R135" s="175"/>
      <c r="S135" s="175"/>
      <c r="T135" s="175"/>
      <c r="U135" s="104"/>
      <c r="V135" s="333"/>
      <c r="W135" s="333"/>
      <c r="X135" s="333"/>
      <c r="Y135" s="333"/>
      <c r="Z135" s="333"/>
      <c r="AA135" s="333"/>
      <c r="AB135" s="333"/>
      <c r="AC135" s="333"/>
    </row>
    <row r="136" spans="1:29" ht="16.5" customHeight="1">
      <c r="A136" s="175"/>
      <c r="B136" s="179"/>
      <c r="C136" s="175"/>
      <c r="D136" s="175"/>
      <c r="E136" s="175"/>
      <c r="F136" s="175"/>
      <c r="G136" s="175"/>
      <c r="H136" s="175"/>
      <c r="I136" s="175"/>
      <c r="J136" s="175"/>
      <c r="K136" s="175"/>
      <c r="L136" s="175"/>
      <c r="M136" s="175"/>
      <c r="N136" s="175"/>
      <c r="O136" s="175"/>
      <c r="P136" s="175"/>
      <c r="Q136" s="175"/>
      <c r="R136" s="175"/>
      <c r="S136" s="175"/>
      <c r="T136" s="175"/>
      <c r="U136" s="104"/>
      <c r="V136" s="333"/>
      <c r="W136" s="333"/>
      <c r="X136" s="333"/>
      <c r="Y136" s="333"/>
      <c r="Z136" s="333"/>
      <c r="AA136" s="333"/>
      <c r="AB136" s="333"/>
      <c r="AC136" s="333"/>
    </row>
    <row r="137" spans="1:29" ht="16.5" customHeight="1">
      <c r="A137" s="175"/>
      <c r="B137" s="179"/>
      <c r="C137" s="175"/>
      <c r="D137" s="175"/>
      <c r="E137" s="175"/>
      <c r="F137" s="175"/>
      <c r="G137" s="175"/>
      <c r="H137" s="175"/>
      <c r="I137" s="175"/>
      <c r="J137" s="175"/>
      <c r="K137" s="175"/>
      <c r="L137" s="175"/>
      <c r="M137" s="175"/>
      <c r="N137" s="175"/>
      <c r="O137" s="175"/>
      <c r="P137" s="175"/>
      <c r="Q137" s="175"/>
      <c r="R137" s="175"/>
      <c r="S137" s="175"/>
      <c r="T137" s="175"/>
      <c r="U137" s="104"/>
      <c r="V137" s="333"/>
      <c r="W137" s="333"/>
      <c r="X137" s="333"/>
      <c r="Y137" s="333"/>
      <c r="Z137" s="333"/>
      <c r="AA137" s="333"/>
      <c r="AB137" s="333"/>
      <c r="AC137" s="333"/>
    </row>
    <row r="138" spans="1:29" ht="16.5" customHeight="1">
      <c r="A138" s="175"/>
      <c r="B138" s="179"/>
      <c r="C138" s="175"/>
      <c r="D138" s="175"/>
      <c r="E138" s="175"/>
      <c r="F138" s="175"/>
      <c r="G138" s="175"/>
      <c r="H138" s="175"/>
      <c r="I138" s="175"/>
      <c r="J138" s="175"/>
      <c r="K138" s="175"/>
      <c r="L138" s="175"/>
      <c r="M138" s="175"/>
      <c r="N138" s="175"/>
      <c r="O138" s="175"/>
      <c r="P138" s="175"/>
      <c r="Q138" s="175"/>
      <c r="R138" s="175"/>
      <c r="S138" s="175"/>
      <c r="T138" s="175"/>
      <c r="U138" s="104"/>
      <c r="V138" s="333"/>
      <c r="W138" s="333"/>
      <c r="X138" s="333"/>
      <c r="Y138" s="333"/>
      <c r="Z138" s="333"/>
      <c r="AA138" s="333"/>
      <c r="AB138" s="333"/>
      <c r="AC138" s="333"/>
    </row>
    <row r="139" spans="1:29" ht="16.5" customHeight="1">
      <c r="A139" s="175"/>
      <c r="B139" s="179"/>
      <c r="C139" s="175"/>
      <c r="D139" s="175"/>
      <c r="E139" s="175"/>
      <c r="F139" s="175"/>
      <c r="G139" s="175"/>
      <c r="H139" s="175"/>
      <c r="I139" s="175"/>
      <c r="J139" s="175"/>
      <c r="K139" s="175"/>
      <c r="L139" s="175"/>
      <c r="M139" s="175"/>
      <c r="N139" s="175"/>
      <c r="O139" s="175"/>
      <c r="P139" s="175"/>
      <c r="Q139" s="175"/>
      <c r="R139" s="175"/>
      <c r="S139" s="175"/>
      <c r="T139" s="175"/>
      <c r="U139" s="104"/>
      <c r="V139" s="333"/>
      <c r="W139" s="333"/>
      <c r="X139" s="333"/>
      <c r="Y139" s="333"/>
      <c r="Z139" s="333"/>
      <c r="AA139" s="333"/>
      <c r="AB139" s="333"/>
      <c r="AC139" s="333"/>
    </row>
    <row r="140" spans="1:29" ht="16.5" customHeight="1">
      <c r="A140" s="175"/>
      <c r="B140" s="179"/>
      <c r="C140" s="175"/>
      <c r="D140" s="175"/>
      <c r="E140" s="175"/>
      <c r="F140" s="175"/>
      <c r="G140" s="175"/>
      <c r="H140" s="175"/>
      <c r="I140" s="175"/>
      <c r="J140" s="175"/>
      <c r="K140" s="175"/>
      <c r="L140" s="175"/>
      <c r="M140" s="175"/>
      <c r="N140" s="175"/>
      <c r="O140" s="175"/>
      <c r="P140" s="175"/>
      <c r="Q140" s="175"/>
      <c r="R140" s="175"/>
      <c r="S140" s="175"/>
      <c r="T140" s="175"/>
      <c r="U140" s="104"/>
      <c r="V140" s="333"/>
      <c r="W140" s="333"/>
      <c r="X140" s="333"/>
      <c r="Y140" s="333"/>
      <c r="Z140" s="333"/>
      <c r="AA140" s="333"/>
      <c r="AB140" s="333"/>
      <c r="AC140" s="333"/>
    </row>
    <row r="141" spans="1:29" ht="16.5" customHeight="1">
      <c r="A141" s="175"/>
      <c r="B141" s="179"/>
      <c r="C141" s="175"/>
      <c r="D141" s="175"/>
      <c r="E141" s="175"/>
      <c r="F141" s="175"/>
      <c r="G141" s="175"/>
      <c r="H141" s="175"/>
      <c r="I141" s="175"/>
      <c r="J141" s="175"/>
      <c r="K141" s="175"/>
      <c r="L141" s="175"/>
      <c r="M141" s="175"/>
      <c r="N141" s="175"/>
      <c r="O141" s="175"/>
      <c r="P141" s="175"/>
      <c r="Q141" s="175"/>
      <c r="R141" s="175"/>
      <c r="S141" s="175"/>
      <c r="T141" s="175"/>
      <c r="U141" s="104"/>
      <c r="V141" s="333"/>
      <c r="W141" s="333"/>
      <c r="X141" s="333"/>
      <c r="Y141" s="333"/>
      <c r="Z141" s="333"/>
      <c r="AA141" s="333"/>
      <c r="AB141" s="333"/>
      <c r="AC141" s="333"/>
    </row>
    <row r="142" spans="1:29" ht="16.5" customHeight="1">
      <c r="A142" s="175"/>
      <c r="B142" s="179"/>
      <c r="C142" s="175"/>
      <c r="D142" s="175"/>
      <c r="E142" s="175"/>
      <c r="F142" s="175"/>
      <c r="G142" s="175"/>
      <c r="H142" s="175"/>
      <c r="I142" s="175"/>
      <c r="J142" s="175"/>
      <c r="K142" s="175"/>
      <c r="L142" s="175"/>
      <c r="M142" s="175"/>
      <c r="N142" s="175"/>
      <c r="O142" s="175"/>
      <c r="P142" s="175"/>
      <c r="Q142" s="175"/>
      <c r="R142" s="175"/>
      <c r="S142" s="175"/>
      <c r="T142" s="175"/>
      <c r="U142" s="104"/>
      <c r="V142" s="333"/>
      <c r="W142" s="333"/>
      <c r="X142" s="333"/>
      <c r="Y142" s="333"/>
      <c r="Z142" s="333"/>
      <c r="AA142" s="333"/>
      <c r="AB142" s="333"/>
      <c r="AC142" s="333"/>
    </row>
    <row r="143" spans="1:29" ht="16.5" customHeight="1">
      <c r="A143" s="175"/>
      <c r="B143" s="179"/>
      <c r="C143" s="175"/>
      <c r="D143" s="175"/>
      <c r="E143" s="175"/>
      <c r="F143" s="175"/>
      <c r="G143" s="175"/>
      <c r="H143" s="175"/>
      <c r="I143" s="175"/>
      <c r="J143" s="175"/>
      <c r="K143" s="175"/>
      <c r="L143" s="175"/>
      <c r="M143" s="175"/>
      <c r="N143" s="175"/>
      <c r="O143" s="175"/>
      <c r="P143" s="175"/>
      <c r="Q143" s="175"/>
      <c r="R143" s="175"/>
      <c r="S143" s="175"/>
      <c r="T143" s="175"/>
      <c r="U143" s="104"/>
      <c r="V143" s="333"/>
      <c r="W143" s="333"/>
      <c r="X143" s="333"/>
      <c r="Y143" s="333"/>
      <c r="Z143" s="333"/>
      <c r="AA143" s="333"/>
      <c r="AB143" s="333"/>
      <c r="AC143" s="333"/>
    </row>
    <row r="144" spans="1:29" ht="16.5" customHeight="1">
      <c r="A144" s="175"/>
      <c r="B144" s="179"/>
      <c r="C144" s="175"/>
      <c r="D144" s="175"/>
      <c r="E144" s="175"/>
      <c r="F144" s="175"/>
      <c r="G144" s="175"/>
      <c r="H144" s="175"/>
      <c r="I144" s="175"/>
      <c r="J144" s="175"/>
      <c r="K144" s="175"/>
      <c r="L144" s="175"/>
      <c r="M144" s="175"/>
      <c r="N144" s="175"/>
      <c r="O144" s="175"/>
      <c r="P144" s="175"/>
      <c r="Q144" s="175"/>
      <c r="R144" s="175"/>
      <c r="S144" s="175"/>
      <c r="T144" s="175"/>
      <c r="U144" s="104"/>
      <c r="V144" s="333"/>
      <c r="W144" s="333"/>
      <c r="X144" s="333"/>
      <c r="Y144" s="333"/>
      <c r="Z144" s="333"/>
      <c r="AA144" s="333"/>
      <c r="AB144" s="333"/>
      <c r="AC144" s="333"/>
    </row>
    <row r="145" spans="1:29" ht="16.5" customHeight="1">
      <c r="A145" s="175"/>
      <c r="B145" s="179"/>
      <c r="C145" s="175"/>
      <c r="D145" s="175"/>
      <c r="E145" s="175"/>
      <c r="F145" s="175"/>
      <c r="G145" s="175"/>
      <c r="H145" s="175"/>
      <c r="I145" s="175"/>
      <c r="J145" s="175"/>
      <c r="K145" s="175"/>
      <c r="L145" s="175"/>
      <c r="M145" s="175"/>
      <c r="N145" s="175"/>
      <c r="O145" s="175"/>
      <c r="P145" s="175"/>
      <c r="Q145" s="175"/>
      <c r="R145" s="175"/>
      <c r="S145" s="175"/>
      <c r="T145" s="175"/>
      <c r="U145" s="104"/>
      <c r="V145" s="333"/>
      <c r="W145" s="333"/>
      <c r="X145" s="333"/>
      <c r="Y145" s="333"/>
      <c r="Z145" s="333"/>
      <c r="AA145" s="333"/>
      <c r="AB145" s="333"/>
      <c r="AC145" s="333"/>
    </row>
    <row r="146" spans="1:29" ht="16.5" customHeight="1">
      <c r="A146" s="175"/>
      <c r="B146" s="179"/>
      <c r="C146" s="175"/>
      <c r="D146" s="175"/>
      <c r="E146" s="175"/>
      <c r="F146" s="175"/>
      <c r="G146" s="175"/>
      <c r="H146" s="175"/>
      <c r="I146" s="175"/>
      <c r="J146" s="175"/>
      <c r="K146" s="175"/>
      <c r="L146" s="175"/>
      <c r="M146" s="175"/>
      <c r="N146" s="175"/>
      <c r="O146" s="175"/>
      <c r="P146" s="175"/>
      <c r="Q146" s="175"/>
      <c r="R146" s="175"/>
      <c r="S146" s="175"/>
      <c r="T146" s="175"/>
      <c r="U146" s="104"/>
      <c r="V146" s="333"/>
      <c r="W146" s="333"/>
      <c r="X146" s="333"/>
      <c r="Y146" s="333"/>
      <c r="Z146" s="333"/>
      <c r="AA146" s="333"/>
      <c r="AB146" s="333"/>
      <c r="AC146" s="333"/>
    </row>
    <row r="147" spans="1:29" ht="16.5" customHeight="1">
      <c r="A147" s="175"/>
      <c r="B147" s="179"/>
      <c r="C147" s="175"/>
      <c r="D147" s="175"/>
      <c r="E147" s="175"/>
      <c r="F147" s="175"/>
      <c r="G147" s="175"/>
      <c r="H147" s="175"/>
      <c r="I147" s="175"/>
      <c r="J147" s="175"/>
      <c r="K147" s="175"/>
      <c r="L147" s="175"/>
      <c r="M147" s="175"/>
      <c r="N147" s="175"/>
      <c r="O147" s="175"/>
      <c r="P147" s="175"/>
      <c r="Q147" s="175"/>
      <c r="R147" s="175"/>
      <c r="S147" s="175"/>
      <c r="T147" s="175"/>
      <c r="U147" s="104"/>
      <c r="V147" s="333"/>
      <c r="W147" s="333"/>
      <c r="X147" s="333"/>
      <c r="Y147" s="333"/>
      <c r="Z147" s="333"/>
      <c r="AA147" s="333"/>
      <c r="AB147" s="333"/>
      <c r="AC147" s="333"/>
    </row>
    <row r="148" spans="1:29" ht="16.5" customHeight="1">
      <c r="A148" s="175"/>
      <c r="B148" s="179"/>
      <c r="C148" s="175"/>
      <c r="D148" s="175"/>
      <c r="E148" s="175"/>
      <c r="F148" s="175"/>
      <c r="G148" s="175"/>
      <c r="H148" s="175"/>
      <c r="I148" s="175"/>
      <c r="J148" s="175"/>
      <c r="K148" s="175"/>
      <c r="L148" s="175"/>
      <c r="M148" s="175"/>
      <c r="N148" s="175"/>
      <c r="O148" s="175"/>
      <c r="P148" s="175"/>
      <c r="Q148" s="175"/>
      <c r="R148" s="175"/>
      <c r="S148" s="175"/>
      <c r="T148" s="175"/>
      <c r="U148" s="104"/>
      <c r="V148" s="333"/>
      <c r="W148" s="333"/>
      <c r="X148" s="333"/>
      <c r="Y148" s="333"/>
      <c r="Z148" s="333"/>
      <c r="AA148" s="333"/>
      <c r="AB148" s="333"/>
      <c r="AC148" s="333"/>
    </row>
    <row r="149" spans="1:29" ht="16.5" customHeight="1">
      <c r="A149" s="175"/>
      <c r="B149" s="179"/>
      <c r="C149" s="175"/>
      <c r="D149" s="175"/>
      <c r="E149" s="175"/>
      <c r="F149" s="175"/>
      <c r="G149" s="175"/>
      <c r="H149" s="175"/>
      <c r="I149" s="175"/>
      <c r="J149" s="175"/>
      <c r="K149" s="175"/>
      <c r="L149" s="175"/>
      <c r="M149" s="175"/>
      <c r="N149" s="175"/>
      <c r="O149" s="175"/>
      <c r="P149" s="175"/>
      <c r="Q149" s="175"/>
      <c r="R149" s="175"/>
      <c r="S149" s="175"/>
      <c r="T149" s="175"/>
      <c r="U149" s="104"/>
      <c r="V149" s="333"/>
      <c r="W149" s="333"/>
      <c r="X149" s="333"/>
      <c r="Y149" s="333"/>
      <c r="Z149" s="333"/>
      <c r="AA149" s="333"/>
      <c r="AB149" s="333"/>
      <c r="AC149" s="333"/>
    </row>
    <row r="150" spans="1:29" ht="16.5" customHeight="1">
      <c r="A150" s="175"/>
      <c r="B150" s="179"/>
      <c r="C150" s="175"/>
      <c r="D150" s="175"/>
      <c r="E150" s="175"/>
      <c r="F150" s="175"/>
      <c r="G150" s="175"/>
      <c r="H150" s="175"/>
      <c r="I150" s="175"/>
      <c r="J150" s="175"/>
      <c r="K150" s="175"/>
      <c r="L150" s="175"/>
      <c r="M150" s="175"/>
      <c r="N150" s="175"/>
      <c r="O150" s="175"/>
      <c r="P150" s="175"/>
      <c r="Q150" s="175"/>
      <c r="R150" s="175"/>
      <c r="S150" s="175"/>
      <c r="T150" s="175"/>
      <c r="U150" s="104"/>
      <c r="V150" s="333"/>
      <c r="W150" s="333"/>
      <c r="X150" s="333"/>
      <c r="Y150" s="333"/>
      <c r="Z150" s="333"/>
      <c r="AA150" s="333"/>
      <c r="AB150" s="333"/>
      <c r="AC150" s="333"/>
    </row>
    <row r="151" spans="1:29" ht="16.5" customHeight="1">
      <c r="A151" s="175"/>
      <c r="B151" s="179"/>
      <c r="C151" s="175"/>
      <c r="D151" s="175"/>
      <c r="E151" s="175"/>
      <c r="F151" s="175"/>
      <c r="G151" s="175"/>
      <c r="H151" s="175"/>
      <c r="I151" s="175"/>
      <c r="J151" s="175"/>
      <c r="K151" s="175"/>
      <c r="L151" s="175"/>
      <c r="M151" s="175"/>
      <c r="N151" s="175"/>
      <c r="O151" s="175"/>
      <c r="P151" s="175"/>
      <c r="Q151" s="175"/>
      <c r="R151" s="175"/>
      <c r="S151" s="175"/>
      <c r="T151" s="175"/>
      <c r="U151" s="104"/>
      <c r="V151" s="333"/>
      <c r="W151" s="333"/>
      <c r="X151" s="333"/>
      <c r="Y151" s="333"/>
      <c r="Z151" s="333"/>
      <c r="AA151" s="333"/>
      <c r="AB151" s="333"/>
      <c r="AC151" s="333"/>
    </row>
    <row r="152" spans="1:29" ht="16.5" customHeight="1">
      <c r="A152" s="175"/>
      <c r="B152" s="179"/>
      <c r="C152" s="175"/>
      <c r="D152" s="175"/>
      <c r="E152" s="175"/>
      <c r="F152" s="175"/>
      <c r="G152" s="175"/>
      <c r="H152" s="175"/>
      <c r="I152" s="175"/>
      <c r="J152" s="175"/>
      <c r="K152" s="175"/>
      <c r="L152" s="175"/>
      <c r="M152" s="175"/>
      <c r="N152" s="175"/>
      <c r="O152" s="175"/>
      <c r="P152" s="175"/>
      <c r="Q152" s="175"/>
      <c r="R152" s="175"/>
      <c r="S152" s="175"/>
      <c r="T152" s="175"/>
      <c r="U152" s="104"/>
      <c r="V152" s="333"/>
      <c r="W152" s="333"/>
      <c r="X152" s="333"/>
      <c r="Y152" s="333"/>
      <c r="Z152" s="333"/>
      <c r="AA152" s="333"/>
      <c r="AB152" s="333"/>
      <c r="AC152" s="333"/>
    </row>
    <row r="153" spans="1:29" ht="16.5" customHeight="1">
      <c r="A153" s="175"/>
      <c r="B153" s="179"/>
      <c r="C153" s="175"/>
      <c r="D153" s="175"/>
      <c r="E153" s="175"/>
      <c r="F153" s="175"/>
      <c r="G153" s="175"/>
      <c r="H153" s="175"/>
      <c r="I153" s="175"/>
      <c r="J153" s="175"/>
      <c r="K153" s="175"/>
      <c r="L153" s="175"/>
      <c r="M153" s="175"/>
      <c r="N153" s="175"/>
      <c r="O153" s="175"/>
      <c r="P153" s="175"/>
      <c r="Q153" s="175"/>
      <c r="R153" s="175"/>
      <c r="S153" s="175"/>
      <c r="T153" s="175"/>
      <c r="U153" s="104"/>
      <c r="V153" s="333"/>
      <c r="W153" s="333"/>
      <c r="X153" s="333"/>
      <c r="Y153" s="333"/>
      <c r="Z153" s="333"/>
      <c r="AA153" s="333"/>
      <c r="AB153" s="333"/>
      <c r="AC153" s="333"/>
    </row>
    <row r="154" spans="1:29" ht="16.5" customHeight="1">
      <c r="A154" s="175"/>
      <c r="B154" s="179"/>
      <c r="C154" s="175"/>
      <c r="D154" s="175"/>
      <c r="E154" s="175"/>
      <c r="F154" s="175"/>
      <c r="G154" s="175"/>
      <c r="H154" s="175"/>
      <c r="I154" s="175"/>
      <c r="J154" s="175"/>
      <c r="K154" s="175"/>
      <c r="L154" s="175"/>
      <c r="M154" s="175"/>
      <c r="N154" s="175"/>
      <c r="O154" s="175"/>
      <c r="P154" s="175"/>
      <c r="Q154" s="175"/>
      <c r="R154" s="175"/>
      <c r="S154" s="175"/>
      <c r="T154" s="175"/>
      <c r="U154" s="104"/>
      <c r="V154" s="333"/>
      <c r="W154" s="333"/>
      <c r="X154" s="333"/>
      <c r="Y154" s="333"/>
      <c r="Z154" s="333"/>
      <c r="AA154" s="333"/>
      <c r="AB154" s="333"/>
      <c r="AC154" s="333"/>
    </row>
    <row r="155" spans="1:29" ht="16.5" customHeight="1">
      <c r="A155" s="175"/>
      <c r="B155" s="179"/>
      <c r="C155" s="175"/>
      <c r="D155" s="175"/>
      <c r="E155" s="175"/>
      <c r="F155" s="175"/>
      <c r="G155" s="175"/>
      <c r="H155" s="175"/>
      <c r="I155" s="175"/>
      <c r="J155" s="175"/>
      <c r="K155" s="175"/>
      <c r="L155" s="175"/>
      <c r="M155" s="175"/>
      <c r="N155" s="175"/>
      <c r="O155" s="175"/>
      <c r="P155" s="175"/>
      <c r="Q155" s="175"/>
      <c r="R155" s="175"/>
      <c r="S155" s="175"/>
      <c r="T155" s="175"/>
      <c r="U155" s="104"/>
      <c r="V155" s="333"/>
      <c r="W155" s="333"/>
      <c r="X155" s="333"/>
      <c r="Y155" s="333"/>
      <c r="Z155" s="333"/>
      <c r="AA155" s="333"/>
      <c r="AB155" s="333"/>
      <c r="AC155" s="333"/>
    </row>
    <row r="156" spans="1:29" ht="16.5" customHeight="1">
      <c r="A156" s="175"/>
      <c r="B156" s="179"/>
      <c r="C156" s="175"/>
      <c r="D156" s="175"/>
      <c r="E156" s="175"/>
      <c r="F156" s="175"/>
      <c r="G156" s="175"/>
      <c r="H156" s="175"/>
      <c r="I156" s="175"/>
      <c r="J156" s="175"/>
      <c r="K156" s="175"/>
      <c r="L156" s="175"/>
      <c r="M156" s="175"/>
      <c r="N156" s="175"/>
      <c r="O156" s="175"/>
      <c r="P156" s="175"/>
      <c r="Q156" s="175"/>
      <c r="R156" s="175"/>
      <c r="S156" s="175"/>
      <c r="T156" s="175"/>
      <c r="U156" s="104"/>
      <c r="V156" s="333"/>
      <c r="W156" s="333"/>
      <c r="X156" s="333"/>
      <c r="Y156" s="333"/>
      <c r="Z156" s="333"/>
      <c r="AA156" s="333"/>
      <c r="AB156" s="333"/>
      <c r="AC156" s="333"/>
    </row>
    <row r="157" spans="1:29" ht="16.5" customHeight="1">
      <c r="A157" s="175"/>
      <c r="B157" s="179"/>
      <c r="C157" s="175"/>
      <c r="D157" s="175"/>
      <c r="E157" s="175"/>
      <c r="F157" s="175"/>
      <c r="G157" s="175"/>
      <c r="H157" s="175"/>
      <c r="I157" s="175"/>
      <c r="J157" s="175"/>
      <c r="K157" s="175"/>
      <c r="L157" s="175"/>
      <c r="M157" s="175"/>
      <c r="N157" s="175"/>
      <c r="O157" s="175"/>
      <c r="P157" s="175"/>
      <c r="Q157" s="175"/>
      <c r="R157" s="175"/>
      <c r="S157" s="175"/>
      <c r="T157" s="175"/>
      <c r="U157" s="104"/>
      <c r="V157" s="333"/>
      <c r="W157" s="333"/>
      <c r="X157" s="333"/>
      <c r="Y157" s="333"/>
      <c r="Z157" s="333"/>
      <c r="AA157" s="333"/>
      <c r="AB157" s="333"/>
      <c r="AC157" s="333"/>
    </row>
    <row r="158" spans="1:29" ht="16.5" customHeight="1">
      <c r="A158" s="175"/>
      <c r="B158" s="179"/>
      <c r="C158" s="175"/>
      <c r="D158" s="175"/>
      <c r="E158" s="175"/>
      <c r="F158" s="175"/>
      <c r="G158" s="175"/>
      <c r="H158" s="175"/>
      <c r="I158" s="175"/>
      <c r="J158" s="175"/>
      <c r="K158" s="175"/>
      <c r="L158" s="175"/>
      <c r="M158" s="175"/>
      <c r="N158" s="175"/>
      <c r="O158" s="175"/>
      <c r="P158" s="175"/>
      <c r="Q158" s="175"/>
      <c r="R158" s="175"/>
      <c r="S158" s="175"/>
      <c r="T158" s="175"/>
      <c r="U158" s="104"/>
      <c r="V158" s="333"/>
      <c r="W158" s="333"/>
      <c r="X158" s="333"/>
      <c r="Y158" s="333"/>
      <c r="Z158" s="333"/>
      <c r="AA158" s="333"/>
      <c r="AB158" s="333"/>
      <c r="AC158" s="333"/>
    </row>
    <row r="159" spans="1:29" ht="16.5" customHeight="1">
      <c r="A159" s="175"/>
      <c r="B159" s="179"/>
      <c r="C159" s="175"/>
      <c r="D159" s="175"/>
      <c r="E159" s="175"/>
      <c r="F159" s="175"/>
      <c r="G159" s="175"/>
      <c r="H159" s="175"/>
      <c r="I159" s="175"/>
      <c r="J159" s="175"/>
      <c r="K159" s="175"/>
      <c r="L159" s="175"/>
      <c r="M159" s="175"/>
      <c r="N159" s="175"/>
      <c r="O159" s="175"/>
      <c r="P159" s="175"/>
      <c r="Q159" s="175"/>
      <c r="R159" s="175"/>
      <c r="S159" s="175"/>
      <c r="T159" s="175"/>
      <c r="U159" s="104"/>
      <c r="V159" s="333"/>
      <c r="W159" s="333"/>
      <c r="X159" s="333"/>
      <c r="Y159" s="333"/>
      <c r="Z159" s="333"/>
      <c r="AA159" s="333"/>
      <c r="AB159" s="333"/>
      <c r="AC159" s="333"/>
    </row>
    <row r="160" spans="1:29" ht="16.5" customHeight="1">
      <c r="A160" s="175"/>
      <c r="B160" s="179"/>
      <c r="C160" s="175"/>
      <c r="D160" s="175"/>
      <c r="E160" s="175"/>
      <c r="F160" s="175"/>
      <c r="G160" s="175"/>
      <c r="H160" s="175"/>
      <c r="I160" s="175"/>
      <c r="J160" s="175"/>
      <c r="K160" s="175"/>
      <c r="L160" s="175"/>
      <c r="M160" s="175"/>
      <c r="N160" s="175"/>
      <c r="O160" s="175"/>
      <c r="P160" s="175"/>
      <c r="Q160" s="175"/>
      <c r="R160" s="175"/>
      <c r="S160" s="175"/>
      <c r="T160" s="175"/>
      <c r="U160" s="104"/>
      <c r="V160" s="333"/>
      <c r="W160" s="333"/>
      <c r="X160" s="333"/>
      <c r="Y160" s="333"/>
      <c r="Z160" s="333"/>
      <c r="AA160" s="333"/>
      <c r="AB160" s="333"/>
      <c r="AC160" s="333"/>
    </row>
    <row r="161" spans="1:29" ht="16.5" customHeight="1">
      <c r="A161" s="175"/>
      <c r="B161" s="179"/>
      <c r="C161" s="175"/>
      <c r="D161" s="175"/>
      <c r="E161" s="175"/>
      <c r="F161" s="175"/>
      <c r="G161" s="175"/>
      <c r="H161" s="175"/>
      <c r="I161" s="175"/>
      <c r="J161" s="175"/>
      <c r="K161" s="175"/>
      <c r="L161" s="175"/>
      <c r="M161" s="175"/>
      <c r="N161" s="175"/>
      <c r="O161" s="175"/>
      <c r="P161" s="175"/>
      <c r="Q161" s="175"/>
      <c r="R161" s="175"/>
      <c r="S161" s="175"/>
      <c r="T161" s="175"/>
      <c r="U161" s="104"/>
      <c r="V161" s="333"/>
      <c r="W161" s="333"/>
      <c r="X161" s="333"/>
      <c r="Y161" s="333"/>
      <c r="Z161" s="333"/>
      <c r="AA161" s="333"/>
      <c r="AB161" s="333"/>
      <c r="AC161" s="333"/>
    </row>
    <row r="162" spans="1:29" ht="16.5" customHeight="1">
      <c r="A162" s="175"/>
      <c r="B162" s="179"/>
      <c r="C162" s="175"/>
      <c r="D162" s="175"/>
      <c r="E162" s="175"/>
      <c r="F162" s="175"/>
      <c r="G162" s="175"/>
      <c r="H162" s="175"/>
      <c r="I162" s="175"/>
      <c r="J162" s="175"/>
      <c r="K162" s="175"/>
      <c r="L162" s="175"/>
      <c r="M162" s="175"/>
      <c r="N162" s="175"/>
      <c r="O162" s="175"/>
      <c r="P162" s="175"/>
      <c r="Q162" s="175"/>
      <c r="R162" s="175"/>
      <c r="S162" s="175"/>
      <c r="T162" s="175"/>
      <c r="U162" s="104"/>
      <c r="V162" s="333"/>
      <c r="W162" s="333"/>
      <c r="X162" s="333"/>
      <c r="Y162" s="333"/>
      <c r="Z162" s="333"/>
      <c r="AA162" s="333"/>
      <c r="AB162" s="333"/>
      <c r="AC162" s="333"/>
    </row>
    <row r="163" spans="1:29" ht="16.5" customHeight="1">
      <c r="A163" s="175"/>
      <c r="B163" s="179"/>
      <c r="C163" s="175"/>
      <c r="D163" s="175"/>
      <c r="E163" s="175"/>
      <c r="F163" s="175"/>
      <c r="G163" s="175"/>
      <c r="H163" s="175"/>
      <c r="I163" s="175"/>
      <c r="J163" s="175"/>
      <c r="K163" s="175"/>
      <c r="L163" s="175"/>
      <c r="M163" s="175"/>
      <c r="N163" s="175"/>
      <c r="O163" s="175"/>
      <c r="P163" s="175"/>
      <c r="Q163" s="175"/>
      <c r="R163" s="175"/>
      <c r="S163" s="175"/>
      <c r="T163" s="175"/>
      <c r="U163" s="104"/>
      <c r="V163" s="333"/>
      <c r="W163" s="333"/>
      <c r="X163" s="333"/>
      <c r="Y163" s="333"/>
      <c r="Z163" s="333"/>
      <c r="AA163" s="333"/>
      <c r="AB163" s="333"/>
      <c r="AC163" s="333"/>
    </row>
    <row r="164" spans="1:29" ht="16.5" customHeight="1">
      <c r="A164" s="175"/>
      <c r="B164" s="179"/>
      <c r="C164" s="175"/>
      <c r="D164" s="175"/>
      <c r="E164" s="175"/>
      <c r="F164" s="175"/>
      <c r="G164" s="175"/>
      <c r="H164" s="175"/>
      <c r="I164" s="175"/>
      <c r="J164" s="175"/>
      <c r="K164" s="175"/>
      <c r="L164" s="175"/>
      <c r="M164" s="175"/>
      <c r="N164" s="175"/>
      <c r="O164" s="175"/>
      <c r="P164" s="175"/>
      <c r="Q164" s="175"/>
      <c r="R164" s="175"/>
      <c r="S164" s="175"/>
      <c r="T164" s="175"/>
      <c r="U164" s="104"/>
      <c r="V164" s="333"/>
      <c r="W164" s="333"/>
      <c r="X164" s="333"/>
      <c r="Y164" s="333"/>
      <c r="Z164" s="333"/>
      <c r="AA164" s="333"/>
      <c r="AB164" s="333"/>
      <c r="AC164" s="333"/>
    </row>
    <row r="165" spans="1:29" ht="16.5" customHeight="1">
      <c r="A165" s="175"/>
      <c r="B165" s="179"/>
      <c r="C165" s="175"/>
      <c r="D165" s="175"/>
      <c r="E165" s="175"/>
      <c r="F165" s="175"/>
      <c r="G165" s="175"/>
      <c r="H165" s="175"/>
      <c r="I165" s="175"/>
      <c r="J165" s="175"/>
      <c r="K165" s="175"/>
      <c r="L165" s="175"/>
      <c r="M165" s="175"/>
      <c r="N165" s="175"/>
      <c r="O165" s="175"/>
      <c r="P165" s="175"/>
      <c r="Q165" s="175"/>
      <c r="R165" s="175"/>
      <c r="S165" s="175"/>
      <c r="T165" s="175"/>
      <c r="U165" s="104"/>
      <c r="V165" s="333"/>
      <c r="W165" s="333"/>
      <c r="X165" s="333"/>
      <c r="Y165" s="333"/>
      <c r="Z165" s="333"/>
      <c r="AA165" s="333"/>
      <c r="AB165" s="333"/>
      <c r="AC165" s="333"/>
    </row>
    <row r="166" spans="1:29" ht="16.5" customHeight="1">
      <c r="A166" s="175"/>
      <c r="B166" s="179"/>
      <c r="C166" s="175"/>
      <c r="D166" s="175"/>
      <c r="E166" s="175"/>
      <c r="F166" s="175"/>
      <c r="G166" s="175"/>
      <c r="H166" s="175"/>
      <c r="I166" s="175"/>
      <c r="J166" s="175"/>
      <c r="K166" s="175"/>
      <c r="L166" s="175"/>
      <c r="M166" s="175"/>
      <c r="N166" s="175"/>
      <c r="O166" s="175"/>
      <c r="P166" s="175"/>
      <c r="Q166" s="175"/>
      <c r="R166" s="175"/>
      <c r="S166" s="175"/>
      <c r="T166" s="175"/>
      <c r="U166" s="104"/>
      <c r="V166" s="333"/>
      <c r="W166" s="333"/>
      <c r="X166" s="333"/>
      <c r="Y166" s="333"/>
      <c r="Z166" s="333"/>
      <c r="AA166" s="333"/>
      <c r="AB166" s="333"/>
      <c r="AC166" s="333"/>
    </row>
    <row r="167" spans="1:29" ht="16.5" customHeight="1">
      <c r="A167" s="175"/>
      <c r="B167" s="179"/>
      <c r="C167" s="175"/>
      <c r="D167" s="175"/>
      <c r="E167" s="175"/>
      <c r="F167" s="175"/>
      <c r="G167" s="175"/>
      <c r="H167" s="175"/>
      <c r="I167" s="175"/>
      <c r="J167" s="175"/>
      <c r="K167" s="175"/>
      <c r="L167" s="175"/>
      <c r="M167" s="175"/>
      <c r="N167" s="175"/>
      <c r="O167" s="175"/>
      <c r="P167" s="175"/>
      <c r="Q167" s="175"/>
      <c r="R167" s="175"/>
      <c r="S167" s="175"/>
      <c r="T167" s="175"/>
      <c r="U167" s="104"/>
      <c r="V167" s="333"/>
      <c r="W167" s="333"/>
      <c r="X167" s="333"/>
      <c r="Y167" s="333"/>
      <c r="Z167" s="333"/>
      <c r="AA167" s="333"/>
      <c r="AB167" s="333"/>
      <c r="AC167" s="333"/>
    </row>
    <row r="168" spans="1:29" ht="16.5" customHeight="1">
      <c r="A168" s="175"/>
      <c r="B168" s="179"/>
      <c r="C168" s="175"/>
      <c r="D168" s="175"/>
      <c r="E168" s="175"/>
      <c r="F168" s="175"/>
      <c r="G168" s="175"/>
      <c r="H168" s="175"/>
      <c r="I168" s="175"/>
      <c r="J168" s="175"/>
      <c r="K168" s="175"/>
      <c r="L168" s="175"/>
      <c r="M168" s="175"/>
      <c r="N168" s="175"/>
      <c r="O168" s="175"/>
      <c r="P168" s="175"/>
      <c r="Q168" s="175"/>
      <c r="R168" s="175"/>
      <c r="S168" s="175"/>
      <c r="T168" s="175"/>
      <c r="U168" s="104"/>
      <c r="V168" s="333"/>
      <c r="W168" s="333"/>
      <c r="X168" s="333"/>
      <c r="Y168" s="333"/>
      <c r="Z168" s="333"/>
      <c r="AA168" s="333"/>
      <c r="AB168" s="333"/>
      <c r="AC168" s="333"/>
    </row>
    <row r="169" spans="1:29" ht="16.5" customHeight="1">
      <c r="A169" s="175"/>
      <c r="B169" s="179"/>
      <c r="C169" s="175"/>
      <c r="D169" s="175"/>
      <c r="E169" s="175"/>
      <c r="F169" s="175"/>
      <c r="G169" s="175"/>
      <c r="H169" s="175"/>
      <c r="I169" s="175"/>
      <c r="J169" s="175"/>
      <c r="K169" s="175"/>
      <c r="L169" s="175"/>
      <c r="M169" s="175"/>
      <c r="N169" s="175"/>
      <c r="O169" s="175"/>
      <c r="P169" s="175"/>
      <c r="Q169" s="175"/>
      <c r="R169" s="175"/>
      <c r="S169" s="175"/>
      <c r="T169" s="175"/>
      <c r="U169" s="104"/>
      <c r="V169" s="333"/>
      <c r="W169" s="333"/>
      <c r="X169" s="333"/>
      <c r="Y169" s="333"/>
      <c r="Z169" s="333"/>
      <c r="AA169" s="333"/>
      <c r="AB169" s="333"/>
      <c r="AC169" s="333"/>
    </row>
    <row r="170" spans="1:29" ht="16.5" customHeight="1">
      <c r="A170" s="175"/>
      <c r="B170" s="179"/>
      <c r="C170" s="175"/>
      <c r="D170" s="175"/>
      <c r="E170" s="175"/>
      <c r="F170" s="175"/>
      <c r="G170" s="175"/>
      <c r="H170" s="175"/>
      <c r="I170" s="175"/>
      <c r="J170" s="175"/>
      <c r="K170" s="175"/>
      <c r="L170" s="175"/>
      <c r="M170" s="175"/>
      <c r="N170" s="175"/>
      <c r="O170" s="175"/>
      <c r="P170" s="175"/>
      <c r="Q170" s="175"/>
      <c r="R170" s="175"/>
      <c r="S170" s="175"/>
      <c r="T170" s="175"/>
      <c r="U170" s="104"/>
      <c r="V170" s="333"/>
      <c r="W170" s="333"/>
      <c r="X170" s="333"/>
      <c r="Y170" s="333"/>
      <c r="Z170" s="333"/>
      <c r="AA170" s="333"/>
      <c r="AB170" s="333"/>
      <c r="AC170" s="333"/>
    </row>
    <row r="171" spans="1:29" ht="16.5" customHeight="1">
      <c r="A171" s="175"/>
      <c r="B171" s="179"/>
      <c r="C171" s="175"/>
      <c r="D171" s="175"/>
      <c r="E171" s="175"/>
      <c r="F171" s="175"/>
      <c r="G171" s="175"/>
      <c r="H171" s="175"/>
      <c r="I171" s="175"/>
      <c r="J171" s="175"/>
      <c r="K171" s="175"/>
      <c r="L171" s="175"/>
      <c r="M171" s="175"/>
      <c r="N171" s="175"/>
      <c r="O171" s="175"/>
      <c r="P171" s="175"/>
      <c r="Q171" s="175"/>
      <c r="R171" s="175"/>
      <c r="S171" s="175"/>
      <c r="T171" s="175"/>
      <c r="U171" s="104"/>
      <c r="V171" s="333"/>
      <c r="W171" s="333"/>
      <c r="X171" s="333"/>
      <c r="Y171" s="333"/>
      <c r="Z171" s="333"/>
      <c r="AA171" s="333"/>
      <c r="AB171" s="333"/>
      <c r="AC171" s="333"/>
    </row>
    <row r="172" spans="1:29" ht="16.5" customHeight="1">
      <c r="A172" s="175"/>
      <c r="B172" s="179"/>
      <c r="C172" s="175"/>
      <c r="D172" s="175"/>
      <c r="E172" s="175"/>
      <c r="F172" s="175"/>
      <c r="G172" s="175"/>
      <c r="H172" s="175"/>
      <c r="I172" s="175"/>
      <c r="J172" s="175"/>
      <c r="K172" s="175"/>
      <c r="L172" s="175"/>
      <c r="M172" s="175"/>
      <c r="N172" s="175"/>
      <c r="O172" s="175"/>
      <c r="P172" s="175"/>
      <c r="Q172" s="175"/>
      <c r="R172" s="175"/>
      <c r="S172" s="175"/>
      <c r="T172" s="175"/>
      <c r="U172" s="104"/>
      <c r="V172" s="333"/>
      <c r="W172" s="333"/>
      <c r="X172" s="333"/>
      <c r="Y172" s="333"/>
      <c r="Z172" s="333"/>
      <c r="AA172" s="333"/>
      <c r="AB172" s="333"/>
      <c r="AC172" s="333"/>
    </row>
    <row r="173" spans="1:29" ht="16.5" customHeight="1">
      <c r="A173" s="175"/>
      <c r="B173" s="179"/>
      <c r="C173" s="175"/>
      <c r="D173" s="175"/>
      <c r="E173" s="175"/>
      <c r="F173" s="175"/>
      <c r="G173" s="175"/>
      <c r="H173" s="175"/>
      <c r="I173" s="175"/>
      <c r="J173" s="175"/>
      <c r="K173" s="175"/>
      <c r="L173" s="175"/>
      <c r="M173" s="175"/>
      <c r="N173" s="175"/>
      <c r="O173" s="175"/>
      <c r="P173" s="175"/>
      <c r="Q173" s="175"/>
      <c r="R173" s="175"/>
      <c r="S173" s="175"/>
      <c r="T173" s="175"/>
      <c r="U173" s="104"/>
      <c r="V173" s="333"/>
      <c r="W173" s="333"/>
      <c r="X173" s="333"/>
      <c r="Y173" s="333"/>
      <c r="Z173" s="333"/>
      <c r="AA173" s="333"/>
      <c r="AB173" s="333"/>
      <c r="AC173" s="333"/>
    </row>
    <row r="174" spans="1:29" ht="16.5" customHeight="1">
      <c r="A174" s="175"/>
      <c r="B174" s="179"/>
      <c r="C174" s="175"/>
      <c r="D174" s="175"/>
      <c r="E174" s="175"/>
      <c r="F174" s="175"/>
      <c r="G174" s="175"/>
      <c r="H174" s="175"/>
      <c r="I174" s="175"/>
      <c r="J174" s="175"/>
      <c r="K174" s="175"/>
      <c r="L174" s="175"/>
      <c r="M174" s="175"/>
      <c r="N174" s="175"/>
      <c r="O174" s="175"/>
      <c r="P174" s="175"/>
      <c r="Q174" s="175"/>
      <c r="R174" s="175"/>
      <c r="S174" s="175"/>
      <c r="T174" s="175"/>
      <c r="U174" s="104"/>
      <c r="V174" s="333"/>
      <c r="W174" s="333"/>
      <c r="X174" s="333"/>
      <c r="Y174" s="333"/>
      <c r="Z174" s="333"/>
      <c r="AA174" s="333"/>
      <c r="AB174" s="333"/>
      <c r="AC174" s="333"/>
    </row>
    <row r="175" spans="1:29" ht="16.5" customHeight="1">
      <c r="A175" s="175"/>
      <c r="B175" s="179"/>
      <c r="C175" s="175"/>
      <c r="D175" s="175"/>
      <c r="E175" s="175"/>
      <c r="F175" s="175"/>
      <c r="G175" s="175"/>
      <c r="H175" s="175"/>
      <c r="I175" s="175"/>
      <c r="J175" s="175"/>
      <c r="K175" s="175"/>
      <c r="L175" s="175"/>
      <c r="M175" s="175"/>
      <c r="N175" s="175"/>
      <c r="O175" s="175"/>
      <c r="P175" s="175"/>
      <c r="Q175" s="175"/>
      <c r="R175" s="175"/>
      <c r="S175" s="175"/>
      <c r="T175" s="175"/>
      <c r="U175" s="104"/>
      <c r="V175" s="333"/>
      <c r="W175" s="333"/>
      <c r="X175" s="333"/>
      <c r="Y175" s="333"/>
      <c r="Z175" s="333"/>
      <c r="AA175" s="333"/>
      <c r="AB175" s="333"/>
      <c r="AC175" s="333"/>
    </row>
    <row r="176" spans="1:29" ht="16.5" customHeight="1">
      <c r="A176" s="175"/>
      <c r="B176" s="179"/>
      <c r="C176" s="175"/>
      <c r="D176" s="175"/>
      <c r="E176" s="175"/>
      <c r="F176" s="175"/>
      <c r="G176" s="175"/>
      <c r="H176" s="175"/>
      <c r="I176" s="175"/>
      <c r="J176" s="175"/>
      <c r="K176" s="175"/>
      <c r="L176" s="175"/>
      <c r="M176" s="175"/>
      <c r="N176" s="175"/>
      <c r="O176" s="175"/>
      <c r="P176" s="175"/>
      <c r="Q176" s="175"/>
      <c r="R176" s="175"/>
      <c r="S176" s="175"/>
      <c r="T176" s="175"/>
      <c r="U176" s="104"/>
      <c r="V176" s="333"/>
      <c r="W176" s="333"/>
      <c r="X176" s="333"/>
      <c r="Y176" s="333"/>
      <c r="Z176" s="333"/>
      <c r="AA176" s="333"/>
      <c r="AB176" s="333"/>
      <c r="AC176" s="333"/>
    </row>
    <row r="177" spans="1:29" ht="16.5" customHeight="1">
      <c r="A177" s="175"/>
      <c r="B177" s="179"/>
      <c r="C177" s="175"/>
      <c r="D177" s="175"/>
      <c r="E177" s="175"/>
      <c r="F177" s="175"/>
      <c r="G177" s="175"/>
      <c r="H177" s="175"/>
      <c r="I177" s="175"/>
      <c r="J177" s="175"/>
      <c r="K177" s="175"/>
      <c r="L177" s="175"/>
      <c r="M177" s="175"/>
      <c r="N177" s="175"/>
      <c r="O177" s="175"/>
      <c r="P177" s="175"/>
      <c r="Q177" s="175"/>
      <c r="R177" s="175"/>
      <c r="S177" s="175"/>
      <c r="T177" s="175"/>
      <c r="U177" s="104"/>
      <c r="V177" s="333"/>
      <c r="W177" s="333"/>
      <c r="X177" s="333"/>
      <c r="Y177" s="333"/>
      <c r="Z177" s="333"/>
      <c r="AA177" s="333"/>
      <c r="AB177" s="333"/>
      <c r="AC177" s="333"/>
    </row>
    <row r="178" spans="1:29" ht="16.5" customHeight="1">
      <c r="A178" s="175"/>
      <c r="B178" s="179"/>
      <c r="C178" s="175"/>
      <c r="D178" s="175"/>
      <c r="E178" s="175"/>
      <c r="F178" s="175"/>
      <c r="G178" s="175"/>
      <c r="H178" s="175"/>
      <c r="I178" s="175"/>
      <c r="J178" s="175"/>
      <c r="K178" s="175"/>
      <c r="L178" s="175"/>
      <c r="M178" s="175"/>
      <c r="N178" s="175"/>
      <c r="O178" s="175"/>
      <c r="P178" s="175"/>
      <c r="Q178" s="175"/>
      <c r="R178" s="175"/>
      <c r="S178" s="175"/>
      <c r="T178" s="175"/>
      <c r="U178" s="104"/>
      <c r="V178" s="333"/>
      <c r="W178" s="333"/>
      <c r="X178" s="333"/>
      <c r="Y178" s="333"/>
      <c r="Z178" s="333"/>
      <c r="AA178" s="333"/>
      <c r="AB178" s="333"/>
      <c r="AC178" s="333"/>
    </row>
    <row r="179" spans="1:29" ht="16.5" customHeight="1">
      <c r="A179" s="175"/>
      <c r="B179" s="179"/>
      <c r="C179" s="175"/>
      <c r="D179" s="175"/>
      <c r="E179" s="175"/>
      <c r="F179" s="175"/>
      <c r="G179" s="175"/>
      <c r="H179" s="175"/>
      <c r="I179" s="175"/>
      <c r="J179" s="175"/>
      <c r="K179" s="175"/>
      <c r="L179" s="175"/>
      <c r="M179" s="175"/>
      <c r="N179" s="175"/>
      <c r="O179" s="175"/>
      <c r="P179" s="175"/>
      <c r="Q179" s="175"/>
      <c r="R179" s="175"/>
      <c r="S179" s="175"/>
      <c r="T179" s="175"/>
      <c r="U179" s="104"/>
      <c r="V179" s="333"/>
      <c r="W179" s="333"/>
      <c r="X179" s="333"/>
      <c r="Y179" s="333"/>
      <c r="Z179" s="333"/>
      <c r="AA179" s="333"/>
      <c r="AB179" s="333"/>
      <c r="AC179" s="333"/>
    </row>
    <row r="180" spans="1:29" ht="16.5" customHeight="1">
      <c r="A180" s="175"/>
      <c r="B180" s="179"/>
      <c r="C180" s="175"/>
      <c r="D180" s="175"/>
      <c r="E180" s="175"/>
      <c r="F180" s="175"/>
      <c r="G180" s="175"/>
      <c r="H180" s="175"/>
      <c r="I180" s="175"/>
      <c r="J180" s="175"/>
      <c r="K180" s="175"/>
      <c r="L180" s="175"/>
      <c r="M180" s="175"/>
      <c r="N180" s="175"/>
      <c r="O180" s="175"/>
      <c r="P180" s="175"/>
      <c r="Q180" s="175"/>
      <c r="R180" s="175"/>
      <c r="S180" s="175"/>
      <c r="T180" s="175"/>
      <c r="U180" s="104"/>
      <c r="V180" s="333"/>
      <c r="W180" s="333"/>
      <c r="X180" s="333"/>
      <c r="Y180" s="333"/>
      <c r="Z180" s="333"/>
      <c r="AA180" s="333"/>
      <c r="AB180" s="333"/>
      <c r="AC180" s="333"/>
    </row>
    <row r="181" spans="1:29" ht="16.5" customHeight="1">
      <c r="A181" s="175"/>
      <c r="B181" s="179"/>
      <c r="C181" s="175"/>
      <c r="D181" s="175"/>
      <c r="E181" s="175"/>
      <c r="F181" s="175"/>
      <c r="G181" s="175"/>
      <c r="H181" s="175"/>
      <c r="I181" s="175"/>
      <c r="J181" s="175"/>
      <c r="K181" s="175"/>
      <c r="L181" s="175"/>
      <c r="M181" s="175"/>
      <c r="N181" s="175"/>
      <c r="O181" s="175"/>
      <c r="P181" s="175"/>
      <c r="Q181" s="175"/>
      <c r="R181" s="175"/>
      <c r="S181" s="175"/>
      <c r="T181" s="175"/>
      <c r="U181" s="104"/>
      <c r="V181" s="333"/>
      <c r="W181" s="333"/>
      <c r="X181" s="333"/>
      <c r="Y181" s="333"/>
      <c r="Z181" s="333"/>
      <c r="AA181" s="333"/>
      <c r="AB181" s="333"/>
      <c r="AC181" s="333"/>
    </row>
    <row r="182" spans="1:29" ht="16.5" customHeight="1">
      <c r="A182" s="175"/>
      <c r="B182" s="179"/>
      <c r="C182" s="175"/>
      <c r="D182" s="175"/>
      <c r="E182" s="175"/>
      <c r="F182" s="175"/>
      <c r="G182" s="175"/>
      <c r="H182" s="175"/>
      <c r="I182" s="175"/>
      <c r="J182" s="175"/>
      <c r="K182" s="175"/>
      <c r="L182" s="175"/>
      <c r="M182" s="175"/>
      <c r="N182" s="175"/>
      <c r="O182" s="175"/>
      <c r="P182" s="175"/>
      <c r="Q182" s="175"/>
      <c r="R182" s="175"/>
      <c r="S182" s="175"/>
      <c r="T182" s="175"/>
      <c r="U182" s="104"/>
      <c r="V182" s="333"/>
      <c r="W182" s="333"/>
      <c r="X182" s="333"/>
      <c r="Y182" s="333"/>
      <c r="Z182" s="333"/>
      <c r="AA182" s="333"/>
      <c r="AB182" s="333"/>
      <c r="AC182" s="333"/>
    </row>
    <row r="183" spans="1:29" ht="16.5" customHeight="1">
      <c r="A183" s="175"/>
      <c r="B183" s="179"/>
      <c r="C183" s="175"/>
      <c r="D183" s="175"/>
      <c r="E183" s="175"/>
      <c r="F183" s="175"/>
      <c r="G183" s="175"/>
      <c r="H183" s="175"/>
      <c r="I183" s="175"/>
      <c r="J183" s="175"/>
      <c r="K183" s="175"/>
      <c r="L183" s="175"/>
      <c r="M183" s="175"/>
      <c r="N183" s="175"/>
      <c r="O183" s="175"/>
      <c r="P183" s="175"/>
      <c r="Q183" s="175"/>
      <c r="R183" s="175"/>
      <c r="S183" s="175"/>
      <c r="T183" s="175"/>
      <c r="U183" s="104"/>
      <c r="V183" s="333"/>
      <c r="W183" s="333"/>
      <c r="X183" s="333"/>
      <c r="Y183" s="333"/>
      <c r="Z183" s="333"/>
      <c r="AA183" s="333"/>
      <c r="AB183" s="333"/>
      <c r="AC183" s="333"/>
    </row>
    <row r="184" spans="1:29" ht="16.5" customHeight="1">
      <c r="A184" s="175"/>
      <c r="B184" s="179"/>
      <c r="C184" s="175"/>
      <c r="D184" s="175"/>
      <c r="E184" s="175"/>
      <c r="F184" s="175"/>
      <c r="G184" s="175"/>
      <c r="H184" s="175"/>
      <c r="I184" s="175"/>
      <c r="J184" s="175"/>
      <c r="K184" s="175"/>
      <c r="L184" s="175"/>
      <c r="M184" s="175"/>
      <c r="N184" s="175"/>
      <c r="O184" s="175"/>
      <c r="P184" s="175"/>
      <c r="Q184" s="175"/>
      <c r="R184" s="175"/>
      <c r="S184" s="175"/>
      <c r="T184" s="175"/>
      <c r="U184" s="104"/>
      <c r="V184" s="333"/>
      <c r="W184" s="333"/>
      <c r="X184" s="333"/>
      <c r="Y184" s="333"/>
      <c r="Z184" s="333"/>
      <c r="AA184" s="333"/>
      <c r="AB184" s="333"/>
      <c r="AC184" s="333"/>
    </row>
    <row r="185" spans="1:29" ht="16.5" customHeight="1">
      <c r="A185" s="175"/>
      <c r="B185" s="179"/>
      <c r="C185" s="175"/>
      <c r="D185" s="175"/>
      <c r="E185" s="175"/>
      <c r="F185" s="175"/>
      <c r="G185" s="175"/>
      <c r="H185" s="175"/>
      <c r="I185" s="175"/>
      <c r="J185" s="175"/>
      <c r="K185" s="175"/>
      <c r="L185" s="175"/>
      <c r="M185" s="175"/>
      <c r="N185" s="175"/>
      <c r="O185" s="175"/>
      <c r="P185" s="175"/>
      <c r="Q185" s="175"/>
      <c r="R185" s="175"/>
      <c r="S185" s="175"/>
      <c r="T185" s="175"/>
      <c r="U185" s="104"/>
      <c r="V185" s="333"/>
      <c r="W185" s="333"/>
      <c r="X185" s="333"/>
      <c r="Y185" s="333"/>
      <c r="Z185" s="333"/>
      <c r="AA185" s="333"/>
      <c r="AB185" s="333"/>
      <c r="AC185" s="333"/>
    </row>
    <row r="186" spans="1:29" ht="16.5" customHeight="1">
      <c r="A186" s="175"/>
      <c r="B186" s="179"/>
      <c r="C186" s="175"/>
      <c r="D186" s="175"/>
      <c r="E186" s="175"/>
      <c r="F186" s="175"/>
      <c r="G186" s="175"/>
      <c r="H186" s="175"/>
      <c r="I186" s="175"/>
      <c r="J186" s="175"/>
      <c r="K186" s="175"/>
      <c r="L186" s="175"/>
      <c r="M186" s="175"/>
      <c r="N186" s="175"/>
      <c r="O186" s="175"/>
      <c r="P186" s="175"/>
      <c r="Q186" s="175"/>
      <c r="R186" s="175"/>
      <c r="S186" s="175"/>
      <c r="T186" s="175"/>
      <c r="U186" s="104"/>
      <c r="V186" s="333"/>
      <c r="W186" s="333"/>
      <c r="X186" s="333"/>
      <c r="Y186" s="333"/>
      <c r="Z186" s="333"/>
      <c r="AA186" s="333"/>
      <c r="AB186" s="333"/>
      <c r="AC186" s="333"/>
    </row>
    <row r="187" spans="1:29" ht="16.5" customHeight="1">
      <c r="A187" s="175"/>
      <c r="B187" s="179"/>
      <c r="C187" s="175"/>
      <c r="D187" s="175"/>
      <c r="E187" s="175"/>
      <c r="F187" s="175"/>
      <c r="G187" s="175"/>
      <c r="H187" s="175"/>
      <c r="I187" s="175"/>
      <c r="J187" s="175"/>
      <c r="K187" s="175"/>
      <c r="L187" s="175"/>
      <c r="M187" s="175"/>
      <c r="N187" s="175"/>
      <c r="O187" s="175"/>
      <c r="P187" s="175"/>
      <c r="Q187" s="175"/>
      <c r="R187" s="175"/>
      <c r="S187" s="175"/>
      <c r="T187" s="175"/>
      <c r="U187" s="104"/>
      <c r="V187" s="333"/>
      <c r="W187" s="333"/>
      <c r="X187" s="333"/>
      <c r="Y187" s="333"/>
      <c r="Z187" s="333"/>
      <c r="AA187" s="333"/>
      <c r="AB187" s="333"/>
      <c r="AC187" s="333"/>
    </row>
    <row r="188" spans="1:29" ht="16.5" customHeight="1">
      <c r="A188" s="175"/>
      <c r="B188" s="179"/>
      <c r="C188" s="175"/>
      <c r="D188" s="175"/>
      <c r="E188" s="175"/>
      <c r="F188" s="175"/>
      <c r="G188" s="175"/>
      <c r="H188" s="175"/>
      <c r="I188" s="175"/>
      <c r="J188" s="175"/>
      <c r="K188" s="175"/>
      <c r="L188" s="175"/>
      <c r="M188" s="175"/>
      <c r="N188" s="175"/>
      <c r="O188" s="175"/>
      <c r="P188" s="175"/>
      <c r="Q188" s="175"/>
      <c r="R188" s="175"/>
      <c r="S188" s="175"/>
      <c r="T188" s="175"/>
      <c r="U188" s="104"/>
      <c r="V188" s="333"/>
      <c r="W188" s="333"/>
      <c r="X188" s="333"/>
      <c r="Y188" s="333"/>
      <c r="Z188" s="333"/>
      <c r="AA188" s="333"/>
      <c r="AB188" s="333"/>
      <c r="AC188" s="333"/>
    </row>
    <row r="189" spans="1:29" ht="16.5" customHeight="1">
      <c r="A189" s="175"/>
      <c r="B189" s="179"/>
      <c r="C189" s="175"/>
      <c r="D189" s="175"/>
      <c r="E189" s="175"/>
      <c r="F189" s="175"/>
      <c r="G189" s="175"/>
      <c r="H189" s="175"/>
      <c r="I189" s="175"/>
      <c r="J189" s="175"/>
      <c r="K189" s="175"/>
      <c r="L189" s="175"/>
      <c r="M189" s="175"/>
      <c r="N189" s="175"/>
      <c r="O189" s="175"/>
      <c r="P189" s="175"/>
      <c r="Q189" s="175"/>
      <c r="R189" s="175"/>
      <c r="S189" s="175"/>
      <c r="T189" s="175"/>
      <c r="U189" s="104"/>
      <c r="V189" s="333"/>
      <c r="W189" s="333"/>
      <c r="X189" s="333"/>
      <c r="Y189" s="333"/>
      <c r="Z189" s="333"/>
      <c r="AA189" s="333"/>
      <c r="AB189" s="333"/>
      <c r="AC189" s="333"/>
    </row>
    <row r="190" spans="1:29" ht="16.5" customHeight="1">
      <c r="A190" s="175"/>
      <c r="B190" s="179"/>
      <c r="C190" s="175"/>
      <c r="D190" s="175"/>
      <c r="E190" s="175"/>
      <c r="F190" s="175"/>
      <c r="G190" s="175"/>
      <c r="H190" s="175"/>
      <c r="I190" s="175"/>
      <c r="J190" s="175"/>
      <c r="K190" s="175"/>
      <c r="L190" s="175"/>
      <c r="M190" s="175"/>
      <c r="N190" s="175"/>
      <c r="O190" s="175"/>
      <c r="P190" s="175"/>
      <c r="Q190" s="175"/>
      <c r="R190" s="175"/>
      <c r="S190" s="175"/>
      <c r="T190" s="175"/>
      <c r="U190" s="104"/>
      <c r="V190" s="333"/>
      <c r="W190" s="333"/>
      <c r="X190" s="333"/>
      <c r="Y190" s="333"/>
      <c r="Z190" s="333"/>
      <c r="AA190" s="333"/>
      <c r="AB190" s="333"/>
      <c r="AC190" s="333"/>
    </row>
    <row r="191" spans="1:29" ht="16.5" customHeight="1">
      <c r="A191" s="175"/>
      <c r="B191" s="179"/>
      <c r="C191" s="175"/>
      <c r="D191" s="175"/>
      <c r="E191" s="175"/>
      <c r="F191" s="175"/>
      <c r="G191" s="175"/>
      <c r="H191" s="175"/>
      <c r="I191" s="175"/>
      <c r="J191" s="175"/>
      <c r="K191" s="175"/>
      <c r="L191" s="175"/>
      <c r="M191" s="175"/>
      <c r="N191" s="175"/>
      <c r="O191" s="175"/>
      <c r="P191" s="175"/>
      <c r="Q191" s="175"/>
      <c r="R191" s="175"/>
      <c r="S191" s="175"/>
      <c r="T191" s="175"/>
      <c r="U191" s="104"/>
      <c r="V191" s="333"/>
      <c r="W191" s="333"/>
      <c r="X191" s="333"/>
      <c r="Y191" s="333"/>
      <c r="Z191" s="333"/>
      <c r="AA191" s="333"/>
      <c r="AB191" s="333"/>
      <c r="AC191" s="333"/>
    </row>
    <row r="192" spans="1:29" ht="16.5" customHeight="1">
      <c r="A192" s="175"/>
      <c r="B192" s="179"/>
      <c r="C192" s="175"/>
      <c r="D192" s="175"/>
      <c r="E192" s="175"/>
      <c r="F192" s="175"/>
      <c r="G192" s="175"/>
      <c r="H192" s="175"/>
      <c r="I192" s="175"/>
      <c r="J192" s="175"/>
      <c r="K192" s="175"/>
      <c r="L192" s="175"/>
      <c r="M192" s="175"/>
      <c r="N192" s="175"/>
      <c r="O192" s="175"/>
      <c r="P192" s="175"/>
      <c r="Q192" s="175"/>
      <c r="R192" s="175"/>
      <c r="S192" s="175"/>
      <c r="T192" s="175"/>
      <c r="U192" s="104"/>
      <c r="V192" s="333"/>
      <c r="W192" s="333"/>
      <c r="X192" s="333"/>
      <c r="Y192" s="333"/>
      <c r="Z192" s="333"/>
      <c r="AA192" s="333"/>
      <c r="AB192" s="333"/>
      <c r="AC192" s="333"/>
    </row>
    <row r="193" spans="1:29" ht="16.5" customHeight="1">
      <c r="A193" s="175"/>
      <c r="B193" s="179"/>
      <c r="C193" s="175"/>
      <c r="D193" s="175"/>
      <c r="E193" s="175"/>
      <c r="F193" s="175"/>
      <c r="G193" s="175"/>
      <c r="H193" s="175"/>
      <c r="I193" s="175"/>
      <c r="J193" s="175"/>
      <c r="K193" s="175"/>
      <c r="L193" s="175"/>
      <c r="M193" s="175"/>
      <c r="N193" s="175"/>
      <c r="O193" s="175"/>
      <c r="P193" s="175"/>
      <c r="Q193" s="175"/>
      <c r="R193" s="175"/>
      <c r="S193" s="175"/>
      <c r="T193" s="175"/>
      <c r="U193" s="104"/>
      <c r="V193" s="333"/>
      <c r="W193" s="333"/>
      <c r="X193" s="333"/>
      <c r="Y193" s="333"/>
      <c r="Z193" s="333"/>
      <c r="AA193" s="333"/>
      <c r="AB193" s="333"/>
      <c r="AC193" s="333"/>
    </row>
    <row r="194" spans="1:29" ht="16.5" customHeight="1">
      <c r="A194" s="175"/>
      <c r="B194" s="179"/>
      <c r="C194" s="175"/>
      <c r="D194" s="175"/>
      <c r="E194" s="175"/>
      <c r="F194" s="175"/>
      <c r="G194" s="175"/>
      <c r="H194" s="175"/>
      <c r="I194" s="175"/>
      <c r="J194" s="175"/>
      <c r="K194" s="175"/>
      <c r="L194" s="175"/>
      <c r="M194" s="175"/>
      <c r="N194" s="175"/>
      <c r="O194" s="175"/>
      <c r="P194" s="175"/>
      <c r="Q194" s="175"/>
      <c r="R194" s="175"/>
      <c r="S194" s="175"/>
      <c r="T194" s="175"/>
      <c r="U194" s="104"/>
      <c r="V194" s="333"/>
      <c r="W194" s="333"/>
      <c r="X194" s="333"/>
      <c r="Y194" s="333"/>
      <c r="Z194" s="333"/>
      <c r="AA194" s="333"/>
      <c r="AB194" s="333"/>
      <c r="AC194" s="333"/>
    </row>
    <row r="195" spans="1:29" ht="16.5" customHeight="1">
      <c r="A195" s="175"/>
      <c r="B195" s="179"/>
      <c r="C195" s="175"/>
      <c r="D195" s="175"/>
      <c r="E195" s="175"/>
      <c r="F195" s="175"/>
      <c r="G195" s="175"/>
      <c r="H195" s="175"/>
      <c r="I195" s="175"/>
      <c r="J195" s="175"/>
      <c r="K195" s="175"/>
      <c r="L195" s="175"/>
      <c r="M195" s="175"/>
      <c r="N195" s="175"/>
      <c r="O195" s="175"/>
      <c r="P195" s="175"/>
      <c r="Q195" s="175"/>
      <c r="R195" s="175"/>
      <c r="S195" s="175"/>
      <c r="T195" s="175"/>
      <c r="U195" s="104"/>
      <c r="V195" s="333"/>
      <c r="W195" s="333"/>
      <c r="X195" s="333"/>
      <c r="Y195" s="333"/>
      <c r="Z195" s="333"/>
      <c r="AA195" s="333"/>
      <c r="AB195" s="333"/>
      <c r="AC195" s="333"/>
    </row>
    <row r="196" spans="1:29" ht="16.5" customHeight="1">
      <c r="A196" s="175"/>
      <c r="B196" s="179"/>
      <c r="C196" s="175"/>
      <c r="D196" s="175"/>
      <c r="E196" s="175"/>
      <c r="F196" s="175"/>
      <c r="G196" s="175"/>
      <c r="H196" s="175"/>
      <c r="I196" s="175"/>
      <c r="J196" s="175"/>
      <c r="K196" s="175"/>
      <c r="L196" s="175"/>
      <c r="M196" s="175"/>
      <c r="N196" s="175"/>
      <c r="O196" s="175"/>
      <c r="P196" s="175"/>
      <c r="Q196" s="175"/>
      <c r="R196" s="175"/>
      <c r="S196" s="175"/>
      <c r="T196" s="175"/>
      <c r="U196" s="104"/>
      <c r="V196" s="333"/>
      <c r="W196" s="333"/>
      <c r="X196" s="333"/>
      <c r="Y196" s="333"/>
      <c r="Z196" s="333"/>
      <c r="AA196" s="333"/>
      <c r="AB196" s="333"/>
      <c r="AC196" s="333"/>
    </row>
    <row r="197" spans="1:29" ht="16.5" customHeight="1">
      <c r="A197" s="175"/>
      <c r="B197" s="179"/>
      <c r="C197" s="175"/>
      <c r="D197" s="175"/>
      <c r="E197" s="175"/>
      <c r="F197" s="175"/>
      <c r="G197" s="175"/>
      <c r="H197" s="175"/>
      <c r="I197" s="175"/>
      <c r="J197" s="175"/>
      <c r="K197" s="175"/>
      <c r="L197" s="175"/>
      <c r="M197" s="175"/>
      <c r="N197" s="175"/>
      <c r="O197" s="175"/>
      <c r="P197" s="175"/>
      <c r="Q197" s="175"/>
      <c r="R197" s="175"/>
      <c r="S197" s="175"/>
      <c r="T197" s="175"/>
      <c r="U197" s="104"/>
      <c r="V197" s="333"/>
      <c r="W197" s="333"/>
      <c r="X197" s="333"/>
      <c r="Y197" s="333"/>
      <c r="Z197" s="333"/>
      <c r="AA197" s="333"/>
      <c r="AB197" s="333"/>
      <c r="AC197" s="333"/>
    </row>
    <row r="198" spans="1:29" ht="16.5" customHeight="1">
      <c r="A198" s="175"/>
      <c r="B198" s="179"/>
      <c r="C198" s="175"/>
      <c r="D198" s="175"/>
      <c r="E198" s="175"/>
      <c r="F198" s="175"/>
      <c r="G198" s="175"/>
      <c r="H198" s="175"/>
      <c r="I198" s="175"/>
      <c r="J198" s="175"/>
      <c r="K198" s="175"/>
      <c r="L198" s="175"/>
      <c r="M198" s="175"/>
      <c r="N198" s="175"/>
      <c r="O198" s="175"/>
      <c r="P198" s="175"/>
      <c r="Q198" s="175"/>
      <c r="R198" s="175"/>
      <c r="S198" s="175"/>
      <c r="T198" s="175"/>
      <c r="U198" s="104"/>
      <c r="V198" s="333"/>
      <c r="W198" s="333"/>
      <c r="X198" s="333"/>
      <c r="Y198" s="333"/>
      <c r="Z198" s="333"/>
      <c r="AA198" s="333"/>
      <c r="AB198" s="333"/>
      <c r="AC198" s="333"/>
    </row>
    <row r="199" spans="1:29" ht="16.5" customHeight="1">
      <c r="A199" s="175"/>
      <c r="B199" s="179"/>
      <c r="C199" s="175"/>
      <c r="D199" s="175"/>
      <c r="E199" s="175"/>
      <c r="F199" s="175"/>
      <c r="G199" s="175"/>
      <c r="H199" s="175"/>
      <c r="I199" s="175"/>
      <c r="J199" s="175"/>
      <c r="K199" s="175"/>
      <c r="L199" s="175"/>
      <c r="M199" s="175"/>
      <c r="N199" s="175"/>
      <c r="O199" s="175"/>
      <c r="P199" s="175"/>
      <c r="Q199" s="175"/>
      <c r="R199" s="175"/>
      <c r="S199" s="175"/>
      <c r="T199" s="175"/>
      <c r="U199" s="104"/>
      <c r="V199" s="333"/>
      <c r="W199" s="333"/>
      <c r="X199" s="333"/>
      <c r="Y199" s="333"/>
      <c r="Z199" s="333"/>
      <c r="AA199" s="333"/>
      <c r="AB199" s="333"/>
      <c r="AC199" s="333"/>
    </row>
    <row r="200" spans="1:29" ht="16.5" customHeight="1">
      <c r="A200" s="175"/>
      <c r="B200" s="179"/>
      <c r="C200" s="175"/>
      <c r="D200" s="175"/>
      <c r="E200" s="175"/>
      <c r="F200" s="175"/>
      <c r="G200" s="175"/>
      <c r="H200" s="175"/>
      <c r="I200" s="175"/>
      <c r="J200" s="175"/>
      <c r="K200" s="175"/>
      <c r="L200" s="175"/>
      <c r="M200" s="175"/>
      <c r="N200" s="175"/>
      <c r="O200" s="175"/>
      <c r="P200" s="175"/>
      <c r="Q200" s="175"/>
      <c r="R200" s="175"/>
      <c r="S200" s="175"/>
      <c r="T200" s="175"/>
      <c r="U200" s="104"/>
      <c r="V200" s="333"/>
      <c r="W200" s="333"/>
      <c r="X200" s="333"/>
      <c r="Y200" s="333"/>
      <c r="Z200" s="333"/>
      <c r="AA200" s="333"/>
      <c r="AB200" s="333"/>
      <c r="AC200" s="333"/>
    </row>
    <row r="201" spans="1:29" ht="16.5" customHeight="1">
      <c r="A201" s="175"/>
      <c r="B201" s="179"/>
      <c r="C201" s="175"/>
      <c r="D201" s="175"/>
      <c r="E201" s="175"/>
      <c r="F201" s="175"/>
      <c r="G201" s="175"/>
      <c r="H201" s="175"/>
      <c r="I201" s="175"/>
      <c r="J201" s="175"/>
      <c r="K201" s="175"/>
      <c r="L201" s="175"/>
      <c r="M201" s="175"/>
      <c r="N201" s="175"/>
      <c r="O201" s="175"/>
      <c r="P201" s="175"/>
      <c r="Q201" s="175"/>
      <c r="R201" s="175"/>
      <c r="S201" s="175"/>
      <c r="T201" s="175"/>
      <c r="U201" s="104"/>
      <c r="V201" s="333"/>
      <c r="W201" s="333"/>
      <c r="X201" s="333"/>
      <c r="Y201" s="333"/>
      <c r="Z201" s="333"/>
      <c r="AA201" s="333"/>
      <c r="AB201" s="333"/>
      <c r="AC201" s="333"/>
    </row>
    <row r="202" spans="1:29" ht="16.5" customHeight="1">
      <c r="A202" s="175"/>
      <c r="B202" s="179"/>
      <c r="C202" s="175"/>
      <c r="D202" s="175"/>
      <c r="E202" s="175"/>
      <c r="F202" s="175"/>
      <c r="G202" s="175"/>
      <c r="H202" s="175"/>
      <c r="I202" s="175"/>
      <c r="J202" s="175"/>
      <c r="K202" s="175"/>
      <c r="L202" s="175"/>
      <c r="M202" s="175"/>
      <c r="N202" s="175"/>
      <c r="O202" s="175"/>
      <c r="P202" s="175"/>
      <c r="Q202" s="175"/>
      <c r="R202" s="175"/>
      <c r="S202" s="175"/>
      <c r="T202" s="175"/>
      <c r="U202" s="104"/>
      <c r="V202" s="333"/>
      <c r="W202" s="333"/>
      <c r="X202" s="333"/>
      <c r="Y202" s="333"/>
      <c r="Z202" s="333"/>
      <c r="AA202" s="333"/>
      <c r="AB202" s="333"/>
      <c r="AC202" s="333"/>
    </row>
    <row r="203" spans="1:29" ht="16.5" customHeight="1">
      <c r="A203" s="175"/>
      <c r="B203" s="179"/>
      <c r="C203" s="175"/>
      <c r="D203" s="175"/>
      <c r="E203" s="175"/>
      <c r="F203" s="175"/>
      <c r="G203" s="175"/>
      <c r="H203" s="175"/>
      <c r="I203" s="175"/>
      <c r="J203" s="175"/>
      <c r="K203" s="175"/>
      <c r="L203" s="175"/>
      <c r="M203" s="175"/>
      <c r="N203" s="175"/>
      <c r="O203" s="175"/>
      <c r="P203" s="175"/>
      <c r="Q203" s="175"/>
      <c r="R203" s="175"/>
      <c r="S203" s="175"/>
      <c r="T203" s="175"/>
      <c r="U203" s="104"/>
      <c r="V203" s="333"/>
      <c r="W203" s="333"/>
      <c r="X203" s="333"/>
      <c r="Y203" s="333"/>
      <c r="Z203" s="333"/>
      <c r="AA203" s="333"/>
      <c r="AB203" s="333"/>
      <c r="AC203" s="333"/>
    </row>
    <row r="204" spans="1:29" ht="16.5" customHeight="1">
      <c r="A204" s="175"/>
      <c r="B204" s="179"/>
      <c r="C204" s="175"/>
      <c r="D204" s="175"/>
      <c r="E204" s="175"/>
      <c r="F204" s="175"/>
      <c r="G204" s="175"/>
      <c r="H204" s="175"/>
      <c r="I204" s="175"/>
      <c r="J204" s="175"/>
      <c r="K204" s="175"/>
      <c r="L204" s="175"/>
      <c r="M204" s="175"/>
      <c r="N204" s="175"/>
      <c r="O204" s="175"/>
      <c r="P204" s="175"/>
      <c r="Q204" s="175"/>
      <c r="R204" s="175"/>
      <c r="S204" s="175"/>
      <c r="T204" s="175"/>
      <c r="U204" s="104"/>
      <c r="V204" s="333"/>
      <c r="W204" s="333"/>
      <c r="X204" s="333"/>
      <c r="Y204" s="333"/>
      <c r="Z204" s="333"/>
      <c r="AA204" s="333"/>
      <c r="AB204" s="333"/>
      <c r="AC204" s="333"/>
    </row>
    <row r="205" spans="1:29" ht="16.5" customHeight="1">
      <c r="A205" s="175"/>
      <c r="B205" s="179"/>
      <c r="C205" s="175"/>
      <c r="D205" s="175"/>
      <c r="E205" s="175"/>
      <c r="F205" s="175"/>
      <c r="G205" s="175"/>
      <c r="H205" s="175"/>
      <c r="I205" s="175"/>
      <c r="J205" s="175"/>
      <c r="K205" s="175"/>
      <c r="L205" s="175"/>
      <c r="M205" s="175"/>
      <c r="N205" s="175"/>
      <c r="O205" s="175"/>
      <c r="P205" s="175"/>
      <c r="Q205" s="175"/>
      <c r="R205" s="175"/>
      <c r="S205" s="175"/>
      <c r="T205" s="175"/>
      <c r="U205" s="104"/>
      <c r="V205" s="333"/>
      <c r="W205" s="333"/>
      <c r="X205" s="333"/>
      <c r="Y205" s="333"/>
      <c r="Z205" s="333"/>
      <c r="AA205" s="333"/>
      <c r="AB205" s="333"/>
      <c r="AC205" s="333"/>
    </row>
    <row r="206" spans="1:29" ht="16.5" customHeight="1">
      <c r="A206" s="175"/>
      <c r="B206" s="179"/>
      <c r="C206" s="175"/>
      <c r="D206" s="175"/>
      <c r="E206" s="175"/>
      <c r="F206" s="175"/>
      <c r="G206" s="175"/>
      <c r="H206" s="175"/>
      <c r="I206" s="175"/>
      <c r="J206" s="175"/>
      <c r="K206" s="175"/>
      <c r="L206" s="175"/>
      <c r="M206" s="175"/>
      <c r="N206" s="175"/>
      <c r="O206" s="175"/>
      <c r="P206" s="175"/>
      <c r="Q206" s="175"/>
      <c r="R206" s="175"/>
      <c r="S206" s="175"/>
      <c r="T206" s="175"/>
      <c r="U206" s="104"/>
      <c r="V206" s="333"/>
      <c r="W206" s="333"/>
      <c r="X206" s="333"/>
      <c r="Y206" s="333"/>
      <c r="Z206" s="333"/>
      <c r="AA206" s="333"/>
      <c r="AB206" s="333"/>
      <c r="AC206" s="333"/>
    </row>
    <row r="207" spans="1:29" ht="16.5" customHeight="1">
      <c r="A207" s="175"/>
      <c r="B207" s="179"/>
      <c r="C207" s="175"/>
      <c r="D207" s="175"/>
      <c r="E207" s="175"/>
      <c r="F207" s="175"/>
      <c r="G207" s="175"/>
      <c r="H207" s="175"/>
      <c r="I207" s="175"/>
      <c r="J207" s="175"/>
      <c r="K207" s="175"/>
      <c r="L207" s="175"/>
      <c r="M207" s="175"/>
      <c r="N207" s="175"/>
      <c r="O207" s="175"/>
      <c r="P207" s="175"/>
      <c r="Q207" s="175"/>
      <c r="R207" s="175"/>
      <c r="S207" s="175"/>
      <c r="T207" s="175"/>
      <c r="U207" s="104"/>
      <c r="V207" s="333"/>
      <c r="W207" s="333"/>
      <c r="X207" s="333"/>
      <c r="Y207" s="333"/>
      <c r="Z207" s="333"/>
      <c r="AA207" s="333"/>
      <c r="AB207" s="333"/>
      <c r="AC207" s="333"/>
    </row>
    <row r="208" spans="1:29" ht="16.5" customHeight="1">
      <c r="A208" s="175"/>
      <c r="B208" s="179"/>
      <c r="C208" s="175"/>
      <c r="D208" s="175"/>
      <c r="E208" s="175"/>
      <c r="F208" s="175"/>
      <c r="G208" s="175"/>
      <c r="H208" s="175"/>
      <c r="I208" s="175"/>
      <c r="J208" s="175"/>
      <c r="K208" s="175"/>
      <c r="L208" s="175"/>
      <c r="M208" s="175"/>
      <c r="N208" s="175"/>
      <c r="O208" s="175"/>
      <c r="P208" s="175"/>
      <c r="Q208" s="175"/>
      <c r="R208" s="175"/>
      <c r="S208" s="175"/>
      <c r="T208" s="175"/>
      <c r="U208" s="104"/>
      <c r="V208" s="333"/>
      <c r="W208" s="333"/>
      <c r="X208" s="333"/>
      <c r="Y208" s="333"/>
      <c r="Z208" s="333"/>
      <c r="AA208" s="333"/>
      <c r="AB208" s="333"/>
      <c r="AC208" s="333"/>
    </row>
    <row r="209" spans="1:29" ht="16.5" customHeight="1">
      <c r="A209" s="175"/>
      <c r="B209" s="179"/>
      <c r="C209" s="175"/>
      <c r="D209" s="175"/>
      <c r="E209" s="175"/>
      <c r="F209" s="175"/>
      <c r="G209" s="175"/>
      <c r="H209" s="175"/>
      <c r="I209" s="175"/>
      <c r="J209" s="175"/>
      <c r="K209" s="175"/>
      <c r="L209" s="175"/>
      <c r="M209" s="175"/>
      <c r="N209" s="175"/>
      <c r="O209" s="175"/>
      <c r="P209" s="175"/>
      <c r="Q209" s="175"/>
      <c r="R209" s="175"/>
      <c r="S209" s="175"/>
      <c r="T209" s="175"/>
      <c r="U209" s="104"/>
      <c r="V209" s="333"/>
      <c r="W209" s="333"/>
      <c r="X209" s="333"/>
      <c r="Y209" s="333"/>
      <c r="Z209" s="333"/>
      <c r="AA209" s="333"/>
      <c r="AB209" s="333"/>
      <c r="AC209" s="333"/>
    </row>
    <row r="210" spans="1:29" ht="16.5" customHeight="1">
      <c r="A210" s="175"/>
      <c r="B210" s="179"/>
      <c r="C210" s="175"/>
      <c r="D210" s="175"/>
      <c r="E210" s="175"/>
      <c r="F210" s="175"/>
      <c r="G210" s="175"/>
      <c r="H210" s="175"/>
      <c r="I210" s="175"/>
      <c r="J210" s="175"/>
      <c r="K210" s="175"/>
      <c r="L210" s="175"/>
      <c r="M210" s="175"/>
      <c r="N210" s="175"/>
      <c r="O210" s="175"/>
      <c r="P210" s="175"/>
      <c r="Q210" s="175"/>
      <c r="R210" s="175"/>
      <c r="S210" s="175"/>
      <c r="T210" s="175"/>
      <c r="U210" s="104"/>
      <c r="V210" s="333"/>
      <c r="W210" s="333"/>
      <c r="X210" s="333"/>
      <c r="Y210" s="333"/>
      <c r="Z210" s="333"/>
      <c r="AA210" s="333"/>
      <c r="AB210" s="333"/>
      <c r="AC210" s="333"/>
    </row>
    <row r="211" spans="1:29" ht="16.5" customHeight="1">
      <c r="A211" s="175"/>
      <c r="B211" s="179"/>
      <c r="C211" s="175"/>
      <c r="D211" s="175"/>
      <c r="E211" s="175"/>
      <c r="F211" s="175"/>
      <c r="G211" s="175"/>
      <c r="H211" s="175"/>
      <c r="I211" s="175"/>
      <c r="J211" s="175"/>
      <c r="K211" s="175"/>
      <c r="L211" s="175"/>
      <c r="M211" s="175"/>
      <c r="N211" s="175"/>
      <c r="O211" s="175"/>
      <c r="P211" s="175"/>
      <c r="Q211" s="175"/>
      <c r="R211" s="175"/>
      <c r="S211" s="175"/>
      <c r="T211" s="175"/>
      <c r="U211" s="104"/>
      <c r="V211" s="333"/>
      <c r="W211" s="333"/>
      <c r="X211" s="333"/>
      <c r="Y211" s="333"/>
      <c r="Z211" s="333"/>
      <c r="AA211" s="333"/>
      <c r="AB211" s="333"/>
      <c r="AC211" s="333"/>
    </row>
    <row r="212" spans="1:29" ht="16.5" customHeight="1">
      <c r="A212" s="175"/>
      <c r="B212" s="179"/>
      <c r="C212" s="175"/>
      <c r="D212" s="175"/>
      <c r="E212" s="175"/>
      <c r="F212" s="175"/>
      <c r="G212" s="175"/>
      <c r="H212" s="175"/>
      <c r="I212" s="175"/>
      <c r="J212" s="175"/>
      <c r="K212" s="175"/>
      <c r="L212" s="175"/>
      <c r="M212" s="175"/>
      <c r="N212" s="175"/>
      <c r="O212" s="175"/>
      <c r="P212" s="175"/>
      <c r="Q212" s="175"/>
      <c r="R212" s="175"/>
      <c r="S212" s="175"/>
      <c r="T212" s="175"/>
      <c r="U212" s="104"/>
      <c r="V212" s="333"/>
      <c r="W212" s="333"/>
      <c r="X212" s="333"/>
      <c r="Y212" s="333"/>
      <c r="Z212" s="333"/>
      <c r="AA212" s="333"/>
      <c r="AB212" s="333"/>
      <c r="AC212" s="333"/>
    </row>
    <row r="213" spans="1:29" ht="16.5" customHeight="1">
      <c r="A213" s="175"/>
      <c r="B213" s="179"/>
      <c r="C213" s="175"/>
      <c r="D213" s="175"/>
      <c r="E213" s="175"/>
      <c r="F213" s="175"/>
      <c r="G213" s="175"/>
      <c r="H213" s="175"/>
      <c r="I213" s="175"/>
      <c r="J213" s="175"/>
      <c r="K213" s="175"/>
      <c r="L213" s="175"/>
      <c r="M213" s="175"/>
      <c r="N213" s="175"/>
      <c r="O213" s="175"/>
      <c r="P213" s="175"/>
      <c r="Q213" s="175"/>
      <c r="R213" s="175"/>
      <c r="S213" s="175"/>
      <c r="T213" s="175"/>
      <c r="U213" s="104"/>
      <c r="V213" s="333"/>
      <c r="W213" s="333"/>
      <c r="X213" s="333"/>
      <c r="Y213" s="333"/>
      <c r="Z213" s="333"/>
      <c r="AA213" s="333"/>
      <c r="AB213" s="333"/>
      <c r="AC213" s="333"/>
    </row>
    <row r="214" spans="1:29" ht="16.5" customHeight="1">
      <c r="A214" s="175"/>
      <c r="B214" s="179"/>
      <c r="C214" s="175"/>
      <c r="D214" s="175"/>
      <c r="E214" s="175"/>
      <c r="F214" s="175"/>
      <c r="G214" s="175"/>
      <c r="H214" s="175"/>
      <c r="I214" s="175"/>
      <c r="J214" s="175"/>
      <c r="K214" s="175"/>
      <c r="L214" s="175"/>
      <c r="M214" s="175"/>
      <c r="N214" s="175"/>
      <c r="O214" s="175"/>
      <c r="P214" s="175"/>
      <c r="Q214" s="175"/>
      <c r="R214" s="175"/>
      <c r="S214" s="175"/>
      <c r="T214" s="175"/>
      <c r="U214" s="104"/>
      <c r="V214" s="333"/>
      <c r="W214" s="333"/>
      <c r="X214" s="333"/>
      <c r="Y214" s="333"/>
      <c r="Z214" s="333"/>
      <c r="AA214" s="333"/>
      <c r="AB214" s="333"/>
      <c r="AC214" s="333"/>
    </row>
    <row r="215" spans="1:29" ht="16.5" customHeight="1">
      <c r="A215" s="175"/>
      <c r="B215" s="179"/>
      <c r="C215" s="175"/>
      <c r="D215" s="175"/>
      <c r="E215" s="175"/>
      <c r="F215" s="175"/>
      <c r="G215" s="175"/>
      <c r="H215" s="175"/>
      <c r="I215" s="175"/>
      <c r="J215" s="175"/>
      <c r="K215" s="175"/>
      <c r="L215" s="175"/>
      <c r="M215" s="175"/>
      <c r="N215" s="175"/>
      <c r="O215" s="175"/>
      <c r="P215" s="175"/>
      <c r="Q215" s="175"/>
      <c r="R215" s="175"/>
      <c r="S215" s="175"/>
      <c r="T215" s="175"/>
      <c r="U215" s="104"/>
      <c r="V215" s="333"/>
      <c r="W215" s="333"/>
      <c r="X215" s="333"/>
      <c r="Y215" s="333"/>
      <c r="Z215" s="333"/>
      <c r="AA215" s="333"/>
      <c r="AB215" s="333"/>
      <c r="AC215" s="333"/>
    </row>
    <row r="216" spans="1:29" ht="16.5" customHeight="1">
      <c r="A216" s="175"/>
      <c r="B216" s="179"/>
      <c r="C216" s="175"/>
      <c r="D216" s="175"/>
      <c r="E216" s="175"/>
      <c r="F216" s="175"/>
      <c r="G216" s="175"/>
      <c r="H216" s="175"/>
      <c r="I216" s="175"/>
      <c r="J216" s="175"/>
      <c r="K216" s="175"/>
      <c r="L216" s="175"/>
      <c r="M216" s="175"/>
      <c r="N216" s="175"/>
      <c r="O216" s="175"/>
      <c r="P216" s="175"/>
      <c r="Q216" s="175"/>
      <c r="R216" s="175"/>
      <c r="S216" s="175"/>
      <c r="T216" s="175"/>
      <c r="U216" s="104"/>
      <c r="V216" s="333"/>
      <c r="W216" s="333"/>
      <c r="X216" s="333"/>
      <c r="Y216" s="333"/>
      <c r="Z216" s="333"/>
      <c r="AA216" s="333"/>
      <c r="AB216" s="333"/>
      <c r="AC216" s="333"/>
    </row>
    <row r="217" spans="1:29" ht="16.5" customHeight="1">
      <c r="A217" s="175"/>
      <c r="B217" s="179"/>
      <c r="C217" s="175"/>
      <c r="D217" s="175"/>
      <c r="E217" s="175"/>
      <c r="F217" s="175"/>
      <c r="G217" s="175"/>
      <c r="H217" s="175"/>
      <c r="I217" s="175"/>
      <c r="J217" s="175"/>
      <c r="K217" s="175"/>
      <c r="L217" s="175"/>
      <c r="M217" s="175"/>
      <c r="N217" s="175"/>
      <c r="O217" s="175"/>
      <c r="P217" s="175"/>
      <c r="Q217" s="175"/>
      <c r="R217" s="175"/>
      <c r="S217" s="175"/>
      <c r="T217" s="175"/>
      <c r="U217" s="104"/>
      <c r="V217" s="333"/>
      <c r="W217" s="333"/>
      <c r="X217" s="333"/>
      <c r="Y217" s="333"/>
      <c r="Z217" s="333"/>
      <c r="AA217" s="333"/>
      <c r="AB217" s="333"/>
      <c r="AC217" s="333"/>
    </row>
    <row r="218" spans="1:29" ht="16.5" customHeight="1">
      <c r="A218" s="175"/>
      <c r="B218" s="179"/>
      <c r="C218" s="175"/>
      <c r="D218" s="175"/>
      <c r="E218" s="175"/>
      <c r="F218" s="175"/>
      <c r="G218" s="175"/>
      <c r="H218" s="175"/>
      <c r="I218" s="175"/>
      <c r="J218" s="175"/>
      <c r="K218" s="175"/>
      <c r="L218" s="175"/>
      <c r="M218" s="175"/>
      <c r="N218" s="175"/>
      <c r="O218" s="175"/>
      <c r="P218" s="175"/>
      <c r="Q218" s="175"/>
      <c r="R218" s="175"/>
      <c r="S218" s="175"/>
      <c r="T218" s="175"/>
      <c r="U218" s="104"/>
      <c r="V218" s="333"/>
      <c r="W218" s="333"/>
      <c r="X218" s="333"/>
      <c r="Y218" s="333"/>
      <c r="Z218" s="333"/>
      <c r="AA218" s="333"/>
      <c r="AB218" s="333"/>
      <c r="AC218" s="333"/>
    </row>
    <row r="219" spans="1:29" ht="16.5" customHeight="1">
      <c r="A219" s="175"/>
      <c r="B219" s="179"/>
      <c r="C219" s="175"/>
      <c r="D219" s="175"/>
      <c r="E219" s="175"/>
      <c r="F219" s="175"/>
      <c r="G219" s="175"/>
      <c r="H219" s="175"/>
      <c r="I219" s="175"/>
      <c r="J219" s="175"/>
      <c r="K219" s="175"/>
      <c r="L219" s="175"/>
      <c r="M219" s="175"/>
      <c r="N219" s="175"/>
      <c r="O219" s="175"/>
      <c r="P219" s="175"/>
      <c r="Q219" s="175"/>
      <c r="R219" s="175"/>
      <c r="S219" s="175"/>
      <c r="T219" s="175"/>
      <c r="U219" s="104"/>
      <c r="V219" s="333"/>
      <c r="W219" s="333"/>
      <c r="X219" s="333"/>
      <c r="Y219" s="333"/>
      <c r="Z219" s="333"/>
      <c r="AA219" s="333"/>
      <c r="AB219" s="333"/>
      <c r="AC219" s="333"/>
    </row>
    <row r="220" spans="1:29" ht="16.5" customHeight="1">
      <c r="A220" s="175"/>
      <c r="B220" s="179"/>
      <c r="C220" s="175"/>
      <c r="D220" s="175"/>
      <c r="E220" s="175"/>
      <c r="F220" s="175"/>
      <c r="G220" s="175"/>
      <c r="H220" s="175"/>
      <c r="I220" s="175"/>
      <c r="J220" s="175"/>
      <c r="K220" s="175"/>
      <c r="L220" s="175"/>
      <c r="M220" s="175"/>
      <c r="N220" s="175"/>
      <c r="O220" s="175"/>
      <c r="P220" s="175"/>
      <c r="Q220" s="175"/>
      <c r="R220" s="175"/>
      <c r="S220" s="175"/>
      <c r="T220" s="175"/>
      <c r="U220" s="104"/>
      <c r="V220" s="333"/>
      <c r="W220" s="333"/>
      <c r="X220" s="333"/>
      <c r="Y220" s="333"/>
      <c r="Z220" s="333"/>
      <c r="AA220" s="333"/>
      <c r="AB220" s="333"/>
      <c r="AC220" s="333"/>
    </row>
    <row r="221" spans="1:29" ht="16.5" customHeight="1">
      <c r="A221" s="175"/>
      <c r="B221" s="179"/>
      <c r="C221" s="175"/>
      <c r="D221" s="175"/>
      <c r="E221" s="175"/>
      <c r="F221" s="175"/>
      <c r="G221" s="175"/>
      <c r="H221" s="175"/>
      <c r="I221" s="175"/>
      <c r="J221" s="175"/>
      <c r="K221" s="175"/>
      <c r="L221" s="175"/>
      <c r="M221" s="175"/>
      <c r="N221" s="175"/>
      <c r="O221" s="175"/>
      <c r="P221" s="175"/>
      <c r="Q221" s="175"/>
      <c r="R221" s="175"/>
      <c r="S221" s="175"/>
      <c r="T221" s="175"/>
      <c r="U221" s="104"/>
      <c r="V221" s="333"/>
      <c r="W221" s="333"/>
      <c r="X221" s="333"/>
      <c r="Y221" s="333"/>
      <c r="Z221" s="333"/>
      <c r="AA221" s="333"/>
      <c r="AB221" s="333"/>
      <c r="AC221" s="333"/>
    </row>
    <row r="222" spans="1:29" ht="16.5" customHeight="1">
      <c r="A222" s="175"/>
      <c r="B222" s="179"/>
      <c r="C222" s="175"/>
      <c r="D222" s="175"/>
      <c r="E222" s="175"/>
      <c r="F222" s="175"/>
      <c r="G222" s="175"/>
      <c r="H222" s="175"/>
      <c r="I222" s="175"/>
      <c r="J222" s="175"/>
      <c r="K222" s="175"/>
      <c r="L222" s="175"/>
      <c r="M222" s="175"/>
      <c r="N222" s="175"/>
      <c r="O222" s="175"/>
      <c r="P222" s="175"/>
      <c r="Q222" s="175"/>
      <c r="R222" s="175"/>
      <c r="S222" s="175"/>
      <c r="T222" s="175"/>
      <c r="U222" s="104"/>
      <c r="V222" s="333"/>
      <c r="W222" s="333"/>
      <c r="X222" s="333"/>
      <c r="Y222" s="333"/>
      <c r="Z222" s="333"/>
      <c r="AA222" s="333"/>
      <c r="AB222" s="333"/>
      <c r="AC222" s="333"/>
    </row>
    <row r="223" spans="1:29" ht="16.5" customHeight="1">
      <c r="A223" s="175"/>
      <c r="B223" s="179"/>
      <c r="C223" s="175"/>
      <c r="D223" s="175"/>
      <c r="E223" s="175"/>
      <c r="F223" s="175"/>
      <c r="G223" s="175"/>
      <c r="H223" s="175"/>
      <c r="I223" s="175"/>
      <c r="J223" s="175"/>
      <c r="K223" s="175"/>
      <c r="L223" s="175"/>
      <c r="M223" s="175"/>
      <c r="N223" s="175"/>
      <c r="O223" s="175"/>
      <c r="P223" s="175"/>
      <c r="Q223" s="175"/>
      <c r="R223" s="175"/>
      <c r="S223" s="175"/>
      <c r="T223" s="175"/>
      <c r="U223" s="104"/>
      <c r="V223" s="333"/>
      <c r="W223" s="333"/>
      <c r="X223" s="333"/>
      <c r="Y223" s="333"/>
      <c r="Z223" s="333"/>
      <c r="AA223" s="333"/>
      <c r="AB223" s="333"/>
      <c r="AC223" s="333"/>
    </row>
    <row r="224" spans="1:29" ht="16.5" customHeight="1">
      <c r="A224" s="175"/>
      <c r="B224" s="179"/>
      <c r="C224" s="175"/>
      <c r="D224" s="175"/>
      <c r="E224" s="175"/>
      <c r="F224" s="175"/>
      <c r="G224" s="175"/>
      <c r="H224" s="175"/>
      <c r="I224" s="175"/>
      <c r="J224" s="175"/>
      <c r="K224" s="175"/>
      <c r="L224" s="175"/>
      <c r="M224" s="175"/>
      <c r="N224" s="175"/>
      <c r="O224" s="175"/>
      <c r="P224" s="175"/>
      <c r="Q224" s="175"/>
      <c r="R224" s="175"/>
      <c r="S224" s="175"/>
      <c r="T224" s="175"/>
      <c r="U224" s="104"/>
      <c r="V224" s="333"/>
      <c r="W224" s="333"/>
      <c r="X224" s="333"/>
      <c r="Y224" s="333"/>
      <c r="Z224" s="333"/>
      <c r="AA224" s="333"/>
      <c r="AB224" s="333"/>
      <c r="AC224" s="333"/>
    </row>
    <row r="225" spans="1:29" ht="16.5" customHeight="1">
      <c r="A225" s="175"/>
      <c r="B225" s="179"/>
      <c r="C225" s="175"/>
      <c r="D225" s="175"/>
      <c r="E225" s="175"/>
      <c r="F225" s="175"/>
      <c r="G225" s="175"/>
      <c r="H225" s="175"/>
      <c r="I225" s="175"/>
      <c r="J225" s="175"/>
      <c r="K225" s="175"/>
      <c r="L225" s="175"/>
      <c r="M225" s="175"/>
      <c r="N225" s="175"/>
      <c r="O225" s="175"/>
      <c r="P225" s="175"/>
      <c r="Q225" s="175"/>
      <c r="R225" s="175"/>
      <c r="S225" s="175"/>
      <c r="T225" s="175"/>
      <c r="U225" s="104"/>
      <c r="V225" s="333"/>
      <c r="W225" s="333"/>
      <c r="X225" s="333"/>
      <c r="Y225" s="333"/>
      <c r="Z225" s="333"/>
      <c r="AA225" s="333"/>
      <c r="AB225" s="333"/>
      <c r="AC225" s="333"/>
    </row>
    <row r="226" spans="1:29" ht="16.5" customHeight="1">
      <c r="A226" s="175"/>
      <c r="B226" s="179"/>
      <c r="C226" s="175"/>
      <c r="D226" s="175"/>
      <c r="E226" s="175"/>
      <c r="F226" s="175"/>
      <c r="G226" s="175"/>
      <c r="H226" s="175"/>
      <c r="I226" s="175"/>
      <c r="J226" s="175"/>
      <c r="K226" s="175"/>
      <c r="L226" s="175"/>
      <c r="M226" s="175"/>
      <c r="N226" s="175"/>
      <c r="O226" s="175"/>
      <c r="P226" s="175"/>
      <c r="Q226" s="175"/>
      <c r="R226" s="175"/>
      <c r="S226" s="175"/>
      <c r="T226" s="175"/>
      <c r="U226" s="104"/>
      <c r="V226" s="333"/>
      <c r="W226" s="333"/>
      <c r="X226" s="333"/>
      <c r="Y226" s="333"/>
      <c r="Z226" s="333"/>
      <c r="AA226" s="333"/>
      <c r="AB226" s="333"/>
      <c r="AC226" s="333"/>
    </row>
    <row r="227" spans="1:29" ht="16.5" customHeight="1">
      <c r="A227" s="175"/>
      <c r="B227" s="179"/>
      <c r="C227" s="175"/>
      <c r="D227" s="175"/>
      <c r="E227" s="175"/>
      <c r="F227" s="175"/>
      <c r="G227" s="175"/>
      <c r="H227" s="175"/>
      <c r="I227" s="175"/>
      <c r="J227" s="175"/>
      <c r="K227" s="175"/>
      <c r="L227" s="175"/>
      <c r="M227" s="175"/>
      <c r="N227" s="175"/>
      <c r="O227" s="175"/>
      <c r="P227" s="175"/>
      <c r="Q227" s="175"/>
      <c r="R227" s="175"/>
      <c r="S227" s="175"/>
      <c r="T227" s="175"/>
      <c r="U227" s="104"/>
      <c r="V227" s="333"/>
      <c r="W227" s="333"/>
      <c r="X227" s="333"/>
      <c r="Y227" s="333"/>
      <c r="Z227" s="333"/>
      <c r="AA227" s="333"/>
      <c r="AB227" s="333"/>
      <c r="AC227" s="333"/>
    </row>
    <row r="228" spans="1:29" ht="16.5" customHeight="1">
      <c r="A228" s="175"/>
      <c r="B228" s="179"/>
      <c r="C228" s="175"/>
      <c r="D228" s="175"/>
      <c r="E228" s="175"/>
      <c r="F228" s="175"/>
      <c r="G228" s="175"/>
      <c r="H228" s="175"/>
      <c r="I228" s="175"/>
      <c r="J228" s="175"/>
      <c r="K228" s="175"/>
      <c r="L228" s="175"/>
      <c r="M228" s="175"/>
      <c r="N228" s="175"/>
      <c r="O228" s="175"/>
      <c r="P228" s="175"/>
      <c r="Q228" s="175"/>
      <c r="R228" s="175"/>
      <c r="S228" s="175"/>
      <c r="T228" s="175"/>
      <c r="U228" s="104"/>
      <c r="V228" s="333"/>
      <c r="W228" s="333"/>
      <c r="X228" s="333"/>
      <c r="Y228" s="333"/>
      <c r="Z228" s="333"/>
      <c r="AA228" s="333"/>
      <c r="AB228" s="333"/>
      <c r="AC228" s="333"/>
    </row>
    <row r="229" spans="1:29" ht="16.5" customHeight="1">
      <c r="A229" s="175"/>
      <c r="B229" s="179"/>
      <c r="C229" s="175"/>
      <c r="D229" s="175"/>
      <c r="E229" s="175"/>
      <c r="F229" s="175"/>
      <c r="G229" s="175"/>
      <c r="H229" s="175"/>
      <c r="I229" s="175"/>
      <c r="J229" s="175"/>
      <c r="K229" s="175"/>
      <c r="L229" s="175"/>
      <c r="M229" s="175"/>
      <c r="N229" s="175"/>
      <c r="O229" s="175"/>
      <c r="P229" s="175"/>
      <c r="Q229" s="175"/>
      <c r="R229" s="175"/>
      <c r="S229" s="175"/>
      <c r="T229" s="175"/>
      <c r="U229" s="104"/>
      <c r="V229" s="333"/>
      <c r="W229" s="333"/>
      <c r="X229" s="333"/>
      <c r="Y229" s="333"/>
      <c r="Z229" s="333"/>
      <c r="AA229" s="333"/>
      <c r="AB229" s="333"/>
      <c r="AC229" s="333"/>
    </row>
    <row r="230" spans="1:29" ht="16.5" customHeight="1">
      <c r="A230" s="175"/>
      <c r="B230" s="179"/>
      <c r="C230" s="175"/>
      <c r="D230" s="175"/>
      <c r="E230" s="175"/>
      <c r="F230" s="175"/>
      <c r="G230" s="175"/>
      <c r="H230" s="175"/>
      <c r="I230" s="175"/>
      <c r="J230" s="175"/>
      <c r="K230" s="175"/>
      <c r="L230" s="175"/>
      <c r="M230" s="175"/>
      <c r="N230" s="175"/>
      <c r="O230" s="175"/>
      <c r="P230" s="175"/>
      <c r="Q230" s="175"/>
      <c r="R230" s="175"/>
      <c r="S230" s="175"/>
      <c r="T230" s="175"/>
      <c r="U230" s="104"/>
      <c r="V230" s="333"/>
      <c r="W230" s="333"/>
      <c r="X230" s="333"/>
      <c r="Y230" s="333"/>
      <c r="Z230" s="333"/>
      <c r="AA230" s="333"/>
      <c r="AB230" s="333"/>
      <c r="AC230" s="333"/>
    </row>
    <row r="231" spans="1:29" ht="16.5" customHeight="1">
      <c r="A231" s="175"/>
      <c r="B231" s="179"/>
      <c r="C231" s="175"/>
      <c r="D231" s="175"/>
      <c r="E231" s="175"/>
      <c r="F231" s="175"/>
      <c r="G231" s="175"/>
      <c r="H231" s="175"/>
      <c r="I231" s="175"/>
      <c r="J231" s="175"/>
      <c r="K231" s="175"/>
      <c r="L231" s="175"/>
      <c r="M231" s="175"/>
      <c r="N231" s="175"/>
      <c r="O231" s="175"/>
      <c r="P231" s="175"/>
      <c r="Q231" s="175"/>
      <c r="R231" s="175"/>
      <c r="S231" s="175"/>
      <c r="T231" s="175"/>
      <c r="U231" s="104"/>
      <c r="V231" s="333"/>
      <c r="W231" s="333"/>
      <c r="X231" s="333"/>
      <c r="Y231" s="333"/>
      <c r="Z231" s="333"/>
      <c r="AA231" s="333"/>
      <c r="AB231" s="333"/>
      <c r="AC231" s="333"/>
    </row>
    <row r="232" spans="1:29" ht="16.5" customHeight="1">
      <c r="A232" s="175"/>
      <c r="B232" s="179"/>
      <c r="C232" s="175"/>
      <c r="D232" s="175"/>
      <c r="E232" s="175"/>
      <c r="F232" s="175"/>
      <c r="G232" s="175"/>
      <c r="H232" s="175"/>
      <c r="I232" s="175"/>
      <c r="J232" s="175"/>
      <c r="K232" s="175"/>
      <c r="L232" s="175"/>
      <c r="M232" s="175"/>
      <c r="N232" s="175"/>
      <c r="O232" s="175"/>
      <c r="P232" s="175"/>
      <c r="Q232" s="175"/>
      <c r="R232" s="175"/>
      <c r="S232" s="175"/>
      <c r="T232" s="175"/>
      <c r="U232" s="104"/>
      <c r="V232" s="333"/>
      <c r="W232" s="333"/>
      <c r="X232" s="333"/>
      <c r="Y232" s="333"/>
      <c r="Z232" s="333"/>
      <c r="AA232" s="333"/>
      <c r="AB232" s="333"/>
      <c r="AC232" s="333"/>
    </row>
    <row r="233" spans="1:29" ht="16.5" customHeight="1">
      <c r="A233" s="175"/>
      <c r="B233" s="179"/>
      <c r="C233" s="175"/>
      <c r="D233" s="175"/>
      <c r="E233" s="175"/>
      <c r="F233" s="175"/>
      <c r="G233" s="175"/>
      <c r="H233" s="175"/>
      <c r="I233" s="175"/>
      <c r="J233" s="175"/>
      <c r="K233" s="175"/>
      <c r="L233" s="175"/>
      <c r="M233" s="175"/>
      <c r="N233" s="175"/>
      <c r="O233" s="175"/>
      <c r="P233" s="175"/>
      <c r="Q233" s="175"/>
      <c r="R233" s="175"/>
      <c r="S233" s="175"/>
      <c r="T233" s="175"/>
      <c r="U233" s="104"/>
      <c r="V233" s="333"/>
      <c r="W233" s="333"/>
      <c r="X233" s="333"/>
      <c r="Y233" s="333"/>
      <c r="Z233" s="333"/>
      <c r="AA233" s="333"/>
      <c r="AB233" s="333"/>
      <c r="AC233" s="333"/>
    </row>
    <row r="234" spans="1:29" ht="16.5" customHeight="1">
      <c r="A234" s="175"/>
      <c r="B234" s="179"/>
      <c r="C234" s="175"/>
      <c r="D234" s="175"/>
      <c r="E234" s="175"/>
      <c r="F234" s="175"/>
      <c r="G234" s="175"/>
      <c r="H234" s="175"/>
      <c r="I234" s="175"/>
      <c r="J234" s="175"/>
      <c r="K234" s="175"/>
      <c r="L234" s="175"/>
      <c r="M234" s="175"/>
      <c r="N234" s="175"/>
      <c r="O234" s="175"/>
      <c r="P234" s="175"/>
      <c r="Q234" s="175"/>
      <c r="R234" s="175"/>
      <c r="S234" s="175"/>
      <c r="T234" s="175"/>
      <c r="U234" s="104"/>
      <c r="V234" s="333"/>
      <c r="W234" s="333"/>
      <c r="X234" s="333"/>
      <c r="Y234" s="333"/>
      <c r="Z234" s="333"/>
      <c r="AA234" s="333"/>
      <c r="AB234" s="333"/>
      <c r="AC234" s="333"/>
    </row>
    <row r="235" spans="1:29" ht="16.5" customHeight="1">
      <c r="A235" s="175"/>
      <c r="B235" s="179"/>
      <c r="C235" s="175"/>
      <c r="D235" s="175"/>
      <c r="E235" s="175"/>
      <c r="F235" s="175"/>
      <c r="G235" s="175"/>
      <c r="H235" s="175"/>
      <c r="I235" s="175"/>
      <c r="J235" s="175"/>
      <c r="K235" s="175"/>
      <c r="L235" s="175"/>
      <c r="M235" s="175"/>
      <c r="N235" s="175"/>
      <c r="O235" s="175"/>
      <c r="P235" s="175"/>
      <c r="Q235" s="175"/>
      <c r="R235" s="175"/>
      <c r="S235" s="175"/>
      <c r="T235" s="175"/>
      <c r="U235" s="104"/>
      <c r="V235" s="333"/>
      <c r="W235" s="333"/>
      <c r="X235" s="333"/>
      <c r="Y235" s="333"/>
      <c r="Z235" s="333"/>
      <c r="AA235" s="333"/>
      <c r="AB235" s="333"/>
      <c r="AC235" s="333"/>
    </row>
    <row r="236" spans="1:29" ht="16.5" customHeight="1">
      <c r="A236" s="175"/>
      <c r="B236" s="179"/>
      <c r="C236" s="175"/>
      <c r="D236" s="175"/>
      <c r="E236" s="175"/>
      <c r="F236" s="175"/>
      <c r="G236" s="175"/>
      <c r="H236" s="175"/>
      <c r="I236" s="175"/>
      <c r="J236" s="175"/>
      <c r="K236" s="175"/>
      <c r="L236" s="175"/>
      <c r="M236" s="175"/>
      <c r="N236" s="175"/>
      <c r="O236" s="175"/>
      <c r="P236" s="175"/>
      <c r="Q236" s="175"/>
      <c r="R236" s="175"/>
      <c r="S236" s="175"/>
      <c r="T236" s="175"/>
      <c r="U236" s="104"/>
      <c r="V236" s="333"/>
      <c r="W236" s="333"/>
      <c r="X236" s="333"/>
      <c r="Y236" s="333"/>
      <c r="Z236" s="333"/>
      <c r="AA236" s="333"/>
      <c r="AB236" s="333"/>
      <c r="AC236" s="333"/>
    </row>
    <row r="237" spans="1:29" ht="16.5" customHeight="1">
      <c r="A237" s="175"/>
      <c r="B237" s="179"/>
      <c r="C237" s="175"/>
      <c r="D237" s="175"/>
      <c r="E237" s="175"/>
      <c r="F237" s="175"/>
      <c r="G237" s="175"/>
      <c r="H237" s="175"/>
      <c r="I237" s="175"/>
      <c r="J237" s="175"/>
      <c r="K237" s="175"/>
      <c r="L237" s="175"/>
      <c r="M237" s="175"/>
      <c r="N237" s="175"/>
      <c r="O237" s="175"/>
      <c r="P237" s="175"/>
      <c r="Q237" s="175"/>
      <c r="R237" s="175"/>
      <c r="S237" s="175"/>
      <c r="T237" s="175"/>
      <c r="U237" s="104"/>
      <c r="V237" s="333"/>
      <c r="W237" s="333"/>
      <c r="X237" s="333"/>
      <c r="Y237" s="333"/>
      <c r="Z237" s="333"/>
      <c r="AA237" s="333"/>
      <c r="AB237" s="333"/>
      <c r="AC237" s="333"/>
    </row>
    <row r="238" spans="1:29" ht="16.5" customHeight="1">
      <c r="A238" s="175"/>
      <c r="B238" s="179"/>
      <c r="C238" s="175"/>
      <c r="D238" s="175"/>
      <c r="E238" s="175"/>
      <c r="F238" s="175"/>
      <c r="G238" s="175"/>
      <c r="H238" s="175"/>
      <c r="I238" s="175"/>
      <c r="J238" s="175"/>
      <c r="K238" s="175"/>
      <c r="L238" s="175"/>
      <c r="M238" s="175"/>
      <c r="N238" s="175"/>
      <c r="O238" s="175"/>
      <c r="P238" s="175"/>
      <c r="Q238" s="175"/>
      <c r="R238" s="175"/>
      <c r="S238" s="175"/>
      <c r="T238" s="175"/>
      <c r="U238" s="104"/>
      <c r="V238" s="333"/>
      <c r="W238" s="333"/>
      <c r="X238" s="333"/>
      <c r="Y238" s="333"/>
      <c r="Z238" s="333"/>
      <c r="AA238" s="333"/>
      <c r="AB238" s="333"/>
      <c r="AC238" s="333"/>
    </row>
    <row r="239" spans="1:29" ht="16.5" customHeight="1">
      <c r="A239" s="175"/>
      <c r="B239" s="179"/>
      <c r="C239" s="175"/>
      <c r="D239" s="175"/>
      <c r="E239" s="175"/>
      <c r="F239" s="175"/>
      <c r="G239" s="175"/>
      <c r="H239" s="175"/>
      <c r="I239" s="175"/>
      <c r="J239" s="175"/>
      <c r="K239" s="175"/>
      <c r="L239" s="175"/>
      <c r="M239" s="175"/>
      <c r="N239" s="175"/>
      <c r="O239" s="175"/>
      <c r="P239" s="175"/>
      <c r="Q239" s="175"/>
      <c r="R239" s="175"/>
      <c r="S239" s="175"/>
      <c r="T239" s="175"/>
      <c r="U239" s="104"/>
      <c r="V239" s="333"/>
      <c r="W239" s="333"/>
      <c r="X239" s="333"/>
      <c r="Y239" s="333"/>
      <c r="Z239" s="333"/>
      <c r="AA239" s="333"/>
      <c r="AB239" s="333"/>
      <c r="AC239" s="333"/>
    </row>
    <row r="240" spans="1:29" ht="16.5" customHeight="1">
      <c r="A240" s="175"/>
      <c r="B240" s="179"/>
      <c r="C240" s="175"/>
      <c r="D240" s="175"/>
      <c r="E240" s="175"/>
      <c r="F240" s="175"/>
      <c r="G240" s="175"/>
      <c r="H240" s="175"/>
      <c r="I240" s="175"/>
      <c r="J240" s="175"/>
      <c r="K240" s="175"/>
      <c r="L240" s="175"/>
      <c r="M240" s="175"/>
      <c r="N240" s="175"/>
      <c r="O240" s="175"/>
      <c r="P240" s="175"/>
      <c r="Q240" s="175"/>
      <c r="R240" s="175"/>
      <c r="S240" s="175"/>
      <c r="T240" s="175"/>
      <c r="U240" s="104"/>
      <c r="V240" s="333"/>
      <c r="W240" s="333"/>
      <c r="X240" s="333"/>
      <c r="Y240" s="333"/>
      <c r="Z240" s="333"/>
      <c r="AA240" s="333"/>
      <c r="AB240" s="333"/>
      <c r="AC240" s="333"/>
    </row>
    <row r="241" spans="1:29" ht="16.5" customHeight="1">
      <c r="A241" s="175"/>
      <c r="B241" s="179"/>
      <c r="C241" s="175"/>
      <c r="D241" s="175"/>
      <c r="E241" s="175"/>
      <c r="F241" s="175"/>
      <c r="G241" s="175"/>
      <c r="H241" s="175"/>
      <c r="I241" s="175"/>
      <c r="J241" s="175"/>
      <c r="K241" s="175"/>
      <c r="L241" s="175"/>
      <c r="M241" s="175"/>
      <c r="N241" s="175"/>
      <c r="O241" s="175"/>
      <c r="P241" s="175"/>
      <c r="Q241" s="175"/>
      <c r="R241" s="175"/>
      <c r="S241" s="175"/>
      <c r="T241" s="175"/>
      <c r="U241" s="104"/>
      <c r="V241" s="333"/>
      <c r="W241" s="333"/>
      <c r="X241" s="333"/>
      <c r="Y241" s="333"/>
      <c r="Z241" s="333"/>
      <c r="AA241" s="333"/>
      <c r="AB241" s="333"/>
      <c r="AC241" s="333"/>
    </row>
    <row r="242" spans="1:29" ht="16.5" customHeight="1">
      <c r="A242" s="175"/>
      <c r="B242" s="179"/>
      <c r="C242" s="175"/>
      <c r="D242" s="175"/>
      <c r="E242" s="175"/>
      <c r="F242" s="175"/>
      <c r="G242" s="175"/>
      <c r="H242" s="175"/>
      <c r="I242" s="175"/>
      <c r="J242" s="175"/>
      <c r="K242" s="175"/>
      <c r="L242" s="175"/>
      <c r="M242" s="175"/>
      <c r="N242" s="175"/>
      <c r="O242" s="175"/>
      <c r="P242" s="175"/>
      <c r="Q242" s="175"/>
      <c r="R242" s="175"/>
      <c r="S242" s="175"/>
      <c r="T242" s="175"/>
      <c r="U242" s="104"/>
      <c r="V242" s="333"/>
      <c r="W242" s="333"/>
      <c r="X242" s="333"/>
      <c r="Y242" s="333"/>
      <c r="Z242" s="333"/>
      <c r="AA242" s="333"/>
      <c r="AB242" s="333"/>
      <c r="AC242" s="333"/>
    </row>
    <row r="243" spans="1:29" ht="16.5" customHeight="1">
      <c r="A243" s="175"/>
      <c r="B243" s="179"/>
      <c r="C243" s="175"/>
      <c r="D243" s="175"/>
      <c r="E243" s="175"/>
      <c r="F243" s="175"/>
      <c r="G243" s="175"/>
      <c r="H243" s="175"/>
      <c r="I243" s="175"/>
      <c r="J243" s="175"/>
      <c r="K243" s="175"/>
      <c r="L243" s="175"/>
      <c r="M243" s="175"/>
      <c r="N243" s="175"/>
      <c r="O243" s="175"/>
      <c r="P243" s="175"/>
      <c r="Q243" s="175"/>
      <c r="R243" s="175"/>
      <c r="S243" s="175"/>
      <c r="T243" s="175"/>
      <c r="U243" s="104"/>
      <c r="V243" s="333"/>
      <c r="W243" s="333"/>
      <c r="X243" s="333"/>
      <c r="Y243" s="333"/>
      <c r="Z243" s="333"/>
      <c r="AA243" s="333"/>
      <c r="AB243" s="333"/>
      <c r="AC243" s="333"/>
    </row>
    <row r="244" spans="1:29" ht="16.5" customHeight="1">
      <c r="A244" s="175"/>
      <c r="B244" s="179"/>
      <c r="C244" s="175"/>
      <c r="D244" s="175"/>
      <c r="E244" s="175"/>
      <c r="F244" s="175"/>
      <c r="G244" s="175"/>
      <c r="H244" s="175"/>
      <c r="I244" s="175"/>
      <c r="J244" s="175"/>
      <c r="K244" s="175"/>
      <c r="L244" s="175"/>
      <c r="M244" s="175"/>
      <c r="N244" s="175"/>
      <c r="O244" s="175"/>
      <c r="P244" s="175"/>
      <c r="Q244" s="175"/>
      <c r="R244" s="175"/>
      <c r="S244" s="175"/>
      <c r="T244" s="175"/>
      <c r="U244" s="104"/>
      <c r="V244" s="333"/>
      <c r="W244" s="333"/>
      <c r="X244" s="333"/>
      <c r="Y244" s="333"/>
      <c r="Z244" s="333"/>
      <c r="AA244" s="333"/>
      <c r="AB244" s="333"/>
      <c r="AC244" s="333"/>
    </row>
    <row r="245" spans="1:29" ht="16.5" customHeight="1">
      <c r="A245" s="175"/>
      <c r="B245" s="179"/>
      <c r="C245" s="175"/>
      <c r="D245" s="175"/>
      <c r="E245" s="175"/>
      <c r="F245" s="175"/>
      <c r="G245" s="175"/>
      <c r="H245" s="175"/>
      <c r="I245" s="175"/>
      <c r="J245" s="175"/>
      <c r="K245" s="175"/>
      <c r="L245" s="175"/>
      <c r="M245" s="175"/>
      <c r="N245" s="175"/>
      <c r="O245" s="175"/>
      <c r="P245" s="175"/>
      <c r="Q245" s="175"/>
      <c r="R245" s="175"/>
      <c r="S245" s="175"/>
      <c r="T245" s="175"/>
      <c r="U245" s="104"/>
      <c r="V245" s="333"/>
      <c r="W245" s="333"/>
      <c r="X245" s="333"/>
      <c r="Y245" s="333"/>
      <c r="Z245" s="333"/>
      <c r="AA245" s="333"/>
      <c r="AB245" s="333"/>
      <c r="AC245" s="333"/>
    </row>
    <row r="246" spans="1:29" ht="16.5" customHeight="1">
      <c r="A246" s="175"/>
      <c r="B246" s="179"/>
      <c r="C246" s="175"/>
      <c r="D246" s="175"/>
      <c r="E246" s="175"/>
      <c r="F246" s="175"/>
      <c r="G246" s="175"/>
      <c r="H246" s="175"/>
      <c r="I246" s="175"/>
      <c r="J246" s="175"/>
      <c r="K246" s="175"/>
      <c r="L246" s="175"/>
      <c r="M246" s="175"/>
      <c r="N246" s="175"/>
      <c r="O246" s="175"/>
      <c r="P246" s="175"/>
      <c r="Q246" s="175"/>
      <c r="R246" s="175"/>
      <c r="S246" s="175"/>
      <c r="T246" s="175"/>
      <c r="U246" s="104"/>
      <c r="V246" s="333"/>
      <c r="W246" s="333"/>
      <c r="X246" s="333"/>
      <c r="Y246" s="333"/>
      <c r="Z246" s="333"/>
      <c r="AA246" s="333"/>
      <c r="AB246" s="333"/>
      <c r="AC246" s="333"/>
    </row>
    <row r="247" spans="1:29" ht="16.5" customHeight="1">
      <c r="A247" s="175"/>
      <c r="B247" s="179"/>
      <c r="C247" s="175"/>
      <c r="D247" s="175"/>
      <c r="E247" s="175"/>
      <c r="F247" s="175"/>
      <c r="G247" s="175"/>
      <c r="H247" s="175"/>
      <c r="I247" s="175"/>
      <c r="J247" s="175"/>
      <c r="K247" s="175"/>
      <c r="L247" s="175"/>
      <c r="M247" s="175"/>
      <c r="N247" s="175"/>
      <c r="O247" s="175"/>
      <c r="P247" s="175"/>
      <c r="Q247" s="175"/>
      <c r="R247" s="175"/>
      <c r="S247" s="175"/>
      <c r="T247" s="175"/>
      <c r="U247" s="104"/>
      <c r="V247" s="333"/>
      <c r="W247" s="333"/>
      <c r="X247" s="333"/>
      <c r="Y247" s="333"/>
      <c r="Z247" s="333"/>
      <c r="AA247" s="333"/>
      <c r="AB247" s="333"/>
      <c r="AC247" s="333"/>
    </row>
    <row r="248" spans="1:29" ht="16.5" customHeight="1">
      <c r="A248" s="175"/>
      <c r="B248" s="179"/>
      <c r="C248" s="175"/>
      <c r="D248" s="175"/>
      <c r="E248" s="175"/>
      <c r="F248" s="175"/>
      <c r="G248" s="175"/>
      <c r="H248" s="175"/>
      <c r="I248" s="175"/>
      <c r="J248" s="175"/>
      <c r="K248" s="175"/>
      <c r="L248" s="175"/>
      <c r="M248" s="175"/>
      <c r="N248" s="175"/>
      <c r="O248" s="175"/>
      <c r="P248" s="175"/>
      <c r="Q248" s="175"/>
      <c r="R248" s="175"/>
      <c r="S248" s="175"/>
      <c r="T248" s="175"/>
      <c r="U248" s="104"/>
      <c r="V248" s="333"/>
      <c r="W248" s="333"/>
      <c r="X248" s="333"/>
      <c r="Y248" s="333"/>
      <c r="Z248" s="333"/>
      <c r="AA248" s="333"/>
      <c r="AB248" s="333"/>
      <c r="AC248" s="333"/>
    </row>
    <row r="249" spans="1:29" ht="16.5" customHeight="1">
      <c r="A249" s="175"/>
      <c r="B249" s="179"/>
      <c r="C249" s="175"/>
      <c r="D249" s="175"/>
      <c r="E249" s="175"/>
      <c r="F249" s="175"/>
      <c r="G249" s="175"/>
      <c r="H249" s="175"/>
      <c r="I249" s="175"/>
      <c r="J249" s="175"/>
      <c r="K249" s="175"/>
      <c r="L249" s="175"/>
      <c r="M249" s="175"/>
      <c r="N249" s="175"/>
      <c r="O249" s="175"/>
      <c r="P249" s="175"/>
      <c r="Q249" s="175"/>
      <c r="R249" s="175"/>
      <c r="S249" s="175"/>
      <c r="T249" s="175"/>
      <c r="U249" s="104"/>
      <c r="V249" s="333"/>
      <c r="W249" s="333"/>
      <c r="X249" s="333"/>
      <c r="Y249" s="333"/>
      <c r="Z249" s="333"/>
      <c r="AA249" s="333"/>
      <c r="AB249" s="333"/>
      <c r="AC249" s="333"/>
    </row>
    <row r="250" spans="1:29" ht="16.5" customHeight="1">
      <c r="A250" s="175"/>
      <c r="B250" s="179"/>
      <c r="C250" s="175"/>
      <c r="D250" s="175"/>
      <c r="E250" s="175"/>
      <c r="F250" s="175"/>
      <c r="G250" s="175"/>
      <c r="H250" s="175"/>
      <c r="I250" s="175"/>
      <c r="J250" s="175"/>
      <c r="K250" s="175"/>
      <c r="L250" s="175"/>
      <c r="M250" s="175"/>
      <c r="N250" s="175"/>
      <c r="O250" s="175"/>
      <c r="P250" s="175"/>
      <c r="Q250" s="175"/>
      <c r="R250" s="175"/>
      <c r="S250" s="175"/>
      <c r="T250" s="175"/>
      <c r="U250" s="104"/>
      <c r="V250" s="333"/>
      <c r="W250" s="333"/>
      <c r="X250" s="333"/>
      <c r="Y250" s="333"/>
      <c r="Z250" s="333"/>
      <c r="AA250" s="333"/>
      <c r="AB250" s="333"/>
      <c r="AC250" s="333"/>
    </row>
    <row r="251" spans="1:29" ht="16.5" customHeight="1">
      <c r="A251" s="175"/>
      <c r="B251" s="179"/>
      <c r="C251" s="175"/>
      <c r="D251" s="175"/>
      <c r="E251" s="175"/>
      <c r="F251" s="175"/>
      <c r="G251" s="175"/>
      <c r="H251" s="175"/>
      <c r="I251" s="175"/>
      <c r="J251" s="175"/>
      <c r="K251" s="175"/>
      <c r="L251" s="175"/>
      <c r="M251" s="175"/>
      <c r="N251" s="175"/>
      <c r="O251" s="175"/>
      <c r="P251" s="175"/>
      <c r="Q251" s="175"/>
      <c r="R251" s="175"/>
      <c r="S251" s="175"/>
      <c r="T251" s="175"/>
      <c r="U251" s="104"/>
      <c r="V251" s="333"/>
      <c r="W251" s="333"/>
      <c r="X251" s="333"/>
      <c r="Y251" s="333"/>
      <c r="Z251" s="333"/>
      <c r="AA251" s="333"/>
      <c r="AB251" s="333"/>
      <c r="AC251" s="333"/>
    </row>
    <row r="252" spans="1:29" ht="16.5" customHeight="1">
      <c r="A252" s="175"/>
      <c r="B252" s="179"/>
      <c r="C252" s="175"/>
      <c r="D252" s="175"/>
      <c r="E252" s="175"/>
      <c r="F252" s="175"/>
      <c r="G252" s="175"/>
      <c r="H252" s="175"/>
      <c r="I252" s="175"/>
      <c r="J252" s="175"/>
      <c r="K252" s="175"/>
      <c r="L252" s="175"/>
      <c r="M252" s="175"/>
      <c r="N252" s="175"/>
      <c r="O252" s="175"/>
      <c r="P252" s="175"/>
      <c r="Q252" s="175"/>
      <c r="R252" s="175"/>
      <c r="S252" s="175"/>
      <c r="T252" s="175"/>
      <c r="U252" s="104"/>
      <c r="V252" s="333"/>
      <c r="W252" s="333"/>
      <c r="X252" s="333"/>
      <c r="Y252" s="333"/>
      <c r="Z252" s="333"/>
      <c r="AA252" s="333"/>
      <c r="AB252" s="333"/>
      <c r="AC252" s="333"/>
    </row>
    <row r="253" spans="1:29" ht="16.5" customHeight="1">
      <c r="A253" s="175"/>
      <c r="B253" s="179"/>
      <c r="C253" s="175"/>
      <c r="D253" s="175"/>
      <c r="E253" s="175"/>
      <c r="F253" s="175"/>
      <c r="G253" s="175"/>
      <c r="H253" s="175"/>
      <c r="I253" s="175"/>
      <c r="J253" s="175"/>
      <c r="K253" s="175"/>
      <c r="L253" s="175"/>
      <c r="M253" s="175"/>
      <c r="N253" s="175"/>
      <c r="O253" s="175"/>
      <c r="P253" s="175"/>
      <c r="Q253" s="175"/>
      <c r="R253" s="175"/>
      <c r="S253" s="175"/>
      <c r="T253" s="175"/>
      <c r="U253" s="104"/>
      <c r="V253" s="333"/>
      <c r="W253" s="333"/>
      <c r="X253" s="333"/>
      <c r="Y253" s="333"/>
      <c r="Z253" s="333"/>
      <c r="AA253" s="333"/>
      <c r="AB253" s="333"/>
      <c r="AC253" s="333"/>
    </row>
    <row r="254" spans="1:29" ht="16.5" customHeight="1">
      <c r="A254" s="175"/>
      <c r="B254" s="179"/>
      <c r="C254" s="175"/>
      <c r="D254" s="175"/>
      <c r="E254" s="175"/>
      <c r="F254" s="175"/>
      <c r="G254" s="175"/>
      <c r="H254" s="175"/>
      <c r="I254" s="175"/>
      <c r="J254" s="175"/>
      <c r="K254" s="175"/>
      <c r="L254" s="175"/>
      <c r="M254" s="175"/>
      <c r="N254" s="175"/>
      <c r="O254" s="175"/>
      <c r="P254" s="175"/>
      <c r="Q254" s="175"/>
      <c r="R254" s="175"/>
      <c r="S254" s="175"/>
      <c r="T254" s="175"/>
      <c r="U254" s="104"/>
      <c r="V254" s="333"/>
      <c r="W254" s="333"/>
      <c r="X254" s="333"/>
      <c r="Y254" s="333"/>
      <c r="Z254" s="333"/>
      <c r="AA254" s="333"/>
      <c r="AB254" s="333"/>
      <c r="AC254" s="333"/>
    </row>
    <row r="255" spans="1:29" ht="16.5" customHeight="1">
      <c r="A255" s="175"/>
      <c r="B255" s="179"/>
      <c r="C255" s="175"/>
      <c r="D255" s="175"/>
      <c r="E255" s="175"/>
      <c r="F255" s="175"/>
      <c r="G255" s="175"/>
      <c r="H255" s="175"/>
      <c r="I255" s="175"/>
      <c r="J255" s="175"/>
      <c r="K255" s="175"/>
      <c r="L255" s="175"/>
      <c r="M255" s="175"/>
      <c r="N255" s="175"/>
      <c r="O255" s="175"/>
      <c r="P255" s="175"/>
      <c r="Q255" s="175"/>
      <c r="R255" s="175"/>
      <c r="S255" s="175"/>
      <c r="T255" s="175"/>
      <c r="U255" s="104"/>
      <c r="V255" s="333"/>
      <c r="W255" s="333"/>
      <c r="X255" s="333"/>
      <c r="Y255" s="333"/>
      <c r="Z255" s="333"/>
      <c r="AA255" s="333"/>
      <c r="AB255" s="333"/>
      <c r="AC255" s="333"/>
    </row>
    <row r="256" spans="1:29" ht="16.5" customHeight="1">
      <c r="A256" s="175"/>
      <c r="B256" s="179"/>
      <c r="C256" s="175"/>
      <c r="D256" s="175"/>
      <c r="E256" s="175"/>
      <c r="F256" s="175"/>
      <c r="G256" s="175"/>
      <c r="H256" s="175"/>
      <c r="I256" s="175"/>
      <c r="J256" s="175"/>
      <c r="K256" s="175"/>
      <c r="L256" s="175"/>
      <c r="M256" s="175"/>
      <c r="N256" s="175"/>
      <c r="O256" s="175"/>
      <c r="P256" s="175"/>
      <c r="Q256" s="175"/>
      <c r="R256" s="175"/>
      <c r="S256" s="175"/>
      <c r="T256" s="175"/>
      <c r="U256" s="104"/>
      <c r="V256" s="333"/>
      <c r="W256" s="333"/>
      <c r="X256" s="333"/>
      <c r="Y256" s="333"/>
      <c r="Z256" s="333"/>
      <c r="AA256" s="333"/>
      <c r="AB256" s="333"/>
      <c r="AC256" s="333"/>
    </row>
    <row r="257" spans="1:29" ht="16.5" customHeight="1">
      <c r="A257" s="175"/>
      <c r="B257" s="179"/>
      <c r="C257" s="175"/>
      <c r="D257" s="175"/>
      <c r="E257" s="175"/>
      <c r="F257" s="175"/>
      <c r="G257" s="175"/>
      <c r="H257" s="175"/>
      <c r="I257" s="175"/>
      <c r="J257" s="175"/>
      <c r="K257" s="175"/>
      <c r="L257" s="175"/>
      <c r="M257" s="175"/>
      <c r="N257" s="175"/>
      <c r="O257" s="175"/>
      <c r="P257" s="175"/>
      <c r="Q257" s="175"/>
      <c r="R257" s="175"/>
      <c r="S257" s="175"/>
      <c r="T257" s="175"/>
      <c r="U257" s="104"/>
      <c r="V257" s="333"/>
      <c r="W257" s="333"/>
      <c r="X257" s="333"/>
      <c r="Y257" s="333"/>
      <c r="Z257" s="333"/>
      <c r="AA257" s="333"/>
      <c r="AB257" s="333"/>
      <c r="AC257" s="333"/>
    </row>
    <row r="258" spans="1:29" ht="16.5" customHeight="1">
      <c r="A258" s="175"/>
      <c r="B258" s="179"/>
      <c r="C258" s="175"/>
      <c r="D258" s="175"/>
      <c r="E258" s="175"/>
      <c r="F258" s="175"/>
      <c r="G258" s="175"/>
      <c r="H258" s="175"/>
      <c r="I258" s="175"/>
      <c r="J258" s="175"/>
      <c r="K258" s="175"/>
      <c r="L258" s="175"/>
      <c r="M258" s="175"/>
      <c r="N258" s="175"/>
      <c r="O258" s="175"/>
      <c r="P258" s="175"/>
      <c r="Q258" s="175"/>
      <c r="R258" s="175"/>
      <c r="S258" s="175"/>
      <c r="T258" s="175"/>
      <c r="U258" s="104"/>
      <c r="V258" s="333"/>
      <c r="W258" s="333"/>
      <c r="X258" s="333"/>
      <c r="Y258" s="333"/>
      <c r="Z258" s="333"/>
      <c r="AA258" s="333"/>
      <c r="AB258" s="333"/>
      <c r="AC258" s="333"/>
    </row>
    <row r="259" spans="1:29" ht="16.5" customHeight="1">
      <c r="A259" s="175"/>
      <c r="B259" s="179"/>
      <c r="C259" s="175"/>
      <c r="D259" s="175"/>
      <c r="E259" s="175"/>
      <c r="F259" s="175"/>
      <c r="G259" s="175"/>
      <c r="H259" s="175"/>
      <c r="I259" s="175"/>
      <c r="J259" s="175"/>
      <c r="K259" s="175"/>
      <c r="L259" s="175"/>
      <c r="M259" s="175"/>
      <c r="N259" s="175"/>
      <c r="O259" s="175"/>
      <c r="P259" s="175"/>
      <c r="Q259" s="175"/>
      <c r="R259" s="175"/>
      <c r="S259" s="175"/>
      <c r="T259" s="175"/>
      <c r="U259" s="104"/>
      <c r="V259" s="333"/>
      <c r="W259" s="333"/>
      <c r="X259" s="333"/>
      <c r="Y259" s="333"/>
      <c r="Z259" s="333"/>
      <c r="AA259" s="333"/>
      <c r="AB259" s="333"/>
      <c r="AC259" s="333"/>
    </row>
    <row r="260" spans="1:29" ht="16.5" customHeight="1">
      <c r="A260" s="175"/>
      <c r="B260" s="179"/>
      <c r="C260" s="175"/>
      <c r="D260" s="175"/>
      <c r="E260" s="175"/>
      <c r="F260" s="175"/>
      <c r="G260" s="175"/>
      <c r="H260" s="175"/>
      <c r="I260" s="175"/>
      <c r="J260" s="175"/>
      <c r="K260" s="175"/>
      <c r="L260" s="175"/>
      <c r="M260" s="175"/>
      <c r="N260" s="175"/>
      <c r="O260" s="175"/>
      <c r="P260" s="175"/>
      <c r="Q260" s="175"/>
      <c r="R260" s="175"/>
      <c r="S260" s="175"/>
      <c r="T260" s="175"/>
      <c r="U260" s="104"/>
      <c r="V260" s="333"/>
      <c r="W260" s="333"/>
      <c r="X260" s="333"/>
      <c r="Y260" s="333"/>
      <c r="Z260" s="333"/>
      <c r="AA260" s="333"/>
      <c r="AB260" s="333"/>
      <c r="AC260" s="333"/>
    </row>
    <row r="261" spans="1:29" ht="16.5" customHeight="1">
      <c r="A261" s="175"/>
      <c r="B261" s="179"/>
      <c r="C261" s="175"/>
      <c r="D261" s="175"/>
      <c r="E261" s="175"/>
      <c r="F261" s="175"/>
      <c r="G261" s="175"/>
      <c r="H261" s="175"/>
      <c r="I261" s="175"/>
      <c r="J261" s="175"/>
      <c r="K261" s="175"/>
      <c r="L261" s="175"/>
      <c r="M261" s="175"/>
      <c r="N261" s="175"/>
      <c r="O261" s="175"/>
      <c r="P261" s="175"/>
      <c r="Q261" s="175"/>
      <c r="R261" s="175"/>
      <c r="S261" s="175"/>
      <c r="T261" s="175"/>
      <c r="U261" s="104"/>
      <c r="V261" s="333"/>
      <c r="W261" s="333"/>
      <c r="X261" s="333"/>
      <c r="Y261" s="333"/>
      <c r="Z261" s="333"/>
      <c r="AA261" s="333"/>
      <c r="AB261" s="333"/>
      <c r="AC261" s="333"/>
    </row>
    <row r="262" spans="1:29" ht="16.5" customHeight="1">
      <c r="A262" s="175"/>
      <c r="B262" s="179"/>
      <c r="C262" s="175"/>
      <c r="D262" s="175"/>
      <c r="E262" s="175"/>
      <c r="F262" s="175"/>
      <c r="G262" s="175"/>
      <c r="H262" s="175"/>
      <c r="I262" s="175"/>
      <c r="J262" s="175"/>
      <c r="K262" s="175"/>
      <c r="L262" s="175"/>
      <c r="M262" s="175"/>
      <c r="N262" s="175"/>
      <c r="O262" s="175"/>
      <c r="P262" s="175"/>
      <c r="Q262" s="175"/>
      <c r="R262" s="175"/>
      <c r="S262" s="175"/>
      <c r="T262" s="175"/>
      <c r="U262" s="104"/>
      <c r="V262" s="333"/>
      <c r="W262" s="333"/>
      <c r="X262" s="333"/>
      <c r="Y262" s="333"/>
      <c r="Z262" s="333"/>
      <c r="AA262" s="333"/>
      <c r="AB262" s="333"/>
      <c r="AC262" s="333"/>
    </row>
    <row r="263" spans="1:29" ht="16.5" customHeight="1">
      <c r="A263" s="175"/>
      <c r="B263" s="179"/>
      <c r="C263" s="175"/>
      <c r="D263" s="175"/>
      <c r="E263" s="175"/>
      <c r="F263" s="175"/>
      <c r="G263" s="175"/>
      <c r="H263" s="175"/>
      <c r="I263" s="175"/>
      <c r="J263" s="175"/>
      <c r="K263" s="175"/>
      <c r="L263" s="175"/>
      <c r="M263" s="175"/>
      <c r="N263" s="175"/>
      <c r="O263" s="175"/>
      <c r="P263" s="175"/>
      <c r="Q263" s="175"/>
      <c r="R263" s="175"/>
      <c r="S263" s="175"/>
      <c r="T263" s="175"/>
      <c r="U263" s="104"/>
      <c r="V263" s="333"/>
      <c r="W263" s="333"/>
      <c r="X263" s="333"/>
      <c r="Y263" s="333"/>
      <c r="Z263" s="333"/>
      <c r="AA263" s="333"/>
      <c r="AB263" s="333"/>
      <c r="AC263" s="333"/>
    </row>
    <row r="264" spans="1:29" ht="16.5" customHeight="1">
      <c r="A264" s="175"/>
      <c r="B264" s="179"/>
      <c r="C264" s="175"/>
      <c r="D264" s="175"/>
      <c r="E264" s="175"/>
      <c r="F264" s="175"/>
      <c r="G264" s="175"/>
      <c r="H264" s="175"/>
      <c r="I264" s="175"/>
      <c r="J264" s="175"/>
      <c r="K264" s="175"/>
      <c r="L264" s="175"/>
      <c r="M264" s="175"/>
      <c r="N264" s="175"/>
      <c r="O264" s="175"/>
      <c r="P264" s="175"/>
      <c r="Q264" s="175"/>
      <c r="R264" s="175"/>
      <c r="S264" s="175"/>
      <c r="T264" s="175"/>
      <c r="U264" s="104"/>
      <c r="V264" s="333"/>
      <c r="W264" s="333"/>
      <c r="X264" s="333"/>
      <c r="Y264" s="333"/>
      <c r="Z264" s="333"/>
      <c r="AA264" s="333"/>
      <c r="AB264" s="333"/>
      <c r="AC264" s="333"/>
    </row>
    <row r="265" spans="1:29" ht="16.5" customHeight="1">
      <c r="A265" s="175"/>
      <c r="B265" s="179"/>
      <c r="C265" s="175"/>
      <c r="D265" s="175"/>
      <c r="E265" s="175"/>
      <c r="F265" s="175"/>
      <c r="G265" s="175"/>
      <c r="H265" s="175"/>
      <c r="I265" s="175"/>
      <c r="J265" s="175"/>
      <c r="K265" s="175"/>
      <c r="L265" s="175"/>
      <c r="M265" s="175"/>
      <c r="N265" s="175"/>
      <c r="O265" s="175"/>
      <c r="P265" s="175"/>
      <c r="Q265" s="175"/>
      <c r="R265" s="175"/>
      <c r="S265" s="175"/>
      <c r="T265" s="175"/>
      <c r="U265" s="104"/>
      <c r="V265" s="333"/>
      <c r="W265" s="333"/>
      <c r="X265" s="333"/>
      <c r="Y265" s="333"/>
      <c r="Z265" s="333"/>
      <c r="AA265" s="333"/>
      <c r="AB265" s="333"/>
      <c r="AC265" s="333"/>
    </row>
    <row r="266" spans="1:29" ht="16.5" customHeight="1">
      <c r="A266" s="175"/>
      <c r="B266" s="179"/>
      <c r="C266" s="175"/>
      <c r="D266" s="175"/>
      <c r="E266" s="175"/>
      <c r="F266" s="175"/>
      <c r="G266" s="175"/>
      <c r="H266" s="175"/>
      <c r="I266" s="175"/>
      <c r="J266" s="175"/>
      <c r="K266" s="175"/>
      <c r="L266" s="175"/>
      <c r="M266" s="175"/>
      <c r="N266" s="175"/>
      <c r="O266" s="175"/>
      <c r="P266" s="175"/>
      <c r="Q266" s="175"/>
      <c r="R266" s="175"/>
      <c r="S266" s="175"/>
      <c r="T266" s="175"/>
      <c r="U266" s="104"/>
      <c r="V266" s="333"/>
      <c r="W266" s="333"/>
      <c r="X266" s="333"/>
      <c r="Y266" s="333"/>
      <c r="Z266" s="333"/>
      <c r="AA266" s="333"/>
      <c r="AB266" s="333"/>
      <c r="AC266" s="333"/>
    </row>
    <row r="267" spans="1:29" ht="16.5" customHeight="1">
      <c r="A267" s="175"/>
      <c r="B267" s="179"/>
      <c r="C267" s="175"/>
      <c r="D267" s="175"/>
      <c r="E267" s="175"/>
      <c r="F267" s="175"/>
      <c r="G267" s="175"/>
      <c r="H267" s="175"/>
      <c r="I267" s="175"/>
      <c r="J267" s="175"/>
      <c r="K267" s="175"/>
      <c r="L267" s="175"/>
      <c r="M267" s="175"/>
      <c r="N267" s="175"/>
      <c r="O267" s="175"/>
      <c r="P267" s="175"/>
      <c r="Q267" s="175"/>
      <c r="R267" s="175"/>
      <c r="S267" s="175"/>
      <c r="T267" s="175"/>
      <c r="U267" s="104"/>
      <c r="V267" s="333"/>
      <c r="W267" s="333"/>
      <c r="X267" s="333"/>
      <c r="Y267" s="333"/>
      <c r="Z267" s="333"/>
      <c r="AA267" s="333"/>
      <c r="AB267" s="333"/>
      <c r="AC267" s="333"/>
    </row>
    <row r="268" spans="1:29" ht="16.5" customHeight="1">
      <c r="A268" s="175"/>
      <c r="B268" s="179"/>
      <c r="C268" s="175"/>
      <c r="D268" s="175"/>
      <c r="E268" s="175"/>
      <c r="F268" s="175"/>
      <c r="G268" s="175"/>
      <c r="H268" s="175"/>
      <c r="I268" s="175"/>
      <c r="J268" s="175"/>
      <c r="K268" s="175"/>
      <c r="L268" s="175"/>
      <c r="M268" s="175"/>
      <c r="N268" s="175"/>
      <c r="O268" s="175"/>
      <c r="P268" s="175"/>
      <c r="Q268" s="175"/>
      <c r="R268" s="175"/>
      <c r="S268" s="175"/>
      <c r="T268" s="175"/>
      <c r="U268" s="104"/>
      <c r="V268" s="333"/>
      <c r="W268" s="333"/>
      <c r="X268" s="333"/>
      <c r="Y268" s="333"/>
      <c r="Z268" s="333"/>
      <c r="AA268" s="333"/>
      <c r="AB268" s="333"/>
      <c r="AC268" s="333"/>
    </row>
    <row r="269" spans="1:29" ht="16.5" customHeight="1">
      <c r="A269" s="175"/>
      <c r="B269" s="179"/>
      <c r="C269" s="175"/>
      <c r="D269" s="175"/>
      <c r="E269" s="175"/>
      <c r="F269" s="175"/>
      <c r="G269" s="175"/>
      <c r="H269" s="175"/>
      <c r="I269" s="175"/>
      <c r="J269" s="175"/>
      <c r="K269" s="175"/>
      <c r="L269" s="175"/>
      <c r="M269" s="175"/>
      <c r="N269" s="175"/>
      <c r="O269" s="175"/>
      <c r="P269" s="175"/>
      <c r="Q269" s="175"/>
      <c r="R269" s="175"/>
      <c r="S269" s="175"/>
      <c r="T269" s="175"/>
      <c r="U269" s="104"/>
      <c r="V269" s="333"/>
      <c r="W269" s="333"/>
      <c r="X269" s="333"/>
      <c r="Y269" s="333"/>
      <c r="Z269" s="333"/>
      <c r="AA269" s="333"/>
      <c r="AB269" s="333"/>
      <c r="AC269" s="333"/>
    </row>
    <row r="270" spans="1:29" ht="16.5" customHeight="1">
      <c r="A270" s="175"/>
      <c r="B270" s="179"/>
      <c r="C270" s="175"/>
      <c r="D270" s="175"/>
      <c r="E270" s="175"/>
      <c r="F270" s="175"/>
      <c r="G270" s="175"/>
      <c r="H270" s="175"/>
      <c r="I270" s="175"/>
      <c r="J270" s="175"/>
      <c r="K270" s="175"/>
      <c r="L270" s="175"/>
      <c r="M270" s="175"/>
      <c r="N270" s="175"/>
      <c r="O270" s="175"/>
      <c r="P270" s="175"/>
      <c r="Q270" s="175"/>
      <c r="R270" s="175"/>
      <c r="S270" s="175"/>
      <c r="T270" s="175"/>
      <c r="U270" s="104"/>
      <c r="V270" s="333"/>
      <c r="W270" s="333"/>
      <c r="X270" s="333"/>
      <c r="Y270" s="333"/>
      <c r="Z270" s="333"/>
      <c r="AA270" s="333"/>
      <c r="AB270" s="333"/>
      <c r="AC270" s="333"/>
    </row>
    <row r="271" spans="1:29" ht="16.5" customHeight="1">
      <c r="A271" s="175"/>
      <c r="B271" s="179"/>
      <c r="C271" s="175"/>
      <c r="D271" s="175"/>
      <c r="E271" s="175"/>
      <c r="F271" s="175"/>
      <c r="G271" s="175"/>
      <c r="H271" s="175"/>
      <c r="I271" s="175"/>
      <c r="J271" s="175"/>
      <c r="K271" s="175"/>
      <c r="L271" s="175"/>
      <c r="M271" s="175"/>
      <c r="N271" s="175"/>
      <c r="O271" s="175"/>
      <c r="P271" s="175"/>
      <c r="Q271" s="175"/>
      <c r="R271" s="175"/>
      <c r="S271" s="175"/>
      <c r="T271" s="175"/>
      <c r="U271" s="104"/>
      <c r="V271" s="333"/>
      <c r="W271" s="333"/>
      <c r="X271" s="333"/>
      <c r="Y271" s="333"/>
      <c r="Z271" s="333"/>
      <c r="AA271" s="333"/>
      <c r="AB271" s="333"/>
      <c r="AC271" s="333"/>
    </row>
    <row r="272" spans="1:29" ht="16.5" customHeight="1">
      <c r="A272" s="175"/>
      <c r="B272" s="179"/>
      <c r="C272" s="175"/>
      <c r="D272" s="175"/>
      <c r="E272" s="175"/>
      <c r="F272" s="175"/>
      <c r="G272" s="175"/>
      <c r="H272" s="175"/>
      <c r="I272" s="175"/>
      <c r="J272" s="175"/>
      <c r="K272" s="175"/>
      <c r="L272" s="175"/>
      <c r="M272" s="175"/>
      <c r="N272" s="175"/>
      <c r="O272" s="175"/>
      <c r="P272" s="175"/>
      <c r="Q272" s="175"/>
      <c r="R272" s="175"/>
      <c r="S272" s="175"/>
      <c r="T272" s="175"/>
      <c r="U272" s="104"/>
      <c r="V272" s="333"/>
      <c r="W272" s="333"/>
      <c r="X272" s="333"/>
      <c r="Y272" s="333"/>
      <c r="Z272" s="333"/>
      <c r="AA272" s="333"/>
      <c r="AB272" s="333"/>
      <c r="AC272" s="333"/>
    </row>
    <row r="273" spans="1:29" ht="16.5" customHeight="1">
      <c r="A273" s="175"/>
      <c r="B273" s="179"/>
      <c r="C273" s="175"/>
      <c r="D273" s="175"/>
      <c r="E273" s="175"/>
      <c r="F273" s="175"/>
      <c r="G273" s="175"/>
      <c r="H273" s="175"/>
      <c r="I273" s="175"/>
      <c r="J273" s="175"/>
      <c r="K273" s="175"/>
      <c r="L273" s="175"/>
      <c r="M273" s="175"/>
      <c r="N273" s="175"/>
      <c r="O273" s="175"/>
      <c r="P273" s="175"/>
      <c r="Q273" s="175"/>
      <c r="R273" s="175"/>
      <c r="S273" s="175"/>
      <c r="T273" s="175"/>
      <c r="U273" s="104"/>
      <c r="V273" s="333"/>
      <c r="W273" s="333"/>
      <c r="X273" s="333"/>
      <c r="Y273" s="333"/>
      <c r="Z273" s="333"/>
      <c r="AA273" s="333"/>
      <c r="AB273" s="333"/>
      <c r="AC273" s="333"/>
    </row>
    <row r="274" spans="1:29" ht="16.5" customHeight="1">
      <c r="A274" s="175"/>
      <c r="B274" s="179"/>
      <c r="C274" s="175"/>
      <c r="D274" s="175"/>
      <c r="E274" s="175"/>
      <c r="F274" s="175"/>
      <c r="G274" s="175"/>
      <c r="H274" s="175"/>
      <c r="I274" s="175"/>
      <c r="J274" s="175"/>
      <c r="K274" s="175"/>
      <c r="L274" s="175"/>
      <c r="M274" s="175"/>
      <c r="N274" s="175"/>
      <c r="O274" s="175"/>
      <c r="P274" s="175"/>
      <c r="Q274" s="175"/>
      <c r="R274" s="175"/>
      <c r="S274" s="175"/>
      <c r="T274" s="175"/>
      <c r="U274" s="104"/>
      <c r="V274" s="333"/>
      <c r="W274" s="333"/>
      <c r="X274" s="333"/>
      <c r="Y274" s="333"/>
      <c r="Z274" s="333"/>
      <c r="AA274" s="333"/>
      <c r="AB274" s="333"/>
      <c r="AC274" s="333"/>
    </row>
    <row r="275" spans="1:29" ht="16.5" customHeight="1">
      <c r="A275" s="175"/>
      <c r="B275" s="179"/>
      <c r="C275" s="175"/>
      <c r="D275" s="175"/>
      <c r="E275" s="175"/>
      <c r="F275" s="175"/>
      <c r="G275" s="175"/>
      <c r="H275" s="175"/>
      <c r="I275" s="175"/>
      <c r="J275" s="175"/>
      <c r="K275" s="175"/>
      <c r="L275" s="175"/>
      <c r="M275" s="175"/>
      <c r="N275" s="175"/>
      <c r="O275" s="175"/>
      <c r="P275" s="175"/>
      <c r="Q275" s="175"/>
      <c r="R275" s="175"/>
      <c r="S275" s="175"/>
      <c r="T275" s="175"/>
      <c r="U275" s="104"/>
      <c r="V275" s="333"/>
      <c r="W275" s="333"/>
      <c r="X275" s="333"/>
      <c r="Y275" s="333"/>
      <c r="Z275" s="333"/>
      <c r="AA275" s="333"/>
      <c r="AB275" s="333"/>
      <c r="AC275" s="333"/>
    </row>
    <row r="276" spans="1:29" ht="16.5" customHeight="1">
      <c r="A276" s="175"/>
      <c r="B276" s="179"/>
      <c r="C276" s="175"/>
      <c r="D276" s="175"/>
      <c r="E276" s="175"/>
      <c r="F276" s="175"/>
      <c r="G276" s="175"/>
      <c r="H276" s="175"/>
      <c r="I276" s="175"/>
      <c r="J276" s="175"/>
      <c r="K276" s="175"/>
      <c r="L276" s="175"/>
      <c r="M276" s="175"/>
      <c r="N276" s="175"/>
      <c r="O276" s="175"/>
      <c r="P276" s="175"/>
      <c r="Q276" s="175"/>
      <c r="R276" s="175"/>
      <c r="S276" s="175"/>
      <c r="T276" s="175"/>
      <c r="U276" s="104"/>
      <c r="V276" s="333"/>
      <c r="W276" s="333"/>
      <c r="X276" s="333"/>
      <c r="Y276" s="333"/>
      <c r="Z276" s="333"/>
      <c r="AA276" s="333"/>
      <c r="AB276" s="333"/>
      <c r="AC276" s="333"/>
    </row>
    <row r="277" spans="1:29" ht="16.5" customHeight="1">
      <c r="A277" s="175"/>
      <c r="B277" s="179"/>
      <c r="C277" s="175"/>
      <c r="D277" s="175"/>
      <c r="E277" s="175"/>
      <c r="F277" s="175"/>
      <c r="G277" s="175"/>
      <c r="H277" s="175"/>
      <c r="I277" s="175"/>
      <c r="J277" s="175"/>
      <c r="K277" s="175"/>
      <c r="L277" s="175"/>
      <c r="M277" s="175"/>
      <c r="N277" s="175"/>
      <c r="O277" s="175"/>
      <c r="P277" s="175"/>
      <c r="Q277" s="175"/>
      <c r="R277" s="175"/>
      <c r="S277" s="175"/>
      <c r="T277" s="175"/>
      <c r="U277" s="104"/>
      <c r="V277" s="333"/>
      <c r="W277" s="333"/>
      <c r="X277" s="333"/>
      <c r="Y277" s="333"/>
      <c r="Z277" s="333"/>
      <c r="AA277" s="333"/>
      <c r="AB277" s="333"/>
      <c r="AC277" s="333"/>
    </row>
    <row r="278" spans="1:29" ht="16.5" customHeight="1">
      <c r="A278" s="175"/>
      <c r="B278" s="179"/>
      <c r="C278" s="175"/>
      <c r="D278" s="175"/>
      <c r="E278" s="175"/>
      <c r="F278" s="175"/>
      <c r="G278" s="175"/>
      <c r="H278" s="175"/>
      <c r="I278" s="175"/>
      <c r="J278" s="175"/>
      <c r="K278" s="175"/>
      <c r="L278" s="175"/>
      <c r="M278" s="175"/>
      <c r="N278" s="175"/>
      <c r="O278" s="175"/>
      <c r="P278" s="175"/>
      <c r="Q278" s="175"/>
      <c r="R278" s="175"/>
      <c r="S278" s="175"/>
      <c r="T278" s="175"/>
      <c r="U278" s="104"/>
      <c r="V278" s="333"/>
      <c r="W278" s="333"/>
      <c r="X278" s="333"/>
      <c r="Y278" s="333"/>
      <c r="Z278" s="333"/>
      <c r="AA278" s="333"/>
      <c r="AB278" s="333"/>
      <c r="AC278" s="333"/>
    </row>
    <row r="279" spans="1:29" ht="16.5" customHeight="1">
      <c r="A279" s="175"/>
      <c r="B279" s="179"/>
      <c r="C279" s="175"/>
      <c r="D279" s="175"/>
      <c r="E279" s="175"/>
      <c r="F279" s="175"/>
      <c r="G279" s="175"/>
      <c r="H279" s="175"/>
      <c r="I279" s="175"/>
      <c r="J279" s="175"/>
      <c r="K279" s="175"/>
      <c r="L279" s="175"/>
      <c r="M279" s="175"/>
      <c r="N279" s="175"/>
      <c r="O279" s="175"/>
      <c r="P279" s="175"/>
      <c r="Q279" s="175"/>
      <c r="R279" s="175"/>
      <c r="S279" s="175"/>
      <c r="T279" s="175"/>
      <c r="U279" s="104"/>
      <c r="V279" s="333"/>
      <c r="W279" s="333"/>
      <c r="X279" s="333"/>
      <c r="Y279" s="333"/>
      <c r="Z279" s="333"/>
      <c r="AA279" s="333"/>
      <c r="AB279" s="333"/>
      <c r="AC279" s="333"/>
    </row>
    <row r="280" spans="1:29" ht="15.75" customHeight="1">
      <c r="B280" s="353"/>
      <c r="C280" s="473"/>
      <c r="D280" s="473"/>
      <c r="E280" s="473"/>
      <c r="F280" s="473"/>
      <c r="G280" s="473"/>
      <c r="H280" s="473"/>
      <c r="I280" s="473"/>
      <c r="J280" s="473"/>
      <c r="K280" s="473"/>
      <c r="L280" s="473"/>
      <c r="M280" s="473"/>
      <c r="N280" s="473"/>
      <c r="O280" s="473"/>
      <c r="P280" s="473"/>
      <c r="Q280" s="473"/>
      <c r="R280" s="473"/>
      <c r="S280" s="473"/>
      <c r="T280" s="473"/>
    </row>
    <row r="281" spans="1:29" ht="15.75" customHeight="1">
      <c r="B281" s="353"/>
      <c r="C281" s="473"/>
      <c r="D281" s="473"/>
      <c r="E281" s="473"/>
      <c r="F281" s="473"/>
      <c r="G281" s="473"/>
      <c r="H281" s="473"/>
      <c r="I281" s="473"/>
      <c r="J281" s="473"/>
      <c r="K281" s="473"/>
      <c r="L281" s="473"/>
      <c r="M281" s="473"/>
      <c r="N281" s="473"/>
      <c r="O281" s="473"/>
      <c r="P281" s="473"/>
      <c r="Q281" s="473"/>
      <c r="R281" s="473"/>
      <c r="S281" s="473"/>
      <c r="T281" s="473"/>
    </row>
    <row r="282" spans="1:29" ht="15.75" customHeight="1">
      <c r="B282" s="353"/>
      <c r="C282" s="473"/>
      <c r="D282" s="473"/>
      <c r="E282" s="473"/>
      <c r="F282" s="473"/>
      <c r="G282" s="473"/>
      <c r="H282" s="473"/>
      <c r="I282" s="473"/>
      <c r="J282" s="473"/>
      <c r="K282" s="473"/>
      <c r="L282" s="473"/>
      <c r="M282" s="473"/>
      <c r="N282" s="473"/>
      <c r="O282" s="473"/>
      <c r="P282" s="473"/>
      <c r="Q282" s="473"/>
      <c r="R282" s="473"/>
      <c r="S282" s="473"/>
      <c r="T282" s="473"/>
    </row>
    <row r="283" spans="1:29" ht="15.75" customHeight="1">
      <c r="B283" s="353"/>
      <c r="C283" s="473"/>
      <c r="D283" s="473"/>
      <c r="E283" s="473"/>
      <c r="F283" s="473"/>
      <c r="G283" s="473"/>
      <c r="H283" s="473"/>
      <c r="I283" s="473"/>
      <c r="J283" s="473"/>
      <c r="K283" s="473"/>
      <c r="L283" s="473"/>
      <c r="M283" s="473"/>
      <c r="N283" s="473"/>
      <c r="O283" s="473"/>
      <c r="P283" s="473"/>
      <c r="Q283" s="473"/>
      <c r="R283" s="473"/>
      <c r="S283" s="473"/>
      <c r="T283" s="473"/>
    </row>
    <row r="284" spans="1:29" ht="15.75" customHeight="1">
      <c r="B284" s="353"/>
      <c r="C284" s="473"/>
      <c r="D284" s="473"/>
      <c r="E284" s="473"/>
      <c r="F284" s="473"/>
      <c r="G284" s="473"/>
      <c r="H284" s="473"/>
      <c r="I284" s="473"/>
      <c r="J284" s="473"/>
      <c r="K284" s="473"/>
      <c r="L284" s="473"/>
      <c r="M284" s="473"/>
      <c r="N284" s="473"/>
      <c r="O284" s="473"/>
      <c r="P284" s="473"/>
      <c r="Q284" s="473"/>
      <c r="R284" s="473"/>
      <c r="S284" s="473"/>
      <c r="T284" s="473"/>
    </row>
    <row r="285" spans="1:29" ht="15.75" customHeight="1">
      <c r="B285" s="353"/>
      <c r="C285" s="473"/>
      <c r="D285" s="473"/>
      <c r="E285" s="473"/>
      <c r="F285" s="473"/>
      <c r="G285" s="473"/>
      <c r="H285" s="473"/>
      <c r="I285" s="473"/>
      <c r="J285" s="473"/>
      <c r="K285" s="473"/>
      <c r="L285" s="473"/>
      <c r="M285" s="473"/>
      <c r="N285" s="473"/>
      <c r="O285" s="473"/>
      <c r="P285" s="473"/>
      <c r="Q285" s="473"/>
      <c r="R285" s="473"/>
      <c r="S285" s="473"/>
      <c r="T285" s="473"/>
    </row>
    <row r="286" spans="1:29" ht="15.75" customHeight="1"/>
    <row r="287" spans="1:29" ht="15.75" customHeight="1"/>
    <row r="288" spans="1:29"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sheetData>
  <mergeCells count="42">
    <mergeCell ref="R5:R6"/>
    <mergeCell ref="S5:S6"/>
    <mergeCell ref="A1:T1"/>
    <mergeCell ref="A2:T2"/>
    <mergeCell ref="D4:G4"/>
    <mergeCell ref="H4:K4"/>
    <mergeCell ref="A5:A6"/>
    <mergeCell ref="B5:B6"/>
    <mergeCell ref="C5:C6"/>
    <mergeCell ref="T5:T6"/>
    <mergeCell ref="F5:F6"/>
    <mergeCell ref="G5:G6"/>
    <mergeCell ref="H5:H6"/>
    <mergeCell ref="I5:I6"/>
    <mergeCell ref="J5:J6"/>
    <mergeCell ref="K5:K6"/>
    <mergeCell ref="K70:K77"/>
    <mergeCell ref="K78:K85"/>
    <mergeCell ref="N5:N6"/>
    <mergeCell ref="O5:O6"/>
    <mergeCell ref="N66:O66"/>
    <mergeCell ref="L5:L6"/>
    <mergeCell ref="M5:M6"/>
    <mergeCell ref="L7:L9"/>
    <mergeCell ref="L20:L23"/>
    <mergeCell ref="L37:L39"/>
    <mergeCell ref="P5:P6"/>
    <mergeCell ref="Q5:Q6"/>
    <mergeCell ref="R66:T66"/>
    <mergeCell ref="A37:A50"/>
    <mergeCell ref="B37:B50"/>
    <mergeCell ref="C57:C58"/>
    <mergeCell ref="C63:C64"/>
    <mergeCell ref="A65:B65"/>
    <mergeCell ref="D5:D6"/>
    <mergeCell ref="E5:E6"/>
    <mergeCell ref="A7:A23"/>
    <mergeCell ref="B7:B23"/>
    <mergeCell ref="C28:C29"/>
    <mergeCell ref="C34:C35"/>
    <mergeCell ref="A36:B36"/>
    <mergeCell ref="L49:L52"/>
  </mergeCells>
  <pageMargins left="0.7" right="0.7" top="0.75" bottom="0.75" header="0" footer="0"/>
  <pageSetup paperSize="9" orientation="portrait"/>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2F2F2"/>
  </sheetPr>
  <dimension ref="A1:AC1008"/>
  <sheetViews>
    <sheetView workbookViewId="0">
      <pane xSplit="12" ySplit="6" topLeftCell="M7" activePane="bottomRight" state="frozen"/>
      <selection pane="topRight" activeCell="M1" sqref="M1"/>
      <selection pane="bottomLeft" activeCell="A7" sqref="A7"/>
      <selection pane="bottomRight" activeCell="M7" sqref="M7"/>
    </sheetView>
  </sheetViews>
  <sheetFormatPr defaultColWidth="14.44140625" defaultRowHeight="15" customHeight="1"/>
  <cols>
    <col min="1" max="1" width="5.109375" customWidth="1"/>
    <col min="2" max="2" width="9.44140625" customWidth="1"/>
    <col min="3" max="3" width="6" hidden="1" customWidth="1"/>
    <col min="4" max="4" width="7.44140625" hidden="1" customWidth="1"/>
    <col min="5" max="6" width="9" hidden="1" customWidth="1"/>
    <col min="7" max="7" width="7.44140625" hidden="1" customWidth="1"/>
    <col min="8" max="8" width="7.44140625" customWidth="1"/>
    <col min="9" max="9" width="9" customWidth="1"/>
    <col min="10" max="10" width="18.109375" customWidth="1"/>
    <col min="11" max="11" width="11.6640625" customWidth="1"/>
    <col min="12" max="12" width="24.109375" customWidth="1"/>
    <col min="13" max="13" width="26.44140625" customWidth="1"/>
    <col min="14" max="14" width="28.33203125" customWidth="1"/>
    <col min="15" max="15" width="29.109375" customWidth="1"/>
    <col min="16" max="16" width="28" customWidth="1"/>
    <col min="17" max="17" width="29.6640625" customWidth="1"/>
    <col min="18" max="18" width="9.88671875" customWidth="1"/>
    <col min="19" max="19" width="10.109375" customWidth="1"/>
    <col min="20" max="20" width="23.33203125" customWidth="1"/>
    <col min="21" max="21" width="9.109375" customWidth="1"/>
    <col min="22" max="22" width="7.5546875" customWidth="1"/>
    <col min="23" max="23" width="7.88671875" customWidth="1"/>
    <col min="24" max="29" width="8.6640625" customWidth="1"/>
  </cols>
  <sheetData>
    <row r="1" spans="1:29" ht="26.25" customHeight="1">
      <c r="A1" s="1217" t="s">
        <v>1699</v>
      </c>
      <c r="B1" s="1166"/>
      <c r="C1" s="1166"/>
      <c r="D1" s="1166"/>
      <c r="E1" s="1166"/>
      <c r="F1" s="1166"/>
      <c r="G1" s="1166"/>
      <c r="H1" s="1166"/>
      <c r="I1" s="1166"/>
      <c r="J1" s="1166"/>
      <c r="K1" s="1166"/>
      <c r="L1" s="1166"/>
      <c r="M1" s="1166"/>
      <c r="N1" s="1166"/>
      <c r="O1" s="1166"/>
      <c r="P1" s="1166"/>
      <c r="Q1" s="1166"/>
      <c r="R1" s="1166"/>
      <c r="S1" s="1166"/>
      <c r="T1" s="1166"/>
      <c r="U1" s="667"/>
      <c r="V1" s="667"/>
      <c r="W1" s="667"/>
      <c r="X1" s="667"/>
      <c r="Y1" s="667"/>
      <c r="Z1" s="667"/>
      <c r="AA1" s="667"/>
      <c r="AB1" s="667"/>
      <c r="AC1" s="667"/>
    </row>
    <row r="2" spans="1:29" ht="16.5" customHeight="1">
      <c r="A2" s="1206" t="s">
        <v>626</v>
      </c>
      <c r="B2" s="1166"/>
      <c r="C2" s="1166"/>
      <c r="D2" s="1166"/>
      <c r="E2" s="1166"/>
      <c r="F2" s="1166"/>
      <c r="G2" s="1166"/>
      <c r="H2" s="1166"/>
      <c r="I2" s="1166"/>
      <c r="J2" s="1166"/>
      <c r="K2" s="1166"/>
      <c r="L2" s="1166"/>
      <c r="M2" s="1166"/>
      <c r="N2" s="1166"/>
      <c r="O2" s="1166"/>
      <c r="P2" s="1166"/>
      <c r="Q2" s="1166"/>
      <c r="R2" s="1166"/>
      <c r="S2" s="1166"/>
      <c r="T2" s="1166"/>
      <c r="U2" s="667"/>
      <c r="V2" s="667"/>
      <c r="W2" s="667"/>
      <c r="X2" s="667"/>
      <c r="Y2" s="667"/>
      <c r="Z2" s="667"/>
      <c r="AA2" s="667"/>
      <c r="AB2" s="667"/>
      <c r="AC2" s="667"/>
    </row>
    <row r="3" spans="1:29" ht="0.75" customHeight="1">
      <c r="A3" s="173"/>
      <c r="B3" s="174"/>
      <c r="C3" s="175"/>
      <c r="D3" s="175"/>
      <c r="E3" s="175"/>
      <c r="F3" s="175"/>
      <c r="G3" s="175"/>
      <c r="H3" s="175"/>
      <c r="I3" s="175"/>
      <c r="J3" s="175"/>
      <c r="K3" s="175"/>
      <c r="L3" s="668"/>
      <c r="M3" s="175"/>
      <c r="N3" s="175"/>
      <c r="O3" s="175"/>
      <c r="P3" s="178"/>
      <c r="Q3" s="178"/>
      <c r="R3" s="178"/>
      <c r="S3" s="178"/>
      <c r="T3" s="178"/>
      <c r="U3" s="74"/>
      <c r="V3" s="74"/>
      <c r="W3" s="74"/>
      <c r="X3" s="74"/>
      <c r="Y3" s="74"/>
      <c r="Z3" s="74"/>
      <c r="AA3" s="74"/>
      <c r="AB3" s="74"/>
      <c r="AC3" s="74"/>
    </row>
    <row r="4" spans="1:29" ht="24.75" customHeight="1">
      <c r="A4" s="173"/>
      <c r="B4" s="179"/>
      <c r="C4" s="175"/>
      <c r="D4" s="1207" t="s">
        <v>627</v>
      </c>
      <c r="E4" s="1208"/>
      <c r="F4" s="1208"/>
      <c r="G4" s="1209"/>
      <c r="H4" s="1210" t="s">
        <v>628</v>
      </c>
      <c r="I4" s="1208"/>
      <c r="J4" s="1208"/>
      <c r="K4" s="1209"/>
      <c r="L4" s="668"/>
      <c r="M4" s="175"/>
      <c r="N4" s="175"/>
      <c r="O4" s="175"/>
      <c r="P4" s="175"/>
      <c r="Q4" s="175"/>
      <c r="R4" s="175"/>
      <c r="S4" s="175"/>
      <c r="T4" s="175"/>
      <c r="U4" s="667"/>
      <c r="V4" s="667"/>
      <c r="W4" s="667"/>
      <c r="X4" s="667"/>
      <c r="Y4" s="667"/>
      <c r="Z4" s="667"/>
      <c r="AA4" s="667"/>
      <c r="AB4" s="667"/>
      <c r="AC4" s="667"/>
    </row>
    <row r="5" spans="1:29" ht="18.75" customHeight="1">
      <c r="A5" s="1218" t="s">
        <v>629</v>
      </c>
      <c r="B5" s="1219" t="s">
        <v>630</v>
      </c>
      <c r="C5" s="1184" t="s">
        <v>631</v>
      </c>
      <c r="D5" s="1204" t="s">
        <v>632</v>
      </c>
      <c r="E5" s="1204" t="s">
        <v>633</v>
      </c>
      <c r="F5" s="1204" t="s">
        <v>634</v>
      </c>
      <c r="G5" s="1204" t="s">
        <v>635</v>
      </c>
      <c r="H5" s="1184" t="s">
        <v>631</v>
      </c>
      <c r="I5" s="1184" t="s">
        <v>636</v>
      </c>
      <c r="J5" s="1184" t="s">
        <v>633</v>
      </c>
      <c r="K5" s="1184" t="s">
        <v>634</v>
      </c>
      <c r="L5" s="1234" t="s">
        <v>582</v>
      </c>
      <c r="M5" s="1184" t="s">
        <v>637</v>
      </c>
      <c r="N5" s="1184" t="s">
        <v>638</v>
      </c>
      <c r="O5" s="1184" t="s">
        <v>639</v>
      </c>
      <c r="P5" s="1184" t="s">
        <v>640</v>
      </c>
      <c r="Q5" s="1184" t="s">
        <v>641</v>
      </c>
      <c r="R5" s="1184" t="s">
        <v>642</v>
      </c>
      <c r="S5" s="1184" t="s">
        <v>590</v>
      </c>
      <c r="T5" s="1184" t="s">
        <v>591</v>
      </c>
      <c r="U5" s="74"/>
      <c r="V5" s="74"/>
      <c r="W5" s="74"/>
      <c r="X5" s="74"/>
      <c r="Y5" s="74"/>
      <c r="Z5" s="74"/>
      <c r="AA5" s="74"/>
      <c r="AB5" s="74"/>
      <c r="AC5" s="74"/>
    </row>
    <row r="6" spans="1:29" ht="18.75" customHeight="1">
      <c r="A6" s="1147"/>
      <c r="B6" s="1147"/>
      <c r="C6" s="1147"/>
      <c r="D6" s="1152"/>
      <c r="E6" s="1152"/>
      <c r="F6" s="1152"/>
      <c r="G6" s="1152"/>
      <c r="H6" s="1152"/>
      <c r="I6" s="1152"/>
      <c r="J6" s="1147"/>
      <c r="K6" s="1147"/>
      <c r="L6" s="1147"/>
      <c r="M6" s="1147"/>
      <c r="N6" s="1147"/>
      <c r="O6" s="1147"/>
      <c r="P6" s="1147"/>
      <c r="Q6" s="1147"/>
      <c r="R6" s="1147"/>
      <c r="S6" s="1147"/>
      <c r="T6" s="1147"/>
      <c r="U6" s="74"/>
      <c r="V6" s="74"/>
      <c r="W6" s="74"/>
      <c r="X6" s="74"/>
      <c r="Y6" s="74"/>
      <c r="Z6" s="74"/>
      <c r="AA6" s="74"/>
      <c r="AB6" s="74"/>
      <c r="AC6" s="74"/>
    </row>
    <row r="7" spans="1:29" ht="39" customHeight="1">
      <c r="A7" s="1233">
        <v>1</v>
      </c>
      <c r="B7" s="1197" t="s">
        <v>416</v>
      </c>
      <c r="C7" s="1192" t="s">
        <v>643</v>
      </c>
      <c r="D7" s="182">
        <v>7</v>
      </c>
      <c r="E7" s="9" t="s">
        <v>789</v>
      </c>
      <c r="F7" s="9" t="s">
        <v>645</v>
      </c>
      <c r="G7" s="669"/>
      <c r="H7" s="182">
        <v>1</v>
      </c>
      <c r="I7" s="9">
        <v>6</v>
      </c>
      <c r="J7" s="9" t="s">
        <v>789</v>
      </c>
      <c r="K7" s="669" t="s">
        <v>645</v>
      </c>
      <c r="L7" s="1235" t="s">
        <v>592</v>
      </c>
      <c r="M7" s="404" t="s">
        <v>1700</v>
      </c>
      <c r="N7" s="339" t="s">
        <v>1701</v>
      </c>
      <c r="O7" s="670" t="s">
        <v>1702</v>
      </c>
      <c r="P7" s="671" t="s">
        <v>1703</v>
      </c>
      <c r="Q7" s="670" t="s">
        <v>1704</v>
      </c>
      <c r="R7" s="337"/>
      <c r="S7" s="29"/>
      <c r="T7" s="29"/>
      <c r="U7" s="667"/>
      <c r="V7" s="667"/>
      <c r="W7" s="667"/>
      <c r="X7" s="667"/>
      <c r="Y7" s="667"/>
      <c r="Z7" s="667"/>
      <c r="AA7" s="667"/>
      <c r="AB7" s="667"/>
      <c r="AC7" s="667"/>
    </row>
    <row r="8" spans="1:29" ht="39" customHeight="1">
      <c r="A8" s="1178"/>
      <c r="B8" s="1152"/>
      <c r="C8" s="1194"/>
      <c r="D8" s="182">
        <v>7</v>
      </c>
      <c r="E8" s="272" t="s">
        <v>1116</v>
      </c>
      <c r="F8" s="272" t="s">
        <v>651</v>
      </c>
      <c r="G8" s="669"/>
      <c r="H8" s="182">
        <v>2</v>
      </c>
      <c r="I8" s="272">
        <v>7</v>
      </c>
      <c r="J8" s="272" t="s">
        <v>691</v>
      </c>
      <c r="K8" s="669" t="s">
        <v>645</v>
      </c>
      <c r="L8" s="1193"/>
      <c r="M8" s="339" t="s">
        <v>1705</v>
      </c>
      <c r="N8" s="540" t="s">
        <v>1706</v>
      </c>
      <c r="O8" s="670" t="s">
        <v>1707</v>
      </c>
      <c r="P8" s="409" t="s">
        <v>1708</v>
      </c>
      <c r="Q8" s="672" t="s">
        <v>1709</v>
      </c>
      <c r="R8" s="338"/>
      <c r="S8" s="29"/>
      <c r="T8" s="29"/>
      <c r="U8" s="667"/>
      <c r="V8" s="667"/>
      <c r="W8" s="667"/>
      <c r="X8" s="667"/>
      <c r="Y8" s="667"/>
      <c r="Z8" s="667"/>
      <c r="AA8" s="667"/>
      <c r="AB8" s="667"/>
      <c r="AC8" s="667"/>
    </row>
    <row r="9" spans="1:29" ht="39.75" customHeight="1">
      <c r="A9" s="1178"/>
      <c r="B9" s="1152"/>
      <c r="C9" s="673" t="s">
        <v>646</v>
      </c>
      <c r="D9" s="182">
        <v>6</v>
      </c>
      <c r="E9" s="9" t="s">
        <v>808</v>
      </c>
      <c r="F9" s="9" t="s">
        <v>645</v>
      </c>
      <c r="G9" s="669"/>
      <c r="H9" s="182">
        <v>3</v>
      </c>
      <c r="I9" s="9">
        <v>6</v>
      </c>
      <c r="J9" s="9" t="s">
        <v>650</v>
      </c>
      <c r="K9" s="669" t="s">
        <v>645</v>
      </c>
      <c r="L9" s="1193"/>
      <c r="M9" s="672" t="s">
        <v>1710</v>
      </c>
      <c r="N9" s="361" t="s">
        <v>1711</v>
      </c>
      <c r="O9" s="670" t="s">
        <v>1712</v>
      </c>
      <c r="P9" s="670" t="s">
        <v>1713</v>
      </c>
      <c r="Q9" s="338" t="s">
        <v>1714</v>
      </c>
      <c r="R9" s="338"/>
      <c r="S9" s="29"/>
      <c r="T9" s="29"/>
      <c r="U9" s="667"/>
      <c r="V9" s="667"/>
      <c r="W9" s="667"/>
      <c r="X9" s="667"/>
      <c r="Y9" s="667"/>
      <c r="Z9" s="667"/>
      <c r="AA9" s="667"/>
      <c r="AB9" s="667"/>
      <c r="AC9" s="667"/>
    </row>
    <row r="10" spans="1:29" ht="30.75" customHeight="1">
      <c r="A10" s="1178"/>
      <c r="B10" s="1152"/>
      <c r="C10" s="674"/>
      <c r="D10" s="182"/>
      <c r="E10" s="272"/>
      <c r="F10" s="272"/>
      <c r="G10" s="669"/>
      <c r="H10" s="182"/>
      <c r="I10" s="272"/>
      <c r="J10" s="272"/>
      <c r="K10" s="669"/>
      <c r="L10" s="1193"/>
      <c r="M10" s="672"/>
      <c r="N10" s="361" t="s">
        <v>1715</v>
      </c>
      <c r="O10" s="375" t="s">
        <v>1716</v>
      </c>
      <c r="P10" s="670" t="s">
        <v>1717</v>
      </c>
      <c r="Q10" s="670" t="s">
        <v>1718</v>
      </c>
      <c r="R10" s="378"/>
      <c r="S10" s="29"/>
      <c r="T10" s="29"/>
      <c r="U10" s="667"/>
      <c r="V10" s="667"/>
      <c r="W10" s="667"/>
      <c r="X10" s="667"/>
      <c r="Y10" s="667"/>
      <c r="Z10" s="667"/>
      <c r="AA10" s="667"/>
      <c r="AB10" s="667"/>
      <c r="AC10" s="667"/>
    </row>
    <row r="11" spans="1:29" ht="30.75" customHeight="1">
      <c r="A11" s="1178"/>
      <c r="B11" s="1152"/>
      <c r="C11" s="674"/>
      <c r="D11" s="182">
        <v>6</v>
      </c>
      <c r="E11" s="272" t="s">
        <v>1121</v>
      </c>
      <c r="F11" s="272" t="s">
        <v>651</v>
      </c>
      <c r="G11" s="669"/>
      <c r="H11" s="182">
        <v>4</v>
      </c>
      <c r="I11" s="272">
        <v>6</v>
      </c>
      <c r="J11" s="272" t="s">
        <v>653</v>
      </c>
      <c r="K11" s="669" t="s">
        <v>645</v>
      </c>
      <c r="L11" s="1193"/>
      <c r="M11" s="361" t="s">
        <v>1719</v>
      </c>
      <c r="N11" s="540" t="s">
        <v>1720</v>
      </c>
      <c r="O11" s="675" t="s">
        <v>1721</v>
      </c>
      <c r="P11" s="672" t="s">
        <v>1722</v>
      </c>
      <c r="Q11" s="672"/>
      <c r="R11" s="341"/>
      <c r="S11" s="29"/>
      <c r="T11" s="29"/>
      <c r="U11" s="667"/>
      <c r="V11" s="667"/>
      <c r="W11" s="667"/>
      <c r="X11" s="667"/>
      <c r="Y11" s="667"/>
      <c r="Z11" s="667"/>
      <c r="AA11" s="667"/>
      <c r="AB11" s="667"/>
      <c r="AC11" s="667"/>
    </row>
    <row r="12" spans="1:29" ht="37.5" customHeight="1">
      <c r="A12" s="1178"/>
      <c r="B12" s="1152"/>
      <c r="C12" s="674"/>
      <c r="D12" s="182"/>
      <c r="E12" s="272"/>
      <c r="F12" s="272"/>
      <c r="G12" s="669"/>
      <c r="H12" s="182"/>
      <c r="I12" s="272"/>
      <c r="J12" s="272"/>
      <c r="K12" s="669"/>
      <c r="L12" s="676"/>
      <c r="M12" s="452"/>
      <c r="N12" s="361" t="s">
        <v>1723</v>
      </c>
      <c r="O12" s="670" t="s">
        <v>1724</v>
      </c>
      <c r="P12" s="413"/>
      <c r="Q12" s="413"/>
      <c r="R12" s="677"/>
      <c r="S12" s="4"/>
      <c r="T12" s="29"/>
      <c r="U12" s="667"/>
      <c r="V12" s="667"/>
      <c r="W12" s="667"/>
      <c r="X12" s="667"/>
      <c r="Y12" s="667"/>
      <c r="Z12" s="667"/>
      <c r="AA12" s="667"/>
      <c r="AB12" s="667"/>
      <c r="AC12" s="667"/>
    </row>
    <row r="13" spans="1:29" ht="18.75" customHeight="1">
      <c r="A13" s="1178"/>
      <c r="B13" s="1152"/>
      <c r="C13" s="674" t="s">
        <v>656</v>
      </c>
      <c r="D13" s="182">
        <v>6</v>
      </c>
      <c r="E13" s="9" t="s">
        <v>650</v>
      </c>
      <c r="F13" s="9" t="s">
        <v>645</v>
      </c>
      <c r="G13" s="669"/>
      <c r="H13" s="182">
        <v>5</v>
      </c>
      <c r="I13" s="9">
        <v>10</v>
      </c>
      <c r="J13" s="9" t="s">
        <v>655</v>
      </c>
      <c r="K13" s="669" t="s">
        <v>645</v>
      </c>
      <c r="L13" s="186" t="s">
        <v>593</v>
      </c>
      <c r="M13" s="192">
        <v>3</v>
      </c>
      <c r="N13" s="192">
        <v>8</v>
      </c>
      <c r="O13" s="192">
        <v>12</v>
      </c>
      <c r="P13" s="192">
        <v>5</v>
      </c>
      <c r="Q13" s="192">
        <v>3</v>
      </c>
      <c r="R13" s="194"/>
      <c r="S13" s="4">
        <f t="shared" ref="S13:S20" si="0">SUM(M13:R13)</f>
        <v>31</v>
      </c>
      <c r="T13" s="29"/>
      <c r="U13" s="667"/>
      <c r="V13" s="667"/>
      <c r="W13" s="667"/>
      <c r="X13" s="667"/>
      <c r="Y13" s="667"/>
      <c r="Z13" s="667"/>
      <c r="AA13" s="667"/>
      <c r="AB13" s="667"/>
      <c r="AC13" s="667"/>
    </row>
    <row r="14" spans="1:29" ht="18.75" customHeight="1">
      <c r="A14" s="1178"/>
      <c r="B14" s="1152"/>
      <c r="C14" s="319"/>
      <c r="D14" s="182">
        <v>6</v>
      </c>
      <c r="E14" s="272" t="s">
        <v>765</v>
      </c>
      <c r="F14" s="272" t="s">
        <v>651</v>
      </c>
      <c r="G14" s="669"/>
      <c r="H14" s="182"/>
      <c r="I14" s="271">
        <v>35</v>
      </c>
      <c r="J14" s="272"/>
      <c r="K14" s="669"/>
      <c r="L14" s="195" t="s">
        <v>594</v>
      </c>
      <c r="M14" s="196"/>
      <c r="N14" s="196"/>
      <c r="O14" s="196"/>
      <c r="P14" s="196"/>
      <c r="Q14" s="196"/>
      <c r="R14" s="29"/>
      <c r="S14" s="33">
        <f t="shared" si="0"/>
        <v>0</v>
      </c>
      <c r="T14" s="29"/>
      <c r="U14" s="667"/>
      <c r="V14" s="667"/>
      <c r="W14" s="667"/>
      <c r="X14" s="667"/>
      <c r="Y14" s="667"/>
      <c r="Z14" s="667"/>
      <c r="AA14" s="667"/>
      <c r="AB14" s="667"/>
      <c r="AC14" s="667"/>
    </row>
    <row r="15" spans="1:29" ht="18.75" customHeight="1">
      <c r="A15" s="1178"/>
      <c r="B15" s="1152"/>
      <c r="C15" s="678" t="s">
        <v>657</v>
      </c>
      <c r="D15" s="182">
        <v>10</v>
      </c>
      <c r="E15" s="9" t="s">
        <v>653</v>
      </c>
      <c r="F15" s="9" t="s">
        <v>645</v>
      </c>
      <c r="G15" s="33"/>
      <c r="H15" s="182"/>
      <c r="I15" s="9"/>
      <c r="J15" s="9"/>
      <c r="K15" s="33"/>
      <c r="L15" s="195" t="s">
        <v>595</v>
      </c>
      <c r="M15" s="198">
        <v>3</v>
      </c>
      <c r="N15" s="198">
        <v>8</v>
      </c>
      <c r="O15" s="198">
        <v>12</v>
      </c>
      <c r="P15" s="198">
        <v>5</v>
      </c>
      <c r="Q15" s="198">
        <v>3</v>
      </c>
      <c r="R15" s="29"/>
      <c r="S15" s="33">
        <f t="shared" si="0"/>
        <v>31</v>
      </c>
      <c r="T15" s="29"/>
      <c r="U15" s="667"/>
      <c r="V15" s="667"/>
      <c r="W15" s="667"/>
      <c r="X15" s="667"/>
      <c r="Y15" s="667"/>
      <c r="Z15" s="667"/>
      <c r="AA15" s="667"/>
      <c r="AB15" s="667"/>
      <c r="AC15" s="667"/>
    </row>
    <row r="16" spans="1:29" ht="18.75" customHeight="1">
      <c r="A16" s="1178"/>
      <c r="B16" s="1152"/>
      <c r="C16" s="679"/>
      <c r="D16" s="182">
        <v>10</v>
      </c>
      <c r="E16" s="272" t="s">
        <v>766</v>
      </c>
      <c r="F16" s="272" t="s">
        <v>651</v>
      </c>
      <c r="G16" s="33"/>
      <c r="H16" s="182">
        <v>1</v>
      </c>
      <c r="I16" s="272">
        <v>6</v>
      </c>
      <c r="J16" s="272" t="s">
        <v>1116</v>
      </c>
      <c r="K16" s="33" t="s">
        <v>651</v>
      </c>
      <c r="L16" s="199" t="s">
        <v>596</v>
      </c>
      <c r="M16" s="200"/>
      <c r="N16" s="200"/>
      <c r="O16" s="200"/>
      <c r="P16" s="200"/>
      <c r="Q16" s="200"/>
      <c r="R16" s="202"/>
      <c r="S16" s="203">
        <f t="shared" si="0"/>
        <v>0</v>
      </c>
      <c r="T16" s="29"/>
      <c r="U16" s="667"/>
      <c r="V16" s="667"/>
      <c r="W16" s="667"/>
      <c r="X16" s="667"/>
      <c r="Y16" s="667"/>
      <c r="Z16" s="667"/>
      <c r="AA16" s="667"/>
      <c r="AB16" s="667"/>
      <c r="AC16" s="667"/>
    </row>
    <row r="17" spans="1:29" ht="18.75" customHeight="1">
      <c r="A17" s="1178"/>
      <c r="B17" s="1152"/>
      <c r="C17" s="678" t="s">
        <v>658</v>
      </c>
      <c r="D17" s="182">
        <v>8</v>
      </c>
      <c r="E17" s="9" t="s">
        <v>655</v>
      </c>
      <c r="F17" s="9" t="s">
        <v>645</v>
      </c>
      <c r="G17" s="669"/>
      <c r="H17" s="182">
        <v>2</v>
      </c>
      <c r="I17" s="9">
        <v>7</v>
      </c>
      <c r="J17" s="9" t="s">
        <v>1121</v>
      </c>
      <c r="K17" s="669" t="s">
        <v>651</v>
      </c>
      <c r="L17" s="199" t="s">
        <v>597</v>
      </c>
      <c r="M17" s="200">
        <v>4</v>
      </c>
      <c r="N17" s="200">
        <v>3</v>
      </c>
      <c r="O17" s="200">
        <v>2</v>
      </c>
      <c r="P17" s="200">
        <v>5</v>
      </c>
      <c r="Q17" s="200"/>
      <c r="R17" s="202"/>
      <c r="S17" s="203">
        <f t="shared" si="0"/>
        <v>14</v>
      </c>
      <c r="T17" s="29"/>
      <c r="U17" s="667"/>
      <c r="V17" s="667"/>
      <c r="W17" s="667"/>
      <c r="X17" s="667"/>
      <c r="Y17" s="667"/>
      <c r="Z17" s="667"/>
      <c r="AA17" s="667"/>
      <c r="AB17" s="667"/>
      <c r="AC17" s="667"/>
    </row>
    <row r="18" spans="1:29" ht="18.75" customHeight="1">
      <c r="A18" s="1178"/>
      <c r="B18" s="1152"/>
      <c r="C18" s="679"/>
      <c r="D18" s="182">
        <v>8</v>
      </c>
      <c r="E18" s="272" t="s">
        <v>767</v>
      </c>
      <c r="F18" s="272" t="s">
        <v>651</v>
      </c>
      <c r="G18" s="669"/>
      <c r="H18" s="182">
        <v>3</v>
      </c>
      <c r="I18" s="272">
        <v>6</v>
      </c>
      <c r="J18" s="272" t="s">
        <v>765</v>
      </c>
      <c r="K18" s="669" t="s">
        <v>651</v>
      </c>
      <c r="L18" s="208" t="s">
        <v>1725</v>
      </c>
      <c r="M18" s="200"/>
      <c r="N18" s="200"/>
      <c r="O18" s="200">
        <v>4</v>
      </c>
      <c r="P18" s="200">
        <v>6</v>
      </c>
      <c r="Q18" s="200">
        <v>8</v>
      </c>
      <c r="R18" s="202"/>
      <c r="S18" s="203">
        <f t="shared" si="0"/>
        <v>18</v>
      </c>
      <c r="T18" s="29"/>
      <c r="U18" s="667"/>
      <c r="V18" s="667"/>
      <c r="W18" s="667"/>
      <c r="X18" s="667"/>
      <c r="Y18" s="667"/>
      <c r="Z18" s="667"/>
      <c r="AA18" s="667"/>
      <c r="AB18" s="667"/>
      <c r="AC18" s="667"/>
    </row>
    <row r="19" spans="1:29" ht="18.75" customHeight="1">
      <c r="A19" s="1178"/>
      <c r="B19" s="1152"/>
      <c r="C19" s="680"/>
      <c r="D19" s="182"/>
      <c r="E19" s="9"/>
      <c r="F19" s="9"/>
      <c r="G19" s="33"/>
      <c r="H19" s="182">
        <v>4</v>
      </c>
      <c r="I19" s="9">
        <v>6</v>
      </c>
      <c r="J19" s="9" t="s">
        <v>766</v>
      </c>
      <c r="K19" s="33" t="s">
        <v>651</v>
      </c>
      <c r="L19" s="209" t="s">
        <v>599</v>
      </c>
      <c r="M19" s="210">
        <v>3</v>
      </c>
      <c r="N19" s="210">
        <v>8</v>
      </c>
      <c r="O19" s="210">
        <v>4</v>
      </c>
      <c r="P19" s="210">
        <v>4</v>
      </c>
      <c r="Q19" s="210">
        <v>4</v>
      </c>
      <c r="R19" s="211"/>
      <c r="S19" s="212">
        <f t="shared" si="0"/>
        <v>23</v>
      </c>
      <c r="T19" s="29"/>
      <c r="U19" s="667"/>
      <c r="V19" s="667"/>
      <c r="W19" s="667"/>
      <c r="X19" s="667"/>
      <c r="Y19" s="667"/>
      <c r="Z19" s="667"/>
      <c r="AA19" s="667"/>
      <c r="AB19" s="667"/>
      <c r="AC19" s="667"/>
    </row>
    <row r="20" spans="1:29" ht="18.75" customHeight="1">
      <c r="A20" s="1178"/>
      <c r="B20" s="1152"/>
      <c r="C20" s="680"/>
      <c r="D20" s="182"/>
      <c r="E20" s="272"/>
      <c r="F20" s="272"/>
      <c r="G20" s="33"/>
      <c r="H20" s="182">
        <v>5</v>
      </c>
      <c r="I20" s="272">
        <v>10</v>
      </c>
      <c r="J20" s="272" t="s">
        <v>767</v>
      </c>
      <c r="K20" s="33" t="s">
        <v>651</v>
      </c>
      <c r="L20" s="209" t="s">
        <v>600</v>
      </c>
      <c r="M20" s="213">
        <v>3</v>
      </c>
      <c r="N20" s="213">
        <v>8</v>
      </c>
      <c r="O20" s="213">
        <v>4</v>
      </c>
      <c r="P20" s="213">
        <v>4</v>
      </c>
      <c r="Q20" s="213">
        <v>4</v>
      </c>
      <c r="R20" s="214"/>
      <c r="S20" s="215">
        <f t="shared" si="0"/>
        <v>23</v>
      </c>
      <c r="T20" s="29"/>
      <c r="U20" s="667"/>
      <c r="V20" s="667"/>
      <c r="W20" s="667"/>
      <c r="X20" s="667"/>
      <c r="Y20" s="667"/>
      <c r="Z20" s="667"/>
      <c r="AA20" s="667"/>
      <c r="AB20" s="667"/>
      <c r="AC20" s="667"/>
    </row>
    <row r="21" spans="1:29" ht="18.75" customHeight="1">
      <c r="A21" s="1178"/>
      <c r="B21" s="1152"/>
      <c r="C21" s="680"/>
      <c r="D21" s="182"/>
      <c r="E21" s="9"/>
      <c r="F21" s="9"/>
      <c r="G21" s="217"/>
      <c r="H21" s="182"/>
      <c r="I21" s="289">
        <v>35</v>
      </c>
      <c r="J21" s="9"/>
      <c r="K21" s="217"/>
      <c r="L21" s="222"/>
      <c r="M21" s="223"/>
      <c r="N21" s="223"/>
      <c r="O21" s="223"/>
      <c r="P21" s="223"/>
      <c r="Q21" s="223"/>
      <c r="R21" s="224"/>
      <c r="S21" s="225"/>
      <c r="T21" s="29" t="s">
        <v>830</v>
      </c>
      <c r="U21" s="667"/>
      <c r="V21" s="667"/>
      <c r="W21" s="667"/>
      <c r="X21" s="667"/>
      <c r="Y21" s="667"/>
      <c r="Z21" s="667"/>
      <c r="AA21" s="667"/>
      <c r="AB21" s="667"/>
      <c r="AC21" s="667"/>
    </row>
    <row r="22" spans="1:29" ht="37.5" customHeight="1">
      <c r="A22" s="1178"/>
      <c r="B22" s="1152"/>
      <c r="C22" s="680"/>
      <c r="D22" s="182"/>
      <c r="E22" s="272"/>
      <c r="F22" s="272"/>
      <c r="G22" s="114"/>
      <c r="H22" s="182">
        <v>1</v>
      </c>
      <c r="I22" s="312">
        <v>2</v>
      </c>
      <c r="J22" s="312" t="s">
        <v>659</v>
      </c>
      <c r="K22" s="312" t="s">
        <v>651</v>
      </c>
      <c r="L22" s="1236" t="s">
        <v>601</v>
      </c>
      <c r="M22" s="349" t="s">
        <v>1726</v>
      </c>
      <c r="N22" s="346" t="s">
        <v>1727</v>
      </c>
      <c r="O22" s="346" t="s">
        <v>1728</v>
      </c>
      <c r="P22" s="252"/>
      <c r="Q22" s="564" t="s">
        <v>1729</v>
      </c>
      <c r="R22" s="346"/>
      <c r="S22" s="228"/>
      <c r="T22" s="29"/>
      <c r="U22" s="667"/>
      <c r="V22" s="667"/>
      <c r="W22" s="667"/>
      <c r="X22" s="667"/>
      <c r="Y22" s="667"/>
      <c r="Z22" s="667"/>
      <c r="AA22" s="667"/>
      <c r="AB22" s="667"/>
      <c r="AC22" s="667"/>
    </row>
    <row r="23" spans="1:29" ht="49.5" customHeight="1">
      <c r="A23" s="1178"/>
      <c r="B23" s="1152"/>
      <c r="C23" s="679"/>
      <c r="D23" s="182"/>
      <c r="E23" s="272"/>
      <c r="F23" s="272"/>
      <c r="G23" s="114"/>
      <c r="H23" s="33"/>
      <c r="I23" s="203"/>
      <c r="J23" s="29"/>
      <c r="K23" s="29"/>
      <c r="L23" s="1193"/>
      <c r="M23" s="681" t="s">
        <v>1730</v>
      </c>
      <c r="N23" s="681" t="s">
        <v>1731</v>
      </c>
      <c r="O23" s="346" t="s">
        <v>1732</v>
      </c>
      <c r="P23" s="346" t="s">
        <v>1733</v>
      </c>
      <c r="Q23" s="382"/>
      <c r="R23" s="383"/>
      <c r="S23" s="228"/>
      <c r="T23" s="29"/>
      <c r="U23" s="667"/>
      <c r="V23" s="667"/>
      <c r="W23" s="667"/>
      <c r="X23" s="667"/>
      <c r="Y23" s="667"/>
      <c r="Z23" s="667"/>
      <c r="AA23" s="667"/>
      <c r="AB23" s="667"/>
      <c r="AC23" s="667"/>
    </row>
    <row r="24" spans="1:29" ht="54" customHeight="1">
      <c r="A24" s="1178"/>
      <c r="B24" s="1152"/>
      <c r="C24" s="679"/>
      <c r="D24" s="182"/>
      <c r="E24" s="272"/>
      <c r="F24" s="272"/>
      <c r="G24" s="114"/>
      <c r="H24" s="33"/>
      <c r="I24" s="203">
        <v>2</v>
      </c>
      <c r="J24" s="29"/>
      <c r="K24" s="29"/>
      <c r="L24" s="1193"/>
      <c r="M24" s="384" t="s">
        <v>1734</v>
      </c>
      <c r="N24" s="346" t="s">
        <v>1735</v>
      </c>
      <c r="O24" s="564" t="s">
        <v>1736</v>
      </c>
      <c r="P24" s="346" t="s">
        <v>1737</v>
      </c>
      <c r="Q24" s="384"/>
      <c r="R24" s="349"/>
      <c r="S24" s="228"/>
      <c r="T24" s="29"/>
      <c r="U24" s="667"/>
      <c r="V24" s="667"/>
      <c r="W24" s="667"/>
      <c r="X24" s="667"/>
      <c r="Y24" s="667"/>
      <c r="Z24" s="667"/>
      <c r="AA24" s="667"/>
      <c r="AB24" s="667"/>
      <c r="AC24" s="667"/>
    </row>
    <row r="25" spans="1:29" ht="37.5" customHeight="1">
      <c r="A25" s="1178"/>
      <c r="B25" s="1152"/>
      <c r="C25" s="682"/>
      <c r="D25" s="114"/>
      <c r="E25" s="114"/>
      <c r="F25" s="114"/>
      <c r="G25" s="114"/>
      <c r="H25" s="33">
        <v>1</v>
      </c>
      <c r="I25" s="33">
        <v>2</v>
      </c>
      <c r="J25" s="29" t="s">
        <v>1549</v>
      </c>
      <c r="K25" s="29" t="s">
        <v>651</v>
      </c>
      <c r="L25" s="1193"/>
      <c r="M25" s="681"/>
      <c r="N25" s="349" t="s">
        <v>1738</v>
      </c>
      <c r="O25" s="346"/>
      <c r="P25" s="346" t="s">
        <v>1739</v>
      </c>
      <c r="Q25" s="346" t="s">
        <v>1740</v>
      </c>
      <c r="R25" s="349"/>
      <c r="S25" s="228"/>
      <c r="T25" s="29"/>
      <c r="U25" s="667"/>
      <c r="V25" s="667"/>
      <c r="W25" s="667"/>
      <c r="X25" s="667"/>
      <c r="Y25" s="667"/>
      <c r="Z25" s="667"/>
      <c r="AA25" s="667"/>
      <c r="AB25" s="667"/>
      <c r="AC25" s="667"/>
    </row>
    <row r="26" spans="1:29" ht="37.5" customHeight="1">
      <c r="A26" s="1178"/>
      <c r="B26" s="1152"/>
      <c r="C26" s="321"/>
      <c r="D26" s="29"/>
      <c r="E26" s="29"/>
      <c r="F26" s="29"/>
      <c r="G26" s="29"/>
      <c r="H26" s="33"/>
      <c r="I26" s="203">
        <v>2</v>
      </c>
      <c r="J26" s="33"/>
      <c r="K26" s="33"/>
      <c r="L26" s="1193"/>
      <c r="M26" s="346" t="s">
        <v>1741</v>
      </c>
      <c r="N26" s="384" t="s">
        <v>1742</v>
      </c>
      <c r="O26" s="384"/>
      <c r="P26" s="681" t="s">
        <v>1743</v>
      </c>
      <c r="Q26" s="384" t="s">
        <v>1744</v>
      </c>
      <c r="R26" s="349"/>
      <c r="S26" s="228"/>
      <c r="T26" s="29"/>
      <c r="U26" s="667"/>
      <c r="V26" s="667"/>
      <c r="W26" s="667"/>
      <c r="X26" s="667"/>
      <c r="Y26" s="667"/>
      <c r="Z26" s="667"/>
      <c r="AA26" s="667"/>
      <c r="AB26" s="667"/>
      <c r="AC26" s="667"/>
    </row>
    <row r="27" spans="1:29" ht="37.5" customHeight="1">
      <c r="A27" s="1178"/>
      <c r="B27" s="1152"/>
      <c r="C27" s="321"/>
      <c r="D27" s="29"/>
      <c r="E27" s="29"/>
      <c r="F27" s="29"/>
      <c r="G27" s="29"/>
      <c r="H27" s="29"/>
      <c r="I27" s="29"/>
      <c r="J27" s="29"/>
      <c r="K27" s="29"/>
      <c r="L27" s="1193"/>
      <c r="M27" s="384" t="s">
        <v>1745</v>
      </c>
      <c r="N27" s="681"/>
      <c r="O27" s="564" t="s">
        <v>1746</v>
      </c>
      <c r="P27" s="496"/>
      <c r="Q27" s="384"/>
      <c r="R27" s="351"/>
      <c r="S27" s="228"/>
      <c r="T27" s="29"/>
      <c r="U27" s="667"/>
      <c r="V27" s="667"/>
      <c r="W27" s="667"/>
      <c r="X27" s="667"/>
      <c r="Y27" s="667"/>
      <c r="Z27" s="667"/>
      <c r="AA27" s="667"/>
      <c r="AB27" s="667"/>
      <c r="AC27" s="667"/>
    </row>
    <row r="28" spans="1:29" ht="35.25" customHeight="1">
      <c r="A28" s="1178"/>
      <c r="B28" s="1152"/>
      <c r="C28" s="321"/>
      <c r="D28" s="29"/>
      <c r="E28" s="29"/>
      <c r="F28" s="29"/>
      <c r="G28" s="29"/>
      <c r="H28" s="29"/>
      <c r="I28" s="29"/>
      <c r="J28" s="29"/>
      <c r="K28" s="29"/>
      <c r="L28" s="683"/>
      <c r="M28" s="506"/>
      <c r="N28" s="506"/>
      <c r="O28" s="346"/>
      <c r="P28" s="482"/>
      <c r="Q28" s="506"/>
      <c r="R28" s="684"/>
      <c r="S28" s="237"/>
      <c r="T28" s="29"/>
      <c r="U28" s="667"/>
      <c r="V28" s="667"/>
      <c r="W28" s="667"/>
      <c r="X28" s="667"/>
      <c r="Y28" s="667"/>
      <c r="Z28" s="667"/>
      <c r="AA28" s="667"/>
      <c r="AB28" s="667"/>
      <c r="AC28" s="667"/>
    </row>
    <row r="29" spans="1:29" ht="15.75" customHeight="1">
      <c r="A29" s="1178"/>
      <c r="B29" s="1152"/>
      <c r="C29" s="321"/>
      <c r="D29" s="29"/>
      <c r="E29" s="29"/>
      <c r="F29" s="29"/>
      <c r="G29" s="29"/>
      <c r="H29" s="29"/>
      <c r="I29" s="29"/>
      <c r="J29" s="29"/>
      <c r="K29" s="29"/>
      <c r="L29" s="238" t="s">
        <v>593</v>
      </c>
      <c r="M29" s="280">
        <v>3</v>
      </c>
      <c r="N29" s="280">
        <v>4</v>
      </c>
      <c r="O29" s="280">
        <v>4</v>
      </c>
      <c r="P29" s="280">
        <v>3</v>
      </c>
      <c r="Q29" s="280">
        <v>1</v>
      </c>
      <c r="R29" s="236"/>
      <c r="S29" s="237">
        <f t="shared" ref="S29:S40" si="1">SUM(M29:R29)</f>
        <v>15</v>
      </c>
      <c r="T29" s="29"/>
      <c r="U29" s="667"/>
      <c r="V29" s="667"/>
      <c r="W29" s="667"/>
      <c r="X29" s="667"/>
      <c r="Y29" s="667"/>
      <c r="Z29" s="667"/>
      <c r="AA29" s="667"/>
      <c r="AB29" s="667"/>
      <c r="AC29" s="667"/>
    </row>
    <row r="30" spans="1:29" ht="15.75" customHeight="1">
      <c r="A30" s="1178"/>
      <c r="B30" s="1152"/>
      <c r="C30" s="321"/>
      <c r="D30" s="29"/>
      <c r="E30" s="29"/>
      <c r="F30" s="29"/>
      <c r="G30" s="29"/>
      <c r="H30" s="29"/>
      <c r="I30" s="29"/>
      <c r="J30" s="29"/>
      <c r="K30" s="29"/>
      <c r="L30" s="240" t="s">
        <v>594</v>
      </c>
      <c r="M30" s="281"/>
      <c r="N30" s="281"/>
      <c r="O30" s="281"/>
      <c r="P30" s="281"/>
      <c r="Q30" s="281"/>
      <c r="R30" s="228"/>
      <c r="S30" s="242">
        <f t="shared" si="1"/>
        <v>0</v>
      </c>
      <c r="T30" s="29"/>
      <c r="U30" s="667"/>
      <c r="V30" s="667"/>
      <c r="W30" s="667"/>
      <c r="X30" s="667"/>
      <c r="Y30" s="667"/>
      <c r="Z30" s="667"/>
      <c r="AA30" s="667"/>
      <c r="AB30" s="667"/>
      <c r="AC30" s="667"/>
    </row>
    <row r="31" spans="1:29" ht="15.75" customHeight="1">
      <c r="A31" s="1178"/>
      <c r="B31" s="1152"/>
      <c r="C31" s="321"/>
      <c r="D31" s="29"/>
      <c r="E31" s="29"/>
      <c r="F31" s="29"/>
      <c r="G31" s="29"/>
      <c r="H31" s="29"/>
      <c r="I31" s="29"/>
      <c r="J31" s="29"/>
      <c r="K31" s="29"/>
      <c r="L31" s="240" t="s">
        <v>595</v>
      </c>
      <c r="M31" s="243">
        <v>3</v>
      </c>
      <c r="N31" s="243">
        <v>4</v>
      </c>
      <c r="O31" s="243">
        <v>4</v>
      </c>
      <c r="P31" s="243">
        <v>3</v>
      </c>
      <c r="Q31" s="243">
        <v>1</v>
      </c>
      <c r="R31" s="228"/>
      <c r="S31" s="242">
        <f t="shared" si="1"/>
        <v>15</v>
      </c>
      <c r="T31" s="29"/>
      <c r="U31" s="667"/>
      <c r="V31" s="667"/>
      <c r="W31" s="667"/>
      <c r="X31" s="667"/>
      <c r="Y31" s="667"/>
      <c r="Z31" s="667"/>
      <c r="AA31" s="667"/>
      <c r="AB31" s="667"/>
      <c r="AC31" s="667"/>
    </row>
    <row r="32" spans="1:29" ht="15.75" customHeight="1">
      <c r="A32" s="1178"/>
      <c r="B32" s="1152"/>
      <c r="C32" s="321"/>
      <c r="D32" s="29"/>
      <c r="E32" s="29"/>
      <c r="F32" s="29"/>
      <c r="G32" s="29"/>
      <c r="H32" s="29"/>
      <c r="I32" s="29"/>
      <c r="J32" s="29"/>
      <c r="K32" s="29"/>
      <c r="L32" s="244" t="s">
        <v>596</v>
      </c>
      <c r="M32" s="246"/>
      <c r="N32" s="246"/>
      <c r="O32" s="246"/>
      <c r="P32" s="246">
        <v>3</v>
      </c>
      <c r="Q32" s="246"/>
      <c r="R32" s="247"/>
      <c r="S32" s="248">
        <f t="shared" si="1"/>
        <v>3</v>
      </c>
      <c r="T32" s="29"/>
      <c r="U32" s="667"/>
      <c r="V32" s="667"/>
      <c r="W32" s="667"/>
      <c r="X32" s="667"/>
      <c r="Y32" s="667"/>
      <c r="Z32" s="667"/>
      <c r="AA32" s="667"/>
      <c r="AB32" s="667"/>
      <c r="AC32" s="667"/>
    </row>
    <row r="33" spans="1:29" ht="15.75" customHeight="1">
      <c r="A33" s="1178"/>
      <c r="B33" s="1152"/>
      <c r="C33" s="408"/>
      <c r="D33" s="29"/>
      <c r="E33" s="685"/>
      <c r="F33" s="685"/>
      <c r="G33" s="685"/>
      <c r="H33" s="29"/>
      <c r="I33" s="685"/>
      <c r="J33" s="685"/>
      <c r="K33" s="685"/>
      <c r="L33" s="244" t="s">
        <v>597</v>
      </c>
      <c r="M33" s="246">
        <v>9</v>
      </c>
      <c r="N33" s="246">
        <v>7</v>
      </c>
      <c r="O33" s="246">
        <v>7</v>
      </c>
      <c r="P33" s="246"/>
      <c r="Q33" s="246">
        <v>6</v>
      </c>
      <c r="R33" s="247"/>
      <c r="S33" s="248">
        <f t="shared" si="1"/>
        <v>29</v>
      </c>
      <c r="T33" s="29"/>
      <c r="U33" s="667"/>
      <c r="V33" s="667"/>
      <c r="W33" s="667"/>
      <c r="X33" s="667"/>
      <c r="Y33" s="667"/>
      <c r="Z33" s="667"/>
      <c r="AA33" s="667"/>
      <c r="AB33" s="667"/>
      <c r="AC33" s="667"/>
    </row>
    <row r="34" spans="1:29" ht="15.75" customHeight="1">
      <c r="A34" s="1178"/>
      <c r="B34" s="1152"/>
      <c r="C34" s="408"/>
      <c r="D34" s="29"/>
      <c r="E34" s="685"/>
      <c r="F34" s="685"/>
      <c r="G34" s="685"/>
      <c r="H34" s="29"/>
      <c r="I34" s="685"/>
      <c r="J34" s="685"/>
      <c r="K34" s="685"/>
      <c r="L34" s="249" t="s">
        <v>598</v>
      </c>
      <c r="M34" s="246"/>
      <c r="N34" s="246"/>
      <c r="O34" s="246"/>
      <c r="P34" s="246">
        <v>4</v>
      </c>
      <c r="Q34" s="246">
        <v>2</v>
      </c>
      <c r="R34" s="247"/>
      <c r="S34" s="248">
        <f t="shared" si="1"/>
        <v>6</v>
      </c>
      <c r="T34" s="29"/>
      <c r="U34" s="667"/>
      <c r="V34" s="667"/>
      <c r="W34" s="667"/>
      <c r="X34" s="667"/>
      <c r="Y34" s="667"/>
      <c r="Z34" s="667"/>
      <c r="AA34" s="667"/>
      <c r="AB34" s="667"/>
      <c r="AC34" s="667"/>
    </row>
    <row r="35" spans="1:29" ht="15.75" customHeight="1">
      <c r="A35" s="1178"/>
      <c r="B35" s="1152"/>
      <c r="C35" s="321"/>
      <c r="D35" s="29"/>
      <c r="E35" s="29"/>
      <c r="F35" s="29"/>
      <c r="G35" s="29"/>
      <c r="H35" s="29"/>
      <c r="I35" s="29"/>
      <c r="J35" s="29"/>
      <c r="K35" s="29"/>
      <c r="L35" s="250" t="s">
        <v>599</v>
      </c>
      <c r="M35" s="251">
        <v>3</v>
      </c>
      <c r="N35" s="251">
        <v>4</v>
      </c>
      <c r="O35" s="251"/>
      <c r="P35" s="251">
        <v>4</v>
      </c>
      <c r="Q35" s="251"/>
      <c r="R35" s="252"/>
      <c r="S35" s="253">
        <f t="shared" si="1"/>
        <v>11</v>
      </c>
      <c r="T35" s="29"/>
      <c r="U35" s="667"/>
      <c r="V35" s="667"/>
      <c r="W35" s="667"/>
      <c r="X35" s="667"/>
      <c r="Y35" s="667"/>
      <c r="Z35" s="667"/>
      <c r="AA35" s="667"/>
      <c r="AB35" s="667"/>
      <c r="AC35" s="667"/>
    </row>
    <row r="36" spans="1:29" ht="15.75" customHeight="1">
      <c r="A36" s="1178"/>
      <c r="B36" s="1152"/>
      <c r="C36" s="321"/>
      <c r="D36" s="29"/>
      <c r="E36" s="29"/>
      <c r="F36" s="29"/>
      <c r="G36" s="29"/>
      <c r="H36" s="29"/>
      <c r="I36" s="29"/>
      <c r="J36" s="29"/>
      <c r="K36" s="29"/>
      <c r="L36" s="250" t="s">
        <v>600</v>
      </c>
      <c r="M36" s="254">
        <v>3</v>
      </c>
      <c r="N36" s="254">
        <v>4</v>
      </c>
      <c r="O36" s="254"/>
      <c r="P36" s="254">
        <v>4</v>
      </c>
      <c r="Q36" s="254"/>
      <c r="R36" s="255"/>
      <c r="S36" s="256">
        <f t="shared" si="1"/>
        <v>11</v>
      </c>
      <c r="T36" s="29"/>
      <c r="U36" s="667"/>
      <c r="V36" s="667"/>
      <c r="W36" s="667"/>
      <c r="X36" s="667"/>
      <c r="Y36" s="667"/>
      <c r="Z36" s="667"/>
      <c r="AA36" s="667"/>
      <c r="AB36" s="667"/>
      <c r="AC36" s="667"/>
    </row>
    <row r="37" spans="1:29" ht="15.75" customHeight="1">
      <c r="A37" s="1178"/>
      <c r="B37" s="1152"/>
      <c r="C37" s="321"/>
      <c r="D37" s="29"/>
      <c r="E37" s="29"/>
      <c r="F37" s="29"/>
      <c r="G37" s="29"/>
      <c r="H37" s="29"/>
      <c r="I37" s="29"/>
      <c r="J37" s="29"/>
      <c r="K37" s="29"/>
      <c r="L37" s="222" t="s">
        <v>681</v>
      </c>
      <c r="M37" s="223">
        <f t="shared" ref="M37:R37" si="2">M29+M13</f>
        <v>6</v>
      </c>
      <c r="N37" s="223">
        <f t="shared" si="2"/>
        <v>12</v>
      </c>
      <c r="O37" s="223">
        <f t="shared" si="2"/>
        <v>16</v>
      </c>
      <c r="P37" s="223">
        <f t="shared" si="2"/>
        <v>8</v>
      </c>
      <c r="Q37" s="223">
        <f t="shared" si="2"/>
        <v>4</v>
      </c>
      <c r="R37" s="223">
        <f t="shared" si="2"/>
        <v>0</v>
      </c>
      <c r="S37" s="224">
        <f t="shared" si="1"/>
        <v>46</v>
      </c>
      <c r="T37" s="29"/>
      <c r="U37" s="667"/>
      <c r="V37" s="667"/>
      <c r="W37" s="667"/>
      <c r="X37" s="667"/>
      <c r="Y37" s="667"/>
      <c r="Z37" s="667"/>
      <c r="AA37" s="667"/>
      <c r="AB37" s="667"/>
      <c r="AC37" s="667"/>
    </row>
    <row r="38" spans="1:29" ht="15.75" customHeight="1">
      <c r="A38" s="1178"/>
      <c r="B38" s="1152"/>
      <c r="C38" s="321"/>
      <c r="D38" s="29"/>
      <c r="E38" s="29"/>
      <c r="F38" s="29"/>
      <c r="G38" s="29"/>
      <c r="H38" s="29"/>
      <c r="I38" s="29"/>
      <c r="J38" s="29"/>
      <c r="K38" s="29"/>
      <c r="L38" s="257" t="s">
        <v>682</v>
      </c>
      <c r="M38" s="258">
        <f t="shared" ref="M38:R38" si="3">M33+M32+M17+M16</f>
        <v>13</v>
      </c>
      <c r="N38" s="258">
        <f t="shared" si="3"/>
        <v>10</v>
      </c>
      <c r="O38" s="258">
        <f t="shared" si="3"/>
        <v>9</v>
      </c>
      <c r="P38" s="258">
        <f t="shared" si="3"/>
        <v>8</v>
      </c>
      <c r="Q38" s="258">
        <f t="shared" si="3"/>
        <v>6</v>
      </c>
      <c r="R38" s="258">
        <f t="shared" si="3"/>
        <v>0</v>
      </c>
      <c r="S38" s="259">
        <f t="shared" si="1"/>
        <v>46</v>
      </c>
      <c r="T38" s="29"/>
      <c r="U38" s="667"/>
      <c r="V38" s="667"/>
      <c r="W38" s="667"/>
      <c r="X38" s="667"/>
      <c r="Y38" s="667"/>
      <c r="Z38" s="667"/>
      <c r="AA38" s="667"/>
      <c r="AB38" s="667"/>
      <c r="AC38" s="667"/>
    </row>
    <row r="39" spans="1:29" ht="15.75" customHeight="1">
      <c r="A39" s="1178"/>
      <c r="B39" s="1152"/>
      <c r="C39" s="408"/>
      <c r="D39" s="29"/>
      <c r="E39" s="29"/>
      <c r="F39" s="29"/>
      <c r="G39" s="29"/>
      <c r="H39" s="29"/>
      <c r="I39" s="29"/>
      <c r="J39" s="29"/>
      <c r="K39" s="29"/>
      <c r="L39" s="257" t="s">
        <v>683</v>
      </c>
      <c r="M39" s="258">
        <f t="shared" ref="M39:R39" si="4">M34+M18</f>
        <v>0</v>
      </c>
      <c r="N39" s="258">
        <f t="shared" si="4"/>
        <v>0</v>
      </c>
      <c r="O39" s="258">
        <f t="shared" si="4"/>
        <v>4</v>
      </c>
      <c r="P39" s="258">
        <f t="shared" si="4"/>
        <v>10</v>
      </c>
      <c r="Q39" s="258">
        <f t="shared" si="4"/>
        <v>10</v>
      </c>
      <c r="R39" s="258">
        <f t="shared" si="4"/>
        <v>0</v>
      </c>
      <c r="S39" s="259">
        <f t="shared" si="1"/>
        <v>24</v>
      </c>
      <c r="T39" s="29"/>
      <c r="U39" s="667"/>
      <c r="V39" s="667"/>
      <c r="W39" s="667"/>
      <c r="X39" s="667"/>
      <c r="Y39" s="667"/>
      <c r="Z39" s="667"/>
      <c r="AA39" s="667"/>
      <c r="AB39" s="667"/>
      <c r="AC39" s="667"/>
    </row>
    <row r="40" spans="1:29" ht="15.75" customHeight="1">
      <c r="A40" s="1229"/>
      <c r="B40" s="1147"/>
      <c r="C40" s="408"/>
      <c r="D40" s="29"/>
      <c r="E40" s="29"/>
      <c r="F40" s="29"/>
      <c r="G40" s="29"/>
      <c r="H40" s="29"/>
      <c r="I40" s="29"/>
      <c r="J40" s="29"/>
      <c r="K40" s="29"/>
      <c r="L40" s="260" t="s">
        <v>684</v>
      </c>
      <c r="M40" s="261">
        <f t="shared" ref="M40:R40" si="5">M35+M19</f>
        <v>6</v>
      </c>
      <c r="N40" s="261">
        <f t="shared" si="5"/>
        <v>12</v>
      </c>
      <c r="O40" s="261">
        <f t="shared" si="5"/>
        <v>4</v>
      </c>
      <c r="P40" s="261">
        <f t="shared" si="5"/>
        <v>8</v>
      </c>
      <c r="Q40" s="261">
        <f t="shared" si="5"/>
        <v>4</v>
      </c>
      <c r="R40" s="261">
        <f t="shared" si="5"/>
        <v>0</v>
      </c>
      <c r="S40" s="262">
        <f t="shared" si="1"/>
        <v>34</v>
      </c>
      <c r="T40" s="29"/>
      <c r="U40" s="667"/>
      <c r="V40" s="667"/>
      <c r="W40" s="667"/>
      <c r="X40" s="667"/>
      <c r="Y40" s="667"/>
      <c r="Z40" s="667"/>
      <c r="AA40" s="667"/>
      <c r="AB40" s="667"/>
      <c r="AC40" s="667"/>
    </row>
    <row r="41" spans="1:29" ht="21" customHeight="1">
      <c r="A41" s="1213" t="s">
        <v>817</v>
      </c>
      <c r="B41" s="1138"/>
      <c r="C41" s="354"/>
      <c r="D41" s="82"/>
      <c r="E41" s="82"/>
      <c r="F41" s="82"/>
      <c r="G41" s="82"/>
      <c r="H41" s="82"/>
      <c r="I41" s="82"/>
      <c r="J41" s="82"/>
      <c r="K41" s="82"/>
      <c r="L41" s="686"/>
      <c r="M41" s="82"/>
      <c r="N41" s="687"/>
      <c r="O41" s="687"/>
      <c r="P41" s="687"/>
      <c r="Q41" s="687"/>
      <c r="R41" s="687"/>
      <c r="S41" s="687"/>
      <c r="T41" s="29"/>
      <c r="U41" s="667"/>
      <c r="V41" s="667"/>
      <c r="W41" s="667"/>
      <c r="X41" s="667"/>
      <c r="Y41" s="667"/>
      <c r="Z41" s="667"/>
      <c r="AA41" s="667"/>
      <c r="AB41" s="667"/>
      <c r="AC41" s="667"/>
    </row>
    <row r="42" spans="1:29" ht="36" customHeight="1">
      <c r="A42" s="1211">
        <v>2</v>
      </c>
      <c r="B42" s="1212" t="s">
        <v>424</v>
      </c>
      <c r="C42" s="1185" t="s">
        <v>643</v>
      </c>
      <c r="D42" s="182">
        <v>6</v>
      </c>
      <c r="E42" s="9" t="s">
        <v>789</v>
      </c>
      <c r="F42" s="9" t="s">
        <v>645</v>
      </c>
      <c r="G42" s="33"/>
      <c r="H42" s="182">
        <v>1</v>
      </c>
      <c r="I42" s="9">
        <v>7</v>
      </c>
      <c r="J42" s="9" t="s">
        <v>789</v>
      </c>
      <c r="K42" s="33" t="s">
        <v>645</v>
      </c>
      <c r="L42" s="1235" t="s">
        <v>592</v>
      </c>
      <c r="M42" s="456" t="s">
        <v>1747</v>
      </c>
      <c r="N42" s="50" t="s">
        <v>1748</v>
      </c>
      <c r="O42" s="456" t="s">
        <v>1749</v>
      </c>
      <c r="P42" s="456" t="s">
        <v>1750</v>
      </c>
      <c r="Q42" s="48"/>
      <c r="R42" s="29"/>
      <c r="S42" s="29"/>
      <c r="T42" s="29"/>
      <c r="U42" s="667"/>
      <c r="V42" s="667"/>
      <c r="W42" s="667"/>
      <c r="X42" s="667"/>
      <c r="Y42" s="667"/>
      <c r="Z42" s="667"/>
      <c r="AA42" s="667"/>
      <c r="AB42" s="667"/>
      <c r="AC42" s="667"/>
    </row>
    <row r="43" spans="1:29" ht="37.5" customHeight="1">
      <c r="A43" s="1152"/>
      <c r="B43" s="1159"/>
      <c r="C43" s="1147"/>
      <c r="D43" s="182">
        <v>6</v>
      </c>
      <c r="E43" s="272" t="s">
        <v>1116</v>
      </c>
      <c r="F43" s="272" t="s">
        <v>651</v>
      </c>
      <c r="G43" s="33"/>
      <c r="H43" s="182">
        <v>2</v>
      </c>
      <c r="I43" s="272">
        <v>6</v>
      </c>
      <c r="J43" s="272" t="s">
        <v>691</v>
      </c>
      <c r="K43" s="33" t="s">
        <v>645</v>
      </c>
      <c r="L43" s="1193"/>
      <c r="M43" s="456"/>
      <c r="N43" s="458" t="s">
        <v>1751</v>
      </c>
      <c r="O43" s="202"/>
      <c r="P43" s="456" t="s">
        <v>1752</v>
      </c>
      <c r="Q43" s="456" t="s">
        <v>1753</v>
      </c>
      <c r="R43" s="29"/>
      <c r="S43" s="29"/>
      <c r="T43" s="29"/>
      <c r="U43" s="667"/>
      <c r="V43" s="667"/>
      <c r="W43" s="667"/>
      <c r="X43" s="667"/>
      <c r="Y43" s="667"/>
      <c r="Z43" s="667"/>
      <c r="AA43" s="667"/>
      <c r="AB43" s="667"/>
      <c r="AC43" s="667"/>
    </row>
    <row r="44" spans="1:29" ht="39" customHeight="1">
      <c r="A44" s="1152"/>
      <c r="B44" s="1159"/>
      <c r="C44" s="1185" t="s">
        <v>646</v>
      </c>
      <c r="D44" s="182">
        <v>4</v>
      </c>
      <c r="E44" s="9" t="s">
        <v>808</v>
      </c>
      <c r="F44" s="9" t="s">
        <v>645</v>
      </c>
      <c r="G44" s="33"/>
      <c r="H44" s="182">
        <v>3</v>
      </c>
      <c r="I44" s="9">
        <v>4</v>
      </c>
      <c r="J44" s="9" t="s">
        <v>650</v>
      </c>
      <c r="K44" s="33" t="s">
        <v>645</v>
      </c>
      <c r="L44" s="1193"/>
      <c r="M44" s="211"/>
      <c r="N44" s="50" t="s">
        <v>1754</v>
      </c>
      <c r="O44" s="202"/>
      <c r="P44" s="50" t="s">
        <v>1755</v>
      </c>
      <c r="Q44" s="456" t="s">
        <v>1756</v>
      </c>
      <c r="R44" s="29"/>
      <c r="S44" s="29"/>
      <c r="T44" s="29"/>
      <c r="U44" s="667"/>
      <c r="V44" s="667"/>
      <c r="W44" s="667"/>
      <c r="X44" s="667"/>
      <c r="Y44" s="667"/>
      <c r="Z44" s="667"/>
      <c r="AA44" s="667"/>
      <c r="AB44" s="667"/>
      <c r="AC44" s="667"/>
    </row>
    <row r="45" spans="1:29" ht="40.5" customHeight="1">
      <c r="A45" s="1152"/>
      <c r="B45" s="1159"/>
      <c r="C45" s="1147"/>
      <c r="D45" s="182">
        <v>4</v>
      </c>
      <c r="E45" s="272" t="s">
        <v>1121</v>
      </c>
      <c r="F45" s="272" t="s">
        <v>651</v>
      </c>
      <c r="G45" s="33"/>
      <c r="H45" s="182">
        <v>4</v>
      </c>
      <c r="I45" s="272">
        <v>5</v>
      </c>
      <c r="J45" s="272" t="s">
        <v>653</v>
      </c>
      <c r="K45" s="33" t="s">
        <v>645</v>
      </c>
      <c r="L45" s="1193"/>
      <c r="M45" s="211"/>
      <c r="N45" s="50" t="s">
        <v>1757</v>
      </c>
      <c r="O45" s="456" t="s">
        <v>1758</v>
      </c>
      <c r="P45" s="458" t="s">
        <v>1759</v>
      </c>
      <c r="Q45" s="50" t="s">
        <v>1760</v>
      </c>
      <c r="R45" s="29"/>
      <c r="S45" s="29"/>
      <c r="T45" s="29"/>
      <c r="U45" s="667"/>
      <c r="V45" s="667"/>
      <c r="W45" s="667"/>
      <c r="X45" s="667"/>
      <c r="Y45" s="667"/>
      <c r="Z45" s="667"/>
      <c r="AA45" s="667"/>
      <c r="AB45" s="667"/>
      <c r="AC45" s="667"/>
    </row>
    <row r="46" spans="1:29" ht="29.25" customHeight="1">
      <c r="A46" s="1152"/>
      <c r="B46" s="1159"/>
      <c r="C46" s="688"/>
      <c r="D46" s="182"/>
      <c r="E46" s="272"/>
      <c r="F46" s="272"/>
      <c r="G46" s="33"/>
      <c r="H46" s="182"/>
      <c r="I46" s="272"/>
      <c r="J46" s="272"/>
      <c r="K46" s="33"/>
      <c r="L46" s="1193"/>
      <c r="M46" s="18"/>
      <c r="N46" s="456"/>
      <c r="O46" s="456"/>
      <c r="P46" s="29"/>
      <c r="Q46" s="50" t="s">
        <v>1761</v>
      </c>
      <c r="R46" s="29"/>
      <c r="S46" s="29"/>
      <c r="T46" s="29"/>
      <c r="U46" s="667"/>
      <c r="V46" s="667"/>
      <c r="W46" s="667"/>
      <c r="X46" s="667"/>
      <c r="Y46" s="667"/>
      <c r="Z46" s="667"/>
      <c r="AA46" s="667"/>
      <c r="AB46" s="667"/>
      <c r="AC46" s="667"/>
    </row>
    <row r="47" spans="1:29" ht="29.25" customHeight="1">
      <c r="A47" s="1152"/>
      <c r="B47" s="1159"/>
      <c r="C47" s="307" t="s">
        <v>656</v>
      </c>
      <c r="D47" s="182">
        <v>5</v>
      </c>
      <c r="E47" s="9" t="s">
        <v>650</v>
      </c>
      <c r="F47" s="9" t="s">
        <v>645</v>
      </c>
      <c r="G47" s="33"/>
      <c r="H47" s="182">
        <v>5</v>
      </c>
      <c r="I47" s="9">
        <v>6</v>
      </c>
      <c r="J47" s="9" t="s">
        <v>655</v>
      </c>
      <c r="K47" s="33" t="s">
        <v>645</v>
      </c>
      <c r="L47" s="1194"/>
      <c r="M47" s="18"/>
      <c r="N47" s="458" t="s">
        <v>1762</v>
      </c>
      <c r="O47" s="456"/>
      <c r="P47" s="29"/>
      <c r="Q47" s="18"/>
      <c r="R47" s="29"/>
      <c r="S47" s="29"/>
      <c r="T47" s="29"/>
      <c r="U47" s="667"/>
      <c r="V47" s="667"/>
      <c r="W47" s="667"/>
      <c r="X47" s="667"/>
      <c r="Y47" s="667"/>
      <c r="Z47" s="667"/>
      <c r="AA47" s="667"/>
      <c r="AB47" s="667"/>
      <c r="AC47" s="667"/>
    </row>
    <row r="48" spans="1:29" ht="18" customHeight="1">
      <c r="A48" s="1152"/>
      <c r="B48" s="1159"/>
      <c r="C48" s="308"/>
      <c r="D48" s="182">
        <v>5</v>
      </c>
      <c r="E48" s="272" t="s">
        <v>765</v>
      </c>
      <c r="F48" s="272" t="s">
        <v>651</v>
      </c>
      <c r="G48" s="114"/>
      <c r="H48" s="182"/>
      <c r="I48" s="271">
        <v>28</v>
      </c>
      <c r="J48" s="272"/>
      <c r="K48" s="114"/>
      <c r="L48" s="186" t="s">
        <v>593</v>
      </c>
      <c r="M48" s="192"/>
      <c r="N48" s="193">
        <v>9</v>
      </c>
      <c r="O48" s="192"/>
      <c r="P48" s="193">
        <v>4</v>
      </c>
      <c r="Q48" s="193">
        <v>6</v>
      </c>
      <c r="R48" s="194"/>
      <c r="S48" s="4">
        <f t="shared" ref="S48:S55" si="6">SUM(M48:R48)</f>
        <v>19</v>
      </c>
      <c r="T48" s="29"/>
      <c r="U48" s="667"/>
      <c r="V48" s="667"/>
      <c r="W48" s="667"/>
      <c r="X48" s="667"/>
      <c r="Y48" s="667"/>
      <c r="Z48" s="667"/>
      <c r="AA48" s="667"/>
      <c r="AB48" s="667"/>
      <c r="AC48" s="667"/>
    </row>
    <row r="49" spans="1:29" ht="18" customHeight="1">
      <c r="A49" s="1152"/>
      <c r="B49" s="1159"/>
      <c r="C49" s="307" t="s">
        <v>657</v>
      </c>
      <c r="D49" s="182">
        <v>6</v>
      </c>
      <c r="E49" s="9" t="s">
        <v>653</v>
      </c>
      <c r="F49" s="9" t="s">
        <v>645</v>
      </c>
      <c r="G49" s="33"/>
      <c r="H49" s="182"/>
      <c r="I49" s="9"/>
      <c r="J49" s="9"/>
      <c r="K49" s="33"/>
      <c r="L49" s="195" t="s">
        <v>594</v>
      </c>
      <c r="M49" s="196"/>
      <c r="N49" s="197">
        <v>5</v>
      </c>
      <c r="O49" s="196"/>
      <c r="P49" s="197">
        <v>4</v>
      </c>
      <c r="Q49" s="197">
        <v>6</v>
      </c>
      <c r="R49" s="29"/>
      <c r="S49" s="33">
        <f t="shared" si="6"/>
        <v>15</v>
      </c>
      <c r="T49" s="29"/>
      <c r="U49" s="667"/>
      <c r="V49" s="667"/>
      <c r="W49" s="667"/>
      <c r="X49" s="667"/>
      <c r="Y49" s="667"/>
      <c r="Z49" s="667"/>
      <c r="AA49" s="667"/>
      <c r="AB49" s="667"/>
      <c r="AC49" s="667"/>
    </row>
    <row r="50" spans="1:29" ht="18" customHeight="1">
      <c r="A50" s="1152"/>
      <c r="B50" s="1159"/>
      <c r="C50" s="308"/>
      <c r="D50" s="182">
        <v>6</v>
      </c>
      <c r="E50" s="272" t="s">
        <v>766</v>
      </c>
      <c r="F50" s="272" t="s">
        <v>651</v>
      </c>
      <c r="G50" s="33"/>
      <c r="H50" s="182">
        <v>1</v>
      </c>
      <c r="I50" s="272">
        <v>5</v>
      </c>
      <c r="J50" s="272" t="s">
        <v>1116</v>
      </c>
      <c r="K50" s="33" t="s">
        <v>651</v>
      </c>
      <c r="L50" s="195" t="s">
        <v>595</v>
      </c>
      <c r="M50" s="198"/>
      <c r="N50" s="273">
        <v>4</v>
      </c>
      <c r="O50" s="198"/>
      <c r="P50" s="198"/>
      <c r="Q50" s="198"/>
      <c r="R50" s="29"/>
      <c r="S50" s="33">
        <f t="shared" si="6"/>
        <v>4</v>
      </c>
      <c r="T50" s="29"/>
      <c r="U50" s="667"/>
      <c r="V50" s="667"/>
      <c r="W50" s="667"/>
      <c r="X50" s="667"/>
      <c r="Y50" s="667"/>
      <c r="Z50" s="667"/>
      <c r="AA50" s="667"/>
      <c r="AB50" s="667"/>
      <c r="AC50" s="667"/>
    </row>
    <row r="51" spans="1:29" ht="18" customHeight="1">
      <c r="A51" s="1152"/>
      <c r="B51" s="1159"/>
      <c r="C51" s="307" t="s">
        <v>658</v>
      </c>
      <c r="D51" s="182">
        <v>6</v>
      </c>
      <c r="E51" s="9" t="s">
        <v>655</v>
      </c>
      <c r="F51" s="9" t="s">
        <v>645</v>
      </c>
      <c r="G51" s="33"/>
      <c r="H51" s="182">
        <v>2</v>
      </c>
      <c r="I51" s="9">
        <v>5</v>
      </c>
      <c r="J51" s="9" t="s">
        <v>1121</v>
      </c>
      <c r="K51" s="33" t="s">
        <v>651</v>
      </c>
      <c r="L51" s="199" t="s">
        <v>596</v>
      </c>
      <c r="M51" s="200"/>
      <c r="N51" s="201">
        <v>5</v>
      </c>
      <c r="O51" s="200"/>
      <c r="P51" s="201">
        <v>2</v>
      </c>
      <c r="Q51" s="200"/>
      <c r="R51" s="202"/>
      <c r="S51" s="203">
        <f t="shared" si="6"/>
        <v>7</v>
      </c>
      <c r="T51" s="29"/>
      <c r="U51" s="667"/>
      <c r="V51" s="667"/>
      <c r="W51" s="667"/>
      <c r="X51" s="667"/>
      <c r="Y51" s="667"/>
      <c r="Z51" s="667"/>
      <c r="AA51" s="667"/>
      <c r="AB51" s="667"/>
      <c r="AC51" s="667"/>
    </row>
    <row r="52" spans="1:29" ht="18" customHeight="1">
      <c r="A52" s="1152"/>
      <c r="B52" s="1159"/>
      <c r="C52" s="308"/>
      <c r="D52" s="182">
        <v>6</v>
      </c>
      <c r="E52" s="272" t="s">
        <v>767</v>
      </c>
      <c r="F52" s="272" t="s">
        <v>651</v>
      </c>
      <c r="G52" s="114"/>
      <c r="H52" s="182">
        <v>3</v>
      </c>
      <c r="I52" s="272">
        <v>4</v>
      </c>
      <c r="J52" s="272" t="s">
        <v>765</v>
      </c>
      <c r="K52" s="114" t="s">
        <v>651</v>
      </c>
      <c r="L52" s="199" t="s">
        <v>597</v>
      </c>
      <c r="M52" s="200"/>
      <c r="N52" s="201">
        <v>2</v>
      </c>
      <c r="O52" s="200"/>
      <c r="P52" s="201">
        <v>4</v>
      </c>
      <c r="Q52" s="200"/>
      <c r="R52" s="202"/>
      <c r="S52" s="203">
        <f t="shared" si="6"/>
        <v>6</v>
      </c>
      <c r="T52" s="29"/>
      <c r="U52" s="667"/>
      <c r="V52" s="667"/>
      <c r="W52" s="667"/>
      <c r="X52" s="667"/>
      <c r="Y52" s="667"/>
      <c r="Z52" s="667"/>
      <c r="AA52" s="667"/>
      <c r="AB52" s="667"/>
      <c r="AC52" s="667"/>
    </row>
    <row r="53" spans="1:29" ht="18" customHeight="1">
      <c r="A53" s="1152"/>
      <c r="B53" s="1159"/>
      <c r="C53" s="307"/>
      <c r="D53" s="182"/>
      <c r="E53" s="9"/>
      <c r="F53" s="9"/>
      <c r="G53" s="33"/>
      <c r="H53" s="182">
        <v>4</v>
      </c>
      <c r="I53" s="9">
        <v>5</v>
      </c>
      <c r="J53" s="9" t="s">
        <v>766</v>
      </c>
      <c r="K53" s="33" t="s">
        <v>651</v>
      </c>
      <c r="L53" s="208" t="s">
        <v>598</v>
      </c>
      <c r="M53" s="200"/>
      <c r="N53" s="200"/>
      <c r="O53" s="201">
        <v>4</v>
      </c>
      <c r="P53" s="201">
        <v>3</v>
      </c>
      <c r="Q53" s="200">
        <v>4</v>
      </c>
      <c r="R53" s="202"/>
      <c r="S53" s="203">
        <f t="shared" si="6"/>
        <v>11</v>
      </c>
      <c r="T53" s="29"/>
      <c r="U53" s="667"/>
      <c r="V53" s="667"/>
      <c r="W53" s="667"/>
      <c r="X53" s="667"/>
      <c r="Y53" s="667"/>
      <c r="Z53" s="667"/>
      <c r="AA53" s="667"/>
      <c r="AB53" s="667"/>
      <c r="AC53" s="667"/>
    </row>
    <row r="54" spans="1:29" ht="18" customHeight="1">
      <c r="A54" s="1152"/>
      <c r="B54" s="1159"/>
      <c r="C54" s="308"/>
      <c r="D54" s="182"/>
      <c r="E54" s="272"/>
      <c r="F54" s="272"/>
      <c r="G54" s="33"/>
      <c r="H54" s="182">
        <v>5</v>
      </c>
      <c r="I54" s="272">
        <v>6</v>
      </c>
      <c r="J54" s="272" t="s">
        <v>767</v>
      </c>
      <c r="K54" s="33" t="s">
        <v>651</v>
      </c>
      <c r="L54" s="209" t="s">
        <v>599</v>
      </c>
      <c r="M54" s="459">
        <v>3</v>
      </c>
      <c r="N54" s="210"/>
      <c r="O54" s="210">
        <v>4</v>
      </c>
      <c r="P54" s="210"/>
      <c r="Q54" s="459">
        <v>4</v>
      </c>
      <c r="R54" s="211"/>
      <c r="S54" s="212">
        <f t="shared" si="6"/>
        <v>11</v>
      </c>
      <c r="T54" s="29"/>
      <c r="U54" s="667"/>
      <c r="V54" s="667"/>
      <c r="W54" s="667"/>
      <c r="X54" s="667"/>
      <c r="Y54" s="667"/>
      <c r="Z54" s="667"/>
      <c r="AA54" s="667"/>
      <c r="AB54" s="667"/>
      <c r="AC54" s="667"/>
    </row>
    <row r="55" spans="1:29" ht="18" customHeight="1">
      <c r="A55" s="1152"/>
      <c r="B55" s="1159"/>
      <c r="C55" s="307"/>
      <c r="D55" s="182"/>
      <c r="E55" s="9"/>
      <c r="F55" s="9"/>
      <c r="G55" s="33"/>
      <c r="H55" s="182"/>
      <c r="I55" s="289">
        <v>25</v>
      </c>
      <c r="J55" s="9"/>
      <c r="K55" s="33"/>
      <c r="L55" s="209" t="s">
        <v>600</v>
      </c>
      <c r="M55" s="460">
        <v>3</v>
      </c>
      <c r="N55" s="213"/>
      <c r="O55" s="213">
        <v>4</v>
      </c>
      <c r="P55" s="213"/>
      <c r="Q55" s="460">
        <v>4</v>
      </c>
      <c r="R55" s="214"/>
      <c r="S55" s="215">
        <f t="shared" si="6"/>
        <v>11</v>
      </c>
      <c r="T55" s="29"/>
      <c r="U55" s="667"/>
      <c r="V55" s="667"/>
      <c r="W55" s="667"/>
      <c r="X55" s="667"/>
      <c r="Y55" s="667"/>
      <c r="Z55" s="667"/>
      <c r="AA55" s="667"/>
      <c r="AB55" s="667"/>
      <c r="AC55" s="667"/>
    </row>
    <row r="56" spans="1:29" ht="18" customHeight="1">
      <c r="A56" s="1152"/>
      <c r="B56" s="1159"/>
      <c r="C56" s="689"/>
      <c r="D56" s="182"/>
      <c r="E56" s="272"/>
      <c r="F56" s="272"/>
      <c r="G56" s="217"/>
      <c r="H56" s="182"/>
      <c r="I56" s="272"/>
      <c r="J56" s="272"/>
      <c r="K56" s="217"/>
      <c r="L56" s="222"/>
      <c r="M56" s="223"/>
      <c r="N56" s="223"/>
      <c r="O56" s="223"/>
      <c r="P56" s="223"/>
      <c r="Q56" s="223"/>
      <c r="R56" s="224"/>
      <c r="S56" s="225"/>
      <c r="T56" s="50">
        <v>30.09</v>
      </c>
      <c r="U56" s="667"/>
      <c r="V56" s="667"/>
      <c r="W56" s="667"/>
      <c r="X56" s="667"/>
      <c r="Y56" s="667"/>
      <c r="Z56" s="667"/>
      <c r="AA56" s="667"/>
      <c r="AB56" s="667"/>
      <c r="AC56" s="667"/>
    </row>
    <row r="57" spans="1:29" ht="36" customHeight="1">
      <c r="A57" s="1152"/>
      <c r="B57" s="1159"/>
      <c r="C57" s="114"/>
      <c r="D57" s="182"/>
      <c r="E57" s="114"/>
      <c r="F57" s="114"/>
      <c r="G57" s="114"/>
      <c r="H57" s="182">
        <v>1</v>
      </c>
      <c r="I57" s="312">
        <v>2</v>
      </c>
      <c r="J57" s="312" t="s">
        <v>659</v>
      </c>
      <c r="K57" s="312" t="s">
        <v>651</v>
      </c>
      <c r="L57" s="1237" t="s">
        <v>601</v>
      </c>
      <c r="M57" s="542" t="s">
        <v>1763</v>
      </c>
      <c r="N57" s="373" t="s">
        <v>1764</v>
      </c>
      <c r="O57" s="384"/>
      <c r="P57" s="347" t="s">
        <v>1765</v>
      </c>
      <c r="Q57" s="349"/>
      <c r="R57" s="346"/>
      <c r="S57" s="646"/>
      <c r="T57" s="29"/>
      <c r="U57" s="667"/>
      <c r="V57" s="667"/>
      <c r="W57" s="667"/>
      <c r="X57" s="667"/>
      <c r="Y57" s="667"/>
      <c r="Z57" s="667"/>
      <c r="AA57" s="667"/>
      <c r="AB57" s="667"/>
      <c r="AC57" s="667"/>
    </row>
    <row r="58" spans="1:29" ht="28.5" customHeight="1">
      <c r="A58" s="1152"/>
      <c r="B58" s="1159"/>
      <c r="C58" s="186"/>
      <c r="D58" s="33"/>
      <c r="E58" s="29"/>
      <c r="F58" s="29"/>
      <c r="G58" s="29"/>
      <c r="H58" s="33"/>
      <c r="I58" s="203"/>
      <c r="J58" s="29"/>
      <c r="K58" s="29"/>
      <c r="L58" s="1152"/>
      <c r="M58" s="383"/>
      <c r="N58" s="456" t="s">
        <v>1766</v>
      </c>
      <c r="O58" s="690"/>
      <c r="P58" s="373" t="s">
        <v>1767</v>
      </c>
      <c r="Q58" s="384"/>
      <c r="R58" s="383"/>
      <c r="S58" s="513"/>
      <c r="T58" s="29"/>
      <c r="U58" s="667"/>
      <c r="V58" s="667"/>
      <c r="W58" s="667"/>
      <c r="X58" s="667"/>
      <c r="Y58" s="667"/>
      <c r="Z58" s="667"/>
      <c r="AA58" s="667"/>
      <c r="AB58" s="667"/>
      <c r="AC58" s="667"/>
    </row>
    <row r="59" spans="1:29" ht="28.5" customHeight="1">
      <c r="A59" s="1152"/>
      <c r="B59" s="1159"/>
      <c r="C59" s="186"/>
      <c r="D59" s="33"/>
      <c r="E59" s="29"/>
      <c r="F59" s="29"/>
      <c r="G59" s="29"/>
      <c r="H59" s="33"/>
      <c r="I59" s="203">
        <v>2</v>
      </c>
      <c r="J59" s="29"/>
      <c r="K59" s="29"/>
      <c r="L59" s="1152"/>
      <c r="M59" s="349"/>
      <c r="N59" s="347" t="s">
        <v>1768</v>
      </c>
      <c r="O59" s="691"/>
      <c r="P59" s="349"/>
      <c r="Q59" s="384"/>
      <c r="R59" s="349"/>
      <c r="S59" s="228"/>
      <c r="T59" s="29"/>
      <c r="U59" s="667"/>
      <c r="V59" s="667"/>
      <c r="W59" s="667"/>
      <c r="X59" s="667"/>
      <c r="Y59" s="667"/>
      <c r="Z59" s="667"/>
      <c r="AA59" s="667"/>
      <c r="AB59" s="667"/>
      <c r="AC59" s="667"/>
    </row>
    <row r="60" spans="1:29" ht="31.5" customHeight="1">
      <c r="A60" s="1152"/>
      <c r="B60" s="1159"/>
      <c r="C60" s="186"/>
      <c r="D60" s="33"/>
      <c r="E60" s="29"/>
      <c r="F60" s="29"/>
      <c r="G60" s="29"/>
      <c r="H60" s="33">
        <v>1</v>
      </c>
      <c r="I60" s="33">
        <v>2</v>
      </c>
      <c r="J60" s="29" t="s">
        <v>1549</v>
      </c>
      <c r="K60" s="29" t="s">
        <v>651</v>
      </c>
      <c r="L60" s="1152"/>
      <c r="M60" s="420"/>
      <c r="N60" s="373" t="s">
        <v>1769</v>
      </c>
      <c r="O60" s="456" t="s">
        <v>1770</v>
      </c>
      <c r="P60" s="347" t="s">
        <v>1771</v>
      </c>
      <c r="Q60" s="691"/>
      <c r="R60" s="349"/>
      <c r="S60" s="646"/>
      <c r="T60" s="29"/>
      <c r="U60" s="667"/>
      <c r="V60" s="667"/>
      <c r="W60" s="667"/>
      <c r="X60" s="667"/>
      <c r="Y60" s="667"/>
      <c r="Z60" s="667"/>
      <c r="AA60" s="667"/>
      <c r="AB60" s="667"/>
      <c r="AC60" s="667"/>
    </row>
    <row r="61" spans="1:29" ht="25.5" customHeight="1">
      <c r="A61" s="1152"/>
      <c r="B61" s="1159"/>
      <c r="C61" s="186"/>
      <c r="D61" s="33"/>
      <c r="E61" s="33"/>
      <c r="F61" s="33"/>
      <c r="G61" s="33"/>
      <c r="H61" s="33"/>
      <c r="I61" s="203"/>
      <c r="J61" s="33"/>
      <c r="K61" s="33"/>
      <c r="L61" s="1152"/>
      <c r="M61" s="692"/>
      <c r="N61" s="373"/>
      <c r="O61" s="693"/>
      <c r="P61" s="456" t="s">
        <v>1772</v>
      </c>
      <c r="Q61" s="347" t="s">
        <v>1773</v>
      </c>
      <c r="R61" s="370"/>
      <c r="S61" s="513"/>
      <c r="T61" s="29"/>
      <c r="U61" s="667"/>
      <c r="V61" s="667"/>
      <c r="W61" s="667"/>
      <c r="X61" s="667"/>
      <c r="Y61" s="667"/>
      <c r="Z61" s="667"/>
      <c r="AA61" s="667"/>
      <c r="AB61" s="667"/>
      <c r="AC61" s="667"/>
    </row>
    <row r="62" spans="1:29" ht="25.5" customHeight="1">
      <c r="A62" s="1152"/>
      <c r="B62" s="1159"/>
      <c r="C62" s="186"/>
      <c r="D62" s="33"/>
      <c r="E62" s="33"/>
      <c r="F62" s="33"/>
      <c r="G62" s="33"/>
      <c r="H62" s="33"/>
      <c r="I62" s="203"/>
      <c r="J62" s="33"/>
      <c r="K62" s="33"/>
      <c r="L62" s="1152"/>
      <c r="M62" s="692"/>
      <c r="N62" s="347" t="s">
        <v>1774</v>
      </c>
      <c r="O62" s="691"/>
      <c r="P62" s="437"/>
      <c r="Q62" s="373" t="s">
        <v>1775</v>
      </c>
      <c r="R62" s="370"/>
      <c r="S62" s="513"/>
      <c r="T62" s="29"/>
      <c r="U62" s="667"/>
      <c r="V62" s="667"/>
      <c r="W62" s="667"/>
      <c r="X62" s="667"/>
      <c r="Y62" s="667"/>
      <c r="Z62" s="667"/>
      <c r="AA62" s="667"/>
      <c r="AB62" s="667"/>
      <c r="AC62" s="667"/>
    </row>
    <row r="63" spans="1:29" ht="34.5" customHeight="1">
      <c r="A63" s="1152"/>
      <c r="B63" s="1159"/>
      <c r="C63" s="186"/>
      <c r="D63" s="33"/>
      <c r="E63" s="33"/>
      <c r="F63" s="33"/>
      <c r="G63" s="33"/>
      <c r="H63" s="33"/>
      <c r="I63" s="203">
        <v>2</v>
      </c>
      <c r="J63" s="33"/>
      <c r="K63" s="33"/>
      <c r="L63" s="1152"/>
      <c r="M63" s="593"/>
      <c r="N63" s="347" t="s">
        <v>1776</v>
      </c>
      <c r="O63" s="694" t="s">
        <v>1777</v>
      </c>
      <c r="P63" s="438"/>
      <c r="Q63" s="695"/>
      <c r="R63" s="351"/>
      <c r="S63" s="228"/>
      <c r="T63" s="29"/>
      <c r="U63" s="667"/>
      <c r="V63" s="667"/>
      <c r="W63" s="667"/>
      <c r="X63" s="667"/>
      <c r="Y63" s="667"/>
      <c r="Z63" s="667"/>
      <c r="AA63" s="667"/>
      <c r="AB63" s="667"/>
      <c r="AC63" s="667"/>
    </row>
    <row r="64" spans="1:29" ht="18" customHeight="1">
      <c r="A64" s="1152"/>
      <c r="B64" s="1159"/>
      <c r="C64" s="186"/>
      <c r="D64" s="33"/>
      <c r="E64" s="33"/>
      <c r="F64" s="33"/>
      <c r="G64" s="33"/>
      <c r="H64" s="33"/>
      <c r="I64" s="33"/>
      <c r="J64" s="33"/>
      <c r="K64" s="33"/>
      <c r="L64" s="238" t="s">
        <v>593</v>
      </c>
      <c r="M64" s="280"/>
      <c r="N64" s="239">
        <v>7</v>
      </c>
      <c r="O64" s="280"/>
      <c r="P64" s="239">
        <v>2</v>
      </c>
      <c r="Q64" s="239">
        <v>3</v>
      </c>
      <c r="R64" s="236"/>
      <c r="S64" s="237">
        <f t="shared" ref="S64:S75" si="7">SUM(M64:R64)</f>
        <v>12</v>
      </c>
      <c r="T64" s="29"/>
      <c r="U64" s="667"/>
      <c r="V64" s="667"/>
      <c r="W64" s="667"/>
      <c r="X64" s="667"/>
      <c r="Y64" s="667"/>
      <c r="Z64" s="667"/>
      <c r="AA64" s="667"/>
      <c r="AB64" s="667"/>
      <c r="AC64" s="667"/>
    </row>
    <row r="65" spans="1:29" ht="18" customHeight="1">
      <c r="A65" s="1152"/>
      <c r="B65" s="1159"/>
      <c r="C65" s="186"/>
      <c r="D65" s="33"/>
      <c r="E65" s="33"/>
      <c r="F65" s="33"/>
      <c r="G65" s="33"/>
      <c r="H65" s="33"/>
      <c r="I65" s="33"/>
      <c r="J65" s="33"/>
      <c r="K65" s="33"/>
      <c r="L65" s="240" t="s">
        <v>594</v>
      </c>
      <c r="M65" s="281"/>
      <c r="N65" s="241">
        <v>3</v>
      </c>
      <c r="O65" s="281"/>
      <c r="P65" s="241">
        <v>2</v>
      </c>
      <c r="Q65" s="281"/>
      <c r="R65" s="228"/>
      <c r="S65" s="242">
        <f t="shared" si="7"/>
        <v>5</v>
      </c>
      <c r="T65" s="29"/>
      <c r="U65" s="667"/>
      <c r="V65" s="667"/>
      <c r="W65" s="667"/>
      <c r="X65" s="667"/>
      <c r="Y65" s="667"/>
      <c r="Z65" s="667"/>
      <c r="AA65" s="667"/>
      <c r="AB65" s="667"/>
      <c r="AC65" s="667"/>
    </row>
    <row r="66" spans="1:29" ht="18" customHeight="1">
      <c r="A66" s="1152"/>
      <c r="B66" s="1159"/>
      <c r="C66" s="186"/>
      <c r="D66" s="33"/>
      <c r="E66" s="33"/>
      <c r="F66" s="33"/>
      <c r="G66" s="33"/>
      <c r="H66" s="33"/>
      <c r="I66" s="33"/>
      <c r="J66" s="33"/>
      <c r="K66" s="33"/>
      <c r="L66" s="240" t="s">
        <v>595</v>
      </c>
      <c r="M66" s="243"/>
      <c r="N66" s="282">
        <v>4</v>
      </c>
      <c r="O66" s="243"/>
      <c r="P66" s="282"/>
      <c r="Q66" s="282">
        <v>3</v>
      </c>
      <c r="R66" s="228"/>
      <c r="S66" s="242">
        <f t="shared" si="7"/>
        <v>7</v>
      </c>
      <c r="T66" s="29"/>
      <c r="U66" s="667"/>
      <c r="V66" s="667"/>
      <c r="W66" s="667"/>
      <c r="X66" s="667"/>
      <c r="Y66" s="667"/>
      <c r="Z66" s="667"/>
      <c r="AA66" s="667"/>
      <c r="AB66" s="667"/>
      <c r="AC66" s="667"/>
    </row>
    <row r="67" spans="1:29" ht="18" customHeight="1">
      <c r="A67" s="1152"/>
      <c r="B67" s="1159"/>
      <c r="C67" s="186"/>
      <c r="D67" s="33"/>
      <c r="E67" s="33"/>
      <c r="F67" s="33"/>
      <c r="G67" s="33"/>
      <c r="H67" s="33"/>
      <c r="I67" s="33"/>
      <c r="J67" s="33"/>
      <c r="K67" s="33"/>
      <c r="L67" s="244" t="s">
        <v>596</v>
      </c>
      <c r="M67" s="246"/>
      <c r="N67" s="245">
        <v>4</v>
      </c>
      <c r="O67" s="246"/>
      <c r="P67" s="245">
        <v>3</v>
      </c>
      <c r="Q67" s="245">
        <v>3</v>
      </c>
      <c r="R67" s="247"/>
      <c r="S67" s="248">
        <f t="shared" si="7"/>
        <v>10</v>
      </c>
      <c r="T67" s="29"/>
      <c r="U67" s="667"/>
      <c r="V67" s="667"/>
      <c r="W67" s="667"/>
      <c r="X67" s="667"/>
      <c r="Y67" s="667"/>
      <c r="Z67" s="667"/>
      <c r="AA67" s="667"/>
      <c r="AB67" s="667"/>
      <c r="AC67" s="667"/>
    </row>
    <row r="68" spans="1:29" ht="18" customHeight="1">
      <c r="A68" s="1152"/>
      <c r="B68" s="1159"/>
      <c r="C68" s="1200"/>
      <c r="D68" s="186"/>
      <c r="E68" s="186"/>
      <c r="F68" s="186"/>
      <c r="G68" s="186"/>
      <c r="H68" s="186"/>
      <c r="I68" s="186"/>
      <c r="J68" s="186"/>
      <c r="K68" s="186"/>
      <c r="L68" s="244" t="s">
        <v>597</v>
      </c>
      <c r="M68" s="246"/>
      <c r="N68" s="245">
        <v>4</v>
      </c>
      <c r="O68" s="246"/>
      <c r="P68" s="245">
        <v>4</v>
      </c>
      <c r="Q68" s="246"/>
      <c r="R68" s="247"/>
      <c r="S68" s="248">
        <f t="shared" si="7"/>
        <v>8</v>
      </c>
      <c r="T68" s="29"/>
      <c r="U68" s="667"/>
      <c r="V68" s="667"/>
      <c r="W68" s="667"/>
      <c r="X68" s="667"/>
      <c r="Y68" s="667"/>
      <c r="Z68" s="667"/>
      <c r="AA68" s="667"/>
      <c r="AB68" s="667"/>
      <c r="AC68" s="667"/>
    </row>
    <row r="69" spans="1:29" ht="18" customHeight="1">
      <c r="A69" s="1152"/>
      <c r="B69" s="1159"/>
      <c r="C69" s="1201"/>
      <c r="D69" s="186"/>
      <c r="E69" s="186"/>
      <c r="F69" s="186"/>
      <c r="G69" s="186"/>
      <c r="H69" s="186"/>
      <c r="I69" s="186"/>
      <c r="J69" s="186"/>
      <c r="K69" s="186"/>
      <c r="L69" s="249" t="s">
        <v>598</v>
      </c>
      <c r="M69" s="246"/>
      <c r="N69" s="246"/>
      <c r="O69" s="245">
        <v>3</v>
      </c>
      <c r="P69" s="246"/>
      <c r="Q69" s="246"/>
      <c r="R69" s="247"/>
      <c r="S69" s="248">
        <f t="shared" si="7"/>
        <v>3</v>
      </c>
      <c r="T69" s="29"/>
      <c r="U69" s="667"/>
      <c r="V69" s="667"/>
      <c r="W69" s="667"/>
      <c r="X69" s="667"/>
      <c r="Y69" s="667"/>
      <c r="Z69" s="667"/>
      <c r="AA69" s="667"/>
      <c r="AB69" s="667"/>
      <c r="AC69" s="667"/>
    </row>
    <row r="70" spans="1:29" ht="18" customHeight="1">
      <c r="A70" s="352"/>
      <c r="B70" s="353"/>
      <c r="C70" s="186"/>
      <c r="D70" s="33"/>
      <c r="E70" s="33"/>
      <c r="F70" s="33"/>
      <c r="G70" s="33"/>
      <c r="H70" s="33"/>
      <c r="I70" s="33"/>
      <c r="J70" s="33"/>
      <c r="K70" s="33"/>
      <c r="L70" s="250" t="s">
        <v>599</v>
      </c>
      <c r="M70" s="499">
        <v>3</v>
      </c>
      <c r="N70" s="499">
        <v>3</v>
      </c>
      <c r="O70" s="251">
        <v>3</v>
      </c>
      <c r="P70" s="499">
        <v>4</v>
      </c>
      <c r="Q70" s="251"/>
      <c r="R70" s="252"/>
      <c r="S70" s="253">
        <f t="shared" si="7"/>
        <v>13</v>
      </c>
      <c r="T70" s="29"/>
      <c r="U70" s="667"/>
      <c r="V70" s="667"/>
      <c r="W70" s="667"/>
      <c r="X70" s="667"/>
      <c r="Y70" s="667"/>
      <c r="Z70" s="667"/>
      <c r="AA70" s="667"/>
      <c r="AB70" s="667"/>
      <c r="AC70" s="667"/>
    </row>
    <row r="71" spans="1:29" ht="18" customHeight="1">
      <c r="A71" s="352"/>
      <c r="B71" s="353"/>
      <c r="C71" s="186"/>
      <c r="D71" s="33"/>
      <c r="E71" s="33"/>
      <c r="F71" s="33"/>
      <c r="G71" s="33"/>
      <c r="H71" s="33"/>
      <c r="I71" s="33"/>
      <c r="J71" s="33"/>
      <c r="K71" s="33"/>
      <c r="L71" s="250" t="s">
        <v>600</v>
      </c>
      <c r="M71" s="500">
        <v>3</v>
      </c>
      <c r="N71" s="500">
        <v>3</v>
      </c>
      <c r="O71" s="254">
        <v>3</v>
      </c>
      <c r="P71" s="500">
        <v>4</v>
      </c>
      <c r="Q71" s="254"/>
      <c r="R71" s="255"/>
      <c r="S71" s="256">
        <f t="shared" si="7"/>
        <v>13</v>
      </c>
      <c r="T71" s="29"/>
      <c r="U71" s="667"/>
      <c r="V71" s="667"/>
      <c r="W71" s="667"/>
      <c r="X71" s="667"/>
      <c r="Y71" s="667"/>
      <c r="Z71" s="667"/>
      <c r="AA71" s="667"/>
      <c r="AB71" s="667"/>
      <c r="AC71" s="667"/>
    </row>
    <row r="72" spans="1:29" ht="18" customHeight="1">
      <c r="A72" s="352"/>
      <c r="B72" s="353"/>
      <c r="C72" s="186"/>
      <c r="D72" s="33"/>
      <c r="E72" s="33"/>
      <c r="F72" s="33"/>
      <c r="G72" s="33"/>
      <c r="H72" s="33"/>
      <c r="I72" s="33"/>
      <c r="J72" s="33"/>
      <c r="K72" s="33"/>
      <c r="L72" s="222" t="s">
        <v>681</v>
      </c>
      <c r="M72" s="223">
        <f t="shared" ref="M72:R72" si="8">M64+M48</f>
        <v>0</v>
      </c>
      <c r="N72" s="223">
        <f t="shared" si="8"/>
        <v>16</v>
      </c>
      <c r="O72" s="223">
        <f t="shared" si="8"/>
        <v>0</v>
      </c>
      <c r="P72" s="223">
        <f t="shared" si="8"/>
        <v>6</v>
      </c>
      <c r="Q72" s="223">
        <f t="shared" si="8"/>
        <v>9</v>
      </c>
      <c r="R72" s="223">
        <f t="shared" si="8"/>
        <v>0</v>
      </c>
      <c r="S72" s="224">
        <f t="shared" si="7"/>
        <v>31</v>
      </c>
      <c r="T72" s="29"/>
      <c r="U72" s="667"/>
      <c r="V72" s="667"/>
      <c r="W72" s="667"/>
      <c r="X72" s="667"/>
      <c r="Y72" s="667"/>
      <c r="Z72" s="667"/>
      <c r="AA72" s="667"/>
      <c r="AB72" s="667"/>
      <c r="AC72" s="667"/>
    </row>
    <row r="73" spans="1:29" ht="18" customHeight="1">
      <c r="A73" s="352"/>
      <c r="B73" s="353"/>
      <c r="C73" s="186"/>
      <c r="D73" s="33"/>
      <c r="E73" s="33"/>
      <c r="F73" s="33"/>
      <c r="G73" s="33"/>
      <c r="H73" s="33"/>
      <c r="I73" s="33"/>
      <c r="J73" s="33"/>
      <c r="K73" s="33"/>
      <c r="L73" s="257" t="s">
        <v>682</v>
      </c>
      <c r="M73" s="258">
        <f t="shared" ref="M73:R73" si="9">M68+M67+M52+M51</f>
        <v>0</v>
      </c>
      <c r="N73" s="258">
        <f t="shared" si="9"/>
        <v>15</v>
      </c>
      <c r="O73" s="258">
        <f t="shared" si="9"/>
        <v>0</v>
      </c>
      <c r="P73" s="258">
        <f t="shared" si="9"/>
        <v>13</v>
      </c>
      <c r="Q73" s="258">
        <f t="shared" si="9"/>
        <v>3</v>
      </c>
      <c r="R73" s="258">
        <f t="shared" si="9"/>
        <v>0</v>
      </c>
      <c r="S73" s="259">
        <f t="shared" si="7"/>
        <v>31</v>
      </c>
      <c r="T73" s="29"/>
      <c r="U73" s="667"/>
      <c r="V73" s="667"/>
      <c r="W73" s="667"/>
      <c r="X73" s="667"/>
      <c r="Y73" s="667"/>
      <c r="Z73" s="667"/>
      <c r="AA73" s="667"/>
      <c r="AB73" s="667"/>
      <c r="AC73" s="667"/>
    </row>
    <row r="74" spans="1:29" ht="18" customHeight="1">
      <c r="A74" s="352"/>
      <c r="B74" s="353"/>
      <c r="C74" s="1200"/>
      <c r="D74" s="186"/>
      <c r="E74" s="186"/>
      <c r="F74" s="186"/>
      <c r="G74" s="186"/>
      <c r="H74" s="186"/>
      <c r="I74" s="186"/>
      <c r="J74" s="186"/>
      <c r="K74" s="186"/>
      <c r="L74" s="257" t="s">
        <v>683</v>
      </c>
      <c r="M74" s="258">
        <f t="shared" ref="M74:R74" si="10">M69+M53</f>
        <v>0</v>
      </c>
      <c r="N74" s="258">
        <f t="shared" si="10"/>
        <v>0</v>
      </c>
      <c r="O74" s="258">
        <f t="shared" si="10"/>
        <v>7</v>
      </c>
      <c r="P74" s="258">
        <f t="shared" si="10"/>
        <v>3</v>
      </c>
      <c r="Q74" s="258">
        <f t="shared" si="10"/>
        <v>4</v>
      </c>
      <c r="R74" s="258">
        <f t="shared" si="10"/>
        <v>0</v>
      </c>
      <c r="S74" s="259">
        <f t="shared" si="7"/>
        <v>14</v>
      </c>
      <c r="T74" s="29"/>
      <c r="U74" s="667"/>
      <c r="V74" s="667"/>
      <c r="W74" s="667"/>
      <c r="X74" s="667"/>
      <c r="Y74" s="667"/>
      <c r="Z74" s="667"/>
      <c r="AA74" s="667"/>
      <c r="AB74" s="667"/>
      <c r="AC74" s="667"/>
    </row>
    <row r="75" spans="1:29" ht="18" customHeight="1">
      <c r="A75" s="352"/>
      <c r="B75" s="353"/>
      <c r="C75" s="1201"/>
      <c r="D75" s="186"/>
      <c r="E75" s="186"/>
      <c r="F75" s="186"/>
      <c r="G75" s="186"/>
      <c r="H75" s="186"/>
      <c r="I75" s="186"/>
      <c r="J75" s="186"/>
      <c r="K75" s="186"/>
      <c r="L75" s="260" t="s">
        <v>684</v>
      </c>
      <c r="M75" s="261">
        <f t="shared" ref="M75:R75" si="11">M70+M54</f>
        <v>6</v>
      </c>
      <c r="N75" s="261">
        <f t="shared" si="11"/>
        <v>3</v>
      </c>
      <c r="O75" s="261">
        <f t="shared" si="11"/>
        <v>7</v>
      </c>
      <c r="P75" s="261">
        <f t="shared" si="11"/>
        <v>4</v>
      </c>
      <c r="Q75" s="261">
        <f t="shared" si="11"/>
        <v>4</v>
      </c>
      <c r="R75" s="261">
        <f t="shared" si="11"/>
        <v>0</v>
      </c>
      <c r="S75" s="262">
        <f t="shared" si="7"/>
        <v>24</v>
      </c>
      <c r="T75" s="29"/>
      <c r="U75" s="667"/>
      <c r="V75" s="667"/>
      <c r="W75" s="667"/>
      <c r="X75" s="667"/>
      <c r="Y75" s="667"/>
      <c r="Z75" s="667"/>
      <c r="AA75" s="667"/>
      <c r="AB75" s="667"/>
      <c r="AC75" s="667"/>
    </row>
    <row r="76" spans="1:29" ht="21" customHeight="1">
      <c r="A76" s="1213" t="s">
        <v>817</v>
      </c>
      <c r="B76" s="1138"/>
      <c r="C76" s="354"/>
      <c r="D76" s="82"/>
      <c r="E76" s="82"/>
      <c r="F76" s="82"/>
      <c r="G76" s="82"/>
      <c r="H76" s="82"/>
      <c r="I76" s="82"/>
      <c r="J76" s="82"/>
      <c r="K76" s="82"/>
      <c r="L76" s="696"/>
      <c r="M76" s="403"/>
      <c r="N76" s="403"/>
      <c r="O76" s="403"/>
      <c r="P76" s="403"/>
      <c r="Q76" s="403"/>
      <c r="R76" s="403"/>
      <c r="S76" s="82"/>
      <c r="T76" s="29"/>
      <c r="U76" s="667"/>
      <c r="V76" s="667"/>
      <c r="W76" s="667"/>
      <c r="X76" s="667"/>
      <c r="Y76" s="667"/>
      <c r="Z76" s="667"/>
      <c r="AA76" s="667"/>
      <c r="AB76" s="667"/>
      <c r="AC76" s="667"/>
    </row>
    <row r="77" spans="1:29" ht="43.5" customHeight="1">
      <c r="A77" s="1211">
        <v>3</v>
      </c>
      <c r="B77" s="1212" t="s">
        <v>427</v>
      </c>
      <c r="C77" s="1185" t="s">
        <v>643</v>
      </c>
      <c r="D77" s="182">
        <v>9</v>
      </c>
      <c r="E77" s="9" t="s">
        <v>789</v>
      </c>
      <c r="F77" s="9" t="s">
        <v>645</v>
      </c>
      <c r="G77" s="33"/>
      <c r="H77" s="182">
        <v>1</v>
      </c>
      <c r="I77" s="9">
        <v>9</v>
      </c>
      <c r="J77" s="9" t="s">
        <v>789</v>
      </c>
      <c r="K77" s="33" t="s">
        <v>645</v>
      </c>
      <c r="L77" s="1235" t="s">
        <v>592</v>
      </c>
      <c r="M77" s="374" t="s">
        <v>1778</v>
      </c>
      <c r="N77" s="335" t="s">
        <v>1779</v>
      </c>
      <c r="O77" s="436"/>
      <c r="P77" s="340" t="s">
        <v>1780</v>
      </c>
      <c r="Q77" s="374" t="s">
        <v>1781</v>
      </c>
      <c r="R77" s="358"/>
      <c r="S77" s="29"/>
      <c r="T77" s="29"/>
      <c r="U77" s="667"/>
      <c r="V77" s="667"/>
      <c r="W77" s="667"/>
      <c r="X77" s="667"/>
      <c r="Y77" s="667"/>
      <c r="Z77" s="667"/>
      <c r="AA77" s="667"/>
      <c r="AB77" s="667"/>
      <c r="AC77" s="667"/>
    </row>
    <row r="78" spans="1:29" ht="38.25" customHeight="1">
      <c r="A78" s="1152"/>
      <c r="B78" s="1159"/>
      <c r="C78" s="1147"/>
      <c r="D78" s="182">
        <v>9</v>
      </c>
      <c r="E78" s="272" t="s">
        <v>1116</v>
      </c>
      <c r="F78" s="272" t="s">
        <v>651</v>
      </c>
      <c r="G78" s="33"/>
      <c r="H78" s="182">
        <v>2</v>
      </c>
      <c r="I78" s="272">
        <v>9</v>
      </c>
      <c r="J78" s="272" t="s">
        <v>691</v>
      </c>
      <c r="K78" s="33" t="s">
        <v>645</v>
      </c>
      <c r="L78" s="1193"/>
      <c r="M78" s="338"/>
      <c r="N78" s="338"/>
      <c r="O78" s="340" t="s">
        <v>1782</v>
      </c>
      <c r="P78" s="489" t="s">
        <v>1783</v>
      </c>
      <c r="Q78" s="489" t="s">
        <v>1784</v>
      </c>
      <c r="R78" s="409"/>
      <c r="S78" s="29"/>
      <c r="T78" s="29"/>
      <c r="U78" s="667"/>
      <c r="V78" s="667"/>
      <c r="W78" s="667"/>
      <c r="X78" s="667"/>
      <c r="Y78" s="667"/>
      <c r="Z78" s="667"/>
      <c r="AA78" s="667"/>
      <c r="AB78" s="667"/>
      <c r="AC78" s="667"/>
    </row>
    <row r="79" spans="1:29" ht="38.25" customHeight="1">
      <c r="A79" s="1152"/>
      <c r="B79" s="1159"/>
      <c r="C79" s="307" t="s">
        <v>646</v>
      </c>
      <c r="D79" s="182">
        <v>7</v>
      </c>
      <c r="E79" s="9" t="s">
        <v>808</v>
      </c>
      <c r="F79" s="9" t="s">
        <v>645</v>
      </c>
      <c r="G79" s="33"/>
      <c r="H79" s="182">
        <v>3</v>
      </c>
      <c r="I79" s="9">
        <v>7</v>
      </c>
      <c r="J79" s="9" t="s">
        <v>650</v>
      </c>
      <c r="K79" s="33" t="s">
        <v>645</v>
      </c>
      <c r="L79" s="1193"/>
      <c r="M79" s="340" t="s">
        <v>1785</v>
      </c>
      <c r="N79" s="501" t="s">
        <v>1786</v>
      </c>
      <c r="O79" s="340" t="s">
        <v>1787</v>
      </c>
      <c r="P79" s="374" t="s">
        <v>1788</v>
      </c>
      <c r="Q79" s="697" t="s">
        <v>1789</v>
      </c>
      <c r="R79" s="409"/>
      <c r="S79" s="29"/>
      <c r="T79" s="29"/>
      <c r="U79" s="667"/>
      <c r="V79" s="667"/>
      <c r="W79" s="667"/>
      <c r="X79" s="667"/>
      <c r="Y79" s="667"/>
      <c r="Z79" s="667"/>
      <c r="AA79" s="667"/>
      <c r="AB79" s="667"/>
      <c r="AC79" s="667"/>
    </row>
    <row r="80" spans="1:29" ht="38.25" customHeight="1">
      <c r="A80" s="1152"/>
      <c r="B80" s="1159"/>
      <c r="C80" s="584"/>
      <c r="D80" s="182">
        <v>7</v>
      </c>
      <c r="E80" s="272" t="s">
        <v>1121</v>
      </c>
      <c r="F80" s="272" t="s">
        <v>651</v>
      </c>
      <c r="G80" s="33"/>
      <c r="H80" s="182">
        <v>4</v>
      </c>
      <c r="I80" s="272">
        <v>8</v>
      </c>
      <c r="J80" s="272" t="s">
        <v>653</v>
      </c>
      <c r="K80" s="33" t="s">
        <v>645</v>
      </c>
      <c r="L80" s="1193"/>
      <c r="M80" s="540"/>
      <c r="N80" s="540"/>
      <c r="O80" s="540"/>
      <c r="P80" s="340" t="s">
        <v>1790</v>
      </c>
      <c r="Q80" s="340" t="s">
        <v>1791</v>
      </c>
      <c r="R80" s="409"/>
      <c r="S80" s="29"/>
      <c r="T80" s="29"/>
      <c r="U80" s="667"/>
      <c r="V80" s="667"/>
      <c r="W80" s="667"/>
      <c r="X80" s="667"/>
      <c r="Y80" s="667"/>
      <c r="Z80" s="667"/>
      <c r="AA80" s="667"/>
      <c r="AB80" s="667"/>
      <c r="AC80" s="667"/>
    </row>
    <row r="81" spans="1:29" ht="38.25" customHeight="1">
      <c r="A81" s="1152"/>
      <c r="B81" s="1159"/>
      <c r="C81" s="307" t="s">
        <v>656</v>
      </c>
      <c r="D81" s="182">
        <v>9</v>
      </c>
      <c r="E81" s="9" t="s">
        <v>650</v>
      </c>
      <c r="F81" s="9" t="s">
        <v>645</v>
      </c>
      <c r="G81" s="33"/>
      <c r="H81" s="182">
        <v>5</v>
      </c>
      <c r="I81" s="9">
        <v>7</v>
      </c>
      <c r="J81" s="9" t="s">
        <v>655</v>
      </c>
      <c r="K81" s="33" t="s">
        <v>645</v>
      </c>
      <c r="L81" s="1193"/>
      <c r="M81" s="540"/>
      <c r="N81" s="338"/>
      <c r="O81" s="374" t="s">
        <v>1792</v>
      </c>
      <c r="P81" s="375"/>
      <c r="Q81" s="340" t="s">
        <v>1793</v>
      </c>
      <c r="R81" s="409"/>
      <c r="S81" s="29"/>
      <c r="T81" s="29"/>
      <c r="U81" s="667"/>
      <c r="V81" s="667"/>
      <c r="W81" s="667"/>
      <c r="X81" s="667"/>
      <c r="Y81" s="667"/>
      <c r="Z81" s="667"/>
      <c r="AA81" s="667"/>
      <c r="AB81" s="667"/>
      <c r="AC81" s="667"/>
    </row>
    <row r="82" spans="1:29" ht="35.25" customHeight="1">
      <c r="A82" s="1152"/>
      <c r="B82" s="1159"/>
      <c r="C82" s="584"/>
      <c r="D82" s="182">
        <v>9</v>
      </c>
      <c r="E82" s="272" t="s">
        <v>765</v>
      </c>
      <c r="F82" s="272" t="s">
        <v>651</v>
      </c>
      <c r="G82" s="33"/>
      <c r="H82" s="182"/>
      <c r="I82" s="271">
        <v>40</v>
      </c>
      <c r="J82" s="272"/>
      <c r="K82" s="33"/>
      <c r="L82" s="1194"/>
      <c r="M82" s="341"/>
      <c r="N82" s="341"/>
      <c r="O82" s="503"/>
      <c r="P82" s="503"/>
      <c r="Q82" s="374" t="s">
        <v>1794</v>
      </c>
      <c r="R82" s="341"/>
      <c r="S82" s="29"/>
      <c r="T82" s="29"/>
      <c r="U82" s="667"/>
      <c r="V82" s="667"/>
      <c r="W82" s="667"/>
      <c r="X82" s="667"/>
      <c r="Y82" s="667"/>
      <c r="Z82" s="667"/>
      <c r="AA82" s="667"/>
      <c r="AB82" s="667"/>
      <c r="AC82" s="667"/>
    </row>
    <row r="83" spans="1:29" ht="15.75" customHeight="1">
      <c r="A83" s="1152"/>
      <c r="B83" s="1159"/>
      <c r="C83" s="307" t="s">
        <v>657</v>
      </c>
      <c r="D83" s="182">
        <v>7</v>
      </c>
      <c r="E83" s="9" t="s">
        <v>653</v>
      </c>
      <c r="F83" s="9" t="s">
        <v>645</v>
      </c>
      <c r="G83" s="33"/>
      <c r="H83" s="182"/>
      <c r="I83" s="9"/>
      <c r="J83" s="9"/>
      <c r="K83" s="33"/>
      <c r="L83" s="186" t="s">
        <v>593</v>
      </c>
      <c r="M83" s="193">
        <v>3</v>
      </c>
      <c r="N83" s="193">
        <v>4</v>
      </c>
      <c r="O83" s="193">
        <v>6</v>
      </c>
      <c r="P83" s="193">
        <v>8</v>
      </c>
      <c r="Q83" s="193">
        <v>4</v>
      </c>
      <c r="R83" s="194"/>
      <c r="S83" s="4">
        <f t="shared" ref="S83:S90" si="12">SUM(M83:R83)</f>
        <v>25</v>
      </c>
      <c r="T83" s="29"/>
      <c r="U83" s="667"/>
      <c r="V83" s="667"/>
      <c r="W83" s="667"/>
      <c r="X83" s="667"/>
      <c r="Y83" s="667"/>
      <c r="Z83" s="667"/>
      <c r="AA83" s="667"/>
      <c r="AB83" s="667"/>
      <c r="AC83" s="667"/>
    </row>
    <row r="84" spans="1:29" ht="15.75" customHeight="1">
      <c r="A84" s="1152"/>
      <c r="B84" s="1159"/>
      <c r="C84" s="584"/>
      <c r="D84" s="182">
        <v>7</v>
      </c>
      <c r="E84" s="272" t="s">
        <v>766</v>
      </c>
      <c r="F84" s="272" t="s">
        <v>651</v>
      </c>
      <c r="G84" s="33"/>
      <c r="H84" s="182">
        <v>1</v>
      </c>
      <c r="I84" s="272">
        <v>9</v>
      </c>
      <c r="J84" s="272" t="s">
        <v>1116</v>
      </c>
      <c r="K84" s="33" t="s">
        <v>651</v>
      </c>
      <c r="L84" s="195" t="s">
        <v>594</v>
      </c>
      <c r="M84" s="196"/>
      <c r="N84" s="196"/>
      <c r="O84" s="197">
        <v>1</v>
      </c>
      <c r="P84" s="197">
        <v>3</v>
      </c>
      <c r="Q84" s="197">
        <v>1</v>
      </c>
      <c r="R84" s="29"/>
      <c r="S84" s="33">
        <f t="shared" si="12"/>
        <v>5</v>
      </c>
      <c r="T84" s="29"/>
      <c r="U84" s="667"/>
      <c r="V84" s="667"/>
      <c r="W84" s="667"/>
      <c r="X84" s="667"/>
      <c r="Y84" s="667"/>
      <c r="Z84" s="667"/>
      <c r="AA84" s="667"/>
      <c r="AB84" s="667"/>
      <c r="AC84" s="667"/>
    </row>
    <row r="85" spans="1:29" ht="15.75" customHeight="1">
      <c r="A85" s="1152"/>
      <c r="B85" s="1159"/>
      <c r="C85" s="216" t="s">
        <v>658</v>
      </c>
      <c r="D85" s="182">
        <v>5</v>
      </c>
      <c r="E85" s="9" t="s">
        <v>655</v>
      </c>
      <c r="F85" s="9" t="s">
        <v>645</v>
      </c>
      <c r="G85" s="114"/>
      <c r="H85" s="182">
        <v>2</v>
      </c>
      <c r="I85" s="9">
        <v>9</v>
      </c>
      <c r="J85" s="9" t="s">
        <v>1121</v>
      </c>
      <c r="K85" s="114" t="s">
        <v>651</v>
      </c>
      <c r="L85" s="195" t="s">
        <v>595</v>
      </c>
      <c r="M85" s="273">
        <v>3</v>
      </c>
      <c r="N85" s="273">
        <v>4</v>
      </c>
      <c r="O85" s="273">
        <v>5</v>
      </c>
      <c r="P85" s="273">
        <v>5</v>
      </c>
      <c r="Q85" s="273">
        <v>3</v>
      </c>
      <c r="R85" s="29"/>
      <c r="S85" s="33">
        <f t="shared" si="12"/>
        <v>20</v>
      </c>
      <c r="T85" s="29"/>
      <c r="U85" s="667"/>
      <c r="V85" s="667"/>
      <c r="W85" s="667"/>
      <c r="X85" s="667"/>
      <c r="Y85" s="667"/>
      <c r="Z85" s="667"/>
      <c r="AA85" s="667"/>
      <c r="AB85" s="667"/>
      <c r="AC85" s="667"/>
    </row>
    <row r="86" spans="1:29" ht="15.75" customHeight="1">
      <c r="A86" s="1152"/>
      <c r="B86" s="1159"/>
      <c r="C86" s="278"/>
      <c r="D86" s="182">
        <v>5</v>
      </c>
      <c r="E86" s="272" t="s">
        <v>767</v>
      </c>
      <c r="F86" s="272" t="s">
        <v>651</v>
      </c>
      <c r="G86" s="33"/>
      <c r="H86" s="182">
        <v>3</v>
      </c>
      <c r="I86" s="272">
        <v>7</v>
      </c>
      <c r="J86" s="272" t="s">
        <v>765</v>
      </c>
      <c r="K86" s="33" t="s">
        <v>651</v>
      </c>
      <c r="L86" s="199" t="s">
        <v>596</v>
      </c>
      <c r="M86" s="200"/>
      <c r="N86" s="200"/>
      <c r="O86" s="200"/>
      <c r="P86" s="200"/>
      <c r="Q86" s="200"/>
      <c r="R86" s="202"/>
      <c r="S86" s="203">
        <f t="shared" si="12"/>
        <v>0</v>
      </c>
      <c r="T86" s="29"/>
      <c r="U86" s="667"/>
      <c r="V86" s="667"/>
      <c r="W86" s="667"/>
      <c r="X86" s="667"/>
      <c r="Y86" s="667"/>
      <c r="Z86" s="667"/>
      <c r="AA86" s="667"/>
      <c r="AB86" s="667"/>
      <c r="AC86" s="667"/>
    </row>
    <row r="87" spans="1:29" ht="15.75" customHeight="1">
      <c r="A87" s="1152"/>
      <c r="B87" s="1159"/>
      <c r="C87" s="307"/>
      <c r="D87" s="182"/>
      <c r="E87" s="9"/>
      <c r="F87" s="9"/>
      <c r="G87" s="33"/>
      <c r="H87" s="182">
        <v>4</v>
      </c>
      <c r="I87" s="9">
        <v>8</v>
      </c>
      <c r="J87" s="9" t="s">
        <v>766</v>
      </c>
      <c r="K87" s="33" t="s">
        <v>651</v>
      </c>
      <c r="L87" s="199" t="s">
        <v>597</v>
      </c>
      <c r="M87" s="201">
        <v>1</v>
      </c>
      <c r="N87" s="201">
        <v>4</v>
      </c>
      <c r="O87" s="201">
        <v>3</v>
      </c>
      <c r="P87" s="201">
        <v>3</v>
      </c>
      <c r="Q87" s="201">
        <v>5</v>
      </c>
      <c r="R87" s="202"/>
      <c r="S87" s="203">
        <f t="shared" si="12"/>
        <v>16</v>
      </c>
      <c r="T87" s="29"/>
      <c r="U87" s="667"/>
      <c r="V87" s="667"/>
      <c r="W87" s="667"/>
      <c r="X87" s="667"/>
      <c r="Y87" s="667"/>
      <c r="Z87" s="667"/>
      <c r="AA87" s="667"/>
      <c r="AB87" s="667"/>
      <c r="AC87" s="667"/>
    </row>
    <row r="88" spans="1:29" ht="15.75" customHeight="1">
      <c r="A88" s="1152"/>
      <c r="B88" s="1159"/>
      <c r="C88" s="584"/>
      <c r="D88" s="182"/>
      <c r="E88" s="272"/>
      <c r="F88" s="272"/>
      <c r="G88" s="33"/>
      <c r="H88" s="182">
        <v>5</v>
      </c>
      <c r="I88" s="272">
        <v>7</v>
      </c>
      <c r="J88" s="272" t="s">
        <v>767</v>
      </c>
      <c r="K88" s="33" t="s">
        <v>651</v>
      </c>
      <c r="L88" s="208" t="s">
        <v>598</v>
      </c>
      <c r="M88" s="200"/>
      <c r="N88" s="200"/>
      <c r="O88" s="200"/>
      <c r="P88" s="200"/>
      <c r="Q88" s="200"/>
      <c r="R88" s="202"/>
      <c r="S88" s="203">
        <f t="shared" si="12"/>
        <v>0</v>
      </c>
      <c r="T88" s="29"/>
      <c r="U88" s="667"/>
      <c r="V88" s="667"/>
      <c r="W88" s="667"/>
      <c r="X88" s="667"/>
      <c r="Y88" s="667"/>
      <c r="Z88" s="667"/>
      <c r="AA88" s="667"/>
      <c r="AB88" s="667"/>
      <c r="AC88" s="667"/>
    </row>
    <row r="89" spans="1:29" ht="15.75" customHeight="1">
      <c r="A89" s="1152"/>
      <c r="B89" s="1159"/>
      <c r="C89" s="216"/>
      <c r="D89" s="182"/>
      <c r="E89" s="9"/>
      <c r="F89" s="9"/>
      <c r="G89" s="114"/>
      <c r="H89" s="182"/>
      <c r="I89" s="289">
        <v>40</v>
      </c>
      <c r="J89" s="9"/>
      <c r="K89" s="114"/>
      <c r="L89" s="209" t="s">
        <v>599</v>
      </c>
      <c r="M89" s="210"/>
      <c r="N89" s="210"/>
      <c r="O89" s="210"/>
      <c r="P89" s="459">
        <v>4</v>
      </c>
      <c r="Q89" s="459">
        <v>10</v>
      </c>
      <c r="R89" s="211"/>
      <c r="S89" s="212">
        <f t="shared" si="12"/>
        <v>14</v>
      </c>
      <c r="T89" s="29"/>
      <c r="U89" s="667"/>
      <c r="V89" s="667"/>
      <c r="W89" s="667"/>
      <c r="X89" s="667"/>
      <c r="Y89" s="667"/>
      <c r="Z89" s="667"/>
      <c r="AA89" s="667"/>
      <c r="AB89" s="667"/>
      <c r="AC89" s="667"/>
    </row>
    <row r="90" spans="1:29" ht="15.75" customHeight="1">
      <c r="A90" s="1152"/>
      <c r="B90" s="1159"/>
      <c r="C90" s="278"/>
      <c r="D90" s="182"/>
      <c r="E90" s="272"/>
      <c r="F90" s="272"/>
      <c r="G90" s="33"/>
      <c r="H90" s="182"/>
      <c r="I90" s="272"/>
      <c r="J90" s="272"/>
      <c r="K90" s="33"/>
      <c r="L90" s="209" t="s">
        <v>600</v>
      </c>
      <c r="M90" s="213"/>
      <c r="N90" s="213"/>
      <c r="O90" s="213"/>
      <c r="P90" s="460">
        <v>4</v>
      </c>
      <c r="Q90" s="460">
        <v>10</v>
      </c>
      <c r="R90" s="214"/>
      <c r="S90" s="215">
        <f t="shared" si="12"/>
        <v>14</v>
      </c>
      <c r="T90" s="29"/>
      <c r="U90" s="667"/>
      <c r="V90" s="667"/>
      <c r="W90" s="667"/>
      <c r="X90" s="667"/>
      <c r="Y90" s="667"/>
      <c r="Z90" s="667"/>
      <c r="AA90" s="667"/>
      <c r="AB90" s="667"/>
      <c r="AC90" s="667"/>
    </row>
    <row r="91" spans="1:29" ht="15.75" customHeight="1">
      <c r="A91" s="1152"/>
      <c r="B91" s="1159"/>
      <c r="C91" s="216"/>
      <c r="D91" s="182"/>
      <c r="E91" s="9"/>
      <c r="F91" s="9"/>
      <c r="G91" s="217"/>
      <c r="H91" s="182"/>
      <c r="I91" s="9"/>
      <c r="J91" s="9"/>
      <c r="K91" s="217"/>
      <c r="L91" s="222"/>
      <c r="M91" s="223"/>
      <c r="N91" s="223"/>
      <c r="O91" s="223"/>
      <c r="P91" s="223"/>
      <c r="Q91" s="223"/>
      <c r="R91" s="224"/>
      <c r="S91" s="225"/>
      <c r="T91" s="226">
        <v>44296</v>
      </c>
      <c r="U91" s="667"/>
      <c r="V91" s="667"/>
      <c r="W91" s="667"/>
      <c r="X91" s="667"/>
      <c r="Y91" s="667"/>
      <c r="Z91" s="667"/>
      <c r="AA91" s="667"/>
      <c r="AB91" s="667"/>
      <c r="AC91" s="667"/>
    </row>
    <row r="92" spans="1:29" ht="46.5" customHeight="1">
      <c r="A92" s="1152"/>
      <c r="B92" s="1159"/>
      <c r="C92" s="278"/>
      <c r="D92" s="182"/>
      <c r="E92" s="272"/>
      <c r="F92" s="272"/>
      <c r="G92" s="114"/>
      <c r="H92" s="182"/>
      <c r="I92" s="272"/>
      <c r="J92" s="272"/>
      <c r="K92" s="114"/>
      <c r="L92" s="1236" t="s">
        <v>601</v>
      </c>
      <c r="M92" s="347" t="s">
        <v>1795</v>
      </c>
      <c r="N92" s="349"/>
      <c r="O92" s="587" t="s">
        <v>1796</v>
      </c>
      <c r="P92" s="346"/>
      <c r="Q92" s="340" t="s">
        <v>1797</v>
      </c>
      <c r="R92" s="564"/>
      <c r="S92" s="228"/>
      <c r="T92" s="29"/>
      <c r="U92" s="667"/>
      <c r="V92" s="667"/>
      <c r="W92" s="667"/>
      <c r="X92" s="667"/>
      <c r="Y92" s="667"/>
      <c r="Z92" s="667"/>
      <c r="AA92" s="667"/>
      <c r="AB92" s="667"/>
      <c r="AC92" s="667"/>
    </row>
    <row r="93" spans="1:29" ht="38.25" customHeight="1">
      <c r="A93" s="1152"/>
      <c r="B93" s="1159"/>
      <c r="C93" s="575"/>
      <c r="D93" s="575"/>
      <c r="E93" s="575"/>
      <c r="F93" s="575"/>
      <c r="G93" s="114"/>
      <c r="H93" s="575"/>
      <c r="I93" s="575"/>
      <c r="J93" s="575"/>
      <c r="K93" s="114"/>
      <c r="L93" s="1193"/>
      <c r="M93" s="587" t="s">
        <v>1798</v>
      </c>
      <c r="N93" s="347" t="s">
        <v>1799</v>
      </c>
      <c r="O93" s="340" t="s">
        <v>1800</v>
      </c>
      <c r="P93" s="347" t="s">
        <v>1801</v>
      </c>
      <c r="Q93" s="340" t="s">
        <v>1802</v>
      </c>
      <c r="R93" s="698"/>
      <c r="S93" s="228"/>
      <c r="T93" s="29"/>
      <c r="U93" s="667"/>
      <c r="V93" s="667"/>
      <c r="W93" s="667"/>
      <c r="X93" s="667"/>
      <c r="Y93" s="667"/>
      <c r="Z93" s="667"/>
      <c r="AA93" s="667"/>
      <c r="AB93" s="667"/>
      <c r="AC93" s="667"/>
    </row>
    <row r="94" spans="1:29" ht="48.75" customHeight="1">
      <c r="A94" s="1152"/>
      <c r="B94" s="1159"/>
      <c r="C94" s="114"/>
      <c r="D94" s="114"/>
      <c r="E94" s="114"/>
      <c r="F94" s="114"/>
      <c r="G94" s="114"/>
      <c r="H94" s="114"/>
      <c r="I94" s="114"/>
      <c r="J94" s="114"/>
      <c r="K94" s="114"/>
      <c r="L94" s="1193"/>
      <c r="M94" s="699" t="s">
        <v>1803</v>
      </c>
      <c r="N94" s="587" t="s">
        <v>1804</v>
      </c>
      <c r="O94" s="587" t="s">
        <v>1805</v>
      </c>
      <c r="P94" s="347" t="s">
        <v>1806</v>
      </c>
      <c r="Q94" s="587" t="s">
        <v>1807</v>
      </c>
      <c r="R94" s="698"/>
      <c r="S94" s="228"/>
      <c r="T94" s="29"/>
      <c r="U94" s="667"/>
      <c r="V94" s="667"/>
      <c r="W94" s="667"/>
      <c r="X94" s="667"/>
      <c r="Y94" s="667"/>
      <c r="Z94" s="667"/>
      <c r="AA94" s="667"/>
      <c r="AB94" s="667"/>
      <c r="AC94" s="667"/>
    </row>
    <row r="95" spans="1:29" ht="36" customHeight="1">
      <c r="A95" s="1152"/>
      <c r="B95" s="1159"/>
      <c r="C95" s="114"/>
      <c r="D95" s="114"/>
      <c r="E95" s="114"/>
      <c r="F95" s="114"/>
      <c r="G95" s="114"/>
      <c r="H95" s="114"/>
      <c r="I95" s="114"/>
      <c r="J95" s="114"/>
      <c r="K95" s="114"/>
      <c r="L95" s="1193"/>
      <c r="M95" s="699" t="s">
        <v>1808</v>
      </c>
      <c r="N95" s="587" t="s">
        <v>1809</v>
      </c>
      <c r="O95" s="340" t="s">
        <v>1810</v>
      </c>
      <c r="P95" s="347" t="s">
        <v>1811</v>
      </c>
      <c r="Q95" s="681"/>
      <c r="R95" s="698"/>
      <c r="S95" s="228"/>
      <c r="T95" s="29"/>
      <c r="U95" s="667"/>
      <c r="V95" s="667"/>
      <c r="W95" s="667"/>
      <c r="X95" s="667"/>
      <c r="Y95" s="667"/>
      <c r="Z95" s="667"/>
      <c r="AA95" s="667"/>
      <c r="AB95" s="667"/>
      <c r="AC95" s="667"/>
    </row>
    <row r="96" spans="1:29" ht="45" customHeight="1">
      <c r="A96" s="1152"/>
      <c r="B96" s="1159"/>
      <c r="C96" s="114"/>
      <c r="D96" s="312"/>
      <c r="E96" s="114"/>
      <c r="F96" s="114"/>
      <c r="G96" s="114"/>
      <c r="H96" s="312"/>
      <c r="I96" s="114"/>
      <c r="J96" s="114"/>
      <c r="K96" s="114"/>
      <c r="L96" s="1193"/>
      <c r="M96" s="699" t="s">
        <v>1812</v>
      </c>
      <c r="N96" s="681"/>
      <c r="O96" s="681"/>
      <c r="P96" s="347" t="s">
        <v>1813</v>
      </c>
      <c r="Q96" s="587" t="s">
        <v>1814</v>
      </c>
      <c r="R96" s="349"/>
      <c r="S96" s="228"/>
      <c r="T96" s="29"/>
      <c r="U96" s="667"/>
      <c r="V96" s="667"/>
      <c r="W96" s="667"/>
      <c r="X96" s="667"/>
      <c r="Y96" s="667"/>
      <c r="Z96" s="667"/>
      <c r="AA96" s="667"/>
      <c r="AB96" s="667"/>
      <c r="AC96" s="667"/>
    </row>
    <row r="97" spans="1:29" ht="39" customHeight="1">
      <c r="A97" s="1152"/>
      <c r="B97" s="1159"/>
      <c r="C97" s="114"/>
      <c r="D97" s="312"/>
      <c r="E97" s="114"/>
      <c r="F97" s="114"/>
      <c r="G97" s="114"/>
      <c r="H97" s="312"/>
      <c r="I97" s="114"/>
      <c r="J97" s="114"/>
      <c r="K97" s="114"/>
      <c r="L97" s="1194"/>
      <c r="M97" s="587" t="s">
        <v>1815</v>
      </c>
      <c r="N97" s="681"/>
      <c r="O97" s="700"/>
      <c r="P97" s="347" t="s">
        <v>1816</v>
      </c>
      <c r="Q97" s="347" t="s">
        <v>1817</v>
      </c>
      <c r="R97" s="351"/>
      <c r="S97" s="228"/>
      <c r="T97" s="29"/>
      <c r="U97" s="667"/>
      <c r="V97" s="667"/>
      <c r="W97" s="667"/>
      <c r="X97" s="667"/>
      <c r="Y97" s="667"/>
      <c r="Z97" s="667"/>
      <c r="AA97" s="667"/>
      <c r="AB97" s="667"/>
      <c r="AC97" s="667"/>
    </row>
    <row r="98" spans="1:29" ht="17.25" customHeight="1">
      <c r="A98" s="1152"/>
      <c r="B98" s="1159"/>
      <c r="C98" s="181"/>
      <c r="D98" s="33"/>
      <c r="E98" s="33"/>
      <c r="F98" s="33"/>
      <c r="G98" s="33"/>
      <c r="H98" s="33"/>
      <c r="I98" s="33"/>
      <c r="J98" s="33"/>
      <c r="K98" s="33"/>
      <c r="L98" s="238" t="s">
        <v>593</v>
      </c>
      <c r="M98" s="239">
        <v>4</v>
      </c>
      <c r="N98" s="280"/>
      <c r="O98" s="239">
        <v>4</v>
      </c>
      <c r="P98" s="239">
        <v>3</v>
      </c>
      <c r="Q98" s="239">
        <v>4</v>
      </c>
      <c r="R98" s="236"/>
      <c r="S98" s="237">
        <f t="shared" ref="S98:S109" si="13">SUM(M98:R98)</f>
        <v>15</v>
      </c>
      <c r="T98" s="29"/>
      <c r="U98" s="667"/>
      <c r="V98" s="667"/>
      <c r="W98" s="667"/>
      <c r="X98" s="667"/>
      <c r="Y98" s="667"/>
      <c r="Z98" s="667"/>
      <c r="AA98" s="667"/>
      <c r="AB98" s="667"/>
      <c r="AC98" s="667"/>
    </row>
    <row r="99" spans="1:29" ht="17.25" customHeight="1">
      <c r="A99" s="1152"/>
      <c r="B99" s="1159"/>
      <c r="C99" s="186"/>
      <c r="D99" s="33"/>
      <c r="E99" s="33"/>
      <c r="F99" s="33"/>
      <c r="G99" s="33"/>
      <c r="H99" s="33"/>
      <c r="I99" s="33"/>
      <c r="J99" s="33"/>
      <c r="K99" s="33"/>
      <c r="L99" s="240" t="s">
        <v>594</v>
      </c>
      <c r="M99" s="241">
        <v>2</v>
      </c>
      <c r="N99" s="281"/>
      <c r="O99" s="241"/>
      <c r="P99" s="241">
        <v>2</v>
      </c>
      <c r="Q99" s="281"/>
      <c r="R99" s="228"/>
      <c r="S99" s="242">
        <f t="shared" si="13"/>
        <v>4</v>
      </c>
      <c r="T99" s="29"/>
      <c r="U99" s="667"/>
      <c r="V99" s="667"/>
      <c r="W99" s="667"/>
      <c r="X99" s="667"/>
      <c r="Y99" s="667"/>
      <c r="Z99" s="667"/>
      <c r="AA99" s="667"/>
      <c r="AB99" s="667"/>
      <c r="AC99" s="667"/>
    </row>
    <row r="100" spans="1:29" ht="17.25" customHeight="1">
      <c r="A100" s="1152"/>
      <c r="B100" s="1159"/>
      <c r="C100" s="186"/>
      <c r="D100" s="33"/>
      <c r="E100" s="33"/>
      <c r="F100" s="33"/>
      <c r="G100" s="33"/>
      <c r="H100" s="33"/>
      <c r="I100" s="33"/>
      <c r="J100" s="33"/>
      <c r="K100" s="33"/>
      <c r="L100" s="240" t="s">
        <v>595</v>
      </c>
      <c r="M100" s="282">
        <v>2</v>
      </c>
      <c r="N100" s="243"/>
      <c r="O100" s="282">
        <v>4</v>
      </c>
      <c r="P100" s="282">
        <v>1</v>
      </c>
      <c r="Q100" s="282">
        <v>4</v>
      </c>
      <c r="R100" s="228"/>
      <c r="S100" s="242">
        <f t="shared" si="13"/>
        <v>11</v>
      </c>
      <c r="T100" s="29"/>
      <c r="U100" s="667"/>
      <c r="V100" s="667"/>
      <c r="W100" s="667"/>
      <c r="X100" s="667"/>
      <c r="Y100" s="667"/>
      <c r="Z100" s="667"/>
      <c r="AA100" s="667"/>
      <c r="AB100" s="667"/>
      <c r="AC100" s="667"/>
    </row>
    <row r="101" spans="1:29" ht="17.25" customHeight="1">
      <c r="A101" s="1152"/>
      <c r="B101" s="1159"/>
      <c r="C101" s="186"/>
      <c r="D101" s="33"/>
      <c r="E101" s="33"/>
      <c r="F101" s="33"/>
      <c r="G101" s="33"/>
      <c r="H101" s="33"/>
      <c r="I101" s="33"/>
      <c r="J101" s="33"/>
      <c r="K101" s="33"/>
      <c r="L101" s="244" t="s">
        <v>596</v>
      </c>
      <c r="M101" s="245">
        <v>2</v>
      </c>
      <c r="N101" s="246"/>
      <c r="O101" s="246"/>
      <c r="P101" s="245">
        <v>4</v>
      </c>
      <c r="Q101" s="246"/>
      <c r="R101" s="247"/>
      <c r="S101" s="248">
        <f t="shared" si="13"/>
        <v>6</v>
      </c>
      <c r="T101" s="29"/>
      <c r="U101" s="667"/>
      <c r="V101" s="667"/>
      <c r="W101" s="667"/>
      <c r="X101" s="667"/>
      <c r="Y101" s="667"/>
      <c r="Z101" s="667"/>
      <c r="AA101" s="667"/>
      <c r="AB101" s="667"/>
      <c r="AC101" s="667"/>
    </row>
    <row r="102" spans="1:29" ht="17.25" customHeight="1">
      <c r="A102" s="1152"/>
      <c r="B102" s="1159"/>
      <c r="C102" s="1200"/>
      <c r="D102" s="186"/>
      <c r="E102" s="186"/>
      <c r="F102" s="186"/>
      <c r="G102" s="186"/>
      <c r="H102" s="186"/>
      <c r="I102" s="186"/>
      <c r="J102" s="186"/>
      <c r="K102" s="186"/>
      <c r="L102" s="244" t="s">
        <v>597</v>
      </c>
      <c r="M102" s="245">
        <v>5</v>
      </c>
      <c r="N102" s="245">
        <v>3</v>
      </c>
      <c r="O102" s="246"/>
      <c r="P102" s="245">
        <v>6</v>
      </c>
      <c r="Q102" s="245">
        <v>4</v>
      </c>
      <c r="R102" s="247"/>
      <c r="S102" s="248">
        <f t="shared" si="13"/>
        <v>18</v>
      </c>
      <c r="T102" s="29"/>
      <c r="U102" s="667"/>
      <c r="V102" s="667"/>
      <c r="W102" s="667"/>
      <c r="X102" s="667"/>
      <c r="Y102" s="667"/>
      <c r="Z102" s="667"/>
      <c r="AA102" s="667"/>
      <c r="AB102" s="667"/>
      <c r="AC102" s="667"/>
    </row>
    <row r="103" spans="1:29" ht="17.25" customHeight="1">
      <c r="A103" s="1152"/>
      <c r="B103" s="1159"/>
      <c r="C103" s="1201"/>
      <c r="D103" s="186"/>
      <c r="E103" s="186"/>
      <c r="F103" s="186"/>
      <c r="G103" s="186"/>
      <c r="H103" s="186"/>
      <c r="I103" s="186"/>
      <c r="J103" s="186"/>
      <c r="K103" s="186"/>
      <c r="L103" s="249" t="s">
        <v>598</v>
      </c>
      <c r="M103" s="246"/>
      <c r="N103" s="246"/>
      <c r="O103" s="246"/>
      <c r="P103" s="246"/>
      <c r="Q103" s="246"/>
      <c r="R103" s="247"/>
      <c r="S103" s="248">
        <f t="shared" si="13"/>
        <v>0</v>
      </c>
      <c r="T103" s="29"/>
      <c r="U103" s="667"/>
      <c r="V103" s="667"/>
      <c r="W103" s="667"/>
      <c r="X103" s="667"/>
      <c r="Y103" s="667"/>
      <c r="Z103" s="667"/>
      <c r="AA103" s="667"/>
      <c r="AB103" s="667"/>
      <c r="AC103" s="667"/>
    </row>
    <row r="104" spans="1:29" ht="17.25" customHeight="1">
      <c r="A104" s="352"/>
      <c r="B104" s="353"/>
      <c r="C104" s="181"/>
      <c r="D104" s="33"/>
      <c r="E104" s="33"/>
      <c r="F104" s="33"/>
      <c r="G104" s="33"/>
      <c r="H104" s="33"/>
      <c r="I104" s="33"/>
      <c r="J104" s="33"/>
      <c r="K104" s="33"/>
      <c r="L104" s="250" t="s">
        <v>599</v>
      </c>
      <c r="M104" s="499">
        <v>6</v>
      </c>
      <c r="N104" s="499">
        <v>6</v>
      </c>
      <c r="O104" s="499">
        <v>6</v>
      </c>
      <c r="P104" s="251"/>
      <c r="Q104" s="499">
        <v>8</v>
      </c>
      <c r="R104" s="252"/>
      <c r="S104" s="253">
        <f t="shared" si="13"/>
        <v>26</v>
      </c>
      <c r="T104" s="29"/>
      <c r="U104" s="667"/>
      <c r="V104" s="667"/>
      <c r="W104" s="667"/>
      <c r="X104" s="667"/>
      <c r="Y104" s="667"/>
      <c r="Z104" s="667"/>
      <c r="AA104" s="667"/>
      <c r="AB104" s="667"/>
      <c r="AC104" s="667"/>
    </row>
    <row r="105" spans="1:29" ht="17.25" customHeight="1">
      <c r="A105" s="352"/>
      <c r="B105" s="353"/>
      <c r="C105" s="186"/>
      <c r="D105" s="33"/>
      <c r="E105" s="33"/>
      <c r="F105" s="33"/>
      <c r="G105" s="33"/>
      <c r="H105" s="33"/>
      <c r="I105" s="33"/>
      <c r="J105" s="33"/>
      <c r="K105" s="33"/>
      <c r="L105" s="250" t="s">
        <v>600</v>
      </c>
      <c r="M105" s="500">
        <v>6</v>
      </c>
      <c r="N105" s="500">
        <v>6</v>
      </c>
      <c r="O105" s="500">
        <v>6</v>
      </c>
      <c r="P105" s="254"/>
      <c r="Q105" s="500">
        <v>8</v>
      </c>
      <c r="R105" s="255"/>
      <c r="S105" s="256">
        <f t="shared" si="13"/>
        <v>26</v>
      </c>
      <c r="T105" s="29"/>
      <c r="U105" s="667"/>
      <c r="V105" s="667"/>
      <c r="W105" s="667"/>
      <c r="X105" s="667"/>
      <c r="Y105" s="667"/>
      <c r="Z105" s="667"/>
      <c r="AA105" s="667"/>
      <c r="AB105" s="667"/>
      <c r="AC105" s="667"/>
    </row>
    <row r="106" spans="1:29" ht="17.25" customHeight="1">
      <c r="A106" s="352"/>
      <c r="B106" s="353"/>
      <c r="C106" s="186"/>
      <c r="D106" s="33"/>
      <c r="E106" s="33"/>
      <c r="F106" s="33"/>
      <c r="G106" s="33"/>
      <c r="H106" s="33"/>
      <c r="I106" s="33"/>
      <c r="J106" s="33"/>
      <c r="K106" s="33"/>
      <c r="L106" s="222" t="s">
        <v>681</v>
      </c>
      <c r="M106" s="223">
        <f t="shared" ref="M106:R106" si="14">M98+M83</f>
        <v>7</v>
      </c>
      <c r="N106" s="223">
        <f t="shared" si="14"/>
        <v>4</v>
      </c>
      <c r="O106" s="223">
        <f t="shared" si="14"/>
        <v>10</v>
      </c>
      <c r="P106" s="223">
        <f t="shared" si="14"/>
        <v>11</v>
      </c>
      <c r="Q106" s="223">
        <f t="shared" si="14"/>
        <v>8</v>
      </c>
      <c r="R106" s="223">
        <f t="shared" si="14"/>
        <v>0</v>
      </c>
      <c r="S106" s="224">
        <f t="shared" si="13"/>
        <v>40</v>
      </c>
      <c r="T106" s="29"/>
      <c r="U106" s="667"/>
      <c r="V106" s="667"/>
      <c r="W106" s="667"/>
      <c r="X106" s="667"/>
      <c r="Y106" s="667"/>
      <c r="Z106" s="667"/>
      <c r="AA106" s="667"/>
      <c r="AB106" s="667"/>
      <c r="AC106" s="667"/>
    </row>
    <row r="107" spans="1:29" ht="17.25" customHeight="1">
      <c r="A107" s="352"/>
      <c r="B107" s="353"/>
      <c r="C107" s="186"/>
      <c r="D107" s="33"/>
      <c r="E107" s="33"/>
      <c r="F107" s="33"/>
      <c r="G107" s="33"/>
      <c r="H107" s="33"/>
      <c r="I107" s="33"/>
      <c r="J107" s="33"/>
      <c r="K107" s="33"/>
      <c r="L107" s="257" t="s">
        <v>682</v>
      </c>
      <c r="M107" s="258">
        <f t="shared" ref="M107:R107" si="15">M102+M101+M87+M86</f>
        <v>8</v>
      </c>
      <c r="N107" s="258">
        <f t="shared" si="15"/>
        <v>7</v>
      </c>
      <c r="O107" s="258">
        <f t="shared" si="15"/>
        <v>3</v>
      </c>
      <c r="P107" s="258">
        <f t="shared" si="15"/>
        <v>13</v>
      </c>
      <c r="Q107" s="258">
        <f t="shared" si="15"/>
        <v>9</v>
      </c>
      <c r="R107" s="258">
        <f t="shared" si="15"/>
        <v>0</v>
      </c>
      <c r="S107" s="259">
        <f t="shared" si="13"/>
        <v>40</v>
      </c>
      <c r="T107" s="29"/>
      <c r="U107" s="667"/>
      <c r="V107" s="667"/>
      <c r="W107" s="667"/>
      <c r="X107" s="667"/>
      <c r="Y107" s="667"/>
      <c r="Z107" s="667"/>
      <c r="AA107" s="667"/>
      <c r="AB107" s="667"/>
      <c r="AC107" s="667"/>
    </row>
    <row r="108" spans="1:29" ht="17.25" customHeight="1">
      <c r="A108" s="352"/>
      <c r="B108" s="353"/>
      <c r="C108" s="1200"/>
      <c r="D108" s="186"/>
      <c r="E108" s="186"/>
      <c r="F108" s="186"/>
      <c r="G108" s="186"/>
      <c r="H108" s="186"/>
      <c r="I108" s="186"/>
      <c r="J108" s="186"/>
      <c r="K108" s="186"/>
      <c r="L108" s="257" t="s">
        <v>683</v>
      </c>
      <c r="M108" s="258">
        <f t="shared" ref="M108:R108" si="16">M103+M88</f>
        <v>0</v>
      </c>
      <c r="N108" s="258">
        <f t="shared" si="16"/>
        <v>0</v>
      </c>
      <c r="O108" s="258">
        <f t="shared" si="16"/>
        <v>0</v>
      </c>
      <c r="P108" s="258">
        <f t="shared" si="16"/>
        <v>0</v>
      </c>
      <c r="Q108" s="258">
        <f t="shared" si="16"/>
        <v>0</v>
      </c>
      <c r="R108" s="258">
        <f t="shared" si="16"/>
        <v>0</v>
      </c>
      <c r="S108" s="259">
        <f t="shared" si="13"/>
        <v>0</v>
      </c>
      <c r="T108" s="29"/>
      <c r="U108" s="667"/>
      <c r="V108" s="667"/>
      <c r="W108" s="667"/>
      <c r="X108" s="667"/>
      <c r="Y108" s="667"/>
      <c r="Z108" s="667"/>
      <c r="AA108" s="667"/>
      <c r="AB108" s="667"/>
      <c r="AC108" s="667"/>
    </row>
    <row r="109" spans="1:29" ht="17.25" customHeight="1">
      <c r="A109" s="352"/>
      <c r="B109" s="353"/>
      <c r="C109" s="1201"/>
      <c r="D109" s="186"/>
      <c r="E109" s="186"/>
      <c r="F109" s="186"/>
      <c r="G109" s="186"/>
      <c r="H109" s="186"/>
      <c r="I109" s="186"/>
      <c r="J109" s="186"/>
      <c r="K109" s="186"/>
      <c r="L109" s="260" t="s">
        <v>684</v>
      </c>
      <c r="M109" s="261">
        <f t="shared" ref="M109:R109" si="17">M104+M89</f>
        <v>6</v>
      </c>
      <c r="N109" s="261">
        <f t="shared" si="17"/>
        <v>6</v>
      </c>
      <c r="O109" s="261">
        <f t="shared" si="17"/>
        <v>6</v>
      </c>
      <c r="P109" s="261">
        <f t="shared" si="17"/>
        <v>4</v>
      </c>
      <c r="Q109" s="261">
        <f t="shared" si="17"/>
        <v>18</v>
      </c>
      <c r="R109" s="261">
        <f t="shared" si="17"/>
        <v>0</v>
      </c>
      <c r="S109" s="262">
        <f t="shared" si="13"/>
        <v>40</v>
      </c>
      <c r="T109" s="29"/>
      <c r="U109" s="667"/>
      <c r="V109" s="667"/>
      <c r="W109" s="667"/>
      <c r="X109" s="667"/>
      <c r="Y109" s="667"/>
      <c r="Z109" s="667"/>
      <c r="AA109" s="667"/>
      <c r="AB109" s="667"/>
      <c r="AC109" s="667"/>
    </row>
    <row r="110" spans="1:29" ht="20.25" customHeight="1">
      <c r="A110" s="1213" t="s">
        <v>817</v>
      </c>
      <c r="B110" s="1138"/>
      <c r="C110" s="354"/>
      <c r="D110" s="82"/>
      <c r="E110" s="82"/>
      <c r="F110" s="82"/>
      <c r="G110" s="82"/>
      <c r="H110" s="82"/>
      <c r="I110" s="82"/>
      <c r="J110" s="82"/>
      <c r="K110" s="82"/>
      <c r="L110" s="701"/>
      <c r="M110" s="82"/>
      <c r="N110" s="82"/>
      <c r="O110" s="82"/>
      <c r="P110" s="82"/>
      <c r="Q110" s="82"/>
      <c r="R110" s="82"/>
      <c r="S110" s="82"/>
      <c r="T110" s="29"/>
      <c r="U110" s="667"/>
      <c r="V110" s="667"/>
      <c r="W110" s="667"/>
      <c r="X110" s="667"/>
      <c r="Y110" s="667"/>
      <c r="Z110" s="667"/>
      <c r="AA110" s="667"/>
      <c r="AB110" s="667"/>
      <c r="AC110" s="667"/>
    </row>
    <row r="111" spans="1:29" ht="45.75" customHeight="1">
      <c r="A111" s="1196">
        <v>4</v>
      </c>
      <c r="B111" s="1197" t="s">
        <v>430</v>
      </c>
      <c r="C111" s="1185" t="s">
        <v>643</v>
      </c>
      <c r="D111" s="33">
        <v>5</v>
      </c>
      <c r="E111" s="9" t="s">
        <v>789</v>
      </c>
      <c r="F111" s="9" t="s">
        <v>645</v>
      </c>
      <c r="G111" s="33"/>
      <c r="H111" s="33">
        <v>1</v>
      </c>
      <c r="I111" s="9">
        <v>5</v>
      </c>
      <c r="J111" s="9" t="s">
        <v>789</v>
      </c>
      <c r="K111" s="33" t="s">
        <v>645</v>
      </c>
      <c r="L111" s="1235" t="s">
        <v>592</v>
      </c>
      <c r="M111" s="702" t="s">
        <v>1818</v>
      </c>
      <c r="N111" s="702"/>
      <c r="O111" s="703" t="s">
        <v>1819</v>
      </c>
      <c r="P111" s="704"/>
      <c r="Q111" s="703"/>
      <c r="R111" s="337"/>
      <c r="S111" s="29"/>
      <c r="T111" s="29"/>
      <c r="U111" s="667"/>
      <c r="V111" s="667"/>
      <c r="W111" s="667"/>
      <c r="X111" s="667"/>
      <c r="Y111" s="667"/>
      <c r="Z111" s="667"/>
      <c r="AA111" s="667"/>
      <c r="AB111" s="667"/>
      <c r="AC111" s="667"/>
    </row>
    <row r="112" spans="1:29" ht="45.75" customHeight="1">
      <c r="A112" s="1152"/>
      <c r="B112" s="1152"/>
      <c r="C112" s="1147"/>
      <c r="D112" s="33">
        <v>5</v>
      </c>
      <c r="E112" s="272" t="s">
        <v>1116</v>
      </c>
      <c r="F112" s="272" t="s">
        <v>651</v>
      </c>
      <c r="G112" s="33"/>
      <c r="H112" s="33">
        <v>2</v>
      </c>
      <c r="I112" s="272">
        <v>5</v>
      </c>
      <c r="J112" s="272" t="s">
        <v>691</v>
      </c>
      <c r="K112" s="33" t="s">
        <v>645</v>
      </c>
      <c r="L112" s="1193"/>
      <c r="M112" s="705"/>
      <c r="N112" s="706" t="s">
        <v>1820</v>
      </c>
      <c r="O112" s="702" t="s">
        <v>1821</v>
      </c>
      <c r="P112" s="707"/>
      <c r="Q112" s="704"/>
      <c r="R112" s="338"/>
      <c r="S112" s="29"/>
      <c r="T112" s="29"/>
      <c r="U112" s="667"/>
      <c r="V112" s="667"/>
      <c r="W112" s="667"/>
      <c r="X112" s="667"/>
      <c r="Y112" s="667"/>
      <c r="Z112" s="667"/>
      <c r="AA112" s="667"/>
      <c r="AB112" s="667"/>
      <c r="AC112" s="667"/>
    </row>
    <row r="113" spans="1:29" ht="45.75" customHeight="1">
      <c r="A113" s="1152"/>
      <c r="B113" s="1152"/>
      <c r="C113" s="688"/>
      <c r="D113" s="33"/>
      <c r="E113" s="272"/>
      <c r="F113" s="272"/>
      <c r="G113" s="33"/>
      <c r="H113" s="33"/>
      <c r="I113" s="272"/>
      <c r="J113" s="272"/>
      <c r="K113" s="33"/>
      <c r="L113" s="1193"/>
      <c r="M113" s="708"/>
      <c r="N113" s="702" t="s">
        <v>1822</v>
      </c>
      <c r="O113" s="709"/>
      <c r="P113" s="703" t="s">
        <v>1823</v>
      </c>
      <c r="Q113" s="710"/>
      <c r="R113" s="378"/>
      <c r="S113" s="29"/>
      <c r="T113" s="29"/>
      <c r="U113" s="667"/>
      <c r="V113" s="667"/>
      <c r="W113" s="667"/>
      <c r="X113" s="667"/>
      <c r="Y113" s="667"/>
      <c r="Z113" s="667"/>
      <c r="AA113" s="667"/>
      <c r="AB113" s="667"/>
      <c r="AC113" s="667"/>
    </row>
    <row r="114" spans="1:29" ht="45.75" customHeight="1">
      <c r="A114" s="1152"/>
      <c r="B114" s="1152"/>
      <c r="C114" s="688"/>
      <c r="D114" s="33"/>
      <c r="E114" s="272"/>
      <c r="F114" s="272"/>
      <c r="G114" s="33"/>
      <c r="H114" s="33"/>
      <c r="I114" s="272"/>
      <c r="J114" s="272"/>
      <c r="K114" s="33"/>
      <c r="L114" s="1193"/>
      <c r="M114" s="711" t="s">
        <v>1824</v>
      </c>
      <c r="N114" s="710" t="s">
        <v>1825</v>
      </c>
      <c r="O114" s="707" t="s">
        <v>1826</v>
      </c>
      <c r="P114" s="712" t="s">
        <v>1827</v>
      </c>
      <c r="Q114" s="703" t="s">
        <v>1828</v>
      </c>
      <c r="R114" s="378"/>
      <c r="S114" s="29"/>
      <c r="T114" s="29"/>
      <c r="U114" s="667"/>
      <c r="V114" s="667"/>
      <c r="W114" s="667"/>
      <c r="X114" s="667"/>
      <c r="Y114" s="667"/>
      <c r="Z114" s="667"/>
      <c r="AA114" s="667"/>
      <c r="AB114" s="667"/>
      <c r="AC114" s="667"/>
    </row>
    <row r="115" spans="1:29" ht="45.75" customHeight="1">
      <c r="A115" s="1152"/>
      <c r="B115" s="1152"/>
      <c r="C115" s="307" t="s">
        <v>646</v>
      </c>
      <c r="D115" s="33">
        <v>5</v>
      </c>
      <c r="E115" s="9" t="s">
        <v>808</v>
      </c>
      <c r="F115" s="9" t="s">
        <v>645</v>
      </c>
      <c r="G115" s="33"/>
      <c r="H115" s="33">
        <v>3</v>
      </c>
      <c r="I115" s="9">
        <v>4</v>
      </c>
      <c r="J115" s="9" t="s">
        <v>650</v>
      </c>
      <c r="K115" s="33" t="s">
        <v>645</v>
      </c>
      <c r="L115" s="1194"/>
      <c r="M115" s="708"/>
      <c r="N115" s="713"/>
      <c r="O115" s="714"/>
      <c r="P115" s="715"/>
      <c r="Q115" s="710"/>
      <c r="R115" s="341"/>
      <c r="S115" s="29"/>
      <c r="T115" s="29"/>
      <c r="U115" s="667"/>
      <c r="V115" s="667"/>
      <c r="W115" s="667"/>
      <c r="X115" s="667"/>
      <c r="Y115" s="667"/>
      <c r="Z115" s="667"/>
      <c r="AA115" s="667"/>
      <c r="AB115" s="667"/>
      <c r="AC115" s="667"/>
    </row>
    <row r="116" spans="1:29" ht="20.25" customHeight="1">
      <c r="A116" s="1152"/>
      <c r="B116" s="1152"/>
      <c r="C116" s="308"/>
      <c r="D116" s="33">
        <v>5</v>
      </c>
      <c r="E116" s="272" t="s">
        <v>1121</v>
      </c>
      <c r="F116" s="272" t="s">
        <v>651</v>
      </c>
      <c r="G116" s="33"/>
      <c r="H116" s="33">
        <v>4</v>
      </c>
      <c r="I116" s="272">
        <v>4</v>
      </c>
      <c r="J116" s="272" t="s">
        <v>653</v>
      </c>
      <c r="K116" s="33" t="s">
        <v>645</v>
      </c>
      <c r="L116" s="186" t="s">
        <v>593</v>
      </c>
      <c r="M116" s="192">
        <v>2</v>
      </c>
      <c r="N116" s="192">
        <v>8</v>
      </c>
      <c r="O116" s="192">
        <v>4</v>
      </c>
      <c r="P116" s="192"/>
      <c r="Q116" s="192"/>
      <c r="R116" s="194"/>
      <c r="S116" s="4">
        <f t="shared" ref="S116:S123" si="18">SUM(M116:R116)</f>
        <v>14</v>
      </c>
      <c r="T116" s="29"/>
      <c r="U116" s="667"/>
      <c r="V116" s="667"/>
      <c r="W116" s="667"/>
      <c r="X116" s="667"/>
      <c r="Y116" s="667"/>
      <c r="Z116" s="667"/>
      <c r="AA116" s="667"/>
      <c r="AB116" s="667"/>
      <c r="AC116" s="667"/>
    </row>
    <row r="117" spans="1:29" ht="20.25" customHeight="1">
      <c r="A117" s="1152"/>
      <c r="B117" s="1152"/>
      <c r="C117" s="307" t="s">
        <v>656</v>
      </c>
      <c r="D117" s="33">
        <v>4</v>
      </c>
      <c r="E117" s="9" t="s">
        <v>650</v>
      </c>
      <c r="F117" s="9" t="s">
        <v>645</v>
      </c>
      <c r="G117" s="33"/>
      <c r="H117" s="33">
        <v>5</v>
      </c>
      <c r="I117" s="9">
        <v>3</v>
      </c>
      <c r="J117" s="9" t="s">
        <v>655</v>
      </c>
      <c r="K117" s="33" t="s">
        <v>645</v>
      </c>
      <c r="L117" s="195" t="s">
        <v>594</v>
      </c>
      <c r="M117" s="196"/>
      <c r="N117" s="196">
        <v>4</v>
      </c>
      <c r="O117" s="196"/>
      <c r="P117" s="196"/>
      <c r="Q117" s="196"/>
      <c r="R117" s="29"/>
      <c r="S117" s="33">
        <f t="shared" si="18"/>
        <v>4</v>
      </c>
      <c r="T117" s="29"/>
      <c r="U117" s="667"/>
      <c r="V117" s="667"/>
      <c r="W117" s="667"/>
      <c r="X117" s="667"/>
      <c r="Y117" s="667"/>
      <c r="Z117" s="667"/>
      <c r="AA117" s="667"/>
      <c r="AB117" s="667"/>
      <c r="AC117" s="667"/>
    </row>
    <row r="118" spans="1:29" ht="20.25" customHeight="1">
      <c r="A118" s="1152"/>
      <c r="B118" s="1152"/>
      <c r="C118" s="308"/>
      <c r="D118" s="33">
        <v>4</v>
      </c>
      <c r="E118" s="272" t="s">
        <v>765</v>
      </c>
      <c r="F118" s="272" t="s">
        <v>651</v>
      </c>
      <c r="G118" s="33"/>
      <c r="H118" s="33"/>
      <c r="I118" s="271">
        <v>21</v>
      </c>
      <c r="J118" s="272"/>
      <c r="K118" s="33"/>
      <c r="L118" s="195" t="s">
        <v>595</v>
      </c>
      <c r="M118" s="198">
        <v>2</v>
      </c>
      <c r="N118" s="198">
        <v>4</v>
      </c>
      <c r="O118" s="198">
        <v>4</v>
      </c>
      <c r="P118" s="198"/>
      <c r="Q118" s="198"/>
      <c r="R118" s="29"/>
      <c r="S118" s="33">
        <f t="shared" si="18"/>
        <v>10</v>
      </c>
      <c r="T118" s="29"/>
      <c r="U118" s="667"/>
      <c r="V118" s="667"/>
      <c r="W118" s="667"/>
      <c r="X118" s="667"/>
      <c r="Y118" s="667"/>
      <c r="Z118" s="667"/>
      <c r="AA118" s="667"/>
      <c r="AB118" s="667"/>
      <c r="AC118" s="667"/>
    </row>
    <row r="119" spans="1:29" ht="20.25" customHeight="1">
      <c r="A119" s="1152"/>
      <c r="B119" s="1152"/>
      <c r="C119" s="307" t="s">
        <v>657</v>
      </c>
      <c r="D119" s="33">
        <v>3</v>
      </c>
      <c r="E119" s="9" t="s">
        <v>653</v>
      </c>
      <c r="F119" s="9" t="s">
        <v>645</v>
      </c>
      <c r="G119" s="33"/>
      <c r="H119" s="33"/>
      <c r="I119" s="9"/>
      <c r="J119" s="9"/>
      <c r="K119" s="33"/>
      <c r="L119" s="199" t="s">
        <v>596</v>
      </c>
      <c r="M119" s="200"/>
      <c r="N119" s="200"/>
      <c r="O119" s="200">
        <v>4</v>
      </c>
      <c r="P119" s="200"/>
      <c r="Q119" s="200"/>
      <c r="R119" s="202"/>
      <c r="S119" s="203">
        <f t="shared" si="18"/>
        <v>4</v>
      </c>
      <c r="T119" s="29"/>
      <c r="U119" s="667"/>
      <c r="V119" s="667"/>
      <c r="W119" s="667"/>
      <c r="X119" s="667"/>
      <c r="Y119" s="667"/>
      <c r="Z119" s="667"/>
      <c r="AA119" s="667"/>
      <c r="AB119" s="667"/>
      <c r="AC119" s="667"/>
    </row>
    <row r="120" spans="1:29" ht="20.25" customHeight="1">
      <c r="A120" s="1152"/>
      <c r="B120" s="1152"/>
      <c r="C120" s="308"/>
      <c r="D120" s="33">
        <v>3</v>
      </c>
      <c r="E120" s="272" t="s">
        <v>766</v>
      </c>
      <c r="F120" s="272" t="s">
        <v>651</v>
      </c>
      <c r="G120" s="33"/>
      <c r="H120" s="33">
        <v>1</v>
      </c>
      <c r="I120" s="272">
        <v>5</v>
      </c>
      <c r="J120" s="272" t="s">
        <v>1116</v>
      </c>
      <c r="K120" s="33" t="s">
        <v>651</v>
      </c>
      <c r="L120" s="199" t="s">
        <v>597</v>
      </c>
      <c r="M120" s="200"/>
      <c r="N120" s="200"/>
      <c r="O120" s="200"/>
      <c r="P120" s="200"/>
      <c r="Q120" s="200"/>
      <c r="R120" s="202"/>
      <c r="S120" s="203">
        <f t="shared" si="18"/>
        <v>0</v>
      </c>
      <c r="T120" s="29"/>
      <c r="U120" s="667"/>
      <c r="V120" s="667"/>
      <c r="W120" s="667"/>
      <c r="X120" s="667"/>
      <c r="Y120" s="667"/>
      <c r="Z120" s="667"/>
      <c r="AA120" s="667"/>
      <c r="AB120" s="667"/>
      <c r="AC120" s="667"/>
    </row>
    <row r="121" spans="1:29" ht="20.25" customHeight="1">
      <c r="A121" s="1152"/>
      <c r="B121" s="1152"/>
      <c r="C121" s="216" t="s">
        <v>658</v>
      </c>
      <c r="D121" s="33">
        <v>3</v>
      </c>
      <c r="E121" s="9" t="s">
        <v>655</v>
      </c>
      <c r="F121" s="9" t="s">
        <v>645</v>
      </c>
      <c r="G121" s="33"/>
      <c r="H121" s="33">
        <v>2</v>
      </c>
      <c r="I121" s="9">
        <v>5</v>
      </c>
      <c r="J121" s="9" t="s">
        <v>1121</v>
      </c>
      <c r="K121" s="33" t="s">
        <v>651</v>
      </c>
      <c r="L121" s="208" t="s">
        <v>598</v>
      </c>
      <c r="M121" s="200"/>
      <c r="N121" s="200"/>
      <c r="O121" s="200"/>
      <c r="P121" s="200"/>
      <c r="Q121" s="200"/>
      <c r="R121" s="202"/>
      <c r="S121" s="203">
        <f t="shared" si="18"/>
        <v>0</v>
      </c>
      <c r="T121" s="29"/>
      <c r="U121" s="667"/>
      <c r="V121" s="667"/>
      <c r="W121" s="667"/>
      <c r="X121" s="667"/>
      <c r="Y121" s="667"/>
      <c r="Z121" s="667"/>
      <c r="AA121" s="667"/>
      <c r="AB121" s="667"/>
      <c r="AC121" s="667"/>
    </row>
    <row r="122" spans="1:29" ht="20.25" customHeight="1">
      <c r="A122" s="1152"/>
      <c r="B122" s="1152"/>
      <c r="C122" s="278"/>
      <c r="D122" s="33">
        <v>3</v>
      </c>
      <c r="E122" s="272" t="s">
        <v>767</v>
      </c>
      <c r="F122" s="272" t="s">
        <v>651</v>
      </c>
      <c r="G122" s="33"/>
      <c r="H122" s="33">
        <v>3</v>
      </c>
      <c r="I122" s="272">
        <v>4</v>
      </c>
      <c r="J122" s="272" t="s">
        <v>765</v>
      </c>
      <c r="K122" s="33" t="s">
        <v>651</v>
      </c>
      <c r="L122" s="209" t="s">
        <v>599</v>
      </c>
      <c r="M122" s="210"/>
      <c r="N122" s="210">
        <v>4</v>
      </c>
      <c r="O122" s="210">
        <v>2</v>
      </c>
      <c r="P122" s="210">
        <v>4</v>
      </c>
      <c r="Q122" s="210">
        <v>4</v>
      </c>
      <c r="R122" s="211"/>
      <c r="S122" s="212">
        <f t="shared" si="18"/>
        <v>14</v>
      </c>
      <c r="T122" s="29"/>
      <c r="U122" s="667"/>
      <c r="V122" s="667"/>
      <c r="W122" s="667"/>
      <c r="X122" s="667"/>
      <c r="Y122" s="667"/>
      <c r="Z122" s="667"/>
      <c r="AA122" s="667"/>
      <c r="AB122" s="667"/>
      <c r="AC122" s="667"/>
    </row>
    <row r="123" spans="1:29" ht="20.25" customHeight="1">
      <c r="A123" s="1152"/>
      <c r="B123" s="1152"/>
      <c r="C123" s="307"/>
      <c r="D123" s="33"/>
      <c r="E123" s="9"/>
      <c r="F123" s="9"/>
      <c r="G123" s="33"/>
      <c r="H123" s="33">
        <v>4</v>
      </c>
      <c r="I123" s="9">
        <v>4</v>
      </c>
      <c r="J123" s="9" t="s">
        <v>766</v>
      </c>
      <c r="K123" s="33" t="s">
        <v>651</v>
      </c>
      <c r="L123" s="209" t="s">
        <v>600</v>
      </c>
      <c r="M123" s="213"/>
      <c r="N123" s="213">
        <v>4</v>
      </c>
      <c r="O123" s="213">
        <v>2</v>
      </c>
      <c r="P123" s="213">
        <v>4</v>
      </c>
      <c r="Q123" s="213">
        <v>4</v>
      </c>
      <c r="R123" s="214"/>
      <c r="S123" s="215">
        <f t="shared" si="18"/>
        <v>14</v>
      </c>
      <c r="T123" s="29"/>
      <c r="U123" s="667"/>
      <c r="V123" s="667"/>
      <c r="W123" s="667"/>
      <c r="X123" s="667"/>
      <c r="Y123" s="667"/>
      <c r="Z123" s="667"/>
      <c r="AA123" s="667"/>
      <c r="AB123" s="667"/>
      <c r="AC123" s="667"/>
    </row>
    <row r="124" spans="1:29" ht="21" customHeight="1">
      <c r="A124" s="1152"/>
      <c r="B124" s="1152"/>
      <c r="C124" s="308"/>
      <c r="D124" s="33"/>
      <c r="E124" s="272"/>
      <c r="F124" s="272"/>
      <c r="G124" s="217"/>
      <c r="H124" s="33">
        <v>5</v>
      </c>
      <c r="I124" s="272">
        <v>3</v>
      </c>
      <c r="J124" s="272" t="s">
        <v>767</v>
      </c>
      <c r="K124" s="293" t="s">
        <v>651</v>
      </c>
      <c r="L124" s="222"/>
      <c r="M124" s="223"/>
      <c r="N124" s="223"/>
      <c r="O124" s="223"/>
      <c r="P124" s="223"/>
      <c r="Q124" s="223"/>
      <c r="R124" s="224"/>
      <c r="S124" s="225"/>
      <c r="T124" s="29" t="s">
        <v>830</v>
      </c>
      <c r="U124" s="667"/>
      <c r="V124" s="667"/>
      <c r="W124" s="667"/>
      <c r="X124" s="667"/>
      <c r="Y124" s="667"/>
      <c r="Z124" s="667"/>
      <c r="AA124" s="667"/>
      <c r="AB124" s="667"/>
      <c r="AC124" s="667"/>
    </row>
    <row r="125" spans="1:29" ht="36.75" customHeight="1">
      <c r="A125" s="1152"/>
      <c r="B125" s="1152"/>
      <c r="C125" s="216"/>
      <c r="D125" s="33"/>
      <c r="E125" s="9"/>
      <c r="F125" s="9"/>
      <c r="G125" s="114"/>
      <c r="H125" s="33"/>
      <c r="I125" s="289">
        <v>21</v>
      </c>
      <c r="J125" s="9"/>
      <c r="K125" s="114"/>
      <c r="L125" s="1237" t="s">
        <v>601</v>
      </c>
      <c r="M125" s="716" t="s">
        <v>1829</v>
      </c>
      <c r="N125" s="717" t="s">
        <v>1830</v>
      </c>
      <c r="O125" s="718" t="s">
        <v>1831</v>
      </c>
      <c r="P125" s="717" t="s">
        <v>1832</v>
      </c>
      <c r="Q125" s="717" t="s">
        <v>1833</v>
      </c>
      <c r="R125" s="346"/>
      <c r="S125" s="228"/>
      <c r="T125" s="29"/>
      <c r="U125" s="667"/>
      <c r="V125" s="667"/>
      <c r="W125" s="667"/>
      <c r="X125" s="667"/>
      <c r="Y125" s="667"/>
      <c r="Z125" s="667"/>
      <c r="AA125" s="667"/>
      <c r="AB125" s="667"/>
      <c r="AC125" s="667"/>
    </row>
    <row r="126" spans="1:29" ht="34.5" customHeight="1">
      <c r="A126" s="1152"/>
      <c r="B126" s="1152"/>
      <c r="C126" s="278"/>
      <c r="D126" s="33"/>
      <c r="E126" s="272"/>
      <c r="F126" s="272"/>
      <c r="G126" s="114"/>
      <c r="H126" s="33"/>
      <c r="I126" s="272"/>
      <c r="J126" s="272"/>
      <c r="K126" s="114"/>
      <c r="L126" s="1152"/>
      <c r="M126" s="719"/>
      <c r="N126" s="720"/>
      <c r="O126" s="718"/>
      <c r="P126" s="717" t="s">
        <v>1834</v>
      </c>
      <c r="Q126" s="718"/>
      <c r="R126" s="349"/>
      <c r="S126" s="228"/>
      <c r="T126" s="29"/>
      <c r="U126" s="667"/>
      <c r="V126" s="667"/>
      <c r="W126" s="667"/>
      <c r="X126" s="667"/>
      <c r="Y126" s="667"/>
      <c r="Z126" s="667"/>
      <c r="AA126" s="667"/>
      <c r="AB126" s="667"/>
      <c r="AC126" s="667"/>
    </row>
    <row r="127" spans="1:29" ht="36" customHeight="1">
      <c r="A127" s="1152"/>
      <c r="B127" s="1152"/>
      <c r="C127" s="721"/>
      <c r="D127" s="114"/>
      <c r="E127" s="722"/>
      <c r="F127" s="722"/>
      <c r="G127" s="114"/>
      <c r="H127" s="114"/>
      <c r="I127" s="722"/>
      <c r="J127" s="722"/>
      <c r="K127" s="114"/>
      <c r="L127" s="1152"/>
      <c r="M127" s="723" t="s">
        <v>1835</v>
      </c>
      <c r="N127" s="724"/>
      <c r="O127" s="717" t="s">
        <v>1836</v>
      </c>
      <c r="P127" s="724"/>
      <c r="Q127" s="725"/>
      <c r="R127" s="370"/>
      <c r="S127" s="228"/>
      <c r="T127" s="29"/>
      <c r="U127" s="667"/>
      <c r="V127" s="667"/>
      <c r="W127" s="667"/>
      <c r="X127" s="667"/>
      <c r="Y127" s="667"/>
      <c r="Z127" s="667"/>
      <c r="AA127" s="667"/>
      <c r="AB127" s="667"/>
      <c r="AC127" s="667"/>
    </row>
    <row r="128" spans="1:29" ht="36" customHeight="1">
      <c r="A128" s="1152"/>
      <c r="B128" s="1152"/>
      <c r="C128" s="721"/>
      <c r="D128" s="114"/>
      <c r="E128" s="722"/>
      <c r="F128" s="722"/>
      <c r="G128" s="114"/>
      <c r="H128" s="114"/>
      <c r="I128" s="722"/>
      <c r="J128" s="722"/>
      <c r="K128" s="114"/>
      <c r="L128" s="1152"/>
      <c r="M128" s="726" t="s">
        <v>1837</v>
      </c>
      <c r="N128" s="727" t="s">
        <v>1838</v>
      </c>
      <c r="O128" s="728"/>
      <c r="P128" s="727"/>
      <c r="Q128" s="725"/>
      <c r="R128" s="370"/>
      <c r="S128" s="228"/>
      <c r="T128" s="29"/>
      <c r="U128" s="667"/>
      <c r="V128" s="667"/>
      <c r="W128" s="667"/>
      <c r="X128" s="667"/>
      <c r="Y128" s="667"/>
      <c r="Z128" s="667"/>
      <c r="AA128" s="667"/>
      <c r="AB128" s="667"/>
      <c r="AC128" s="667"/>
    </row>
    <row r="129" spans="1:29" ht="36" customHeight="1">
      <c r="A129" s="1152"/>
      <c r="B129" s="1152"/>
      <c r="C129" s="114"/>
      <c r="D129" s="114"/>
      <c r="E129" s="114"/>
      <c r="F129" s="114"/>
      <c r="G129" s="114"/>
      <c r="H129" s="114"/>
      <c r="I129" s="114"/>
      <c r="J129" s="114"/>
      <c r="K129" s="114"/>
      <c r="L129" s="1147"/>
      <c r="M129" s="723" t="s">
        <v>1839</v>
      </c>
      <c r="N129" s="729"/>
      <c r="O129" s="730" t="s">
        <v>1840</v>
      </c>
      <c r="P129" s="727" t="s">
        <v>1838</v>
      </c>
      <c r="Q129" s="718" t="s">
        <v>1841</v>
      </c>
      <c r="R129" s="351"/>
      <c r="S129" s="228"/>
      <c r="T129" s="29"/>
      <c r="U129" s="667"/>
      <c r="V129" s="667"/>
      <c r="W129" s="667"/>
      <c r="X129" s="667"/>
      <c r="Y129" s="667"/>
      <c r="Z129" s="667"/>
      <c r="AA129" s="667"/>
      <c r="AB129" s="667"/>
      <c r="AC129" s="667"/>
    </row>
    <row r="130" spans="1:29" ht="17.25" customHeight="1">
      <c r="A130" s="1152"/>
      <c r="B130" s="1152"/>
      <c r="C130" s="181"/>
      <c r="D130" s="33"/>
      <c r="E130" s="33"/>
      <c r="F130" s="33"/>
      <c r="G130" s="33"/>
      <c r="H130" s="33"/>
      <c r="I130" s="33"/>
      <c r="J130" s="33"/>
      <c r="K130" s="33"/>
      <c r="L130" s="238" t="s">
        <v>593</v>
      </c>
      <c r="M130" s="280">
        <v>3</v>
      </c>
      <c r="N130" s="280"/>
      <c r="O130" s="280">
        <v>3</v>
      </c>
      <c r="P130" s="280"/>
      <c r="Q130" s="280"/>
      <c r="R130" s="236"/>
      <c r="S130" s="237">
        <f t="shared" ref="S130:S141" si="19">SUM(M130:R130)</f>
        <v>6</v>
      </c>
      <c r="T130" s="29"/>
      <c r="U130" s="667"/>
      <c r="V130" s="667"/>
      <c r="W130" s="667"/>
      <c r="X130" s="667"/>
      <c r="Y130" s="667"/>
      <c r="Z130" s="667"/>
      <c r="AA130" s="667"/>
      <c r="AB130" s="667"/>
      <c r="AC130" s="667"/>
    </row>
    <row r="131" spans="1:29" ht="17.25" customHeight="1">
      <c r="A131" s="1152"/>
      <c r="B131" s="1152"/>
      <c r="C131" s="186"/>
      <c r="D131" s="33"/>
      <c r="E131" s="33"/>
      <c r="F131" s="33"/>
      <c r="G131" s="33"/>
      <c r="H131" s="33"/>
      <c r="I131" s="33"/>
      <c r="J131" s="33"/>
      <c r="K131" s="33"/>
      <c r="L131" s="240" t="s">
        <v>594</v>
      </c>
      <c r="M131" s="281"/>
      <c r="N131" s="281"/>
      <c r="O131" s="281">
        <v>3</v>
      </c>
      <c r="P131" s="281"/>
      <c r="Q131" s="281"/>
      <c r="R131" s="228"/>
      <c r="S131" s="242">
        <f t="shared" si="19"/>
        <v>3</v>
      </c>
      <c r="T131" s="29"/>
      <c r="U131" s="667"/>
      <c r="V131" s="667"/>
      <c r="W131" s="667"/>
      <c r="X131" s="667"/>
      <c r="Y131" s="667"/>
      <c r="Z131" s="667"/>
      <c r="AA131" s="667"/>
      <c r="AB131" s="667"/>
      <c r="AC131" s="667"/>
    </row>
    <row r="132" spans="1:29" ht="17.25" customHeight="1">
      <c r="A132" s="1152"/>
      <c r="B132" s="1152"/>
      <c r="C132" s="186"/>
      <c r="D132" s="33"/>
      <c r="E132" s="33"/>
      <c r="F132" s="33"/>
      <c r="G132" s="33"/>
      <c r="H132" s="33"/>
      <c r="I132" s="33"/>
      <c r="J132" s="33"/>
      <c r="K132" s="33"/>
      <c r="L132" s="240" t="s">
        <v>595</v>
      </c>
      <c r="M132" s="243">
        <v>3</v>
      </c>
      <c r="N132" s="243"/>
      <c r="O132" s="243"/>
      <c r="P132" s="243"/>
      <c r="Q132" s="243"/>
      <c r="R132" s="228"/>
      <c r="S132" s="242">
        <f t="shared" si="19"/>
        <v>3</v>
      </c>
      <c r="T132" s="29"/>
      <c r="U132" s="667"/>
      <c r="V132" s="667"/>
      <c r="W132" s="667"/>
      <c r="X132" s="667"/>
      <c r="Y132" s="667"/>
      <c r="Z132" s="667"/>
      <c r="AA132" s="667"/>
      <c r="AB132" s="667"/>
      <c r="AC132" s="667"/>
    </row>
    <row r="133" spans="1:29" ht="17.25" customHeight="1">
      <c r="A133" s="1152"/>
      <c r="B133" s="1152"/>
      <c r="C133" s="186"/>
      <c r="D133" s="33"/>
      <c r="E133" s="33"/>
      <c r="F133" s="33"/>
      <c r="G133" s="33"/>
      <c r="H133" s="33"/>
      <c r="I133" s="33"/>
      <c r="J133" s="33"/>
      <c r="K133" s="33"/>
      <c r="L133" s="244" t="s">
        <v>596</v>
      </c>
      <c r="M133" s="246">
        <v>3</v>
      </c>
      <c r="N133" s="246"/>
      <c r="O133" s="246"/>
      <c r="P133" s="246"/>
      <c r="Q133" s="246"/>
      <c r="R133" s="247"/>
      <c r="S133" s="248">
        <f t="shared" si="19"/>
        <v>3</v>
      </c>
      <c r="T133" s="29"/>
      <c r="U133" s="667"/>
      <c r="V133" s="667"/>
      <c r="W133" s="667"/>
      <c r="X133" s="667"/>
      <c r="Y133" s="667"/>
      <c r="Z133" s="667"/>
      <c r="AA133" s="667"/>
      <c r="AB133" s="667"/>
      <c r="AC133" s="667"/>
    </row>
    <row r="134" spans="1:29" ht="17.25" customHeight="1">
      <c r="A134" s="1152"/>
      <c r="B134" s="1152"/>
      <c r="C134" s="1200"/>
      <c r="D134" s="186"/>
      <c r="E134" s="186"/>
      <c r="F134" s="186"/>
      <c r="G134" s="186"/>
      <c r="H134" s="186"/>
      <c r="I134" s="186"/>
      <c r="J134" s="186"/>
      <c r="K134" s="186"/>
      <c r="L134" s="244" t="s">
        <v>597</v>
      </c>
      <c r="M134" s="246">
        <v>1</v>
      </c>
      <c r="N134" s="246">
        <v>3</v>
      </c>
      <c r="O134" s="246">
        <v>3</v>
      </c>
      <c r="P134" s="246">
        <v>3</v>
      </c>
      <c r="Q134" s="246">
        <v>3</v>
      </c>
      <c r="R134" s="247"/>
      <c r="S134" s="248">
        <f t="shared" si="19"/>
        <v>13</v>
      </c>
      <c r="T134" s="29"/>
      <c r="U134" s="667"/>
      <c r="V134" s="667"/>
      <c r="W134" s="667"/>
      <c r="X134" s="667"/>
      <c r="Y134" s="667"/>
      <c r="Z134" s="667"/>
      <c r="AA134" s="667"/>
      <c r="AB134" s="667"/>
      <c r="AC134" s="667"/>
    </row>
    <row r="135" spans="1:29" ht="17.25" customHeight="1">
      <c r="A135" s="1152"/>
      <c r="B135" s="1152"/>
      <c r="C135" s="1201"/>
      <c r="D135" s="186"/>
      <c r="E135" s="186"/>
      <c r="F135" s="186"/>
      <c r="G135" s="186"/>
      <c r="H135" s="186"/>
      <c r="I135" s="186"/>
      <c r="J135" s="186"/>
      <c r="K135" s="186"/>
      <c r="L135" s="249" t="s">
        <v>598</v>
      </c>
      <c r="M135" s="246"/>
      <c r="N135" s="246"/>
      <c r="O135" s="246"/>
      <c r="P135" s="246"/>
      <c r="Q135" s="246"/>
      <c r="R135" s="247"/>
      <c r="S135" s="248">
        <f t="shared" si="19"/>
        <v>0</v>
      </c>
      <c r="T135" s="29"/>
      <c r="U135" s="667"/>
      <c r="V135" s="667"/>
      <c r="W135" s="667"/>
      <c r="X135" s="667"/>
      <c r="Y135" s="667"/>
      <c r="Z135" s="667"/>
      <c r="AA135" s="667"/>
      <c r="AB135" s="667"/>
      <c r="AC135" s="667"/>
    </row>
    <row r="136" spans="1:29" ht="17.25" customHeight="1">
      <c r="A136" s="352"/>
      <c r="B136" s="401"/>
      <c r="C136" s="181"/>
      <c r="D136" s="33"/>
      <c r="E136" s="33"/>
      <c r="F136" s="33"/>
      <c r="G136" s="33"/>
      <c r="H136" s="33"/>
      <c r="I136" s="33"/>
      <c r="J136" s="33"/>
      <c r="K136" s="33"/>
      <c r="L136" s="250" t="s">
        <v>599</v>
      </c>
      <c r="M136" s="251"/>
      <c r="N136" s="251"/>
      <c r="O136" s="251">
        <v>3</v>
      </c>
      <c r="P136" s="251"/>
      <c r="Q136" s="251">
        <v>3</v>
      </c>
      <c r="R136" s="252"/>
      <c r="S136" s="253">
        <f t="shared" si="19"/>
        <v>6</v>
      </c>
      <c r="T136" s="29"/>
      <c r="U136" s="667"/>
      <c r="V136" s="667"/>
      <c r="W136" s="667"/>
      <c r="X136" s="667"/>
      <c r="Y136" s="667"/>
      <c r="Z136" s="667"/>
      <c r="AA136" s="667"/>
      <c r="AB136" s="667"/>
      <c r="AC136" s="667"/>
    </row>
    <row r="137" spans="1:29" ht="17.25" customHeight="1">
      <c r="A137" s="352"/>
      <c r="B137" s="401"/>
      <c r="C137" s="186"/>
      <c r="D137" s="33"/>
      <c r="E137" s="33"/>
      <c r="F137" s="33"/>
      <c r="G137" s="33"/>
      <c r="H137" s="33"/>
      <c r="I137" s="33"/>
      <c r="J137" s="33"/>
      <c r="K137" s="33"/>
      <c r="L137" s="250" t="s">
        <v>600</v>
      </c>
      <c r="M137" s="254"/>
      <c r="N137" s="254"/>
      <c r="O137" s="254">
        <v>3</v>
      </c>
      <c r="P137" s="254"/>
      <c r="Q137" s="254">
        <v>3</v>
      </c>
      <c r="R137" s="255"/>
      <c r="S137" s="256">
        <f t="shared" si="19"/>
        <v>6</v>
      </c>
      <c r="T137" s="29"/>
      <c r="U137" s="667"/>
      <c r="V137" s="667"/>
      <c r="W137" s="667"/>
      <c r="X137" s="667"/>
      <c r="Y137" s="667"/>
      <c r="Z137" s="667"/>
      <c r="AA137" s="667"/>
      <c r="AB137" s="667"/>
      <c r="AC137" s="667"/>
    </row>
    <row r="138" spans="1:29" ht="17.25" customHeight="1">
      <c r="A138" s="352"/>
      <c r="B138" s="401"/>
      <c r="C138" s="186"/>
      <c r="D138" s="33"/>
      <c r="E138" s="33"/>
      <c r="F138" s="33"/>
      <c r="G138" s="33"/>
      <c r="H138" s="33"/>
      <c r="I138" s="33"/>
      <c r="J138" s="33"/>
      <c r="K138" s="33"/>
      <c r="L138" s="222" t="s">
        <v>681</v>
      </c>
      <c r="M138" s="223">
        <f t="shared" ref="M138:R138" si="20">M130+M116</f>
        <v>5</v>
      </c>
      <c r="N138" s="223">
        <f t="shared" si="20"/>
        <v>8</v>
      </c>
      <c r="O138" s="223">
        <f t="shared" si="20"/>
        <v>7</v>
      </c>
      <c r="P138" s="223">
        <f t="shared" si="20"/>
        <v>0</v>
      </c>
      <c r="Q138" s="223">
        <f t="shared" si="20"/>
        <v>0</v>
      </c>
      <c r="R138" s="223">
        <f t="shared" si="20"/>
        <v>0</v>
      </c>
      <c r="S138" s="224">
        <f t="shared" si="19"/>
        <v>20</v>
      </c>
      <c r="T138" s="29"/>
      <c r="U138" s="667"/>
      <c r="V138" s="667"/>
      <c r="W138" s="667"/>
      <c r="X138" s="667"/>
      <c r="Y138" s="667"/>
      <c r="Z138" s="667"/>
      <c r="AA138" s="667"/>
      <c r="AB138" s="667"/>
      <c r="AC138" s="667"/>
    </row>
    <row r="139" spans="1:29" ht="17.25" customHeight="1">
      <c r="A139" s="352"/>
      <c r="B139" s="401"/>
      <c r="C139" s="186"/>
      <c r="D139" s="33"/>
      <c r="E139" s="33"/>
      <c r="F139" s="33"/>
      <c r="G139" s="33"/>
      <c r="H139" s="33"/>
      <c r="I139" s="33"/>
      <c r="J139" s="33"/>
      <c r="K139" s="33"/>
      <c r="L139" s="257" t="s">
        <v>682</v>
      </c>
      <c r="M139" s="258">
        <f t="shared" ref="M139:R139" si="21">M134+M133+M120+M119</f>
        <v>4</v>
      </c>
      <c r="N139" s="258">
        <f t="shared" si="21"/>
        <v>3</v>
      </c>
      <c r="O139" s="258">
        <f t="shared" si="21"/>
        <v>7</v>
      </c>
      <c r="P139" s="258">
        <f t="shared" si="21"/>
        <v>3</v>
      </c>
      <c r="Q139" s="258">
        <f t="shared" si="21"/>
        <v>3</v>
      </c>
      <c r="R139" s="258">
        <f t="shared" si="21"/>
        <v>0</v>
      </c>
      <c r="S139" s="259">
        <f t="shared" si="19"/>
        <v>20</v>
      </c>
      <c r="T139" s="29"/>
      <c r="U139" s="667"/>
      <c r="V139" s="667"/>
      <c r="W139" s="667"/>
      <c r="X139" s="667"/>
      <c r="Y139" s="667"/>
      <c r="Z139" s="667"/>
      <c r="AA139" s="667"/>
      <c r="AB139" s="667"/>
      <c r="AC139" s="667"/>
    </row>
    <row r="140" spans="1:29" ht="17.25" customHeight="1">
      <c r="A140" s="352"/>
      <c r="B140" s="401"/>
      <c r="C140" s="1200"/>
      <c r="D140" s="186"/>
      <c r="E140" s="186"/>
      <c r="F140" s="186"/>
      <c r="G140" s="186"/>
      <c r="H140" s="186"/>
      <c r="I140" s="186"/>
      <c r="J140" s="186"/>
      <c r="K140" s="186"/>
      <c r="L140" s="257" t="s">
        <v>683</v>
      </c>
      <c r="M140" s="258">
        <f t="shared" ref="M140:R140" si="22">M135+M121</f>
        <v>0</v>
      </c>
      <c r="N140" s="258">
        <f t="shared" si="22"/>
        <v>0</v>
      </c>
      <c r="O140" s="258">
        <f t="shared" si="22"/>
        <v>0</v>
      </c>
      <c r="P140" s="258">
        <f t="shared" si="22"/>
        <v>0</v>
      </c>
      <c r="Q140" s="258">
        <f t="shared" si="22"/>
        <v>0</v>
      </c>
      <c r="R140" s="258">
        <f t="shared" si="22"/>
        <v>0</v>
      </c>
      <c r="S140" s="259">
        <f t="shared" si="19"/>
        <v>0</v>
      </c>
      <c r="T140" s="29"/>
      <c r="U140" s="667"/>
      <c r="V140" s="667"/>
      <c r="W140" s="667"/>
      <c r="X140" s="667"/>
      <c r="Y140" s="667"/>
      <c r="Z140" s="667"/>
      <c r="AA140" s="667"/>
      <c r="AB140" s="667"/>
      <c r="AC140" s="667"/>
    </row>
    <row r="141" spans="1:29" ht="17.25" customHeight="1">
      <c r="A141" s="352"/>
      <c r="B141" s="401"/>
      <c r="C141" s="1201"/>
      <c r="D141" s="186"/>
      <c r="E141" s="186"/>
      <c r="F141" s="186"/>
      <c r="G141" s="186"/>
      <c r="H141" s="186"/>
      <c r="I141" s="186"/>
      <c r="J141" s="186"/>
      <c r="K141" s="186"/>
      <c r="L141" s="260" t="s">
        <v>684</v>
      </c>
      <c r="M141" s="261">
        <f t="shared" ref="M141:R141" si="23">M136+M122</f>
        <v>0</v>
      </c>
      <c r="N141" s="261">
        <f t="shared" si="23"/>
        <v>4</v>
      </c>
      <c r="O141" s="261">
        <f t="shared" si="23"/>
        <v>5</v>
      </c>
      <c r="P141" s="261">
        <f t="shared" si="23"/>
        <v>4</v>
      </c>
      <c r="Q141" s="261">
        <f t="shared" si="23"/>
        <v>7</v>
      </c>
      <c r="R141" s="261">
        <f t="shared" si="23"/>
        <v>0</v>
      </c>
      <c r="S141" s="262">
        <f t="shared" si="19"/>
        <v>20</v>
      </c>
      <c r="T141" s="29"/>
      <c r="U141" s="667"/>
      <c r="V141" s="667"/>
      <c r="W141" s="667"/>
      <c r="X141" s="667"/>
      <c r="Y141" s="667"/>
      <c r="Z141" s="667"/>
      <c r="AA141" s="667"/>
      <c r="AB141" s="667"/>
      <c r="AC141" s="667"/>
    </row>
    <row r="142" spans="1:29" ht="21" customHeight="1">
      <c r="A142" s="1213" t="s">
        <v>817</v>
      </c>
      <c r="B142" s="1138"/>
      <c r="C142" s="354"/>
      <c r="D142" s="82"/>
      <c r="E142" s="82"/>
      <c r="F142" s="82"/>
      <c r="G142" s="82"/>
      <c r="H142" s="82"/>
      <c r="I142" s="82"/>
      <c r="J142" s="82"/>
      <c r="K142" s="82"/>
      <c r="L142" s="696"/>
      <c r="M142" s="82"/>
      <c r="N142" s="82"/>
      <c r="O142" s="82"/>
      <c r="P142" s="82"/>
      <c r="Q142" s="82"/>
      <c r="R142" s="82"/>
      <c r="S142" s="82"/>
      <c r="T142" s="29"/>
      <c r="U142" s="667"/>
      <c r="V142" s="667"/>
      <c r="W142" s="667"/>
      <c r="X142" s="667"/>
      <c r="Y142" s="667"/>
      <c r="Z142" s="667"/>
      <c r="AA142" s="667"/>
      <c r="AB142" s="667"/>
      <c r="AC142" s="667"/>
    </row>
    <row r="143" spans="1:29" ht="48" customHeight="1">
      <c r="A143" s="1211">
        <v>5</v>
      </c>
      <c r="B143" s="1197" t="s">
        <v>421</v>
      </c>
      <c r="C143" s="1185" t="s">
        <v>643</v>
      </c>
      <c r="D143" s="182">
        <v>7</v>
      </c>
      <c r="E143" s="9" t="s">
        <v>789</v>
      </c>
      <c r="F143" s="9" t="s">
        <v>645</v>
      </c>
      <c r="G143" s="33"/>
      <c r="H143" s="182">
        <v>1</v>
      </c>
      <c r="I143" s="9">
        <v>7</v>
      </c>
      <c r="J143" s="9" t="s">
        <v>789</v>
      </c>
      <c r="K143" s="33" t="s">
        <v>645</v>
      </c>
      <c r="L143" s="1235" t="s">
        <v>592</v>
      </c>
      <c r="M143" s="338" t="s">
        <v>1842</v>
      </c>
      <c r="N143" s="374" t="s">
        <v>1843</v>
      </c>
      <c r="O143" s="340" t="s">
        <v>1844</v>
      </c>
      <c r="P143" s="340" t="s">
        <v>1845</v>
      </c>
      <c r="Q143" s="340" t="s">
        <v>1846</v>
      </c>
      <c r="R143" s="337"/>
      <c r="S143" s="29"/>
      <c r="T143" s="29"/>
      <c r="U143" s="667"/>
      <c r="V143" s="667"/>
      <c r="W143" s="667"/>
      <c r="X143" s="667"/>
      <c r="Y143" s="667"/>
      <c r="Z143" s="667"/>
      <c r="AA143" s="667"/>
      <c r="AB143" s="667"/>
      <c r="AC143" s="667"/>
    </row>
    <row r="144" spans="1:29" ht="42" customHeight="1">
      <c r="A144" s="1152"/>
      <c r="B144" s="1152"/>
      <c r="C144" s="1147"/>
      <c r="D144" s="182">
        <v>7</v>
      </c>
      <c r="E144" s="272" t="s">
        <v>1116</v>
      </c>
      <c r="F144" s="272" t="s">
        <v>651</v>
      </c>
      <c r="G144" s="33"/>
      <c r="H144" s="182">
        <v>2</v>
      </c>
      <c r="I144" s="272">
        <v>7</v>
      </c>
      <c r="J144" s="272" t="s">
        <v>691</v>
      </c>
      <c r="K144" s="33" t="s">
        <v>645</v>
      </c>
      <c r="L144" s="1193"/>
      <c r="M144" s="338"/>
      <c r="N144" s="374" t="s">
        <v>1847</v>
      </c>
      <c r="O144" s="339"/>
      <c r="P144" s="540" t="s">
        <v>1848</v>
      </c>
      <c r="Q144" s="374" t="s">
        <v>1849</v>
      </c>
      <c r="R144" s="338"/>
      <c r="S144" s="29"/>
      <c r="T144" s="29"/>
      <c r="U144" s="667"/>
      <c r="V144" s="667"/>
      <c r="W144" s="667"/>
      <c r="X144" s="667"/>
      <c r="Y144" s="667"/>
      <c r="Z144" s="667"/>
      <c r="AA144" s="667"/>
      <c r="AB144" s="667"/>
      <c r="AC144" s="667"/>
    </row>
    <row r="145" spans="1:29" ht="34.5" customHeight="1">
      <c r="A145" s="1152"/>
      <c r="B145" s="1152"/>
      <c r="C145" s="1185" t="s">
        <v>646</v>
      </c>
      <c r="D145" s="182">
        <v>6</v>
      </c>
      <c r="E145" s="9" t="s">
        <v>808</v>
      </c>
      <c r="F145" s="9" t="s">
        <v>645</v>
      </c>
      <c r="G145" s="33"/>
      <c r="H145" s="182">
        <v>3</v>
      </c>
      <c r="I145" s="9">
        <v>6</v>
      </c>
      <c r="J145" s="9" t="s">
        <v>650</v>
      </c>
      <c r="K145" s="33" t="s">
        <v>645</v>
      </c>
      <c r="L145" s="1193"/>
      <c r="M145" s="340" t="s">
        <v>1850</v>
      </c>
      <c r="N145" s="374"/>
      <c r="O145" s="374" t="s">
        <v>1851</v>
      </c>
      <c r="P145" s="731" t="s">
        <v>1852</v>
      </c>
      <c r="Q145" s="339"/>
      <c r="R145" s="338"/>
      <c r="S145" s="29"/>
      <c r="T145" s="29"/>
      <c r="U145" s="667"/>
      <c r="V145" s="667"/>
      <c r="W145" s="667"/>
      <c r="X145" s="667"/>
      <c r="Y145" s="667"/>
      <c r="Z145" s="667"/>
      <c r="AA145" s="667"/>
      <c r="AB145" s="667"/>
      <c r="AC145" s="667"/>
    </row>
    <row r="146" spans="1:29" ht="34.5" customHeight="1">
      <c r="A146" s="1152"/>
      <c r="B146" s="1152"/>
      <c r="C146" s="1147"/>
      <c r="D146" s="182">
        <v>6</v>
      </c>
      <c r="E146" s="272" t="s">
        <v>1121</v>
      </c>
      <c r="F146" s="272" t="s">
        <v>651</v>
      </c>
      <c r="G146" s="33"/>
      <c r="H146" s="182">
        <v>4</v>
      </c>
      <c r="I146" s="272">
        <v>7</v>
      </c>
      <c r="J146" s="272" t="s">
        <v>653</v>
      </c>
      <c r="K146" s="33" t="s">
        <v>645</v>
      </c>
      <c r="L146" s="1193"/>
      <c r="M146" s="488" t="s">
        <v>1853</v>
      </c>
      <c r="N146" s="732"/>
      <c r="O146" s="340" t="s">
        <v>1854</v>
      </c>
      <c r="P146" s="732"/>
      <c r="Q146" s="374" t="s">
        <v>1855</v>
      </c>
      <c r="R146" s="338"/>
      <c r="S146" s="29"/>
      <c r="T146" s="29"/>
      <c r="U146" s="667"/>
      <c r="V146" s="667"/>
      <c r="W146" s="667"/>
      <c r="X146" s="667"/>
      <c r="Y146" s="667"/>
      <c r="Z146" s="667"/>
      <c r="AA146" s="667"/>
      <c r="AB146" s="667"/>
      <c r="AC146" s="667"/>
    </row>
    <row r="147" spans="1:29" ht="29.25" customHeight="1">
      <c r="A147" s="1152"/>
      <c r="B147" s="1152"/>
      <c r="C147" s="307" t="s">
        <v>656</v>
      </c>
      <c r="D147" s="182">
        <v>7</v>
      </c>
      <c r="E147" s="9" t="s">
        <v>650</v>
      </c>
      <c r="F147" s="9" t="s">
        <v>645</v>
      </c>
      <c r="G147" s="33"/>
      <c r="H147" s="182">
        <v>5</v>
      </c>
      <c r="I147" s="9">
        <v>6</v>
      </c>
      <c r="J147" s="9" t="s">
        <v>655</v>
      </c>
      <c r="K147" s="33" t="s">
        <v>645</v>
      </c>
      <c r="L147" s="1194"/>
      <c r="M147" s="732"/>
      <c r="N147" s="340" t="s">
        <v>1856</v>
      </c>
      <c r="O147" s="731" t="s">
        <v>1857</v>
      </c>
      <c r="P147" s="732"/>
      <c r="Q147" s="731" t="s">
        <v>1858</v>
      </c>
      <c r="R147" s="341"/>
      <c r="S147" s="29"/>
      <c r="T147" s="29"/>
      <c r="U147" s="667"/>
      <c r="V147" s="667"/>
      <c r="W147" s="667"/>
      <c r="X147" s="667"/>
      <c r="Y147" s="667"/>
      <c r="Z147" s="667"/>
      <c r="AA147" s="667"/>
      <c r="AB147" s="667"/>
      <c r="AC147" s="667"/>
    </row>
    <row r="148" spans="1:29" ht="18.75" customHeight="1">
      <c r="A148" s="1152"/>
      <c r="B148" s="1152"/>
      <c r="C148" s="308"/>
      <c r="D148" s="182">
        <v>7</v>
      </c>
      <c r="E148" s="272" t="s">
        <v>765</v>
      </c>
      <c r="F148" s="272" t="s">
        <v>651</v>
      </c>
      <c r="G148" s="33"/>
      <c r="H148" s="182"/>
      <c r="I148" s="271">
        <v>33</v>
      </c>
      <c r="J148" s="272"/>
      <c r="K148" s="33"/>
      <c r="L148" s="186" t="s">
        <v>593</v>
      </c>
      <c r="M148" s="193">
        <v>6</v>
      </c>
      <c r="N148" s="192">
        <v>4</v>
      </c>
      <c r="O148" s="192">
        <v>8</v>
      </c>
      <c r="P148" s="192">
        <v>4</v>
      </c>
      <c r="Q148" s="193">
        <v>4</v>
      </c>
      <c r="R148" s="194"/>
      <c r="S148" s="4">
        <f t="shared" ref="S148:S155" si="24">SUM(M148:R148)</f>
        <v>26</v>
      </c>
      <c r="T148" s="29"/>
      <c r="U148" s="667"/>
      <c r="V148" s="667"/>
      <c r="W148" s="667"/>
      <c r="X148" s="667"/>
      <c r="Y148" s="667"/>
      <c r="Z148" s="667"/>
      <c r="AA148" s="667"/>
      <c r="AB148" s="667"/>
      <c r="AC148" s="667"/>
    </row>
    <row r="149" spans="1:29" ht="18.75" customHeight="1">
      <c r="A149" s="1152"/>
      <c r="B149" s="1152"/>
      <c r="C149" s="307" t="s">
        <v>657</v>
      </c>
      <c r="D149" s="182">
        <v>6</v>
      </c>
      <c r="E149" s="9" t="s">
        <v>653</v>
      </c>
      <c r="F149" s="9" t="s">
        <v>645</v>
      </c>
      <c r="G149" s="33"/>
      <c r="H149" s="182"/>
      <c r="I149" s="9"/>
      <c r="J149" s="9"/>
      <c r="K149" s="33"/>
      <c r="L149" s="195" t="s">
        <v>594</v>
      </c>
      <c r="M149" s="197">
        <v>3</v>
      </c>
      <c r="N149" s="196"/>
      <c r="O149" s="196"/>
      <c r="P149" s="197">
        <v>4</v>
      </c>
      <c r="Q149" s="196"/>
      <c r="R149" s="29"/>
      <c r="S149" s="33">
        <f t="shared" si="24"/>
        <v>7</v>
      </c>
      <c r="T149" s="29"/>
      <c r="U149" s="667"/>
      <c r="V149" s="667"/>
      <c r="W149" s="667"/>
      <c r="X149" s="667"/>
      <c r="Y149" s="667"/>
      <c r="Z149" s="667"/>
      <c r="AA149" s="667"/>
      <c r="AB149" s="667"/>
      <c r="AC149" s="667"/>
    </row>
    <row r="150" spans="1:29" ht="18.75" customHeight="1">
      <c r="A150" s="1152"/>
      <c r="B150" s="1152"/>
      <c r="C150" s="308"/>
      <c r="D150" s="182">
        <v>6</v>
      </c>
      <c r="E150" s="272" t="s">
        <v>766</v>
      </c>
      <c r="F150" s="272" t="s">
        <v>651</v>
      </c>
      <c r="G150" s="33"/>
      <c r="H150" s="182">
        <v>1</v>
      </c>
      <c r="I150" s="272">
        <v>7</v>
      </c>
      <c r="J150" s="272" t="s">
        <v>1116</v>
      </c>
      <c r="K150" s="33" t="s">
        <v>651</v>
      </c>
      <c r="L150" s="195" t="s">
        <v>595</v>
      </c>
      <c r="M150" s="273">
        <v>3</v>
      </c>
      <c r="N150" s="198">
        <v>4</v>
      </c>
      <c r="O150" s="273"/>
      <c r="P150" s="198"/>
      <c r="Q150" s="198">
        <v>4</v>
      </c>
      <c r="R150" s="29"/>
      <c r="S150" s="33">
        <f t="shared" si="24"/>
        <v>11</v>
      </c>
      <c r="T150" s="29"/>
      <c r="U150" s="667"/>
      <c r="V150" s="667"/>
      <c r="W150" s="667"/>
      <c r="X150" s="667"/>
      <c r="Y150" s="667"/>
      <c r="Z150" s="667"/>
      <c r="AA150" s="667"/>
      <c r="AB150" s="667"/>
      <c r="AC150" s="667"/>
    </row>
    <row r="151" spans="1:29" ht="18.75" customHeight="1">
      <c r="A151" s="1152"/>
      <c r="B151" s="1152"/>
      <c r="C151" s="307" t="s">
        <v>658</v>
      </c>
      <c r="D151" s="182">
        <v>6</v>
      </c>
      <c r="E151" s="9" t="s">
        <v>655</v>
      </c>
      <c r="F151" s="9" t="s">
        <v>645</v>
      </c>
      <c r="G151" s="33"/>
      <c r="H151" s="182">
        <v>2</v>
      </c>
      <c r="I151" s="9">
        <v>7</v>
      </c>
      <c r="J151" s="9" t="s">
        <v>1121</v>
      </c>
      <c r="K151" s="33" t="s">
        <v>651</v>
      </c>
      <c r="L151" s="199" t="s">
        <v>596</v>
      </c>
      <c r="M151" s="200"/>
      <c r="N151" s="201">
        <v>4</v>
      </c>
      <c r="O151" s="201"/>
      <c r="P151" s="200"/>
      <c r="Q151" s="200">
        <v>4</v>
      </c>
      <c r="R151" s="202"/>
      <c r="S151" s="203">
        <f t="shared" si="24"/>
        <v>8</v>
      </c>
      <c r="T151" s="29"/>
      <c r="U151" s="667"/>
      <c r="V151" s="667"/>
      <c r="W151" s="667"/>
      <c r="X151" s="667"/>
      <c r="Y151" s="667"/>
      <c r="Z151" s="667"/>
      <c r="AA151" s="667"/>
      <c r="AB151" s="667"/>
      <c r="AC151" s="667"/>
    </row>
    <row r="152" spans="1:29" ht="18.75" customHeight="1">
      <c r="A152" s="1152"/>
      <c r="B152" s="1152"/>
      <c r="C152" s="308"/>
      <c r="D152" s="182">
        <v>6</v>
      </c>
      <c r="E152" s="272" t="s">
        <v>767</v>
      </c>
      <c r="F152" s="272" t="s">
        <v>651</v>
      </c>
      <c r="G152" s="33"/>
      <c r="H152" s="182">
        <v>3</v>
      </c>
      <c r="I152" s="272">
        <v>6</v>
      </c>
      <c r="J152" s="272" t="s">
        <v>765</v>
      </c>
      <c r="K152" s="33" t="s">
        <v>651</v>
      </c>
      <c r="L152" s="199" t="s">
        <v>597</v>
      </c>
      <c r="M152" s="200"/>
      <c r="N152" s="201">
        <v>4</v>
      </c>
      <c r="O152" s="201">
        <v>4</v>
      </c>
      <c r="P152" s="200"/>
      <c r="Q152" s="201">
        <v>4</v>
      </c>
      <c r="R152" s="202"/>
      <c r="S152" s="203">
        <f t="shared" si="24"/>
        <v>12</v>
      </c>
      <c r="T152" s="29"/>
      <c r="U152" s="667"/>
      <c r="V152" s="667"/>
      <c r="W152" s="667"/>
      <c r="X152" s="667"/>
      <c r="Y152" s="667"/>
      <c r="Z152" s="667"/>
      <c r="AA152" s="667"/>
      <c r="AB152" s="667"/>
      <c r="AC152" s="667"/>
    </row>
    <row r="153" spans="1:29" ht="18.75" customHeight="1">
      <c r="A153" s="1152"/>
      <c r="B153" s="1152"/>
      <c r="C153" s="307"/>
      <c r="D153" s="182"/>
      <c r="E153" s="9"/>
      <c r="F153" s="9"/>
      <c r="G153" s="33"/>
      <c r="H153" s="182">
        <v>4</v>
      </c>
      <c r="I153" s="9">
        <v>7</v>
      </c>
      <c r="J153" s="9" t="s">
        <v>766</v>
      </c>
      <c r="K153" s="33" t="s">
        <v>651</v>
      </c>
      <c r="L153" s="208" t="s">
        <v>598</v>
      </c>
      <c r="M153" s="200"/>
      <c r="N153" s="200"/>
      <c r="O153" s="200"/>
      <c r="P153" s="200"/>
      <c r="Q153" s="200"/>
      <c r="R153" s="202"/>
      <c r="S153" s="203">
        <f t="shared" si="24"/>
        <v>0</v>
      </c>
      <c r="T153" s="29"/>
      <c r="U153" s="667"/>
      <c r="V153" s="667"/>
      <c r="W153" s="667"/>
      <c r="X153" s="667"/>
      <c r="Y153" s="667"/>
      <c r="Z153" s="667"/>
      <c r="AA153" s="667"/>
      <c r="AB153" s="667"/>
      <c r="AC153" s="667"/>
    </row>
    <row r="154" spans="1:29" ht="18.75" customHeight="1">
      <c r="A154" s="1152"/>
      <c r="B154" s="1152"/>
      <c r="C154" s="308"/>
      <c r="D154" s="182"/>
      <c r="E154" s="272"/>
      <c r="F154" s="272"/>
      <c r="G154" s="33"/>
      <c r="H154" s="182">
        <v>5</v>
      </c>
      <c r="I154" s="272">
        <v>6</v>
      </c>
      <c r="J154" s="272" t="s">
        <v>767</v>
      </c>
      <c r="K154" s="33" t="s">
        <v>651</v>
      </c>
      <c r="L154" s="209" t="s">
        <v>599</v>
      </c>
      <c r="M154" s="210">
        <v>3</v>
      </c>
      <c r="N154" s="210"/>
      <c r="O154" s="210">
        <v>4</v>
      </c>
      <c r="P154" s="210">
        <v>8</v>
      </c>
      <c r="Q154" s="459">
        <v>4</v>
      </c>
      <c r="R154" s="211"/>
      <c r="S154" s="212">
        <f t="shared" si="24"/>
        <v>19</v>
      </c>
      <c r="T154" s="29"/>
      <c r="U154" s="667"/>
      <c r="V154" s="667"/>
      <c r="W154" s="667"/>
      <c r="X154" s="667"/>
      <c r="Y154" s="667"/>
      <c r="Z154" s="667"/>
      <c r="AA154" s="667"/>
      <c r="AB154" s="667"/>
      <c r="AC154" s="667"/>
    </row>
    <row r="155" spans="1:29" ht="18.75" customHeight="1">
      <c r="A155" s="1152"/>
      <c r="B155" s="1152"/>
      <c r="C155" s="307"/>
      <c r="D155" s="182"/>
      <c r="E155" s="9"/>
      <c r="F155" s="9"/>
      <c r="G155" s="33"/>
      <c r="H155" s="182"/>
      <c r="I155" s="289">
        <v>33</v>
      </c>
      <c r="J155" s="9"/>
      <c r="K155" s="33"/>
      <c r="L155" s="209" t="s">
        <v>600</v>
      </c>
      <c r="M155" s="213">
        <v>3</v>
      </c>
      <c r="N155" s="213"/>
      <c r="O155" s="213">
        <v>4</v>
      </c>
      <c r="P155" s="213">
        <v>8</v>
      </c>
      <c r="Q155" s="460">
        <v>4</v>
      </c>
      <c r="R155" s="214"/>
      <c r="S155" s="215">
        <f t="shared" si="24"/>
        <v>19</v>
      </c>
      <c r="T155" s="29"/>
      <c r="U155" s="667"/>
      <c r="V155" s="667"/>
      <c r="W155" s="667"/>
      <c r="X155" s="667"/>
      <c r="Y155" s="667"/>
      <c r="Z155" s="667"/>
      <c r="AA155" s="667"/>
      <c r="AB155" s="667"/>
      <c r="AC155" s="667"/>
    </row>
    <row r="156" spans="1:29" ht="18.75" customHeight="1">
      <c r="A156" s="1152"/>
      <c r="B156" s="1152"/>
      <c r="C156" s="308"/>
      <c r="D156" s="182"/>
      <c r="E156" s="272"/>
      <c r="F156" s="272"/>
      <c r="G156" s="217"/>
      <c r="H156" s="182"/>
      <c r="I156" s="272"/>
      <c r="J156" s="272"/>
      <c r="K156" s="217"/>
      <c r="L156" s="222"/>
      <c r="M156" s="223"/>
      <c r="N156" s="223"/>
      <c r="O156" s="223"/>
      <c r="P156" s="223"/>
      <c r="Q156" s="223"/>
      <c r="R156" s="224"/>
      <c r="S156" s="225"/>
      <c r="T156" s="50" t="s">
        <v>525</v>
      </c>
      <c r="U156" s="667"/>
      <c r="V156" s="667"/>
      <c r="W156" s="667"/>
      <c r="X156" s="667"/>
      <c r="Y156" s="667"/>
      <c r="Z156" s="667"/>
      <c r="AA156" s="667"/>
      <c r="AB156" s="667"/>
      <c r="AC156" s="667"/>
    </row>
    <row r="157" spans="1:29" ht="38.25" customHeight="1">
      <c r="A157" s="1152"/>
      <c r="B157" s="1152"/>
      <c r="C157" s="114"/>
      <c r="D157" s="182"/>
      <c r="E157" s="461"/>
      <c r="F157" s="114"/>
      <c r="G157" s="114"/>
      <c r="H157" s="182"/>
      <c r="I157" s="461"/>
      <c r="J157" s="114"/>
      <c r="K157" s="114"/>
      <c r="L157" s="1236" t="s">
        <v>601</v>
      </c>
      <c r="M157" s="542" t="s">
        <v>1859</v>
      </c>
      <c r="N157" s="733"/>
      <c r="O157" s="345" t="s">
        <v>1860</v>
      </c>
      <c r="P157" s="733" t="s">
        <v>1861</v>
      </c>
      <c r="Q157" s="585" t="s">
        <v>1862</v>
      </c>
      <c r="R157" s="346"/>
      <c r="S157" s="228"/>
      <c r="T157" s="29"/>
      <c r="U157" s="667"/>
      <c r="V157" s="667"/>
      <c r="W157" s="667"/>
      <c r="X157" s="667"/>
      <c r="Y157" s="667"/>
      <c r="Z157" s="667"/>
      <c r="AA157" s="667"/>
      <c r="AB157" s="667"/>
      <c r="AC157" s="667"/>
    </row>
    <row r="158" spans="1:29" ht="33.75" customHeight="1">
      <c r="A158" s="1152"/>
      <c r="B158" s="1152"/>
      <c r="C158" s="114"/>
      <c r="D158" s="182"/>
      <c r="E158" s="461"/>
      <c r="F158" s="114"/>
      <c r="G158" s="114"/>
      <c r="H158" s="182"/>
      <c r="I158" s="461"/>
      <c r="J158" s="114"/>
      <c r="K158" s="114"/>
      <c r="L158" s="1193"/>
      <c r="M158" s="340" t="s">
        <v>1863</v>
      </c>
      <c r="N158" s="345" t="s">
        <v>1864</v>
      </c>
      <c r="O158" s="384" t="s">
        <v>1865</v>
      </c>
      <c r="P158" s="681" t="s">
        <v>1866</v>
      </c>
      <c r="Q158" s="384" t="s">
        <v>1867</v>
      </c>
      <c r="R158" s="349"/>
      <c r="S158" s="228"/>
      <c r="T158" s="29"/>
      <c r="U158" s="667"/>
      <c r="V158" s="667"/>
      <c r="W158" s="667"/>
      <c r="X158" s="667"/>
      <c r="Y158" s="667"/>
      <c r="Z158" s="667"/>
      <c r="AA158" s="667"/>
      <c r="AB158" s="667"/>
      <c r="AC158" s="667"/>
    </row>
    <row r="159" spans="1:29" ht="25.5" customHeight="1">
      <c r="A159" s="1152"/>
      <c r="B159" s="1152"/>
      <c r="C159" s="186"/>
      <c r="D159" s="33"/>
      <c r="E159" s="29"/>
      <c r="F159" s="29"/>
      <c r="G159" s="29"/>
      <c r="H159" s="33"/>
      <c r="I159" s="29"/>
      <c r="J159" s="29"/>
      <c r="K159" s="29"/>
      <c r="L159" s="1193"/>
      <c r="M159" s="542" t="s">
        <v>1868</v>
      </c>
      <c r="N159" s="593"/>
      <c r="O159" s="351"/>
      <c r="P159" s="347"/>
      <c r="Q159" s="350" t="s">
        <v>1869</v>
      </c>
      <c r="R159" s="349"/>
      <c r="S159" s="228"/>
      <c r="T159" s="29"/>
      <c r="U159" s="667"/>
      <c r="V159" s="667"/>
      <c r="W159" s="667"/>
      <c r="X159" s="667"/>
      <c r="Y159" s="667"/>
      <c r="Z159" s="667"/>
      <c r="AA159" s="667"/>
      <c r="AB159" s="667"/>
      <c r="AC159" s="667"/>
    </row>
    <row r="160" spans="1:29" ht="25.5" customHeight="1">
      <c r="A160" s="1152"/>
      <c r="B160" s="1152"/>
      <c r="C160" s="443"/>
      <c r="D160" s="33"/>
      <c r="E160" s="29"/>
      <c r="F160" s="29"/>
      <c r="G160" s="29"/>
      <c r="H160" s="33"/>
      <c r="I160" s="29"/>
      <c r="J160" s="29"/>
      <c r="K160" s="29"/>
      <c r="L160" s="1193"/>
      <c r="M160" s="340" t="s">
        <v>1870</v>
      </c>
      <c r="N160" s="384"/>
      <c r="O160" s="348"/>
      <c r="P160" s="681"/>
      <c r="Q160" s="384"/>
      <c r="R160" s="349"/>
      <c r="S160" s="228"/>
      <c r="T160" s="29"/>
      <c r="U160" s="667"/>
      <c r="V160" s="667"/>
      <c r="W160" s="667"/>
      <c r="X160" s="667"/>
      <c r="Y160" s="667"/>
      <c r="Z160" s="667"/>
      <c r="AA160" s="667"/>
      <c r="AB160" s="667"/>
      <c r="AC160" s="667"/>
    </row>
    <row r="161" spans="1:29" ht="25.5" customHeight="1">
      <c r="A161" s="1152"/>
      <c r="B161" s="1152"/>
      <c r="C161" s="181"/>
      <c r="D161" s="29"/>
      <c r="E161" s="29"/>
      <c r="F161" s="29"/>
      <c r="G161" s="29"/>
      <c r="H161" s="29"/>
      <c r="I161" s="29"/>
      <c r="J161" s="29"/>
      <c r="K161" s="29"/>
      <c r="L161" s="1194"/>
      <c r="M161" s="340"/>
      <c r="N161" s="542" t="s">
        <v>1871</v>
      </c>
      <c r="O161" s="496"/>
      <c r="P161" s="496"/>
      <c r="Q161" s="438"/>
      <c r="R161" s="351"/>
      <c r="S161" s="228"/>
      <c r="T161" s="29"/>
      <c r="U161" s="667"/>
      <c r="V161" s="667"/>
      <c r="W161" s="667"/>
      <c r="X161" s="667"/>
      <c r="Y161" s="667"/>
      <c r="Z161" s="667"/>
      <c r="AA161" s="667"/>
      <c r="AB161" s="667"/>
      <c r="AC161" s="667"/>
    </row>
    <row r="162" spans="1:29" ht="18" customHeight="1">
      <c r="A162" s="1152"/>
      <c r="B162" s="1152"/>
      <c r="C162" s="186"/>
      <c r="D162" s="29"/>
      <c r="E162" s="29"/>
      <c r="F162" s="29"/>
      <c r="G162" s="29"/>
      <c r="H162" s="29"/>
      <c r="I162" s="29"/>
      <c r="J162" s="29"/>
      <c r="K162" s="29"/>
      <c r="L162" s="238" t="s">
        <v>593</v>
      </c>
      <c r="M162" s="239">
        <v>2</v>
      </c>
      <c r="N162" s="239">
        <v>2</v>
      </c>
      <c r="O162" s="280"/>
      <c r="P162" s="280"/>
      <c r="Q162" s="239">
        <v>3</v>
      </c>
      <c r="R162" s="236"/>
      <c r="S162" s="237">
        <f t="shared" ref="S162:S173" si="25">SUM(M162:R162)</f>
        <v>7</v>
      </c>
      <c r="T162" s="29"/>
      <c r="U162" s="667"/>
      <c r="V162" s="667"/>
      <c r="W162" s="667"/>
      <c r="X162" s="667"/>
      <c r="Y162" s="667"/>
      <c r="Z162" s="667"/>
      <c r="AA162" s="667"/>
      <c r="AB162" s="667"/>
      <c r="AC162" s="667"/>
    </row>
    <row r="163" spans="1:29" ht="18" customHeight="1">
      <c r="A163" s="1152"/>
      <c r="B163" s="1152"/>
      <c r="C163" s="186"/>
      <c r="D163" s="29"/>
      <c r="E163" s="29"/>
      <c r="F163" s="29"/>
      <c r="G163" s="29"/>
      <c r="H163" s="29"/>
      <c r="I163" s="29"/>
      <c r="J163" s="29"/>
      <c r="K163" s="29"/>
      <c r="L163" s="240" t="s">
        <v>594</v>
      </c>
      <c r="M163" s="241">
        <v>1</v>
      </c>
      <c r="N163" s="281"/>
      <c r="O163" s="281"/>
      <c r="P163" s="281"/>
      <c r="Q163" s="281"/>
      <c r="R163" s="228"/>
      <c r="S163" s="242">
        <f t="shared" si="25"/>
        <v>1</v>
      </c>
      <c r="T163" s="29"/>
      <c r="U163" s="667"/>
      <c r="V163" s="667"/>
      <c r="W163" s="667"/>
      <c r="X163" s="667"/>
      <c r="Y163" s="667"/>
      <c r="Z163" s="667"/>
      <c r="AA163" s="667"/>
      <c r="AB163" s="667"/>
      <c r="AC163" s="667"/>
    </row>
    <row r="164" spans="1:29" ht="18" customHeight="1">
      <c r="A164" s="1152"/>
      <c r="B164" s="1152"/>
      <c r="C164" s="186"/>
      <c r="D164" s="29"/>
      <c r="E164" s="29"/>
      <c r="F164" s="29"/>
      <c r="G164" s="29"/>
      <c r="H164" s="29"/>
      <c r="I164" s="29"/>
      <c r="J164" s="29"/>
      <c r="K164" s="29"/>
      <c r="L164" s="240" t="s">
        <v>595</v>
      </c>
      <c r="M164" s="282">
        <v>1</v>
      </c>
      <c r="N164" s="282">
        <v>2</v>
      </c>
      <c r="O164" s="243"/>
      <c r="P164" s="243"/>
      <c r="Q164" s="282">
        <v>3</v>
      </c>
      <c r="R164" s="228"/>
      <c r="S164" s="242">
        <f t="shared" si="25"/>
        <v>6</v>
      </c>
      <c r="T164" s="29"/>
      <c r="U164" s="667"/>
      <c r="V164" s="667"/>
      <c r="W164" s="667"/>
      <c r="X164" s="667"/>
      <c r="Y164" s="667"/>
      <c r="Z164" s="667"/>
      <c r="AA164" s="667"/>
      <c r="AB164" s="667"/>
      <c r="AC164" s="667"/>
    </row>
    <row r="165" spans="1:29" ht="18" customHeight="1">
      <c r="A165" s="1152"/>
      <c r="B165" s="1152"/>
      <c r="C165" s="186"/>
      <c r="D165" s="29"/>
      <c r="E165" s="29"/>
      <c r="F165" s="29"/>
      <c r="G165" s="29"/>
      <c r="H165" s="29"/>
      <c r="I165" s="29"/>
      <c r="J165" s="29"/>
      <c r="K165" s="29"/>
      <c r="L165" s="244" t="s">
        <v>596</v>
      </c>
      <c r="M165" s="245">
        <v>1</v>
      </c>
      <c r="N165" s="246"/>
      <c r="O165" s="245">
        <v>3</v>
      </c>
      <c r="P165" s="246"/>
      <c r="Q165" s="246"/>
      <c r="R165" s="247"/>
      <c r="S165" s="248">
        <f t="shared" si="25"/>
        <v>4</v>
      </c>
      <c r="T165" s="29"/>
      <c r="U165" s="667"/>
      <c r="V165" s="667"/>
      <c r="W165" s="667"/>
      <c r="X165" s="667"/>
      <c r="Y165" s="667"/>
      <c r="Z165" s="667"/>
      <c r="AA165" s="667"/>
      <c r="AB165" s="667"/>
      <c r="AC165" s="667"/>
    </row>
    <row r="166" spans="1:29" ht="18" customHeight="1">
      <c r="A166" s="1152"/>
      <c r="B166" s="1152"/>
      <c r="C166" s="1200"/>
      <c r="D166" s="186"/>
      <c r="E166" s="186"/>
      <c r="F166" s="186"/>
      <c r="G166" s="186"/>
      <c r="H166" s="186"/>
      <c r="I166" s="186"/>
      <c r="J166" s="186"/>
      <c r="K166" s="186"/>
      <c r="L166" s="244" t="s">
        <v>597</v>
      </c>
      <c r="M166" s="245">
        <v>1</v>
      </c>
      <c r="N166" s="245">
        <v>1</v>
      </c>
      <c r="O166" s="245">
        <v>2</v>
      </c>
      <c r="P166" s="245"/>
      <c r="Q166" s="246">
        <v>5</v>
      </c>
      <c r="R166" s="247"/>
      <c r="S166" s="248">
        <f t="shared" si="25"/>
        <v>9</v>
      </c>
      <c r="T166" s="29"/>
      <c r="U166" s="667"/>
      <c r="V166" s="667"/>
      <c r="W166" s="667"/>
      <c r="X166" s="667"/>
      <c r="Y166" s="667"/>
      <c r="Z166" s="667"/>
      <c r="AA166" s="667"/>
      <c r="AB166" s="667"/>
      <c r="AC166" s="667"/>
    </row>
    <row r="167" spans="1:29" ht="18" customHeight="1">
      <c r="A167" s="1152"/>
      <c r="B167" s="1152"/>
      <c r="C167" s="1201"/>
      <c r="D167" s="186"/>
      <c r="E167" s="186"/>
      <c r="F167" s="186"/>
      <c r="G167" s="186"/>
      <c r="H167" s="186"/>
      <c r="I167" s="186"/>
      <c r="J167" s="186"/>
      <c r="K167" s="186"/>
      <c r="L167" s="249" t="s">
        <v>598</v>
      </c>
      <c r="M167" s="246"/>
      <c r="N167" s="246"/>
      <c r="O167" s="246"/>
      <c r="P167" s="246"/>
      <c r="Q167" s="246"/>
      <c r="R167" s="247"/>
      <c r="S167" s="248">
        <f t="shared" si="25"/>
        <v>0</v>
      </c>
      <c r="T167" s="29"/>
      <c r="U167" s="667"/>
      <c r="V167" s="667"/>
      <c r="W167" s="667"/>
      <c r="X167" s="667"/>
      <c r="Y167" s="667"/>
      <c r="Z167" s="667"/>
      <c r="AA167" s="667"/>
      <c r="AB167" s="667"/>
      <c r="AC167" s="667"/>
    </row>
    <row r="168" spans="1:29" ht="18" customHeight="1">
      <c r="A168" s="352"/>
      <c r="B168" s="401"/>
      <c r="C168" s="186"/>
      <c r="D168" s="29"/>
      <c r="E168" s="29"/>
      <c r="F168" s="29"/>
      <c r="G168" s="29"/>
      <c r="H168" s="29"/>
      <c r="I168" s="29"/>
      <c r="J168" s="29"/>
      <c r="K168" s="29"/>
      <c r="L168" s="250" t="s">
        <v>599</v>
      </c>
      <c r="M168" s="499">
        <v>5</v>
      </c>
      <c r="N168" s="251">
        <v>3</v>
      </c>
      <c r="O168" s="251"/>
      <c r="P168" s="251">
        <v>6</v>
      </c>
      <c r="Q168" s="251"/>
      <c r="R168" s="252"/>
      <c r="S168" s="253">
        <f t="shared" si="25"/>
        <v>14</v>
      </c>
      <c r="T168" s="29"/>
      <c r="U168" s="667"/>
      <c r="V168" s="667"/>
      <c r="W168" s="667"/>
      <c r="X168" s="667"/>
      <c r="Y168" s="667"/>
      <c r="Z168" s="667"/>
      <c r="AA168" s="667"/>
      <c r="AB168" s="667"/>
      <c r="AC168" s="667"/>
    </row>
    <row r="169" spans="1:29" ht="18" customHeight="1">
      <c r="A169" s="352"/>
      <c r="B169" s="401"/>
      <c r="C169" s="186"/>
      <c r="D169" s="29"/>
      <c r="E169" s="29"/>
      <c r="F169" s="29"/>
      <c r="G169" s="29"/>
      <c r="H169" s="29"/>
      <c r="I169" s="29"/>
      <c r="J169" s="29"/>
      <c r="K169" s="29"/>
      <c r="L169" s="250" t="s">
        <v>600</v>
      </c>
      <c r="M169" s="500">
        <v>5</v>
      </c>
      <c r="N169" s="254">
        <v>3</v>
      </c>
      <c r="O169" s="254"/>
      <c r="P169" s="254">
        <v>6</v>
      </c>
      <c r="Q169" s="254"/>
      <c r="R169" s="255"/>
      <c r="S169" s="256">
        <f t="shared" si="25"/>
        <v>14</v>
      </c>
      <c r="T169" s="29"/>
      <c r="U169" s="667"/>
      <c r="V169" s="667"/>
      <c r="W169" s="667"/>
      <c r="X169" s="667"/>
      <c r="Y169" s="667"/>
      <c r="Z169" s="667"/>
      <c r="AA169" s="667"/>
      <c r="AB169" s="667"/>
      <c r="AC169" s="667"/>
    </row>
    <row r="170" spans="1:29" ht="18" customHeight="1">
      <c r="A170" s="352"/>
      <c r="B170" s="401"/>
      <c r="C170" s="186"/>
      <c r="D170" s="29"/>
      <c r="E170" s="29"/>
      <c r="F170" s="29"/>
      <c r="G170" s="29"/>
      <c r="H170" s="29"/>
      <c r="I170" s="29"/>
      <c r="J170" s="29"/>
      <c r="K170" s="29"/>
      <c r="L170" s="222" t="s">
        <v>681</v>
      </c>
      <c r="M170" s="223">
        <f t="shared" ref="M170:R170" si="26">M162+M148</f>
        <v>8</v>
      </c>
      <c r="N170" s="223">
        <f t="shared" si="26"/>
        <v>6</v>
      </c>
      <c r="O170" s="223">
        <f t="shared" si="26"/>
        <v>8</v>
      </c>
      <c r="P170" s="223">
        <f t="shared" si="26"/>
        <v>4</v>
      </c>
      <c r="Q170" s="223">
        <f t="shared" si="26"/>
        <v>7</v>
      </c>
      <c r="R170" s="223">
        <f t="shared" si="26"/>
        <v>0</v>
      </c>
      <c r="S170" s="224">
        <f t="shared" si="25"/>
        <v>33</v>
      </c>
      <c r="T170" s="29"/>
      <c r="U170" s="667"/>
      <c r="V170" s="667"/>
      <c r="W170" s="667"/>
      <c r="X170" s="667"/>
      <c r="Y170" s="667"/>
      <c r="Z170" s="667"/>
      <c r="AA170" s="667"/>
      <c r="AB170" s="667"/>
      <c r="AC170" s="667"/>
    </row>
    <row r="171" spans="1:29" ht="18" customHeight="1">
      <c r="A171" s="352"/>
      <c r="B171" s="401"/>
      <c r="C171" s="186"/>
      <c r="D171" s="29"/>
      <c r="E171" s="29"/>
      <c r="F171" s="29"/>
      <c r="G171" s="29"/>
      <c r="H171" s="29"/>
      <c r="I171" s="29"/>
      <c r="J171" s="29"/>
      <c r="K171" s="29"/>
      <c r="L171" s="257" t="s">
        <v>682</v>
      </c>
      <c r="M171" s="258">
        <f t="shared" ref="M171:R171" si="27">M166+M165+M152+M151</f>
        <v>2</v>
      </c>
      <c r="N171" s="258">
        <f t="shared" si="27"/>
        <v>9</v>
      </c>
      <c r="O171" s="258">
        <f t="shared" si="27"/>
        <v>9</v>
      </c>
      <c r="P171" s="258">
        <f t="shared" si="27"/>
        <v>0</v>
      </c>
      <c r="Q171" s="258">
        <f t="shared" si="27"/>
        <v>13</v>
      </c>
      <c r="R171" s="258">
        <f t="shared" si="27"/>
        <v>0</v>
      </c>
      <c r="S171" s="259">
        <f t="shared" si="25"/>
        <v>33</v>
      </c>
      <c r="T171" s="29"/>
      <c r="U171" s="667"/>
      <c r="V171" s="667"/>
      <c r="W171" s="667"/>
      <c r="X171" s="667"/>
      <c r="Y171" s="667"/>
      <c r="Z171" s="667"/>
      <c r="AA171" s="667"/>
      <c r="AB171" s="667"/>
      <c r="AC171" s="667"/>
    </row>
    <row r="172" spans="1:29" ht="18" customHeight="1">
      <c r="A172" s="352"/>
      <c r="B172" s="401"/>
      <c r="C172" s="1200"/>
      <c r="D172" s="186"/>
      <c r="E172" s="186"/>
      <c r="F172" s="186"/>
      <c r="G172" s="186"/>
      <c r="H172" s="186"/>
      <c r="I172" s="186"/>
      <c r="J172" s="186"/>
      <c r="K172" s="186"/>
      <c r="L172" s="257" t="s">
        <v>683</v>
      </c>
      <c r="M172" s="258">
        <f t="shared" ref="M172:R172" si="28">M167+M153</f>
        <v>0</v>
      </c>
      <c r="N172" s="258">
        <f t="shared" si="28"/>
        <v>0</v>
      </c>
      <c r="O172" s="258">
        <f t="shared" si="28"/>
        <v>0</v>
      </c>
      <c r="P172" s="258">
        <f t="shared" si="28"/>
        <v>0</v>
      </c>
      <c r="Q172" s="258">
        <f t="shared" si="28"/>
        <v>0</v>
      </c>
      <c r="R172" s="258">
        <f t="shared" si="28"/>
        <v>0</v>
      </c>
      <c r="S172" s="259">
        <f t="shared" si="25"/>
        <v>0</v>
      </c>
      <c r="T172" s="29"/>
      <c r="U172" s="667"/>
      <c r="V172" s="667"/>
      <c r="W172" s="667"/>
      <c r="X172" s="667"/>
      <c r="Y172" s="667"/>
      <c r="Z172" s="667"/>
      <c r="AA172" s="667"/>
      <c r="AB172" s="667"/>
      <c r="AC172" s="667"/>
    </row>
    <row r="173" spans="1:29" ht="18" customHeight="1">
      <c r="A173" s="352"/>
      <c r="B173" s="401"/>
      <c r="C173" s="1201"/>
      <c r="D173" s="186"/>
      <c r="E173" s="186"/>
      <c r="F173" s="186"/>
      <c r="G173" s="186"/>
      <c r="H173" s="186"/>
      <c r="I173" s="186"/>
      <c r="J173" s="186"/>
      <c r="K173" s="186"/>
      <c r="L173" s="260" t="s">
        <v>684</v>
      </c>
      <c r="M173" s="261">
        <f t="shared" ref="M173:R173" si="29">M168+M154</f>
        <v>8</v>
      </c>
      <c r="N173" s="261">
        <f t="shared" si="29"/>
        <v>3</v>
      </c>
      <c r="O173" s="261">
        <f t="shared" si="29"/>
        <v>4</v>
      </c>
      <c r="P173" s="261">
        <f t="shared" si="29"/>
        <v>14</v>
      </c>
      <c r="Q173" s="261">
        <f t="shared" si="29"/>
        <v>4</v>
      </c>
      <c r="R173" s="261">
        <f t="shared" si="29"/>
        <v>0</v>
      </c>
      <c r="S173" s="262">
        <f t="shared" si="25"/>
        <v>33</v>
      </c>
      <c r="T173" s="29"/>
      <c r="U173" s="667"/>
      <c r="V173" s="667"/>
      <c r="W173" s="667"/>
      <c r="X173" s="667"/>
      <c r="Y173" s="667"/>
      <c r="Z173" s="667"/>
      <c r="AA173" s="667"/>
      <c r="AB173" s="667"/>
      <c r="AC173" s="667"/>
    </row>
    <row r="174" spans="1:29" ht="16.5" customHeight="1">
      <c r="A174" s="1213" t="s">
        <v>817</v>
      </c>
      <c r="B174" s="1138"/>
      <c r="C174" s="354"/>
      <c r="D174" s="82"/>
      <c r="E174" s="82"/>
      <c r="F174" s="82"/>
      <c r="G174" s="82"/>
      <c r="H174" s="82"/>
      <c r="I174" s="82"/>
      <c r="J174" s="82"/>
      <c r="K174" s="82"/>
      <c r="L174" s="696"/>
      <c r="M174" s="82"/>
      <c r="N174" s="82"/>
      <c r="O174" s="82"/>
      <c r="P174" s="82"/>
      <c r="Q174" s="82"/>
      <c r="R174" s="82"/>
      <c r="S174" s="82"/>
      <c r="T174" s="29"/>
      <c r="U174" s="667"/>
      <c r="V174" s="667"/>
      <c r="W174" s="667"/>
      <c r="X174" s="74"/>
      <c r="Y174" s="74"/>
      <c r="Z174" s="74"/>
      <c r="AA174" s="74"/>
      <c r="AB174" s="74"/>
      <c r="AC174" s="74"/>
    </row>
    <row r="175" spans="1:29" ht="49.5" customHeight="1">
      <c r="A175" s="1211">
        <v>6</v>
      </c>
      <c r="B175" s="1197" t="s">
        <v>438</v>
      </c>
      <c r="C175" s="186"/>
      <c r="D175" s="182"/>
      <c r="E175" s="9"/>
      <c r="F175" s="9"/>
      <c r="G175" s="33"/>
      <c r="H175" s="182">
        <v>1</v>
      </c>
      <c r="I175" s="9">
        <v>4</v>
      </c>
      <c r="J175" s="9" t="s">
        <v>1116</v>
      </c>
      <c r="K175" s="33" t="s">
        <v>651</v>
      </c>
      <c r="L175" s="1235" t="s">
        <v>592</v>
      </c>
      <c r="M175" s="734" t="s">
        <v>1872</v>
      </c>
      <c r="N175" s="374" t="s">
        <v>1873</v>
      </c>
      <c r="O175" s="735"/>
      <c r="P175" s="374" t="s">
        <v>1874</v>
      </c>
      <c r="Q175" s="340" t="s">
        <v>1875</v>
      </c>
      <c r="R175" s="337"/>
      <c r="S175" s="29"/>
      <c r="T175" s="29"/>
      <c r="U175" s="667"/>
      <c r="V175" s="667"/>
      <c r="W175" s="667"/>
      <c r="X175" s="667"/>
      <c r="Y175" s="667"/>
      <c r="Z175" s="667"/>
      <c r="AA175" s="667"/>
      <c r="AB175" s="667"/>
      <c r="AC175" s="667"/>
    </row>
    <row r="176" spans="1:29" ht="36.75" customHeight="1">
      <c r="A176" s="1152"/>
      <c r="B176" s="1152"/>
      <c r="C176" s="186"/>
      <c r="D176" s="182"/>
      <c r="E176" s="9"/>
      <c r="F176" s="9"/>
      <c r="G176" s="33"/>
      <c r="H176" s="182">
        <v>2</v>
      </c>
      <c r="I176" s="9">
        <v>5</v>
      </c>
      <c r="J176" s="9" t="s">
        <v>1121</v>
      </c>
      <c r="K176" s="33" t="s">
        <v>1876</v>
      </c>
      <c r="L176" s="1193"/>
      <c r="M176" s="736"/>
      <c r="N176" s="737" t="s">
        <v>1877</v>
      </c>
      <c r="O176" s="340" t="s">
        <v>1878</v>
      </c>
      <c r="P176" s="338"/>
      <c r="Q176" s="737" t="s">
        <v>1879</v>
      </c>
      <c r="R176" s="338"/>
      <c r="S176" s="29"/>
      <c r="T176" s="29"/>
      <c r="U176" s="667"/>
      <c r="V176" s="667"/>
      <c r="W176" s="667"/>
      <c r="X176" s="667"/>
      <c r="Y176" s="667"/>
      <c r="Z176" s="667"/>
      <c r="AA176" s="667"/>
      <c r="AB176" s="667"/>
      <c r="AC176" s="667"/>
    </row>
    <row r="177" spans="1:29" ht="37.5" customHeight="1">
      <c r="A177" s="1152"/>
      <c r="B177" s="1152"/>
      <c r="C177" s="186"/>
      <c r="D177" s="33"/>
      <c r="E177" s="33"/>
      <c r="F177" s="33"/>
      <c r="G177" s="33"/>
      <c r="H177" s="33">
        <v>3</v>
      </c>
      <c r="I177" s="4">
        <v>6</v>
      </c>
      <c r="J177" s="33" t="s">
        <v>765</v>
      </c>
      <c r="K177" s="33" t="s">
        <v>651</v>
      </c>
      <c r="L177" s="1194"/>
      <c r="M177" s="341"/>
      <c r="N177" s="735"/>
      <c r="O177" s="341"/>
      <c r="P177" s="737" t="s">
        <v>1880</v>
      </c>
      <c r="Q177" s="341"/>
      <c r="R177" s="341"/>
      <c r="S177" s="12"/>
      <c r="T177" s="29"/>
      <c r="U177" s="667"/>
      <c r="V177" s="667"/>
      <c r="W177" s="667"/>
      <c r="X177" s="667"/>
      <c r="Y177" s="667"/>
      <c r="Z177" s="667"/>
      <c r="AA177" s="667"/>
      <c r="AB177" s="667"/>
      <c r="AC177" s="667"/>
    </row>
    <row r="178" spans="1:29" ht="16.5" customHeight="1">
      <c r="A178" s="1152"/>
      <c r="B178" s="1152"/>
      <c r="C178" s="186"/>
      <c r="D178" s="33"/>
      <c r="E178" s="33"/>
      <c r="F178" s="33"/>
      <c r="G178" s="33"/>
      <c r="H178" s="33">
        <v>4</v>
      </c>
      <c r="I178" s="33">
        <v>6</v>
      </c>
      <c r="J178" s="33" t="s">
        <v>766</v>
      </c>
      <c r="K178" s="33" t="s">
        <v>651</v>
      </c>
      <c r="L178" s="186" t="s">
        <v>593</v>
      </c>
      <c r="M178" s="192"/>
      <c r="N178" s="192"/>
      <c r="O178" s="193">
        <v>3</v>
      </c>
      <c r="P178" s="196"/>
      <c r="Q178" s="193">
        <v>4</v>
      </c>
      <c r="R178" s="194"/>
      <c r="S178" s="4">
        <f t="shared" ref="S178:S185" si="30">SUM(M178:R178)</f>
        <v>7</v>
      </c>
      <c r="T178" s="29"/>
      <c r="U178" s="667"/>
      <c r="V178" s="667"/>
      <c r="W178" s="667"/>
      <c r="X178" s="667"/>
      <c r="Y178" s="667"/>
      <c r="Z178" s="667"/>
      <c r="AA178" s="667"/>
      <c r="AB178" s="667"/>
      <c r="AC178" s="667"/>
    </row>
    <row r="179" spans="1:29" ht="16.5" customHeight="1">
      <c r="A179" s="1152"/>
      <c r="B179" s="1152"/>
      <c r="C179" s="186"/>
      <c r="D179" s="33"/>
      <c r="E179" s="33"/>
      <c r="F179" s="33"/>
      <c r="G179" s="33"/>
      <c r="H179" s="33">
        <v>5</v>
      </c>
      <c r="I179" s="33">
        <v>5</v>
      </c>
      <c r="J179" s="33" t="s">
        <v>767</v>
      </c>
      <c r="K179" s="33" t="s">
        <v>651</v>
      </c>
      <c r="L179" s="195" t="s">
        <v>594</v>
      </c>
      <c r="M179" s="196"/>
      <c r="N179" s="196"/>
      <c r="O179" s="196"/>
      <c r="P179" s="196"/>
      <c r="Q179" s="196"/>
      <c r="R179" s="29"/>
      <c r="S179" s="33">
        <f t="shared" si="30"/>
        <v>0</v>
      </c>
      <c r="T179" s="29"/>
      <c r="U179" s="667"/>
      <c r="V179" s="667"/>
      <c r="W179" s="667"/>
      <c r="X179" s="667"/>
      <c r="Y179" s="667"/>
      <c r="Z179" s="667"/>
      <c r="AA179" s="667"/>
      <c r="AB179" s="667"/>
      <c r="AC179" s="667"/>
    </row>
    <row r="180" spans="1:29" ht="16.5" customHeight="1">
      <c r="A180" s="1152"/>
      <c r="B180" s="1152"/>
      <c r="C180" s="186"/>
      <c r="D180" s="33"/>
      <c r="E180" s="33"/>
      <c r="F180" s="33"/>
      <c r="G180" s="33"/>
      <c r="H180" s="33"/>
      <c r="I180" s="203">
        <v>26</v>
      </c>
      <c r="J180" s="33"/>
      <c r="K180" s="33"/>
      <c r="L180" s="195" t="s">
        <v>595</v>
      </c>
      <c r="M180" s="198"/>
      <c r="N180" s="198"/>
      <c r="O180" s="273">
        <v>3</v>
      </c>
      <c r="P180" s="198"/>
      <c r="Q180" s="273">
        <v>4</v>
      </c>
      <c r="R180" s="29"/>
      <c r="S180" s="33">
        <f t="shared" si="30"/>
        <v>7</v>
      </c>
      <c r="T180" s="29"/>
      <c r="U180" s="667"/>
      <c r="V180" s="667"/>
      <c r="W180" s="667"/>
      <c r="X180" s="667"/>
      <c r="Y180" s="667"/>
      <c r="Z180" s="667"/>
      <c r="AA180" s="667"/>
      <c r="AB180" s="667"/>
      <c r="AC180" s="667"/>
    </row>
    <row r="181" spans="1:29" ht="16.5" customHeight="1">
      <c r="A181" s="1152"/>
      <c r="B181" s="1152"/>
      <c r="C181" s="186"/>
      <c r="D181" s="33"/>
      <c r="E181" s="33"/>
      <c r="F181" s="33"/>
      <c r="G181" s="33"/>
      <c r="H181" s="33"/>
      <c r="I181" s="33"/>
      <c r="J181" s="33"/>
      <c r="K181" s="33"/>
      <c r="L181" s="199" t="s">
        <v>596</v>
      </c>
      <c r="M181" s="200">
        <v>2</v>
      </c>
      <c r="N181" s="200"/>
      <c r="O181" s="200"/>
      <c r="P181" s="200"/>
      <c r="Q181" s="200"/>
      <c r="R181" s="202"/>
      <c r="S181" s="203">
        <f t="shared" si="30"/>
        <v>2</v>
      </c>
      <c r="T181" s="29"/>
      <c r="U181" s="667"/>
      <c r="V181" s="667"/>
      <c r="W181" s="667"/>
      <c r="X181" s="667"/>
      <c r="Y181" s="667"/>
      <c r="Z181" s="667"/>
      <c r="AA181" s="667"/>
      <c r="AB181" s="667"/>
      <c r="AC181" s="667"/>
    </row>
    <row r="182" spans="1:29" ht="16.5" customHeight="1">
      <c r="A182" s="1152"/>
      <c r="B182" s="1152"/>
      <c r="C182" s="186"/>
      <c r="D182" s="33"/>
      <c r="E182" s="33"/>
      <c r="F182" s="33"/>
      <c r="G182" s="33"/>
      <c r="H182" s="33">
        <v>1</v>
      </c>
      <c r="I182" s="33">
        <v>2</v>
      </c>
      <c r="J182" s="33" t="s">
        <v>1881</v>
      </c>
      <c r="K182" s="33" t="s">
        <v>645</v>
      </c>
      <c r="L182" s="199" t="s">
        <v>597</v>
      </c>
      <c r="M182" s="200"/>
      <c r="N182" s="201">
        <v>4</v>
      </c>
      <c r="O182" s="200"/>
      <c r="P182" s="200"/>
      <c r="Q182" s="200"/>
      <c r="R182" s="202"/>
      <c r="S182" s="203">
        <f t="shared" si="30"/>
        <v>4</v>
      </c>
      <c r="T182" s="29"/>
      <c r="U182" s="667"/>
      <c r="V182" s="667"/>
      <c r="W182" s="667"/>
      <c r="X182" s="667"/>
      <c r="Y182" s="667"/>
      <c r="Z182" s="667"/>
      <c r="AA182" s="667"/>
      <c r="AB182" s="667"/>
      <c r="AC182" s="667"/>
    </row>
    <row r="183" spans="1:29" ht="16.5" customHeight="1">
      <c r="A183" s="1152"/>
      <c r="B183" s="1152"/>
      <c r="C183" s="186"/>
      <c r="D183" s="33"/>
      <c r="E183" s="33"/>
      <c r="F183" s="33"/>
      <c r="G183" s="33"/>
      <c r="H183" s="33"/>
      <c r="I183" s="203">
        <v>2</v>
      </c>
      <c r="J183" s="33"/>
      <c r="K183" s="33"/>
      <c r="L183" s="208" t="s">
        <v>598</v>
      </c>
      <c r="M183" s="200"/>
      <c r="N183" s="200"/>
      <c r="O183" s="200"/>
      <c r="P183" s="201">
        <v>4</v>
      </c>
      <c r="Q183" s="200"/>
      <c r="R183" s="202"/>
      <c r="S183" s="203">
        <f t="shared" si="30"/>
        <v>4</v>
      </c>
      <c r="T183" s="29"/>
      <c r="U183" s="667"/>
      <c r="V183" s="667"/>
      <c r="W183" s="667"/>
      <c r="X183" s="667"/>
      <c r="Y183" s="667"/>
      <c r="Z183" s="667"/>
      <c r="AA183" s="667"/>
      <c r="AB183" s="667"/>
      <c r="AC183" s="667"/>
    </row>
    <row r="184" spans="1:29" ht="16.5" customHeight="1">
      <c r="A184" s="1152"/>
      <c r="B184" s="1152"/>
      <c r="C184" s="186"/>
      <c r="D184" s="33"/>
      <c r="E184" s="33"/>
      <c r="F184" s="33"/>
      <c r="G184" s="33"/>
      <c r="H184" s="33">
        <v>1</v>
      </c>
      <c r="I184" s="33">
        <v>2</v>
      </c>
      <c r="J184" s="33" t="s">
        <v>1882</v>
      </c>
      <c r="K184" s="33" t="s">
        <v>651</v>
      </c>
      <c r="L184" s="209" t="s">
        <v>599</v>
      </c>
      <c r="M184" s="210"/>
      <c r="N184" s="210">
        <v>4</v>
      </c>
      <c r="O184" s="210"/>
      <c r="P184" s="459">
        <v>3</v>
      </c>
      <c r="Q184" s="210">
        <v>4</v>
      </c>
      <c r="R184" s="211"/>
      <c r="S184" s="212">
        <f t="shared" si="30"/>
        <v>11</v>
      </c>
      <c r="T184" s="29"/>
      <c r="U184" s="667"/>
      <c r="V184" s="667"/>
      <c r="W184" s="667"/>
      <c r="X184" s="667"/>
      <c r="Y184" s="667"/>
      <c r="Z184" s="667"/>
      <c r="AA184" s="667"/>
      <c r="AB184" s="667"/>
      <c r="AC184" s="667"/>
    </row>
    <row r="185" spans="1:29" ht="16.5" customHeight="1">
      <c r="A185" s="1152"/>
      <c r="B185" s="1152"/>
      <c r="C185" s="186"/>
      <c r="D185" s="33"/>
      <c r="E185" s="33"/>
      <c r="F185" s="33"/>
      <c r="G185" s="33"/>
      <c r="H185" s="33"/>
      <c r="I185" s="203">
        <v>2</v>
      </c>
      <c r="J185" s="33"/>
      <c r="K185" s="33"/>
      <c r="L185" s="209" t="s">
        <v>600</v>
      </c>
      <c r="M185" s="213"/>
      <c r="N185" s="213">
        <v>4</v>
      </c>
      <c r="O185" s="213"/>
      <c r="P185" s="460">
        <v>3</v>
      </c>
      <c r="Q185" s="213">
        <v>4</v>
      </c>
      <c r="R185" s="214"/>
      <c r="S185" s="215">
        <f t="shared" si="30"/>
        <v>11</v>
      </c>
      <c r="T185" s="29"/>
      <c r="U185" s="667"/>
      <c r="V185" s="667"/>
      <c r="W185" s="667"/>
      <c r="X185" s="667"/>
      <c r="Y185" s="667"/>
      <c r="Z185" s="667"/>
      <c r="AA185" s="667"/>
      <c r="AB185" s="667"/>
      <c r="AC185" s="667"/>
    </row>
    <row r="186" spans="1:29" ht="21" customHeight="1">
      <c r="A186" s="1152"/>
      <c r="B186" s="1152"/>
      <c r="C186" s="216"/>
      <c r="D186" s="217"/>
      <c r="E186" s="217"/>
      <c r="F186" s="217"/>
      <c r="G186" s="217"/>
      <c r="H186" s="195" t="s">
        <v>728</v>
      </c>
      <c r="I186" s="195" t="s">
        <v>730</v>
      </c>
      <c r="J186" s="195" t="s">
        <v>1549</v>
      </c>
      <c r="K186" s="293" t="s">
        <v>651</v>
      </c>
      <c r="L186" s="222"/>
      <c r="M186" s="223"/>
      <c r="N186" s="223"/>
      <c r="O186" s="223"/>
      <c r="P186" s="223"/>
      <c r="Q186" s="223"/>
      <c r="R186" s="224"/>
      <c r="S186" s="225"/>
      <c r="T186" s="29" t="s">
        <v>1883</v>
      </c>
      <c r="U186" s="667"/>
      <c r="V186" s="667"/>
      <c r="W186" s="667"/>
      <c r="X186" s="667"/>
      <c r="Y186" s="667"/>
      <c r="Z186" s="667"/>
      <c r="AA186" s="667"/>
      <c r="AB186" s="667"/>
      <c r="AC186" s="667"/>
    </row>
    <row r="187" spans="1:29" ht="44.25" customHeight="1">
      <c r="A187" s="1152"/>
      <c r="B187" s="1152"/>
      <c r="C187" s="186"/>
      <c r="D187" s="33"/>
      <c r="E187" s="33"/>
      <c r="F187" s="33"/>
      <c r="G187" s="33"/>
      <c r="H187" s="33"/>
      <c r="I187" s="203">
        <v>2</v>
      </c>
      <c r="J187" s="33"/>
      <c r="K187" s="33"/>
      <c r="L187" s="1236" t="s">
        <v>601</v>
      </c>
      <c r="M187" s="252"/>
      <c r="N187" s="374" t="s">
        <v>1884</v>
      </c>
      <c r="O187" s="252"/>
      <c r="P187" s="252"/>
      <c r="Q187" s="374"/>
      <c r="R187" s="228"/>
      <c r="S187" s="637"/>
      <c r="T187" s="29"/>
      <c r="U187" s="667"/>
      <c r="V187" s="667"/>
      <c r="W187" s="667"/>
      <c r="X187" s="667"/>
      <c r="Y187" s="667"/>
      <c r="Z187" s="667"/>
      <c r="AA187" s="667"/>
      <c r="AB187" s="667"/>
      <c r="AC187" s="667"/>
    </row>
    <row r="188" spans="1:29" ht="43.5" customHeight="1">
      <c r="A188" s="1152"/>
      <c r="B188" s="1152"/>
      <c r="C188" s="186"/>
      <c r="D188" s="33"/>
      <c r="E188" s="33"/>
      <c r="F188" s="33"/>
      <c r="G188" s="33"/>
      <c r="H188" s="33"/>
      <c r="I188" s="33"/>
      <c r="J188" s="33"/>
      <c r="K188" s="33"/>
      <c r="L188" s="1193"/>
      <c r="M188" s="374" t="s">
        <v>1885</v>
      </c>
      <c r="N188" s="230"/>
      <c r="O188" s="228"/>
      <c r="P188" s="374" t="s">
        <v>1886</v>
      </c>
      <c r="Q188" s="374" t="s">
        <v>1887</v>
      </c>
      <c r="R188" s="228"/>
      <c r="S188" s="228"/>
      <c r="T188" s="29"/>
      <c r="U188" s="667"/>
      <c r="V188" s="667"/>
      <c r="W188" s="667"/>
      <c r="X188" s="667"/>
      <c r="Y188" s="667"/>
      <c r="Z188" s="667"/>
      <c r="AA188" s="667"/>
      <c r="AB188" s="667"/>
      <c r="AC188" s="667"/>
    </row>
    <row r="189" spans="1:29" ht="15.75" customHeight="1">
      <c r="A189" s="1152"/>
      <c r="B189" s="1152"/>
      <c r="C189" s="186"/>
      <c r="D189" s="29"/>
      <c r="E189" s="29"/>
      <c r="F189" s="29"/>
      <c r="G189" s="29"/>
      <c r="H189" s="29"/>
      <c r="I189" s="29"/>
      <c r="J189" s="29"/>
      <c r="K189" s="29"/>
      <c r="L189" s="683"/>
      <c r="M189" s="506"/>
      <c r="N189" s="233"/>
      <c r="O189" s="233"/>
      <c r="P189" s="233"/>
      <c r="Q189" s="233"/>
      <c r="R189" s="236"/>
      <c r="S189" s="237"/>
      <c r="T189" s="29"/>
      <c r="U189" s="667"/>
      <c r="V189" s="667"/>
      <c r="W189" s="667"/>
      <c r="X189" s="667"/>
      <c r="Y189" s="667"/>
      <c r="Z189" s="667"/>
      <c r="AA189" s="667"/>
      <c r="AB189" s="667"/>
      <c r="AC189" s="667"/>
    </row>
    <row r="190" spans="1:29" ht="39" customHeight="1">
      <c r="A190" s="1152"/>
      <c r="B190" s="1152"/>
      <c r="C190" s="186"/>
      <c r="D190" s="29"/>
      <c r="E190" s="29"/>
      <c r="F190" s="29"/>
      <c r="G190" s="29"/>
      <c r="H190" s="29"/>
      <c r="I190" s="29"/>
      <c r="J190" s="29"/>
      <c r="K190" s="29"/>
      <c r="L190" s="683"/>
      <c r="M190" s="506"/>
      <c r="N190" s="233"/>
      <c r="O190" s="233"/>
      <c r="P190" s="738" t="s">
        <v>1888</v>
      </c>
      <c r="Q190" s="233"/>
      <c r="R190" s="236"/>
      <c r="S190" s="237"/>
      <c r="T190" s="29"/>
      <c r="U190" s="667"/>
      <c r="V190" s="667"/>
      <c r="W190" s="667"/>
      <c r="X190" s="667"/>
      <c r="Y190" s="667"/>
      <c r="Z190" s="667"/>
      <c r="AA190" s="667"/>
      <c r="AB190" s="667"/>
      <c r="AC190" s="667"/>
    </row>
    <row r="191" spans="1:29" ht="42" customHeight="1">
      <c r="A191" s="1152"/>
      <c r="B191" s="1152"/>
      <c r="C191" s="186"/>
      <c r="D191" s="29"/>
      <c r="E191" s="29"/>
      <c r="F191" s="29"/>
      <c r="G191" s="29"/>
      <c r="H191" s="29"/>
      <c r="I191" s="29"/>
      <c r="J191" s="29"/>
      <c r="K191" s="29"/>
      <c r="L191" s="683"/>
      <c r="M191" s="737" t="s">
        <v>1889</v>
      </c>
      <c r="N191" s="233"/>
      <c r="O191" s="738" t="s">
        <v>1890</v>
      </c>
      <c r="P191" s="233"/>
      <c r="Q191" s="233"/>
      <c r="R191" s="236"/>
      <c r="S191" s="237"/>
      <c r="T191" s="29"/>
      <c r="U191" s="667"/>
      <c r="V191" s="667"/>
      <c r="W191" s="667"/>
      <c r="X191" s="667"/>
      <c r="Y191" s="667"/>
      <c r="Z191" s="667"/>
      <c r="AA191" s="667"/>
      <c r="AB191" s="667"/>
      <c r="AC191" s="667"/>
    </row>
    <row r="192" spans="1:29" ht="15.75" customHeight="1">
      <c r="A192" s="1152"/>
      <c r="B192" s="1152"/>
      <c r="C192" s="186"/>
      <c r="D192" s="29"/>
      <c r="E192" s="29"/>
      <c r="F192" s="29"/>
      <c r="G192" s="29"/>
      <c r="H192" s="29"/>
      <c r="I192" s="29"/>
      <c r="J192" s="29"/>
      <c r="K192" s="29"/>
      <c r="L192" s="238" t="s">
        <v>593</v>
      </c>
      <c r="M192" s="280"/>
      <c r="N192" s="280"/>
      <c r="O192" s="280"/>
      <c r="P192" s="280"/>
      <c r="Q192" s="280"/>
      <c r="R192" s="236"/>
      <c r="S192" s="237">
        <f t="shared" ref="S192:S203" si="31">SUM(M192:R192)</f>
        <v>0</v>
      </c>
      <c r="T192" s="29"/>
      <c r="U192" s="667"/>
      <c r="V192" s="667"/>
      <c r="W192" s="667"/>
      <c r="X192" s="667"/>
      <c r="Y192" s="667"/>
      <c r="Z192" s="667"/>
      <c r="AA192" s="667"/>
      <c r="AB192" s="667"/>
      <c r="AC192" s="667"/>
    </row>
    <row r="193" spans="1:29" ht="15.75" customHeight="1">
      <c r="A193" s="1152"/>
      <c r="B193" s="1152"/>
      <c r="C193" s="186"/>
      <c r="D193" s="29"/>
      <c r="E193" s="29"/>
      <c r="F193" s="29"/>
      <c r="G193" s="29"/>
      <c r="H193" s="29"/>
      <c r="I193" s="29"/>
      <c r="J193" s="29"/>
      <c r="K193" s="29"/>
      <c r="L193" s="240" t="s">
        <v>594</v>
      </c>
      <c r="M193" s="281"/>
      <c r="N193" s="281"/>
      <c r="O193" s="281"/>
      <c r="P193" s="281"/>
      <c r="Q193" s="281"/>
      <c r="R193" s="228"/>
      <c r="S193" s="242">
        <f t="shared" si="31"/>
        <v>0</v>
      </c>
      <c r="T193" s="29"/>
      <c r="U193" s="667"/>
      <c r="V193" s="667"/>
      <c r="W193" s="667"/>
      <c r="X193" s="667"/>
      <c r="Y193" s="667"/>
      <c r="Z193" s="667"/>
      <c r="AA193" s="667"/>
      <c r="AB193" s="667"/>
      <c r="AC193" s="667"/>
    </row>
    <row r="194" spans="1:29" ht="15.75" customHeight="1">
      <c r="A194" s="1152"/>
      <c r="B194" s="1152"/>
      <c r="C194" s="186"/>
      <c r="D194" s="29"/>
      <c r="E194" s="29"/>
      <c r="F194" s="29"/>
      <c r="G194" s="29"/>
      <c r="H194" s="29"/>
      <c r="I194" s="29"/>
      <c r="J194" s="29"/>
      <c r="K194" s="29"/>
      <c r="L194" s="240" t="s">
        <v>595</v>
      </c>
      <c r="M194" s="243"/>
      <c r="N194" s="243"/>
      <c r="O194" s="243"/>
      <c r="P194" s="243"/>
      <c r="Q194" s="243"/>
      <c r="R194" s="228"/>
      <c r="S194" s="242">
        <f t="shared" si="31"/>
        <v>0</v>
      </c>
      <c r="T194" s="29"/>
      <c r="U194" s="667"/>
      <c r="V194" s="667"/>
      <c r="W194" s="667"/>
      <c r="X194" s="667"/>
      <c r="Y194" s="667"/>
      <c r="Z194" s="667"/>
      <c r="AA194" s="667"/>
      <c r="AB194" s="667"/>
      <c r="AC194" s="667"/>
    </row>
    <row r="195" spans="1:29" ht="15.75" customHeight="1">
      <c r="A195" s="1152"/>
      <c r="B195" s="1152"/>
      <c r="C195" s="186"/>
      <c r="D195" s="29"/>
      <c r="E195" s="29"/>
      <c r="F195" s="29"/>
      <c r="G195" s="29"/>
      <c r="H195" s="29"/>
      <c r="I195" s="29"/>
      <c r="J195" s="29"/>
      <c r="K195" s="29"/>
      <c r="L195" s="244" t="s">
        <v>596</v>
      </c>
      <c r="M195" s="246"/>
      <c r="N195" s="246"/>
      <c r="O195" s="246"/>
      <c r="P195" s="246"/>
      <c r="Q195" s="246"/>
      <c r="R195" s="247"/>
      <c r="S195" s="248">
        <f t="shared" si="31"/>
        <v>0</v>
      </c>
      <c r="T195" s="29"/>
      <c r="U195" s="667"/>
      <c r="V195" s="667"/>
      <c r="W195" s="667"/>
      <c r="X195" s="667"/>
      <c r="Y195" s="667"/>
      <c r="Z195" s="667"/>
      <c r="AA195" s="667"/>
      <c r="AB195" s="667"/>
      <c r="AC195" s="667"/>
    </row>
    <row r="196" spans="1:29" ht="15.75" customHeight="1">
      <c r="A196" s="1152"/>
      <c r="B196" s="1152"/>
      <c r="C196" s="1200"/>
      <c r="D196" s="186"/>
      <c r="E196" s="186"/>
      <c r="F196" s="186"/>
      <c r="G196" s="186"/>
      <c r="H196" s="186"/>
      <c r="I196" s="186"/>
      <c r="J196" s="186"/>
      <c r="K196" s="186"/>
      <c r="L196" s="244" t="s">
        <v>597</v>
      </c>
      <c r="M196" s="246"/>
      <c r="N196" s="246"/>
      <c r="O196" s="246"/>
      <c r="P196" s="245">
        <v>1</v>
      </c>
      <c r="Q196" s="246"/>
      <c r="R196" s="247"/>
      <c r="S196" s="248">
        <f t="shared" si="31"/>
        <v>1</v>
      </c>
      <c r="T196" s="29"/>
      <c r="U196" s="667"/>
      <c r="V196" s="667"/>
      <c r="W196" s="667"/>
      <c r="X196" s="667"/>
      <c r="Y196" s="667"/>
      <c r="Z196" s="667"/>
      <c r="AA196" s="667"/>
      <c r="AB196" s="667"/>
      <c r="AC196" s="667"/>
    </row>
    <row r="197" spans="1:29" ht="15.75" customHeight="1">
      <c r="A197" s="1152"/>
      <c r="B197" s="1152"/>
      <c r="C197" s="1201"/>
      <c r="D197" s="186"/>
      <c r="E197" s="186"/>
      <c r="F197" s="186"/>
      <c r="G197" s="186"/>
      <c r="H197" s="186"/>
      <c r="I197" s="186"/>
      <c r="J197" s="186"/>
      <c r="K197" s="186"/>
      <c r="L197" s="249" t="s">
        <v>598</v>
      </c>
      <c r="M197" s="245">
        <v>3</v>
      </c>
      <c r="N197" s="245">
        <v>4</v>
      </c>
      <c r="O197" s="246"/>
      <c r="P197" s="246"/>
      <c r="Q197" s="245">
        <v>3</v>
      </c>
      <c r="R197" s="247"/>
      <c r="S197" s="248">
        <f t="shared" si="31"/>
        <v>10</v>
      </c>
      <c r="T197" s="29"/>
      <c r="U197" s="667"/>
      <c r="V197" s="667"/>
      <c r="W197" s="667"/>
      <c r="X197" s="667"/>
      <c r="Y197" s="667"/>
      <c r="Z197" s="667"/>
      <c r="AA197" s="667"/>
      <c r="AB197" s="667"/>
      <c r="AC197" s="667"/>
    </row>
    <row r="198" spans="1:29" ht="15.75" customHeight="1">
      <c r="A198" s="352"/>
      <c r="B198" s="401"/>
      <c r="C198" s="186"/>
      <c r="D198" s="29"/>
      <c r="E198" s="29"/>
      <c r="F198" s="29"/>
      <c r="G198" s="29"/>
      <c r="H198" s="29"/>
      <c r="I198" s="29"/>
      <c r="J198" s="29"/>
      <c r="K198" s="29"/>
      <c r="L198" s="250" t="s">
        <v>599</v>
      </c>
      <c r="M198" s="499">
        <v>3</v>
      </c>
      <c r="N198" s="251"/>
      <c r="O198" s="251">
        <v>3</v>
      </c>
      <c r="P198" s="499">
        <v>4</v>
      </c>
      <c r="Q198" s="251"/>
      <c r="R198" s="252"/>
      <c r="S198" s="253">
        <f t="shared" si="31"/>
        <v>10</v>
      </c>
      <c r="T198" s="29"/>
      <c r="U198" s="667"/>
      <c r="V198" s="667"/>
      <c r="W198" s="667"/>
      <c r="X198" s="667"/>
      <c r="Y198" s="667"/>
      <c r="Z198" s="667"/>
      <c r="AA198" s="667"/>
      <c r="AB198" s="667"/>
      <c r="AC198" s="667"/>
    </row>
    <row r="199" spans="1:29" ht="15.75" customHeight="1">
      <c r="A199" s="352"/>
      <c r="B199" s="401"/>
      <c r="C199" s="186"/>
      <c r="D199" s="29"/>
      <c r="E199" s="29"/>
      <c r="F199" s="29"/>
      <c r="G199" s="29"/>
      <c r="H199" s="29"/>
      <c r="I199" s="29"/>
      <c r="J199" s="29"/>
      <c r="K199" s="29"/>
      <c r="L199" s="250" t="s">
        <v>600</v>
      </c>
      <c r="M199" s="500">
        <v>3</v>
      </c>
      <c r="N199" s="254"/>
      <c r="O199" s="254">
        <v>3</v>
      </c>
      <c r="P199" s="500">
        <v>4</v>
      </c>
      <c r="Q199" s="254"/>
      <c r="R199" s="255"/>
      <c r="S199" s="256">
        <f t="shared" si="31"/>
        <v>10</v>
      </c>
      <c r="T199" s="29"/>
      <c r="U199" s="667"/>
      <c r="V199" s="667"/>
      <c r="W199" s="667"/>
      <c r="X199" s="667"/>
      <c r="Y199" s="667"/>
      <c r="Z199" s="667"/>
      <c r="AA199" s="667"/>
      <c r="AB199" s="667"/>
      <c r="AC199" s="667"/>
    </row>
    <row r="200" spans="1:29" ht="15.75" customHeight="1">
      <c r="A200" s="352"/>
      <c r="B200" s="401"/>
      <c r="C200" s="186"/>
      <c r="D200" s="29"/>
      <c r="E200" s="29"/>
      <c r="F200" s="29"/>
      <c r="G200" s="29"/>
      <c r="H200" s="29"/>
      <c r="I200" s="29"/>
      <c r="J200" s="29"/>
      <c r="K200" s="29"/>
      <c r="L200" s="222" t="s">
        <v>681</v>
      </c>
      <c r="M200" s="223">
        <f t="shared" ref="M200:R200" si="32">M192+M178</f>
        <v>0</v>
      </c>
      <c r="N200" s="223">
        <f t="shared" si="32"/>
        <v>0</v>
      </c>
      <c r="O200" s="223">
        <f t="shared" si="32"/>
        <v>3</v>
      </c>
      <c r="P200" s="223">
        <f t="shared" si="32"/>
        <v>0</v>
      </c>
      <c r="Q200" s="223">
        <f t="shared" si="32"/>
        <v>4</v>
      </c>
      <c r="R200" s="223">
        <f t="shared" si="32"/>
        <v>0</v>
      </c>
      <c r="S200" s="224">
        <f t="shared" si="31"/>
        <v>7</v>
      </c>
      <c r="T200" s="29"/>
      <c r="U200" s="667"/>
      <c r="V200" s="667"/>
      <c r="W200" s="667"/>
      <c r="X200" s="667"/>
      <c r="Y200" s="667"/>
      <c r="Z200" s="667"/>
      <c r="AA200" s="667"/>
      <c r="AB200" s="667"/>
      <c r="AC200" s="667"/>
    </row>
    <row r="201" spans="1:29" ht="15.75" customHeight="1">
      <c r="A201" s="352"/>
      <c r="B201" s="401"/>
      <c r="C201" s="186"/>
      <c r="D201" s="29"/>
      <c r="E201" s="29"/>
      <c r="F201" s="29"/>
      <c r="G201" s="29"/>
      <c r="H201" s="29"/>
      <c r="I201" s="29"/>
      <c r="J201" s="29"/>
      <c r="K201" s="29"/>
      <c r="L201" s="257" t="s">
        <v>682</v>
      </c>
      <c r="M201" s="258">
        <f t="shared" ref="M201:R201" si="33">M196+M195+M182+M181</f>
        <v>2</v>
      </c>
      <c r="N201" s="258">
        <f t="shared" si="33"/>
        <v>4</v>
      </c>
      <c r="O201" s="258">
        <f t="shared" si="33"/>
        <v>0</v>
      </c>
      <c r="P201" s="258">
        <f t="shared" si="33"/>
        <v>1</v>
      </c>
      <c r="Q201" s="258">
        <f t="shared" si="33"/>
        <v>0</v>
      </c>
      <c r="R201" s="258">
        <f t="shared" si="33"/>
        <v>0</v>
      </c>
      <c r="S201" s="259">
        <f t="shared" si="31"/>
        <v>7</v>
      </c>
      <c r="T201" s="29"/>
      <c r="U201" s="667"/>
      <c r="V201" s="667"/>
      <c r="W201" s="667"/>
      <c r="X201" s="667"/>
      <c r="Y201" s="667"/>
      <c r="Z201" s="667"/>
      <c r="AA201" s="667"/>
      <c r="AB201" s="667"/>
      <c r="AC201" s="667"/>
    </row>
    <row r="202" spans="1:29" ht="15.75" customHeight="1">
      <c r="A202" s="352"/>
      <c r="B202" s="401"/>
      <c r="C202" s="1200"/>
      <c r="D202" s="186"/>
      <c r="E202" s="186"/>
      <c r="F202" s="186"/>
      <c r="G202" s="186"/>
      <c r="H202" s="186"/>
      <c r="I202" s="186"/>
      <c r="J202" s="186"/>
      <c r="K202" s="186"/>
      <c r="L202" s="257" t="s">
        <v>683</v>
      </c>
      <c r="M202" s="258">
        <f t="shared" ref="M202:R202" si="34">M197+M183</f>
        <v>3</v>
      </c>
      <c r="N202" s="258">
        <f t="shared" si="34"/>
        <v>4</v>
      </c>
      <c r="O202" s="258">
        <f t="shared" si="34"/>
        <v>0</v>
      </c>
      <c r="P202" s="258">
        <f t="shared" si="34"/>
        <v>4</v>
      </c>
      <c r="Q202" s="258">
        <f t="shared" si="34"/>
        <v>3</v>
      </c>
      <c r="R202" s="258">
        <f t="shared" si="34"/>
        <v>0</v>
      </c>
      <c r="S202" s="259">
        <f t="shared" si="31"/>
        <v>14</v>
      </c>
      <c r="T202" s="29"/>
      <c r="U202" s="667"/>
      <c r="V202" s="667"/>
      <c r="W202" s="667"/>
      <c r="X202" s="667"/>
      <c r="Y202" s="667"/>
      <c r="Z202" s="667"/>
      <c r="AA202" s="667"/>
      <c r="AB202" s="667"/>
      <c r="AC202" s="667"/>
    </row>
    <row r="203" spans="1:29" ht="15.75" customHeight="1">
      <c r="A203" s="352"/>
      <c r="B203" s="401"/>
      <c r="C203" s="1201"/>
      <c r="D203" s="186"/>
      <c r="E203" s="186"/>
      <c r="F203" s="186"/>
      <c r="G203" s="186"/>
      <c r="H203" s="186"/>
      <c r="I203" s="186"/>
      <c r="J203" s="186"/>
      <c r="K203" s="186"/>
      <c r="L203" s="260" t="s">
        <v>684</v>
      </c>
      <c r="M203" s="261">
        <f t="shared" ref="M203:R203" si="35">M198+M184</f>
        <v>3</v>
      </c>
      <c r="N203" s="261">
        <f t="shared" si="35"/>
        <v>4</v>
      </c>
      <c r="O203" s="261">
        <f t="shared" si="35"/>
        <v>3</v>
      </c>
      <c r="P203" s="261">
        <f t="shared" si="35"/>
        <v>7</v>
      </c>
      <c r="Q203" s="261">
        <f t="shared" si="35"/>
        <v>4</v>
      </c>
      <c r="R203" s="261">
        <f t="shared" si="35"/>
        <v>0</v>
      </c>
      <c r="S203" s="262">
        <f t="shared" si="31"/>
        <v>21</v>
      </c>
      <c r="T203" s="29"/>
      <c r="U203" s="667"/>
      <c r="V203" s="667"/>
      <c r="W203" s="667"/>
      <c r="X203" s="667"/>
      <c r="Y203" s="667"/>
      <c r="Z203" s="667"/>
      <c r="AA203" s="667"/>
      <c r="AB203" s="667"/>
      <c r="AC203" s="667"/>
    </row>
    <row r="204" spans="1:29" ht="16.5" customHeight="1">
      <c r="A204" s="1213" t="s">
        <v>817</v>
      </c>
      <c r="B204" s="1138"/>
      <c r="C204" s="354"/>
      <c r="D204" s="82"/>
      <c r="E204" s="82"/>
      <c r="F204" s="82"/>
      <c r="G204" s="82"/>
      <c r="H204" s="82"/>
      <c r="I204" s="82"/>
      <c r="J204" s="82"/>
      <c r="K204" s="82"/>
      <c r="L204" s="696"/>
      <c r="M204" s="82"/>
      <c r="N204" s="82"/>
      <c r="O204" s="82"/>
      <c r="P204" s="82"/>
      <c r="Q204" s="82"/>
      <c r="R204" s="82"/>
      <c r="S204" s="354"/>
      <c r="T204" s="29"/>
      <c r="U204" s="667"/>
      <c r="V204" s="667"/>
      <c r="W204" s="667"/>
      <c r="X204" s="667"/>
      <c r="Y204" s="667"/>
      <c r="Z204" s="667"/>
      <c r="AA204" s="667"/>
      <c r="AB204" s="667"/>
      <c r="AC204" s="667"/>
    </row>
    <row r="205" spans="1:29" ht="47.25" customHeight="1">
      <c r="A205" s="1233">
        <v>7</v>
      </c>
      <c r="B205" s="1197" t="s">
        <v>434</v>
      </c>
      <c r="C205" s="186"/>
      <c r="D205" s="33"/>
      <c r="E205" s="9"/>
      <c r="F205" s="9"/>
      <c r="G205" s="33"/>
      <c r="H205" s="33">
        <v>1</v>
      </c>
      <c r="I205" s="9">
        <v>5</v>
      </c>
      <c r="J205" s="9" t="s">
        <v>1116</v>
      </c>
      <c r="K205" s="33" t="s">
        <v>651</v>
      </c>
      <c r="L205" s="1235" t="s">
        <v>592</v>
      </c>
      <c r="M205" s="739" t="s">
        <v>1891</v>
      </c>
      <c r="N205" s="211"/>
      <c r="O205" s="739" t="s">
        <v>1892</v>
      </c>
      <c r="P205" s="456" t="s">
        <v>1893</v>
      </c>
      <c r="Q205" s="456" t="s">
        <v>1894</v>
      </c>
      <c r="R205" s="29"/>
      <c r="S205" s="29"/>
      <c r="T205" s="29"/>
      <c r="U205" s="667"/>
      <c r="V205" s="667"/>
      <c r="W205" s="667"/>
      <c r="X205" s="667"/>
      <c r="Y205" s="667"/>
      <c r="Z205" s="667"/>
      <c r="AA205" s="667"/>
      <c r="AB205" s="667"/>
      <c r="AC205" s="667"/>
    </row>
    <row r="206" spans="1:29" ht="25.5" customHeight="1">
      <c r="A206" s="1178"/>
      <c r="B206" s="1152"/>
      <c r="C206" s="186"/>
      <c r="D206" s="33"/>
      <c r="E206" s="9"/>
      <c r="F206" s="9"/>
      <c r="G206" s="33"/>
      <c r="H206" s="33">
        <v>2</v>
      </c>
      <c r="I206" s="9">
        <v>5</v>
      </c>
      <c r="J206" s="9" t="s">
        <v>1121</v>
      </c>
      <c r="K206" s="33" t="s">
        <v>651</v>
      </c>
      <c r="L206" s="1193"/>
      <c r="M206" s="18"/>
      <c r="N206" s="18"/>
      <c r="O206" s="740"/>
      <c r="P206" s="18"/>
      <c r="Q206" s="29"/>
      <c r="R206" s="29"/>
      <c r="S206" s="29"/>
      <c r="T206" s="29"/>
      <c r="U206" s="667"/>
      <c r="V206" s="667"/>
      <c r="W206" s="667"/>
      <c r="X206" s="667"/>
      <c r="Y206" s="667"/>
      <c r="Z206" s="667"/>
      <c r="AA206" s="667"/>
      <c r="AB206" s="667"/>
      <c r="AC206" s="667"/>
    </row>
    <row r="207" spans="1:29" ht="16.5" customHeight="1">
      <c r="A207" s="1178"/>
      <c r="B207" s="1152"/>
      <c r="C207" s="186"/>
      <c r="D207" s="33"/>
      <c r="E207" s="33"/>
      <c r="F207" s="33"/>
      <c r="G207" s="33"/>
      <c r="H207" s="33">
        <v>3</v>
      </c>
      <c r="I207" s="4">
        <v>5</v>
      </c>
      <c r="J207" s="33" t="s">
        <v>765</v>
      </c>
      <c r="K207" s="33" t="s">
        <v>651</v>
      </c>
      <c r="L207" s="1193"/>
      <c r="M207" s="29"/>
      <c r="N207" s="18"/>
      <c r="O207" s="29"/>
      <c r="P207" s="29"/>
      <c r="Q207" s="18"/>
      <c r="R207" s="29"/>
      <c r="S207" s="29"/>
      <c r="T207" s="29"/>
      <c r="U207" s="667"/>
      <c r="V207" s="667"/>
      <c r="W207" s="667"/>
      <c r="X207" s="667"/>
      <c r="Y207" s="667"/>
      <c r="Z207" s="667"/>
      <c r="AA207" s="667"/>
      <c r="AB207" s="667"/>
      <c r="AC207" s="667"/>
    </row>
    <row r="208" spans="1:29" ht="16.5" customHeight="1">
      <c r="A208" s="1178"/>
      <c r="B208" s="1152"/>
      <c r="C208" s="186"/>
      <c r="D208" s="33"/>
      <c r="E208" s="33"/>
      <c r="F208" s="33"/>
      <c r="G208" s="33"/>
      <c r="H208" s="33">
        <v>4</v>
      </c>
      <c r="I208" s="33">
        <v>7</v>
      </c>
      <c r="J208" s="33" t="s">
        <v>766</v>
      </c>
      <c r="K208" s="33" t="s">
        <v>651</v>
      </c>
      <c r="L208" s="186" t="s">
        <v>593</v>
      </c>
      <c r="M208" s="192"/>
      <c r="N208" s="192"/>
      <c r="O208" s="192"/>
      <c r="P208" s="192"/>
      <c r="Q208" s="192"/>
      <c r="R208" s="194"/>
      <c r="S208" s="4">
        <f t="shared" ref="S208:S215" si="36">SUM(M208:R208)</f>
        <v>0</v>
      </c>
      <c r="T208" s="29"/>
      <c r="U208" s="667"/>
      <c r="V208" s="667"/>
      <c r="W208" s="667"/>
      <c r="X208" s="667"/>
      <c r="Y208" s="667"/>
      <c r="Z208" s="667"/>
      <c r="AA208" s="667"/>
      <c r="AB208" s="667"/>
      <c r="AC208" s="667"/>
    </row>
    <row r="209" spans="1:29" ht="16.5" customHeight="1">
      <c r="A209" s="1178"/>
      <c r="B209" s="1152"/>
      <c r="C209" s="186"/>
      <c r="D209" s="33"/>
      <c r="E209" s="33"/>
      <c r="F209" s="33"/>
      <c r="G209" s="33"/>
      <c r="H209" s="33">
        <v>5</v>
      </c>
      <c r="I209" s="33">
        <v>6</v>
      </c>
      <c r="J209" s="33" t="s">
        <v>767</v>
      </c>
      <c r="K209" s="33" t="s">
        <v>651</v>
      </c>
      <c r="L209" s="195" t="s">
        <v>594</v>
      </c>
      <c r="M209" s="196"/>
      <c r="N209" s="196"/>
      <c r="O209" s="196"/>
      <c r="P209" s="196"/>
      <c r="Q209" s="196"/>
      <c r="R209" s="29"/>
      <c r="S209" s="33">
        <f t="shared" si="36"/>
        <v>0</v>
      </c>
      <c r="T209" s="29"/>
      <c r="U209" s="667"/>
      <c r="V209" s="667"/>
      <c r="W209" s="667"/>
      <c r="X209" s="667"/>
      <c r="Y209" s="667"/>
      <c r="Z209" s="667"/>
      <c r="AA209" s="667"/>
      <c r="AB209" s="667"/>
      <c r="AC209" s="667"/>
    </row>
    <row r="210" spans="1:29" ht="16.5" customHeight="1">
      <c r="A210" s="1178"/>
      <c r="B210" s="1152"/>
      <c r="C210" s="186"/>
      <c r="D210" s="33"/>
      <c r="E210" s="33"/>
      <c r="F210" s="33"/>
      <c r="G210" s="33"/>
      <c r="H210" s="33"/>
      <c r="I210" s="33">
        <v>28</v>
      </c>
      <c r="J210" s="33"/>
      <c r="K210" s="33"/>
      <c r="L210" s="195" t="s">
        <v>595</v>
      </c>
      <c r="M210" s="198"/>
      <c r="N210" s="198"/>
      <c r="O210" s="198"/>
      <c r="P210" s="198"/>
      <c r="Q210" s="198"/>
      <c r="R210" s="29"/>
      <c r="S210" s="33">
        <f t="shared" si="36"/>
        <v>0</v>
      </c>
      <c r="T210" s="29"/>
      <c r="U210" s="667"/>
      <c r="V210" s="667"/>
      <c r="W210" s="667"/>
      <c r="X210" s="667"/>
      <c r="Y210" s="667"/>
      <c r="Z210" s="667"/>
      <c r="AA210" s="667"/>
      <c r="AB210" s="667"/>
      <c r="AC210" s="667"/>
    </row>
    <row r="211" spans="1:29" ht="16.5" customHeight="1">
      <c r="A211" s="1178"/>
      <c r="B211" s="1152"/>
      <c r="C211" s="186"/>
      <c r="D211" s="33"/>
      <c r="E211" s="33"/>
      <c r="F211" s="33"/>
      <c r="G211" s="33"/>
      <c r="H211" s="33"/>
      <c r="I211" s="33"/>
      <c r="J211" s="33"/>
      <c r="K211" s="33"/>
      <c r="L211" s="199" t="s">
        <v>596</v>
      </c>
      <c r="M211" s="200"/>
      <c r="N211" s="200"/>
      <c r="O211" s="200"/>
      <c r="P211" s="200"/>
      <c r="Q211" s="200"/>
      <c r="R211" s="202"/>
      <c r="S211" s="203">
        <f t="shared" si="36"/>
        <v>0</v>
      </c>
      <c r="T211" s="29"/>
      <c r="U211" s="667"/>
      <c r="V211" s="667"/>
      <c r="W211" s="667"/>
      <c r="X211" s="667"/>
      <c r="Y211" s="667"/>
      <c r="Z211" s="667"/>
      <c r="AA211" s="667"/>
      <c r="AB211" s="667"/>
      <c r="AC211" s="667"/>
    </row>
    <row r="212" spans="1:29" ht="16.5" customHeight="1">
      <c r="A212" s="1178"/>
      <c r="B212" s="1152"/>
      <c r="C212" s="186"/>
      <c r="D212" s="33"/>
      <c r="E212" s="33"/>
      <c r="F212" s="33"/>
      <c r="G212" s="33"/>
      <c r="H212" s="33"/>
      <c r="I212" s="33"/>
      <c r="J212" s="33"/>
      <c r="K212" s="33"/>
      <c r="L212" s="199" t="s">
        <v>597</v>
      </c>
      <c r="M212" s="200"/>
      <c r="N212" s="200"/>
      <c r="O212" s="200"/>
      <c r="P212" s="200"/>
      <c r="Q212" s="200"/>
      <c r="R212" s="202"/>
      <c r="S212" s="203">
        <f t="shared" si="36"/>
        <v>0</v>
      </c>
      <c r="T212" s="29"/>
      <c r="U212" s="667"/>
      <c r="V212" s="667"/>
      <c r="W212" s="667"/>
      <c r="X212" s="667"/>
      <c r="Y212" s="667"/>
      <c r="Z212" s="667"/>
      <c r="AA212" s="667"/>
      <c r="AB212" s="667"/>
      <c r="AC212" s="667"/>
    </row>
    <row r="213" spans="1:29" ht="16.5" customHeight="1">
      <c r="A213" s="1178"/>
      <c r="B213" s="1152"/>
      <c r="C213" s="186"/>
      <c r="D213" s="33"/>
      <c r="E213" s="33"/>
      <c r="F213" s="33"/>
      <c r="G213" s="33"/>
      <c r="H213" s="33"/>
      <c r="I213" s="33"/>
      <c r="J213" s="33"/>
      <c r="K213" s="33"/>
      <c r="L213" s="208" t="s">
        <v>598</v>
      </c>
      <c r="M213" s="200"/>
      <c r="N213" s="200"/>
      <c r="O213" s="200"/>
      <c r="P213" s="200"/>
      <c r="Q213" s="200"/>
      <c r="R213" s="202"/>
      <c r="S213" s="203">
        <f t="shared" si="36"/>
        <v>0</v>
      </c>
      <c r="T213" s="29"/>
      <c r="U213" s="667"/>
      <c r="V213" s="667"/>
      <c r="W213" s="667"/>
      <c r="X213" s="667"/>
      <c r="Y213" s="667"/>
      <c r="Z213" s="667"/>
      <c r="AA213" s="667"/>
      <c r="AB213" s="667"/>
      <c r="AC213" s="667"/>
    </row>
    <row r="214" spans="1:29" ht="16.5" customHeight="1">
      <c r="A214" s="1178"/>
      <c r="B214" s="1152"/>
      <c r="C214" s="186"/>
      <c r="D214" s="33"/>
      <c r="E214" s="33"/>
      <c r="F214" s="33"/>
      <c r="G214" s="33"/>
      <c r="H214" s="33"/>
      <c r="I214" s="33"/>
      <c r="J214" s="33"/>
      <c r="K214" s="33"/>
      <c r="L214" s="209" t="s">
        <v>599</v>
      </c>
      <c r="M214" s="210">
        <v>3</v>
      </c>
      <c r="N214" s="210"/>
      <c r="O214" s="210">
        <v>3</v>
      </c>
      <c r="P214" s="210">
        <v>4</v>
      </c>
      <c r="Q214" s="210">
        <v>4</v>
      </c>
      <c r="R214" s="211"/>
      <c r="S214" s="212">
        <f t="shared" si="36"/>
        <v>14</v>
      </c>
      <c r="T214" s="29"/>
      <c r="U214" s="667"/>
      <c r="V214" s="667"/>
      <c r="W214" s="667"/>
      <c r="X214" s="667"/>
      <c r="Y214" s="667"/>
      <c r="Z214" s="667"/>
      <c r="AA214" s="667"/>
      <c r="AB214" s="667"/>
      <c r="AC214" s="667"/>
    </row>
    <row r="215" spans="1:29" ht="16.5" customHeight="1">
      <c r="A215" s="1178"/>
      <c r="B215" s="1152"/>
      <c r="C215" s="186"/>
      <c r="D215" s="33"/>
      <c r="E215" s="33"/>
      <c r="F215" s="33"/>
      <c r="G215" s="33"/>
      <c r="H215" s="33"/>
      <c r="I215" s="33"/>
      <c r="J215" s="33"/>
      <c r="K215" s="33"/>
      <c r="L215" s="209" t="s">
        <v>600</v>
      </c>
      <c r="M215" s="213">
        <v>3</v>
      </c>
      <c r="N215" s="213"/>
      <c r="O215" s="213">
        <v>3</v>
      </c>
      <c r="P215" s="213">
        <v>4</v>
      </c>
      <c r="Q215" s="213">
        <v>4</v>
      </c>
      <c r="R215" s="214"/>
      <c r="S215" s="215">
        <f t="shared" si="36"/>
        <v>14</v>
      </c>
      <c r="T215" s="29"/>
      <c r="U215" s="667"/>
      <c r="V215" s="667"/>
      <c r="W215" s="667"/>
      <c r="X215" s="667"/>
      <c r="Y215" s="667"/>
      <c r="Z215" s="667"/>
      <c r="AA215" s="667"/>
      <c r="AB215" s="667"/>
      <c r="AC215" s="667"/>
    </row>
    <row r="216" spans="1:29" ht="21" customHeight="1">
      <c r="A216" s="1178"/>
      <c r="B216" s="1152"/>
      <c r="C216" s="217"/>
      <c r="D216" s="217"/>
      <c r="E216" s="217"/>
      <c r="F216" s="217"/>
      <c r="G216" s="217"/>
      <c r="H216" s="217"/>
      <c r="I216" s="217"/>
      <c r="J216" s="217"/>
      <c r="K216" s="217"/>
      <c r="L216" s="222"/>
      <c r="M216" s="223"/>
      <c r="N216" s="223"/>
      <c r="O216" s="223"/>
      <c r="P216" s="223"/>
      <c r="Q216" s="223"/>
      <c r="R216" s="224"/>
      <c r="S216" s="225"/>
      <c r="T216" s="226">
        <v>44296</v>
      </c>
      <c r="U216" s="667"/>
      <c r="V216" s="667"/>
      <c r="W216" s="667"/>
      <c r="X216" s="667"/>
      <c r="Y216" s="667"/>
      <c r="Z216" s="667"/>
      <c r="AA216" s="667"/>
      <c r="AB216" s="667"/>
      <c r="AC216" s="667"/>
    </row>
    <row r="217" spans="1:29" ht="37.5" customHeight="1">
      <c r="A217" s="1178"/>
      <c r="B217" s="1152"/>
      <c r="C217" s="186"/>
      <c r="D217" s="33"/>
      <c r="E217" s="33"/>
      <c r="F217" s="33"/>
      <c r="G217" s="33"/>
      <c r="H217" s="33"/>
      <c r="I217" s="33"/>
      <c r="J217" s="33"/>
      <c r="K217" s="33"/>
      <c r="L217" s="1236" t="s">
        <v>601</v>
      </c>
      <c r="M217" s="741" t="s">
        <v>1895</v>
      </c>
      <c r="N217" s="742"/>
      <c r="O217" s="743" t="s">
        <v>1896</v>
      </c>
      <c r="P217" s="743" t="s">
        <v>1897</v>
      </c>
      <c r="Q217" s="743" t="s">
        <v>1898</v>
      </c>
      <c r="R217" s="346"/>
      <c r="S217" s="228"/>
      <c r="T217" s="29"/>
      <c r="U217" s="667"/>
      <c r="V217" s="667"/>
      <c r="W217" s="667"/>
      <c r="X217" s="667"/>
      <c r="Y217" s="667"/>
      <c r="Z217" s="667"/>
      <c r="AA217" s="667"/>
      <c r="AB217" s="667"/>
      <c r="AC217" s="667"/>
    </row>
    <row r="218" spans="1:29" ht="34.5" customHeight="1">
      <c r="A218" s="1178"/>
      <c r="B218" s="1152"/>
      <c r="C218" s="186"/>
      <c r="D218" s="29"/>
      <c r="E218" s="29"/>
      <c r="F218" s="29"/>
      <c r="G218" s="29"/>
      <c r="H218" s="29"/>
      <c r="I218" s="29"/>
      <c r="J218" s="29"/>
      <c r="K218" s="29"/>
      <c r="L218" s="1193"/>
      <c r="M218" s="744"/>
      <c r="N218" s="745"/>
      <c r="O218" s="746"/>
      <c r="P218" s="746"/>
      <c r="Q218" s="747"/>
      <c r="R218" s="349"/>
      <c r="S218" s="228"/>
      <c r="T218" s="29"/>
      <c r="U218" s="667"/>
      <c r="V218" s="667"/>
      <c r="W218" s="667"/>
      <c r="X218" s="667"/>
      <c r="Y218" s="667"/>
      <c r="Z218" s="667"/>
      <c r="AA218" s="667"/>
      <c r="AB218" s="667"/>
      <c r="AC218" s="667"/>
    </row>
    <row r="219" spans="1:29" ht="16.5" customHeight="1">
      <c r="A219" s="1178"/>
      <c r="B219" s="1152"/>
      <c r="C219" s="186"/>
      <c r="D219" s="33"/>
      <c r="E219" s="33"/>
      <c r="F219" s="33"/>
      <c r="G219" s="33"/>
      <c r="H219" s="33"/>
      <c r="I219" s="33"/>
      <c r="J219" s="33"/>
      <c r="K219" s="33"/>
      <c r="L219" s="238" t="s">
        <v>593</v>
      </c>
      <c r="M219" s="280"/>
      <c r="N219" s="280"/>
      <c r="O219" s="280"/>
      <c r="P219" s="280"/>
      <c r="Q219" s="280"/>
      <c r="R219" s="236"/>
      <c r="S219" s="237">
        <f t="shared" ref="S219:S230" si="37">SUM(M219:R219)</f>
        <v>0</v>
      </c>
      <c r="T219" s="29"/>
      <c r="U219" s="667"/>
      <c r="V219" s="667"/>
      <c r="W219" s="667"/>
      <c r="X219" s="667"/>
      <c r="Y219" s="667"/>
      <c r="Z219" s="667"/>
      <c r="AA219" s="667"/>
      <c r="AB219" s="667"/>
      <c r="AC219" s="667"/>
    </row>
    <row r="220" spans="1:29" ht="16.5" customHeight="1">
      <c r="A220" s="1178"/>
      <c r="B220" s="1152"/>
      <c r="C220" s="186"/>
      <c r="D220" s="33"/>
      <c r="E220" s="33"/>
      <c r="F220" s="33"/>
      <c r="G220" s="33"/>
      <c r="H220" s="33"/>
      <c r="I220" s="33"/>
      <c r="J220" s="33"/>
      <c r="K220" s="33"/>
      <c r="L220" s="240" t="s">
        <v>594</v>
      </c>
      <c r="M220" s="281"/>
      <c r="N220" s="281"/>
      <c r="O220" s="281"/>
      <c r="P220" s="281"/>
      <c r="Q220" s="281"/>
      <c r="R220" s="228"/>
      <c r="S220" s="242">
        <f t="shared" si="37"/>
        <v>0</v>
      </c>
      <c r="T220" s="29"/>
      <c r="U220" s="667"/>
      <c r="V220" s="667"/>
      <c r="W220" s="667"/>
      <c r="X220" s="667"/>
      <c r="Y220" s="667"/>
      <c r="Z220" s="667"/>
      <c r="AA220" s="667"/>
      <c r="AB220" s="667"/>
      <c r="AC220" s="667"/>
    </row>
    <row r="221" spans="1:29" ht="16.5" customHeight="1">
      <c r="A221" s="1178"/>
      <c r="B221" s="1152"/>
      <c r="C221" s="186"/>
      <c r="D221" s="33"/>
      <c r="E221" s="33"/>
      <c r="F221" s="33"/>
      <c r="G221" s="33"/>
      <c r="H221" s="33"/>
      <c r="I221" s="33"/>
      <c r="J221" s="33"/>
      <c r="K221" s="33"/>
      <c r="L221" s="240" t="s">
        <v>595</v>
      </c>
      <c r="M221" s="243"/>
      <c r="N221" s="243"/>
      <c r="O221" s="243"/>
      <c r="P221" s="243"/>
      <c r="Q221" s="243"/>
      <c r="R221" s="228"/>
      <c r="S221" s="242">
        <f t="shared" si="37"/>
        <v>0</v>
      </c>
      <c r="T221" s="29"/>
      <c r="U221" s="667"/>
      <c r="V221" s="667"/>
      <c r="W221" s="667"/>
      <c r="X221" s="667"/>
      <c r="Y221" s="667"/>
      <c r="Z221" s="667"/>
      <c r="AA221" s="667"/>
      <c r="AB221" s="667"/>
      <c r="AC221" s="667"/>
    </row>
    <row r="222" spans="1:29" ht="16.5" customHeight="1">
      <c r="A222" s="1178"/>
      <c r="B222" s="1152"/>
      <c r="C222" s="186"/>
      <c r="D222" s="33"/>
      <c r="E222" s="33"/>
      <c r="F222" s="33"/>
      <c r="G222" s="33"/>
      <c r="H222" s="33"/>
      <c r="I222" s="33"/>
      <c r="J222" s="33"/>
      <c r="K222" s="33"/>
      <c r="L222" s="244" t="s">
        <v>596</v>
      </c>
      <c r="M222" s="246"/>
      <c r="N222" s="246"/>
      <c r="O222" s="246"/>
      <c r="P222" s="246"/>
      <c r="Q222" s="246"/>
      <c r="R222" s="247"/>
      <c r="S222" s="248">
        <f t="shared" si="37"/>
        <v>0</v>
      </c>
      <c r="T222" s="29"/>
      <c r="U222" s="667"/>
      <c r="V222" s="667"/>
      <c r="W222" s="667"/>
      <c r="X222" s="667"/>
      <c r="Y222" s="667"/>
      <c r="Z222" s="667"/>
      <c r="AA222" s="667"/>
      <c r="AB222" s="667"/>
      <c r="AC222" s="667"/>
    </row>
    <row r="223" spans="1:29" ht="16.5" customHeight="1">
      <c r="A223" s="1178"/>
      <c r="B223" s="1152"/>
      <c r="C223" s="1200"/>
      <c r="D223" s="186"/>
      <c r="E223" s="186"/>
      <c r="F223" s="186"/>
      <c r="G223" s="186"/>
      <c r="H223" s="186"/>
      <c r="I223" s="186"/>
      <c r="J223" s="186"/>
      <c r="K223" s="186"/>
      <c r="L223" s="244" t="s">
        <v>597</v>
      </c>
      <c r="M223" s="246"/>
      <c r="N223" s="246"/>
      <c r="O223" s="246"/>
      <c r="P223" s="246"/>
      <c r="Q223" s="246"/>
      <c r="R223" s="247"/>
      <c r="S223" s="248">
        <f t="shared" si="37"/>
        <v>0</v>
      </c>
      <c r="T223" s="29"/>
      <c r="U223" s="667"/>
      <c r="V223" s="667"/>
      <c r="W223" s="667"/>
      <c r="X223" s="667"/>
      <c r="Y223" s="667"/>
      <c r="Z223" s="667"/>
      <c r="AA223" s="667"/>
      <c r="AB223" s="667"/>
      <c r="AC223" s="667"/>
    </row>
    <row r="224" spans="1:29" ht="16.5" customHeight="1">
      <c r="A224" s="1178"/>
      <c r="B224" s="1152"/>
      <c r="C224" s="1201"/>
      <c r="D224" s="186"/>
      <c r="E224" s="186"/>
      <c r="F224" s="186"/>
      <c r="G224" s="186"/>
      <c r="H224" s="186"/>
      <c r="I224" s="186"/>
      <c r="J224" s="186"/>
      <c r="K224" s="186"/>
      <c r="L224" s="249" t="s">
        <v>598</v>
      </c>
      <c r="M224" s="246"/>
      <c r="N224" s="246"/>
      <c r="O224" s="246"/>
      <c r="P224" s="246"/>
      <c r="Q224" s="246"/>
      <c r="R224" s="247"/>
      <c r="S224" s="248">
        <f t="shared" si="37"/>
        <v>0</v>
      </c>
      <c r="T224" s="29"/>
      <c r="U224" s="667"/>
      <c r="V224" s="667"/>
      <c r="W224" s="667"/>
      <c r="X224" s="667"/>
      <c r="Y224" s="667"/>
      <c r="Z224" s="667"/>
      <c r="AA224" s="667"/>
      <c r="AB224" s="667"/>
      <c r="AC224" s="667"/>
    </row>
    <row r="225" spans="1:29" ht="16.5" customHeight="1">
      <c r="A225" s="1178"/>
      <c r="B225" s="1152"/>
      <c r="C225" s="186"/>
      <c r="D225" s="33"/>
      <c r="E225" s="33"/>
      <c r="F225" s="33"/>
      <c r="G225" s="33"/>
      <c r="H225" s="33"/>
      <c r="I225" s="33"/>
      <c r="J225" s="33"/>
      <c r="K225" s="33"/>
      <c r="L225" s="250" t="s">
        <v>599</v>
      </c>
      <c r="M225" s="251">
        <v>4</v>
      </c>
      <c r="N225" s="251"/>
      <c r="O225" s="251">
        <v>3</v>
      </c>
      <c r="P225" s="251">
        <v>3</v>
      </c>
      <c r="Q225" s="251">
        <v>4</v>
      </c>
      <c r="R225" s="252"/>
      <c r="S225" s="253">
        <f t="shared" si="37"/>
        <v>14</v>
      </c>
      <c r="T225" s="29"/>
      <c r="U225" s="667"/>
      <c r="V225" s="667"/>
      <c r="W225" s="667"/>
      <c r="X225" s="667"/>
      <c r="Y225" s="667"/>
      <c r="Z225" s="667"/>
      <c r="AA225" s="667"/>
      <c r="AB225" s="667"/>
      <c r="AC225" s="667"/>
    </row>
    <row r="226" spans="1:29" ht="16.5" customHeight="1">
      <c r="A226" s="1178"/>
      <c r="B226" s="1152"/>
      <c r="C226" s="186"/>
      <c r="D226" s="33"/>
      <c r="E226" s="33"/>
      <c r="F226" s="33"/>
      <c r="G226" s="33"/>
      <c r="H226" s="33"/>
      <c r="I226" s="33"/>
      <c r="J226" s="33"/>
      <c r="K226" s="33"/>
      <c r="L226" s="250" t="s">
        <v>600</v>
      </c>
      <c r="M226" s="254">
        <v>4</v>
      </c>
      <c r="N226" s="254"/>
      <c r="O226" s="254">
        <v>3</v>
      </c>
      <c r="P226" s="254">
        <v>3</v>
      </c>
      <c r="Q226" s="254">
        <v>4</v>
      </c>
      <c r="R226" s="255"/>
      <c r="S226" s="256">
        <f t="shared" si="37"/>
        <v>14</v>
      </c>
      <c r="T226" s="29"/>
      <c r="U226" s="667"/>
      <c r="V226" s="667"/>
      <c r="W226" s="667"/>
      <c r="X226" s="667"/>
      <c r="Y226" s="667"/>
      <c r="Z226" s="667"/>
      <c r="AA226" s="667"/>
      <c r="AB226" s="667"/>
      <c r="AC226" s="667"/>
    </row>
    <row r="227" spans="1:29" ht="16.5" customHeight="1">
      <c r="A227" s="1178"/>
      <c r="B227" s="1152"/>
      <c r="C227" s="186"/>
      <c r="D227" s="33"/>
      <c r="E227" s="33"/>
      <c r="F227" s="33"/>
      <c r="G227" s="33"/>
      <c r="H227" s="33"/>
      <c r="I227" s="33"/>
      <c r="J227" s="33"/>
      <c r="K227" s="33"/>
      <c r="L227" s="222" t="s">
        <v>681</v>
      </c>
      <c r="M227" s="223">
        <f t="shared" ref="M227:R227" si="38">M219+M208</f>
        <v>0</v>
      </c>
      <c r="N227" s="223">
        <f t="shared" si="38"/>
        <v>0</v>
      </c>
      <c r="O227" s="223">
        <f t="shared" si="38"/>
        <v>0</v>
      </c>
      <c r="P227" s="223">
        <f t="shared" si="38"/>
        <v>0</v>
      </c>
      <c r="Q227" s="223">
        <f t="shared" si="38"/>
        <v>0</v>
      </c>
      <c r="R227" s="223">
        <f t="shared" si="38"/>
        <v>0</v>
      </c>
      <c r="S227" s="224">
        <f t="shared" si="37"/>
        <v>0</v>
      </c>
      <c r="T227" s="29"/>
      <c r="U227" s="667"/>
      <c r="V227" s="667"/>
      <c r="W227" s="667"/>
      <c r="X227" s="667"/>
      <c r="Y227" s="667"/>
      <c r="Z227" s="667"/>
      <c r="AA227" s="667"/>
      <c r="AB227" s="667"/>
      <c r="AC227" s="667"/>
    </row>
    <row r="228" spans="1:29" ht="16.5" customHeight="1">
      <c r="A228" s="1178"/>
      <c r="B228" s="1152"/>
      <c r="C228" s="186"/>
      <c r="D228" s="33"/>
      <c r="E228" s="33"/>
      <c r="F228" s="33"/>
      <c r="G228" s="33"/>
      <c r="H228" s="33"/>
      <c r="I228" s="33"/>
      <c r="J228" s="33"/>
      <c r="K228" s="33"/>
      <c r="L228" s="257" t="s">
        <v>682</v>
      </c>
      <c r="M228" s="258">
        <f t="shared" ref="M228:R228" si="39">M223+M222+M212+M211</f>
        <v>0</v>
      </c>
      <c r="N228" s="258">
        <f t="shared" si="39"/>
        <v>0</v>
      </c>
      <c r="O228" s="258">
        <f t="shared" si="39"/>
        <v>0</v>
      </c>
      <c r="P228" s="258">
        <f t="shared" si="39"/>
        <v>0</v>
      </c>
      <c r="Q228" s="258">
        <f t="shared" si="39"/>
        <v>0</v>
      </c>
      <c r="R228" s="258">
        <f t="shared" si="39"/>
        <v>0</v>
      </c>
      <c r="S228" s="259">
        <f t="shared" si="37"/>
        <v>0</v>
      </c>
      <c r="T228" s="29"/>
      <c r="U228" s="667"/>
      <c r="V228" s="667"/>
      <c r="W228" s="667"/>
      <c r="X228" s="667"/>
      <c r="Y228" s="667"/>
      <c r="Z228" s="667"/>
      <c r="AA228" s="667"/>
      <c r="AB228" s="667"/>
      <c r="AC228" s="667"/>
    </row>
    <row r="229" spans="1:29" ht="16.5" customHeight="1">
      <c r="A229" s="1178"/>
      <c r="B229" s="1152"/>
      <c r="C229" s="1200"/>
      <c r="D229" s="186"/>
      <c r="E229" s="186"/>
      <c r="F229" s="186"/>
      <c r="G229" s="186"/>
      <c r="H229" s="186"/>
      <c r="I229" s="186"/>
      <c r="J229" s="186"/>
      <c r="K229" s="186"/>
      <c r="L229" s="257" t="s">
        <v>683</v>
      </c>
      <c r="M229" s="258">
        <f t="shared" ref="M229:R229" si="40">M224+M213</f>
        <v>0</v>
      </c>
      <c r="N229" s="258">
        <f t="shared" si="40"/>
        <v>0</v>
      </c>
      <c r="O229" s="258">
        <f t="shared" si="40"/>
        <v>0</v>
      </c>
      <c r="P229" s="258">
        <f t="shared" si="40"/>
        <v>0</v>
      </c>
      <c r="Q229" s="258">
        <f t="shared" si="40"/>
        <v>0</v>
      </c>
      <c r="R229" s="258">
        <f t="shared" si="40"/>
        <v>0</v>
      </c>
      <c r="S229" s="259">
        <f t="shared" si="37"/>
        <v>0</v>
      </c>
      <c r="T229" s="29"/>
      <c r="U229" s="667"/>
      <c r="V229" s="667"/>
      <c r="W229" s="667"/>
      <c r="X229" s="667"/>
      <c r="Y229" s="667"/>
      <c r="Z229" s="667"/>
      <c r="AA229" s="667"/>
      <c r="AB229" s="667"/>
      <c r="AC229" s="667"/>
    </row>
    <row r="230" spans="1:29" ht="16.5" customHeight="1">
      <c r="A230" s="1229"/>
      <c r="B230" s="1147"/>
      <c r="C230" s="1201"/>
      <c r="D230" s="186"/>
      <c r="E230" s="186"/>
      <c r="F230" s="186"/>
      <c r="G230" s="186"/>
      <c r="H230" s="186"/>
      <c r="I230" s="186"/>
      <c r="J230" s="186"/>
      <c r="K230" s="186"/>
      <c r="L230" s="260" t="s">
        <v>684</v>
      </c>
      <c r="M230" s="261">
        <f t="shared" ref="M230:R230" si="41">M225+M214</f>
        <v>7</v>
      </c>
      <c r="N230" s="261">
        <f t="shared" si="41"/>
        <v>0</v>
      </c>
      <c r="O230" s="261">
        <f t="shared" si="41"/>
        <v>6</v>
      </c>
      <c r="P230" s="261">
        <f t="shared" si="41"/>
        <v>7</v>
      </c>
      <c r="Q230" s="261">
        <f t="shared" si="41"/>
        <v>8</v>
      </c>
      <c r="R230" s="261">
        <f t="shared" si="41"/>
        <v>0</v>
      </c>
      <c r="S230" s="262">
        <f t="shared" si="37"/>
        <v>28</v>
      </c>
      <c r="T230" s="29"/>
      <c r="U230" s="667"/>
      <c r="V230" s="667"/>
      <c r="W230" s="667"/>
      <c r="X230" s="667"/>
      <c r="Y230" s="667"/>
      <c r="Z230" s="667"/>
      <c r="AA230" s="667"/>
      <c r="AB230" s="667"/>
      <c r="AC230" s="667"/>
    </row>
    <row r="231" spans="1:29" ht="16.5" customHeight="1">
      <c r="A231" s="1213" t="s">
        <v>817</v>
      </c>
      <c r="B231" s="1138"/>
      <c r="C231" s="354"/>
      <c r="D231" s="82"/>
      <c r="E231" s="82"/>
      <c r="F231" s="82"/>
      <c r="G231" s="82"/>
      <c r="H231" s="82"/>
      <c r="I231" s="82"/>
      <c r="J231" s="82"/>
      <c r="K231" s="82"/>
      <c r="L231" s="696"/>
      <c r="M231" s="82"/>
      <c r="N231" s="82"/>
      <c r="O231" s="82"/>
      <c r="P231" s="82"/>
      <c r="Q231" s="82"/>
      <c r="R231" s="82"/>
      <c r="S231" s="354"/>
      <c r="T231" s="29"/>
      <c r="U231" s="667"/>
      <c r="V231" s="667"/>
      <c r="W231" s="667"/>
      <c r="X231" s="667"/>
      <c r="Y231" s="667"/>
      <c r="Z231" s="667"/>
      <c r="AA231" s="667"/>
      <c r="AB231" s="667"/>
      <c r="AC231" s="667"/>
    </row>
    <row r="232" spans="1:29" ht="47.25" customHeight="1">
      <c r="A232" s="1233">
        <v>8</v>
      </c>
      <c r="B232" s="1216" t="s">
        <v>436</v>
      </c>
      <c r="C232" s="186"/>
      <c r="D232" s="33"/>
      <c r="E232" s="9"/>
      <c r="F232" s="9"/>
      <c r="G232" s="33"/>
      <c r="H232" s="33">
        <v>1</v>
      </c>
      <c r="I232" s="9">
        <v>8</v>
      </c>
      <c r="J232" s="9" t="s">
        <v>1116</v>
      </c>
      <c r="K232" s="33" t="s">
        <v>651</v>
      </c>
      <c r="L232" s="1235" t="s">
        <v>592</v>
      </c>
      <c r="M232" s="211" t="s">
        <v>1899</v>
      </c>
      <c r="N232" s="211" t="s">
        <v>1900</v>
      </c>
      <c r="O232" s="748" t="s">
        <v>1901</v>
      </c>
      <c r="P232" s="211" t="s">
        <v>1902</v>
      </c>
      <c r="Q232" s="211" t="s">
        <v>1903</v>
      </c>
      <c r="R232" s="29"/>
      <c r="S232" s="29"/>
      <c r="T232" s="29"/>
      <c r="U232" s="667"/>
      <c r="V232" s="667"/>
      <c r="W232" s="667"/>
      <c r="X232" s="667"/>
      <c r="Y232" s="667"/>
      <c r="Z232" s="667"/>
      <c r="AA232" s="667"/>
      <c r="AB232" s="667"/>
      <c r="AC232" s="667"/>
    </row>
    <row r="233" spans="1:29" ht="36" customHeight="1">
      <c r="A233" s="1178"/>
      <c r="B233" s="1152"/>
      <c r="C233" s="186"/>
      <c r="D233" s="33"/>
      <c r="E233" s="9"/>
      <c r="F233" s="9"/>
      <c r="G233" s="33"/>
      <c r="H233" s="33">
        <v>2</v>
      </c>
      <c r="I233" s="9">
        <v>10</v>
      </c>
      <c r="J233" s="9" t="s">
        <v>1121</v>
      </c>
      <c r="K233" s="33" t="s">
        <v>651</v>
      </c>
      <c r="L233" s="1193"/>
      <c r="M233" s="211" t="s">
        <v>1904</v>
      </c>
      <c r="N233" s="211" t="s">
        <v>1905</v>
      </c>
      <c r="O233" s="748" t="s">
        <v>1906</v>
      </c>
      <c r="P233" s="211" t="s">
        <v>1907</v>
      </c>
      <c r="Q233" s="211" t="s">
        <v>1908</v>
      </c>
      <c r="R233" s="29"/>
      <c r="S233" s="29"/>
      <c r="T233" s="29"/>
      <c r="U233" s="667"/>
      <c r="V233" s="667"/>
      <c r="W233" s="667"/>
      <c r="X233" s="667"/>
      <c r="Y233" s="667"/>
      <c r="Z233" s="667"/>
      <c r="AA233" s="667"/>
      <c r="AB233" s="667"/>
      <c r="AC233" s="667"/>
    </row>
    <row r="234" spans="1:29" ht="35.25" customHeight="1">
      <c r="A234" s="1178"/>
      <c r="B234" s="1152"/>
      <c r="C234" s="186"/>
      <c r="D234" s="33"/>
      <c r="E234" s="33"/>
      <c r="F234" s="33"/>
      <c r="G234" s="33"/>
      <c r="H234" s="33">
        <v>3</v>
      </c>
      <c r="I234" s="4">
        <v>10</v>
      </c>
      <c r="J234" s="33" t="s">
        <v>765</v>
      </c>
      <c r="K234" s="33" t="s">
        <v>651</v>
      </c>
      <c r="L234" s="1193"/>
      <c r="M234" s="29"/>
      <c r="N234" s="18"/>
      <c r="O234" s="202" t="s">
        <v>1909</v>
      </c>
      <c r="P234" s="29"/>
      <c r="Q234" s="18"/>
      <c r="R234" s="29"/>
      <c r="S234" s="29"/>
      <c r="T234" s="29"/>
      <c r="U234" s="667"/>
      <c r="V234" s="667"/>
      <c r="W234" s="667"/>
      <c r="X234" s="667"/>
      <c r="Y234" s="667"/>
      <c r="Z234" s="667"/>
      <c r="AA234" s="667"/>
      <c r="AB234" s="667"/>
      <c r="AC234" s="667"/>
    </row>
    <row r="235" spans="1:29" ht="16.5" customHeight="1">
      <c r="A235" s="1178"/>
      <c r="B235" s="1152"/>
      <c r="C235" s="186"/>
      <c r="D235" s="33"/>
      <c r="E235" s="33"/>
      <c r="F235" s="33"/>
      <c r="G235" s="33"/>
      <c r="H235" s="33">
        <v>4</v>
      </c>
      <c r="I235" s="33">
        <v>11</v>
      </c>
      <c r="J235" s="33" t="s">
        <v>766</v>
      </c>
      <c r="K235" s="33" t="s">
        <v>651</v>
      </c>
      <c r="L235" s="186" t="s">
        <v>593</v>
      </c>
      <c r="M235" s="192"/>
      <c r="N235" s="192"/>
      <c r="O235" s="192"/>
      <c r="P235" s="192"/>
      <c r="Q235" s="192"/>
      <c r="R235" s="194"/>
      <c r="S235" s="4">
        <f t="shared" ref="S235:S242" si="42">SUM(M235:R235)</f>
        <v>0</v>
      </c>
      <c r="T235" s="29"/>
      <c r="U235" s="667"/>
      <c r="V235" s="667"/>
      <c r="W235" s="667"/>
      <c r="X235" s="667"/>
      <c r="Y235" s="667"/>
      <c r="Z235" s="667"/>
      <c r="AA235" s="667"/>
      <c r="AB235" s="667"/>
      <c r="AC235" s="667"/>
    </row>
    <row r="236" spans="1:29" ht="16.5" customHeight="1">
      <c r="A236" s="1178"/>
      <c r="B236" s="1152"/>
      <c r="C236" s="186"/>
      <c r="D236" s="33"/>
      <c r="E236" s="33"/>
      <c r="F236" s="33"/>
      <c r="G236" s="33"/>
      <c r="H236" s="33">
        <v>5</v>
      </c>
      <c r="I236" s="33">
        <v>8</v>
      </c>
      <c r="J236" s="33" t="s">
        <v>767</v>
      </c>
      <c r="K236" s="33" t="s">
        <v>651</v>
      </c>
      <c r="L236" s="195" t="s">
        <v>594</v>
      </c>
      <c r="M236" s="196"/>
      <c r="N236" s="196"/>
      <c r="O236" s="196"/>
      <c r="P236" s="196"/>
      <c r="Q236" s="196"/>
      <c r="R236" s="29"/>
      <c r="S236" s="33">
        <f t="shared" si="42"/>
        <v>0</v>
      </c>
      <c r="T236" s="29"/>
      <c r="U236" s="667"/>
      <c r="V236" s="667"/>
      <c r="W236" s="667"/>
      <c r="X236" s="667"/>
      <c r="Y236" s="667"/>
      <c r="Z236" s="667"/>
      <c r="AA236" s="667"/>
      <c r="AB236" s="667"/>
      <c r="AC236" s="667"/>
    </row>
    <row r="237" spans="1:29" ht="16.5" customHeight="1">
      <c r="A237" s="1178"/>
      <c r="B237" s="1152"/>
      <c r="C237" s="186"/>
      <c r="D237" s="33"/>
      <c r="E237" s="33"/>
      <c r="F237" s="33"/>
      <c r="G237" s="33"/>
      <c r="H237" s="33"/>
      <c r="I237" s="33">
        <v>49</v>
      </c>
      <c r="J237" s="33"/>
      <c r="K237" s="33"/>
      <c r="L237" s="195" t="s">
        <v>595</v>
      </c>
      <c r="M237" s="198"/>
      <c r="N237" s="198"/>
      <c r="O237" s="198"/>
      <c r="P237" s="198"/>
      <c r="Q237" s="198"/>
      <c r="R237" s="29"/>
      <c r="S237" s="33">
        <f t="shared" si="42"/>
        <v>0</v>
      </c>
      <c r="T237" s="29"/>
      <c r="U237" s="667"/>
      <c r="V237" s="667"/>
      <c r="W237" s="667"/>
      <c r="X237" s="667"/>
      <c r="Y237" s="667"/>
      <c r="Z237" s="667"/>
      <c r="AA237" s="667"/>
      <c r="AB237" s="667"/>
      <c r="AC237" s="667"/>
    </row>
    <row r="238" spans="1:29" ht="16.5" customHeight="1">
      <c r="A238" s="1178"/>
      <c r="B238" s="1152"/>
      <c r="C238" s="186"/>
      <c r="D238" s="33"/>
      <c r="E238" s="33"/>
      <c r="F238" s="33"/>
      <c r="G238" s="33"/>
      <c r="H238" s="33"/>
      <c r="I238" s="33"/>
      <c r="J238" s="33"/>
      <c r="K238" s="33"/>
      <c r="L238" s="199" t="s">
        <v>596</v>
      </c>
      <c r="M238" s="200">
        <v>2</v>
      </c>
      <c r="N238" s="200"/>
      <c r="O238" s="200"/>
      <c r="P238" s="200"/>
      <c r="Q238" s="200"/>
      <c r="R238" s="202"/>
      <c r="S238" s="203">
        <f t="shared" si="42"/>
        <v>2</v>
      </c>
      <c r="T238" s="29"/>
      <c r="U238" s="667"/>
      <c r="V238" s="667"/>
      <c r="W238" s="667"/>
      <c r="X238" s="667"/>
      <c r="Y238" s="667"/>
      <c r="Z238" s="667"/>
      <c r="AA238" s="667"/>
      <c r="AB238" s="667"/>
      <c r="AC238" s="667"/>
    </row>
    <row r="239" spans="1:29" ht="16.5" customHeight="1">
      <c r="A239" s="1178"/>
      <c r="B239" s="1152"/>
      <c r="C239" s="186"/>
      <c r="D239" s="33"/>
      <c r="E239" s="33"/>
      <c r="F239" s="33"/>
      <c r="G239" s="33"/>
      <c r="H239" s="33">
        <v>1</v>
      </c>
      <c r="I239" s="33">
        <v>2</v>
      </c>
      <c r="J239" s="33" t="s">
        <v>1881</v>
      </c>
      <c r="K239" s="33" t="s">
        <v>645</v>
      </c>
      <c r="L239" s="199" t="s">
        <v>597</v>
      </c>
      <c r="M239" s="200"/>
      <c r="N239" s="200"/>
      <c r="O239" s="200"/>
      <c r="P239" s="200"/>
      <c r="Q239" s="200"/>
      <c r="R239" s="202"/>
      <c r="S239" s="203">
        <f t="shared" si="42"/>
        <v>0</v>
      </c>
      <c r="T239" s="29"/>
      <c r="U239" s="667"/>
      <c r="V239" s="667"/>
      <c r="W239" s="667"/>
      <c r="X239" s="667"/>
      <c r="Y239" s="667"/>
      <c r="Z239" s="667"/>
      <c r="AA239" s="667"/>
      <c r="AB239" s="667"/>
      <c r="AC239" s="667"/>
    </row>
    <row r="240" spans="1:29" ht="16.5" customHeight="1">
      <c r="A240" s="1178"/>
      <c r="B240" s="1152"/>
      <c r="C240" s="186"/>
      <c r="D240" s="33"/>
      <c r="E240" s="33"/>
      <c r="F240" s="33"/>
      <c r="G240" s="33"/>
      <c r="H240" s="33"/>
      <c r="I240" s="203">
        <v>2</v>
      </c>
      <c r="J240" s="33"/>
      <c r="K240" s="33"/>
      <c r="L240" s="208" t="s">
        <v>598</v>
      </c>
      <c r="M240" s="200"/>
      <c r="N240" s="200"/>
      <c r="O240" s="200">
        <v>4</v>
      </c>
      <c r="P240" s="200"/>
      <c r="Q240" s="200"/>
      <c r="R240" s="202"/>
      <c r="S240" s="203">
        <f t="shared" si="42"/>
        <v>4</v>
      </c>
      <c r="T240" s="29"/>
      <c r="U240" s="667"/>
      <c r="V240" s="667"/>
      <c r="W240" s="667"/>
      <c r="X240" s="667"/>
      <c r="Y240" s="667"/>
      <c r="Z240" s="667"/>
      <c r="AA240" s="667"/>
      <c r="AB240" s="667"/>
      <c r="AC240" s="667"/>
    </row>
    <row r="241" spans="1:29" ht="16.5" customHeight="1">
      <c r="A241" s="1178"/>
      <c r="B241" s="1152"/>
      <c r="C241" s="186"/>
      <c r="D241" s="33"/>
      <c r="E241" s="33"/>
      <c r="F241" s="33"/>
      <c r="G241" s="33"/>
      <c r="H241" s="33">
        <v>1</v>
      </c>
      <c r="I241" s="33">
        <v>2</v>
      </c>
      <c r="J241" s="33" t="s">
        <v>1882</v>
      </c>
      <c r="K241" s="33" t="s">
        <v>651</v>
      </c>
      <c r="L241" s="209" t="s">
        <v>599</v>
      </c>
      <c r="M241" s="210">
        <v>4</v>
      </c>
      <c r="N241" s="210">
        <v>8</v>
      </c>
      <c r="O241" s="210">
        <v>8</v>
      </c>
      <c r="P241" s="210">
        <v>8</v>
      </c>
      <c r="Q241" s="210">
        <v>7</v>
      </c>
      <c r="R241" s="211"/>
      <c r="S241" s="212">
        <f t="shared" si="42"/>
        <v>35</v>
      </c>
      <c r="T241" s="29"/>
      <c r="U241" s="667"/>
      <c r="V241" s="667"/>
      <c r="W241" s="667"/>
      <c r="X241" s="667"/>
      <c r="Y241" s="667"/>
      <c r="Z241" s="667"/>
      <c r="AA241" s="667"/>
      <c r="AB241" s="667"/>
      <c r="AC241" s="667"/>
    </row>
    <row r="242" spans="1:29" ht="16.5" customHeight="1">
      <c r="A242" s="1178"/>
      <c r="B242" s="1152"/>
      <c r="C242" s="186"/>
      <c r="D242" s="33"/>
      <c r="E242" s="33"/>
      <c r="F242" s="33"/>
      <c r="G242" s="33"/>
      <c r="H242" s="33"/>
      <c r="I242" s="203">
        <v>2</v>
      </c>
      <c r="J242" s="33"/>
      <c r="K242" s="33"/>
      <c r="L242" s="209" t="s">
        <v>600</v>
      </c>
      <c r="M242" s="213">
        <v>4</v>
      </c>
      <c r="N242" s="213">
        <v>8</v>
      </c>
      <c r="O242" s="213">
        <v>8</v>
      </c>
      <c r="P242" s="213">
        <v>8</v>
      </c>
      <c r="Q242" s="213">
        <v>7</v>
      </c>
      <c r="R242" s="214"/>
      <c r="S242" s="215">
        <f t="shared" si="42"/>
        <v>35</v>
      </c>
      <c r="T242" s="29"/>
      <c r="U242" s="667"/>
      <c r="V242" s="667"/>
      <c r="W242" s="667"/>
      <c r="X242" s="667"/>
      <c r="Y242" s="667"/>
      <c r="Z242" s="667"/>
      <c r="AA242" s="667"/>
      <c r="AB242" s="667"/>
      <c r="AC242" s="667"/>
    </row>
    <row r="243" spans="1:29" ht="21" customHeight="1">
      <c r="A243" s="1178"/>
      <c r="B243" s="1152"/>
      <c r="C243" s="217"/>
      <c r="D243" s="217"/>
      <c r="E243" s="217"/>
      <c r="F243" s="217"/>
      <c r="G243" s="217"/>
      <c r="H243" s="195" t="s">
        <v>728</v>
      </c>
      <c r="I243" s="195" t="s">
        <v>730</v>
      </c>
      <c r="J243" s="195" t="s">
        <v>1549</v>
      </c>
      <c r="K243" s="293" t="s">
        <v>651</v>
      </c>
      <c r="L243" s="222"/>
      <c r="M243" s="223"/>
      <c r="N243" s="223"/>
      <c r="O243" s="223"/>
      <c r="P243" s="223"/>
      <c r="Q243" s="223"/>
      <c r="R243" s="224"/>
      <c r="S243" s="225"/>
      <c r="T243" s="29" t="s">
        <v>830</v>
      </c>
      <c r="U243" s="667"/>
      <c r="V243" s="667"/>
      <c r="W243" s="667"/>
      <c r="X243" s="667"/>
      <c r="Y243" s="667"/>
      <c r="Z243" s="667"/>
      <c r="AA243" s="667"/>
      <c r="AB243" s="667"/>
      <c r="AC243" s="667"/>
    </row>
    <row r="244" spans="1:29" ht="37.5" customHeight="1">
      <c r="A244" s="1178"/>
      <c r="B244" s="1152"/>
      <c r="C244" s="186"/>
      <c r="D244" s="33"/>
      <c r="E244" s="33"/>
      <c r="F244" s="33"/>
      <c r="G244" s="33"/>
      <c r="H244" s="33"/>
      <c r="I244" s="203">
        <v>2</v>
      </c>
      <c r="J244" s="33"/>
      <c r="K244" s="33"/>
      <c r="L244" s="1236" t="s">
        <v>601</v>
      </c>
      <c r="M244" s="749" t="s">
        <v>1910</v>
      </c>
      <c r="N244" s="749"/>
      <c r="O244" s="749" t="s">
        <v>1911</v>
      </c>
      <c r="P244" s="749" t="s">
        <v>1912</v>
      </c>
      <c r="Q244" s="749" t="s">
        <v>1913</v>
      </c>
      <c r="R244" s="346"/>
      <c r="S244" s="228"/>
      <c r="T244" s="29"/>
      <c r="U244" s="667"/>
      <c r="V244" s="667"/>
      <c r="W244" s="667"/>
      <c r="X244" s="667"/>
      <c r="Y244" s="667"/>
      <c r="Z244" s="667"/>
      <c r="AA244" s="667"/>
      <c r="AB244" s="667"/>
      <c r="AC244" s="667"/>
    </row>
    <row r="245" spans="1:29" ht="34.5" customHeight="1">
      <c r="A245" s="1178"/>
      <c r="B245" s="1152"/>
      <c r="C245" s="186"/>
      <c r="D245" s="29"/>
      <c r="E245" s="29"/>
      <c r="F245" s="29"/>
      <c r="G245" s="29"/>
      <c r="H245" s="29"/>
      <c r="I245" s="29"/>
      <c r="J245" s="29"/>
      <c r="K245" s="29"/>
      <c r="L245" s="1193"/>
      <c r="M245" s="252" t="s">
        <v>1914</v>
      </c>
      <c r="N245" s="252"/>
      <c r="O245" s="252"/>
      <c r="P245" s="252"/>
      <c r="Q245" s="749" t="s">
        <v>1915</v>
      </c>
      <c r="R245" s="349"/>
      <c r="S245" s="228"/>
      <c r="T245" s="29"/>
      <c r="U245" s="667"/>
      <c r="V245" s="667"/>
      <c r="W245" s="667"/>
      <c r="X245" s="667"/>
      <c r="Y245" s="667"/>
      <c r="Z245" s="667"/>
      <c r="AA245" s="667"/>
      <c r="AB245" s="667"/>
      <c r="AC245" s="667"/>
    </row>
    <row r="246" spans="1:29" ht="16.5" customHeight="1">
      <c r="A246" s="1178"/>
      <c r="B246" s="1152"/>
      <c r="C246" s="186"/>
      <c r="D246" s="33"/>
      <c r="E246" s="33"/>
      <c r="F246" s="33"/>
      <c r="G246" s="33"/>
      <c r="H246" s="33"/>
      <c r="I246" s="33"/>
      <c r="J246" s="33"/>
      <c r="K246" s="33"/>
      <c r="L246" s="238" t="s">
        <v>593</v>
      </c>
      <c r="M246" s="280"/>
      <c r="N246" s="280"/>
      <c r="O246" s="280"/>
      <c r="P246" s="280"/>
      <c r="Q246" s="280">
        <v>2</v>
      </c>
      <c r="R246" s="236"/>
      <c r="S246" s="237">
        <f t="shared" ref="S246:S257" si="43">SUM(M246:R246)</f>
        <v>2</v>
      </c>
      <c r="T246" s="29"/>
      <c r="U246" s="667"/>
      <c r="V246" s="667"/>
      <c r="W246" s="667"/>
      <c r="X246" s="667"/>
      <c r="Y246" s="667"/>
      <c r="Z246" s="667"/>
      <c r="AA246" s="667"/>
      <c r="AB246" s="667"/>
      <c r="AC246" s="667"/>
    </row>
    <row r="247" spans="1:29" ht="16.5" customHeight="1">
      <c r="A247" s="1178"/>
      <c r="B247" s="1152"/>
      <c r="C247" s="186"/>
      <c r="D247" s="33"/>
      <c r="E247" s="33"/>
      <c r="F247" s="33"/>
      <c r="G247" s="33"/>
      <c r="H247" s="33"/>
      <c r="I247" s="33"/>
      <c r="J247" s="33"/>
      <c r="K247" s="33"/>
      <c r="L247" s="240" t="s">
        <v>594</v>
      </c>
      <c r="M247" s="281"/>
      <c r="N247" s="281"/>
      <c r="O247" s="281"/>
      <c r="P247" s="281"/>
      <c r="Q247" s="281"/>
      <c r="R247" s="228"/>
      <c r="S247" s="242">
        <f t="shared" si="43"/>
        <v>0</v>
      </c>
      <c r="T247" s="29"/>
      <c r="U247" s="667"/>
      <c r="V247" s="667"/>
      <c r="W247" s="667"/>
      <c r="X247" s="667"/>
      <c r="Y247" s="667"/>
      <c r="Z247" s="667"/>
      <c r="AA247" s="667"/>
      <c r="AB247" s="667"/>
      <c r="AC247" s="667"/>
    </row>
    <row r="248" spans="1:29" ht="16.5" customHeight="1">
      <c r="A248" s="1178"/>
      <c r="B248" s="1152"/>
      <c r="C248" s="186"/>
      <c r="D248" s="33"/>
      <c r="E248" s="33"/>
      <c r="F248" s="33"/>
      <c r="G248" s="33"/>
      <c r="H248" s="33"/>
      <c r="I248" s="33"/>
      <c r="J248" s="33"/>
      <c r="K248" s="33"/>
      <c r="L248" s="240" t="s">
        <v>595</v>
      </c>
      <c r="M248" s="243"/>
      <c r="N248" s="243"/>
      <c r="O248" s="243"/>
      <c r="P248" s="243"/>
      <c r="Q248" s="243"/>
      <c r="R248" s="228"/>
      <c r="S248" s="242">
        <f t="shared" si="43"/>
        <v>0</v>
      </c>
      <c r="T248" s="29"/>
      <c r="U248" s="667"/>
      <c r="V248" s="667"/>
      <c r="W248" s="667"/>
      <c r="X248" s="667"/>
      <c r="Y248" s="667"/>
      <c r="Z248" s="667"/>
      <c r="AA248" s="667"/>
      <c r="AB248" s="667"/>
      <c r="AC248" s="667"/>
    </row>
    <row r="249" spans="1:29" ht="16.5" customHeight="1">
      <c r="A249" s="1178"/>
      <c r="B249" s="1152"/>
      <c r="C249" s="186"/>
      <c r="D249" s="33"/>
      <c r="E249" s="33"/>
      <c r="F249" s="33"/>
      <c r="G249" s="33"/>
      <c r="H249" s="33"/>
      <c r="I249" s="33"/>
      <c r="J249" s="33"/>
      <c r="K249" s="33"/>
      <c r="L249" s="244" t="s">
        <v>596</v>
      </c>
      <c r="M249" s="246"/>
      <c r="N249" s="246"/>
      <c r="O249" s="246"/>
      <c r="P249" s="246"/>
      <c r="Q249" s="246"/>
      <c r="R249" s="247"/>
      <c r="S249" s="248">
        <f t="shared" si="43"/>
        <v>0</v>
      </c>
      <c r="T249" s="29"/>
      <c r="U249" s="667"/>
      <c r="V249" s="667"/>
      <c r="W249" s="667"/>
      <c r="X249" s="667"/>
      <c r="Y249" s="667"/>
      <c r="Z249" s="667"/>
      <c r="AA249" s="667"/>
      <c r="AB249" s="667"/>
      <c r="AC249" s="667"/>
    </row>
    <row r="250" spans="1:29" ht="16.5" customHeight="1">
      <c r="A250" s="1178"/>
      <c r="B250" s="1152"/>
      <c r="C250" s="1200"/>
      <c r="D250" s="186"/>
      <c r="E250" s="186"/>
      <c r="F250" s="186"/>
      <c r="G250" s="186"/>
      <c r="H250" s="186"/>
      <c r="I250" s="186"/>
      <c r="J250" s="186"/>
      <c r="K250" s="186"/>
      <c r="L250" s="244" t="s">
        <v>597</v>
      </c>
      <c r="M250" s="246"/>
      <c r="N250" s="246"/>
      <c r="O250" s="246"/>
      <c r="P250" s="246"/>
      <c r="Q250" s="246"/>
      <c r="R250" s="247"/>
      <c r="S250" s="248">
        <f t="shared" si="43"/>
        <v>0</v>
      </c>
      <c r="T250" s="29"/>
      <c r="U250" s="667"/>
      <c r="V250" s="667"/>
      <c r="W250" s="667"/>
      <c r="X250" s="667"/>
      <c r="Y250" s="667"/>
      <c r="Z250" s="667"/>
      <c r="AA250" s="667"/>
      <c r="AB250" s="667"/>
      <c r="AC250" s="667"/>
    </row>
    <row r="251" spans="1:29" ht="16.5" customHeight="1">
      <c r="A251" s="1178"/>
      <c r="B251" s="1152"/>
      <c r="C251" s="1201"/>
      <c r="D251" s="186"/>
      <c r="E251" s="186"/>
      <c r="F251" s="186"/>
      <c r="G251" s="186"/>
      <c r="H251" s="186"/>
      <c r="I251" s="186"/>
      <c r="J251" s="186"/>
      <c r="K251" s="186"/>
      <c r="L251" s="249" t="s">
        <v>598</v>
      </c>
      <c r="M251" s="246"/>
      <c r="N251" s="246"/>
      <c r="O251" s="246"/>
      <c r="P251" s="246"/>
      <c r="Q251" s="246"/>
      <c r="R251" s="247"/>
      <c r="S251" s="248">
        <f t="shared" si="43"/>
        <v>0</v>
      </c>
      <c r="T251" s="29"/>
      <c r="U251" s="667"/>
      <c r="V251" s="667"/>
      <c r="W251" s="667"/>
      <c r="X251" s="667"/>
      <c r="Y251" s="667"/>
      <c r="Z251" s="667"/>
      <c r="AA251" s="667"/>
      <c r="AB251" s="667"/>
      <c r="AC251" s="667"/>
    </row>
    <row r="252" spans="1:29" ht="16.5" customHeight="1">
      <c r="A252" s="1178"/>
      <c r="B252" s="1152"/>
      <c r="C252" s="186"/>
      <c r="D252" s="33"/>
      <c r="E252" s="33"/>
      <c r="F252" s="33"/>
      <c r="G252" s="33"/>
      <c r="H252" s="33"/>
      <c r="I252" s="33"/>
      <c r="J252" s="33"/>
      <c r="K252" s="33"/>
      <c r="L252" s="250" t="s">
        <v>599</v>
      </c>
      <c r="M252" s="251">
        <v>6</v>
      </c>
      <c r="N252" s="251"/>
      <c r="O252" s="251">
        <v>3</v>
      </c>
      <c r="P252" s="251">
        <v>2</v>
      </c>
      <c r="Q252" s="251">
        <v>3</v>
      </c>
      <c r="R252" s="252"/>
      <c r="S252" s="253">
        <f t="shared" si="43"/>
        <v>14</v>
      </c>
      <c r="T252" s="29"/>
      <c r="U252" s="667"/>
      <c r="V252" s="667"/>
      <c r="W252" s="667"/>
      <c r="X252" s="667"/>
      <c r="Y252" s="667"/>
      <c r="Z252" s="667"/>
      <c r="AA252" s="667"/>
      <c r="AB252" s="667"/>
      <c r="AC252" s="667"/>
    </row>
    <row r="253" spans="1:29" ht="16.5" customHeight="1">
      <c r="A253" s="1178"/>
      <c r="B253" s="1152"/>
      <c r="C253" s="186"/>
      <c r="D253" s="33"/>
      <c r="E253" s="33"/>
      <c r="F253" s="33"/>
      <c r="G253" s="33"/>
      <c r="H253" s="33"/>
      <c r="I253" s="33"/>
      <c r="J253" s="33"/>
      <c r="K253" s="33"/>
      <c r="L253" s="250" t="s">
        <v>600</v>
      </c>
      <c r="M253" s="254">
        <v>6</v>
      </c>
      <c r="N253" s="254"/>
      <c r="O253" s="254">
        <v>3</v>
      </c>
      <c r="P253" s="254">
        <v>2</v>
      </c>
      <c r="Q253" s="254">
        <v>3</v>
      </c>
      <c r="R253" s="255"/>
      <c r="S253" s="256">
        <f t="shared" si="43"/>
        <v>14</v>
      </c>
      <c r="T253" s="29"/>
      <c r="U253" s="667"/>
      <c r="V253" s="667"/>
      <c r="W253" s="667"/>
      <c r="X253" s="667"/>
      <c r="Y253" s="667"/>
      <c r="Z253" s="667"/>
      <c r="AA253" s="667"/>
      <c r="AB253" s="667"/>
      <c r="AC253" s="667"/>
    </row>
    <row r="254" spans="1:29" ht="16.5" customHeight="1">
      <c r="A254" s="1178"/>
      <c r="B254" s="1152"/>
      <c r="C254" s="186"/>
      <c r="D254" s="33"/>
      <c r="E254" s="33"/>
      <c r="F254" s="33"/>
      <c r="G254" s="33"/>
      <c r="H254" s="33"/>
      <c r="I254" s="33"/>
      <c r="J254" s="33"/>
      <c r="K254" s="33"/>
      <c r="L254" s="222" t="s">
        <v>681</v>
      </c>
      <c r="M254" s="223">
        <f t="shared" ref="M254:R254" si="44">M246+M235</f>
        <v>0</v>
      </c>
      <c r="N254" s="223">
        <f t="shared" si="44"/>
        <v>0</v>
      </c>
      <c r="O254" s="223">
        <f t="shared" si="44"/>
        <v>0</v>
      </c>
      <c r="P254" s="223">
        <f t="shared" si="44"/>
        <v>0</v>
      </c>
      <c r="Q254" s="223">
        <f t="shared" si="44"/>
        <v>2</v>
      </c>
      <c r="R254" s="223">
        <f t="shared" si="44"/>
        <v>0</v>
      </c>
      <c r="S254" s="224">
        <f t="shared" si="43"/>
        <v>2</v>
      </c>
      <c r="T254" s="29"/>
      <c r="U254" s="667"/>
      <c r="V254" s="667"/>
      <c r="W254" s="667"/>
      <c r="X254" s="667"/>
      <c r="Y254" s="667"/>
      <c r="Z254" s="667"/>
      <c r="AA254" s="667"/>
      <c r="AB254" s="667"/>
      <c r="AC254" s="667"/>
    </row>
    <row r="255" spans="1:29" ht="16.5" customHeight="1">
      <c r="A255" s="1178"/>
      <c r="B255" s="1152"/>
      <c r="C255" s="186"/>
      <c r="D255" s="33"/>
      <c r="E255" s="33"/>
      <c r="F255" s="33"/>
      <c r="G255" s="33"/>
      <c r="H255" s="33"/>
      <c r="I255" s="33"/>
      <c r="J255" s="33"/>
      <c r="K255" s="33"/>
      <c r="L255" s="257" t="s">
        <v>682</v>
      </c>
      <c r="M255" s="258">
        <f t="shared" ref="M255:R255" si="45">M250+M249+M239+M238</f>
        <v>2</v>
      </c>
      <c r="N255" s="258">
        <f t="shared" si="45"/>
        <v>0</v>
      </c>
      <c r="O255" s="258">
        <f t="shared" si="45"/>
        <v>0</v>
      </c>
      <c r="P255" s="258">
        <f t="shared" si="45"/>
        <v>0</v>
      </c>
      <c r="Q255" s="258">
        <f t="shared" si="45"/>
        <v>0</v>
      </c>
      <c r="R255" s="258">
        <f t="shared" si="45"/>
        <v>0</v>
      </c>
      <c r="S255" s="259">
        <f t="shared" si="43"/>
        <v>2</v>
      </c>
      <c r="T255" s="29"/>
      <c r="U255" s="667"/>
      <c r="V255" s="667"/>
      <c r="W255" s="667"/>
      <c r="X255" s="667"/>
      <c r="Y255" s="667"/>
      <c r="Z255" s="667"/>
      <c r="AA255" s="667"/>
      <c r="AB255" s="667"/>
      <c r="AC255" s="667"/>
    </row>
    <row r="256" spans="1:29" ht="16.5" customHeight="1">
      <c r="A256" s="1178"/>
      <c r="B256" s="1152"/>
      <c r="C256" s="1200"/>
      <c r="D256" s="186"/>
      <c r="E256" s="186"/>
      <c r="F256" s="186"/>
      <c r="G256" s="186"/>
      <c r="H256" s="186"/>
      <c r="I256" s="186"/>
      <c r="J256" s="186"/>
      <c r="K256" s="186"/>
      <c r="L256" s="257" t="s">
        <v>683</v>
      </c>
      <c r="M256" s="258">
        <f t="shared" ref="M256:R256" si="46">M251+M240</f>
        <v>0</v>
      </c>
      <c r="N256" s="258">
        <f t="shared" si="46"/>
        <v>0</v>
      </c>
      <c r="O256" s="258">
        <f t="shared" si="46"/>
        <v>4</v>
      </c>
      <c r="P256" s="258">
        <f t="shared" si="46"/>
        <v>0</v>
      </c>
      <c r="Q256" s="258">
        <f t="shared" si="46"/>
        <v>0</v>
      </c>
      <c r="R256" s="258">
        <f t="shared" si="46"/>
        <v>0</v>
      </c>
      <c r="S256" s="259">
        <f t="shared" si="43"/>
        <v>4</v>
      </c>
      <c r="T256" s="29"/>
      <c r="U256" s="667"/>
      <c r="V256" s="667"/>
      <c r="W256" s="667"/>
      <c r="X256" s="667"/>
      <c r="Y256" s="667"/>
      <c r="Z256" s="667"/>
      <c r="AA256" s="667"/>
      <c r="AB256" s="667"/>
      <c r="AC256" s="667"/>
    </row>
    <row r="257" spans="1:29" ht="16.5" customHeight="1">
      <c r="A257" s="1229"/>
      <c r="B257" s="1147"/>
      <c r="C257" s="1201"/>
      <c r="D257" s="186"/>
      <c r="E257" s="186"/>
      <c r="F257" s="186"/>
      <c r="G257" s="186"/>
      <c r="H257" s="186"/>
      <c r="I257" s="186"/>
      <c r="J257" s="186"/>
      <c r="K257" s="186"/>
      <c r="L257" s="260" t="s">
        <v>684</v>
      </c>
      <c r="M257" s="261">
        <f t="shared" ref="M257:R257" si="47">M252+M241</f>
        <v>10</v>
      </c>
      <c r="N257" s="261">
        <f t="shared" si="47"/>
        <v>8</v>
      </c>
      <c r="O257" s="261">
        <f t="shared" si="47"/>
        <v>11</v>
      </c>
      <c r="P257" s="261">
        <f t="shared" si="47"/>
        <v>10</v>
      </c>
      <c r="Q257" s="261">
        <f t="shared" si="47"/>
        <v>10</v>
      </c>
      <c r="R257" s="261">
        <f t="shared" si="47"/>
        <v>0</v>
      </c>
      <c r="S257" s="262">
        <f t="shared" si="43"/>
        <v>49</v>
      </c>
      <c r="T257" s="29"/>
      <c r="U257" s="667"/>
      <c r="V257" s="667"/>
      <c r="W257" s="667"/>
      <c r="X257" s="667"/>
      <c r="Y257" s="667"/>
      <c r="Z257" s="667"/>
      <c r="AA257" s="667"/>
      <c r="AB257" s="667"/>
      <c r="AC257" s="667"/>
    </row>
    <row r="258" spans="1:29" ht="16.5" customHeight="1">
      <c r="A258" s="1213" t="s">
        <v>817</v>
      </c>
      <c r="B258" s="1138"/>
      <c r="C258" s="354"/>
      <c r="D258" s="82"/>
      <c r="E258" s="82"/>
      <c r="F258" s="82"/>
      <c r="G258" s="82"/>
      <c r="H258" s="82"/>
      <c r="I258" s="82"/>
      <c r="J258" s="82"/>
      <c r="K258" s="82"/>
      <c r="L258" s="696"/>
      <c r="M258" s="82"/>
      <c r="N258" s="82"/>
      <c r="O258" s="82"/>
      <c r="P258" s="82"/>
      <c r="Q258" s="82"/>
      <c r="R258" s="82"/>
      <c r="S258" s="354"/>
      <c r="T258" s="29"/>
      <c r="U258" s="667"/>
      <c r="V258" s="667"/>
      <c r="W258" s="667"/>
      <c r="X258" s="667"/>
      <c r="Y258" s="667"/>
      <c r="Z258" s="667"/>
      <c r="AA258" s="667"/>
      <c r="AB258" s="667"/>
      <c r="AC258" s="667"/>
    </row>
    <row r="259" spans="1:29" ht="47.25" customHeight="1">
      <c r="A259" s="1233">
        <v>1</v>
      </c>
      <c r="B259" s="1197" t="s">
        <v>313</v>
      </c>
      <c r="C259" s="186">
        <v>6</v>
      </c>
      <c r="D259" s="33">
        <v>4</v>
      </c>
      <c r="E259" s="9" t="s">
        <v>1277</v>
      </c>
      <c r="F259" s="9" t="s">
        <v>645</v>
      </c>
      <c r="G259" s="33"/>
      <c r="H259" s="33">
        <v>6</v>
      </c>
      <c r="I259" s="9">
        <v>4</v>
      </c>
      <c r="J259" s="9" t="s">
        <v>1277</v>
      </c>
      <c r="K259" s="33" t="s">
        <v>645</v>
      </c>
      <c r="L259" s="1235" t="s">
        <v>592</v>
      </c>
      <c r="M259" s="29"/>
      <c r="N259" s="29"/>
      <c r="O259" s="740"/>
      <c r="P259" s="29"/>
      <c r="Q259" s="29"/>
      <c r="R259" s="29"/>
      <c r="S259" s="29"/>
      <c r="T259" s="29"/>
      <c r="U259" s="667"/>
      <c r="V259" s="667"/>
      <c r="W259" s="667"/>
      <c r="X259" s="667"/>
      <c r="Y259" s="667"/>
      <c r="Z259" s="667"/>
      <c r="AA259" s="667"/>
      <c r="AB259" s="667"/>
      <c r="AC259" s="667"/>
    </row>
    <row r="260" spans="1:29" ht="25.5" customHeight="1">
      <c r="A260" s="1178"/>
      <c r="B260" s="1152"/>
      <c r="C260" s="186">
        <v>7</v>
      </c>
      <c r="D260" s="33">
        <v>4</v>
      </c>
      <c r="E260" s="9" t="s">
        <v>1280</v>
      </c>
      <c r="F260" s="9" t="s">
        <v>645</v>
      </c>
      <c r="G260" s="33"/>
      <c r="H260" s="33">
        <v>7</v>
      </c>
      <c r="I260" s="9">
        <v>4</v>
      </c>
      <c r="J260" s="9" t="s">
        <v>1280</v>
      </c>
      <c r="K260" s="33" t="s">
        <v>645</v>
      </c>
      <c r="L260" s="1193"/>
      <c r="M260" s="18"/>
      <c r="N260" s="18"/>
      <c r="O260" s="740"/>
      <c r="P260" s="18"/>
      <c r="Q260" s="29"/>
      <c r="R260" s="29"/>
      <c r="S260" s="29"/>
      <c r="T260" s="29"/>
      <c r="U260" s="667"/>
      <c r="V260" s="667"/>
      <c r="W260" s="667"/>
      <c r="X260" s="667"/>
      <c r="Y260" s="667"/>
      <c r="Z260" s="667"/>
      <c r="AA260" s="667"/>
      <c r="AB260" s="667"/>
      <c r="AC260" s="667"/>
    </row>
    <row r="261" spans="1:29" ht="16.5" customHeight="1">
      <c r="A261" s="1178"/>
      <c r="B261" s="1152"/>
      <c r="C261" s="186"/>
      <c r="D261" s="33"/>
      <c r="E261" s="33"/>
      <c r="F261" s="33"/>
      <c r="G261" s="33"/>
      <c r="H261" s="33"/>
      <c r="I261" s="203">
        <v>8</v>
      </c>
      <c r="J261" s="33"/>
      <c r="K261" s="33"/>
      <c r="L261" s="1193"/>
      <c r="M261" s="29"/>
      <c r="N261" s="18"/>
      <c r="O261" s="29"/>
      <c r="P261" s="29"/>
      <c r="Q261" s="18"/>
      <c r="R261" s="29"/>
      <c r="S261" s="29"/>
      <c r="T261" s="29"/>
      <c r="U261" s="667"/>
      <c r="V261" s="667"/>
      <c r="W261" s="667"/>
      <c r="X261" s="667"/>
      <c r="Y261" s="667"/>
      <c r="Z261" s="667"/>
      <c r="AA261" s="667"/>
      <c r="AB261" s="667"/>
      <c r="AC261" s="667"/>
    </row>
    <row r="262" spans="1:29" ht="16.5" customHeight="1">
      <c r="A262" s="1178"/>
      <c r="B262" s="1152"/>
      <c r="C262" s="186"/>
      <c r="D262" s="33"/>
      <c r="E262" s="33"/>
      <c r="F262" s="33"/>
      <c r="G262" s="33"/>
      <c r="H262" s="33"/>
      <c r="I262" s="33"/>
      <c r="J262" s="33"/>
      <c r="K262" s="33"/>
      <c r="L262" s="186" t="s">
        <v>593</v>
      </c>
      <c r="M262" s="192"/>
      <c r="N262" s="192"/>
      <c r="O262" s="192"/>
      <c r="P262" s="192"/>
      <c r="Q262" s="192"/>
      <c r="R262" s="194"/>
      <c r="S262" s="4">
        <f t="shared" ref="S262:S269" si="48">SUM(M262:R262)</f>
        <v>0</v>
      </c>
      <c r="T262" s="29"/>
      <c r="U262" s="667"/>
      <c r="V262" s="667"/>
      <c r="W262" s="667"/>
      <c r="X262" s="667"/>
      <c r="Y262" s="667"/>
      <c r="Z262" s="667"/>
      <c r="AA262" s="667"/>
      <c r="AB262" s="667"/>
      <c r="AC262" s="667"/>
    </row>
    <row r="263" spans="1:29" ht="16.5" customHeight="1">
      <c r="A263" s="1178"/>
      <c r="B263" s="1152"/>
      <c r="C263" s="186"/>
      <c r="D263" s="33"/>
      <c r="E263" s="33"/>
      <c r="F263" s="33"/>
      <c r="G263" s="33"/>
      <c r="H263" s="33"/>
      <c r="I263" s="33"/>
      <c r="J263" s="33"/>
      <c r="K263" s="33"/>
      <c r="L263" s="195" t="s">
        <v>594</v>
      </c>
      <c r="M263" s="196"/>
      <c r="N263" s="196"/>
      <c r="O263" s="196"/>
      <c r="P263" s="196"/>
      <c r="Q263" s="196"/>
      <c r="R263" s="29"/>
      <c r="S263" s="33">
        <f t="shared" si="48"/>
        <v>0</v>
      </c>
      <c r="T263" s="29"/>
      <c r="U263" s="667"/>
      <c r="V263" s="667"/>
      <c r="W263" s="667"/>
      <c r="X263" s="667"/>
      <c r="Y263" s="667"/>
      <c r="Z263" s="667"/>
      <c r="AA263" s="667"/>
      <c r="AB263" s="667"/>
      <c r="AC263" s="667"/>
    </row>
    <row r="264" spans="1:29" ht="16.5" customHeight="1">
      <c r="A264" s="1178"/>
      <c r="B264" s="1152"/>
      <c r="C264" s="186"/>
      <c r="D264" s="33"/>
      <c r="E264" s="33"/>
      <c r="F264" s="33"/>
      <c r="G264" s="33"/>
      <c r="H264" s="33"/>
      <c r="I264" s="33"/>
      <c r="J264" s="33"/>
      <c r="K264" s="33"/>
      <c r="L264" s="195" t="s">
        <v>595</v>
      </c>
      <c r="M264" s="198"/>
      <c r="N264" s="198"/>
      <c r="O264" s="198"/>
      <c r="P264" s="198"/>
      <c r="Q264" s="198"/>
      <c r="R264" s="29"/>
      <c r="S264" s="33">
        <f t="shared" si="48"/>
        <v>0</v>
      </c>
      <c r="T264" s="29"/>
      <c r="U264" s="667"/>
      <c r="V264" s="667"/>
      <c r="W264" s="667"/>
      <c r="X264" s="667"/>
      <c r="Y264" s="667"/>
      <c r="Z264" s="667"/>
      <c r="AA264" s="667"/>
      <c r="AB264" s="667"/>
      <c r="AC264" s="667"/>
    </row>
    <row r="265" spans="1:29" ht="16.5" customHeight="1">
      <c r="A265" s="1178"/>
      <c r="B265" s="1152"/>
      <c r="C265" s="186"/>
      <c r="D265" s="33"/>
      <c r="E265" s="33"/>
      <c r="F265" s="33"/>
      <c r="G265" s="33"/>
      <c r="H265" s="33"/>
      <c r="I265" s="33"/>
      <c r="J265" s="33"/>
      <c r="K265" s="33"/>
      <c r="L265" s="199" t="s">
        <v>596</v>
      </c>
      <c r="M265" s="200"/>
      <c r="N265" s="200"/>
      <c r="O265" s="200"/>
      <c r="P265" s="200"/>
      <c r="Q265" s="200"/>
      <c r="R265" s="202"/>
      <c r="S265" s="203">
        <f t="shared" si="48"/>
        <v>0</v>
      </c>
      <c r="T265" s="29"/>
      <c r="U265" s="667"/>
      <c r="V265" s="667"/>
      <c r="W265" s="667"/>
      <c r="X265" s="667"/>
      <c r="Y265" s="667"/>
      <c r="Z265" s="667"/>
      <c r="AA265" s="667"/>
      <c r="AB265" s="667"/>
      <c r="AC265" s="667"/>
    </row>
    <row r="266" spans="1:29" ht="16.5" customHeight="1">
      <c r="A266" s="1178"/>
      <c r="B266" s="1152"/>
      <c r="C266" s="186"/>
      <c r="D266" s="33"/>
      <c r="E266" s="33"/>
      <c r="F266" s="33"/>
      <c r="G266" s="33"/>
      <c r="H266" s="33"/>
      <c r="I266" s="33"/>
      <c r="J266" s="33"/>
      <c r="K266" s="33"/>
      <c r="L266" s="199" t="s">
        <v>597</v>
      </c>
      <c r="M266" s="200"/>
      <c r="N266" s="200"/>
      <c r="O266" s="200"/>
      <c r="P266" s="200"/>
      <c r="Q266" s="200"/>
      <c r="R266" s="202"/>
      <c r="S266" s="203">
        <f t="shared" si="48"/>
        <v>0</v>
      </c>
      <c r="T266" s="29"/>
      <c r="U266" s="667"/>
      <c r="V266" s="667"/>
      <c r="W266" s="667"/>
      <c r="X266" s="667"/>
      <c r="Y266" s="667"/>
      <c r="Z266" s="667"/>
      <c r="AA266" s="667"/>
      <c r="AB266" s="667"/>
      <c r="AC266" s="667"/>
    </row>
    <row r="267" spans="1:29" ht="16.5" customHeight="1">
      <c r="A267" s="1178"/>
      <c r="B267" s="1152"/>
      <c r="C267" s="186"/>
      <c r="D267" s="33"/>
      <c r="E267" s="33"/>
      <c r="F267" s="33"/>
      <c r="G267" s="33"/>
      <c r="H267" s="33"/>
      <c r="I267" s="33"/>
      <c r="J267" s="33"/>
      <c r="K267" s="33"/>
      <c r="L267" s="208" t="s">
        <v>598</v>
      </c>
      <c r="M267" s="200"/>
      <c r="N267" s="200"/>
      <c r="O267" s="200"/>
      <c r="P267" s="200"/>
      <c r="Q267" s="200"/>
      <c r="R267" s="202"/>
      <c r="S267" s="203">
        <f t="shared" si="48"/>
        <v>0</v>
      </c>
      <c r="T267" s="29"/>
      <c r="U267" s="667"/>
      <c r="V267" s="667"/>
      <c r="W267" s="667"/>
      <c r="X267" s="667"/>
      <c r="Y267" s="667"/>
      <c r="Z267" s="667"/>
      <c r="AA267" s="667"/>
      <c r="AB267" s="667"/>
      <c r="AC267" s="667"/>
    </row>
    <row r="268" spans="1:29" ht="16.5" customHeight="1">
      <c r="A268" s="1178"/>
      <c r="B268" s="1152"/>
      <c r="C268" s="186"/>
      <c r="D268" s="33"/>
      <c r="E268" s="33"/>
      <c r="F268" s="33"/>
      <c r="G268" s="33"/>
      <c r="H268" s="33"/>
      <c r="I268" s="33"/>
      <c r="J268" s="33"/>
      <c r="K268" s="33"/>
      <c r="L268" s="209" t="s">
        <v>599</v>
      </c>
      <c r="M268" s="210"/>
      <c r="N268" s="210"/>
      <c r="O268" s="210"/>
      <c r="P268" s="210"/>
      <c r="Q268" s="210"/>
      <c r="R268" s="211"/>
      <c r="S268" s="212">
        <f t="shared" si="48"/>
        <v>0</v>
      </c>
      <c r="T268" s="29"/>
      <c r="U268" s="667"/>
      <c r="V268" s="667"/>
      <c r="W268" s="667"/>
      <c r="X268" s="667"/>
      <c r="Y268" s="667"/>
      <c r="Z268" s="667"/>
      <c r="AA268" s="667"/>
      <c r="AB268" s="667"/>
      <c r="AC268" s="667"/>
    </row>
    <row r="269" spans="1:29" ht="16.5" customHeight="1">
      <c r="A269" s="1178"/>
      <c r="B269" s="1152"/>
      <c r="C269" s="186"/>
      <c r="D269" s="33"/>
      <c r="E269" s="33"/>
      <c r="F269" s="33"/>
      <c r="G269" s="33"/>
      <c r="H269" s="33"/>
      <c r="I269" s="33"/>
      <c r="J269" s="33"/>
      <c r="K269" s="33"/>
      <c r="L269" s="209" t="s">
        <v>600</v>
      </c>
      <c r="M269" s="213"/>
      <c r="N269" s="213"/>
      <c r="O269" s="213"/>
      <c r="P269" s="213"/>
      <c r="Q269" s="213"/>
      <c r="R269" s="214"/>
      <c r="S269" s="215">
        <f t="shared" si="48"/>
        <v>0</v>
      </c>
      <c r="T269" s="29"/>
      <c r="U269" s="667"/>
      <c r="V269" s="667"/>
      <c r="W269" s="667"/>
      <c r="X269" s="667"/>
      <c r="Y269" s="667"/>
      <c r="Z269" s="667"/>
      <c r="AA269" s="667"/>
      <c r="AB269" s="667"/>
      <c r="AC269" s="667"/>
    </row>
    <row r="270" spans="1:29" ht="21" customHeight="1">
      <c r="A270" s="1178"/>
      <c r="B270" s="1152"/>
      <c r="C270" s="217"/>
      <c r="D270" s="217"/>
      <c r="E270" s="217"/>
      <c r="F270" s="217"/>
      <c r="G270" s="217"/>
      <c r="H270" s="217"/>
      <c r="I270" s="217"/>
      <c r="J270" s="217"/>
      <c r="K270" s="217"/>
      <c r="L270" s="222"/>
      <c r="M270" s="223"/>
      <c r="N270" s="223"/>
      <c r="O270" s="223"/>
      <c r="P270" s="223"/>
      <c r="Q270" s="223"/>
      <c r="R270" s="224"/>
      <c r="S270" s="225"/>
      <c r="T270" s="29"/>
      <c r="U270" s="667"/>
      <c r="V270" s="667"/>
      <c r="W270" s="667"/>
      <c r="X270" s="667"/>
      <c r="Y270" s="667"/>
      <c r="Z270" s="667"/>
      <c r="AA270" s="667"/>
      <c r="AB270" s="667"/>
      <c r="AC270" s="667"/>
    </row>
    <row r="271" spans="1:29" ht="37.5" customHeight="1">
      <c r="A271" s="1178"/>
      <c r="B271" s="1152"/>
      <c r="C271" s="186"/>
      <c r="D271" s="33"/>
      <c r="E271" s="33"/>
      <c r="F271" s="33"/>
      <c r="G271" s="33"/>
      <c r="H271" s="33"/>
      <c r="I271" s="33"/>
      <c r="J271" s="33"/>
      <c r="K271" s="33"/>
      <c r="L271" s="1236" t="s">
        <v>601</v>
      </c>
      <c r="M271" s="750" t="s">
        <v>1916</v>
      </c>
      <c r="N271" s="751" t="s">
        <v>1917</v>
      </c>
      <c r="O271" s="747"/>
      <c r="P271" s="751" t="s">
        <v>1918</v>
      </c>
      <c r="Q271" s="747"/>
      <c r="R271" s="346"/>
      <c r="S271" s="228"/>
      <c r="T271" s="29"/>
      <c r="U271" s="667"/>
      <c r="V271" s="667"/>
      <c r="W271" s="667"/>
      <c r="X271" s="667"/>
      <c r="Y271" s="667"/>
      <c r="Z271" s="667"/>
      <c r="AA271" s="667"/>
      <c r="AB271" s="667"/>
      <c r="AC271" s="667"/>
    </row>
    <row r="272" spans="1:29" ht="34.5" customHeight="1">
      <c r="A272" s="1178"/>
      <c r="B272" s="1152"/>
      <c r="C272" s="186"/>
      <c r="D272" s="29"/>
      <c r="E272" s="29"/>
      <c r="F272" s="29"/>
      <c r="G272" s="29"/>
      <c r="H272" s="29"/>
      <c r="I272" s="29"/>
      <c r="J272" s="29"/>
      <c r="K272" s="29"/>
      <c r="L272" s="1193"/>
      <c r="M272" s="752" t="s">
        <v>1919</v>
      </c>
      <c r="N272" s="745"/>
      <c r="O272" s="746"/>
      <c r="P272" s="745" t="s">
        <v>1920</v>
      </c>
      <c r="Q272" s="747"/>
      <c r="R272" s="349"/>
      <c r="S272" s="228"/>
      <c r="T272" s="29"/>
      <c r="U272" s="667"/>
      <c r="V272" s="667"/>
      <c r="W272" s="667"/>
      <c r="X272" s="667"/>
      <c r="Y272" s="667"/>
      <c r="Z272" s="667"/>
      <c r="AA272" s="667"/>
      <c r="AB272" s="667"/>
      <c r="AC272" s="667"/>
    </row>
    <row r="273" spans="1:29" ht="16.5" customHeight="1">
      <c r="A273" s="1178"/>
      <c r="B273" s="1152"/>
      <c r="C273" s="186"/>
      <c r="D273" s="33"/>
      <c r="E273" s="33"/>
      <c r="F273" s="33"/>
      <c r="G273" s="33"/>
      <c r="H273" s="33"/>
      <c r="I273" s="33"/>
      <c r="J273" s="33"/>
      <c r="K273" s="33"/>
      <c r="L273" s="238" t="s">
        <v>593</v>
      </c>
      <c r="M273" s="280">
        <v>3</v>
      </c>
      <c r="N273" s="280">
        <v>3</v>
      </c>
      <c r="O273" s="280"/>
      <c r="P273" s="280">
        <v>2</v>
      </c>
      <c r="Q273" s="280"/>
      <c r="R273" s="236"/>
      <c r="S273" s="237">
        <f t="shared" ref="S273:S284" si="49">SUM(M273:R273)</f>
        <v>8</v>
      </c>
      <c r="T273" s="29"/>
      <c r="U273" s="667"/>
      <c r="V273" s="667"/>
      <c r="W273" s="667"/>
      <c r="X273" s="667"/>
      <c r="Y273" s="667"/>
      <c r="Z273" s="667"/>
      <c r="AA273" s="667"/>
      <c r="AB273" s="667"/>
      <c r="AC273" s="667"/>
    </row>
    <row r="274" spans="1:29" ht="16.5" customHeight="1">
      <c r="A274" s="1178"/>
      <c r="B274" s="1152"/>
      <c r="C274" s="186"/>
      <c r="D274" s="33"/>
      <c r="E274" s="33"/>
      <c r="F274" s="33"/>
      <c r="G274" s="33"/>
      <c r="H274" s="33"/>
      <c r="I274" s="33"/>
      <c r="J274" s="33"/>
      <c r="K274" s="33"/>
      <c r="L274" s="240" t="s">
        <v>594</v>
      </c>
      <c r="M274" s="281"/>
      <c r="N274" s="281"/>
      <c r="O274" s="281"/>
      <c r="P274" s="281"/>
      <c r="Q274" s="281"/>
      <c r="R274" s="228"/>
      <c r="S274" s="242">
        <f t="shared" si="49"/>
        <v>0</v>
      </c>
      <c r="T274" s="29"/>
      <c r="U274" s="667"/>
      <c r="V274" s="667"/>
      <c r="W274" s="667"/>
      <c r="X274" s="667"/>
      <c r="Y274" s="667"/>
      <c r="Z274" s="667"/>
      <c r="AA274" s="667"/>
      <c r="AB274" s="667"/>
      <c r="AC274" s="667"/>
    </row>
    <row r="275" spans="1:29" ht="16.5" customHeight="1">
      <c r="A275" s="1178"/>
      <c r="B275" s="1152"/>
      <c r="C275" s="186"/>
      <c r="D275" s="33"/>
      <c r="E275" s="33"/>
      <c r="F275" s="33"/>
      <c r="G275" s="33"/>
      <c r="H275" s="33"/>
      <c r="I275" s="33"/>
      <c r="J275" s="33"/>
      <c r="K275" s="33"/>
      <c r="L275" s="240" t="s">
        <v>595</v>
      </c>
      <c r="M275" s="243">
        <v>3</v>
      </c>
      <c r="N275" s="243">
        <v>3</v>
      </c>
      <c r="O275" s="243"/>
      <c r="P275" s="243">
        <v>2</v>
      </c>
      <c r="Q275" s="243"/>
      <c r="R275" s="228"/>
      <c r="S275" s="242">
        <f t="shared" si="49"/>
        <v>8</v>
      </c>
      <c r="T275" s="29"/>
      <c r="U275" s="667"/>
      <c r="V275" s="667"/>
      <c r="W275" s="667"/>
      <c r="X275" s="667"/>
      <c r="Y275" s="667"/>
      <c r="Z275" s="667"/>
      <c r="AA275" s="667"/>
      <c r="AB275" s="667"/>
      <c r="AC275" s="667"/>
    </row>
    <row r="276" spans="1:29" ht="16.5" customHeight="1">
      <c r="A276" s="1178"/>
      <c r="B276" s="1152"/>
      <c r="C276" s="186"/>
      <c r="D276" s="33"/>
      <c r="E276" s="33"/>
      <c r="F276" s="33"/>
      <c r="G276" s="33"/>
      <c r="H276" s="33"/>
      <c r="I276" s="33"/>
      <c r="J276" s="33"/>
      <c r="K276" s="33"/>
      <c r="L276" s="244" t="s">
        <v>596</v>
      </c>
      <c r="M276" s="246"/>
      <c r="N276" s="246"/>
      <c r="O276" s="246"/>
      <c r="P276" s="246"/>
      <c r="Q276" s="246"/>
      <c r="R276" s="247"/>
      <c r="S276" s="248">
        <f t="shared" si="49"/>
        <v>0</v>
      </c>
      <c r="T276" s="29"/>
      <c r="U276" s="667"/>
      <c r="V276" s="667"/>
      <c r="W276" s="667"/>
      <c r="X276" s="667"/>
      <c r="Y276" s="667"/>
      <c r="Z276" s="667"/>
      <c r="AA276" s="667"/>
      <c r="AB276" s="667"/>
      <c r="AC276" s="667"/>
    </row>
    <row r="277" spans="1:29" ht="16.5" customHeight="1">
      <c r="A277" s="1178"/>
      <c r="B277" s="1152"/>
      <c r="C277" s="1200"/>
      <c r="D277" s="186"/>
      <c r="E277" s="186"/>
      <c r="F277" s="186"/>
      <c r="G277" s="186"/>
      <c r="H277" s="186"/>
      <c r="I277" s="186"/>
      <c r="J277" s="186"/>
      <c r="K277" s="186"/>
      <c r="L277" s="244" t="s">
        <v>597</v>
      </c>
      <c r="M277" s="246">
        <v>4</v>
      </c>
      <c r="N277" s="246"/>
      <c r="O277" s="246"/>
      <c r="P277" s="246">
        <v>4</v>
      </c>
      <c r="Q277" s="246"/>
      <c r="R277" s="247"/>
      <c r="S277" s="248">
        <f t="shared" si="49"/>
        <v>8</v>
      </c>
      <c r="T277" s="29"/>
      <c r="U277" s="667"/>
      <c r="V277" s="667"/>
      <c r="W277" s="667"/>
      <c r="X277" s="667"/>
      <c r="Y277" s="667"/>
      <c r="Z277" s="667"/>
      <c r="AA277" s="667"/>
      <c r="AB277" s="667"/>
      <c r="AC277" s="667"/>
    </row>
    <row r="278" spans="1:29" ht="16.5" customHeight="1">
      <c r="A278" s="1178"/>
      <c r="B278" s="1152"/>
      <c r="C278" s="1201"/>
      <c r="D278" s="186"/>
      <c r="E278" s="186"/>
      <c r="F278" s="186"/>
      <c r="G278" s="186"/>
      <c r="H278" s="186"/>
      <c r="I278" s="186"/>
      <c r="J278" s="186"/>
      <c r="K278" s="186"/>
      <c r="L278" s="249" t="s">
        <v>598</v>
      </c>
      <c r="M278" s="246"/>
      <c r="N278" s="246"/>
      <c r="O278" s="246"/>
      <c r="P278" s="246"/>
      <c r="Q278" s="246"/>
      <c r="R278" s="247"/>
      <c r="S278" s="248">
        <f t="shared" si="49"/>
        <v>0</v>
      </c>
      <c r="T278" s="29"/>
      <c r="U278" s="667"/>
      <c r="V278" s="667"/>
      <c r="W278" s="667"/>
      <c r="X278" s="667"/>
      <c r="Y278" s="667"/>
      <c r="Z278" s="667"/>
      <c r="AA278" s="667"/>
      <c r="AB278" s="667"/>
      <c r="AC278" s="667"/>
    </row>
    <row r="279" spans="1:29" ht="16.5" customHeight="1">
      <c r="A279" s="1178"/>
      <c r="B279" s="1152"/>
      <c r="C279" s="186"/>
      <c r="D279" s="33"/>
      <c r="E279" s="33"/>
      <c r="F279" s="33"/>
      <c r="G279" s="33"/>
      <c r="H279" s="33"/>
      <c r="I279" s="33"/>
      <c r="J279" s="33"/>
      <c r="K279" s="33"/>
      <c r="L279" s="250" t="s">
        <v>599</v>
      </c>
      <c r="M279" s="251"/>
      <c r="N279" s="251"/>
      <c r="O279" s="251"/>
      <c r="P279" s="251"/>
      <c r="Q279" s="251"/>
      <c r="R279" s="252"/>
      <c r="S279" s="253">
        <f t="shared" si="49"/>
        <v>0</v>
      </c>
      <c r="T279" s="29"/>
      <c r="U279" s="667"/>
      <c r="V279" s="667"/>
      <c r="W279" s="667"/>
      <c r="X279" s="667"/>
      <c r="Y279" s="667"/>
      <c r="Z279" s="667"/>
      <c r="AA279" s="667"/>
      <c r="AB279" s="667"/>
      <c r="AC279" s="667"/>
    </row>
    <row r="280" spans="1:29" ht="16.5" customHeight="1">
      <c r="A280" s="1178"/>
      <c r="B280" s="1152"/>
      <c r="C280" s="186"/>
      <c r="D280" s="33"/>
      <c r="E280" s="33"/>
      <c r="F280" s="33"/>
      <c r="G280" s="33"/>
      <c r="H280" s="33"/>
      <c r="I280" s="33"/>
      <c r="J280" s="33"/>
      <c r="K280" s="33"/>
      <c r="L280" s="250" t="s">
        <v>600</v>
      </c>
      <c r="M280" s="254"/>
      <c r="N280" s="254"/>
      <c r="O280" s="254"/>
      <c r="P280" s="254"/>
      <c r="Q280" s="254"/>
      <c r="R280" s="255"/>
      <c r="S280" s="256">
        <f t="shared" si="49"/>
        <v>0</v>
      </c>
      <c r="T280" s="29"/>
      <c r="U280" s="667"/>
      <c r="V280" s="667"/>
      <c r="W280" s="667"/>
      <c r="X280" s="667"/>
      <c r="Y280" s="667"/>
      <c r="Z280" s="667"/>
      <c r="AA280" s="667"/>
      <c r="AB280" s="667"/>
      <c r="AC280" s="667"/>
    </row>
    <row r="281" spans="1:29" ht="16.5" customHeight="1">
      <c r="A281" s="1178"/>
      <c r="B281" s="1152"/>
      <c r="C281" s="186"/>
      <c r="D281" s="33"/>
      <c r="E281" s="33"/>
      <c r="F281" s="33"/>
      <c r="G281" s="33"/>
      <c r="H281" s="33"/>
      <c r="I281" s="33"/>
      <c r="J281" s="33"/>
      <c r="K281" s="33"/>
      <c r="L281" s="222" t="s">
        <v>681</v>
      </c>
      <c r="M281" s="223">
        <f t="shared" ref="M281:R281" si="50">M273+M262</f>
        <v>3</v>
      </c>
      <c r="N281" s="223">
        <f t="shared" si="50"/>
        <v>3</v>
      </c>
      <c r="O281" s="223">
        <f t="shared" si="50"/>
        <v>0</v>
      </c>
      <c r="P281" s="223">
        <f t="shared" si="50"/>
        <v>2</v>
      </c>
      <c r="Q281" s="223">
        <f t="shared" si="50"/>
        <v>0</v>
      </c>
      <c r="R281" s="223">
        <f t="shared" si="50"/>
        <v>0</v>
      </c>
      <c r="S281" s="224">
        <f t="shared" si="49"/>
        <v>8</v>
      </c>
      <c r="T281" s="29"/>
      <c r="U281" s="667"/>
      <c r="V281" s="667"/>
      <c r="W281" s="667"/>
      <c r="X281" s="667"/>
      <c r="Y281" s="667"/>
      <c r="Z281" s="667"/>
      <c r="AA281" s="667"/>
      <c r="AB281" s="667"/>
      <c r="AC281" s="667"/>
    </row>
    <row r="282" spans="1:29" ht="16.5" customHeight="1">
      <c r="A282" s="1178"/>
      <c r="B282" s="1152"/>
      <c r="C282" s="186"/>
      <c r="D282" s="33"/>
      <c r="E282" s="33"/>
      <c r="F282" s="33"/>
      <c r="G282" s="33"/>
      <c r="H282" s="33"/>
      <c r="I282" s="33"/>
      <c r="J282" s="33"/>
      <c r="K282" s="33"/>
      <c r="L282" s="257" t="s">
        <v>682</v>
      </c>
      <c r="M282" s="258">
        <f t="shared" ref="M282:R282" si="51">M277+M276+M266+M265</f>
        <v>4</v>
      </c>
      <c r="N282" s="258">
        <f t="shared" si="51"/>
        <v>0</v>
      </c>
      <c r="O282" s="258">
        <f t="shared" si="51"/>
        <v>0</v>
      </c>
      <c r="P282" s="258">
        <f t="shared" si="51"/>
        <v>4</v>
      </c>
      <c r="Q282" s="258">
        <f t="shared" si="51"/>
        <v>0</v>
      </c>
      <c r="R282" s="258">
        <f t="shared" si="51"/>
        <v>0</v>
      </c>
      <c r="S282" s="259">
        <f t="shared" si="49"/>
        <v>8</v>
      </c>
      <c r="T282" s="29"/>
      <c r="U282" s="667"/>
      <c r="V282" s="667"/>
      <c r="W282" s="667"/>
      <c r="X282" s="667"/>
      <c r="Y282" s="667"/>
      <c r="Z282" s="667"/>
      <c r="AA282" s="667"/>
      <c r="AB282" s="667"/>
      <c r="AC282" s="667"/>
    </row>
    <row r="283" spans="1:29" ht="16.5" customHeight="1">
      <c r="A283" s="1178"/>
      <c r="B283" s="1152"/>
      <c r="C283" s="1200"/>
      <c r="D283" s="186"/>
      <c r="E283" s="186"/>
      <c r="F283" s="186"/>
      <c r="G283" s="186"/>
      <c r="H283" s="186"/>
      <c r="I283" s="186"/>
      <c r="J283" s="186"/>
      <c r="K283" s="186"/>
      <c r="L283" s="257" t="s">
        <v>683</v>
      </c>
      <c r="M283" s="258">
        <f t="shared" ref="M283:R283" si="52">M278+M267</f>
        <v>0</v>
      </c>
      <c r="N283" s="258">
        <f t="shared" si="52"/>
        <v>0</v>
      </c>
      <c r="O283" s="258">
        <f t="shared" si="52"/>
        <v>0</v>
      </c>
      <c r="P283" s="258">
        <f t="shared" si="52"/>
        <v>0</v>
      </c>
      <c r="Q283" s="258">
        <f t="shared" si="52"/>
        <v>0</v>
      </c>
      <c r="R283" s="258">
        <f t="shared" si="52"/>
        <v>0</v>
      </c>
      <c r="S283" s="259">
        <f t="shared" si="49"/>
        <v>0</v>
      </c>
      <c r="T283" s="29"/>
      <c r="U283" s="667"/>
      <c r="V283" s="667"/>
      <c r="W283" s="667"/>
      <c r="X283" s="667"/>
      <c r="Y283" s="667"/>
      <c r="Z283" s="667"/>
      <c r="AA283" s="667"/>
      <c r="AB283" s="667"/>
      <c r="AC283" s="667"/>
    </row>
    <row r="284" spans="1:29" ht="16.5" customHeight="1">
      <c r="A284" s="1229"/>
      <c r="B284" s="1147"/>
      <c r="C284" s="1201"/>
      <c r="D284" s="186"/>
      <c r="E284" s="186"/>
      <c r="F284" s="186"/>
      <c r="G284" s="186"/>
      <c r="H284" s="186"/>
      <c r="I284" s="186"/>
      <c r="J284" s="186"/>
      <c r="K284" s="186"/>
      <c r="L284" s="260" t="s">
        <v>684</v>
      </c>
      <c r="M284" s="261">
        <f t="shared" ref="M284:R284" si="53">M279+M268</f>
        <v>0</v>
      </c>
      <c r="N284" s="261">
        <f t="shared" si="53"/>
        <v>0</v>
      </c>
      <c r="O284" s="261">
        <f t="shared" si="53"/>
        <v>0</v>
      </c>
      <c r="P284" s="261">
        <f t="shared" si="53"/>
        <v>0</v>
      </c>
      <c r="Q284" s="261">
        <f t="shared" si="53"/>
        <v>0</v>
      </c>
      <c r="R284" s="261">
        <f t="shared" si="53"/>
        <v>0</v>
      </c>
      <c r="S284" s="262">
        <f t="shared" si="49"/>
        <v>0</v>
      </c>
      <c r="T284" s="29"/>
      <c r="U284" s="667"/>
      <c r="V284" s="667"/>
      <c r="W284" s="667"/>
      <c r="X284" s="667"/>
      <c r="Y284" s="667"/>
      <c r="Z284" s="667"/>
      <c r="AA284" s="667"/>
      <c r="AB284" s="667"/>
      <c r="AC284" s="667"/>
    </row>
    <row r="285" spans="1:29" ht="16.5" customHeight="1">
      <c r="A285" s="1213" t="s">
        <v>817</v>
      </c>
      <c r="B285" s="1138"/>
      <c r="C285" s="354"/>
      <c r="D285" s="82"/>
      <c r="E285" s="82"/>
      <c r="F285" s="82"/>
      <c r="G285" s="82"/>
      <c r="H285" s="82"/>
      <c r="I285" s="82"/>
      <c r="J285" s="82"/>
      <c r="K285" s="82"/>
      <c r="L285" s="696"/>
      <c r="M285" s="82"/>
      <c r="N285" s="82"/>
      <c r="O285" s="82"/>
      <c r="P285" s="82"/>
      <c r="Q285" s="82"/>
      <c r="R285" s="82"/>
      <c r="S285" s="354"/>
      <c r="T285" s="29"/>
      <c r="U285" s="667"/>
      <c r="V285" s="667"/>
      <c r="W285" s="667"/>
      <c r="X285" s="667"/>
      <c r="Y285" s="667"/>
      <c r="Z285" s="667"/>
      <c r="AA285" s="667"/>
      <c r="AB285" s="667"/>
      <c r="AC285" s="667"/>
    </row>
    <row r="286" spans="1:29" ht="25.5" customHeight="1">
      <c r="A286" s="1233">
        <v>2</v>
      </c>
      <c r="B286" s="1197" t="s">
        <v>316</v>
      </c>
      <c r="C286" s="321">
        <v>6</v>
      </c>
      <c r="D286" s="33">
        <v>6</v>
      </c>
      <c r="E286" s="9" t="s">
        <v>1277</v>
      </c>
      <c r="F286" s="9" t="s">
        <v>645</v>
      </c>
      <c r="G286" s="33"/>
      <c r="H286" s="33">
        <v>6</v>
      </c>
      <c r="I286" s="9">
        <v>6</v>
      </c>
      <c r="J286" s="9" t="s">
        <v>1277</v>
      </c>
      <c r="K286" s="33" t="s">
        <v>645</v>
      </c>
      <c r="L286" s="1235" t="s">
        <v>592</v>
      </c>
      <c r="M286" s="337"/>
      <c r="N286" s="337"/>
      <c r="O286" s="337"/>
      <c r="P286" s="337"/>
      <c r="Q286" s="337"/>
      <c r="R286" s="337"/>
      <c r="S286" s="29"/>
      <c r="T286" s="29"/>
      <c r="U286" s="667"/>
      <c r="V286" s="667"/>
      <c r="W286" s="667"/>
      <c r="X286" s="667"/>
      <c r="Y286" s="667"/>
      <c r="Z286" s="667"/>
      <c r="AA286" s="667"/>
      <c r="AB286" s="667"/>
      <c r="AC286" s="667"/>
    </row>
    <row r="287" spans="1:29" ht="25.5" customHeight="1">
      <c r="A287" s="1178"/>
      <c r="B287" s="1152"/>
      <c r="C287" s="321">
        <v>7</v>
      </c>
      <c r="D287" s="33">
        <v>6</v>
      </c>
      <c r="E287" s="9" t="s">
        <v>1280</v>
      </c>
      <c r="F287" s="9" t="s">
        <v>645</v>
      </c>
      <c r="G287" s="33"/>
      <c r="H287" s="33">
        <v>7</v>
      </c>
      <c r="I287" s="9">
        <v>6</v>
      </c>
      <c r="J287" s="9" t="s">
        <v>1280</v>
      </c>
      <c r="K287" s="33" t="s">
        <v>645</v>
      </c>
      <c r="L287" s="1193"/>
      <c r="M287" s="338"/>
      <c r="N287" s="338"/>
      <c r="O287" s="409"/>
      <c r="P287" s="409"/>
      <c r="Q287" s="409"/>
      <c r="R287" s="338"/>
      <c r="S287" s="29"/>
      <c r="T287" s="29"/>
      <c r="U287" s="667"/>
      <c r="V287" s="667"/>
      <c r="W287" s="667"/>
      <c r="X287" s="667"/>
      <c r="Y287" s="667"/>
      <c r="Z287" s="667"/>
      <c r="AA287" s="667"/>
      <c r="AB287" s="667"/>
      <c r="AC287" s="667"/>
    </row>
    <row r="288" spans="1:29" ht="16.5" customHeight="1">
      <c r="A288" s="1178"/>
      <c r="B288" s="1152"/>
      <c r="C288" s="321"/>
      <c r="D288" s="33"/>
      <c r="E288" s="33"/>
      <c r="F288" s="33"/>
      <c r="G288" s="33"/>
      <c r="H288" s="33"/>
      <c r="I288" s="203">
        <v>12</v>
      </c>
      <c r="J288" s="33"/>
      <c r="K288" s="33"/>
      <c r="L288" s="1194"/>
      <c r="M288" s="341"/>
      <c r="N288" s="341"/>
      <c r="O288" s="341"/>
      <c r="P288" s="343"/>
      <c r="Q288" s="343"/>
      <c r="R288" s="341"/>
      <c r="S288" s="29"/>
      <c r="T288" s="29"/>
      <c r="U288" s="667"/>
      <c r="V288" s="667"/>
      <c r="W288" s="667"/>
      <c r="X288" s="667"/>
      <c r="Y288" s="667"/>
      <c r="Z288" s="667"/>
      <c r="AA288" s="667"/>
      <c r="AB288" s="667"/>
      <c r="AC288" s="667"/>
    </row>
    <row r="289" spans="1:29" ht="16.5" customHeight="1">
      <c r="A289" s="1178"/>
      <c r="B289" s="1152"/>
      <c r="C289" s="321"/>
      <c r="D289" s="33"/>
      <c r="E289" s="33"/>
      <c r="F289" s="33"/>
      <c r="G289" s="33"/>
      <c r="H289" s="33"/>
      <c r="I289" s="33"/>
      <c r="J289" s="33"/>
      <c r="K289" s="33"/>
      <c r="L289" s="186" t="s">
        <v>593</v>
      </c>
      <c r="M289" s="192"/>
      <c r="N289" s="192"/>
      <c r="O289" s="192"/>
      <c r="P289" s="192"/>
      <c r="Q289" s="192"/>
      <c r="R289" s="194"/>
      <c r="S289" s="4">
        <f t="shared" ref="S289:S296" si="54">SUM(M289:R289)</f>
        <v>0</v>
      </c>
      <c r="T289" s="29"/>
      <c r="U289" s="667"/>
      <c r="V289" s="667"/>
      <c r="W289" s="667"/>
      <c r="X289" s="667"/>
      <c r="Y289" s="667"/>
      <c r="Z289" s="667"/>
      <c r="AA289" s="667"/>
      <c r="AB289" s="667"/>
      <c r="AC289" s="667"/>
    </row>
    <row r="290" spans="1:29" ht="16.5" customHeight="1">
      <c r="A290" s="1178"/>
      <c r="B290" s="1152"/>
      <c r="C290" s="321"/>
      <c r="D290" s="33"/>
      <c r="E290" s="33"/>
      <c r="F290" s="33"/>
      <c r="G290" s="33"/>
      <c r="H290" s="33"/>
      <c r="I290" s="33"/>
      <c r="J290" s="33"/>
      <c r="K290" s="33"/>
      <c r="L290" s="195" t="s">
        <v>594</v>
      </c>
      <c r="M290" s="196"/>
      <c r="N290" s="196"/>
      <c r="O290" s="196"/>
      <c r="P290" s="196"/>
      <c r="Q290" s="196"/>
      <c r="R290" s="29"/>
      <c r="S290" s="33">
        <f t="shared" si="54"/>
        <v>0</v>
      </c>
      <c r="T290" s="29"/>
      <c r="U290" s="667"/>
      <c r="V290" s="667"/>
      <c r="W290" s="667"/>
      <c r="X290" s="667"/>
      <c r="Y290" s="667"/>
      <c r="Z290" s="667"/>
      <c r="AA290" s="667"/>
      <c r="AB290" s="667"/>
      <c r="AC290" s="667"/>
    </row>
    <row r="291" spans="1:29" ht="16.5" customHeight="1">
      <c r="A291" s="1178"/>
      <c r="B291" s="1152"/>
      <c r="C291" s="321"/>
      <c r="D291" s="33"/>
      <c r="E291" s="33"/>
      <c r="F291" s="33"/>
      <c r="G291" s="33"/>
      <c r="H291" s="33"/>
      <c r="I291" s="33"/>
      <c r="J291" s="33"/>
      <c r="K291" s="33"/>
      <c r="L291" s="195" t="s">
        <v>595</v>
      </c>
      <c r="M291" s="198"/>
      <c r="N291" s="198"/>
      <c r="O291" s="198"/>
      <c r="P291" s="198"/>
      <c r="Q291" s="198"/>
      <c r="R291" s="29"/>
      <c r="S291" s="33">
        <f t="shared" si="54"/>
        <v>0</v>
      </c>
      <c r="T291" s="29"/>
      <c r="U291" s="667"/>
      <c r="V291" s="667"/>
      <c r="W291" s="667"/>
      <c r="X291" s="667"/>
      <c r="Y291" s="667"/>
      <c r="Z291" s="667"/>
      <c r="AA291" s="667"/>
      <c r="AB291" s="667"/>
      <c r="AC291" s="667"/>
    </row>
    <row r="292" spans="1:29" ht="16.5" customHeight="1">
      <c r="A292" s="1178"/>
      <c r="B292" s="1152"/>
      <c r="C292" s="321"/>
      <c r="D292" s="33"/>
      <c r="E292" s="33"/>
      <c r="F292" s="33"/>
      <c r="G292" s="33"/>
      <c r="H292" s="33"/>
      <c r="I292" s="33"/>
      <c r="J292" s="33"/>
      <c r="K292" s="33"/>
      <c r="L292" s="199" t="s">
        <v>596</v>
      </c>
      <c r="M292" s="200"/>
      <c r="N292" s="200"/>
      <c r="O292" s="200"/>
      <c r="P292" s="200"/>
      <c r="Q292" s="200"/>
      <c r="R292" s="202"/>
      <c r="S292" s="203">
        <f t="shared" si="54"/>
        <v>0</v>
      </c>
      <c r="T292" s="29"/>
      <c r="U292" s="667"/>
      <c r="V292" s="667"/>
      <c r="W292" s="667"/>
      <c r="X292" s="667"/>
      <c r="Y292" s="667"/>
      <c r="Z292" s="667"/>
      <c r="AA292" s="667"/>
      <c r="AB292" s="667"/>
      <c r="AC292" s="667"/>
    </row>
    <row r="293" spans="1:29" ht="16.5" customHeight="1">
      <c r="A293" s="1178"/>
      <c r="B293" s="1152"/>
      <c r="C293" s="321"/>
      <c r="D293" s="33"/>
      <c r="E293" s="33"/>
      <c r="F293" s="33"/>
      <c r="G293" s="33"/>
      <c r="H293" s="33"/>
      <c r="I293" s="33"/>
      <c r="J293" s="33"/>
      <c r="K293" s="33"/>
      <c r="L293" s="199" t="s">
        <v>597</v>
      </c>
      <c r="M293" s="200"/>
      <c r="N293" s="200"/>
      <c r="O293" s="200"/>
      <c r="P293" s="200"/>
      <c r="Q293" s="200"/>
      <c r="R293" s="202"/>
      <c r="S293" s="203">
        <f t="shared" si="54"/>
        <v>0</v>
      </c>
      <c r="T293" s="29"/>
      <c r="U293" s="667"/>
      <c r="V293" s="667"/>
      <c r="W293" s="667"/>
      <c r="X293" s="667"/>
      <c r="Y293" s="667"/>
      <c r="Z293" s="667"/>
      <c r="AA293" s="667"/>
      <c r="AB293" s="667"/>
      <c r="AC293" s="667"/>
    </row>
    <row r="294" spans="1:29" ht="16.5" customHeight="1">
      <c r="A294" s="1178"/>
      <c r="B294" s="1152"/>
      <c r="C294" s="321"/>
      <c r="D294" s="33"/>
      <c r="E294" s="33"/>
      <c r="F294" s="33"/>
      <c r="G294" s="33"/>
      <c r="H294" s="33"/>
      <c r="I294" s="33"/>
      <c r="J294" s="33"/>
      <c r="K294" s="33"/>
      <c r="L294" s="208" t="s">
        <v>598</v>
      </c>
      <c r="M294" s="200"/>
      <c r="N294" s="200"/>
      <c r="O294" s="200"/>
      <c r="P294" s="200"/>
      <c r="Q294" s="200"/>
      <c r="R294" s="202"/>
      <c r="S294" s="203">
        <f t="shared" si="54"/>
        <v>0</v>
      </c>
      <c r="T294" s="29"/>
      <c r="U294" s="667"/>
      <c r="V294" s="667"/>
      <c r="W294" s="667"/>
      <c r="X294" s="667"/>
      <c r="Y294" s="667"/>
      <c r="Z294" s="667"/>
      <c r="AA294" s="667"/>
      <c r="AB294" s="667"/>
      <c r="AC294" s="667"/>
    </row>
    <row r="295" spans="1:29" ht="16.5" customHeight="1">
      <c r="A295" s="1178"/>
      <c r="B295" s="1152"/>
      <c r="C295" s="321"/>
      <c r="D295" s="33"/>
      <c r="E295" s="33"/>
      <c r="F295" s="33"/>
      <c r="G295" s="33"/>
      <c r="H295" s="33"/>
      <c r="I295" s="33"/>
      <c r="J295" s="33"/>
      <c r="K295" s="33"/>
      <c r="L295" s="209" t="s">
        <v>599</v>
      </c>
      <c r="M295" s="210"/>
      <c r="N295" s="210"/>
      <c r="O295" s="210"/>
      <c r="P295" s="210"/>
      <c r="Q295" s="210"/>
      <c r="R295" s="211"/>
      <c r="S295" s="212">
        <f t="shared" si="54"/>
        <v>0</v>
      </c>
      <c r="T295" s="29"/>
      <c r="U295" s="667"/>
      <c r="V295" s="667"/>
      <c r="W295" s="667"/>
      <c r="X295" s="667"/>
      <c r="Y295" s="667"/>
      <c r="Z295" s="667"/>
      <c r="AA295" s="667"/>
      <c r="AB295" s="667"/>
      <c r="AC295" s="667"/>
    </row>
    <row r="296" spans="1:29" ht="16.5" customHeight="1">
      <c r="A296" s="1178"/>
      <c r="B296" s="1152"/>
      <c r="C296" s="321"/>
      <c r="D296" s="33"/>
      <c r="E296" s="33"/>
      <c r="F296" s="33"/>
      <c r="G296" s="33"/>
      <c r="H296" s="33"/>
      <c r="I296" s="33"/>
      <c r="J296" s="33"/>
      <c r="K296" s="33"/>
      <c r="L296" s="209" t="s">
        <v>600</v>
      </c>
      <c r="M296" s="213"/>
      <c r="N296" s="213"/>
      <c r="O296" s="213"/>
      <c r="P296" s="213"/>
      <c r="Q296" s="213"/>
      <c r="R296" s="214"/>
      <c r="S296" s="215">
        <f t="shared" si="54"/>
        <v>0</v>
      </c>
      <c r="T296" s="29"/>
      <c r="U296" s="667"/>
      <c r="V296" s="667"/>
      <c r="W296" s="667"/>
      <c r="X296" s="667"/>
      <c r="Y296" s="667"/>
      <c r="Z296" s="667"/>
      <c r="AA296" s="667"/>
      <c r="AB296" s="667"/>
      <c r="AC296" s="667"/>
    </row>
    <row r="297" spans="1:29" ht="21" customHeight="1">
      <c r="A297" s="1178"/>
      <c r="B297" s="1152"/>
      <c r="C297" s="678"/>
      <c r="D297" s="217"/>
      <c r="E297" s="217"/>
      <c r="F297" s="217"/>
      <c r="G297" s="217"/>
      <c r="H297" s="217"/>
      <c r="I297" s="217"/>
      <c r="J297" s="217"/>
      <c r="K297" s="217"/>
      <c r="L297" s="222"/>
      <c r="M297" s="223"/>
      <c r="N297" s="223"/>
      <c r="O297" s="223"/>
      <c r="P297" s="223"/>
      <c r="Q297" s="223"/>
      <c r="R297" s="224"/>
      <c r="S297" s="225"/>
      <c r="T297" s="29"/>
      <c r="U297" s="667"/>
      <c r="V297" s="667"/>
      <c r="W297" s="667"/>
      <c r="X297" s="667"/>
      <c r="Y297" s="667"/>
      <c r="Z297" s="667"/>
      <c r="AA297" s="667"/>
      <c r="AB297" s="667"/>
      <c r="AC297" s="667"/>
    </row>
    <row r="298" spans="1:29" ht="33.75" customHeight="1">
      <c r="A298" s="1178"/>
      <c r="B298" s="1152"/>
      <c r="C298" s="321"/>
      <c r="D298" s="33"/>
      <c r="E298" s="33"/>
      <c r="F298" s="33"/>
      <c r="G298" s="33"/>
      <c r="H298" s="33"/>
      <c r="I298" s="33"/>
      <c r="J298" s="33"/>
      <c r="K298" s="33"/>
      <c r="L298" s="1236" t="s">
        <v>601</v>
      </c>
      <c r="M298" s="368" t="s">
        <v>1921</v>
      </c>
      <c r="N298" s="368" t="s">
        <v>1922</v>
      </c>
      <c r="O298" s="368" t="s">
        <v>1923</v>
      </c>
      <c r="P298" s="368" t="s">
        <v>1924</v>
      </c>
      <c r="Q298" s="368"/>
      <c r="R298" s="346"/>
      <c r="S298" s="228"/>
      <c r="T298" s="29"/>
      <c r="U298" s="667"/>
      <c r="V298" s="667"/>
      <c r="W298" s="667"/>
      <c r="X298" s="667"/>
      <c r="Y298" s="667"/>
      <c r="Z298" s="667"/>
      <c r="AA298" s="667"/>
      <c r="AB298" s="667"/>
      <c r="AC298" s="667"/>
    </row>
    <row r="299" spans="1:29" ht="34.5" customHeight="1">
      <c r="A299" s="1178"/>
      <c r="B299" s="1152"/>
      <c r="C299" s="321"/>
      <c r="D299" s="29"/>
      <c r="E299" s="29"/>
      <c r="F299" s="29"/>
      <c r="G299" s="29"/>
      <c r="H299" s="29"/>
      <c r="I299" s="29"/>
      <c r="J299" s="29"/>
      <c r="K299" s="29"/>
      <c r="L299" s="1194"/>
      <c r="M299" s="438" t="s">
        <v>1925</v>
      </c>
      <c r="N299" s="438" t="s">
        <v>1926</v>
      </c>
      <c r="O299" s="438" t="s">
        <v>1927</v>
      </c>
      <c r="P299" s="438" t="s">
        <v>1928</v>
      </c>
      <c r="Q299" s="438"/>
      <c r="R299" s="351"/>
      <c r="S299" s="637"/>
      <c r="T299" s="29"/>
      <c r="U299" s="667"/>
      <c r="V299" s="667"/>
      <c r="W299" s="667"/>
      <c r="X299" s="667"/>
      <c r="Y299" s="667"/>
      <c r="Z299" s="667"/>
      <c r="AA299" s="667"/>
      <c r="AB299" s="667"/>
      <c r="AC299" s="667"/>
    </row>
    <row r="300" spans="1:29" ht="16.5" customHeight="1">
      <c r="A300" s="1178"/>
      <c r="B300" s="1152"/>
      <c r="C300" s="321"/>
      <c r="D300" s="29"/>
      <c r="E300" s="29"/>
      <c r="F300" s="29"/>
      <c r="G300" s="29"/>
      <c r="H300" s="29"/>
      <c r="I300" s="29"/>
      <c r="J300" s="29"/>
      <c r="K300" s="29"/>
      <c r="L300" s="238" t="s">
        <v>593</v>
      </c>
      <c r="M300" s="280">
        <v>3</v>
      </c>
      <c r="N300" s="280">
        <v>3</v>
      </c>
      <c r="O300" s="280">
        <v>3</v>
      </c>
      <c r="P300" s="280">
        <v>3</v>
      </c>
      <c r="Q300" s="280"/>
      <c r="R300" s="236"/>
      <c r="S300" s="237">
        <f t="shared" ref="S300:S311" si="55">SUM(M300:R300)</f>
        <v>12</v>
      </c>
      <c r="T300" s="29"/>
      <c r="U300" s="667"/>
      <c r="V300" s="667"/>
      <c r="W300" s="667"/>
      <c r="X300" s="667"/>
      <c r="Y300" s="667"/>
      <c r="Z300" s="667"/>
      <c r="AA300" s="667"/>
      <c r="AB300" s="667"/>
      <c r="AC300" s="667"/>
    </row>
    <row r="301" spans="1:29" ht="16.5" customHeight="1">
      <c r="A301" s="1178"/>
      <c r="B301" s="1152"/>
      <c r="C301" s="321"/>
      <c r="D301" s="29"/>
      <c r="E301" s="29"/>
      <c r="F301" s="29"/>
      <c r="G301" s="29"/>
      <c r="H301" s="29"/>
      <c r="I301" s="29"/>
      <c r="J301" s="29"/>
      <c r="K301" s="29"/>
      <c r="L301" s="240" t="s">
        <v>594</v>
      </c>
      <c r="M301" s="281">
        <v>3</v>
      </c>
      <c r="N301" s="281">
        <v>3</v>
      </c>
      <c r="O301" s="281">
        <v>3</v>
      </c>
      <c r="P301" s="281">
        <v>3</v>
      </c>
      <c r="Q301" s="281"/>
      <c r="R301" s="228"/>
      <c r="S301" s="242">
        <f t="shared" si="55"/>
        <v>12</v>
      </c>
      <c r="T301" s="29"/>
      <c r="U301" s="667"/>
      <c r="V301" s="667"/>
      <c r="W301" s="667"/>
      <c r="X301" s="667"/>
      <c r="Y301" s="667"/>
      <c r="Z301" s="667"/>
      <c r="AA301" s="667"/>
      <c r="AB301" s="667"/>
      <c r="AC301" s="667"/>
    </row>
    <row r="302" spans="1:29" ht="16.5" customHeight="1">
      <c r="A302" s="1178"/>
      <c r="B302" s="1152"/>
      <c r="C302" s="321"/>
      <c r="D302" s="29"/>
      <c r="E302" s="29"/>
      <c r="F302" s="29"/>
      <c r="G302" s="29"/>
      <c r="H302" s="29"/>
      <c r="I302" s="29"/>
      <c r="J302" s="29"/>
      <c r="K302" s="29"/>
      <c r="L302" s="240" t="s">
        <v>595</v>
      </c>
      <c r="M302" s="243"/>
      <c r="N302" s="243"/>
      <c r="O302" s="243"/>
      <c r="P302" s="243"/>
      <c r="Q302" s="243"/>
      <c r="R302" s="228"/>
      <c r="S302" s="242">
        <f t="shared" si="55"/>
        <v>0</v>
      </c>
      <c r="T302" s="29"/>
      <c r="U302" s="667"/>
      <c r="V302" s="667"/>
      <c r="W302" s="667"/>
      <c r="X302" s="667"/>
      <c r="Y302" s="667"/>
      <c r="Z302" s="667"/>
      <c r="AA302" s="667"/>
      <c r="AB302" s="667"/>
      <c r="AC302" s="667"/>
    </row>
    <row r="303" spans="1:29" ht="16.5" customHeight="1">
      <c r="A303" s="1178"/>
      <c r="B303" s="1152"/>
      <c r="C303" s="321"/>
      <c r="D303" s="29"/>
      <c r="E303" s="29"/>
      <c r="F303" s="29"/>
      <c r="G303" s="29"/>
      <c r="H303" s="29"/>
      <c r="I303" s="29"/>
      <c r="J303" s="29"/>
      <c r="K303" s="29"/>
      <c r="L303" s="244" t="s">
        <v>596</v>
      </c>
      <c r="M303" s="246"/>
      <c r="N303" s="246"/>
      <c r="O303" s="246"/>
      <c r="P303" s="246"/>
      <c r="Q303" s="246"/>
      <c r="R303" s="247"/>
      <c r="S303" s="248">
        <f t="shared" si="55"/>
        <v>0</v>
      </c>
      <c r="T303" s="29"/>
      <c r="U303" s="667"/>
      <c r="V303" s="667"/>
      <c r="W303" s="667"/>
      <c r="X303" s="667"/>
      <c r="Y303" s="667"/>
      <c r="Z303" s="667"/>
      <c r="AA303" s="667"/>
      <c r="AB303" s="667"/>
      <c r="AC303" s="667"/>
    </row>
    <row r="304" spans="1:29" ht="16.5" customHeight="1">
      <c r="A304" s="1178"/>
      <c r="B304" s="1152"/>
      <c r="C304" s="1215"/>
      <c r="D304" s="186"/>
      <c r="E304" s="186"/>
      <c r="F304" s="186"/>
      <c r="G304" s="186"/>
      <c r="H304" s="186"/>
      <c r="I304" s="186"/>
      <c r="J304" s="186"/>
      <c r="K304" s="186"/>
      <c r="L304" s="244" t="s">
        <v>597</v>
      </c>
      <c r="M304" s="246">
        <v>3</v>
      </c>
      <c r="N304" s="246">
        <v>3</v>
      </c>
      <c r="O304" s="246">
        <v>3</v>
      </c>
      <c r="P304" s="246">
        <v>3</v>
      </c>
      <c r="Q304" s="246"/>
      <c r="R304" s="247"/>
      <c r="S304" s="248">
        <f t="shared" si="55"/>
        <v>12</v>
      </c>
      <c r="T304" s="29"/>
      <c r="U304" s="667"/>
      <c r="V304" s="667"/>
      <c r="W304" s="667"/>
      <c r="X304" s="667"/>
      <c r="Y304" s="667"/>
      <c r="Z304" s="667"/>
      <c r="AA304" s="667"/>
      <c r="AB304" s="667"/>
      <c r="AC304" s="667"/>
    </row>
    <row r="305" spans="1:29" ht="16.5" customHeight="1">
      <c r="A305" s="1178"/>
      <c r="B305" s="1152"/>
      <c r="C305" s="1191"/>
      <c r="D305" s="186"/>
      <c r="E305" s="186"/>
      <c r="F305" s="186"/>
      <c r="G305" s="186"/>
      <c r="H305" s="186"/>
      <c r="I305" s="186"/>
      <c r="J305" s="186"/>
      <c r="K305" s="186"/>
      <c r="L305" s="249" t="s">
        <v>598</v>
      </c>
      <c r="M305" s="246"/>
      <c r="N305" s="246"/>
      <c r="O305" s="246"/>
      <c r="P305" s="246"/>
      <c r="Q305" s="246"/>
      <c r="R305" s="247"/>
      <c r="S305" s="248">
        <f t="shared" si="55"/>
        <v>0</v>
      </c>
      <c r="T305" s="29"/>
      <c r="U305" s="667"/>
      <c r="V305" s="667"/>
      <c r="W305" s="667"/>
      <c r="X305" s="667"/>
      <c r="Y305" s="667"/>
      <c r="Z305" s="667"/>
      <c r="AA305" s="667"/>
      <c r="AB305" s="667"/>
      <c r="AC305" s="667"/>
    </row>
    <row r="306" spans="1:29" ht="16.5" customHeight="1">
      <c r="A306" s="1178"/>
      <c r="B306" s="1152"/>
      <c r="C306" s="321"/>
      <c r="D306" s="29"/>
      <c r="E306" s="29"/>
      <c r="F306" s="29"/>
      <c r="G306" s="29"/>
      <c r="H306" s="29"/>
      <c r="I306" s="29"/>
      <c r="J306" s="29"/>
      <c r="K306" s="29"/>
      <c r="L306" s="250" t="s">
        <v>599</v>
      </c>
      <c r="M306" s="251"/>
      <c r="N306" s="251"/>
      <c r="O306" s="251"/>
      <c r="P306" s="251"/>
      <c r="Q306" s="251"/>
      <c r="R306" s="252"/>
      <c r="S306" s="253">
        <f t="shared" si="55"/>
        <v>0</v>
      </c>
      <c r="T306" s="29"/>
      <c r="U306" s="667"/>
      <c r="V306" s="667"/>
      <c r="W306" s="667"/>
      <c r="X306" s="667"/>
      <c r="Y306" s="667"/>
      <c r="Z306" s="667"/>
      <c r="AA306" s="667"/>
      <c r="AB306" s="667"/>
      <c r="AC306" s="667"/>
    </row>
    <row r="307" spans="1:29" ht="16.5" customHeight="1">
      <c r="A307" s="1178"/>
      <c r="B307" s="1152"/>
      <c r="C307" s="321"/>
      <c r="D307" s="29"/>
      <c r="E307" s="29"/>
      <c r="F307" s="29"/>
      <c r="G307" s="29"/>
      <c r="H307" s="29"/>
      <c r="I307" s="29"/>
      <c r="J307" s="29"/>
      <c r="K307" s="29"/>
      <c r="L307" s="250" t="s">
        <v>600</v>
      </c>
      <c r="M307" s="254"/>
      <c r="N307" s="254"/>
      <c r="O307" s="254"/>
      <c r="P307" s="254"/>
      <c r="Q307" s="254"/>
      <c r="R307" s="255"/>
      <c r="S307" s="256">
        <f t="shared" si="55"/>
        <v>0</v>
      </c>
      <c r="T307" s="29"/>
      <c r="U307" s="667"/>
      <c r="V307" s="667"/>
      <c r="W307" s="667"/>
      <c r="X307" s="667"/>
      <c r="Y307" s="667"/>
      <c r="Z307" s="667"/>
      <c r="AA307" s="667"/>
      <c r="AB307" s="667"/>
      <c r="AC307" s="667"/>
    </row>
    <row r="308" spans="1:29" ht="16.5" customHeight="1">
      <c r="A308" s="1178"/>
      <c r="B308" s="1152"/>
      <c r="C308" s="321"/>
      <c r="D308" s="29"/>
      <c r="E308" s="29"/>
      <c r="F308" s="29"/>
      <c r="G308" s="29"/>
      <c r="H308" s="29"/>
      <c r="I308" s="29"/>
      <c r="J308" s="29"/>
      <c r="K308" s="29"/>
      <c r="L308" s="222" t="s">
        <v>681</v>
      </c>
      <c r="M308" s="223">
        <f t="shared" ref="M308:R308" si="56">M300+M289</f>
        <v>3</v>
      </c>
      <c r="N308" s="223">
        <f t="shared" si="56"/>
        <v>3</v>
      </c>
      <c r="O308" s="223">
        <f t="shared" si="56"/>
        <v>3</v>
      </c>
      <c r="P308" s="223">
        <f t="shared" si="56"/>
        <v>3</v>
      </c>
      <c r="Q308" s="223">
        <f t="shared" si="56"/>
        <v>0</v>
      </c>
      <c r="R308" s="223">
        <f t="shared" si="56"/>
        <v>0</v>
      </c>
      <c r="S308" s="224">
        <f t="shared" si="55"/>
        <v>12</v>
      </c>
      <c r="T308" s="29"/>
      <c r="U308" s="667"/>
      <c r="V308" s="667"/>
      <c r="W308" s="667"/>
      <c r="X308" s="667"/>
      <c r="Y308" s="667"/>
      <c r="Z308" s="667"/>
      <c r="AA308" s="667"/>
      <c r="AB308" s="667"/>
      <c r="AC308" s="667"/>
    </row>
    <row r="309" spans="1:29" ht="16.5" customHeight="1">
      <c r="A309" s="1178"/>
      <c r="B309" s="1152"/>
      <c r="C309" s="321"/>
      <c r="D309" s="29"/>
      <c r="E309" s="29"/>
      <c r="F309" s="29"/>
      <c r="G309" s="29"/>
      <c r="H309" s="29"/>
      <c r="I309" s="29"/>
      <c r="J309" s="29"/>
      <c r="K309" s="29"/>
      <c r="L309" s="257" t="s">
        <v>682</v>
      </c>
      <c r="M309" s="258">
        <f t="shared" ref="M309:R309" si="57">M304+M303+M293+M292</f>
        <v>3</v>
      </c>
      <c r="N309" s="258">
        <f t="shared" si="57"/>
        <v>3</v>
      </c>
      <c r="O309" s="258">
        <f t="shared" si="57"/>
        <v>3</v>
      </c>
      <c r="P309" s="258">
        <f t="shared" si="57"/>
        <v>3</v>
      </c>
      <c r="Q309" s="258">
        <f t="shared" si="57"/>
        <v>0</v>
      </c>
      <c r="R309" s="258">
        <f t="shared" si="57"/>
        <v>0</v>
      </c>
      <c r="S309" s="259">
        <f t="shared" si="55"/>
        <v>12</v>
      </c>
      <c r="T309" s="29"/>
      <c r="U309" s="667"/>
      <c r="V309" s="667"/>
      <c r="W309" s="667"/>
      <c r="X309" s="667"/>
      <c r="Y309" s="667"/>
      <c r="Z309" s="667"/>
      <c r="AA309" s="667"/>
      <c r="AB309" s="667"/>
      <c r="AC309" s="667"/>
    </row>
    <row r="310" spans="1:29" ht="16.5" customHeight="1">
      <c r="A310" s="1178"/>
      <c r="B310" s="1152"/>
      <c r="C310" s="1215"/>
      <c r="D310" s="186"/>
      <c r="E310" s="186"/>
      <c r="F310" s="186"/>
      <c r="G310" s="186"/>
      <c r="H310" s="186"/>
      <c r="I310" s="186"/>
      <c r="J310" s="186"/>
      <c r="K310" s="186"/>
      <c r="L310" s="257" t="s">
        <v>683</v>
      </c>
      <c r="M310" s="258">
        <f t="shared" ref="M310:R310" si="58">M305+M294</f>
        <v>0</v>
      </c>
      <c r="N310" s="258">
        <f t="shared" si="58"/>
        <v>0</v>
      </c>
      <c r="O310" s="258">
        <f t="shared" si="58"/>
        <v>0</v>
      </c>
      <c r="P310" s="258">
        <f t="shared" si="58"/>
        <v>0</v>
      </c>
      <c r="Q310" s="258">
        <f t="shared" si="58"/>
        <v>0</v>
      </c>
      <c r="R310" s="258">
        <f t="shared" si="58"/>
        <v>0</v>
      </c>
      <c r="S310" s="259">
        <f t="shared" si="55"/>
        <v>0</v>
      </c>
      <c r="T310" s="29"/>
      <c r="U310" s="667"/>
      <c r="V310" s="667"/>
      <c r="W310" s="667"/>
      <c r="X310" s="667"/>
      <c r="Y310" s="667"/>
      <c r="Z310" s="667"/>
      <c r="AA310" s="667"/>
      <c r="AB310" s="667"/>
      <c r="AC310" s="667"/>
    </row>
    <row r="311" spans="1:29" ht="16.5" customHeight="1">
      <c r="A311" s="1229"/>
      <c r="B311" s="1147"/>
      <c r="C311" s="1191"/>
      <c r="D311" s="186"/>
      <c r="E311" s="186"/>
      <c r="F311" s="186"/>
      <c r="G311" s="186"/>
      <c r="H311" s="186"/>
      <c r="I311" s="186"/>
      <c r="J311" s="186"/>
      <c r="K311" s="186"/>
      <c r="L311" s="260" t="s">
        <v>684</v>
      </c>
      <c r="M311" s="261">
        <f t="shared" ref="M311:R311" si="59">M306+M295</f>
        <v>0</v>
      </c>
      <c r="N311" s="261">
        <f t="shared" si="59"/>
        <v>0</v>
      </c>
      <c r="O311" s="261">
        <f t="shared" si="59"/>
        <v>0</v>
      </c>
      <c r="P311" s="261">
        <f t="shared" si="59"/>
        <v>0</v>
      </c>
      <c r="Q311" s="261">
        <f t="shared" si="59"/>
        <v>0</v>
      </c>
      <c r="R311" s="261">
        <f t="shared" si="59"/>
        <v>0</v>
      </c>
      <c r="S311" s="262">
        <f t="shared" si="55"/>
        <v>0</v>
      </c>
      <c r="T311" s="29"/>
      <c r="U311" s="667"/>
      <c r="V311" s="667"/>
      <c r="W311" s="667"/>
      <c r="X311" s="667"/>
      <c r="Y311" s="667"/>
      <c r="Z311" s="667"/>
      <c r="AA311" s="667"/>
      <c r="AB311" s="667"/>
      <c r="AC311" s="667"/>
    </row>
    <row r="312" spans="1:29" ht="16.5" customHeight="1">
      <c r="A312" s="1213" t="s">
        <v>817</v>
      </c>
      <c r="B312" s="1138"/>
      <c r="C312" s="354"/>
      <c r="D312" s="82"/>
      <c r="E312" s="82"/>
      <c r="F312" s="82"/>
      <c r="G312" s="82"/>
      <c r="H312" s="82"/>
      <c r="I312" s="82"/>
      <c r="J312" s="82"/>
      <c r="K312" s="82"/>
      <c r="L312" s="696"/>
      <c r="M312" s="82"/>
      <c r="N312" s="82"/>
      <c r="O312" s="82"/>
      <c r="P312" s="82"/>
      <c r="Q312" s="82"/>
      <c r="R312" s="82"/>
      <c r="S312" s="354"/>
      <c r="T312" s="29"/>
      <c r="U312" s="667"/>
      <c r="V312" s="667"/>
      <c r="W312" s="667"/>
      <c r="X312" s="667"/>
      <c r="Y312" s="667"/>
      <c r="Z312" s="667"/>
      <c r="AA312" s="667"/>
      <c r="AB312" s="667"/>
      <c r="AC312" s="667"/>
    </row>
    <row r="313" spans="1:29" ht="49.5" customHeight="1">
      <c r="A313" s="1233">
        <v>3</v>
      </c>
      <c r="B313" s="1197" t="s">
        <v>310</v>
      </c>
      <c r="C313" s="186">
        <v>6</v>
      </c>
      <c r="D313" s="182">
        <v>5</v>
      </c>
      <c r="E313" s="9" t="s">
        <v>1277</v>
      </c>
      <c r="F313" s="9" t="s">
        <v>645</v>
      </c>
      <c r="G313" s="33"/>
      <c r="H313" s="182">
        <v>6</v>
      </c>
      <c r="I313" s="9">
        <v>6</v>
      </c>
      <c r="J313" s="9" t="s">
        <v>1277</v>
      </c>
      <c r="K313" s="33" t="s">
        <v>645</v>
      </c>
      <c r="L313" s="1238" t="s">
        <v>592</v>
      </c>
      <c r="M313" s="670" t="s">
        <v>1929</v>
      </c>
      <c r="N313" s="605" t="s">
        <v>1930</v>
      </c>
      <c r="O313" s="605" t="s">
        <v>1931</v>
      </c>
      <c r="P313" s="605"/>
      <c r="Q313" s="605"/>
      <c r="R313" s="337"/>
      <c r="S313" s="29"/>
      <c r="T313" s="29"/>
      <c r="U313" s="667"/>
      <c r="V313" s="667"/>
      <c r="W313" s="667"/>
      <c r="X313" s="667"/>
      <c r="Y313" s="667"/>
      <c r="Z313" s="667"/>
      <c r="AA313" s="667"/>
      <c r="AB313" s="667"/>
      <c r="AC313" s="667"/>
    </row>
    <row r="314" spans="1:29" ht="28.5" customHeight="1">
      <c r="A314" s="1178"/>
      <c r="B314" s="1152"/>
      <c r="C314" s="186">
        <v>7</v>
      </c>
      <c r="D314" s="182">
        <v>6</v>
      </c>
      <c r="E314" s="9" t="s">
        <v>1280</v>
      </c>
      <c r="F314" s="9" t="s">
        <v>645</v>
      </c>
      <c r="G314" s="33"/>
      <c r="H314" s="182">
        <v>7</v>
      </c>
      <c r="I314" s="9">
        <v>6</v>
      </c>
      <c r="J314" s="9" t="s">
        <v>1280</v>
      </c>
      <c r="K314" s="33" t="s">
        <v>645</v>
      </c>
      <c r="L314" s="1152"/>
      <c r="M314" s="736" t="s">
        <v>1932</v>
      </c>
      <c r="N314" s="409" t="s">
        <v>1930</v>
      </c>
      <c r="O314" s="409" t="s">
        <v>1933</v>
      </c>
      <c r="P314" s="338"/>
      <c r="Q314" s="753"/>
      <c r="R314" s="338"/>
      <c r="S314" s="29"/>
      <c r="T314" s="29"/>
      <c r="U314" s="667"/>
      <c r="V314" s="667"/>
      <c r="W314" s="667"/>
      <c r="X314" s="667"/>
      <c r="Y314" s="667"/>
      <c r="Z314" s="667"/>
      <c r="AA314" s="667"/>
      <c r="AB314" s="667"/>
      <c r="AC314" s="667"/>
    </row>
    <row r="315" spans="1:29" ht="16.5" customHeight="1">
      <c r="A315" s="1178"/>
      <c r="B315" s="1152"/>
      <c r="C315" s="186"/>
      <c r="D315" s="33"/>
      <c r="E315" s="33"/>
      <c r="F315" s="33"/>
      <c r="G315" s="33"/>
      <c r="H315" s="33"/>
      <c r="I315" s="203">
        <v>12</v>
      </c>
      <c r="J315" s="33"/>
      <c r="K315" s="33"/>
      <c r="L315" s="1147"/>
      <c r="M315" s="341"/>
      <c r="N315" s="343"/>
      <c r="O315" s="341"/>
      <c r="P315" s="343"/>
      <c r="Q315" s="341"/>
      <c r="R315" s="341"/>
      <c r="S315" s="12"/>
      <c r="T315" s="29"/>
      <c r="U315" s="667"/>
      <c r="V315" s="667"/>
      <c r="W315" s="667"/>
      <c r="X315" s="667"/>
      <c r="Y315" s="667"/>
      <c r="Z315" s="667"/>
      <c r="AA315" s="667"/>
      <c r="AB315" s="667"/>
      <c r="AC315" s="667"/>
    </row>
    <row r="316" spans="1:29" ht="16.5" customHeight="1">
      <c r="A316" s="1178"/>
      <c r="B316" s="1152"/>
      <c r="C316" s="186"/>
      <c r="D316" s="33"/>
      <c r="E316" s="33"/>
      <c r="F316" s="33"/>
      <c r="G316" s="33"/>
      <c r="H316" s="33"/>
      <c r="I316" s="33"/>
      <c r="J316" s="33"/>
      <c r="K316" s="33"/>
      <c r="L316" s="186" t="s">
        <v>593</v>
      </c>
      <c r="M316" s="192">
        <v>4</v>
      </c>
      <c r="N316" s="192">
        <v>4</v>
      </c>
      <c r="O316" s="192">
        <v>4</v>
      </c>
      <c r="P316" s="192"/>
      <c r="Q316" s="192"/>
      <c r="R316" s="194"/>
      <c r="S316" s="4">
        <f t="shared" ref="S316:S323" si="60">SUM(M316:R316)</f>
        <v>12</v>
      </c>
      <c r="T316" s="29"/>
      <c r="U316" s="667"/>
      <c r="V316" s="667"/>
      <c r="W316" s="667"/>
      <c r="X316" s="667"/>
      <c r="Y316" s="667"/>
      <c r="Z316" s="667"/>
      <c r="AA316" s="667"/>
      <c r="AB316" s="667"/>
      <c r="AC316" s="667"/>
    </row>
    <row r="317" spans="1:29" ht="16.5" customHeight="1">
      <c r="A317" s="1178"/>
      <c r="B317" s="1152"/>
      <c r="C317" s="186"/>
      <c r="D317" s="33"/>
      <c r="E317" s="33"/>
      <c r="F317" s="33"/>
      <c r="G317" s="33"/>
      <c r="H317" s="33"/>
      <c r="I317" s="33"/>
      <c r="J317" s="33"/>
      <c r="K317" s="33"/>
      <c r="L317" s="195" t="s">
        <v>594</v>
      </c>
      <c r="M317" s="196"/>
      <c r="N317" s="196"/>
      <c r="O317" s="196"/>
      <c r="P317" s="196"/>
      <c r="Q317" s="196"/>
      <c r="R317" s="29"/>
      <c r="S317" s="33">
        <f t="shared" si="60"/>
        <v>0</v>
      </c>
      <c r="T317" s="29"/>
      <c r="U317" s="667"/>
      <c r="V317" s="667"/>
      <c r="W317" s="667"/>
      <c r="X317" s="667"/>
      <c r="Y317" s="667"/>
      <c r="Z317" s="667"/>
      <c r="AA317" s="667"/>
      <c r="AB317" s="667"/>
      <c r="AC317" s="667"/>
    </row>
    <row r="318" spans="1:29" ht="16.5" customHeight="1">
      <c r="A318" s="1178"/>
      <c r="B318" s="1152"/>
      <c r="C318" s="186"/>
      <c r="D318" s="33"/>
      <c r="E318" s="33"/>
      <c r="F318" s="33"/>
      <c r="G318" s="33"/>
      <c r="H318" s="33"/>
      <c r="I318" s="33"/>
      <c r="J318" s="33"/>
      <c r="K318" s="33"/>
      <c r="L318" s="195" t="s">
        <v>595</v>
      </c>
      <c r="M318" s="198">
        <v>4</v>
      </c>
      <c r="N318" s="198">
        <v>4</v>
      </c>
      <c r="O318" s="198">
        <v>4</v>
      </c>
      <c r="P318" s="198"/>
      <c r="Q318" s="198"/>
      <c r="R318" s="29"/>
      <c r="S318" s="33">
        <f t="shared" si="60"/>
        <v>12</v>
      </c>
      <c r="T318" s="29"/>
      <c r="U318" s="667"/>
      <c r="V318" s="667"/>
      <c r="W318" s="667"/>
      <c r="X318" s="667"/>
      <c r="Y318" s="667"/>
      <c r="Z318" s="667"/>
      <c r="AA318" s="667"/>
      <c r="AB318" s="667"/>
      <c r="AC318" s="667"/>
    </row>
    <row r="319" spans="1:29" ht="16.5" customHeight="1">
      <c r="A319" s="1178"/>
      <c r="B319" s="1152"/>
      <c r="C319" s="186"/>
      <c r="D319" s="33"/>
      <c r="E319" s="33"/>
      <c r="F319" s="33"/>
      <c r="G319" s="33"/>
      <c r="H319" s="33"/>
      <c r="I319" s="33"/>
      <c r="J319" s="33"/>
      <c r="K319" s="33"/>
      <c r="L319" s="199" t="s">
        <v>596</v>
      </c>
      <c r="M319" s="200"/>
      <c r="N319" s="200"/>
      <c r="O319" s="200"/>
      <c r="P319" s="200"/>
      <c r="Q319" s="200"/>
      <c r="R319" s="202"/>
      <c r="S319" s="203">
        <f t="shared" si="60"/>
        <v>0</v>
      </c>
      <c r="T319" s="29"/>
      <c r="U319" s="667"/>
      <c r="V319" s="667"/>
      <c r="W319" s="667"/>
      <c r="X319" s="667"/>
      <c r="Y319" s="667"/>
      <c r="Z319" s="667"/>
      <c r="AA319" s="667"/>
      <c r="AB319" s="667"/>
      <c r="AC319" s="667"/>
    </row>
    <row r="320" spans="1:29" ht="16.5" customHeight="1">
      <c r="A320" s="1178"/>
      <c r="B320" s="1152"/>
      <c r="C320" s="186"/>
      <c r="D320" s="33"/>
      <c r="E320" s="33"/>
      <c r="F320" s="33"/>
      <c r="G320" s="33"/>
      <c r="H320" s="33"/>
      <c r="I320" s="33"/>
      <c r="J320" s="33"/>
      <c r="K320" s="33"/>
      <c r="L320" s="199" t="s">
        <v>597</v>
      </c>
      <c r="M320" s="200">
        <v>4</v>
      </c>
      <c r="N320" s="200">
        <v>4</v>
      </c>
      <c r="O320" s="200">
        <v>4</v>
      </c>
      <c r="P320" s="200"/>
      <c r="Q320" s="200"/>
      <c r="R320" s="202"/>
      <c r="S320" s="203">
        <f t="shared" si="60"/>
        <v>12</v>
      </c>
      <c r="T320" s="29"/>
      <c r="U320" s="667"/>
      <c r="V320" s="667"/>
      <c r="W320" s="667"/>
      <c r="X320" s="667"/>
      <c r="Y320" s="667"/>
      <c r="Z320" s="667"/>
      <c r="AA320" s="667"/>
      <c r="AB320" s="667"/>
      <c r="AC320" s="667"/>
    </row>
    <row r="321" spans="1:29" ht="16.5" customHeight="1">
      <c r="A321" s="1178"/>
      <c r="B321" s="1152"/>
      <c r="C321" s="186"/>
      <c r="D321" s="33"/>
      <c r="E321" s="33"/>
      <c r="F321" s="33"/>
      <c r="G321" s="33"/>
      <c r="H321" s="33"/>
      <c r="I321" s="33"/>
      <c r="J321" s="33"/>
      <c r="K321" s="33"/>
      <c r="L321" s="208" t="s">
        <v>598</v>
      </c>
      <c r="M321" s="200"/>
      <c r="N321" s="200"/>
      <c r="O321" s="200"/>
      <c r="P321" s="200"/>
      <c r="Q321" s="200"/>
      <c r="R321" s="202"/>
      <c r="S321" s="203">
        <f t="shared" si="60"/>
        <v>0</v>
      </c>
      <c r="T321" s="29"/>
      <c r="U321" s="667"/>
      <c r="V321" s="667"/>
      <c r="W321" s="667"/>
      <c r="X321" s="667"/>
      <c r="Y321" s="667"/>
      <c r="Z321" s="667"/>
      <c r="AA321" s="667"/>
      <c r="AB321" s="667"/>
      <c r="AC321" s="667"/>
    </row>
    <row r="322" spans="1:29" ht="16.5" customHeight="1">
      <c r="A322" s="1178"/>
      <c r="B322" s="1152"/>
      <c r="C322" s="186"/>
      <c r="D322" s="33"/>
      <c r="E322" s="33"/>
      <c r="F322" s="33"/>
      <c r="G322" s="33"/>
      <c r="H322" s="33"/>
      <c r="I322" s="33"/>
      <c r="J322" s="33"/>
      <c r="K322" s="33"/>
      <c r="L322" s="209" t="s">
        <v>599</v>
      </c>
      <c r="M322" s="210"/>
      <c r="N322" s="210"/>
      <c r="O322" s="210"/>
      <c r="P322" s="210"/>
      <c r="Q322" s="210"/>
      <c r="R322" s="211"/>
      <c r="S322" s="212">
        <f t="shared" si="60"/>
        <v>0</v>
      </c>
      <c r="T322" s="29"/>
      <c r="U322" s="667"/>
      <c r="V322" s="667"/>
      <c r="W322" s="667"/>
      <c r="X322" s="667"/>
      <c r="Y322" s="667"/>
      <c r="Z322" s="667"/>
      <c r="AA322" s="667"/>
      <c r="AB322" s="667"/>
      <c r="AC322" s="667"/>
    </row>
    <row r="323" spans="1:29" ht="16.5" customHeight="1">
      <c r="A323" s="1178"/>
      <c r="B323" s="1152"/>
      <c r="C323" s="186"/>
      <c r="D323" s="33"/>
      <c r="E323" s="33"/>
      <c r="F323" s="33"/>
      <c r="G323" s="33"/>
      <c r="H323" s="33"/>
      <c r="I323" s="33"/>
      <c r="J323" s="33"/>
      <c r="K323" s="33"/>
      <c r="L323" s="209" t="s">
        <v>600</v>
      </c>
      <c r="M323" s="213"/>
      <c r="N323" s="213"/>
      <c r="O323" s="213"/>
      <c r="P323" s="213"/>
      <c r="Q323" s="213"/>
      <c r="R323" s="214"/>
      <c r="S323" s="215">
        <f t="shared" si="60"/>
        <v>0</v>
      </c>
      <c r="T323" s="29"/>
      <c r="U323" s="667"/>
      <c r="V323" s="667"/>
      <c r="W323" s="667"/>
      <c r="X323" s="667"/>
      <c r="Y323" s="667"/>
      <c r="Z323" s="667"/>
      <c r="AA323" s="667"/>
      <c r="AB323" s="667"/>
      <c r="AC323" s="667"/>
    </row>
    <row r="324" spans="1:29" ht="21" customHeight="1">
      <c r="A324" s="1178"/>
      <c r="B324" s="1152"/>
      <c r="C324" s="216"/>
      <c r="D324" s="217"/>
      <c r="E324" s="217"/>
      <c r="F324" s="217"/>
      <c r="G324" s="217"/>
      <c r="H324" s="217"/>
      <c r="I324" s="217"/>
      <c r="J324" s="217"/>
      <c r="K324" s="217"/>
      <c r="L324" s="222"/>
      <c r="M324" s="223"/>
      <c r="N324" s="223"/>
      <c r="O324" s="223"/>
      <c r="P324" s="223"/>
      <c r="Q324" s="223"/>
      <c r="R324" s="224"/>
      <c r="S324" s="225"/>
      <c r="T324" s="29"/>
      <c r="U324" s="667"/>
      <c r="V324" s="667"/>
      <c r="W324" s="667"/>
      <c r="X324" s="667"/>
      <c r="Y324" s="667"/>
      <c r="Z324" s="667"/>
      <c r="AA324" s="667"/>
      <c r="AB324" s="667"/>
      <c r="AC324" s="667"/>
    </row>
    <row r="325" spans="1:29" ht="34.5" customHeight="1">
      <c r="A325" s="1178"/>
      <c r="B325" s="1152"/>
      <c r="C325" s="186"/>
      <c r="D325" s="33"/>
      <c r="E325" s="33"/>
      <c r="F325" s="33"/>
      <c r="G325" s="33"/>
      <c r="H325" s="33"/>
      <c r="I325" s="33"/>
      <c r="J325" s="33"/>
      <c r="K325" s="33"/>
      <c r="L325" s="1237" t="s">
        <v>601</v>
      </c>
      <c r="M325" s="228"/>
      <c r="N325" s="228"/>
      <c r="O325" s="228"/>
      <c r="P325" s="228"/>
      <c r="Q325" s="228"/>
      <c r="R325" s="228"/>
      <c r="S325" s="637"/>
      <c r="T325" s="29"/>
      <c r="U325" s="667"/>
      <c r="V325" s="667"/>
      <c r="W325" s="667"/>
      <c r="X325" s="667"/>
      <c r="Y325" s="667"/>
      <c r="Z325" s="667"/>
      <c r="AA325" s="667"/>
      <c r="AB325" s="667"/>
      <c r="AC325" s="667"/>
    </row>
    <row r="326" spans="1:29" ht="34.5" customHeight="1">
      <c r="A326" s="1178"/>
      <c r="B326" s="1152"/>
      <c r="C326" s="186"/>
      <c r="D326" s="33"/>
      <c r="E326" s="33"/>
      <c r="F326" s="33"/>
      <c r="G326" s="33"/>
      <c r="H326" s="33"/>
      <c r="I326" s="33"/>
      <c r="J326" s="33"/>
      <c r="K326" s="33"/>
      <c r="L326" s="1147"/>
      <c r="M326" s="230"/>
      <c r="N326" s="230"/>
      <c r="O326" s="228"/>
      <c r="P326" s="228"/>
      <c r="Q326" s="228"/>
      <c r="R326" s="228"/>
      <c r="S326" s="228"/>
      <c r="T326" s="29"/>
      <c r="U326" s="667"/>
      <c r="V326" s="667"/>
      <c r="W326" s="667"/>
      <c r="X326" s="667"/>
      <c r="Y326" s="667"/>
      <c r="Z326" s="667"/>
      <c r="AA326" s="667"/>
      <c r="AB326" s="667"/>
      <c r="AC326" s="667"/>
    </row>
    <row r="327" spans="1:29" ht="15.75" customHeight="1">
      <c r="A327" s="1178"/>
      <c r="B327" s="1152"/>
      <c r="C327" s="186"/>
      <c r="D327" s="29"/>
      <c r="E327" s="29"/>
      <c r="F327" s="29"/>
      <c r="G327" s="29"/>
      <c r="H327" s="29"/>
      <c r="I327" s="29"/>
      <c r="J327" s="29"/>
      <c r="K327" s="29"/>
      <c r="L327" s="238" t="s">
        <v>593</v>
      </c>
      <c r="M327" s="280"/>
      <c r="N327" s="280"/>
      <c r="O327" s="280"/>
      <c r="P327" s="280"/>
      <c r="Q327" s="280"/>
      <c r="R327" s="236"/>
      <c r="S327" s="237">
        <f t="shared" ref="S327:S338" si="61">SUM(M327:R327)</f>
        <v>0</v>
      </c>
      <c r="T327" s="29"/>
      <c r="U327" s="667"/>
      <c r="V327" s="667"/>
      <c r="W327" s="667"/>
      <c r="X327" s="667"/>
      <c r="Y327" s="667"/>
      <c r="Z327" s="667"/>
      <c r="AA327" s="667"/>
      <c r="AB327" s="667"/>
      <c r="AC327" s="667"/>
    </row>
    <row r="328" spans="1:29" ht="15.75" customHeight="1">
      <c r="A328" s="1178"/>
      <c r="B328" s="1152"/>
      <c r="C328" s="186"/>
      <c r="D328" s="29"/>
      <c r="E328" s="29"/>
      <c r="F328" s="29"/>
      <c r="G328" s="29"/>
      <c r="H328" s="29"/>
      <c r="I328" s="29"/>
      <c r="J328" s="29"/>
      <c r="K328" s="29"/>
      <c r="L328" s="240" t="s">
        <v>594</v>
      </c>
      <c r="M328" s="281"/>
      <c r="N328" s="281"/>
      <c r="O328" s="281"/>
      <c r="P328" s="281"/>
      <c r="Q328" s="281"/>
      <c r="R328" s="228"/>
      <c r="S328" s="242">
        <f t="shared" si="61"/>
        <v>0</v>
      </c>
      <c r="T328" s="29"/>
      <c r="U328" s="667"/>
      <c r="V328" s="667"/>
      <c r="W328" s="667"/>
      <c r="X328" s="667"/>
      <c r="Y328" s="667"/>
      <c r="Z328" s="667"/>
      <c r="AA328" s="667"/>
      <c r="AB328" s="667"/>
      <c r="AC328" s="667"/>
    </row>
    <row r="329" spans="1:29" ht="15.75" customHeight="1">
      <c r="A329" s="1178"/>
      <c r="B329" s="1152"/>
      <c r="C329" s="186"/>
      <c r="D329" s="29"/>
      <c r="E329" s="29"/>
      <c r="F329" s="29"/>
      <c r="G329" s="29"/>
      <c r="H329" s="29"/>
      <c r="I329" s="29"/>
      <c r="J329" s="29"/>
      <c r="K329" s="29"/>
      <c r="L329" s="240" t="s">
        <v>595</v>
      </c>
      <c r="M329" s="243"/>
      <c r="N329" s="243"/>
      <c r="O329" s="243"/>
      <c r="P329" s="243"/>
      <c r="Q329" s="243"/>
      <c r="R329" s="228"/>
      <c r="S329" s="242">
        <f t="shared" si="61"/>
        <v>0</v>
      </c>
      <c r="T329" s="29"/>
      <c r="U329" s="667"/>
      <c r="V329" s="667"/>
      <c r="W329" s="667"/>
      <c r="X329" s="667"/>
      <c r="Y329" s="667"/>
      <c r="Z329" s="667"/>
      <c r="AA329" s="667"/>
      <c r="AB329" s="667"/>
      <c r="AC329" s="667"/>
    </row>
    <row r="330" spans="1:29" ht="15.75" customHeight="1">
      <c r="A330" s="1178"/>
      <c r="B330" s="1152"/>
      <c r="C330" s="186"/>
      <c r="D330" s="29"/>
      <c r="E330" s="29"/>
      <c r="F330" s="29"/>
      <c r="G330" s="29"/>
      <c r="H330" s="29"/>
      <c r="I330" s="29"/>
      <c r="J330" s="29"/>
      <c r="K330" s="29"/>
      <c r="L330" s="244" t="s">
        <v>596</v>
      </c>
      <c r="M330" s="246"/>
      <c r="N330" s="246"/>
      <c r="O330" s="246"/>
      <c r="P330" s="246"/>
      <c r="Q330" s="246"/>
      <c r="R330" s="247"/>
      <c r="S330" s="248">
        <f t="shared" si="61"/>
        <v>0</v>
      </c>
      <c r="T330" s="29"/>
      <c r="U330" s="667"/>
      <c r="V330" s="667"/>
      <c r="W330" s="667"/>
      <c r="X330" s="667"/>
      <c r="Y330" s="667"/>
      <c r="Z330" s="667"/>
      <c r="AA330" s="667"/>
      <c r="AB330" s="667"/>
      <c r="AC330" s="667"/>
    </row>
    <row r="331" spans="1:29" ht="15.75" customHeight="1">
      <c r="A331" s="1178"/>
      <c r="B331" s="1152"/>
      <c r="C331" s="204"/>
      <c r="D331" s="186"/>
      <c r="E331" s="186"/>
      <c r="F331" s="186"/>
      <c r="G331" s="186"/>
      <c r="H331" s="186"/>
      <c r="I331" s="186"/>
      <c r="J331" s="186"/>
      <c r="K331" s="186"/>
      <c r="L331" s="244" t="s">
        <v>597</v>
      </c>
      <c r="M331" s="246"/>
      <c r="N331" s="246"/>
      <c r="O331" s="246"/>
      <c r="P331" s="246"/>
      <c r="Q331" s="246"/>
      <c r="R331" s="247"/>
      <c r="S331" s="248">
        <f t="shared" si="61"/>
        <v>0</v>
      </c>
      <c r="T331" s="29"/>
      <c r="U331" s="667"/>
      <c r="V331" s="667"/>
      <c r="W331" s="667"/>
      <c r="X331" s="667"/>
      <c r="Y331" s="667"/>
      <c r="Z331" s="667"/>
      <c r="AA331" s="667"/>
      <c r="AB331" s="667"/>
      <c r="AC331" s="667"/>
    </row>
    <row r="332" spans="1:29" ht="15.75" customHeight="1">
      <c r="A332" s="1178"/>
      <c r="B332" s="1152"/>
      <c r="C332" s="317"/>
      <c r="D332" s="186"/>
      <c r="E332" s="186"/>
      <c r="F332" s="186"/>
      <c r="G332" s="186"/>
      <c r="H332" s="186"/>
      <c r="I332" s="186"/>
      <c r="J332" s="186"/>
      <c r="K332" s="186"/>
      <c r="L332" s="249" t="s">
        <v>598</v>
      </c>
      <c r="M332" s="246"/>
      <c r="N332" s="246"/>
      <c r="O332" s="246"/>
      <c r="P332" s="246"/>
      <c r="Q332" s="246"/>
      <c r="R332" s="247"/>
      <c r="S332" s="248">
        <f t="shared" si="61"/>
        <v>0</v>
      </c>
      <c r="T332" s="29"/>
      <c r="U332" s="667"/>
      <c r="V332" s="667"/>
      <c r="W332" s="667"/>
      <c r="X332" s="667"/>
      <c r="Y332" s="667"/>
      <c r="Z332" s="667"/>
      <c r="AA332" s="667"/>
      <c r="AB332" s="667"/>
      <c r="AC332" s="667"/>
    </row>
    <row r="333" spans="1:29" ht="15.75" customHeight="1">
      <c r="A333" s="1178"/>
      <c r="B333" s="1152"/>
      <c r="C333" s="186"/>
      <c r="D333" s="29"/>
      <c r="E333" s="29"/>
      <c r="F333" s="29"/>
      <c r="G333" s="29"/>
      <c r="H333" s="29"/>
      <c r="I333" s="29"/>
      <c r="J333" s="29"/>
      <c r="K333" s="29"/>
      <c r="L333" s="250" t="s">
        <v>599</v>
      </c>
      <c r="M333" s="251"/>
      <c r="N333" s="251"/>
      <c r="O333" s="251"/>
      <c r="P333" s="251"/>
      <c r="Q333" s="251"/>
      <c r="R333" s="252"/>
      <c r="S333" s="253">
        <f t="shared" si="61"/>
        <v>0</v>
      </c>
      <c r="T333" s="29"/>
      <c r="U333" s="667"/>
      <c r="V333" s="667"/>
      <c r="W333" s="667"/>
      <c r="X333" s="667"/>
      <c r="Y333" s="667"/>
      <c r="Z333" s="667"/>
      <c r="AA333" s="667"/>
      <c r="AB333" s="667"/>
      <c r="AC333" s="667"/>
    </row>
    <row r="334" spans="1:29" ht="15.75" customHeight="1">
      <c r="A334" s="1178"/>
      <c r="B334" s="1152"/>
      <c r="C334" s="186"/>
      <c r="D334" s="29"/>
      <c r="E334" s="29"/>
      <c r="F334" s="29"/>
      <c r="G334" s="29"/>
      <c r="H334" s="29"/>
      <c r="I334" s="29"/>
      <c r="J334" s="29"/>
      <c r="K334" s="29"/>
      <c r="L334" s="250" t="s">
        <v>600</v>
      </c>
      <c r="M334" s="254"/>
      <c r="N334" s="254"/>
      <c r="O334" s="254"/>
      <c r="P334" s="254"/>
      <c r="Q334" s="254"/>
      <c r="R334" s="255"/>
      <c r="S334" s="256">
        <f t="shared" si="61"/>
        <v>0</v>
      </c>
      <c r="T334" s="29"/>
      <c r="U334" s="667"/>
      <c r="V334" s="667"/>
      <c r="W334" s="667"/>
      <c r="X334" s="667"/>
      <c r="Y334" s="667"/>
      <c r="Z334" s="667"/>
      <c r="AA334" s="667"/>
      <c r="AB334" s="667"/>
      <c r="AC334" s="667"/>
    </row>
    <row r="335" spans="1:29" ht="15.75" customHeight="1">
      <c r="A335" s="1178"/>
      <c r="B335" s="1152"/>
      <c r="C335" s="186"/>
      <c r="D335" s="33"/>
      <c r="E335" s="33"/>
      <c r="F335" s="33"/>
      <c r="G335" s="33"/>
      <c r="H335" s="33"/>
      <c r="I335" s="33"/>
      <c r="J335" s="33"/>
      <c r="K335" s="33"/>
      <c r="L335" s="222" t="s">
        <v>681</v>
      </c>
      <c r="M335" s="223">
        <f t="shared" ref="M335:R335" si="62">M327+M316</f>
        <v>4</v>
      </c>
      <c r="N335" s="223">
        <f t="shared" si="62"/>
        <v>4</v>
      </c>
      <c r="O335" s="223">
        <f t="shared" si="62"/>
        <v>4</v>
      </c>
      <c r="P335" s="223">
        <f t="shared" si="62"/>
        <v>0</v>
      </c>
      <c r="Q335" s="223">
        <f t="shared" si="62"/>
        <v>0</v>
      </c>
      <c r="R335" s="223">
        <f t="shared" si="62"/>
        <v>0</v>
      </c>
      <c r="S335" s="224">
        <f t="shared" si="61"/>
        <v>12</v>
      </c>
      <c r="T335" s="29"/>
      <c r="U335" s="667"/>
      <c r="V335" s="667"/>
      <c r="W335" s="667"/>
      <c r="X335" s="667"/>
      <c r="Y335" s="667"/>
      <c r="Z335" s="667"/>
      <c r="AA335" s="667"/>
      <c r="AB335" s="667"/>
      <c r="AC335" s="667"/>
    </row>
    <row r="336" spans="1:29" ht="15.75" customHeight="1">
      <c r="A336" s="1178"/>
      <c r="B336" s="1152"/>
      <c r="C336" s="186"/>
      <c r="D336" s="33"/>
      <c r="E336" s="33"/>
      <c r="F336" s="33"/>
      <c r="G336" s="33"/>
      <c r="H336" s="33"/>
      <c r="I336" s="33"/>
      <c r="J336" s="33"/>
      <c r="K336" s="33"/>
      <c r="L336" s="257" t="s">
        <v>682</v>
      </c>
      <c r="M336" s="258">
        <f t="shared" ref="M336:R336" si="63">M331+M330+M320+M319</f>
        <v>4</v>
      </c>
      <c r="N336" s="258">
        <f t="shared" si="63"/>
        <v>4</v>
      </c>
      <c r="O336" s="258">
        <f t="shared" si="63"/>
        <v>4</v>
      </c>
      <c r="P336" s="258">
        <f t="shared" si="63"/>
        <v>0</v>
      </c>
      <c r="Q336" s="258">
        <f t="shared" si="63"/>
        <v>0</v>
      </c>
      <c r="R336" s="258">
        <f t="shared" si="63"/>
        <v>0</v>
      </c>
      <c r="S336" s="259">
        <f t="shared" si="61"/>
        <v>12</v>
      </c>
      <c r="T336" s="29"/>
      <c r="U336" s="667"/>
      <c r="V336" s="667"/>
      <c r="W336" s="667"/>
      <c r="X336" s="667"/>
      <c r="Y336" s="667"/>
      <c r="Z336" s="667"/>
      <c r="AA336" s="667"/>
      <c r="AB336" s="667"/>
      <c r="AC336" s="667"/>
    </row>
    <row r="337" spans="1:29" ht="15.75" customHeight="1">
      <c r="A337" s="1178"/>
      <c r="B337" s="1152"/>
      <c r="C337" s="1200"/>
      <c r="D337" s="186"/>
      <c r="E337" s="186"/>
      <c r="F337" s="186"/>
      <c r="G337" s="186"/>
      <c r="H337" s="186"/>
      <c r="I337" s="186"/>
      <c r="J337" s="186"/>
      <c r="K337" s="186"/>
      <c r="L337" s="257" t="s">
        <v>683</v>
      </c>
      <c r="M337" s="258">
        <f t="shared" ref="M337:R337" si="64">M332+M321</f>
        <v>0</v>
      </c>
      <c r="N337" s="258">
        <f t="shared" si="64"/>
        <v>0</v>
      </c>
      <c r="O337" s="258">
        <f t="shared" si="64"/>
        <v>0</v>
      </c>
      <c r="P337" s="258">
        <f t="shared" si="64"/>
        <v>0</v>
      </c>
      <c r="Q337" s="258">
        <f t="shared" si="64"/>
        <v>0</v>
      </c>
      <c r="R337" s="258">
        <f t="shared" si="64"/>
        <v>0</v>
      </c>
      <c r="S337" s="259">
        <f t="shared" si="61"/>
        <v>0</v>
      </c>
      <c r="T337" s="29"/>
      <c r="U337" s="667"/>
      <c r="V337" s="667"/>
      <c r="W337" s="667"/>
      <c r="X337" s="667"/>
      <c r="Y337" s="667"/>
      <c r="Z337" s="667"/>
      <c r="AA337" s="667"/>
      <c r="AB337" s="667"/>
      <c r="AC337" s="667"/>
    </row>
    <row r="338" spans="1:29" ht="15.75" customHeight="1">
      <c r="A338" s="1229"/>
      <c r="B338" s="1147"/>
      <c r="C338" s="1201"/>
      <c r="D338" s="186"/>
      <c r="E338" s="186"/>
      <c r="F338" s="186"/>
      <c r="G338" s="186"/>
      <c r="H338" s="186"/>
      <c r="I338" s="186"/>
      <c r="J338" s="186"/>
      <c r="K338" s="186"/>
      <c r="L338" s="260" t="s">
        <v>684</v>
      </c>
      <c r="M338" s="261">
        <f t="shared" ref="M338:R338" si="65">M333+M322</f>
        <v>0</v>
      </c>
      <c r="N338" s="261">
        <f t="shared" si="65"/>
        <v>0</v>
      </c>
      <c r="O338" s="261">
        <f t="shared" si="65"/>
        <v>0</v>
      </c>
      <c r="P338" s="261">
        <f t="shared" si="65"/>
        <v>0</v>
      </c>
      <c r="Q338" s="261">
        <f t="shared" si="65"/>
        <v>0</v>
      </c>
      <c r="R338" s="261">
        <f t="shared" si="65"/>
        <v>0</v>
      </c>
      <c r="S338" s="262">
        <f t="shared" si="61"/>
        <v>0</v>
      </c>
      <c r="T338" s="29"/>
      <c r="U338" s="667"/>
      <c r="V338" s="667"/>
      <c r="W338" s="667"/>
      <c r="X338" s="667"/>
      <c r="Y338" s="667"/>
      <c r="Z338" s="667"/>
      <c r="AA338" s="667"/>
      <c r="AB338" s="667"/>
      <c r="AC338" s="667"/>
    </row>
    <row r="339" spans="1:29" ht="16.5" customHeight="1">
      <c r="A339" s="1213" t="s">
        <v>817</v>
      </c>
      <c r="B339" s="1138"/>
      <c r="C339" s="354"/>
      <c r="D339" s="82"/>
      <c r="E339" s="82"/>
      <c r="F339" s="82"/>
      <c r="G339" s="82"/>
      <c r="H339" s="82"/>
      <c r="I339" s="82"/>
      <c r="J339" s="82"/>
      <c r="K339" s="82"/>
      <c r="L339" s="696"/>
      <c r="M339" s="82"/>
      <c r="N339" s="82"/>
      <c r="O339" s="82"/>
      <c r="P339" s="82"/>
      <c r="Q339" s="82"/>
      <c r="R339" s="82"/>
      <c r="S339" s="354"/>
      <c r="T339" s="29"/>
      <c r="U339" s="667"/>
      <c r="V339" s="667"/>
      <c r="W339" s="667"/>
      <c r="X339" s="667"/>
      <c r="Y339" s="667"/>
      <c r="Z339" s="667"/>
      <c r="AA339" s="667"/>
      <c r="AB339" s="667"/>
      <c r="AC339" s="667"/>
    </row>
    <row r="340" spans="1:29" ht="37.5" customHeight="1">
      <c r="A340" s="1233">
        <v>4</v>
      </c>
      <c r="B340" s="1197" t="s">
        <v>320</v>
      </c>
      <c r="C340" s="186">
        <v>6</v>
      </c>
      <c r="D340" s="33">
        <v>5</v>
      </c>
      <c r="E340" s="9" t="s">
        <v>1277</v>
      </c>
      <c r="F340" s="9" t="s">
        <v>645</v>
      </c>
      <c r="G340" s="33"/>
      <c r="H340" s="33">
        <v>6</v>
      </c>
      <c r="I340" s="22">
        <v>4</v>
      </c>
      <c r="J340" s="9" t="s">
        <v>1277</v>
      </c>
      <c r="K340" s="33" t="s">
        <v>645</v>
      </c>
      <c r="L340" s="1235" t="s">
        <v>592</v>
      </c>
      <c r="M340" s="754"/>
      <c r="N340" s="755"/>
      <c r="O340" s="428" t="s">
        <v>1934</v>
      </c>
      <c r="P340" s="428" t="s">
        <v>1935</v>
      </c>
      <c r="Q340" s="755"/>
      <c r="R340" s="337"/>
      <c r="S340" s="29"/>
      <c r="T340" s="29"/>
      <c r="U340" s="667"/>
      <c r="V340" s="667"/>
      <c r="W340" s="667"/>
      <c r="X340" s="667"/>
      <c r="Y340" s="667"/>
      <c r="Z340" s="667"/>
      <c r="AA340" s="667"/>
      <c r="AB340" s="667"/>
      <c r="AC340" s="667"/>
    </row>
    <row r="341" spans="1:29" ht="15.75" customHeight="1">
      <c r="A341" s="1178"/>
      <c r="B341" s="1152"/>
      <c r="C341" s="186">
        <v>7</v>
      </c>
      <c r="D341" s="33">
        <v>5</v>
      </c>
      <c r="E341" s="9" t="s">
        <v>1280</v>
      </c>
      <c r="F341" s="9" t="s">
        <v>645</v>
      </c>
      <c r="G341" s="33"/>
      <c r="H341" s="33">
        <v>7</v>
      </c>
      <c r="I341" s="9">
        <v>5</v>
      </c>
      <c r="J341" s="9" t="s">
        <v>1280</v>
      </c>
      <c r="K341" s="33" t="s">
        <v>645</v>
      </c>
      <c r="L341" s="1193"/>
      <c r="M341" s="338"/>
      <c r="N341" s="338"/>
      <c r="O341" s="338"/>
      <c r="P341" s="409"/>
      <c r="Q341" s="338"/>
      <c r="R341" s="338"/>
      <c r="S341" s="29"/>
      <c r="T341" s="29"/>
      <c r="U341" s="667"/>
      <c r="V341" s="667"/>
      <c r="W341" s="667"/>
      <c r="X341" s="667"/>
      <c r="Y341" s="667"/>
      <c r="Z341" s="667"/>
      <c r="AA341" s="667"/>
      <c r="AB341" s="667"/>
      <c r="AC341" s="667"/>
    </row>
    <row r="342" spans="1:29" ht="16.5" customHeight="1">
      <c r="A342" s="1178"/>
      <c r="B342" s="1152"/>
      <c r="C342" s="186"/>
      <c r="D342" s="33"/>
      <c r="E342" s="33"/>
      <c r="F342" s="33"/>
      <c r="G342" s="33"/>
      <c r="H342" s="33"/>
      <c r="I342" s="191">
        <v>9</v>
      </c>
      <c r="J342" s="33"/>
      <c r="K342" s="33"/>
      <c r="L342" s="1194"/>
      <c r="M342" s="341"/>
      <c r="N342" s="341"/>
      <c r="O342" s="341"/>
      <c r="P342" s="341"/>
      <c r="Q342" s="343"/>
      <c r="R342" s="341"/>
      <c r="S342" s="29"/>
      <c r="T342" s="29"/>
      <c r="U342" s="667"/>
      <c r="V342" s="667"/>
      <c r="W342" s="667"/>
      <c r="X342" s="667"/>
      <c r="Y342" s="667"/>
      <c r="Z342" s="667"/>
      <c r="AA342" s="667"/>
      <c r="AB342" s="667"/>
      <c r="AC342" s="667"/>
    </row>
    <row r="343" spans="1:29" ht="16.5" customHeight="1">
      <c r="A343" s="1178"/>
      <c r="B343" s="1152"/>
      <c r="C343" s="186"/>
      <c r="D343" s="33"/>
      <c r="E343" s="33"/>
      <c r="F343" s="33"/>
      <c r="G343" s="33"/>
      <c r="H343" s="33"/>
      <c r="I343" s="33"/>
      <c r="J343" s="33"/>
      <c r="K343" s="33"/>
      <c r="L343" s="186" t="s">
        <v>593</v>
      </c>
      <c r="M343" s="192"/>
      <c r="N343" s="192"/>
      <c r="O343" s="193">
        <v>2</v>
      </c>
      <c r="P343" s="193">
        <v>3</v>
      </c>
      <c r="Q343" s="192"/>
      <c r="R343" s="194"/>
      <c r="S343" s="4">
        <f t="shared" ref="S343:S350" si="66">SUM(M343:R343)</f>
        <v>5</v>
      </c>
      <c r="T343" s="29"/>
      <c r="U343" s="667"/>
      <c r="V343" s="667"/>
      <c r="W343" s="667"/>
      <c r="X343" s="667"/>
      <c r="Y343" s="667"/>
      <c r="Z343" s="667"/>
      <c r="AA343" s="667"/>
      <c r="AB343" s="667"/>
      <c r="AC343" s="667"/>
    </row>
    <row r="344" spans="1:29" ht="16.5" customHeight="1">
      <c r="A344" s="1178"/>
      <c r="B344" s="1152"/>
      <c r="C344" s="186"/>
      <c r="D344" s="33"/>
      <c r="E344" s="33"/>
      <c r="F344" s="33"/>
      <c r="G344" s="33"/>
      <c r="H344" s="33"/>
      <c r="I344" s="33"/>
      <c r="J344" s="33"/>
      <c r="K344" s="33"/>
      <c r="L344" s="195" t="s">
        <v>594</v>
      </c>
      <c r="M344" s="196"/>
      <c r="N344" s="196"/>
      <c r="O344" s="196"/>
      <c r="P344" s="196"/>
      <c r="Q344" s="196"/>
      <c r="R344" s="29"/>
      <c r="S344" s="33">
        <f t="shared" si="66"/>
        <v>0</v>
      </c>
      <c r="T344" s="29"/>
      <c r="U344" s="667"/>
      <c r="V344" s="667"/>
      <c r="W344" s="667"/>
      <c r="X344" s="667"/>
      <c r="Y344" s="667"/>
      <c r="Z344" s="667"/>
      <c r="AA344" s="667"/>
      <c r="AB344" s="667"/>
      <c r="AC344" s="667"/>
    </row>
    <row r="345" spans="1:29" ht="16.5" customHeight="1">
      <c r="A345" s="1178"/>
      <c r="B345" s="1152"/>
      <c r="C345" s="186"/>
      <c r="D345" s="33"/>
      <c r="E345" s="33"/>
      <c r="F345" s="33"/>
      <c r="G345" s="33"/>
      <c r="H345" s="33"/>
      <c r="I345" s="33"/>
      <c r="J345" s="33"/>
      <c r="K345" s="33"/>
      <c r="L345" s="195" t="s">
        <v>595</v>
      </c>
      <c r="M345" s="198"/>
      <c r="N345" s="198"/>
      <c r="O345" s="273">
        <v>2</v>
      </c>
      <c r="P345" s="273">
        <v>3</v>
      </c>
      <c r="Q345" s="198"/>
      <c r="R345" s="29"/>
      <c r="S345" s="33">
        <f t="shared" si="66"/>
        <v>5</v>
      </c>
      <c r="T345" s="29"/>
      <c r="U345" s="667"/>
      <c r="V345" s="667"/>
      <c r="W345" s="667"/>
      <c r="X345" s="667"/>
      <c r="Y345" s="667"/>
      <c r="Z345" s="667"/>
      <c r="AA345" s="667"/>
      <c r="AB345" s="667"/>
      <c r="AC345" s="667"/>
    </row>
    <row r="346" spans="1:29" ht="16.5" customHeight="1">
      <c r="A346" s="1178"/>
      <c r="B346" s="1152"/>
      <c r="C346" s="186"/>
      <c r="D346" s="33"/>
      <c r="E346" s="33"/>
      <c r="F346" s="33"/>
      <c r="G346" s="33"/>
      <c r="H346" s="33"/>
      <c r="I346" s="33"/>
      <c r="J346" s="33"/>
      <c r="K346" s="33"/>
      <c r="L346" s="199" t="s">
        <v>596</v>
      </c>
      <c r="M346" s="200"/>
      <c r="N346" s="200"/>
      <c r="O346" s="200"/>
      <c r="P346" s="200"/>
      <c r="Q346" s="200"/>
      <c r="R346" s="202"/>
      <c r="S346" s="203">
        <f t="shared" si="66"/>
        <v>0</v>
      </c>
      <c r="T346" s="29"/>
      <c r="U346" s="667"/>
      <c r="V346" s="667"/>
      <c r="W346" s="667"/>
      <c r="X346" s="667"/>
      <c r="Y346" s="667"/>
      <c r="Z346" s="667"/>
      <c r="AA346" s="667"/>
      <c r="AB346" s="667"/>
      <c r="AC346" s="667"/>
    </row>
    <row r="347" spans="1:29" ht="16.5" customHeight="1">
      <c r="A347" s="1178"/>
      <c r="B347" s="1152"/>
      <c r="C347" s="186"/>
      <c r="D347" s="33"/>
      <c r="E347" s="33"/>
      <c r="F347" s="33"/>
      <c r="G347" s="33"/>
      <c r="H347" s="33"/>
      <c r="I347" s="33"/>
      <c r="J347" s="33"/>
      <c r="K347" s="33"/>
      <c r="L347" s="199" t="s">
        <v>597</v>
      </c>
      <c r="M347" s="200"/>
      <c r="N347" s="200"/>
      <c r="O347" s="200"/>
      <c r="P347" s="200"/>
      <c r="Q347" s="200"/>
      <c r="R347" s="202"/>
      <c r="S347" s="203">
        <f t="shared" si="66"/>
        <v>0</v>
      </c>
      <c r="T347" s="29"/>
      <c r="U347" s="667"/>
      <c r="V347" s="667"/>
      <c r="W347" s="667"/>
      <c r="X347" s="667"/>
      <c r="Y347" s="667"/>
      <c r="Z347" s="667"/>
      <c r="AA347" s="667"/>
      <c r="AB347" s="667"/>
      <c r="AC347" s="667"/>
    </row>
    <row r="348" spans="1:29" ht="16.5" customHeight="1">
      <c r="A348" s="1178"/>
      <c r="B348" s="1152"/>
      <c r="C348" s="186"/>
      <c r="D348" s="33"/>
      <c r="E348" s="33"/>
      <c r="F348" s="33"/>
      <c r="G348" s="33"/>
      <c r="H348" s="33"/>
      <c r="I348" s="33"/>
      <c r="J348" s="33"/>
      <c r="K348" s="33"/>
      <c r="L348" s="208" t="s">
        <v>598</v>
      </c>
      <c r="M348" s="200"/>
      <c r="N348" s="200"/>
      <c r="O348" s="200"/>
      <c r="P348" s="200"/>
      <c r="Q348" s="200"/>
      <c r="R348" s="202"/>
      <c r="S348" s="203">
        <f t="shared" si="66"/>
        <v>0</v>
      </c>
      <c r="T348" s="29"/>
      <c r="U348" s="667"/>
      <c r="V348" s="667"/>
      <c r="W348" s="667"/>
      <c r="X348" s="667"/>
      <c r="Y348" s="667"/>
      <c r="Z348" s="667"/>
      <c r="AA348" s="667"/>
      <c r="AB348" s="667"/>
      <c r="AC348" s="667"/>
    </row>
    <row r="349" spans="1:29" ht="16.5" customHeight="1">
      <c r="A349" s="1178"/>
      <c r="B349" s="1152"/>
      <c r="C349" s="186"/>
      <c r="D349" s="33"/>
      <c r="E349" s="33"/>
      <c r="F349" s="33"/>
      <c r="G349" s="33"/>
      <c r="H349" s="33"/>
      <c r="I349" s="33"/>
      <c r="J349" s="33"/>
      <c r="K349" s="33"/>
      <c r="L349" s="209" t="s">
        <v>599</v>
      </c>
      <c r="M349" s="210"/>
      <c r="N349" s="210"/>
      <c r="O349" s="210"/>
      <c r="P349" s="210"/>
      <c r="Q349" s="210"/>
      <c r="R349" s="211"/>
      <c r="S349" s="212">
        <f t="shared" si="66"/>
        <v>0</v>
      </c>
      <c r="T349" s="29"/>
      <c r="U349" s="667"/>
      <c r="V349" s="667"/>
      <c r="W349" s="667"/>
      <c r="X349" s="667"/>
      <c r="Y349" s="667"/>
      <c r="Z349" s="667"/>
      <c r="AA349" s="667"/>
      <c r="AB349" s="667"/>
      <c r="AC349" s="667"/>
    </row>
    <row r="350" spans="1:29" ht="16.5" customHeight="1">
      <c r="A350" s="1178"/>
      <c r="B350" s="1152"/>
      <c r="C350" s="186"/>
      <c r="D350" s="33"/>
      <c r="E350" s="33"/>
      <c r="F350" s="33"/>
      <c r="G350" s="33"/>
      <c r="H350" s="33"/>
      <c r="I350" s="33"/>
      <c r="J350" s="33"/>
      <c r="K350" s="33"/>
      <c r="L350" s="209" t="s">
        <v>600</v>
      </c>
      <c r="M350" s="213"/>
      <c r="N350" s="213"/>
      <c r="O350" s="213"/>
      <c r="P350" s="213"/>
      <c r="Q350" s="213"/>
      <c r="R350" s="214"/>
      <c r="S350" s="215">
        <f t="shared" si="66"/>
        <v>0</v>
      </c>
      <c r="T350" s="29"/>
      <c r="U350" s="667"/>
      <c r="V350" s="667"/>
      <c r="W350" s="667"/>
      <c r="X350" s="667"/>
      <c r="Y350" s="667"/>
      <c r="Z350" s="667"/>
      <c r="AA350" s="667"/>
      <c r="AB350" s="667"/>
      <c r="AC350" s="667"/>
    </row>
    <row r="351" spans="1:29" ht="21" customHeight="1">
      <c r="A351" s="1178"/>
      <c r="B351" s="1152"/>
      <c r="C351" s="216"/>
      <c r="D351" s="217"/>
      <c r="E351" s="217"/>
      <c r="F351" s="217"/>
      <c r="G351" s="217"/>
      <c r="H351" s="217"/>
      <c r="I351" s="217"/>
      <c r="J351" s="217"/>
      <c r="K351" s="217"/>
      <c r="L351" s="222"/>
      <c r="M351" s="223"/>
      <c r="N351" s="223"/>
      <c r="O351" s="223"/>
      <c r="P351" s="223"/>
      <c r="Q351" s="223"/>
      <c r="R351" s="224"/>
      <c r="S351" s="225"/>
      <c r="T351" s="29"/>
      <c r="U351" s="667"/>
      <c r="V351" s="667"/>
      <c r="W351" s="667"/>
      <c r="X351" s="667"/>
      <c r="Y351" s="667"/>
      <c r="Z351" s="667"/>
      <c r="AA351" s="667"/>
      <c r="AB351" s="667"/>
      <c r="AC351" s="667"/>
    </row>
    <row r="352" spans="1:29" ht="30" customHeight="1">
      <c r="A352" s="1178"/>
      <c r="B352" s="1152"/>
      <c r="C352" s="186"/>
      <c r="D352" s="33"/>
      <c r="E352" s="33"/>
      <c r="F352" s="33"/>
      <c r="G352" s="33"/>
      <c r="H352" s="33"/>
      <c r="I352" s="33"/>
      <c r="J352" s="33"/>
      <c r="K352" s="33"/>
      <c r="L352" s="1236" t="s">
        <v>601</v>
      </c>
      <c r="M352" s="756"/>
      <c r="N352" s="756"/>
      <c r="O352" s="756"/>
      <c r="P352" s="757" t="s">
        <v>1936</v>
      </c>
      <c r="Q352" s="756"/>
      <c r="R352" s="346"/>
      <c r="S352" s="228"/>
      <c r="T352" s="29"/>
      <c r="U352" s="667"/>
      <c r="V352" s="667"/>
      <c r="W352" s="667"/>
      <c r="X352" s="667"/>
      <c r="Y352" s="667"/>
      <c r="Z352" s="667"/>
      <c r="AA352" s="667"/>
      <c r="AB352" s="667"/>
      <c r="AC352" s="667"/>
    </row>
    <row r="353" spans="1:29" ht="16.5" customHeight="1">
      <c r="A353" s="1178"/>
      <c r="B353" s="1152"/>
      <c r="C353" s="186"/>
      <c r="D353" s="33"/>
      <c r="E353" s="33"/>
      <c r="F353" s="33"/>
      <c r="G353" s="33"/>
      <c r="H353" s="33"/>
      <c r="I353" s="33"/>
      <c r="J353" s="33"/>
      <c r="K353" s="33"/>
      <c r="L353" s="1193"/>
      <c r="M353" s="348"/>
      <c r="N353" s="348"/>
      <c r="O353" s="348"/>
      <c r="P353" s="349"/>
      <c r="Q353" s="348"/>
      <c r="R353" s="349"/>
      <c r="S353" s="228"/>
      <c r="T353" s="29"/>
      <c r="U353" s="667"/>
      <c r="V353" s="667"/>
      <c r="W353" s="667"/>
      <c r="X353" s="667"/>
      <c r="Y353" s="667"/>
      <c r="Z353" s="667"/>
      <c r="AA353" s="667"/>
      <c r="AB353" s="667"/>
      <c r="AC353" s="667"/>
    </row>
    <row r="354" spans="1:29" ht="15" customHeight="1">
      <c r="A354" s="1178"/>
      <c r="B354" s="1152"/>
      <c r="C354" s="186"/>
      <c r="D354" s="29"/>
      <c r="E354" s="29"/>
      <c r="F354" s="29"/>
      <c r="G354" s="29"/>
      <c r="H354" s="29"/>
      <c r="I354" s="29"/>
      <c r="J354" s="29"/>
      <c r="K354" s="29"/>
      <c r="L354" s="238" t="s">
        <v>593</v>
      </c>
      <c r="M354" s="280"/>
      <c r="N354" s="280"/>
      <c r="O354" s="280"/>
      <c r="P354" s="239">
        <v>4</v>
      </c>
      <c r="Q354" s="280"/>
      <c r="R354" s="236"/>
      <c r="S354" s="237">
        <f t="shared" ref="S354:S365" si="67">SUM(M354:R354)</f>
        <v>4</v>
      </c>
      <c r="T354" s="29"/>
      <c r="U354" s="667"/>
      <c r="V354" s="667"/>
      <c r="W354" s="667"/>
      <c r="X354" s="667"/>
      <c r="Y354" s="667"/>
      <c r="Z354" s="667"/>
      <c r="AA354" s="667"/>
      <c r="AB354" s="667"/>
      <c r="AC354" s="667"/>
    </row>
    <row r="355" spans="1:29" ht="15" customHeight="1">
      <c r="A355" s="1178"/>
      <c r="B355" s="1152"/>
      <c r="C355" s="186"/>
      <c r="D355" s="29"/>
      <c r="E355" s="29"/>
      <c r="F355" s="29"/>
      <c r="G355" s="29"/>
      <c r="H355" s="29"/>
      <c r="I355" s="29"/>
      <c r="J355" s="29"/>
      <c r="K355" s="29"/>
      <c r="L355" s="240" t="s">
        <v>594</v>
      </c>
      <c r="M355" s="281"/>
      <c r="N355" s="281"/>
      <c r="O355" s="281"/>
      <c r="P355" s="281"/>
      <c r="Q355" s="281"/>
      <c r="R355" s="228"/>
      <c r="S355" s="242">
        <f t="shared" si="67"/>
        <v>0</v>
      </c>
      <c r="T355" s="29"/>
      <c r="U355" s="667"/>
      <c r="V355" s="667"/>
      <c r="W355" s="667"/>
      <c r="X355" s="667"/>
      <c r="Y355" s="667"/>
      <c r="Z355" s="667"/>
      <c r="AA355" s="667"/>
      <c r="AB355" s="667"/>
      <c r="AC355" s="667"/>
    </row>
    <row r="356" spans="1:29" ht="15" customHeight="1">
      <c r="A356" s="1178"/>
      <c r="B356" s="1152"/>
      <c r="C356" s="186"/>
      <c r="D356" s="29"/>
      <c r="E356" s="29"/>
      <c r="F356" s="29"/>
      <c r="G356" s="29"/>
      <c r="H356" s="29"/>
      <c r="I356" s="29"/>
      <c r="J356" s="29"/>
      <c r="K356" s="29"/>
      <c r="L356" s="240" t="s">
        <v>595</v>
      </c>
      <c r="M356" s="243"/>
      <c r="N356" s="243"/>
      <c r="O356" s="243"/>
      <c r="P356" s="282">
        <v>4</v>
      </c>
      <c r="Q356" s="243"/>
      <c r="R356" s="228"/>
      <c r="S356" s="242">
        <f t="shared" si="67"/>
        <v>4</v>
      </c>
      <c r="T356" s="29"/>
      <c r="U356" s="667"/>
      <c r="V356" s="667"/>
      <c r="W356" s="667"/>
      <c r="X356" s="667"/>
      <c r="Y356" s="667"/>
      <c r="Z356" s="667"/>
      <c r="AA356" s="667"/>
      <c r="AB356" s="667"/>
      <c r="AC356" s="667"/>
    </row>
    <row r="357" spans="1:29" ht="15" customHeight="1">
      <c r="A357" s="1178"/>
      <c r="B357" s="1152"/>
      <c r="C357" s="186"/>
      <c r="D357" s="29"/>
      <c r="E357" s="29"/>
      <c r="F357" s="29"/>
      <c r="G357" s="29"/>
      <c r="H357" s="29"/>
      <c r="I357" s="29"/>
      <c r="J357" s="29"/>
      <c r="K357" s="29"/>
      <c r="L357" s="244" t="s">
        <v>596</v>
      </c>
      <c r="M357" s="246"/>
      <c r="N357" s="246"/>
      <c r="O357" s="246"/>
      <c r="P357" s="246"/>
      <c r="Q357" s="246"/>
      <c r="R357" s="247"/>
      <c r="S357" s="248">
        <f t="shared" si="67"/>
        <v>0</v>
      </c>
      <c r="T357" s="29"/>
      <c r="U357" s="667"/>
      <c r="V357" s="667"/>
      <c r="W357" s="667"/>
      <c r="X357" s="667"/>
      <c r="Y357" s="667"/>
      <c r="Z357" s="667"/>
      <c r="AA357" s="667"/>
      <c r="AB357" s="667"/>
      <c r="AC357" s="667"/>
    </row>
    <row r="358" spans="1:29" ht="15" customHeight="1">
      <c r="A358" s="1178"/>
      <c r="B358" s="1152"/>
      <c r="C358" s="1200"/>
      <c r="D358" s="186"/>
      <c r="E358" s="186"/>
      <c r="F358" s="186"/>
      <c r="G358" s="186"/>
      <c r="H358" s="186"/>
      <c r="I358" s="186"/>
      <c r="J358" s="186"/>
      <c r="K358" s="186"/>
      <c r="L358" s="244" t="s">
        <v>597</v>
      </c>
      <c r="M358" s="246"/>
      <c r="N358" s="246"/>
      <c r="O358" s="246"/>
      <c r="P358" s="246"/>
      <c r="Q358" s="246"/>
      <c r="R358" s="247"/>
      <c r="S358" s="248">
        <f t="shared" si="67"/>
        <v>0</v>
      </c>
      <c r="T358" s="29"/>
      <c r="U358" s="667"/>
      <c r="V358" s="667"/>
      <c r="W358" s="667"/>
      <c r="X358" s="667"/>
      <c r="Y358" s="667"/>
      <c r="Z358" s="667"/>
      <c r="AA358" s="667"/>
      <c r="AB358" s="667"/>
      <c r="AC358" s="667"/>
    </row>
    <row r="359" spans="1:29" ht="15" customHeight="1">
      <c r="A359" s="1178"/>
      <c r="B359" s="1152"/>
      <c r="C359" s="1201"/>
      <c r="D359" s="186"/>
      <c r="E359" s="186"/>
      <c r="F359" s="186"/>
      <c r="G359" s="186"/>
      <c r="H359" s="186"/>
      <c r="I359" s="186"/>
      <c r="J359" s="186"/>
      <c r="K359" s="186"/>
      <c r="L359" s="249" t="s">
        <v>598</v>
      </c>
      <c r="M359" s="246"/>
      <c r="N359" s="246"/>
      <c r="O359" s="246"/>
      <c r="P359" s="246"/>
      <c r="Q359" s="246"/>
      <c r="R359" s="247"/>
      <c r="S359" s="248">
        <f t="shared" si="67"/>
        <v>0</v>
      </c>
      <c r="T359" s="29"/>
      <c r="U359" s="667"/>
      <c r="V359" s="667"/>
      <c r="W359" s="667"/>
      <c r="X359" s="667"/>
      <c r="Y359" s="667"/>
      <c r="Z359" s="667"/>
      <c r="AA359" s="667"/>
      <c r="AB359" s="667"/>
      <c r="AC359" s="667"/>
    </row>
    <row r="360" spans="1:29" ht="15" customHeight="1">
      <c r="A360" s="1178"/>
      <c r="B360" s="1152"/>
      <c r="C360" s="186"/>
      <c r="D360" s="29"/>
      <c r="E360" s="29"/>
      <c r="F360" s="29"/>
      <c r="G360" s="29"/>
      <c r="H360" s="29"/>
      <c r="I360" s="29"/>
      <c r="J360" s="29"/>
      <c r="K360" s="29"/>
      <c r="L360" s="250" t="s">
        <v>599</v>
      </c>
      <c r="M360" s="251"/>
      <c r="N360" s="251"/>
      <c r="O360" s="251"/>
      <c r="P360" s="251"/>
      <c r="Q360" s="251"/>
      <c r="R360" s="252"/>
      <c r="S360" s="253">
        <f t="shared" si="67"/>
        <v>0</v>
      </c>
      <c r="T360" s="29"/>
      <c r="U360" s="667"/>
      <c r="V360" s="667"/>
      <c r="W360" s="667"/>
      <c r="X360" s="667"/>
      <c r="Y360" s="667"/>
      <c r="Z360" s="667"/>
      <c r="AA360" s="667"/>
      <c r="AB360" s="667"/>
      <c r="AC360" s="667"/>
    </row>
    <row r="361" spans="1:29" ht="15" customHeight="1">
      <c r="A361" s="1178"/>
      <c r="B361" s="1152"/>
      <c r="C361" s="186"/>
      <c r="D361" s="29"/>
      <c r="E361" s="29"/>
      <c r="F361" s="29"/>
      <c r="G361" s="29"/>
      <c r="H361" s="29"/>
      <c r="I361" s="29"/>
      <c r="J361" s="29"/>
      <c r="K361" s="29"/>
      <c r="L361" s="250" t="s">
        <v>600</v>
      </c>
      <c r="M361" s="254"/>
      <c r="N361" s="254"/>
      <c r="O361" s="254"/>
      <c r="P361" s="254"/>
      <c r="Q361" s="254"/>
      <c r="R361" s="255"/>
      <c r="S361" s="256">
        <f t="shared" si="67"/>
        <v>0</v>
      </c>
      <c r="T361" s="29"/>
      <c r="U361" s="667"/>
      <c r="V361" s="667"/>
      <c r="W361" s="667"/>
      <c r="X361" s="667"/>
      <c r="Y361" s="667"/>
      <c r="Z361" s="667"/>
      <c r="AA361" s="667"/>
      <c r="AB361" s="667"/>
      <c r="AC361" s="667"/>
    </row>
    <row r="362" spans="1:29" ht="15" customHeight="1">
      <c r="A362" s="1178"/>
      <c r="B362" s="1152"/>
      <c r="C362" s="186"/>
      <c r="D362" s="29"/>
      <c r="E362" s="29"/>
      <c r="F362" s="29"/>
      <c r="G362" s="29"/>
      <c r="H362" s="29"/>
      <c r="I362" s="29"/>
      <c r="J362" s="29"/>
      <c r="K362" s="29"/>
      <c r="L362" s="222" t="s">
        <v>681</v>
      </c>
      <c r="M362" s="223">
        <f t="shared" ref="M362:R362" si="68">M354+M343</f>
        <v>0</v>
      </c>
      <c r="N362" s="223">
        <f t="shared" si="68"/>
        <v>0</v>
      </c>
      <c r="O362" s="223">
        <f t="shared" si="68"/>
        <v>2</v>
      </c>
      <c r="P362" s="223">
        <f t="shared" si="68"/>
        <v>7</v>
      </c>
      <c r="Q362" s="223">
        <f t="shared" si="68"/>
        <v>0</v>
      </c>
      <c r="R362" s="223">
        <f t="shared" si="68"/>
        <v>0</v>
      </c>
      <c r="S362" s="224">
        <f t="shared" si="67"/>
        <v>9</v>
      </c>
      <c r="T362" s="29"/>
      <c r="U362" s="667"/>
      <c r="V362" s="667"/>
      <c r="W362" s="667"/>
      <c r="X362" s="667"/>
      <c r="Y362" s="667"/>
      <c r="Z362" s="667"/>
      <c r="AA362" s="667"/>
      <c r="AB362" s="667"/>
      <c r="AC362" s="667"/>
    </row>
    <row r="363" spans="1:29" ht="15" customHeight="1">
      <c r="A363" s="1178"/>
      <c r="B363" s="1152"/>
      <c r="C363" s="186"/>
      <c r="D363" s="29"/>
      <c r="E363" s="29"/>
      <c r="F363" s="29"/>
      <c r="G363" s="29"/>
      <c r="H363" s="29"/>
      <c r="I363" s="29"/>
      <c r="J363" s="29"/>
      <c r="K363" s="29"/>
      <c r="L363" s="257" t="s">
        <v>682</v>
      </c>
      <c r="M363" s="258">
        <f t="shared" ref="M363:R363" si="69">M358+M357+M347+M346</f>
        <v>0</v>
      </c>
      <c r="N363" s="258">
        <f t="shared" si="69"/>
        <v>0</v>
      </c>
      <c r="O363" s="258">
        <f t="shared" si="69"/>
        <v>0</v>
      </c>
      <c r="P363" s="258">
        <f t="shared" si="69"/>
        <v>0</v>
      </c>
      <c r="Q363" s="258">
        <f t="shared" si="69"/>
        <v>0</v>
      </c>
      <c r="R363" s="258">
        <f t="shared" si="69"/>
        <v>0</v>
      </c>
      <c r="S363" s="259">
        <f t="shared" si="67"/>
        <v>0</v>
      </c>
      <c r="T363" s="29"/>
      <c r="U363" s="667"/>
      <c r="V363" s="667"/>
      <c r="W363" s="667"/>
      <c r="X363" s="667"/>
      <c r="Y363" s="667"/>
      <c r="Z363" s="667"/>
      <c r="AA363" s="667"/>
      <c r="AB363" s="667"/>
      <c r="AC363" s="667"/>
    </row>
    <row r="364" spans="1:29" ht="15" customHeight="1">
      <c r="A364" s="1178"/>
      <c r="B364" s="1152"/>
      <c r="C364" s="1200"/>
      <c r="D364" s="186"/>
      <c r="E364" s="186"/>
      <c r="F364" s="186"/>
      <c r="G364" s="186"/>
      <c r="H364" s="186"/>
      <c r="I364" s="186"/>
      <c r="J364" s="186"/>
      <c r="K364" s="186"/>
      <c r="L364" s="257" t="s">
        <v>683</v>
      </c>
      <c r="M364" s="258">
        <f t="shared" ref="M364:R364" si="70">M359+M348</f>
        <v>0</v>
      </c>
      <c r="N364" s="258">
        <f t="shared" si="70"/>
        <v>0</v>
      </c>
      <c r="O364" s="258">
        <f t="shared" si="70"/>
        <v>0</v>
      </c>
      <c r="P364" s="258">
        <f t="shared" si="70"/>
        <v>0</v>
      </c>
      <c r="Q364" s="258">
        <f t="shared" si="70"/>
        <v>0</v>
      </c>
      <c r="R364" s="258">
        <f t="shared" si="70"/>
        <v>0</v>
      </c>
      <c r="S364" s="259">
        <f t="shared" si="67"/>
        <v>0</v>
      </c>
      <c r="T364" s="29"/>
      <c r="U364" s="667"/>
      <c r="V364" s="667"/>
      <c r="W364" s="667"/>
      <c r="X364" s="667"/>
      <c r="Y364" s="667"/>
      <c r="Z364" s="667"/>
      <c r="AA364" s="667"/>
      <c r="AB364" s="667"/>
      <c r="AC364" s="667"/>
    </row>
    <row r="365" spans="1:29" ht="15" customHeight="1">
      <c r="A365" s="1229"/>
      <c r="B365" s="1147"/>
      <c r="C365" s="1201"/>
      <c r="D365" s="186"/>
      <c r="E365" s="186"/>
      <c r="F365" s="186"/>
      <c r="G365" s="186"/>
      <c r="H365" s="186"/>
      <c r="I365" s="186"/>
      <c r="J365" s="186"/>
      <c r="K365" s="186"/>
      <c r="L365" s="260" t="s">
        <v>684</v>
      </c>
      <c r="M365" s="261">
        <f t="shared" ref="M365:R365" si="71">M360+M349</f>
        <v>0</v>
      </c>
      <c r="N365" s="261">
        <f t="shared" si="71"/>
        <v>0</v>
      </c>
      <c r="O365" s="261">
        <f t="shared" si="71"/>
        <v>0</v>
      </c>
      <c r="P365" s="261">
        <f t="shared" si="71"/>
        <v>0</v>
      </c>
      <c r="Q365" s="261">
        <f t="shared" si="71"/>
        <v>0</v>
      </c>
      <c r="R365" s="261">
        <f t="shared" si="71"/>
        <v>0</v>
      </c>
      <c r="S365" s="262">
        <f t="shared" si="67"/>
        <v>0</v>
      </c>
      <c r="T365" s="29"/>
      <c r="U365" s="667"/>
      <c r="V365" s="667"/>
      <c r="W365" s="667"/>
      <c r="X365" s="667"/>
      <c r="Y365" s="667"/>
      <c r="Z365" s="667"/>
      <c r="AA365" s="667"/>
      <c r="AB365" s="667"/>
      <c r="AC365" s="667"/>
    </row>
    <row r="366" spans="1:29" ht="16.5" customHeight="1">
      <c r="A366" s="1213" t="s">
        <v>817</v>
      </c>
      <c r="B366" s="1138"/>
      <c r="C366" s="354"/>
      <c r="D366" s="82"/>
      <c r="E366" s="82"/>
      <c r="F366" s="82"/>
      <c r="G366" s="82"/>
      <c r="H366" s="82"/>
      <c r="I366" s="82"/>
      <c r="J366" s="82"/>
      <c r="K366" s="82"/>
      <c r="L366" s="758"/>
      <c r="M366" s="82"/>
      <c r="N366" s="82"/>
      <c r="O366" s="82"/>
      <c r="P366" s="82"/>
      <c r="Q366" s="82"/>
      <c r="R366" s="82"/>
      <c r="S366" s="354"/>
      <c r="T366" s="186"/>
      <c r="U366" s="667"/>
      <c r="V366" s="74"/>
      <c r="W366" s="74"/>
      <c r="X366" s="74"/>
      <c r="Y366" s="74"/>
      <c r="Z366" s="74"/>
      <c r="AA366" s="74"/>
      <c r="AB366" s="74"/>
      <c r="AC366" s="74"/>
    </row>
    <row r="367" spans="1:29" ht="31.5" customHeight="1">
      <c r="A367" s="1211">
        <v>5</v>
      </c>
      <c r="B367" s="1197" t="s">
        <v>317</v>
      </c>
      <c r="C367" s="186">
        <v>6</v>
      </c>
      <c r="D367" s="33">
        <v>3</v>
      </c>
      <c r="E367" s="182" t="s">
        <v>1277</v>
      </c>
      <c r="F367" s="9" t="s">
        <v>645</v>
      </c>
      <c r="G367" s="33"/>
      <c r="H367" s="33">
        <v>6</v>
      </c>
      <c r="I367" s="182">
        <v>4</v>
      </c>
      <c r="J367" s="9" t="s">
        <v>1277</v>
      </c>
      <c r="K367" s="33" t="s">
        <v>645</v>
      </c>
      <c r="L367" s="1235" t="s">
        <v>592</v>
      </c>
      <c r="M367" s="754"/>
      <c r="N367" s="605" t="s">
        <v>1937</v>
      </c>
      <c r="O367" s="755"/>
      <c r="P367" s="337"/>
      <c r="Q367" s="337"/>
      <c r="R367" s="337"/>
      <c r="S367" s="29"/>
      <c r="T367" s="29"/>
      <c r="U367" s="667"/>
      <c r="V367" s="667"/>
      <c r="W367" s="667"/>
      <c r="X367" s="667"/>
      <c r="Y367" s="667"/>
      <c r="Z367" s="667"/>
      <c r="AA367" s="667"/>
      <c r="AB367" s="667"/>
      <c r="AC367" s="667"/>
    </row>
    <row r="368" spans="1:29" ht="16.5" customHeight="1">
      <c r="A368" s="1152"/>
      <c r="B368" s="1152"/>
      <c r="C368" s="186">
        <v>7</v>
      </c>
      <c r="D368" s="33">
        <v>2</v>
      </c>
      <c r="E368" s="182" t="s">
        <v>1280</v>
      </c>
      <c r="F368" s="9" t="s">
        <v>645</v>
      </c>
      <c r="G368" s="33"/>
      <c r="H368" s="33">
        <v>7</v>
      </c>
      <c r="I368" s="182">
        <v>4</v>
      </c>
      <c r="J368" s="9" t="s">
        <v>1280</v>
      </c>
      <c r="K368" s="33" t="s">
        <v>645</v>
      </c>
      <c r="L368" s="1193"/>
      <c r="M368" s="338"/>
      <c r="N368" s="338"/>
      <c r="O368" s="338"/>
      <c r="P368" s="338"/>
      <c r="Q368" s="338"/>
      <c r="R368" s="338"/>
      <c r="S368" s="29"/>
      <c r="T368" s="29"/>
      <c r="U368" s="667"/>
      <c r="V368" s="667"/>
      <c r="W368" s="667"/>
      <c r="X368" s="667"/>
      <c r="Y368" s="667"/>
      <c r="Z368" s="667"/>
      <c r="AA368" s="667"/>
      <c r="AB368" s="667"/>
      <c r="AC368" s="667"/>
    </row>
    <row r="369" spans="1:29" ht="16.5" customHeight="1">
      <c r="A369" s="1152"/>
      <c r="B369" s="1152"/>
      <c r="C369" s="186"/>
      <c r="D369" s="33"/>
      <c r="E369" s="33"/>
      <c r="F369" s="33"/>
      <c r="G369" s="33"/>
      <c r="H369" s="33"/>
      <c r="I369" s="203">
        <v>8</v>
      </c>
      <c r="J369" s="33"/>
      <c r="K369" s="33"/>
      <c r="L369" s="1194"/>
      <c r="M369" s="341"/>
      <c r="N369" s="341"/>
      <c r="O369" s="341"/>
      <c r="P369" s="341"/>
      <c r="Q369" s="341"/>
      <c r="R369" s="341"/>
      <c r="S369" s="29"/>
      <c r="T369" s="29"/>
      <c r="U369" s="667"/>
      <c r="V369" s="667"/>
      <c r="W369" s="667"/>
      <c r="X369" s="667"/>
      <c r="Y369" s="667"/>
      <c r="Z369" s="667"/>
      <c r="AA369" s="667"/>
      <c r="AB369" s="667"/>
      <c r="AC369" s="667"/>
    </row>
    <row r="370" spans="1:29" ht="16.5" customHeight="1">
      <c r="A370" s="1152"/>
      <c r="B370" s="1152"/>
      <c r="C370" s="186"/>
      <c r="D370" s="33"/>
      <c r="E370" s="33"/>
      <c r="F370" s="33"/>
      <c r="G370" s="33"/>
      <c r="H370" s="33"/>
      <c r="I370" s="33"/>
      <c r="J370" s="33"/>
      <c r="K370" s="33"/>
      <c r="L370" s="186" t="s">
        <v>593</v>
      </c>
      <c r="M370" s="192"/>
      <c r="N370" s="192">
        <v>3</v>
      </c>
      <c r="O370" s="192"/>
      <c r="P370" s="192"/>
      <c r="Q370" s="192"/>
      <c r="R370" s="194"/>
      <c r="S370" s="4">
        <f t="shared" ref="S370:S377" si="72">SUM(M370:R370)</f>
        <v>3</v>
      </c>
      <c r="T370" s="29"/>
      <c r="U370" s="667"/>
      <c r="V370" s="667"/>
      <c r="W370" s="667"/>
      <c r="X370" s="667"/>
      <c r="Y370" s="667"/>
      <c r="Z370" s="667"/>
      <c r="AA370" s="667"/>
      <c r="AB370" s="667"/>
      <c r="AC370" s="667"/>
    </row>
    <row r="371" spans="1:29" ht="16.5" customHeight="1">
      <c r="A371" s="1152"/>
      <c r="B371" s="1152"/>
      <c r="C371" s="186"/>
      <c r="D371" s="33"/>
      <c r="E371" s="33"/>
      <c r="F371" s="33"/>
      <c r="G371" s="33"/>
      <c r="H371" s="33"/>
      <c r="I371" s="33"/>
      <c r="J371" s="33"/>
      <c r="K371" s="33"/>
      <c r="L371" s="195" t="s">
        <v>594</v>
      </c>
      <c r="M371" s="196"/>
      <c r="N371" s="196"/>
      <c r="O371" s="196"/>
      <c r="P371" s="196"/>
      <c r="Q371" s="196"/>
      <c r="R371" s="29"/>
      <c r="S371" s="33">
        <f t="shared" si="72"/>
        <v>0</v>
      </c>
      <c r="T371" s="29"/>
      <c r="U371" s="667"/>
      <c r="V371" s="667"/>
      <c r="W371" s="667"/>
      <c r="X371" s="667"/>
      <c r="Y371" s="667"/>
      <c r="Z371" s="667"/>
      <c r="AA371" s="667"/>
      <c r="AB371" s="667"/>
      <c r="AC371" s="667"/>
    </row>
    <row r="372" spans="1:29" ht="16.5" customHeight="1">
      <c r="A372" s="1152"/>
      <c r="B372" s="1152"/>
      <c r="C372" s="186"/>
      <c r="D372" s="33"/>
      <c r="E372" s="33"/>
      <c r="F372" s="33"/>
      <c r="G372" s="33"/>
      <c r="H372" s="33"/>
      <c r="I372" s="33"/>
      <c r="J372" s="33"/>
      <c r="K372" s="33"/>
      <c r="L372" s="195" t="s">
        <v>595</v>
      </c>
      <c r="M372" s="198"/>
      <c r="N372" s="198">
        <v>3</v>
      </c>
      <c r="O372" s="198"/>
      <c r="P372" s="198"/>
      <c r="Q372" s="198"/>
      <c r="R372" s="29"/>
      <c r="S372" s="33">
        <f t="shared" si="72"/>
        <v>3</v>
      </c>
      <c r="T372" s="29"/>
      <c r="U372" s="667"/>
      <c r="V372" s="667"/>
      <c r="W372" s="667"/>
      <c r="X372" s="667"/>
      <c r="Y372" s="667"/>
      <c r="Z372" s="667"/>
      <c r="AA372" s="667"/>
      <c r="AB372" s="667"/>
      <c r="AC372" s="667"/>
    </row>
    <row r="373" spans="1:29" ht="16.5" customHeight="1">
      <c r="A373" s="1152"/>
      <c r="B373" s="1152"/>
      <c r="C373" s="186"/>
      <c r="D373" s="33"/>
      <c r="E373" s="33"/>
      <c r="F373" s="33"/>
      <c r="G373" s="33"/>
      <c r="H373" s="33"/>
      <c r="I373" s="33"/>
      <c r="J373" s="33"/>
      <c r="K373" s="33"/>
      <c r="L373" s="199" t="s">
        <v>596</v>
      </c>
      <c r="M373" s="200"/>
      <c r="N373" s="200"/>
      <c r="O373" s="200"/>
      <c r="P373" s="200"/>
      <c r="Q373" s="200"/>
      <c r="R373" s="202"/>
      <c r="S373" s="203">
        <f t="shared" si="72"/>
        <v>0</v>
      </c>
      <c r="T373" s="29"/>
      <c r="U373" s="667"/>
      <c r="V373" s="667"/>
      <c r="W373" s="667"/>
      <c r="X373" s="667"/>
      <c r="Y373" s="667"/>
      <c r="Z373" s="667"/>
      <c r="AA373" s="667"/>
      <c r="AB373" s="667"/>
      <c r="AC373" s="667"/>
    </row>
    <row r="374" spans="1:29" ht="16.5" customHeight="1">
      <c r="A374" s="1152"/>
      <c r="B374" s="1152"/>
      <c r="C374" s="186"/>
      <c r="D374" s="33"/>
      <c r="E374" s="33"/>
      <c r="F374" s="33"/>
      <c r="G374" s="33"/>
      <c r="H374" s="33"/>
      <c r="I374" s="33"/>
      <c r="J374" s="33"/>
      <c r="K374" s="33"/>
      <c r="L374" s="199" t="s">
        <v>597</v>
      </c>
      <c r="M374" s="200"/>
      <c r="N374" s="200"/>
      <c r="O374" s="200"/>
      <c r="P374" s="200"/>
      <c r="Q374" s="200"/>
      <c r="R374" s="202"/>
      <c r="S374" s="203">
        <f t="shared" si="72"/>
        <v>0</v>
      </c>
      <c r="T374" s="29"/>
      <c r="U374" s="667"/>
      <c r="V374" s="667"/>
      <c r="W374" s="667"/>
      <c r="X374" s="667"/>
      <c r="Y374" s="667"/>
      <c r="Z374" s="667"/>
      <c r="AA374" s="667"/>
      <c r="AB374" s="667"/>
      <c r="AC374" s="667"/>
    </row>
    <row r="375" spans="1:29" ht="16.5" customHeight="1">
      <c r="A375" s="1152"/>
      <c r="B375" s="1152"/>
      <c r="C375" s="186"/>
      <c r="D375" s="33"/>
      <c r="E375" s="33"/>
      <c r="F375" s="33"/>
      <c r="G375" s="33"/>
      <c r="H375" s="33"/>
      <c r="I375" s="33"/>
      <c r="J375" s="33"/>
      <c r="K375" s="33"/>
      <c r="L375" s="208" t="s">
        <v>598</v>
      </c>
      <c r="M375" s="200"/>
      <c r="N375" s="200"/>
      <c r="O375" s="200"/>
      <c r="P375" s="200"/>
      <c r="Q375" s="200"/>
      <c r="R375" s="202"/>
      <c r="S375" s="203">
        <f t="shared" si="72"/>
        <v>0</v>
      </c>
      <c r="T375" s="29"/>
      <c r="U375" s="667"/>
      <c r="V375" s="667"/>
      <c r="W375" s="667"/>
      <c r="X375" s="667"/>
      <c r="Y375" s="667"/>
      <c r="Z375" s="667"/>
      <c r="AA375" s="667"/>
      <c r="AB375" s="667"/>
      <c r="AC375" s="667"/>
    </row>
    <row r="376" spans="1:29" ht="16.5" customHeight="1">
      <c r="A376" s="1152"/>
      <c r="B376" s="1152"/>
      <c r="C376" s="186"/>
      <c r="D376" s="33"/>
      <c r="E376" s="33"/>
      <c r="F376" s="33"/>
      <c r="G376" s="33"/>
      <c r="H376" s="33"/>
      <c r="I376" s="33"/>
      <c r="J376" s="33"/>
      <c r="K376" s="33"/>
      <c r="L376" s="209" t="s">
        <v>599</v>
      </c>
      <c r="M376" s="210"/>
      <c r="N376" s="210"/>
      <c r="O376" s="210"/>
      <c r="P376" s="210"/>
      <c r="Q376" s="210"/>
      <c r="R376" s="211"/>
      <c r="S376" s="212">
        <f t="shared" si="72"/>
        <v>0</v>
      </c>
      <c r="T376" s="29"/>
      <c r="U376" s="667"/>
      <c r="V376" s="667"/>
      <c r="W376" s="667"/>
      <c r="X376" s="667"/>
      <c r="Y376" s="667"/>
      <c r="Z376" s="667"/>
      <c r="AA376" s="667"/>
      <c r="AB376" s="667"/>
      <c r="AC376" s="667"/>
    </row>
    <row r="377" spans="1:29" ht="16.5" customHeight="1">
      <c r="A377" s="1152"/>
      <c r="B377" s="1152"/>
      <c r="C377" s="186"/>
      <c r="D377" s="33"/>
      <c r="E377" s="33"/>
      <c r="F377" s="33"/>
      <c r="G377" s="33"/>
      <c r="H377" s="33"/>
      <c r="I377" s="33"/>
      <c r="J377" s="33"/>
      <c r="K377" s="33"/>
      <c r="L377" s="209" t="s">
        <v>600</v>
      </c>
      <c r="M377" s="213"/>
      <c r="N377" s="213"/>
      <c r="O377" s="213"/>
      <c r="P377" s="213"/>
      <c r="Q377" s="213"/>
      <c r="R377" s="214"/>
      <c r="S377" s="215">
        <f t="shared" si="72"/>
        <v>0</v>
      </c>
      <c r="T377" s="29"/>
      <c r="U377" s="667"/>
      <c r="V377" s="667"/>
      <c r="W377" s="667"/>
      <c r="X377" s="667"/>
      <c r="Y377" s="667"/>
      <c r="Z377" s="667"/>
      <c r="AA377" s="667"/>
      <c r="AB377" s="667"/>
      <c r="AC377" s="667"/>
    </row>
    <row r="378" spans="1:29" ht="21" customHeight="1">
      <c r="A378" s="1152"/>
      <c r="B378" s="1152"/>
      <c r="C378" s="216"/>
      <c r="D378" s="217"/>
      <c r="E378" s="217"/>
      <c r="F378" s="217"/>
      <c r="G378" s="217"/>
      <c r="H378" s="217"/>
      <c r="I378" s="217"/>
      <c r="J378" s="217"/>
      <c r="K378" s="217"/>
      <c r="L378" s="222"/>
      <c r="M378" s="223"/>
      <c r="N378" s="223"/>
      <c r="O378" s="223"/>
      <c r="P378" s="223"/>
      <c r="Q378" s="223"/>
      <c r="R378" s="224"/>
      <c r="S378" s="225"/>
      <c r="T378" s="29"/>
      <c r="U378" s="667"/>
      <c r="V378" s="667"/>
      <c r="W378" s="667"/>
      <c r="X378" s="667"/>
      <c r="Y378" s="667"/>
      <c r="Z378" s="667"/>
      <c r="AA378" s="667"/>
      <c r="AB378" s="667"/>
      <c r="AC378" s="667"/>
    </row>
    <row r="379" spans="1:29" ht="30" customHeight="1">
      <c r="A379" s="1152"/>
      <c r="B379" s="1152"/>
      <c r="C379" s="186"/>
      <c r="D379" s="33"/>
      <c r="E379" s="33"/>
      <c r="F379" s="33"/>
      <c r="G379" s="33"/>
      <c r="H379" s="33"/>
      <c r="I379" s="33"/>
      <c r="J379" s="33"/>
      <c r="K379" s="33"/>
      <c r="L379" s="1236" t="s">
        <v>601</v>
      </c>
      <c r="M379" s="228"/>
      <c r="N379" s="228" t="s">
        <v>1938</v>
      </c>
      <c r="O379" s="230"/>
      <c r="P379" s="228"/>
      <c r="Q379" s="228"/>
      <c r="R379" s="228"/>
      <c r="S379" s="228"/>
      <c r="T379" s="29"/>
      <c r="U379" s="667"/>
      <c r="V379" s="667"/>
      <c r="W379" s="667"/>
      <c r="X379" s="667"/>
      <c r="Y379" s="667"/>
      <c r="Z379" s="667"/>
      <c r="AA379" s="667"/>
      <c r="AB379" s="667"/>
      <c r="AC379" s="667"/>
    </row>
    <row r="380" spans="1:29" ht="16.5" customHeight="1">
      <c r="A380" s="1152"/>
      <c r="B380" s="1152"/>
      <c r="C380" s="186"/>
      <c r="D380" s="33"/>
      <c r="E380" s="33"/>
      <c r="F380" s="33"/>
      <c r="G380" s="33"/>
      <c r="H380" s="33"/>
      <c r="I380" s="33"/>
      <c r="J380" s="33"/>
      <c r="K380" s="33"/>
      <c r="L380" s="1194"/>
      <c r="M380" s="230"/>
      <c r="N380" s="230"/>
      <c r="O380" s="230"/>
      <c r="P380" s="230"/>
      <c r="Q380" s="228"/>
      <c r="R380" s="228"/>
      <c r="S380" s="228"/>
      <c r="T380" s="29"/>
      <c r="U380" s="667"/>
      <c r="V380" s="667"/>
      <c r="W380" s="667"/>
      <c r="X380" s="667"/>
      <c r="Y380" s="667"/>
      <c r="Z380" s="667"/>
      <c r="AA380" s="667"/>
      <c r="AB380" s="667"/>
      <c r="AC380" s="667"/>
    </row>
    <row r="381" spans="1:29" ht="15.75" customHeight="1">
      <c r="A381" s="1152"/>
      <c r="B381" s="1152"/>
      <c r="C381" s="186"/>
      <c r="D381" s="33"/>
      <c r="E381" s="33"/>
      <c r="F381" s="33"/>
      <c r="G381" s="33"/>
      <c r="H381" s="33"/>
      <c r="I381" s="33"/>
      <c r="J381" s="33"/>
      <c r="K381" s="33"/>
      <c r="L381" s="238" t="s">
        <v>593</v>
      </c>
      <c r="M381" s="280"/>
      <c r="N381" s="280">
        <v>4</v>
      </c>
      <c r="O381" s="280"/>
      <c r="P381" s="280"/>
      <c r="Q381" s="280"/>
      <c r="R381" s="236"/>
      <c r="S381" s="237">
        <f t="shared" ref="S381:S392" si="73">SUM(M381:R381)</f>
        <v>4</v>
      </c>
      <c r="T381" s="29"/>
      <c r="U381" s="667"/>
      <c r="V381" s="667"/>
      <c r="W381" s="667"/>
      <c r="X381" s="667"/>
      <c r="Y381" s="667"/>
      <c r="Z381" s="667"/>
      <c r="AA381" s="667"/>
      <c r="AB381" s="667"/>
      <c r="AC381" s="667"/>
    </row>
    <row r="382" spans="1:29" ht="15.75" customHeight="1">
      <c r="A382" s="1152"/>
      <c r="B382" s="1152"/>
      <c r="C382" s="186"/>
      <c r="D382" s="33"/>
      <c r="E382" s="33"/>
      <c r="F382" s="33"/>
      <c r="G382" s="33"/>
      <c r="H382" s="33"/>
      <c r="I382" s="33"/>
      <c r="J382" s="33"/>
      <c r="K382" s="33"/>
      <c r="L382" s="240" t="s">
        <v>594</v>
      </c>
      <c r="M382" s="281"/>
      <c r="N382" s="281"/>
      <c r="O382" s="281"/>
      <c r="P382" s="281"/>
      <c r="Q382" s="281"/>
      <c r="R382" s="228"/>
      <c r="S382" s="242">
        <f t="shared" si="73"/>
        <v>0</v>
      </c>
      <c r="T382" s="29"/>
      <c r="U382" s="667"/>
      <c r="V382" s="667"/>
      <c r="W382" s="667"/>
      <c r="X382" s="667"/>
      <c r="Y382" s="667"/>
      <c r="Z382" s="667"/>
      <c r="AA382" s="667"/>
      <c r="AB382" s="667"/>
      <c r="AC382" s="667"/>
    </row>
    <row r="383" spans="1:29" ht="15.75" customHeight="1">
      <c r="A383" s="1152"/>
      <c r="B383" s="1152"/>
      <c r="C383" s="186"/>
      <c r="D383" s="33"/>
      <c r="E383" s="33"/>
      <c r="F383" s="33"/>
      <c r="G383" s="33"/>
      <c r="H383" s="33"/>
      <c r="I383" s="33"/>
      <c r="J383" s="33"/>
      <c r="K383" s="33"/>
      <c r="L383" s="240" t="s">
        <v>595</v>
      </c>
      <c r="M383" s="243"/>
      <c r="N383" s="243">
        <v>4</v>
      </c>
      <c r="O383" s="243"/>
      <c r="P383" s="243"/>
      <c r="Q383" s="243"/>
      <c r="R383" s="228"/>
      <c r="S383" s="242">
        <f t="shared" si="73"/>
        <v>4</v>
      </c>
      <c r="T383" s="29"/>
      <c r="U383" s="667"/>
      <c r="V383" s="667"/>
      <c r="W383" s="667"/>
      <c r="X383" s="667"/>
      <c r="Y383" s="667"/>
      <c r="Z383" s="667"/>
      <c r="AA383" s="667"/>
      <c r="AB383" s="667"/>
      <c r="AC383" s="667"/>
    </row>
    <row r="384" spans="1:29" ht="15.75" customHeight="1">
      <c r="A384" s="1152"/>
      <c r="B384" s="1152"/>
      <c r="C384" s="186"/>
      <c r="D384" s="33"/>
      <c r="E384" s="33"/>
      <c r="F384" s="33"/>
      <c r="G384" s="33"/>
      <c r="H384" s="33"/>
      <c r="I384" s="33"/>
      <c r="J384" s="33"/>
      <c r="K384" s="33"/>
      <c r="L384" s="244" t="s">
        <v>596</v>
      </c>
      <c r="M384" s="246"/>
      <c r="N384" s="246"/>
      <c r="O384" s="246"/>
      <c r="P384" s="246"/>
      <c r="Q384" s="246"/>
      <c r="R384" s="247"/>
      <c r="S384" s="248">
        <f t="shared" si="73"/>
        <v>0</v>
      </c>
      <c r="T384" s="29"/>
      <c r="U384" s="667"/>
      <c r="V384" s="667"/>
      <c r="W384" s="667"/>
      <c r="X384" s="667"/>
      <c r="Y384" s="667"/>
      <c r="Z384" s="667"/>
      <c r="AA384" s="667"/>
      <c r="AB384" s="667"/>
      <c r="AC384" s="667"/>
    </row>
    <row r="385" spans="1:29" ht="15.75" customHeight="1">
      <c r="A385" s="1152"/>
      <c r="B385" s="1152"/>
      <c r="C385" s="1200"/>
      <c r="D385" s="186"/>
      <c r="E385" s="186"/>
      <c r="F385" s="186"/>
      <c r="G385" s="186"/>
      <c r="H385" s="186"/>
      <c r="I385" s="186"/>
      <c r="J385" s="186"/>
      <c r="K385" s="186"/>
      <c r="L385" s="244" t="s">
        <v>597</v>
      </c>
      <c r="M385" s="246"/>
      <c r="N385" s="246"/>
      <c r="O385" s="246"/>
      <c r="P385" s="246"/>
      <c r="Q385" s="246"/>
      <c r="R385" s="247"/>
      <c r="S385" s="248">
        <f t="shared" si="73"/>
        <v>0</v>
      </c>
      <c r="T385" s="29"/>
      <c r="U385" s="667"/>
      <c r="V385" s="667"/>
      <c r="W385" s="667"/>
      <c r="X385" s="667"/>
      <c r="Y385" s="667"/>
      <c r="Z385" s="667"/>
      <c r="AA385" s="667"/>
      <c r="AB385" s="667"/>
      <c r="AC385" s="667"/>
    </row>
    <row r="386" spans="1:29" ht="15.75" customHeight="1">
      <c r="A386" s="1152"/>
      <c r="B386" s="1152"/>
      <c r="C386" s="1201"/>
      <c r="D386" s="186"/>
      <c r="E386" s="186"/>
      <c r="F386" s="186"/>
      <c r="G386" s="186"/>
      <c r="H386" s="186"/>
      <c r="I386" s="186"/>
      <c r="J386" s="186"/>
      <c r="K386" s="186"/>
      <c r="L386" s="249" t="s">
        <v>598</v>
      </c>
      <c r="M386" s="246"/>
      <c r="N386" s="246"/>
      <c r="O386" s="246"/>
      <c r="P386" s="246"/>
      <c r="Q386" s="246"/>
      <c r="R386" s="247"/>
      <c r="S386" s="248">
        <f t="shared" si="73"/>
        <v>0</v>
      </c>
      <c r="T386" s="29"/>
      <c r="U386" s="667"/>
      <c r="V386" s="667"/>
      <c r="W386" s="667"/>
      <c r="X386" s="667"/>
      <c r="Y386" s="667"/>
      <c r="Z386" s="667"/>
      <c r="AA386" s="667"/>
      <c r="AB386" s="667"/>
      <c r="AC386" s="667"/>
    </row>
    <row r="387" spans="1:29" ht="15.75" customHeight="1">
      <c r="A387" s="1152"/>
      <c r="B387" s="1152"/>
      <c r="C387" s="186"/>
      <c r="D387" s="33"/>
      <c r="E387" s="33"/>
      <c r="F387" s="33"/>
      <c r="G387" s="33"/>
      <c r="H387" s="33"/>
      <c r="I387" s="33"/>
      <c r="J387" s="33"/>
      <c r="K387" s="33"/>
      <c r="L387" s="250" t="s">
        <v>599</v>
      </c>
      <c r="M387" s="251"/>
      <c r="N387" s="251"/>
      <c r="O387" s="251"/>
      <c r="P387" s="251"/>
      <c r="Q387" s="251"/>
      <c r="R387" s="252"/>
      <c r="S387" s="253">
        <f t="shared" si="73"/>
        <v>0</v>
      </c>
      <c r="T387" s="29"/>
      <c r="U387" s="667"/>
      <c r="V387" s="667"/>
      <c r="W387" s="667"/>
      <c r="X387" s="667"/>
      <c r="Y387" s="667"/>
      <c r="Z387" s="667"/>
      <c r="AA387" s="667"/>
      <c r="AB387" s="667"/>
      <c r="AC387" s="667"/>
    </row>
    <row r="388" spans="1:29" ht="15.75" customHeight="1">
      <c r="A388" s="1152"/>
      <c r="B388" s="1152"/>
      <c r="C388" s="186"/>
      <c r="D388" s="33"/>
      <c r="E388" s="33"/>
      <c r="F388" s="33"/>
      <c r="G388" s="33"/>
      <c r="H388" s="33"/>
      <c r="I388" s="33"/>
      <c r="J388" s="33"/>
      <c r="K388" s="33"/>
      <c r="L388" s="250" t="s">
        <v>600</v>
      </c>
      <c r="M388" s="254"/>
      <c r="N388" s="254"/>
      <c r="O388" s="254"/>
      <c r="P388" s="254"/>
      <c r="Q388" s="254"/>
      <c r="R388" s="255"/>
      <c r="S388" s="256">
        <f t="shared" si="73"/>
        <v>0</v>
      </c>
      <c r="T388" s="29"/>
      <c r="U388" s="667"/>
      <c r="V388" s="667"/>
      <c r="W388" s="667"/>
      <c r="X388" s="667"/>
      <c r="Y388" s="667"/>
      <c r="Z388" s="667"/>
      <c r="AA388" s="667"/>
      <c r="AB388" s="667"/>
      <c r="AC388" s="667"/>
    </row>
    <row r="389" spans="1:29" ht="15.75" customHeight="1">
      <c r="A389" s="1152"/>
      <c r="B389" s="1152"/>
      <c r="C389" s="186"/>
      <c r="D389" s="33"/>
      <c r="E389" s="33"/>
      <c r="F389" s="33"/>
      <c r="G389" s="33"/>
      <c r="H389" s="33"/>
      <c r="I389" s="33"/>
      <c r="J389" s="33"/>
      <c r="K389" s="33"/>
      <c r="L389" s="222" t="s">
        <v>681</v>
      </c>
      <c r="M389" s="223">
        <f t="shared" ref="M389:R389" si="74">M381+M370</f>
        <v>0</v>
      </c>
      <c r="N389" s="223">
        <f t="shared" si="74"/>
        <v>7</v>
      </c>
      <c r="O389" s="223">
        <f t="shared" si="74"/>
        <v>0</v>
      </c>
      <c r="P389" s="223">
        <f t="shared" si="74"/>
        <v>0</v>
      </c>
      <c r="Q389" s="223">
        <f t="shared" si="74"/>
        <v>0</v>
      </c>
      <c r="R389" s="223">
        <f t="shared" si="74"/>
        <v>0</v>
      </c>
      <c r="S389" s="224">
        <f t="shared" si="73"/>
        <v>7</v>
      </c>
      <c r="T389" s="29"/>
      <c r="U389" s="667"/>
      <c r="V389" s="667"/>
      <c r="W389" s="667"/>
      <c r="X389" s="667"/>
      <c r="Y389" s="667"/>
      <c r="Z389" s="667"/>
      <c r="AA389" s="667"/>
      <c r="AB389" s="667"/>
      <c r="AC389" s="667"/>
    </row>
    <row r="390" spans="1:29" ht="15.75" customHeight="1">
      <c r="A390" s="1152"/>
      <c r="B390" s="1152"/>
      <c r="C390" s="186"/>
      <c r="D390" s="33"/>
      <c r="E390" s="33"/>
      <c r="F390" s="33"/>
      <c r="G390" s="33"/>
      <c r="H390" s="33"/>
      <c r="I390" s="33"/>
      <c r="J390" s="33"/>
      <c r="K390" s="33"/>
      <c r="L390" s="257" t="s">
        <v>682</v>
      </c>
      <c r="M390" s="258">
        <f t="shared" ref="M390:R390" si="75">M385+M384+M374+M373</f>
        <v>0</v>
      </c>
      <c r="N390" s="258">
        <f t="shared" si="75"/>
        <v>0</v>
      </c>
      <c r="O390" s="258">
        <f t="shared" si="75"/>
        <v>0</v>
      </c>
      <c r="P390" s="258">
        <f t="shared" si="75"/>
        <v>0</v>
      </c>
      <c r="Q390" s="258">
        <f t="shared" si="75"/>
        <v>0</v>
      </c>
      <c r="R390" s="258">
        <f t="shared" si="75"/>
        <v>0</v>
      </c>
      <c r="S390" s="259">
        <f t="shared" si="73"/>
        <v>0</v>
      </c>
      <c r="T390" s="29"/>
      <c r="U390" s="667"/>
      <c r="V390" s="667"/>
      <c r="W390" s="667"/>
      <c r="X390" s="667"/>
      <c r="Y390" s="667"/>
      <c r="Z390" s="667"/>
      <c r="AA390" s="667"/>
      <c r="AB390" s="667"/>
      <c r="AC390" s="667"/>
    </row>
    <row r="391" spans="1:29" ht="15.75" customHeight="1">
      <c r="A391" s="1152"/>
      <c r="B391" s="1152"/>
      <c r="C391" s="1200"/>
      <c r="D391" s="186"/>
      <c r="E391" s="186"/>
      <c r="F391" s="186"/>
      <c r="G391" s="186"/>
      <c r="H391" s="186"/>
      <c r="I391" s="186"/>
      <c r="J391" s="186"/>
      <c r="K391" s="186"/>
      <c r="L391" s="257" t="s">
        <v>683</v>
      </c>
      <c r="M391" s="258">
        <f t="shared" ref="M391:R391" si="76">M386+M375</f>
        <v>0</v>
      </c>
      <c r="N391" s="258">
        <f t="shared" si="76"/>
        <v>0</v>
      </c>
      <c r="O391" s="258">
        <f t="shared" si="76"/>
        <v>0</v>
      </c>
      <c r="P391" s="258">
        <f t="shared" si="76"/>
        <v>0</v>
      </c>
      <c r="Q391" s="258">
        <f t="shared" si="76"/>
        <v>0</v>
      </c>
      <c r="R391" s="258">
        <f t="shared" si="76"/>
        <v>0</v>
      </c>
      <c r="S391" s="259">
        <f t="shared" si="73"/>
        <v>0</v>
      </c>
      <c r="T391" s="29"/>
      <c r="U391" s="667"/>
      <c r="V391" s="667"/>
      <c r="W391" s="667"/>
      <c r="X391" s="667"/>
      <c r="Y391" s="667"/>
      <c r="Z391" s="667"/>
      <c r="AA391" s="667"/>
      <c r="AB391" s="667"/>
      <c r="AC391" s="667"/>
    </row>
    <row r="392" spans="1:29" ht="15.75" customHeight="1">
      <c r="A392" s="1147"/>
      <c r="B392" s="1147"/>
      <c r="C392" s="1201"/>
      <c r="D392" s="186"/>
      <c r="E392" s="186"/>
      <c r="F392" s="186"/>
      <c r="G392" s="186"/>
      <c r="H392" s="186"/>
      <c r="I392" s="186"/>
      <c r="J392" s="186"/>
      <c r="K392" s="186"/>
      <c r="L392" s="260" t="s">
        <v>684</v>
      </c>
      <c r="M392" s="261">
        <f t="shared" ref="M392:R392" si="77">M387+M376</f>
        <v>0</v>
      </c>
      <c r="N392" s="261">
        <f t="shared" si="77"/>
        <v>0</v>
      </c>
      <c r="O392" s="261">
        <f t="shared" si="77"/>
        <v>0</v>
      </c>
      <c r="P392" s="261">
        <f t="shared" si="77"/>
        <v>0</v>
      </c>
      <c r="Q392" s="261">
        <f t="shared" si="77"/>
        <v>0</v>
      </c>
      <c r="R392" s="261">
        <f t="shared" si="77"/>
        <v>0</v>
      </c>
      <c r="S392" s="262">
        <f t="shared" si="73"/>
        <v>0</v>
      </c>
      <c r="T392" s="29"/>
      <c r="U392" s="667"/>
      <c r="V392" s="667"/>
      <c r="W392" s="667"/>
      <c r="X392" s="667"/>
      <c r="Y392" s="667"/>
      <c r="Z392" s="667"/>
      <c r="AA392" s="667"/>
      <c r="AB392" s="667"/>
      <c r="AC392" s="667"/>
    </row>
    <row r="393" spans="1:29" ht="16.5" customHeight="1">
      <c r="A393" s="1213" t="s">
        <v>817</v>
      </c>
      <c r="B393" s="1138"/>
      <c r="C393" s="354"/>
      <c r="D393" s="82"/>
      <c r="E393" s="82"/>
      <c r="F393" s="82"/>
      <c r="G393" s="82"/>
      <c r="H393" s="82"/>
      <c r="I393" s="82"/>
      <c r="J393" s="82"/>
      <c r="K393" s="82"/>
      <c r="L393" s="696"/>
      <c r="M393" s="82"/>
      <c r="N393" s="82"/>
      <c r="O393" s="82"/>
      <c r="P393" s="82"/>
      <c r="Q393" s="82"/>
      <c r="R393" s="82"/>
      <c r="S393" s="354"/>
      <c r="T393" s="29"/>
      <c r="U393" s="667"/>
      <c r="V393" s="667"/>
      <c r="W393" s="667"/>
      <c r="X393" s="667"/>
      <c r="Y393" s="667"/>
      <c r="Z393" s="667"/>
      <c r="AA393" s="667"/>
      <c r="AB393" s="667"/>
      <c r="AC393" s="667"/>
    </row>
    <row r="394" spans="1:29" ht="33.75" customHeight="1">
      <c r="A394" s="1211">
        <v>6</v>
      </c>
      <c r="B394" s="1197" t="s">
        <v>319</v>
      </c>
      <c r="C394" s="33">
        <v>6</v>
      </c>
      <c r="D394" s="182">
        <v>4</v>
      </c>
      <c r="E394" s="9" t="s">
        <v>1277</v>
      </c>
      <c r="F394" s="33" t="s">
        <v>645</v>
      </c>
      <c r="G394" s="759"/>
      <c r="H394" s="33">
        <v>6</v>
      </c>
      <c r="I394" s="760">
        <v>3</v>
      </c>
      <c r="J394" s="9" t="s">
        <v>1277</v>
      </c>
      <c r="K394" s="33" t="s">
        <v>645</v>
      </c>
      <c r="L394" s="1239" t="s">
        <v>592</v>
      </c>
      <c r="M394" s="670"/>
      <c r="N394" s="428" t="s">
        <v>1939</v>
      </c>
      <c r="O394" s="428" t="s">
        <v>1940</v>
      </c>
      <c r="P394" s="428" t="s">
        <v>1941</v>
      </c>
      <c r="Q394" s="761" t="s">
        <v>1942</v>
      </c>
      <c r="R394" s="762"/>
      <c r="S394" s="186"/>
      <c r="T394" s="29"/>
      <c r="U394" s="667"/>
      <c r="V394" s="667"/>
      <c r="W394" s="667"/>
      <c r="X394" s="667"/>
      <c r="Y394" s="667"/>
      <c r="Z394" s="667"/>
      <c r="AA394" s="667"/>
      <c r="AB394" s="667"/>
      <c r="AC394" s="667"/>
    </row>
    <row r="395" spans="1:29" ht="35.25" customHeight="1">
      <c r="A395" s="1152"/>
      <c r="B395" s="1152"/>
      <c r="C395" s="33">
        <v>7</v>
      </c>
      <c r="D395" s="182">
        <v>4</v>
      </c>
      <c r="E395" s="9" t="s">
        <v>1280</v>
      </c>
      <c r="F395" s="33" t="s">
        <v>645</v>
      </c>
      <c r="G395" s="33"/>
      <c r="H395" s="33">
        <v>7</v>
      </c>
      <c r="I395" s="182">
        <v>4</v>
      </c>
      <c r="J395" s="9" t="s">
        <v>1280</v>
      </c>
      <c r="K395" s="33" t="s">
        <v>645</v>
      </c>
      <c r="L395" s="1152"/>
      <c r="M395" s="338"/>
      <c r="N395" s="761" t="s">
        <v>1943</v>
      </c>
      <c r="O395" s="761" t="s">
        <v>1944</v>
      </c>
      <c r="P395" s="338"/>
      <c r="Q395" s="338"/>
      <c r="R395" s="338"/>
      <c r="S395" s="29"/>
      <c r="T395" s="29"/>
      <c r="U395" s="667"/>
      <c r="V395" s="667"/>
      <c r="W395" s="667"/>
      <c r="X395" s="667"/>
      <c r="Y395" s="667"/>
      <c r="Z395" s="667"/>
      <c r="AA395" s="667"/>
      <c r="AB395" s="667"/>
      <c r="AC395" s="667"/>
    </row>
    <row r="396" spans="1:29" ht="16.5" customHeight="1">
      <c r="A396" s="1152"/>
      <c r="B396" s="1152"/>
      <c r="C396" s="33"/>
      <c r="D396" s="203">
        <v>8</v>
      </c>
      <c r="E396" s="33"/>
      <c r="F396" s="33"/>
      <c r="G396" s="33"/>
      <c r="H396" s="33"/>
      <c r="I396" s="191">
        <v>7</v>
      </c>
      <c r="J396" s="33"/>
      <c r="K396" s="33"/>
      <c r="L396" s="1147"/>
      <c r="M396" s="341"/>
      <c r="N396" s="341"/>
      <c r="O396" s="341"/>
      <c r="P396" s="341"/>
      <c r="Q396" s="341"/>
      <c r="R396" s="341"/>
      <c r="S396" s="29"/>
      <c r="T396" s="29"/>
      <c r="U396" s="667"/>
      <c r="V396" s="667"/>
      <c r="W396" s="667"/>
      <c r="X396" s="667"/>
      <c r="Y396" s="667"/>
      <c r="Z396" s="667"/>
      <c r="AA396" s="667"/>
      <c r="AB396" s="667"/>
      <c r="AC396" s="667"/>
    </row>
    <row r="397" spans="1:29" ht="16.5" customHeight="1">
      <c r="A397" s="1152"/>
      <c r="B397" s="1152"/>
      <c r="C397" s="186"/>
      <c r="D397" s="33"/>
      <c r="E397" s="33"/>
      <c r="F397" s="33"/>
      <c r="G397" s="33"/>
      <c r="H397" s="33"/>
      <c r="I397" s="33"/>
      <c r="J397" s="33"/>
      <c r="K397" s="33"/>
      <c r="L397" s="186" t="s">
        <v>593</v>
      </c>
      <c r="M397" s="192"/>
      <c r="N397" s="193">
        <v>2</v>
      </c>
      <c r="O397" s="193">
        <v>3</v>
      </c>
      <c r="P397" s="193">
        <v>2</v>
      </c>
      <c r="Q397" s="192"/>
      <c r="R397" s="194"/>
      <c r="S397" s="4">
        <f t="shared" ref="S397:S404" si="78">SUM(M397:R397)</f>
        <v>7</v>
      </c>
      <c r="T397" s="29"/>
      <c r="U397" s="667"/>
      <c r="V397" s="667"/>
      <c r="W397" s="667"/>
      <c r="X397" s="667"/>
      <c r="Y397" s="667"/>
      <c r="Z397" s="667"/>
      <c r="AA397" s="667"/>
      <c r="AB397" s="667"/>
      <c r="AC397" s="667"/>
    </row>
    <row r="398" spans="1:29" ht="16.5" customHeight="1">
      <c r="A398" s="1152"/>
      <c r="B398" s="1152"/>
      <c r="C398" s="186"/>
      <c r="D398" s="33"/>
      <c r="E398" s="33"/>
      <c r="F398" s="33"/>
      <c r="G398" s="33"/>
      <c r="H398" s="33"/>
      <c r="I398" s="33"/>
      <c r="J398" s="33"/>
      <c r="K398" s="33"/>
      <c r="L398" s="195" t="s">
        <v>594</v>
      </c>
      <c r="M398" s="196"/>
      <c r="N398" s="196"/>
      <c r="O398" s="196"/>
      <c r="P398" s="196"/>
      <c r="Q398" s="196"/>
      <c r="R398" s="29"/>
      <c r="S398" s="33">
        <f t="shared" si="78"/>
        <v>0</v>
      </c>
      <c r="T398" s="29"/>
      <c r="U398" s="667"/>
      <c r="V398" s="667"/>
      <c r="W398" s="667"/>
      <c r="X398" s="667"/>
      <c r="Y398" s="667"/>
      <c r="Z398" s="667"/>
      <c r="AA398" s="667"/>
      <c r="AB398" s="667"/>
      <c r="AC398" s="667"/>
    </row>
    <row r="399" spans="1:29" ht="16.5" customHeight="1">
      <c r="A399" s="1152"/>
      <c r="B399" s="1152"/>
      <c r="C399" s="186"/>
      <c r="D399" s="33"/>
      <c r="E399" s="33"/>
      <c r="F399" s="33"/>
      <c r="G399" s="33"/>
      <c r="H399" s="33"/>
      <c r="I399" s="33"/>
      <c r="J399" s="33"/>
      <c r="K399" s="33"/>
      <c r="L399" s="195" t="s">
        <v>595</v>
      </c>
      <c r="M399" s="198"/>
      <c r="N399" s="273">
        <v>2</v>
      </c>
      <c r="O399" s="273">
        <v>3</v>
      </c>
      <c r="P399" s="273">
        <v>2</v>
      </c>
      <c r="Q399" s="198"/>
      <c r="R399" s="29"/>
      <c r="S399" s="33">
        <f t="shared" si="78"/>
        <v>7</v>
      </c>
      <c r="T399" s="29"/>
      <c r="U399" s="667"/>
      <c r="V399" s="667"/>
      <c r="W399" s="667"/>
      <c r="X399" s="667"/>
      <c r="Y399" s="667"/>
      <c r="Z399" s="667"/>
      <c r="AA399" s="667"/>
      <c r="AB399" s="667"/>
      <c r="AC399" s="667"/>
    </row>
    <row r="400" spans="1:29" ht="16.5" customHeight="1">
      <c r="A400" s="1152"/>
      <c r="B400" s="1152"/>
      <c r="C400" s="186"/>
      <c r="D400" s="33"/>
      <c r="E400" s="33"/>
      <c r="F400" s="33"/>
      <c r="G400" s="33"/>
      <c r="H400" s="33"/>
      <c r="I400" s="33"/>
      <c r="J400" s="33"/>
      <c r="K400" s="33"/>
      <c r="L400" s="199" t="s">
        <v>596</v>
      </c>
      <c r="M400" s="200"/>
      <c r="N400" s="200"/>
      <c r="O400" s="200"/>
      <c r="P400" s="200"/>
      <c r="Q400" s="200"/>
      <c r="R400" s="202"/>
      <c r="S400" s="203">
        <f t="shared" si="78"/>
        <v>0</v>
      </c>
      <c r="T400" s="29"/>
      <c r="U400" s="667"/>
      <c r="V400" s="667"/>
      <c r="W400" s="667"/>
      <c r="X400" s="667"/>
      <c r="Y400" s="667"/>
      <c r="Z400" s="667"/>
      <c r="AA400" s="667"/>
      <c r="AB400" s="667"/>
      <c r="AC400" s="667"/>
    </row>
    <row r="401" spans="1:29" ht="16.5" customHeight="1">
      <c r="A401" s="1152"/>
      <c r="B401" s="1152"/>
      <c r="C401" s="186"/>
      <c r="D401" s="33"/>
      <c r="E401" s="33"/>
      <c r="F401" s="33"/>
      <c r="G401" s="33"/>
      <c r="H401" s="33"/>
      <c r="I401" s="33"/>
      <c r="J401" s="33"/>
      <c r="K401" s="33"/>
      <c r="L401" s="199" t="s">
        <v>597</v>
      </c>
      <c r="M401" s="200"/>
      <c r="N401" s="201">
        <v>2</v>
      </c>
      <c r="O401" s="201">
        <v>4</v>
      </c>
      <c r="P401" s="200"/>
      <c r="Q401" s="201">
        <v>1</v>
      </c>
      <c r="R401" s="202"/>
      <c r="S401" s="203">
        <f t="shared" si="78"/>
        <v>7</v>
      </c>
      <c r="T401" s="29"/>
      <c r="U401" s="667"/>
      <c r="V401" s="667"/>
      <c r="W401" s="667"/>
      <c r="X401" s="667"/>
      <c r="Y401" s="667"/>
      <c r="Z401" s="667"/>
      <c r="AA401" s="667"/>
      <c r="AB401" s="667"/>
      <c r="AC401" s="667"/>
    </row>
    <row r="402" spans="1:29" ht="16.5" customHeight="1">
      <c r="A402" s="1152"/>
      <c r="B402" s="1152"/>
      <c r="C402" s="186"/>
      <c r="D402" s="33"/>
      <c r="E402" s="33"/>
      <c r="F402" s="33"/>
      <c r="G402" s="33"/>
      <c r="H402" s="33"/>
      <c r="I402" s="33"/>
      <c r="J402" s="33"/>
      <c r="K402" s="33"/>
      <c r="L402" s="208" t="s">
        <v>598</v>
      </c>
      <c r="M402" s="200"/>
      <c r="N402" s="200"/>
      <c r="O402" s="200"/>
      <c r="P402" s="200"/>
      <c r="Q402" s="200"/>
      <c r="R402" s="202"/>
      <c r="S402" s="203">
        <f t="shared" si="78"/>
        <v>0</v>
      </c>
      <c r="T402" s="29"/>
      <c r="U402" s="667"/>
      <c r="V402" s="667"/>
      <c r="W402" s="667"/>
      <c r="X402" s="667"/>
      <c r="Y402" s="667"/>
      <c r="Z402" s="667"/>
      <c r="AA402" s="667"/>
      <c r="AB402" s="667"/>
      <c r="AC402" s="667"/>
    </row>
    <row r="403" spans="1:29" ht="16.5" customHeight="1">
      <c r="A403" s="1152"/>
      <c r="B403" s="1152"/>
      <c r="C403" s="186"/>
      <c r="D403" s="33"/>
      <c r="E403" s="33"/>
      <c r="F403" s="33"/>
      <c r="G403" s="33"/>
      <c r="H403" s="33"/>
      <c r="I403" s="33"/>
      <c r="J403" s="33"/>
      <c r="K403" s="33"/>
      <c r="L403" s="209" t="s">
        <v>599</v>
      </c>
      <c r="M403" s="210"/>
      <c r="N403" s="210"/>
      <c r="O403" s="210"/>
      <c r="P403" s="210"/>
      <c r="Q403" s="210"/>
      <c r="R403" s="211"/>
      <c r="S403" s="212">
        <f t="shared" si="78"/>
        <v>0</v>
      </c>
      <c r="T403" s="29"/>
      <c r="U403" s="667"/>
      <c r="V403" s="667"/>
      <c r="W403" s="667"/>
      <c r="X403" s="667"/>
      <c r="Y403" s="667"/>
      <c r="Z403" s="667"/>
      <c r="AA403" s="667"/>
      <c r="AB403" s="667"/>
      <c r="AC403" s="667"/>
    </row>
    <row r="404" spans="1:29" ht="16.5" customHeight="1">
      <c r="A404" s="1152"/>
      <c r="B404" s="1152"/>
      <c r="C404" s="186"/>
      <c r="D404" s="33"/>
      <c r="E404" s="33"/>
      <c r="F404" s="33"/>
      <c r="G404" s="33"/>
      <c r="H404" s="33"/>
      <c r="I404" s="33"/>
      <c r="J404" s="33"/>
      <c r="K404" s="33"/>
      <c r="L404" s="209" t="s">
        <v>600</v>
      </c>
      <c r="M404" s="213"/>
      <c r="N404" s="213"/>
      <c r="O404" s="213"/>
      <c r="P404" s="213"/>
      <c r="Q404" s="213"/>
      <c r="R404" s="214"/>
      <c r="S404" s="215">
        <f t="shared" si="78"/>
        <v>0</v>
      </c>
      <c r="T404" s="29"/>
      <c r="U404" s="667"/>
      <c r="V404" s="667"/>
      <c r="W404" s="667"/>
      <c r="X404" s="667"/>
      <c r="Y404" s="667"/>
      <c r="Z404" s="667"/>
      <c r="AA404" s="667"/>
      <c r="AB404" s="667"/>
      <c r="AC404" s="667"/>
    </row>
    <row r="405" spans="1:29" ht="21" customHeight="1">
      <c r="A405" s="1152"/>
      <c r="B405" s="1152"/>
      <c r="C405" s="216"/>
      <c r="D405" s="217"/>
      <c r="E405" s="217"/>
      <c r="F405" s="217"/>
      <c r="G405" s="217"/>
      <c r="H405" s="217"/>
      <c r="I405" s="217"/>
      <c r="J405" s="217"/>
      <c r="K405" s="217"/>
      <c r="L405" s="222"/>
      <c r="M405" s="223"/>
      <c r="N405" s="223"/>
      <c r="O405" s="223"/>
      <c r="P405" s="223"/>
      <c r="Q405" s="223"/>
      <c r="R405" s="224"/>
      <c r="S405" s="225"/>
      <c r="T405" s="29"/>
      <c r="U405" s="667"/>
      <c r="V405" s="667"/>
      <c r="W405" s="667"/>
      <c r="X405" s="667"/>
      <c r="Y405" s="667"/>
      <c r="Z405" s="667"/>
      <c r="AA405" s="667"/>
      <c r="AB405" s="667"/>
      <c r="AC405" s="667"/>
    </row>
    <row r="406" spans="1:29" ht="26.25" customHeight="1">
      <c r="A406" s="1152"/>
      <c r="B406" s="1152"/>
      <c r="C406" s="186"/>
      <c r="D406" s="33"/>
      <c r="E406" s="33"/>
      <c r="F406" s="33"/>
      <c r="G406" s="33"/>
      <c r="H406" s="33"/>
      <c r="I406" s="33"/>
      <c r="J406" s="33"/>
      <c r="K406" s="33"/>
      <c r="L406" s="1236" t="s">
        <v>601</v>
      </c>
      <c r="M406" s="756"/>
      <c r="N406" s="756"/>
      <c r="O406" s="564"/>
      <c r="P406" s="346"/>
      <c r="Q406" s="346"/>
      <c r="R406" s="346"/>
      <c r="S406" s="228"/>
      <c r="T406" s="29"/>
      <c r="U406" s="667"/>
      <c r="V406" s="667"/>
      <c r="W406" s="667"/>
      <c r="X406" s="667"/>
      <c r="Y406" s="667"/>
      <c r="Z406" s="667"/>
      <c r="AA406" s="667"/>
      <c r="AB406" s="667"/>
      <c r="AC406" s="667"/>
    </row>
    <row r="407" spans="1:29" ht="16.5" customHeight="1">
      <c r="A407" s="1152"/>
      <c r="B407" s="1152"/>
      <c r="C407" s="186"/>
      <c r="D407" s="33"/>
      <c r="E407" s="33"/>
      <c r="F407" s="33"/>
      <c r="G407" s="33"/>
      <c r="H407" s="33"/>
      <c r="I407" s="33"/>
      <c r="J407" s="33"/>
      <c r="K407" s="33"/>
      <c r="L407" s="1194"/>
      <c r="M407" s="438"/>
      <c r="N407" s="438"/>
      <c r="O407" s="438"/>
      <c r="P407" s="438"/>
      <c r="Q407" s="351"/>
      <c r="R407" s="351"/>
      <c r="S407" s="228"/>
      <c r="T407" s="29"/>
      <c r="U407" s="667"/>
      <c r="V407" s="667"/>
      <c r="W407" s="667"/>
      <c r="X407" s="667"/>
      <c r="Y407" s="667"/>
      <c r="Z407" s="667"/>
      <c r="AA407" s="667"/>
      <c r="AB407" s="667"/>
      <c r="AC407" s="667"/>
    </row>
    <row r="408" spans="1:29" ht="15.75" customHeight="1">
      <c r="A408" s="1152"/>
      <c r="B408" s="1152"/>
      <c r="C408" s="186"/>
      <c r="D408" s="33"/>
      <c r="E408" s="33"/>
      <c r="F408" s="33"/>
      <c r="G408" s="33"/>
      <c r="H408" s="33"/>
      <c r="I408" s="33"/>
      <c r="J408" s="33"/>
      <c r="K408" s="33"/>
      <c r="L408" s="238" t="s">
        <v>593</v>
      </c>
      <c r="M408" s="280"/>
      <c r="N408" s="280"/>
      <c r="O408" s="280"/>
      <c r="P408" s="280"/>
      <c r="Q408" s="280"/>
      <c r="R408" s="236"/>
      <c r="S408" s="237">
        <f t="shared" ref="S408:S419" si="79">SUM(M408:R408)</f>
        <v>0</v>
      </c>
      <c r="T408" s="29"/>
      <c r="U408" s="667"/>
      <c r="V408" s="667"/>
      <c r="W408" s="667"/>
      <c r="X408" s="667"/>
      <c r="Y408" s="667"/>
      <c r="Z408" s="667"/>
      <c r="AA408" s="667"/>
      <c r="AB408" s="667"/>
      <c r="AC408" s="667"/>
    </row>
    <row r="409" spans="1:29" ht="15.75" customHeight="1">
      <c r="A409" s="1152"/>
      <c r="B409" s="1152"/>
      <c r="C409" s="186"/>
      <c r="D409" s="33"/>
      <c r="E409" s="33"/>
      <c r="F409" s="33"/>
      <c r="G409" s="33"/>
      <c r="H409" s="33"/>
      <c r="I409" s="33"/>
      <c r="J409" s="33"/>
      <c r="K409" s="33"/>
      <c r="L409" s="240" t="s">
        <v>594</v>
      </c>
      <c r="M409" s="281"/>
      <c r="N409" s="281"/>
      <c r="O409" s="281"/>
      <c r="P409" s="281"/>
      <c r="Q409" s="281"/>
      <c r="R409" s="228"/>
      <c r="S409" s="242">
        <f t="shared" si="79"/>
        <v>0</v>
      </c>
      <c r="T409" s="29"/>
      <c r="U409" s="667"/>
      <c r="V409" s="667"/>
      <c r="W409" s="667"/>
      <c r="X409" s="667"/>
      <c r="Y409" s="667"/>
      <c r="Z409" s="667"/>
      <c r="AA409" s="667"/>
      <c r="AB409" s="667"/>
      <c r="AC409" s="667"/>
    </row>
    <row r="410" spans="1:29" ht="15.75" customHeight="1">
      <c r="A410" s="1152"/>
      <c r="B410" s="1152"/>
      <c r="C410" s="186"/>
      <c r="D410" s="33"/>
      <c r="E410" s="33"/>
      <c r="F410" s="33"/>
      <c r="G410" s="33"/>
      <c r="H410" s="33"/>
      <c r="I410" s="33"/>
      <c r="J410" s="33"/>
      <c r="K410" s="33"/>
      <c r="L410" s="240" t="s">
        <v>595</v>
      </c>
      <c r="M410" s="243"/>
      <c r="N410" s="243"/>
      <c r="O410" s="243"/>
      <c r="P410" s="243"/>
      <c r="Q410" s="243"/>
      <c r="R410" s="228"/>
      <c r="S410" s="242">
        <f t="shared" si="79"/>
        <v>0</v>
      </c>
      <c r="T410" s="29"/>
      <c r="U410" s="667"/>
      <c r="V410" s="667"/>
      <c r="W410" s="667"/>
      <c r="X410" s="667"/>
      <c r="Y410" s="667"/>
      <c r="Z410" s="667"/>
      <c r="AA410" s="667"/>
      <c r="AB410" s="667"/>
      <c r="AC410" s="667"/>
    </row>
    <row r="411" spans="1:29" ht="15.75" customHeight="1">
      <c r="A411" s="1152"/>
      <c r="B411" s="1152"/>
      <c r="C411" s="186"/>
      <c r="D411" s="33"/>
      <c r="E411" s="33"/>
      <c r="F411" s="33"/>
      <c r="G411" s="33"/>
      <c r="H411" s="33"/>
      <c r="I411" s="33"/>
      <c r="J411" s="33"/>
      <c r="K411" s="33"/>
      <c r="L411" s="244" t="s">
        <v>596</v>
      </c>
      <c r="M411" s="246"/>
      <c r="N411" s="246"/>
      <c r="O411" s="246"/>
      <c r="P411" s="246"/>
      <c r="Q411" s="246"/>
      <c r="R411" s="247"/>
      <c r="S411" s="248">
        <f t="shared" si="79"/>
        <v>0</v>
      </c>
      <c r="T411" s="29"/>
      <c r="U411" s="667"/>
      <c r="V411" s="667"/>
      <c r="W411" s="667"/>
      <c r="X411" s="667"/>
      <c r="Y411" s="667"/>
      <c r="Z411" s="667"/>
      <c r="AA411" s="667"/>
      <c r="AB411" s="667"/>
      <c r="AC411" s="667"/>
    </row>
    <row r="412" spans="1:29" ht="15.75" customHeight="1">
      <c r="A412" s="1152"/>
      <c r="B412" s="1152"/>
      <c r="C412" s="1200"/>
      <c r="D412" s="186"/>
      <c r="E412" s="186"/>
      <c r="F412" s="186"/>
      <c r="G412" s="186"/>
      <c r="H412" s="186"/>
      <c r="I412" s="186"/>
      <c r="J412" s="186"/>
      <c r="K412" s="186"/>
      <c r="L412" s="244" t="s">
        <v>597</v>
      </c>
      <c r="M412" s="246"/>
      <c r="N412" s="246"/>
      <c r="O412" s="246"/>
      <c r="P412" s="246"/>
      <c r="Q412" s="246"/>
      <c r="R412" s="247"/>
      <c r="S412" s="248">
        <f t="shared" si="79"/>
        <v>0</v>
      </c>
      <c r="T412" s="29"/>
      <c r="U412" s="667"/>
      <c r="V412" s="667"/>
      <c r="W412" s="667"/>
      <c r="X412" s="667"/>
      <c r="Y412" s="667"/>
      <c r="Z412" s="667"/>
      <c r="AA412" s="667"/>
      <c r="AB412" s="667"/>
      <c r="AC412" s="667"/>
    </row>
    <row r="413" spans="1:29" ht="15.75" customHeight="1">
      <c r="A413" s="1152"/>
      <c r="B413" s="1152"/>
      <c r="C413" s="1201"/>
      <c r="D413" s="186"/>
      <c r="E413" s="186"/>
      <c r="F413" s="186"/>
      <c r="G413" s="186"/>
      <c r="H413" s="186"/>
      <c r="I413" s="186"/>
      <c r="J413" s="186"/>
      <c r="K413" s="186"/>
      <c r="L413" s="249" t="s">
        <v>598</v>
      </c>
      <c r="M413" s="246"/>
      <c r="N413" s="246"/>
      <c r="O413" s="246"/>
      <c r="P413" s="246"/>
      <c r="Q413" s="246"/>
      <c r="R413" s="247"/>
      <c r="S413" s="248">
        <f t="shared" si="79"/>
        <v>0</v>
      </c>
      <c r="T413" s="29"/>
      <c r="U413" s="667"/>
      <c r="V413" s="667"/>
      <c r="W413" s="667"/>
      <c r="X413" s="667"/>
      <c r="Y413" s="667"/>
      <c r="Z413" s="667"/>
      <c r="AA413" s="667"/>
      <c r="AB413" s="667"/>
      <c r="AC413" s="667"/>
    </row>
    <row r="414" spans="1:29" ht="15.75" customHeight="1">
      <c r="A414" s="1152"/>
      <c r="B414" s="1152"/>
      <c r="C414" s="186"/>
      <c r="D414" s="33"/>
      <c r="E414" s="33"/>
      <c r="F414" s="33"/>
      <c r="G414" s="33"/>
      <c r="H414" s="33"/>
      <c r="I414" s="33"/>
      <c r="J414" s="33"/>
      <c r="K414" s="33"/>
      <c r="L414" s="250" t="s">
        <v>599</v>
      </c>
      <c r="M414" s="251"/>
      <c r="N414" s="251"/>
      <c r="O414" s="251"/>
      <c r="P414" s="251"/>
      <c r="Q414" s="251"/>
      <c r="R414" s="252"/>
      <c r="S414" s="253">
        <f t="shared" si="79"/>
        <v>0</v>
      </c>
      <c r="T414" s="29"/>
      <c r="U414" s="667"/>
      <c r="V414" s="667"/>
      <c r="W414" s="667"/>
      <c r="X414" s="667"/>
      <c r="Y414" s="667"/>
      <c r="Z414" s="667"/>
      <c r="AA414" s="667"/>
      <c r="AB414" s="667"/>
      <c r="AC414" s="667"/>
    </row>
    <row r="415" spans="1:29" ht="15.75" customHeight="1">
      <c r="A415" s="1152"/>
      <c r="B415" s="1152"/>
      <c r="C415" s="186"/>
      <c r="D415" s="33"/>
      <c r="E415" s="33"/>
      <c r="F415" s="33"/>
      <c r="G415" s="33"/>
      <c r="H415" s="33"/>
      <c r="I415" s="33"/>
      <c r="J415" s="33"/>
      <c r="K415" s="33"/>
      <c r="L415" s="250" t="s">
        <v>600</v>
      </c>
      <c r="M415" s="254"/>
      <c r="N415" s="254"/>
      <c r="O415" s="254"/>
      <c r="P415" s="254"/>
      <c r="Q415" s="254"/>
      <c r="R415" s="255"/>
      <c r="S415" s="256">
        <f t="shared" si="79"/>
        <v>0</v>
      </c>
      <c r="T415" s="29"/>
      <c r="U415" s="667"/>
      <c r="V415" s="667"/>
      <c r="W415" s="667"/>
      <c r="X415" s="667"/>
      <c r="Y415" s="667"/>
      <c r="Z415" s="667"/>
      <c r="AA415" s="667"/>
      <c r="AB415" s="667"/>
      <c r="AC415" s="667"/>
    </row>
    <row r="416" spans="1:29" ht="15.75" customHeight="1">
      <c r="A416" s="1152"/>
      <c r="B416" s="1152"/>
      <c r="C416" s="186"/>
      <c r="D416" s="33"/>
      <c r="E416" s="33"/>
      <c r="F416" s="33"/>
      <c r="G416" s="33"/>
      <c r="H416" s="33"/>
      <c r="I416" s="33"/>
      <c r="J416" s="33"/>
      <c r="K416" s="33"/>
      <c r="L416" s="222" t="s">
        <v>681</v>
      </c>
      <c r="M416" s="223">
        <f t="shared" ref="M416:R416" si="80">M408+M397</f>
        <v>0</v>
      </c>
      <c r="N416" s="223">
        <f t="shared" si="80"/>
        <v>2</v>
      </c>
      <c r="O416" s="223">
        <f t="shared" si="80"/>
        <v>3</v>
      </c>
      <c r="P416" s="223">
        <f t="shared" si="80"/>
        <v>2</v>
      </c>
      <c r="Q416" s="223">
        <f t="shared" si="80"/>
        <v>0</v>
      </c>
      <c r="R416" s="223">
        <f t="shared" si="80"/>
        <v>0</v>
      </c>
      <c r="S416" s="224">
        <f t="shared" si="79"/>
        <v>7</v>
      </c>
      <c r="T416" s="29"/>
      <c r="U416" s="667"/>
      <c r="V416" s="667"/>
      <c r="W416" s="667"/>
      <c r="X416" s="667"/>
      <c r="Y416" s="667"/>
      <c r="Z416" s="667"/>
      <c r="AA416" s="667"/>
      <c r="AB416" s="667"/>
      <c r="AC416" s="667"/>
    </row>
    <row r="417" spans="1:29" ht="15.75" customHeight="1">
      <c r="A417" s="1152"/>
      <c r="B417" s="1152"/>
      <c r="C417" s="186"/>
      <c r="D417" s="33"/>
      <c r="E417" s="33"/>
      <c r="F417" s="33"/>
      <c r="G417" s="33"/>
      <c r="H417" s="33"/>
      <c r="I417" s="33"/>
      <c r="J417" s="33"/>
      <c r="K417" s="33"/>
      <c r="L417" s="257" t="s">
        <v>682</v>
      </c>
      <c r="M417" s="258">
        <f t="shared" ref="M417:R417" si="81">M412+M411+M401+M400</f>
        <v>0</v>
      </c>
      <c r="N417" s="258">
        <f t="shared" si="81"/>
        <v>2</v>
      </c>
      <c r="O417" s="258">
        <f t="shared" si="81"/>
        <v>4</v>
      </c>
      <c r="P417" s="258">
        <f t="shared" si="81"/>
        <v>0</v>
      </c>
      <c r="Q417" s="258">
        <f t="shared" si="81"/>
        <v>1</v>
      </c>
      <c r="R417" s="258">
        <f t="shared" si="81"/>
        <v>0</v>
      </c>
      <c r="S417" s="259">
        <f t="shared" si="79"/>
        <v>7</v>
      </c>
      <c r="T417" s="29"/>
      <c r="U417" s="667"/>
      <c r="V417" s="667"/>
      <c r="W417" s="667"/>
      <c r="X417" s="667"/>
      <c r="Y417" s="667"/>
      <c r="Z417" s="667"/>
      <c r="AA417" s="667"/>
      <c r="AB417" s="667"/>
      <c r="AC417" s="667"/>
    </row>
    <row r="418" spans="1:29" ht="15.75" customHeight="1">
      <c r="A418" s="1152"/>
      <c r="B418" s="1152"/>
      <c r="C418" s="1200"/>
      <c r="D418" s="186"/>
      <c r="E418" s="186"/>
      <c r="F418" s="186"/>
      <c r="G418" s="186"/>
      <c r="H418" s="186"/>
      <c r="I418" s="186"/>
      <c r="J418" s="186"/>
      <c r="K418" s="186"/>
      <c r="L418" s="257" t="s">
        <v>683</v>
      </c>
      <c r="M418" s="258">
        <f t="shared" ref="M418:R418" si="82">M413+M402</f>
        <v>0</v>
      </c>
      <c r="N418" s="258">
        <f t="shared" si="82"/>
        <v>0</v>
      </c>
      <c r="O418" s="258">
        <f t="shared" si="82"/>
        <v>0</v>
      </c>
      <c r="P418" s="258">
        <f t="shared" si="82"/>
        <v>0</v>
      </c>
      <c r="Q418" s="258">
        <f t="shared" si="82"/>
        <v>0</v>
      </c>
      <c r="R418" s="258">
        <f t="shared" si="82"/>
        <v>0</v>
      </c>
      <c r="S418" s="259">
        <f t="shared" si="79"/>
        <v>0</v>
      </c>
      <c r="T418" s="29"/>
      <c r="U418" s="667"/>
      <c r="V418" s="667"/>
      <c r="W418" s="667"/>
      <c r="X418" s="667"/>
      <c r="Y418" s="667"/>
      <c r="Z418" s="667"/>
      <c r="AA418" s="667"/>
      <c r="AB418" s="667"/>
      <c r="AC418" s="667"/>
    </row>
    <row r="419" spans="1:29" ht="15.75" customHeight="1">
      <c r="A419" s="1147"/>
      <c r="B419" s="1147"/>
      <c r="C419" s="1201"/>
      <c r="D419" s="186"/>
      <c r="E419" s="186"/>
      <c r="F419" s="186"/>
      <c r="G419" s="186"/>
      <c r="H419" s="186"/>
      <c r="I419" s="186"/>
      <c r="J419" s="186"/>
      <c r="K419" s="186"/>
      <c r="L419" s="260" t="s">
        <v>684</v>
      </c>
      <c r="M419" s="261">
        <f t="shared" ref="M419:R419" si="83">M414+M403</f>
        <v>0</v>
      </c>
      <c r="N419" s="261">
        <f t="shared" si="83"/>
        <v>0</v>
      </c>
      <c r="O419" s="261">
        <f t="shared" si="83"/>
        <v>0</v>
      </c>
      <c r="P419" s="261">
        <f t="shared" si="83"/>
        <v>0</v>
      </c>
      <c r="Q419" s="261">
        <f t="shared" si="83"/>
        <v>0</v>
      </c>
      <c r="R419" s="261">
        <f t="shared" si="83"/>
        <v>0</v>
      </c>
      <c r="S419" s="262">
        <f t="shared" si="79"/>
        <v>0</v>
      </c>
      <c r="T419" s="29"/>
      <c r="U419" s="667"/>
      <c r="V419" s="667"/>
      <c r="W419" s="667"/>
      <c r="X419" s="667"/>
      <c r="Y419" s="667"/>
      <c r="Z419" s="667"/>
      <c r="AA419" s="667"/>
      <c r="AB419" s="667"/>
      <c r="AC419" s="667"/>
    </row>
    <row r="420" spans="1:29" ht="16.5" customHeight="1">
      <c r="A420" s="1213" t="s">
        <v>817</v>
      </c>
      <c r="B420" s="1138"/>
      <c r="C420" s="354"/>
      <c r="D420" s="82"/>
      <c r="E420" s="82"/>
      <c r="F420" s="82"/>
      <c r="G420" s="82"/>
      <c r="H420" s="82"/>
      <c r="I420" s="82"/>
      <c r="J420" s="82"/>
      <c r="K420" s="82"/>
      <c r="L420" s="696"/>
      <c r="M420" s="82"/>
      <c r="N420" s="82"/>
      <c r="O420" s="82"/>
      <c r="P420" s="82"/>
      <c r="Q420" s="82"/>
      <c r="R420" s="82"/>
      <c r="S420" s="354"/>
      <c r="T420" s="29"/>
      <c r="U420" s="667"/>
      <c r="V420" s="667"/>
      <c r="W420" s="667"/>
      <c r="X420" s="667"/>
      <c r="Y420" s="667"/>
      <c r="Z420" s="667"/>
      <c r="AA420" s="667"/>
      <c r="AB420" s="667"/>
      <c r="AC420" s="667"/>
    </row>
    <row r="421" spans="1:29" ht="37.5" customHeight="1">
      <c r="A421" s="1211">
        <v>7</v>
      </c>
      <c r="B421" s="1197" t="s">
        <v>318</v>
      </c>
      <c r="C421" s="186">
        <v>6</v>
      </c>
      <c r="D421" s="182">
        <v>8</v>
      </c>
      <c r="E421" s="9" t="s">
        <v>1277</v>
      </c>
      <c r="F421" s="9" t="s">
        <v>645</v>
      </c>
      <c r="G421" s="33"/>
      <c r="H421" s="182">
        <v>6</v>
      </c>
      <c r="I421" s="9">
        <v>9</v>
      </c>
      <c r="J421" s="9" t="s">
        <v>1277</v>
      </c>
      <c r="K421" s="33" t="s">
        <v>645</v>
      </c>
      <c r="L421" s="1235" t="s">
        <v>592</v>
      </c>
      <c r="M421" s="670"/>
      <c r="N421" s="428" t="s">
        <v>1945</v>
      </c>
      <c r="O421" s="428" t="s">
        <v>1946</v>
      </c>
      <c r="P421" s="428" t="s">
        <v>1947</v>
      </c>
      <c r="Q421" s="428" t="s">
        <v>1948</v>
      </c>
      <c r="R421" s="337"/>
      <c r="S421" s="29"/>
      <c r="T421" s="29"/>
      <c r="U421" s="667"/>
      <c r="V421" s="667"/>
      <c r="W421" s="667"/>
      <c r="X421" s="667"/>
      <c r="Y421" s="667"/>
      <c r="Z421" s="667"/>
      <c r="AA421" s="667"/>
      <c r="AB421" s="667"/>
      <c r="AC421" s="667"/>
    </row>
    <row r="422" spans="1:29" ht="39" customHeight="1">
      <c r="A422" s="1152"/>
      <c r="B422" s="1152"/>
      <c r="C422" s="186">
        <v>7</v>
      </c>
      <c r="D422" s="182">
        <v>7</v>
      </c>
      <c r="E422" s="9" t="s">
        <v>1280</v>
      </c>
      <c r="F422" s="9" t="s">
        <v>645</v>
      </c>
      <c r="G422" s="33"/>
      <c r="H422" s="182">
        <v>7</v>
      </c>
      <c r="I422" s="9">
        <v>9</v>
      </c>
      <c r="J422" s="9" t="s">
        <v>1280</v>
      </c>
      <c r="K422" s="33" t="s">
        <v>645</v>
      </c>
      <c r="L422" s="1193"/>
      <c r="M422" s="409"/>
      <c r="N422" s="428" t="s">
        <v>1949</v>
      </c>
      <c r="O422" s="761" t="s">
        <v>1950</v>
      </c>
      <c r="P422" s="761" t="s">
        <v>1951</v>
      </c>
      <c r="Q422" s="761" t="s">
        <v>1952</v>
      </c>
      <c r="R422" s="338"/>
      <c r="S422" s="29"/>
      <c r="T422" s="29"/>
      <c r="U422" s="667"/>
      <c r="V422" s="667"/>
      <c r="W422" s="667"/>
      <c r="X422" s="667"/>
      <c r="Y422" s="667"/>
      <c r="Z422" s="667"/>
      <c r="AA422" s="667"/>
      <c r="AB422" s="667"/>
      <c r="AC422" s="667"/>
    </row>
    <row r="423" spans="1:29" ht="45.75" customHeight="1">
      <c r="A423" s="1152"/>
      <c r="B423" s="1152"/>
      <c r="C423" s="186"/>
      <c r="D423" s="33"/>
      <c r="E423" s="33"/>
      <c r="F423" s="33"/>
      <c r="G423" s="33"/>
      <c r="H423" s="33"/>
      <c r="I423" s="203"/>
      <c r="J423" s="33"/>
      <c r="K423" s="33"/>
      <c r="L423" s="1193"/>
      <c r="M423" s="378"/>
      <c r="N423" s="761" t="s">
        <v>1953</v>
      </c>
      <c r="O423" s="378"/>
      <c r="P423" s="378"/>
      <c r="Q423" s="378"/>
      <c r="R423" s="378"/>
      <c r="S423" s="29"/>
      <c r="T423" s="29"/>
      <c r="U423" s="667"/>
      <c r="V423" s="667"/>
      <c r="W423" s="667"/>
      <c r="X423" s="667"/>
      <c r="Y423" s="667"/>
      <c r="Z423" s="667"/>
      <c r="AA423" s="667"/>
      <c r="AB423" s="667"/>
      <c r="AC423" s="667"/>
    </row>
    <row r="424" spans="1:29" ht="45.75" customHeight="1">
      <c r="A424" s="1152"/>
      <c r="B424" s="1152"/>
      <c r="C424" s="186" t="s">
        <v>1954</v>
      </c>
      <c r="D424" s="33"/>
      <c r="E424" s="33"/>
      <c r="F424" s="33"/>
      <c r="G424" s="33"/>
      <c r="H424" s="33"/>
      <c r="I424" s="203">
        <v>18</v>
      </c>
      <c r="J424" s="33"/>
      <c r="K424" s="33"/>
      <c r="L424" s="1194"/>
      <c r="M424" s="341"/>
      <c r="N424" s="761" t="s">
        <v>1955</v>
      </c>
      <c r="O424" s="341"/>
      <c r="P424" s="341"/>
      <c r="Q424" s="341"/>
      <c r="R424" s="341"/>
      <c r="S424" s="29"/>
      <c r="T424" s="29"/>
      <c r="U424" s="667"/>
      <c r="V424" s="667"/>
      <c r="W424" s="667"/>
      <c r="X424" s="667"/>
      <c r="Y424" s="667"/>
      <c r="Z424" s="667"/>
      <c r="AA424" s="667"/>
      <c r="AB424" s="667"/>
      <c r="AC424" s="667"/>
    </row>
    <row r="425" spans="1:29" ht="16.5" customHeight="1">
      <c r="A425" s="1152"/>
      <c r="B425" s="1152"/>
      <c r="C425" s="186" t="s">
        <v>1956</v>
      </c>
      <c r="D425" s="33"/>
      <c r="E425" s="33"/>
      <c r="F425" s="33"/>
      <c r="G425" s="33"/>
      <c r="H425" s="33"/>
      <c r="I425" s="33"/>
      <c r="J425" s="33"/>
      <c r="K425" s="33"/>
      <c r="L425" s="186" t="s">
        <v>593</v>
      </c>
      <c r="M425" s="192"/>
      <c r="N425" s="193">
        <v>7</v>
      </c>
      <c r="O425" s="193">
        <v>4</v>
      </c>
      <c r="P425" s="193">
        <v>4</v>
      </c>
      <c r="Q425" s="193">
        <v>3</v>
      </c>
      <c r="R425" s="194"/>
      <c r="S425" s="4">
        <f t="shared" ref="S425:S432" si="84">SUM(M425:R425)</f>
        <v>18</v>
      </c>
      <c r="T425" s="29"/>
      <c r="U425" s="667"/>
      <c r="V425" s="667"/>
      <c r="W425" s="667"/>
      <c r="X425" s="667"/>
      <c r="Y425" s="667"/>
      <c r="Z425" s="667"/>
      <c r="AA425" s="667"/>
      <c r="AB425" s="667"/>
      <c r="AC425" s="667"/>
    </row>
    <row r="426" spans="1:29" ht="16.5" customHeight="1">
      <c r="A426" s="1152"/>
      <c r="B426" s="1152"/>
      <c r="C426" s="186"/>
      <c r="D426" s="33"/>
      <c r="E426" s="33"/>
      <c r="F426" s="33"/>
      <c r="G426" s="33"/>
      <c r="H426" s="33"/>
      <c r="I426" s="33"/>
      <c r="J426" s="33"/>
      <c r="K426" s="33"/>
      <c r="L426" s="195" t="s">
        <v>594</v>
      </c>
      <c r="M426" s="196"/>
      <c r="N426" s="196"/>
      <c r="O426" s="196"/>
      <c r="P426" s="196"/>
      <c r="Q426" s="196"/>
      <c r="R426" s="29"/>
      <c r="S426" s="33">
        <f t="shared" si="84"/>
        <v>0</v>
      </c>
      <c r="T426" s="29"/>
      <c r="U426" s="667"/>
      <c r="V426" s="667"/>
      <c r="W426" s="667"/>
      <c r="X426" s="667"/>
      <c r="Y426" s="667"/>
      <c r="Z426" s="667"/>
      <c r="AA426" s="667"/>
      <c r="AB426" s="667"/>
      <c r="AC426" s="667"/>
    </row>
    <row r="427" spans="1:29" ht="16.5" customHeight="1">
      <c r="A427" s="1152"/>
      <c r="B427" s="1152"/>
      <c r="C427" s="186"/>
      <c r="D427" s="33"/>
      <c r="E427" s="33"/>
      <c r="F427" s="33"/>
      <c r="G427" s="33"/>
      <c r="H427" s="33"/>
      <c r="I427" s="33"/>
      <c r="J427" s="33"/>
      <c r="K427" s="33"/>
      <c r="L427" s="195" t="s">
        <v>595</v>
      </c>
      <c r="M427" s="198"/>
      <c r="N427" s="273">
        <v>7</v>
      </c>
      <c r="O427" s="273">
        <v>4</v>
      </c>
      <c r="P427" s="273">
        <v>4</v>
      </c>
      <c r="Q427" s="273">
        <v>3</v>
      </c>
      <c r="R427" s="29"/>
      <c r="S427" s="33">
        <f t="shared" si="84"/>
        <v>18</v>
      </c>
      <c r="T427" s="29"/>
      <c r="U427" s="667"/>
      <c r="V427" s="667"/>
      <c r="W427" s="667"/>
      <c r="X427" s="667"/>
      <c r="Y427" s="667"/>
      <c r="Z427" s="667"/>
      <c r="AA427" s="667"/>
      <c r="AB427" s="667"/>
      <c r="AC427" s="667"/>
    </row>
    <row r="428" spans="1:29" ht="16.5" customHeight="1">
      <c r="A428" s="1152"/>
      <c r="B428" s="1152"/>
      <c r="C428" s="186"/>
      <c r="D428" s="33"/>
      <c r="E428" s="33"/>
      <c r="F428" s="33"/>
      <c r="G428" s="33"/>
      <c r="H428" s="33"/>
      <c r="I428" s="33"/>
      <c r="J428" s="33"/>
      <c r="K428" s="33"/>
      <c r="L428" s="199" t="s">
        <v>596</v>
      </c>
      <c r="M428" s="200"/>
      <c r="N428" s="200"/>
      <c r="O428" s="200"/>
      <c r="P428" s="200"/>
      <c r="Q428" s="200"/>
      <c r="R428" s="202"/>
      <c r="S428" s="203">
        <f t="shared" si="84"/>
        <v>0</v>
      </c>
      <c r="T428" s="29"/>
      <c r="U428" s="667"/>
      <c r="V428" s="667"/>
      <c r="W428" s="667"/>
      <c r="X428" s="667"/>
      <c r="Y428" s="667"/>
      <c r="Z428" s="667"/>
      <c r="AA428" s="667"/>
      <c r="AB428" s="667"/>
      <c r="AC428" s="667"/>
    </row>
    <row r="429" spans="1:29" ht="16.5" customHeight="1">
      <c r="A429" s="1152"/>
      <c r="B429" s="1152"/>
      <c r="C429" s="186"/>
      <c r="D429" s="33"/>
      <c r="E429" s="33"/>
      <c r="F429" s="33"/>
      <c r="G429" s="33"/>
      <c r="H429" s="33"/>
      <c r="I429" s="33"/>
      <c r="J429" s="33"/>
      <c r="K429" s="33"/>
      <c r="L429" s="199" t="s">
        <v>597</v>
      </c>
      <c r="M429" s="200"/>
      <c r="N429" s="201">
        <v>7</v>
      </c>
      <c r="O429" s="201">
        <v>4</v>
      </c>
      <c r="P429" s="201">
        <v>4</v>
      </c>
      <c r="Q429" s="201">
        <v>3</v>
      </c>
      <c r="R429" s="202"/>
      <c r="S429" s="203">
        <f t="shared" si="84"/>
        <v>18</v>
      </c>
      <c r="T429" s="29"/>
      <c r="U429" s="667"/>
      <c r="V429" s="667"/>
      <c r="W429" s="667"/>
      <c r="X429" s="667"/>
      <c r="Y429" s="667"/>
      <c r="Z429" s="667"/>
      <c r="AA429" s="667"/>
      <c r="AB429" s="667"/>
      <c r="AC429" s="667"/>
    </row>
    <row r="430" spans="1:29" ht="16.5" customHeight="1">
      <c r="A430" s="1152"/>
      <c r="B430" s="1152"/>
      <c r="C430" s="186"/>
      <c r="D430" s="33"/>
      <c r="E430" s="33"/>
      <c r="F430" s="33"/>
      <c r="G430" s="33"/>
      <c r="H430" s="33"/>
      <c r="I430" s="33"/>
      <c r="J430" s="33"/>
      <c r="K430" s="33"/>
      <c r="L430" s="208" t="s">
        <v>598</v>
      </c>
      <c r="M430" s="200"/>
      <c r="N430" s="200"/>
      <c r="O430" s="200"/>
      <c r="P430" s="200"/>
      <c r="Q430" s="200"/>
      <c r="R430" s="202"/>
      <c r="S430" s="203">
        <f t="shared" si="84"/>
        <v>0</v>
      </c>
      <c r="T430" s="29"/>
      <c r="U430" s="667"/>
      <c r="V430" s="667"/>
      <c r="W430" s="667"/>
      <c r="X430" s="667"/>
      <c r="Y430" s="667"/>
      <c r="Z430" s="667"/>
      <c r="AA430" s="667"/>
      <c r="AB430" s="667"/>
      <c r="AC430" s="667"/>
    </row>
    <row r="431" spans="1:29" ht="16.5" customHeight="1">
      <c r="A431" s="1152"/>
      <c r="B431" s="1152"/>
      <c r="C431" s="186"/>
      <c r="D431" s="33"/>
      <c r="E431" s="33"/>
      <c r="F431" s="33"/>
      <c r="G431" s="33"/>
      <c r="H431" s="33"/>
      <c r="I431" s="33"/>
      <c r="J431" s="33"/>
      <c r="K431" s="33"/>
      <c r="L431" s="209" t="s">
        <v>599</v>
      </c>
      <c r="M431" s="210"/>
      <c r="N431" s="210"/>
      <c r="O431" s="210"/>
      <c r="P431" s="210"/>
      <c r="Q431" s="210"/>
      <c r="R431" s="211"/>
      <c r="S431" s="212">
        <f t="shared" si="84"/>
        <v>0</v>
      </c>
      <c r="T431" s="29"/>
      <c r="U431" s="667"/>
      <c r="V431" s="667"/>
      <c r="W431" s="667"/>
      <c r="X431" s="667"/>
      <c r="Y431" s="667"/>
      <c r="Z431" s="667"/>
      <c r="AA431" s="667"/>
      <c r="AB431" s="667"/>
      <c r="AC431" s="667"/>
    </row>
    <row r="432" spans="1:29" ht="16.5" customHeight="1">
      <c r="A432" s="1152"/>
      <c r="B432" s="1152"/>
      <c r="C432" s="186"/>
      <c r="D432" s="33"/>
      <c r="E432" s="33"/>
      <c r="F432" s="33"/>
      <c r="G432" s="33"/>
      <c r="H432" s="33"/>
      <c r="I432" s="33"/>
      <c r="J432" s="33"/>
      <c r="K432" s="33"/>
      <c r="L432" s="209" t="s">
        <v>600</v>
      </c>
      <c r="M432" s="213"/>
      <c r="N432" s="213"/>
      <c r="O432" s="213"/>
      <c r="P432" s="213"/>
      <c r="Q432" s="213"/>
      <c r="R432" s="214"/>
      <c r="S432" s="215">
        <f t="shared" si="84"/>
        <v>0</v>
      </c>
      <c r="T432" s="29"/>
      <c r="U432" s="667"/>
      <c r="V432" s="667"/>
      <c r="W432" s="667"/>
      <c r="X432" s="667"/>
      <c r="Y432" s="667"/>
      <c r="Z432" s="667"/>
      <c r="AA432" s="667"/>
      <c r="AB432" s="667"/>
      <c r="AC432" s="667"/>
    </row>
    <row r="433" spans="1:29" ht="21" customHeight="1">
      <c r="A433" s="1152"/>
      <c r="B433" s="1152"/>
      <c r="C433" s="216"/>
      <c r="D433" s="217"/>
      <c r="E433" s="217"/>
      <c r="F433" s="217"/>
      <c r="G433" s="217"/>
      <c r="H433" s="217"/>
      <c r="I433" s="217"/>
      <c r="J433" s="217"/>
      <c r="K433" s="217"/>
      <c r="L433" s="222"/>
      <c r="M433" s="223"/>
      <c r="N433" s="223"/>
      <c r="O433" s="223"/>
      <c r="P433" s="223"/>
      <c r="Q433" s="223"/>
      <c r="R433" s="224"/>
      <c r="S433" s="225"/>
      <c r="T433" s="29"/>
      <c r="U433" s="667"/>
      <c r="V433" s="667"/>
      <c r="W433" s="667"/>
      <c r="X433" s="667"/>
      <c r="Y433" s="667"/>
      <c r="Z433" s="667"/>
      <c r="AA433" s="667"/>
      <c r="AB433" s="667"/>
      <c r="AC433" s="667"/>
    </row>
    <row r="434" spans="1:29" ht="39" customHeight="1">
      <c r="A434" s="1152"/>
      <c r="B434" s="1152"/>
      <c r="C434" s="186"/>
      <c r="D434" s="33"/>
      <c r="E434" s="33"/>
      <c r="F434" s="33"/>
      <c r="G434" s="33"/>
      <c r="H434" s="33"/>
      <c r="I434" s="33"/>
      <c r="J434" s="33"/>
      <c r="K434" s="33"/>
      <c r="L434" s="1236" t="s">
        <v>601</v>
      </c>
      <c r="M434" s="346"/>
      <c r="N434" s="346"/>
      <c r="O434" s="346"/>
      <c r="P434" s="346"/>
      <c r="Q434" s="346"/>
      <c r="R434" s="346"/>
      <c r="S434" s="228"/>
      <c r="T434" s="29"/>
      <c r="U434" s="667"/>
      <c r="V434" s="667"/>
      <c r="W434" s="667"/>
      <c r="X434" s="667"/>
      <c r="Y434" s="667"/>
      <c r="Z434" s="667"/>
      <c r="AA434" s="667"/>
      <c r="AB434" s="667"/>
      <c r="AC434" s="667"/>
    </row>
    <row r="435" spans="1:29" ht="16.5" customHeight="1">
      <c r="A435" s="1152"/>
      <c r="B435" s="1152"/>
      <c r="C435" s="186"/>
      <c r="D435" s="33"/>
      <c r="E435" s="33"/>
      <c r="F435" s="33"/>
      <c r="G435" s="33"/>
      <c r="H435" s="33"/>
      <c r="I435" s="33"/>
      <c r="J435" s="33"/>
      <c r="K435" s="33"/>
      <c r="L435" s="1193"/>
      <c r="M435" s="348"/>
      <c r="N435" s="348"/>
      <c r="O435" s="348"/>
      <c r="P435" s="348"/>
      <c r="Q435" s="348"/>
      <c r="R435" s="349"/>
      <c r="S435" s="228"/>
      <c r="T435" s="29"/>
      <c r="U435" s="667"/>
      <c r="V435" s="667"/>
      <c r="W435" s="667"/>
      <c r="X435" s="667"/>
      <c r="Y435" s="667"/>
      <c r="Z435" s="667"/>
      <c r="AA435" s="667"/>
      <c r="AB435" s="667"/>
      <c r="AC435" s="667"/>
    </row>
    <row r="436" spans="1:29" ht="16.5" customHeight="1">
      <c r="A436" s="1152"/>
      <c r="B436" s="1152"/>
      <c r="C436" s="186"/>
      <c r="D436" s="29"/>
      <c r="E436" s="29"/>
      <c r="F436" s="29"/>
      <c r="G436" s="29"/>
      <c r="H436" s="29"/>
      <c r="I436" s="29"/>
      <c r="J436" s="29"/>
      <c r="K436" s="29"/>
      <c r="L436" s="238" t="s">
        <v>593</v>
      </c>
      <c r="M436" s="280"/>
      <c r="N436" s="280"/>
      <c r="O436" s="280"/>
      <c r="P436" s="280"/>
      <c r="Q436" s="280"/>
      <c r="R436" s="236"/>
      <c r="S436" s="237">
        <f t="shared" ref="S436:S447" si="85">SUM(M436:R436)</f>
        <v>0</v>
      </c>
      <c r="T436" s="29"/>
      <c r="U436" s="667"/>
      <c r="V436" s="667"/>
      <c r="W436" s="667"/>
      <c r="X436" s="667"/>
      <c r="Y436" s="667"/>
      <c r="Z436" s="667"/>
      <c r="AA436" s="667"/>
      <c r="AB436" s="667"/>
      <c r="AC436" s="667"/>
    </row>
    <row r="437" spans="1:29" ht="16.5" customHeight="1">
      <c r="A437" s="1152"/>
      <c r="B437" s="1152"/>
      <c r="C437" s="186"/>
      <c r="D437" s="29"/>
      <c r="E437" s="29"/>
      <c r="F437" s="29"/>
      <c r="G437" s="29"/>
      <c r="H437" s="29"/>
      <c r="I437" s="29"/>
      <c r="J437" s="29"/>
      <c r="K437" s="29"/>
      <c r="L437" s="240" t="s">
        <v>594</v>
      </c>
      <c r="M437" s="281"/>
      <c r="N437" s="281"/>
      <c r="O437" s="281"/>
      <c r="P437" s="281"/>
      <c r="Q437" s="281"/>
      <c r="R437" s="228"/>
      <c r="S437" s="242">
        <f t="shared" si="85"/>
        <v>0</v>
      </c>
      <c r="T437" s="29"/>
      <c r="U437" s="667"/>
      <c r="V437" s="667"/>
      <c r="W437" s="667"/>
      <c r="X437" s="667"/>
      <c r="Y437" s="667"/>
      <c r="Z437" s="667"/>
      <c r="AA437" s="667"/>
      <c r="AB437" s="667"/>
      <c r="AC437" s="667"/>
    </row>
    <row r="438" spans="1:29" ht="16.5" customHeight="1">
      <c r="A438" s="1152"/>
      <c r="B438" s="1152"/>
      <c r="C438" s="186"/>
      <c r="D438" s="29"/>
      <c r="E438" s="29"/>
      <c r="F438" s="29"/>
      <c r="G438" s="29"/>
      <c r="H438" s="29"/>
      <c r="I438" s="29"/>
      <c r="J438" s="29"/>
      <c r="K438" s="29"/>
      <c r="L438" s="240" t="s">
        <v>595</v>
      </c>
      <c r="M438" s="243"/>
      <c r="N438" s="243"/>
      <c r="O438" s="243"/>
      <c r="P438" s="243"/>
      <c r="Q438" s="243"/>
      <c r="R438" s="228"/>
      <c r="S438" s="242">
        <f t="shared" si="85"/>
        <v>0</v>
      </c>
      <c r="T438" s="29"/>
      <c r="U438" s="667"/>
      <c r="V438" s="667"/>
      <c r="W438" s="667"/>
      <c r="X438" s="667"/>
      <c r="Y438" s="667"/>
      <c r="Z438" s="667"/>
      <c r="AA438" s="667"/>
      <c r="AB438" s="667"/>
      <c r="AC438" s="667"/>
    </row>
    <row r="439" spans="1:29" ht="16.5" customHeight="1">
      <c r="A439" s="1152"/>
      <c r="B439" s="1152"/>
      <c r="C439" s="186"/>
      <c r="D439" s="29"/>
      <c r="E439" s="29"/>
      <c r="F439" s="29"/>
      <c r="G439" s="29"/>
      <c r="H439" s="29"/>
      <c r="I439" s="29"/>
      <c r="J439" s="29"/>
      <c r="K439" s="29"/>
      <c r="L439" s="244" t="s">
        <v>596</v>
      </c>
      <c r="M439" s="246"/>
      <c r="N439" s="246"/>
      <c r="O439" s="246"/>
      <c r="P439" s="246"/>
      <c r="Q439" s="246"/>
      <c r="R439" s="247"/>
      <c r="S439" s="248">
        <f t="shared" si="85"/>
        <v>0</v>
      </c>
      <c r="T439" s="29"/>
      <c r="U439" s="667"/>
      <c r="V439" s="667"/>
      <c r="W439" s="667"/>
      <c r="X439" s="667"/>
      <c r="Y439" s="667"/>
      <c r="Z439" s="667"/>
      <c r="AA439" s="667"/>
      <c r="AB439" s="667"/>
      <c r="AC439" s="667"/>
    </row>
    <row r="440" spans="1:29" ht="16.5" customHeight="1">
      <c r="A440" s="1152"/>
      <c r="B440" s="1152"/>
      <c r="C440" s="1200"/>
      <c r="D440" s="186"/>
      <c r="E440" s="186"/>
      <c r="F440" s="186"/>
      <c r="G440" s="186"/>
      <c r="H440" s="186"/>
      <c r="I440" s="186"/>
      <c r="J440" s="186"/>
      <c r="K440" s="186"/>
      <c r="L440" s="244" t="s">
        <v>597</v>
      </c>
      <c r="M440" s="246"/>
      <c r="N440" s="246"/>
      <c r="O440" s="246"/>
      <c r="P440" s="246"/>
      <c r="Q440" s="246"/>
      <c r="R440" s="247"/>
      <c r="S440" s="248">
        <f t="shared" si="85"/>
        <v>0</v>
      </c>
      <c r="T440" s="29"/>
      <c r="U440" s="667"/>
      <c r="V440" s="667"/>
      <c r="W440" s="667"/>
      <c r="X440" s="667"/>
      <c r="Y440" s="667"/>
      <c r="Z440" s="667"/>
      <c r="AA440" s="667"/>
      <c r="AB440" s="667"/>
      <c r="AC440" s="667"/>
    </row>
    <row r="441" spans="1:29" ht="16.5" customHeight="1">
      <c r="A441" s="1152"/>
      <c r="B441" s="1152"/>
      <c r="C441" s="1201"/>
      <c r="D441" s="186"/>
      <c r="E441" s="186"/>
      <c r="F441" s="186"/>
      <c r="G441" s="186"/>
      <c r="H441" s="186"/>
      <c r="I441" s="186"/>
      <c r="J441" s="186"/>
      <c r="K441" s="186"/>
      <c r="L441" s="249" t="s">
        <v>598</v>
      </c>
      <c r="M441" s="246"/>
      <c r="N441" s="246"/>
      <c r="O441" s="246"/>
      <c r="P441" s="246"/>
      <c r="Q441" s="246"/>
      <c r="R441" s="247"/>
      <c r="S441" s="248">
        <f t="shared" si="85"/>
        <v>0</v>
      </c>
      <c r="T441" s="29"/>
      <c r="U441" s="667"/>
      <c r="V441" s="667"/>
      <c r="W441" s="667"/>
      <c r="X441" s="667"/>
      <c r="Y441" s="667"/>
      <c r="Z441" s="667"/>
      <c r="AA441" s="667"/>
      <c r="AB441" s="667"/>
      <c r="AC441" s="667"/>
    </row>
    <row r="442" spans="1:29" ht="16.5" customHeight="1">
      <c r="A442" s="1152"/>
      <c r="B442" s="1152"/>
      <c r="C442" s="186"/>
      <c r="D442" s="29"/>
      <c r="E442" s="29"/>
      <c r="F442" s="29"/>
      <c r="G442" s="29"/>
      <c r="H442" s="29"/>
      <c r="I442" s="29"/>
      <c r="J442" s="29"/>
      <c r="K442" s="29"/>
      <c r="L442" s="250" t="s">
        <v>599</v>
      </c>
      <c r="M442" s="251"/>
      <c r="N442" s="251"/>
      <c r="O442" s="251"/>
      <c r="P442" s="251"/>
      <c r="Q442" s="251"/>
      <c r="R442" s="252"/>
      <c r="S442" s="253">
        <f t="shared" si="85"/>
        <v>0</v>
      </c>
      <c r="T442" s="29"/>
      <c r="U442" s="667"/>
      <c r="V442" s="667"/>
      <c r="W442" s="667"/>
      <c r="X442" s="667"/>
      <c r="Y442" s="667"/>
      <c r="Z442" s="667"/>
      <c r="AA442" s="667"/>
      <c r="AB442" s="667"/>
      <c r="AC442" s="667"/>
    </row>
    <row r="443" spans="1:29" ht="16.5" customHeight="1">
      <c r="A443" s="1152"/>
      <c r="B443" s="1152"/>
      <c r="C443" s="186"/>
      <c r="D443" s="29"/>
      <c r="E443" s="29"/>
      <c r="F443" s="29"/>
      <c r="G443" s="29"/>
      <c r="H443" s="29"/>
      <c r="I443" s="29"/>
      <c r="J443" s="29"/>
      <c r="K443" s="29"/>
      <c r="L443" s="250" t="s">
        <v>600</v>
      </c>
      <c r="M443" s="254"/>
      <c r="N443" s="254"/>
      <c r="O443" s="254"/>
      <c r="P443" s="254"/>
      <c r="Q443" s="254"/>
      <c r="R443" s="255"/>
      <c r="S443" s="256">
        <f t="shared" si="85"/>
        <v>0</v>
      </c>
      <c r="T443" s="29"/>
      <c r="U443" s="667"/>
      <c r="V443" s="667"/>
      <c r="W443" s="667"/>
      <c r="X443" s="667"/>
      <c r="Y443" s="667"/>
      <c r="Z443" s="667"/>
      <c r="AA443" s="667"/>
      <c r="AB443" s="667"/>
      <c r="AC443" s="667"/>
    </row>
    <row r="444" spans="1:29" ht="16.5" customHeight="1">
      <c r="A444" s="1152"/>
      <c r="B444" s="1152"/>
      <c r="C444" s="186"/>
      <c r="D444" s="29"/>
      <c r="E444" s="29"/>
      <c r="F444" s="29"/>
      <c r="G444" s="29"/>
      <c r="H444" s="29"/>
      <c r="I444" s="29"/>
      <c r="J444" s="29"/>
      <c r="K444" s="29"/>
      <c r="L444" s="222" t="s">
        <v>681</v>
      </c>
      <c r="M444" s="223">
        <f t="shared" ref="M444:R444" si="86">M436+M425</f>
        <v>0</v>
      </c>
      <c r="N444" s="223">
        <f t="shared" si="86"/>
        <v>7</v>
      </c>
      <c r="O444" s="223">
        <f t="shared" si="86"/>
        <v>4</v>
      </c>
      <c r="P444" s="223">
        <f t="shared" si="86"/>
        <v>4</v>
      </c>
      <c r="Q444" s="223">
        <f t="shared" si="86"/>
        <v>3</v>
      </c>
      <c r="R444" s="223">
        <f t="shared" si="86"/>
        <v>0</v>
      </c>
      <c r="S444" s="224">
        <f t="shared" si="85"/>
        <v>18</v>
      </c>
      <c r="T444" s="29"/>
      <c r="U444" s="667"/>
      <c r="V444" s="667"/>
      <c r="W444" s="667"/>
      <c r="X444" s="667"/>
      <c r="Y444" s="667"/>
      <c r="Z444" s="667"/>
      <c r="AA444" s="667"/>
      <c r="AB444" s="667"/>
      <c r="AC444" s="667"/>
    </row>
    <row r="445" spans="1:29" ht="16.5" customHeight="1">
      <c r="A445" s="1152"/>
      <c r="B445" s="1152"/>
      <c r="C445" s="186"/>
      <c r="D445" s="29"/>
      <c r="E445" s="29"/>
      <c r="F445" s="29"/>
      <c r="G445" s="29"/>
      <c r="H445" s="29"/>
      <c r="I445" s="29"/>
      <c r="J445" s="29"/>
      <c r="K445" s="29"/>
      <c r="L445" s="257" t="s">
        <v>682</v>
      </c>
      <c r="M445" s="258">
        <f t="shared" ref="M445:R445" si="87">M440+M439+M429+M428</f>
        <v>0</v>
      </c>
      <c r="N445" s="258">
        <f t="shared" si="87"/>
        <v>7</v>
      </c>
      <c r="O445" s="258">
        <f t="shared" si="87"/>
        <v>4</v>
      </c>
      <c r="P445" s="258">
        <f t="shared" si="87"/>
        <v>4</v>
      </c>
      <c r="Q445" s="258">
        <f t="shared" si="87"/>
        <v>3</v>
      </c>
      <c r="R445" s="258">
        <f t="shared" si="87"/>
        <v>0</v>
      </c>
      <c r="S445" s="259">
        <f t="shared" si="85"/>
        <v>18</v>
      </c>
      <c r="T445" s="29"/>
      <c r="U445" s="667"/>
      <c r="V445" s="667"/>
      <c r="W445" s="667"/>
      <c r="X445" s="667"/>
      <c r="Y445" s="667"/>
      <c r="Z445" s="667"/>
      <c r="AA445" s="667"/>
      <c r="AB445" s="667"/>
      <c r="AC445" s="667"/>
    </row>
    <row r="446" spans="1:29" ht="16.5" customHeight="1">
      <c r="A446" s="1152"/>
      <c r="B446" s="1152"/>
      <c r="C446" s="1200"/>
      <c r="D446" s="186"/>
      <c r="E446" s="186"/>
      <c r="F446" s="186"/>
      <c r="G446" s="186"/>
      <c r="H446" s="186"/>
      <c r="I446" s="186"/>
      <c r="J446" s="186"/>
      <c r="K446" s="186"/>
      <c r="L446" s="257" t="s">
        <v>683</v>
      </c>
      <c r="M446" s="258">
        <f t="shared" ref="M446:R446" si="88">M441+M430</f>
        <v>0</v>
      </c>
      <c r="N446" s="258">
        <f t="shared" si="88"/>
        <v>0</v>
      </c>
      <c r="O446" s="258">
        <f t="shared" si="88"/>
        <v>0</v>
      </c>
      <c r="P446" s="258">
        <f t="shared" si="88"/>
        <v>0</v>
      </c>
      <c r="Q446" s="258">
        <f t="shared" si="88"/>
        <v>0</v>
      </c>
      <c r="R446" s="258">
        <f t="shared" si="88"/>
        <v>0</v>
      </c>
      <c r="S446" s="259">
        <f t="shared" si="85"/>
        <v>0</v>
      </c>
      <c r="T446" s="29"/>
      <c r="U446" s="667"/>
      <c r="V446" s="667"/>
      <c r="W446" s="667"/>
      <c r="X446" s="667"/>
      <c r="Y446" s="667"/>
      <c r="Z446" s="667"/>
      <c r="AA446" s="667"/>
      <c r="AB446" s="667"/>
      <c r="AC446" s="667"/>
    </row>
    <row r="447" spans="1:29" ht="16.5" customHeight="1">
      <c r="A447" s="1147"/>
      <c r="B447" s="1147"/>
      <c r="C447" s="1201"/>
      <c r="D447" s="186"/>
      <c r="E447" s="186"/>
      <c r="F447" s="186"/>
      <c r="G447" s="186"/>
      <c r="H447" s="186"/>
      <c r="I447" s="186"/>
      <c r="J447" s="186"/>
      <c r="K447" s="186"/>
      <c r="L447" s="260" t="s">
        <v>684</v>
      </c>
      <c r="M447" s="261">
        <f t="shared" ref="M447:R447" si="89">M442+M431</f>
        <v>0</v>
      </c>
      <c r="N447" s="261">
        <f t="shared" si="89"/>
        <v>0</v>
      </c>
      <c r="O447" s="261">
        <f t="shared" si="89"/>
        <v>0</v>
      </c>
      <c r="P447" s="261">
        <f t="shared" si="89"/>
        <v>0</v>
      </c>
      <c r="Q447" s="261">
        <f t="shared" si="89"/>
        <v>0</v>
      </c>
      <c r="R447" s="261">
        <f t="shared" si="89"/>
        <v>0</v>
      </c>
      <c r="S447" s="262">
        <f t="shared" si="85"/>
        <v>0</v>
      </c>
      <c r="T447" s="29"/>
      <c r="U447" s="667"/>
      <c r="V447" s="667"/>
      <c r="W447" s="667"/>
      <c r="X447" s="667"/>
      <c r="Y447" s="667"/>
      <c r="Z447" s="667"/>
      <c r="AA447" s="667"/>
      <c r="AB447" s="667"/>
      <c r="AC447" s="667"/>
    </row>
    <row r="448" spans="1:29" ht="16.5" customHeight="1">
      <c r="A448" s="1213" t="s">
        <v>817</v>
      </c>
      <c r="B448" s="1138"/>
      <c r="C448" s="354"/>
      <c r="D448" s="82"/>
      <c r="E448" s="82"/>
      <c r="F448" s="82"/>
      <c r="G448" s="82"/>
      <c r="H448" s="82"/>
      <c r="I448" s="82"/>
      <c r="J448" s="82"/>
      <c r="K448" s="82"/>
      <c r="L448" s="696"/>
      <c r="M448" s="82"/>
      <c r="N448" s="82"/>
      <c r="O448" s="82"/>
      <c r="P448" s="82"/>
      <c r="Q448" s="82"/>
      <c r="R448" s="82"/>
      <c r="S448" s="354"/>
      <c r="T448" s="29"/>
      <c r="U448" s="667"/>
      <c r="V448" s="667"/>
      <c r="W448" s="667"/>
      <c r="X448" s="667"/>
      <c r="Y448" s="667"/>
      <c r="Z448" s="667"/>
      <c r="AA448" s="667"/>
      <c r="AB448" s="667"/>
      <c r="AC448" s="667"/>
    </row>
    <row r="449" spans="1:29" ht="16.5" customHeight="1">
      <c r="A449" s="173"/>
      <c r="B449" s="179"/>
      <c r="C449" s="175"/>
      <c r="D449" s="175"/>
      <c r="E449" s="175"/>
      <c r="F449" s="175"/>
      <c r="G449" s="175"/>
      <c r="H449" s="175"/>
      <c r="I449" s="175"/>
      <c r="J449" s="175"/>
      <c r="K449" s="175"/>
      <c r="L449" s="668"/>
      <c r="M449" s="175"/>
      <c r="N449" s="175"/>
      <c r="O449" s="175"/>
      <c r="P449" s="175"/>
      <c r="Q449" s="175"/>
      <c r="R449" s="175"/>
      <c r="S449" s="175"/>
      <c r="T449" s="175"/>
      <c r="U449" s="667"/>
      <c r="V449" s="74"/>
      <c r="W449" s="74"/>
      <c r="X449" s="74"/>
      <c r="Y449" s="74"/>
      <c r="Z449" s="74"/>
      <c r="AA449" s="74"/>
      <c r="AB449" s="74"/>
      <c r="AC449" s="74"/>
    </row>
    <row r="450" spans="1:29" ht="16.5" customHeight="1">
      <c r="A450" s="173"/>
      <c r="B450" s="179"/>
      <c r="C450" s="175"/>
      <c r="D450" s="175"/>
      <c r="E450" s="175"/>
      <c r="F450" s="175"/>
      <c r="G450" s="175"/>
      <c r="H450" s="175"/>
      <c r="I450" s="175"/>
      <c r="J450" s="175"/>
      <c r="K450" s="175"/>
      <c r="L450" s="668"/>
      <c r="M450" s="175"/>
      <c r="N450" s="175"/>
      <c r="O450" s="175"/>
      <c r="P450" s="175"/>
      <c r="Q450" s="175"/>
      <c r="R450" s="175"/>
      <c r="S450" s="175"/>
      <c r="T450" s="175"/>
      <c r="U450" s="667"/>
      <c r="V450" s="74"/>
      <c r="W450" s="74"/>
      <c r="X450" s="74"/>
      <c r="Y450" s="74"/>
      <c r="Z450" s="74"/>
      <c r="AA450" s="74"/>
      <c r="AB450" s="74"/>
      <c r="AC450" s="74"/>
    </row>
    <row r="451" spans="1:29" ht="21" customHeight="1">
      <c r="A451" s="173"/>
      <c r="B451" s="179"/>
      <c r="C451" s="175"/>
      <c r="D451" s="175"/>
      <c r="E451" s="175"/>
      <c r="F451" s="175"/>
      <c r="G451" s="175"/>
      <c r="H451" s="175"/>
      <c r="I451" s="175"/>
      <c r="J451" s="175"/>
      <c r="K451" s="175"/>
      <c r="L451" s="668"/>
      <c r="M451" s="175"/>
      <c r="N451" s="175"/>
      <c r="O451" s="175"/>
      <c r="P451" s="175"/>
      <c r="Q451" s="175"/>
      <c r="R451" s="175"/>
      <c r="S451" s="175"/>
      <c r="T451" s="175"/>
      <c r="U451" s="667"/>
      <c r="V451" s="74"/>
      <c r="W451" s="74"/>
      <c r="X451" s="74"/>
      <c r="Y451" s="74"/>
      <c r="Z451" s="74"/>
      <c r="AA451" s="74"/>
      <c r="AB451" s="74"/>
      <c r="AC451" s="74"/>
    </row>
    <row r="452" spans="1:29" ht="18" customHeight="1">
      <c r="A452" s="173"/>
      <c r="B452" s="179"/>
      <c r="C452" s="175"/>
      <c r="D452" s="175"/>
      <c r="E452" s="175"/>
      <c r="F452" s="175"/>
      <c r="G452" s="175"/>
      <c r="H452" s="175"/>
      <c r="I452" s="175"/>
      <c r="J452" s="175"/>
      <c r="K452" s="1187" t="s">
        <v>592</v>
      </c>
      <c r="L452" s="186" t="s">
        <v>593</v>
      </c>
      <c r="M452" s="192">
        <f t="shared" ref="M452:R452" si="90">M425+M397+M370+M343+M316+M289+M262+M235+M208+M178+M148+M116+M83+M48+M13</f>
        <v>18</v>
      </c>
      <c r="N452" s="192">
        <f t="shared" si="90"/>
        <v>49</v>
      </c>
      <c r="O452" s="192">
        <f t="shared" si="90"/>
        <v>46</v>
      </c>
      <c r="P452" s="192">
        <f t="shared" si="90"/>
        <v>30</v>
      </c>
      <c r="Q452" s="192">
        <f t="shared" si="90"/>
        <v>24</v>
      </c>
      <c r="R452" s="192">
        <f t="shared" si="90"/>
        <v>0</v>
      </c>
      <c r="S452" s="112">
        <f t="shared" ref="S452:S467" si="91">SUM(M452:R452)</f>
        <v>167</v>
      </c>
      <c r="T452" s="175"/>
      <c r="U452" s="667"/>
      <c r="V452" s="74"/>
      <c r="W452" s="74"/>
      <c r="X452" s="74"/>
      <c r="Y452" s="74"/>
      <c r="Z452" s="74"/>
      <c r="AA452" s="74"/>
      <c r="AB452" s="74"/>
      <c r="AC452" s="74"/>
    </row>
    <row r="453" spans="1:29" ht="18" customHeight="1">
      <c r="A453" s="173"/>
      <c r="B453" s="179"/>
      <c r="C453" s="175"/>
      <c r="D453" s="175"/>
      <c r="E453" s="175"/>
      <c r="F453" s="175"/>
      <c r="G453" s="175"/>
      <c r="H453" s="175"/>
      <c r="I453" s="175"/>
      <c r="J453" s="175"/>
      <c r="K453" s="1152"/>
      <c r="L453" s="195" t="s">
        <v>594</v>
      </c>
      <c r="M453" s="192">
        <f t="shared" ref="M453:R453" si="92">M426+M398+M371+M344+M317+M290+M263+M236+M209+M179+M149+M117+M84+M49+M14</f>
        <v>3</v>
      </c>
      <c r="N453" s="192">
        <f t="shared" si="92"/>
        <v>9</v>
      </c>
      <c r="O453" s="192">
        <f t="shared" si="92"/>
        <v>1</v>
      </c>
      <c r="P453" s="192">
        <f t="shared" si="92"/>
        <v>11</v>
      </c>
      <c r="Q453" s="192">
        <f t="shared" si="92"/>
        <v>7</v>
      </c>
      <c r="R453" s="192">
        <f t="shared" si="92"/>
        <v>0</v>
      </c>
      <c r="S453" s="112">
        <f t="shared" si="91"/>
        <v>31</v>
      </c>
      <c r="T453" s="175"/>
      <c r="U453" s="667"/>
      <c r="V453" s="74"/>
      <c r="W453" s="74"/>
      <c r="X453" s="74"/>
      <c r="Y453" s="74"/>
      <c r="Z453" s="74"/>
      <c r="AA453" s="74"/>
      <c r="AB453" s="74"/>
      <c r="AC453" s="74"/>
    </row>
    <row r="454" spans="1:29" ht="18" customHeight="1">
      <c r="A454" s="173"/>
      <c r="B454" s="179"/>
      <c r="C454" s="175"/>
      <c r="D454" s="175"/>
      <c r="E454" s="175"/>
      <c r="F454" s="175"/>
      <c r="G454" s="175"/>
      <c r="H454" s="175"/>
      <c r="I454" s="175"/>
      <c r="J454" s="175"/>
      <c r="K454" s="1152"/>
      <c r="L454" s="195" t="s">
        <v>595</v>
      </c>
      <c r="M454" s="192">
        <f t="shared" ref="M454:R454" si="93">M427+M399+M372+M345+M318+M291+M264+M237+M210+M180+M150+M118+M85+M50+M15</f>
        <v>15</v>
      </c>
      <c r="N454" s="192">
        <f t="shared" si="93"/>
        <v>40</v>
      </c>
      <c r="O454" s="192">
        <f t="shared" si="93"/>
        <v>37</v>
      </c>
      <c r="P454" s="192">
        <f t="shared" si="93"/>
        <v>19</v>
      </c>
      <c r="Q454" s="192">
        <f t="shared" si="93"/>
        <v>17</v>
      </c>
      <c r="R454" s="192">
        <f t="shared" si="93"/>
        <v>0</v>
      </c>
      <c r="S454" s="112">
        <f t="shared" si="91"/>
        <v>128</v>
      </c>
      <c r="T454" s="175"/>
      <c r="U454" s="667"/>
      <c r="V454" s="74"/>
      <c r="W454" s="74"/>
      <c r="X454" s="74"/>
      <c r="Y454" s="74"/>
      <c r="Z454" s="74"/>
      <c r="AA454" s="74"/>
      <c r="AB454" s="74"/>
      <c r="AC454" s="74"/>
    </row>
    <row r="455" spans="1:29" ht="18" customHeight="1">
      <c r="A455" s="173"/>
      <c r="B455" s="179"/>
      <c r="C455" s="175"/>
      <c r="D455" s="175"/>
      <c r="E455" s="175"/>
      <c r="F455" s="175"/>
      <c r="G455" s="175"/>
      <c r="H455" s="175"/>
      <c r="I455" s="175"/>
      <c r="J455" s="175"/>
      <c r="K455" s="1152"/>
      <c r="L455" s="199" t="s">
        <v>596</v>
      </c>
      <c r="M455" s="192">
        <f t="shared" ref="M455:R455" si="94">M428+M400+M373+M346+M319+M292+M265+M238+M211+M181+M151+M119+M86+M51+M16</f>
        <v>4</v>
      </c>
      <c r="N455" s="192">
        <f t="shared" si="94"/>
        <v>9</v>
      </c>
      <c r="O455" s="192">
        <f t="shared" si="94"/>
        <v>4</v>
      </c>
      <c r="P455" s="192">
        <f t="shared" si="94"/>
        <v>2</v>
      </c>
      <c r="Q455" s="192">
        <f t="shared" si="94"/>
        <v>4</v>
      </c>
      <c r="R455" s="192">
        <f t="shared" si="94"/>
        <v>0</v>
      </c>
      <c r="S455" s="115">
        <f t="shared" si="91"/>
        <v>23</v>
      </c>
      <c r="T455" s="175"/>
      <c r="U455" s="667"/>
      <c r="V455" s="74"/>
      <c r="W455" s="74"/>
      <c r="X455" s="74"/>
      <c r="Y455" s="74"/>
      <c r="Z455" s="74"/>
      <c r="AA455" s="74"/>
      <c r="AB455" s="74"/>
      <c r="AC455" s="74"/>
    </row>
    <row r="456" spans="1:29" ht="18" customHeight="1">
      <c r="A456" s="173"/>
      <c r="B456" s="179"/>
      <c r="C456" s="175"/>
      <c r="D456" s="175"/>
      <c r="E456" s="175"/>
      <c r="F456" s="175"/>
      <c r="G456" s="175"/>
      <c r="H456" s="175"/>
      <c r="I456" s="175"/>
      <c r="J456" s="175"/>
      <c r="K456" s="1152"/>
      <c r="L456" s="199" t="s">
        <v>597</v>
      </c>
      <c r="M456" s="192">
        <f t="shared" ref="M456:R456" si="95">M429+M401+M374+M347+M320+M293+M266+M239+M212+M182+M152+M120+M87+M52+M17</f>
        <v>9</v>
      </c>
      <c r="N456" s="192">
        <f t="shared" si="95"/>
        <v>30</v>
      </c>
      <c r="O456" s="192">
        <f t="shared" si="95"/>
        <v>21</v>
      </c>
      <c r="P456" s="192">
        <f t="shared" si="95"/>
        <v>16</v>
      </c>
      <c r="Q456" s="192">
        <f t="shared" si="95"/>
        <v>13</v>
      </c>
      <c r="R456" s="192">
        <f t="shared" si="95"/>
        <v>0</v>
      </c>
      <c r="S456" s="115">
        <f t="shared" si="91"/>
        <v>89</v>
      </c>
      <c r="T456" s="175"/>
      <c r="U456" s="667"/>
      <c r="V456" s="74"/>
      <c r="W456" s="74"/>
      <c r="X456" s="74"/>
      <c r="Y456" s="74"/>
      <c r="Z456" s="74"/>
      <c r="AA456" s="74"/>
      <c r="AB456" s="74"/>
      <c r="AC456" s="74"/>
    </row>
    <row r="457" spans="1:29" ht="18" customHeight="1">
      <c r="A457" s="173"/>
      <c r="B457" s="179"/>
      <c r="C457" s="175"/>
      <c r="D457" s="175"/>
      <c r="E457" s="175"/>
      <c r="F457" s="175"/>
      <c r="G457" s="175"/>
      <c r="H457" s="175"/>
      <c r="I457" s="175"/>
      <c r="J457" s="175"/>
      <c r="K457" s="1152"/>
      <c r="L457" s="208" t="s">
        <v>598</v>
      </c>
      <c r="M457" s="192">
        <f t="shared" ref="M457:R457" si="96">M430+M402+M375+M348+M321+M294+M267+M240+M213+M183+M153+M121+M88+M53+M18</f>
        <v>0</v>
      </c>
      <c r="N457" s="192">
        <f t="shared" si="96"/>
        <v>0</v>
      </c>
      <c r="O457" s="192">
        <f t="shared" si="96"/>
        <v>12</v>
      </c>
      <c r="P457" s="192">
        <f t="shared" si="96"/>
        <v>13</v>
      </c>
      <c r="Q457" s="192">
        <f t="shared" si="96"/>
        <v>12</v>
      </c>
      <c r="R457" s="192">
        <f t="shared" si="96"/>
        <v>0</v>
      </c>
      <c r="S457" s="115">
        <f t="shared" si="91"/>
        <v>37</v>
      </c>
      <c r="T457" s="175"/>
      <c r="U457" s="667"/>
      <c r="V457" s="74"/>
      <c r="W457" s="74"/>
      <c r="X457" s="74"/>
      <c r="Y457" s="74"/>
      <c r="Z457" s="74"/>
      <c r="AA457" s="74"/>
      <c r="AB457" s="74"/>
      <c r="AC457" s="74"/>
    </row>
    <row r="458" spans="1:29" ht="18" customHeight="1">
      <c r="A458" s="173"/>
      <c r="B458" s="179"/>
      <c r="C458" s="175"/>
      <c r="D458" s="175"/>
      <c r="E458" s="175"/>
      <c r="F458" s="175"/>
      <c r="G458" s="175"/>
      <c r="H458" s="175"/>
      <c r="I458" s="175"/>
      <c r="J458" s="175"/>
      <c r="K458" s="1152"/>
      <c r="L458" s="209" t="s">
        <v>599</v>
      </c>
      <c r="M458" s="192">
        <f t="shared" ref="M458:R458" si="97">M431+M403+M376+M349+M322+M295+M268+M241+M214+M184+M154+M122+M89+M54+M19</f>
        <v>16</v>
      </c>
      <c r="N458" s="192">
        <f t="shared" si="97"/>
        <v>24</v>
      </c>
      <c r="O458" s="192">
        <f t="shared" si="97"/>
        <v>25</v>
      </c>
      <c r="P458" s="192">
        <f t="shared" si="97"/>
        <v>35</v>
      </c>
      <c r="Q458" s="192">
        <f t="shared" si="97"/>
        <v>41</v>
      </c>
      <c r="R458" s="192">
        <f t="shared" si="97"/>
        <v>0</v>
      </c>
      <c r="S458" s="117">
        <f t="shared" si="91"/>
        <v>141</v>
      </c>
      <c r="T458" s="175" t="s">
        <v>612</v>
      </c>
      <c r="U458" s="667"/>
      <c r="V458" s="74"/>
      <c r="W458" s="74"/>
      <c r="X458" s="74"/>
      <c r="Y458" s="74"/>
      <c r="Z458" s="74"/>
      <c r="AA458" s="74"/>
      <c r="AB458" s="74"/>
      <c r="AC458" s="74"/>
    </row>
    <row r="459" spans="1:29" ht="18" customHeight="1">
      <c r="A459" s="173"/>
      <c r="B459" s="179"/>
      <c r="C459" s="175"/>
      <c r="D459" s="175"/>
      <c r="E459" s="175"/>
      <c r="F459" s="175"/>
      <c r="G459" s="175"/>
      <c r="H459" s="175"/>
      <c r="I459" s="175"/>
      <c r="J459" s="175"/>
      <c r="K459" s="1147"/>
      <c r="L459" s="209" t="s">
        <v>600</v>
      </c>
      <c r="M459" s="192">
        <f t="shared" ref="M459:R459" si="98">M432+M404+M377+M350+M323+M296+M269+M242+M215+M185+M155+M123+M90+M55+M20</f>
        <v>16</v>
      </c>
      <c r="N459" s="192">
        <f t="shared" si="98"/>
        <v>24</v>
      </c>
      <c r="O459" s="192">
        <f t="shared" si="98"/>
        <v>25</v>
      </c>
      <c r="P459" s="192">
        <f t="shared" si="98"/>
        <v>35</v>
      </c>
      <c r="Q459" s="192">
        <f t="shared" si="98"/>
        <v>41</v>
      </c>
      <c r="R459" s="192">
        <f t="shared" si="98"/>
        <v>0</v>
      </c>
      <c r="S459" s="117">
        <f t="shared" si="91"/>
        <v>141</v>
      </c>
      <c r="T459" s="175"/>
      <c r="U459" s="667"/>
      <c r="V459" s="74"/>
      <c r="W459" s="74"/>
      <c r="X459" s="74"/>
      <c r="Y459" s="74"/>
      <c r="Z459" s="74"/>
      <c r="AA459" s="74"/>
      <c r="AB459" s="74"/>
      <c r="AC459" s="74"/>
    </row>
    <row r="460" spans="1:29" ht="16.5" customHeight="1">
      <c r="A460" s="173"/>
      <c r="B460" s="179"/>
      <c r="C460" s="175"/>
      <c r="D460" s="175"/>
      <c r="E460" s="175"/>
      <c r="F460" s="175"/>
      <c r="G460" s="175"/>
      <c r="H460" s="175"/>
      <c r="I460" s="175"/>
      <c r="J460" s="175"/>
      <c r="K460" s="1188" t="s">
        <v>601</v>
      </c>
      <c r="L460" s="238" t="s">
        <v>593</v>
      </c>
      <c r="M460" s="280">
        <f t="shared" ref="M460:R460" si="99">M436+M408+M381+M354+M327+M300+M273+M246+M219+M192+M162+M130+M98+M64+M29</f>
        <v>18</v>
      </c>
      <c r="N460" s="280">
        <f t="shared" si="99"/>
        <v>23</v>
      </c>
      <c r="O460" s="280">
        <f t="shared" si="99"/>
        <v>14</v>
      </c>
      <c r="P460" s="280">
        <f t="shared" si="99"/>
        <v>17</v>
      </c>
      <c r="Q460" s="280">
        <f t="shared" si="99"/>
        <v>13</v>
      </c>
      <c r="R460" s="280">
        <f t="shared" si="99"/>
        <v>0</v>
      </c>
      <c r="S460" s="160">
        <f t="shared" si="91"/>
        <v>85</v>
      </c>
      <c r="T460" s="175"/>
      <c r="U460" s="667"/>
      <c r="V460" s="74"/>
      <c r="W460" s="74"/>
      <c r="X460" s="74"/>
      <c r="Y460" s="74"/>
      <c r="Z460" s="74"/>
      <c r="AA460" s="74"/>
      <c r="AB460" s="74"/>
      <c r="AC460" s="74"/>
    </row>
    <row r="461" spans="1:29" ht="16.5" customHeight="1">
      <c r="A461" s="173"/>
      <c r="B461" s="179"/>
      <c r="C461" s="175"/>
      <c r="D461" s="175"/>
      <c r="E461" s="175"/>
      <c r="F461" s="175"/>
      <c r="G461" s="175"/>
      <c r="H461" s="175"/>
      <c r="I461" s="175"/>
      <c r="J461" s="175"/>
      <c r="K461" s="1152"/>
      <c r="L461" s="240" t="s">
        <v>594</v>
      </c>
      <c r="M461" s="280">
        <f t="shared" ref="M461:R461" si="100">M437+M409+M382+M355+M328+M301+M274+M247+M220+M193+M163+M131+M99+M65+M30</f>
        <v>6</v>
      </c>
      <c r="N461" s="280">
        <f t="shared" si="100"/>
        <v>6</v>
      </c>
      <c r="O461" s="280">
        <f t="shared" si="100"/>
        <v>6</v>
      </c>
      <c r="P461" s="280">
        <f t="shared" si="100"/>
        <v>7</v>
      </c>
      <c r="Q461" s="280">
        <f t="shared" si="100"/>
        <v>0</v>
      </c>
      <c r="R461" s="280">
        <f t="shared" si="100"/>
        <v>0</v>
      </c>
      <c r="S461" s="160">
        <f t="shared" si="91"/>
        <v>25</v>
      </c>
      <c r="T461" s="175"/>
      <c r="U461" s="667"/>
      <c r="V461" s="74"/>
      <c r="W461" s="74"/>
      <c r="X461" s="74"/>
      <c r="Y461" s="74"/>
      <c r="Z461" s="74"/>
      <c r="AA461" s="74"/>
      <c r="AB461" s="74"/>
      <c r="AC461" s="74"/>
    </row>
    <row r="462" spans="1:29" ht="16.5" customHeight="1">
      <c r="A462" s="173"/>
      <c r="B462" s="179"/>
      <c r="C462" s="175"/>
      <c r="D462" s="175"/>
      <c r="E462" s="175"/>
      <c r="F462" s="175"/>
      <c r="G462" s="175"/>
      <c r="H462" s="175"/>
      <c r="I462" s="175"/>
      <c r="J462" s="175"/>
      <c r="K462" s="1152"/>
      <c r="L462" s="240" t="s">
        <v>595</v>
      </c>
      <c r="M462" s="280">
        <f t="shared" ref="M462:R462" si="101">M438+M410+M383+M356+M329+M302+M275+M248+M221+M194+M164+M132+M100+M66+M31</f>
        <v>12</v>
      </c>
      <c r="N462" s="280">
        <f t="shared" si="101"/>
        <v>17</v>
      </c>
      <c r="O462" s="280">
        <f t="shared" si="101"/>
        <v>8</v>
      </c>
      <c r="P462" s="280">
        <f t="shared" si="101"/>
        <v>10</v>
      </c>
      <c r="Q462" s="280">
        <f t="shared" si="101"/>
        <v>11</v>
      </c>
      <c r="R462" s="280">
        <f t="shared" si="101"/>
        <v>0</v>
      </c>
      <c r="S462" s="160">
        <f t="shared" si="91"/>
        <v>58</v>
      </c>
      <c r="T462" s="175"/>
      <c r="U462" s="667"/>
      <c r="V462" s="74"/>
      <c r="W462" s="74"/>
      <c r="X462" s="74"/>
      <c r="Y462" s="74"/>
      <c r="Z462" s="74"/>
      <c r="AA462" s="74"/>
      <c r="AB462" s="74"/>
      <c r="AC462" s="74"/>
    </row>
    <row r="463" spans="1:29" ht="16.5" customHeight="1">
      <c r="A463" s="173"/>
      <c r="B463" s="179"/>
      <c r="C463" s="175"/>
      <c r="D463" s="175"/>
      <c r="E463" s="175"/>
      <c r="F463" s="175"/>
      <c r="G463" s="175"/>
      <c r="H463" s="175"/>
      <c r="I463" s="175"/>
      <c r="J463" s="175"/>
      <c r="K463" s="1152"/>
      <c r="L463" s="244" t="s">
        <v>596</v>
      </c>
      <c r="M463" s="280">
        <f t="shared" ref="M463:R463" si="102">M439+M411+M384+M357+M330+M303+M276+M249+M222+M195+M165+M133+M101+M67+M32</f>
        <v>6</v>
      </c>
      <c r="N463" s="280">
        <f t="shared" si="102"/>
        <v>4</v>
      </c>
      <c r="O463" s="280">
        <f t="shared" si="102"/>
        <v>3</v>
      </c>
      <c r="P463" s="280">
        <f t="shared" si="102"/>
        <v>10</v>
      </c>
      <c r="Q463" s="280">
        <f t="shared" si="102"/>
        <v>3</v>
      </c>
      <c r="R463" s="280">
        <f t="shared" si="102"/>
        <v>0</v>
      </c>
      <c r="S463" s="164">
        <f t="shared" si="91"/>
        <v>26</v>
      </c>
      <c r="T463" s="175"/>
      <c r="U463" s="667"/>
      <c r="V463" s="74"/>
      <c r="W463" s="74"/>
      <c r="X463" s="74"/>
      <c r="Y463" s="74"/>
      <c r="Z463" s="74"/>
      <c r="AA463" s="74"/>
      <c r="AB463" s="74"/>
      <c r="AC463" s="74"/>
    </row>
    <row r="464" spans="1:29" ht="16.5" customHeight="1">
      <c r="A464" s="173"/>
      <c r="B464" s="179"/>
      <c r="C464" s="175"/>
      <c r="D464" s="175"/>
      <c r="E464" s="175"/>
      <c r="F464" s="175"/>
      <c r="G464" s="175"/>
      <c r="H464" s="175"/>
      <c r="I464" s="175"/>
      <c r="J464" s="175"/>
      <c r="K464" s="1152"/>
      <c r="L464" s="244" t="s">
        <v>597</v>
      </c>
      <c r="M464" s="280">
        <f t="shared" ref="M464:R464" si="103">M440+M412+M385+M358+M331+M304+M277+M250+M223+M196+M166+M134+M102+M68+M33</f>
        <v>23</v>
      </c>
      <c r="N464" s="280">
        <f t="shared" si="103"/>
        <v>21</v>
      </c>
      <c r="O464" s="280">
        <f t="shared" si="103"/>
        <v>15</v>
      </c>
      <c r="P464" s="280">
        <f t="shared" si="103"/>
        <v>21</v>
      </c>
      <c r="Q464" s="280">
        <f t="shared" si="103"/>
        <v>18</v>
      </c>
      <c r="R464" s="280">
        <f t="shared" si="103"/>
        <v>0</v>
      </c>
      <c r="S464" s="164">
        <f t="shared" si="91"/>
        <v>98</v>
      </c>
      <c r="T464" s="175"/>
      <c r="U464" s="667"/>
      <c r="V464" s="74"/>
      <c r="W464" s="74"/>
      <c r="X464" s="74"/>
      <c r="Y464" s="74"/>
      <c r="Z464" s="74"/>
      <c r="AA464" s="74"/>
      <c r="AB464" s="74"/>
      <c r="AC464" s="74"/>
    </row>
    <row r="465" spans="1:29" ht="21" customHeight="1">
      <c r="A465" s="173"/>
      <c r="B465" s="179"/>
      <c r="C465" s="175"/>
      <c r="D465" s="175"/>
      <c r="E465" s="175"/>
      <c r="F465" s="175"/>
      <c r="G465" s="175"/>
      <c r="H465" s="175"/>
      <c r="I465" s="175"/>
      <c r="J465" s="175"/>
      <c r="K465" s="1152"/>
      <c r="L465" s="249" t="s">
        <v>598</v>
      </c>
      <c r="M465" s="280">
        <f t="shared" ref="M465:R465" si="104">M441+M413+M386+M359+M332+M305+M278+M251+M224+M197+M167+M135+M103+M69+M34</f>
        <v>3</v>
      </c>
      <c r="N465" s="280">
        <f t="shared" si="104"/>
        <v>4</v>
      </c>
      <c r="O465" s="280">
        <f t="shared" si="104"/>
        <v>3</v>
      </c>
      <c r="P465" s="280">
        <f t="shared" si="104"/>
        <v>4</v>
      </c>
      <c r="Q465" s="280">
        <f t="shared" si="104"/>
        <v>5</v>
      </c>
      <c r="R465" s="280">
        <f t="shared" si="104"/>
        <v>0</v>
      </c>
      <c r="S465" s="164">
        <f t="shared" si="91"/>
        <v>19</v>
      </c>
      <c r="T465" s="175"/>
      <c r="U465" s="667"/>
      <c r="V465" s="74"/>
      <c r="W465" s="74"/>
      <c r="X465" s="74"/>
      <c r="Y465" s="74"/>
      <c r="Z465" s="74"/>
      <c r="AA465" s="74"/>
      <c r="AB465" s="74"/>
      <c r="AC465" s="74"/>
    </row>
    <row r="466" spans="1:29" ht="16.5" customHeight="1">
      <c r="A466" s="173"/>
      <c r="B466" s="179"/>
      <c r="C466" s="175"/>
      <c r="D466" s="175"/>
      <c r="E466" s="175"/>
      <c r="F466" s="175"/>
      <c r="G466" s="175"/>
      <c r="H466" s="175"/>
      <c r="I466" s="175"/>
      <c r="J466" s="175"/>
      <c r="K466" s="1152"/>
      <c r="L466" s="250" t="s">
        <v>599</v>
      </c>
      <c r="M466" s="280">
        <f t="shared" ref="M466:R466" si="105">M442+M414+M387+M360+M333+M306+M279+M252+M225+M198+M168+M136+M104+M70+M35</f>
        <v>30</v>
      </c>
      <c r="N466" s="280">
        <f t="shared" si="105"/>
        <v>16</v>
      </c>
      <c r="O466" s="280">
        <f t="shared" si="105"/>
        <v>21</v>
      </c>
      <c r="P466" s="280">
        <f t="shared" si="105"/>
        <v>23</v>
      </c>
      <c r="Q466" s="280">
        <f t="shared" si="105"/>
        <v>18</v>
      </c>
      <c r="R466" s="280">
        <f t="shared" si="105"/>
        <v>0</v>
      </c>
      <c r="S466" s="165">
        <f t="shared" si="91"/>
        <v>108</v>
      </c>
      <c r="T466" s="175"/>
      <c r="U466" s="667"/>
      <c r="V466" s="74"/>
      <c r="W466" s="74"/>
      <c r="X466" s="74"/>
      <c r="Y466" s="74"/>
      <c r="Z466" s="74"/>
      <c r="AA466" s="74"/>
      <c r="AB466" s="74"/>
      <c r="AC466" s="74"/>
    </row>
    <row r="467" spans="1:29" ht="16.5" customHeight="1">
      <c r="A467" s="173"/>
      <c r="B467" s="179"/>
      <c r="C467" s="175"/>
      <c r="D467" s="175"/>
      <c r="E467" s="175"/>
      <c r="F467" s="175"/>
      <c r="G467" s="175"/>
      <c r="H467" s="175"/>
      <c r="I467" s="175"/>
      <c r="J467" s="175"/>
      <c r="K467" s="1147"/>
      <c r="L467" s="250" t="s">
        <v>600</v>
      </c>
      <c r="M467" s="280">
        <f t="shared" ref="M467:R467" si="106">M443+M415+M388+M361+M334+M307+M280+M253+M226+M199+M169+M137+M105+M71+M36</f>
        <v>30</v>
      </c>
      <c r="N467" s="280">
        <f t="shared" si="106"/>
        <v>16</v>
      </c>
      <c r="O467" s="280">
        <f t="shared" si="106"/>
        <v>21</v>
      </c>
      <c r="P467" s="280">
        <f t="shared" si="106"/>
        <v>23</v>
      </c>
      <c r="Q467" s="280">
        <f t="shared" si="106"/>
        <v>18</v>
      </c>
      <c r="R467" s="280">
        <f t="shared" si="106"/>
        <v>0</v>
      </c>
      <c r="S467" s="165">
        <f t="shared" si="91"/>
        <v>108</v>
      </c>
      <c r="T467" s="175"/>
      <c r="U467" s="667"/>
      <c r="V467" s="74"/>
      <c r="W467" s="74"/>
      <c r="X467" s="74"/>
      <c r="Y467" s="74"/>
      <c r="Z467" s="74"/>
      <c r="AA467" s="74"/>
      <c r="AB467" s="74"/>
      <c r="AC467" s="74"/>
    </row>
    <row r="468" spans="1:29" ht="16.5" customHeight="1">
      <c r="A468" s="173"/>
      <c r="B468" s="179"/>
      <c r="C468" s="175"/>
      <c r="D468" s="175"/>
      <c r="E468" s="175"/>
      <c r="F468" s="175"/>
      <c r="G468" s="175"/>
      <c r="H468" s="175"/>
      <c r="I468" s="175"/>
      <c r="J468" s="175"/>
      <c r="K468" s="175"/>
      <c r="L468" s="668"/>
      <c r="M468" s="175"/>
      <c r="N468" s="175"/>
      <c r="O468" s="175"/>
      <c r="P468" s="175"/>
      <c r="Q468" s="175"/>
      <c r="R468" s="175"/>
      <c r="S468" s="175"/>
      <c r="T468" s="175"/>
      <c r="U468" s="667"/>
      <c r="V468" s="74"/>
      <c r="W468" s="74"/>
      <c r="X468" s="74"/>
      <c r="Y468" s="74"/>
      <c r="Z468" s="74"/>
      <c r="AA468" s="74"/>
      <c r="AB468" s="74"/>
      <c r="AC468" s="74"/>
    </row>
    <row r="469" spans="1:29" ht="16.5" customHeight="1">
      <c r="A469" s="173"/>
      <c r="B469" s="179"/>
      <c r="C469" s="175"/>
      <c r="D469" s="175"/>
      <c r="E469" s="175"/>
      <c r="F469" s="175"/>
      <c r="G469" s="175"/>
      <c r="H469" s="175"/>
      <c r="I469" s="175"/>
      <c r="J469" s="175"/>
      <c r="K469" s="175"/>
      <c r="L469" s="668"/>
      <c r="M469" s="175"/>
      <c r="N469" s="175"/>
      <c r="O469" s="175"/>
      <c r="P469" s="175"/>
      <c r="Q469" s="175"/>
      <c r="R469" s="175"/>
      <c r="S469" s="175"/>
      <c r="T469" s="175"/>
      <c r="U469" s="667"/>
      <c r="V469" s="74"/>
      <c r="W469" s="74"/>
      <c r="X469" s="74"/>
      <c r="Y469" s="74"/>
      <c r="Z469" s="74"/>
      <c r="AA469" s="74"/>
      <c r="AB469" s="74"/>
      <c r="AC469" s="74"/>
    </row>
    <row r="470" spans="1:29" ht="16.5" customHeight="1">
      <c r="A470" s="173"/>
      <c r="B470" s="179"/>
      <c r="C470" s="175"/>
      <c r="D470" s="175"/>
      <c r="E470" s="175"/>
      <c r="F470" s="175"/>
      <c r="G470" s="175"/>
      <c r="H470" s="175"/>
      <c r="I470" s="175"/>
      <c r="J470" s="175"/>
      <c r="K470" s="175"/>
      <c r="L470" s="668"/>
      <c r="M470" s="175"/>
      <c r="N470" s="175"/>
      <c r="O470" s="175"/>
      <c r="P470" s="175"/>
      <c r="Q470" s="175"/>
      <c r="R470" s="175"/>
      <c r="S470" s="175"/>
      <c r="T470" s="175"/>
      <c r="U470" s="667"/>
      <c r="V470" s="74"/>
      <c r="W470" s="74"/>
      <c r="X470" s="74"/>
      <c r="Y470" s="74"/>
      <c r="Z470" s="74"/>
      <c r="AA470" s="74"/>
      <c r="AB470" s="74"/>
      <c r="AC470" s="74"/>
    </row>
    <row r="471" spans="1:29" ht="16.5" customHeight="1">
      <c r="A471" s="173"/>
      <c r="B471" s="179"/>
      <c r="C471" s="175"/>
      <c r="D471" s="175"/>
      <c r="E471" s="175"/>
      <c r="F471" s="175"/>
      <c r="G471" s="175"/>
      <c r="H471" s="175"/>
      <c r="I471" s="175"/>
      <c r="J471" s="175"/>
      <c r="K471" s="175"/>
      <c r="L471" s="668"/>
      <c r="M471" s="175"/>
      <c r="N471" s="175"/>
      <c r="O471" s="175"/>
      <c r="P471" s="175"/>
      <c r="Q471" s="175"/>
      <c r="R471" s="175"/>
      <c r="S471" s="175"/>
      <c r="T471" s="175"/>
      <c r="U471" s="667"/>
      <c r="V471" s="74"/>
      <c r="W471" s="74"/>
      <c r="X471" s="74"/>
      <c r="Y471" s="74"/>
      <c r="Z471" s="74"/>
      <c r="AA471" s="74"/>
      <c r="AB471" s="74"/>
      <c r="AC471" s="74"/>
    </row>
    <row r="472" spans="1:29" ht="16.5" customHeight="1">
      <c r="A472" s="173"/>
      <c r="B472" s="179"/>
      <c r="C472" s="175"/>
      <c r="D472" s="175"/>
      <c r="E472" s="175"/>
      <c r="F472" s="175"/>
      <c r="G472" s="175"/>
      <c r="H472" s="175"/>
      <c r="I472" s="175"/>
      <c r="J472" s="175"/>
      <c r="K472" s="175"/>
      <c r="L472" s="668"/>
      <c r="M472" s="175"/>
      <c r="N472" s="175"/>
      <c r="O472" s="175"/>
      <c r="P472" s="175"/>
      <c r="Q472" s="175"/>
      <c r="R472" s="175"/>
      <c r="S472" s="175"/>
      <c r="T472" s="175"/>
      <c r="U472" s="667"/>
      <c r="V472" s="74"/>
      <c r="W472" s="74"/>
      <c r="X472" s="74"/>
      <c r="Y472" s="74"/>
      <c r="Z472" s="74"/>
      <c r="AA472" s="74"/>
      <c r="AB472" s="74"/>
      <c r="AC472" s="74"/>
    </row>
    <row r="473" spans="1:29" ht="16.5" customHeight="1">
      <c r="A473" s="173"/>
      <c r="B473" s="179"/>
      <c r="C473" s="175"/>
      <c r="D473" s="175"/>
      <c r="E473" s="175"/>
      <c r="F473" s="175"/>
      <c r="G473" s="175"/>
      <c r="H473" s="175"/>
      <c r="I473" s="175"/>
      <c r="J473" s="175"/>
      <c r="K473" s="175"/>
      <c r="L473" s="668"/>
      <c r="M473" s="175"/>
      <c r="N473" s="175"/>
      <c r="O473" s="175"/>
      <c r="P473" s="175"/>
      <c r="Q473" s="175"/>
      <c r="R473" s="175"/>
      <c r="S473" s="175"/>
      <c r="T473" s="175"/>
      <c r="U473" s="667"/>
      <c r="V473" s="74"/>
      <c r="W473" s="74"/>
      <c r="X473" s="74"/>
      <c r="Y473" s="74"/>
      <c r="Z473" s="74"/>
      <c r="AA473" s="74"/>
      <c r="AB473" s="74"/>
      <c r="AC473" s="74"/>
    </row>
    <row r="474" spans="1:29" ht="16.5" customHeight="1">
      <c r="A474" s="173"/>
      <c r="B474" s="179"/>
      <c r="C474" s="175"/>
      <c r="D474" s="175"/>
      <c r="E474" s="175"/>
      <c r="F474" s="175"/>
      <c r="G474" s="175"/>
      <c r="H474" s="175"/>
      <c r="I474" s="175"/>
      <c r="J474" s="175"/>
      <c r="K474" s="175"/>
      <c r="L474" s="668"/>
      <c r="M474" s="175"/>
      <c r="N474" s="175"/>
      <c r="O474" s="175"/>
      <c r="P474" s="175"/>
      <c r="Q474" s="175"/>
      <c r="R474" s="175"/>
      <c r="S474" s="175"/>
      <c r="T474" s="175"/>
      <c r="U474" s="667"/>
      <c r="V474" s="74"/>
      <c r="W474" s="74"/>
      <c r="X474" s="74"/>
      <c r="Y474" s="74"/>
      <c r="Z474" s="74"/>
      <c r="AA474" s="74"/>
      <c r="AB474" s="74"/>
      <c r="AC474" s="74"/>
    </row>
    <row r="475" spans="1:29" ht="16.5" customHeight="1">
      <c r="A475" s="173"/>
      <c r="B475" s="179"/>
      <c r="C475" s="175"/>
      <c r="D475" s="175"/>
      <c r="E475" s="175"/>
      <c r="F475" s="175"/>
      <c r="G475" s="175"/>
      <c r="H475" s="175"/>
      <c r="I475" s="175"/>
      <c r="J475" s="175"/>
      <c r="K475" s="175"/>
      <c r="L475" s="668"/>
      <c r="M475" s="175"/>
      <c r="N475" s="175"/>
      <c r="O475" s="175"/>
      <c r="P475" s="175"/>
      <c r="Q475" s="175"/>
      <c r="R475" s="175"/>
      <c r="S475" s="175"/>
      <c r="T475" s="175"/>
      <c r="U475" s="667"/>
      <c r="V475" s="74"/>
      <c r="W475" s="74"/>
      <c r="X475" s="74"/>
      <c r="Y475" s="74"/>
      <c r="Z475" s="74"/>
      <c r="AA475" s="74"/>
      <c r="AB475" s="74"/>
      <c r="AC475" s="74"/>
    </row>
    <row r="476" spans="1:29" ht="16.5" customHeight="1">
      <c r="A476" s="173"/>
      <c r="B476" s="179"/>
      <c r="C476" s="175"/>
      <c r="D476" s="175"/>
      <c r="E476" s="175"/>
      <c r="F476" s="175"/>
      <c r="G476" s="175"/>
      <c r="H476" s="175"/>
      <c r="I476" s="175"/>
      <c r="J476" s="175"/>
      <c r="K476" s="175"/>
      <c r="L476" s="668"/>
      <c r="M476" s="175"/>
      <c r="N476" s="175"/>
      <c r="O476" s="175"/>
      <c r="P476" s="175"/>
      <c r="Q476" s="175"/>
      <c r="R476" s="175"/>
      <c r="S476" s="175"/>
      <c r="T476" s="175"/>
      <c r="U476" s="667"/>
      <c r="V476" s="74"/>
      <c r="W476" s="74"/>
      <c r="X476" s="74"/>
      <c r="Y476" s="74"/>
      <c r="Z476" s="74"/>
      <c r="AA476" s="74"/>
      <c r="AB476" s="74"/>
      <c r="AC476" s="74"/>
    </row>
    <row r="477" spans="1:29" ht="16.5" customHeight="1">
      <c r="A477" s="173"/>
      <c r="B477" s="179"/>
      <c r="C477" s="175"/>
      <c r="D477" s="175"/>
      <c r="E477" s="175"/>
      <c r="F477" s="175"/>
      <c r="G477" s="175"/>
      <c r="H477" s="175"/>
      <c r="I477" s="175"/>
      <c r="J477" s="175"/>
      <c r="K477" s="175"/>
      <c r="L477" s="668"/>
      <c r="M477" s="175"/>
      <c r="N477" s="175"/>
      <c r="O477" s="175"/>
      <c r="P477" s="175"/>
      <c r="Q477" s="175"/>
      <c r="R477" s="175"/>
      <c r="S477" s="175"/>
      <c r="T477" s="175"/>
      <c r="U477" s="667"/>
      <c r="V477" s="74"/>
      <c r="W477" s="74"/>
      <c r="X477" s="74"/>
      <c r="Y477" s="74"/>
      <c r="Z477" s="74"/>
      <c r="AA477" s="74"/>
      <c r="AB477" s="74"/>
      <c r="AC477" s="74"/>
    </row>
    <row r="478" spans="1:29" ht="16.5" customHeight="1">
      <c r="A478" s="173"/>
      <c r="B478" s="179"/>
      <c r="C478" s="175"/>
      <c r="D478" s="175"/>
      <c r="E478" s="175"/>
      <c r="F478" s="175"/>
      <c r="G478" s="175"/>
      <c r="H478" s="175"/>
      <c r="I478" s="175"/>
      <c r="J478" s="175"/>
      <c r="K478" s="175"/>
      <c r="L478" s="668"/>
      <c r="M478" s="175"/>
      <c r="N478" s="175"/>
      <c r="O478" s="175"/>
      <c r="P478" s="175"/>
      <c r="Q478" s="175"/>
      <c r="R478" s="175"/>
      <c r="S478" s="175"/>
      <c r="T478" s="175"/>
      <c r="U478" s="667"/>
      <c r="V478" s="74"/>
      <c r="W478" s="74"/>
      <c r="X478" s="74"/>
      <c r="Y478" s="74"/>
      <c r="Z478" s="74"/>
      <c r="AA478" s="74"/>
      <c r="AB478" s="74"/>
      <c r="AC478" s="74"/>
    </row>
    <row r="479" spans="1:29" ht="16.5" customHeight="1">
      <c r="A479" s="173"/>
      <c r="B479" s="179"/>
      <c r="C479" s="175"/>
      <c r="D479" s="175"/>
      <c r="E479" s="175"/>
      <c r="F479" s="175"/>
      <c r="G479" s="175"/>
      <c r="H479" s="175"/>
      <c r="I479" s="175"/>
      <c r="J479" s="175"/>
      <c r="K479" s="175"/>
      <c r="L479" s="668"/>
      <c r="M479" s="175"/>
      <c r="N479" s="175"/>
      <c r="O479" s="175"/>
      <c r="P479" s="175"/>
      <c r="Q479" s="175"/>
      <c r="R479" s="175"/>
      <c r="S479" s="175"/>
      <c r="T479" s="175"/>
      <c r="U479" s="667"/>
      <c r="V479" s="74"/>
      <c r="W479" s="74"/>
      <c r="X479" s="74"/>
      <c r="Y479" s="74"/>
      <c r="Z479" s="74"/>
      <c r="AA479" s="74"/>
      <c r="AB479" s="74"/>
      <c r="AC479" s="74"/>
    </row>
    <row r="480" spans="1:29" ht="16.5" customHeight="1">
      <c r="A480" s="173"/>
      <c r="B480" s="179"/>
      <c r="C480" s="175"/>
      <c r="D480" s="175"/>
      <c r="E480" s="175"/>
      <c r="F480" s="175"/>
      <c r="G480" s="175"/>
      <c r="H480" s="175"/>
      <c r="I480" s="175"/>
      <c r="J480" s="175"/>
      <c r="K480" s="175"/>
      <c r="L480" s="668"/>
      <c r="M480" s="175"/>
      <c r="N480" s="175"/>
      <c r="O480" s="175"/>
      <c r="P480" s="175"/>
      <c r="Q480" s="175"/>
      <c r="R480" s="175"/>
      <c r="S480" s="175"/>
      <c r="T480" s="175"/>
      <c r="U480" s="667"/>
      <c r="V480" s="74"/>
      <c r="W480" s="74"/>
      <c r="X480" s="74"/>
      <c r="Y480" s="74"/>
      <c r="Z480" s="74"/>
      <c r="AA480" s="74"/>
      <c r="AB480" s="74"/>
      <c r="AC480" s="74"/>
    </row>
    <row r="481" spans="1:29" ht="16.5" customHeight="1">
      <c r="A481" s="173"/>
      <c r="B481" s="179"/>
      <c r="C481" s="175"/>
      <c r="D481" s="175"/>
      <c r="E481" s="175"/>
      <c r="F481" s="175"/>
      <c r="G481" s="175"/>
      <c r="H481" s="175"/>
      <c r="I481" s="175"/>
      <c r="J481" s="175"/>
      <c r="K481" s="175"/>
      <c r="L481" s="668"/>
      <c r="M481" s="175"/>
      <c r="N481" s="175"/>
      <c r="O481" s="175"/>
      <c r="P481" s="175"/>
      <c r="Q481" s="175"/>
      <c r="R481" s="175"/>
      <c r="S481" s="175"/>
      <c r="T481" s="175"/>
      <c r="U481" s="667"/>
      <c r="V481" s="74"/>
      <c r="W481" s="74"/>
      <c r="X481" s="74"/>
      <c r="Y481" s="74"/>
      <c r="Z481" s="74"/>
      <c r="AA481" s="74"/>
      <c r="AB481" s="74"/>
      <c r="AC481" s="74"/>
    </row>
    <row r="482" spans="1:29" ht="16.5" customHeight="1">
      <c r="A482" s="173"/>
      <c r="B482" s="179"/>
      <c r="C482" s="175"/>
      <c r="D482" s="175"/>
      <c r="E482" s="175"/>
      <c r="F482" s="175"/>
      <c r="G482" s="175"/>
      <c r="H482" s="175"/>
      <c r="I482" s="175"/>
      <c r="J482" s="175"/>
      <c r="K482" s="175"/>
      <c r="L482" s="668"/>
      <c r="M482" s="175"/>
      <c r="N482" s="175"/>
      <c r="O482" s="175"/>
      <c r="P482" s="175"/>
      <c r="Q482" s="175"/>
      <c r="R482" s="175"/>
      <c r="S482" s="175"/>
      <c r="T482" s="175"/>
      <c r="U482" s="667"/>
      <c r="V482" s="74"/>
      <c r="W482" s="74"/>
      <c r="X482" s="74"/>
      <c r="Y482" s="74"/>
      <c r="Z482" s="74"/>
      <c r="AA482" s="74"/>
      <c r="AB482" s="74"/>
      <c r="AC482" s="74"/>
    </row>
    <row r="483" spans="1:29" ht="16.5" customHeight="1">
      <c r="A483" s="173"/>
      <c r="B483" s="179"/>
      <c r="C483" s="175"/>
      <c r="D483" s="175"/>
      <c r="E483" s="175"/>
      <c r="F483" s="175"/>
      <c r="G483" s="175"/>
      <c r="H483" s="175"/>
      <c r="I483" s="175"/>
      <c r="J483" s="175"/>
      <c r="K483" s="175"/>
      <c r="L483" s="668"/>
      <c r="M483" s="175"/>
      <c r="N483" s="175"/>
      <c r="O483" s="175"/>
      <c r="P483" s="175"/>
      <c r="Q483" s="175"/>
      <c r="R483" s="175"/>
      <c r="S483" s="175"/>
      <c r="T483" s="175"/>
      <c r="U483" s="667"/>
      <c r="V483" s="74"/>
      <c r="W483" s="74"/>
      <c r="X483" s="74"/>
      <c r="Y483" s="74"/>
      <c r="Z483" s="74"/>
      <c r="AA483" s="74"/>
      <c r="AB483" s="74"/>
      <c r="AC483" s="74"/>
    </row>
    <row r="484" spans="1:29" ht="16.5" customHeight="1">
      <c r="A484" s="173"/>
      <c r="B484" s="179"/>
      <c r="C484" s="175"/>
      <c r="D484" s="175"/>
      <c r="E484" s="175"/>
      <c r="F484" s="175"/>
      <c r="G484" s="175"/>
      <c r="H484" s="175"/>
      <c r="I484" s="175"/>
      <c r="J484" s="175"/>
      <c r="K484" s="175"/>
      <c r="L484" s="668"/>
      <c r="M484" s="175"/>
      <c r="N484" s="175"/>
      <c r="O484" s="175"/>
      <c r="P484" s="175"/>
      <c r="Q484" s="175"/>
      <c r="R484" s="175"/>
      <c r="S484" s="175"/>
      <c r="T484" s="175"/>
      <c r="U484" s="667"/>
      <c r="V484" s="74"/>
      <c r="W484" s="74"/>
      <c r="X484" s="74"/>
      <c r="Y484" s="74"/>
      <c r="Z484" s="74"/>
      <c r="AA484" s="74"/>
      <c r="AB484" s="74"/>
      <c r="AC484" s="74"/>
    </row>
    <row r="485" spans="1:29" ht="16.5" customHeight="1">
      <c r="A485" s="173"/>
      <c r="B485" s="179"/>
      <c r="C485" s="175"/>
      <c r="D485" s="175"/>
      <c r="E485" s="175"/>
      <c r="F485" s="175"/>
      <c r="G485" s="175"/>
      <c r="H485" s="175"/>
      <c r="I485" s="175"/>
      <c r="J485" s="175"/>
      <c r="K485" s="175"/>
      <c r="L485" s="668"/>
      <c r="M485" s="175"/>
      <c r="N485" s="175"/>
      <c r="O485" s="175"/>
      <c r="P485" s="175"/>
      <c r="Q485" s="175"/>
      <c r="R485" s="175"/>
      <c r="S485" s="175"/>
      <c r="T485" s="175"/>
      <c r="U485" s="667"/>
      <c r="V485" s="74"/>
      <c r="W485" s="74"/>
      <c r="X485" s="74"/>
      <c r="Y485" s="74"/>
      <c r="Z485" s="74"/>
      <c r="AA485" s="74"/>
      <c r="AB485" s="74"/>
      <c r="AC485" s="74"/>
    </row>
    <row r="486" spans="1:29" ht="16.5" customHeight="1">
      <c r="A486" s="173"/>
      <c r="B486" s="179"/>
      <c r="C486" s="175"/>
      <c r="D486" s="175"/>
      <c r="E486" s="175"/>
      <c r="F486" s="175"/>
      <c r="G486" s="175"/>
      <c r="H486" s="175"/>
      <c r="I486" s="175"/>
      <c r="J486" s="175"/>
      <c r="K486" s="175"/>
      <c r="L486" s="668"/>
      <c r="M486" s="175"/>
      <c r="N486" s="175"/>
      <c r="O486" s="175"/>
      <c r="P486" s="175"/>
      <c r="Q486" s="175"/>
      <c r="R486" s="175"/>
      <c r="S486" s="175"/>
      <c r="T486" s="175"/>
      <c r="U486" s="667"/>
      <c r="V486" s="74"/>
      <c r="W486" s="74"/>
      <c r="X486" s="74"/>
      <c r="Y486" s="74"/>
      <c r="Z486" s="74"/>
      <c r="AA486" s="74"/>
      <c r="AB486" s="74"/>
      <c r="AC486" s="74"/>
    </row>
    <row r="487" spans="1:29" ht="16.5" customHeight="1">
      <c r="A487" s="173"/>
      <c r="B487" s="179"/>
      <c r="C487" s="175"/>
      <c r="D487" s="175"/>
      <c r="E487" s="175"/>
      <c r="F487" s="175"/>
      <c r="G487" s="175"/>
      <c r="H487" s="175"/>
      <c r="I487" s="175"/>
      <c r="J487" s="175"/>
      <c r="K487" s="175"/>
      <c r="L487" s="668"/>
      <c r="M487" s="175"/>
      <c r="N487" s="175"/>
      <c r="O487" s="175"/>
      <c r="P487" s="175"/>
      <c r="Q487" s="175"/>
      <c r="R487" s="175"/>
      <c r="S487" s="175"/>
      <c r="T487" s="175"/>
      <c r="U487" s="667"/>
      <c r="V487" s="74"/>
      <c r="W487" s="74"/>
      <c r="X487" s="74"/>
      <c r="Y487" s="74"/>
      <c r="Z487" s="74"/>
      <c r="AA487" s="74"/>
      <c r="AB487" s="74"/>
      <c r="AC487" s="74"/>
    </row>
    <row r="488" spans="1:29" ht="16.5" customHeight="1">
      <c r="A488" s="173"/>
      <c r="B488" s="179"/>
      <c r="C488" s="175"/>
      <c r="D488" s="175"/>
      <c r="E488" s="175"/>
      <c r="F488" s="175"/>
      <c r="G488" s="175"/>
      <c r="H488" s="175"/>
      <c r="I488" s="175"/>
      <c r="J488" s="175"/>
      <c r="K488" s="175"/>
      <c r="L488" s="668"/>
      <c r="M488" s="175"/>
      <c r="N488" s="175"/>
      <c r="O488" s="175"/>
      <c r="P488" s="175"/>
      <c r="Q488" s="175"/>
      <c r="R488" s="175"/>
      <c r="S488" s="175"/>
      <c r="T488" s="175"/>
      <c r="U488" s="667"/>
      <c r="V488" s="74"/>
      <c r="W488" s="74"/>
      <c r="X488" s="74"/>
      <c r="Y488" s="74"/>
      <c r="Z488" s="74"/>
      <c r="AA488" s="74"/>
      <c r="AB488" s="74"/>
      <c r="AC488" s="74"/>
    </row>
    <row r="489" spans="1:29" ht="16.5" customHeight="1">
      <c r="A489" s="173"/>
      <c r="B489" s="179"/>
      <c r="C489" s="175"/>
      <c r="D489" s="175"/>
      <c r="E489" s="175"/>
      <c r="F489" s="175"/>
      <c r="G489" s="175"/>
      <c r="H489" s="175"/>
      <c r="I489" s="175"/>
      <c r="J489" s="175"/>
      <c r="K489" s="175"/>
      <c r="L489" s="668"/>
      <c r="M489" s="175"/>
      <c r="N489" s="175"/>
      <c r="O489" s="175"/>
      <c r="P489" s="175"/>
      <c r="Q489" s="175"/>
      <c r="R489" s="175"/>
      <c r="S489" s="175"/>
      <c r="T489" s="175"/>
      <c r="U489" s="667"/>
      <c r="V489" s="74"/>
      <c r="W489" s="74"/>
      <c r="X489" s="74"/>
      <c r="Y489" s="74"/>
      <c r="Z489" s="74"/>
      <c r="AA489" s="74"/>
      <c r="AB489" s="74"/>
      <c r="AC489" s="74"/>
    </row>
    <row r="490" spans="1:29" ht="16.5" customHeight="1">
      <c r="A490" s="173"/>
      <c r="B490" s="179"/>
      <c r="C490" s="175"/>
      <c r="D490" s="175"/>
      <c r="E490" s="175"/>
      <c r="F490" s="175"/>
      <c r="G490" s="175"/>
      <c r="H490" s="175"/>
      <c r="I490" s="175"/>
      <c r="J490" s="175"/>
      <c r="K490" s="175"/>
      <c r="L490" s="668"/>
      <c r="M490" s="175"/>
      <c r="N490" s="175"/>
      <c r="O490" s="175"/>
      <c r="P490" s="175"/>
      <c r="Q490" s="175"/>
      <c r="R490" s="175"/>
      <c r="S490" s="175"/>
      <c r="T490" s="175"/>
      <c r="U490" s="667"/>
      <c r="V490" s="74"/>
      <c r="W490" s="74"/>
      <c r="X490" s="74"/>
      <c r="Y490" s="74"/>
      <c r="Z490" s="74"/>
      <c r="AA490" s="74"/>
      <c r="AB490" s="74"/>
      <c r="AC490" s="74"/>
    </row>
    <row r="491" spans="1:29" ht="16.5" customHeight="1">
      <c r="A491" s="173"/>
      <c r="B491" s="179"/>
      <c r="C491" s="175"/>
      <c r="D491" s="175"/>
      <c r="E491" s="175"/>
      <c r="F491" s="175"/>
      <c r="G491" s="175"/>
      <c r="H491" s="175"/>
      <c r="I491" s="175"/>
      <c r="J491" s="175"/>
      <c r="K491" s="175"/>
      <c r="L491" s="668"/>
      <c r="M491" s="175"/>
      <c r="N491" s="175"/>
      <c r="O491" s="175"/>
      <c r="P491" s="175"/>
      <c r="Q491" s="175"/>
      <c r="R491" s="175"/>
      <c r="S491" s="175"/>
      <c r="T491" s="175"/>
      <c r="U491" s="667"/>
      <c r="V491" s="74"/>
      <c r="W491" s="74"/>
      <c r="X491" s="74"/>
      <c r="Y491" s="74"/>
      <c r="Z491" s="74"/>
      <c r="AA491" s="74"/>
      <c r="AB491" s="74"/>
      <c r="AC491" s="74"/>
    </row>
    <row r="492" spans="1:29" ht="16.5" customHeight="1">
      <c r="A492" s="173"/>
      <c r="B492" s="179"/>
      <c r="C492" s="175"/>
      <c r="D492" s="175"/>
      <c r="E492" s="175"/>
      <c r="F492" s="175"/>
      <c r="G492" s="175"/>
      <c r="H492" s="175"/>
      <c r="I492" s="175"/>
      <c r="J492" s="175"/>
      <c r="K492" s="175"/>
      <c r="L492" s="668"/>
      <c r="M492" s="175"/>
      <c r="N492" s="175"/>
      <c r="O492" s="175"/>
      <c r="P492" s="175"/>
      <c r="Q492" s="175"/>
      <c r="R492" s="175"/>
      <c r="S492" s="175"/>
      <c r="T492" s="175"/>
      <c r="U492" s="667"/>
      <c r="V492" s="74"/>
      <c r="W492" s="74"/>
      <c r="X492" s="74"/>
      <c r="Y492" s="74"/>
      <c r="Z492" s="74"/>
      <c r="AA492" s="74"/>
      <c r="AB492" s="74"/>
      <c r="AC492" s="74"/>
    </row>
    <row r="493" spans="1:29" ht="16.5" customHeight="1">
      <c r="A493" s="173"/>
      <c r="B493" s="179"/>
      <c r="C493" s="175"/>
      <c r="D493" s="175"/>
      <c r="E493" s="175"/>
      <c r="F493" s="175"/>
      <c r="G493" s="175"/>
      <c r="H493" s="175"/>
      <c r="I493" s="175"/>
      <c r="J493" s="175"/>
      <c r="K493" s="175"/>
      <c r="L493" s="668"/>
      <c r="M493" s="175"/>
      <c r="N493" s="175"/>
      <c r="O493" s="175"/>
      <c r="P493" s="175"/>
      <c r="Q493" s="175"/>
      <c r="R493" s="175"/>
      <c r="S493" s="175"/>
      <c r="T493" s="175"/>
      <c r="U493" s="667"/>
      <c r="V493" s="74"/>
      <c r="W493" s="74"/>
      <c r="X493" s="74"/>
      <c r="Y493" s="74"/>
      <c r="Z493" s="74"/>
      <c r="AA493" s="74"/>
      <c r="AB493" s="74"/>
      <c r="AC493" s="74"/>
    </row>
    <row r="494" spans="1:29" ht="16.5" customHeight="1">
      <c r="A494" s="173"/>
      <c r="B494" s="179"/>
      <c r="C494" s="175"/>
      <c r="D494" s="175"/>
      <c r="E494" s="175"/>
      <c r="F494" s="175"/>
      <c r="G494" s="175"/>
      <c r="H494" s="175"/>
      <c r="I494" s="175"/>
      <c r="J494" s="175"/>
      <c r="K494" s="175"/>
      <c r="L494" s="668"/>
      <c r="M494" s="175"/>
      <c r="N494" s="175"/>
      <c r="O494" s="175"/>
      <c r="P494" s="175"/>
      <c r="Q494" s="175"/>
      <c r="R494" s="175"/>
      <c r="S494" s="175"/>
      <c r="T494" s="175"/>
      <c r="U494" s="667"/>
      <c r="V494" s="74"/>
      <c r="W494" s="74"/>
      <c r="X494" s="74"/>
      <c r="Y494" s="74"/>
      <c r="Z494" s="74"/>
      <c r="AA494" s="74"/>
      <c r="AB494" s="74"/>
      <c r="AC494" s="74"/>
    </row>
    <row r="495" spans="1:29" ht="16.5" customHeight="1">
      <c r="A495" s="173"/>
      <c r="B495" s="179"/>
      <c r="C495" s="175"/>
      <c r="D495" s="175"/>
      <c r="E495" s="175"/>
      <c r="F495" s="175"/>
      <c r="G495" s="175"/>
      <c r="H495" s="175"/>
      <c r="I495" s="175"/>
      <c r="J495" s="175"/>
      <c r="K495" s="175"/>
      <c r="L495" s="668"/>
      <c r="M495" s="175"/>
      <c r="N495" s="175"/>
      <c r="O495" s="175"/>
      <c r="P495" s="175"/>
      <c r="Q495" s="175"/>
      <c r="R495" s="175"/>
      <c r="S495" s="175"/>
      <c r="T495" s="175"/>
      <c r="U495" s="667"/>
      <c r="V495" s="74"/>
      <c r="W495" s="74"/>
      <c r="X495" s="74"/>
      <c r="Y495" s="74"/>
      <c r="Z495" s="74"/>
      <c r="AA495" s="74"/>
      <c r="AB495" s="74"/>
      <c r="AC495" s="74"/>
    </row>
    <row r="496" spans="1:29" ht="16.5" customHeight="1">
      <c r="A496" s="173"/>
      <c r="B496" s="179"/>
      <c r="C496" s="175"/>
      <c r="D496" s="175"/>
      <c r="E496" s="175"/>
      <c r="F496" s="175"/>
      <c r="G496" s="175"/>
      <c r="H496" s="175"/>
      <c r="I496" s="175"/>
      <c r="J496" s="175"/>
      <c r="K496" s="175"/>
      <c r="L496" s="668"/>
      <c r="M496" s="175"/>
      <c r="N496" s="175"/>
      <c r="O496" s="175"/>
      <c r="P496" s="175"/>
      <c r="Q496" s="175"/>
      <c r="R496" s="175"/>
      <c r="S496" s="175"/>
      <c r="T496" s="175"/>
      <c r="U496" s="667"/>
      <c r="V496" s="74"/>
      <c r="W496" s="74"/>
      <c r="X496" s="74"/>
      <c r="Y496" s="74"/>
      <c r="Z496" s="74"/>
      <c r="AA496" s="74"/>
      <c r="AB496" s="74"/>
      <c r="AC496" s="74"/>
    </row>
    <row r="497" spans="1:29" ht="16.5" customHeight="1">
      <c r="A497" s="173"/>
      <c r="B497" s="179"/>
      <c r="C497" s="175"/>
      <c r="D497" s="175"/>
      <c r="E497" s="175"/>
      <c r="F497" s="175"/>
      <c r="G497" s="175"/>
      <c r="H497" s="175"/>
      <c r="I497" s="175"/>
      <c r="J497" s="175"/>
      <c r="K497" s="175"/>
      <c r="L497" s="668"/>
      <c r="M497" s="175"/>
      <c r="N497" s="175"/>
      <c r="O497" s="175"/>
      <c r="P497" s="175"/>
      <c r="Q497" s="175"/>
      <c r="R497" s="175"/>
      <c r="S497" s="175"/>
      <c r="T497" s="175"/>
      <c r="U497" s="667"/>
      <c r="V497" s="74"/>
      <c r="W497" s="74"/>
      <c r="X497" s="74"/>
      <c r="Y497" s="74"/>
      <c r="Z497" s="74"/>
      <c r="AA497" s="74"/>
      <c r="AB497" s="74"/>
      <c r="AC497" s="74"/>
    </row>
    <row r="498" spans="1:29" ht="16.5" customHeight="1">
      <c r="A498" s="173"/>
      <c r="B498" s="179"/>
      <c r="C498" s="175"/>
      <c r="D498" s="175"/>
      <c r="E498" s="175"/>
      <c r="F498" s="175"/>
      <c r="G498" s="175"/>
      <c r="H498" s="175"/>
      <c r="I498" s="175"/>
      <c r="J498" s="175"/>
      <c r="K498" s="175"/>
      <c r="L498" s="668"/>
      <c r="M498" s="175"/>
      <c r="N498" s="175"/>
      <c r="O498" s="175"/>
      <c r="P498" s="175"/>
      <c r="Q498" s="175"/>
      <c r="R498" s="175"/>
      <c r="S498" s="175"/>
      <c r="T498" s="175"/>
      <c r="U498" s="667"/>
      <c r="V498" s="74"/>
      <c r="W498" s="74"/>
      <c r="X498" s="74"/>
      <c r="Y498" s="74"/>
      <c r="Z498" s="74"/>
      <c r="AA498" s="74"/>
      <c r="AB498" s="74"/>
      <c r="AC498" s="74"/>
    </row>
    <row r="499" spans="1:29" ht="16.5" customHeight="1">
      <c r="A499" s="173"/>
      <c r="B499" s="179"/>
      <c r="C499" s="175"/>
      <c r="D499" s="175"/>
      <c r="E499" s="175"/>
      <c r="F499" s="175"/>
      <c r="G499" s="175"/>
      <c r="H499" s="175"/>
      <c r="I499" s="175"/>
      <c r="J499" s="175"/>
      <c r="K499" s="175"/>
      <c r="L499" s="668"/>
      <c r="M499" s="175"/>
      <c r="N499" s="175"/>
      <c r="O499" s="175"/>
      <c r="P499" s="175"/>
      <c r="Q499" s="175"/>
      <c r="R499" s="175"/>
      <c r="S499" s="175"/>
      <c r="T499" s="175"/>
      <c r="U499" s="667"/>
      <c r="V499" s="74"/>
      <c r="W499" s="74"/>
      <c r="X499" s="74"/>
      <c r="Y499" s="74"/>
      <c r="Z499" s="74"/>
      <c r="AA499" s="74"/>
      <c r="AB499" s="74"/>
      <c r="AC499" s="74"/>
    </row>
    <row r="500" spans="1:29" ht="16.5" customHeight="1">
      <c r="A500" s="173"/>
      <c r="B500" s="179"/>
      <c r="C500" s="175"/>
      <c r="D500" s="175"/>
      <c r="E500" s="175"/>
      <c r="F500" s="175"/>
      <c r="G500" s="175"/>
      <c r="H500" s="175"/>
      <c r="I500" s="175"/>
      <c r="J500" s="175"/>
      <c r="K500" s="175"/>
      <c r="L500" s="668"/>
      <c r="M500" s="175"/>
      <c r="N500" s="175"/>
      <c r="O500" s="175"/>
      <c r="P500" s="175"/>
      <c r="Q500" s="175"/>
      <c r="R500" s="175"/>
      <c r="S500" s="175"/>
      <c r="T500" s="175"/>
      <c r="U500" s="667"/>
      <c r="V500" s="74"/>
      <c r="W500" s="74"/>
      <c r="X500" s="74"/>
      <c r="Y500" s="74"/>
      <c r="Z500" s="74"/>
      <c r="AA500" s="74"/>
      <c r="AB500" s="74"/>
      <c r="AC500" s="74"/>
    </row>
    <row r="501" spans="1:29" ht="16.5" customHeight="1">
      <c r="A501" s="173"/>
      <c r="B501" s="179"/>
      <c r="C501" s="175"/>
      <c r="D501" s="175"/>
      <c r="E501" s="175"/>
      <c r="F501" s="175"/>
      <c r="G501" s="175"/>
      <c r="H501" s="175"/>
      <c r="I501" s="175"/>
      <c r="J501" s="175"/>
      <c r="K501" s="175"/>
      <c r="L501" s="668"/>
      <c r="M501" s="175"/>
      <c r="N501" s="175"/>
      <c r="O501" s="175"/>
      <c r="P501" s="175"/>
      <c r="Q501" s="175"/>
      <c r="R501" s="175"/>
      <c r="S501" s="175"/>
      <c r="T501" s="175"/>
      <c r="U501" s="667"/>
      <c r="V501" s="74"/>
      <c r="W501" s="74"/>
      <c r="X501" s="74"/>
      <c r="Y501" s="74"/>
      <c r="Z501" s="74"/>
      <c r="AA501" s="74"/>
      <c r="AB501" s="74"/>
      <c r="AC501" s="74"/>
    </row>
    <row r="502" spans="1:29" ht="16.5" customHeight="1">
      <c r="A502" s="173"/>
      <c r="B502" s="179"/>
      <c r="C502" s="175"/>
      <c r="D502" s="175"/>
      <c r="E502" s="175"/>
      <c r="F502" s="175"/>
      <c r="G502" s="175"/>
      <c r="H502" s="175"/>
      <c r="I502" s="175"/>
      <c r="J502" s="175"/>
      <c r="K502" s="175"/>
      <c r="L502" s="668"/>
      <c r="M502" s="175"/>
      <c r="N502" s="175"/>
      <c r="O502" s="175"/>
      <c r="P502" s="175"/>
      <c r="Q502" s="175"/>
      <c r="R502" s="175"/>
      <c r="S502" s="175"/>
      <c r="T502" s="175"/>
      <c r="U502" s="667"/>
      <c r="V502" s="74"/>
      <c r="W502" s="74"/>
      <c r="X502" s="74"/>
      <c r="Y502" s="74"/>
      <c r="Z502" s="74"/>
      <c r="AA502" s="74"/>
      <c r="AB502" s="74"/>
      <c r="AC502" s="74"/>
    </row>
    <row r="503" spans="1:29" ht="16.5" customHeight="1">
      <c r="A503" s="173"/>
      <c r="B503" s="179"/>
      <c r="C503" s="175"/>
      <c r="D503" s="175"/>
      <c r="E503" s="175"/>
      <c r="F503" s="175"/>
      <c r="G503" s="175"/>
      <c r="H503" s="175"/>
      <c r="I503" s="175"/>
      <c r="J503" s="175"/>
      <c r="K503" s="175"/>
      <c r="L503" s="668"/>
      <c r="M503" s="175"/>
      <c r="N503" s="175"/>
      <c r="O503" s="175"/>
      <c r="P503" s="175"/>
      <c r="Q503" s="175"/>
      <c r="R503" s="175"/>
      <c r="S503" s="175"/>
      <c r="T503" s="175"/>
      <c r="U503" s="667"/>
      <c r="V503" s="74"/>
      <c r="W503" s="74"/>
      <c r="X503" s="74"/>
      <c r="Y503" s="74"/>
      <c r="Z503" s="74"/>
      <c r="AA503" s="74"/>
      <c r="AB503" s="74"/>
      <c r="AC503" s="74"/>
    </row>
    <row r="504" spans="1:29" ht="16.5" customHeight="1">
      <c r="A504" s="173"/>
      <c r="B504" s="179"/>
      <c r="C504" s="175"/>
      <c r="D504" s="175"/>
      <c r="E504" s="175"/>
      <c r="F504" s="175"/>
      <c r="G504" s="175"/>
      <c r="H504" s="175"/>
      <c r="I504" s="175"/>
      <c r="J504" s="175"/>
      <c r="K504" s="175"/>
      <c r="L504" s="668"/>
      <c r="M504" s="175"/>
      <c r="N504" s="175"/>
      <c r="O504" s="175"/>
      <c r="P504" s="175"/>
      <c r="Q504" s="175"/>
      <c r="R504" s="175"/>
      <c r="S504" s="175"/>
      <c r="T504" s="175"/>
      <c r="U504" s="667"/>
      <c r="V504" s="74"/>
      <c r="W504" s="74"/>
      <c r="X504" s="74"/>
      <c r="Y504" s="74"/>
      <c r="Z504" s="74"/>
      <c r="AA504" s="74"/>
      <c r="AB504" s="74"/>
      <c r="AC504" s="74"/>
    </row>
    <row r="505" spans="1:29" ht="16.5" customHeight="1">
      <c r="A505" s="173"/>
      <c r="B505" s="179"/>
      <c r="C505" s="175"/>
      <c r="D505" s="175"/>
      <c r="E505" s="175"/>
      <c r="F505" s="175"/>
      <c r="G505" s="175"/>
      <c r="H505" s="175"/>
      <c r="I505" s="175"/>
      <c r="J505" s="175"/>
      <c r="K505" s="175"/>
      <c r="L505" s="668"/>
      <c r="M505" s="175"/>
      <c r="N505" s="175"/>
      <c r="O505" s="175"/>
      <c r="P505" s="175"/>
      <c r="Q505" s="175"/>
      <c r="R505" s="175"/>
      <c r="S505" s="175"/>
      <c r="T505" s="175"/>
      <c r="U505" s="667"/>
      <c r="V505" s="74"/>
      <c r="W505" s="74"/>
      <c r="X505" s="74"/>
      <c r="Y505" s="74"/>
      <c r="Z505" s="74"/>
      <c r="AA505" s="74"/>
      <c r="AB505" s="74"/>
      <c r="AC505" s="74"/>
    </row>
    <row r="506" spans="1:29" ht="16.5" customHeight="1">
      <c r="A506" s="173"/>
      <c r="B506" s="179"/>
      <c r="C506" s="175"/>
      <c r="D506" s="175"/>
      <c r="E506" s="175"/>
      <c r="F506" s="175"/>
      <c r="G506" s="175"/>
      <c r="H506" s="175"/>
      <c r="I506" s="175"/>
      <c r="J506" s="175"/>
      <c r="K506" s="175"/>
      <c r="L506" s="668"/>
      <c r="M506" s="175"/>
      <c r="N506" s="175"/>
      <c r="O506" s="175"/>
      <c r="P506" s="175"/>
      <c r="Q506" s="175"/>
      <c r="R506" s="175"/>
      <c r="S506" s="175"/>
      <c r="T506" s="175"/>
      <c r="U506" s="667"/>
      <c r="V506" s="74"/>
      <c r="W506" s="74"/>
      <c r="X506" s="74"/>
      <c r="Y506" s="74"/>
      <c r="Z506" s="74"/>
      <c r="AA506" s="74"/>
      <c r="AB506" s="74"/>
      <c r="AC506" s="74"/>
    </row>
    <row r="507" spans="1:29" ht="16.5" customHeight="1">
      <c r="A507" s="173"/>
      <c r="B507" s="179"/>
      <c r="C507" s="175"/>
      <c r="D507" s="175"/>
      <c r="E507" s="175"/>
      <c r="F507" s="175"/>
      <c r="G507" s="175"/>
      <c r="H507" s="175"/>
      <c r="I507" s="175"/>
      <c r="J507" s="175"/>
      <c r="K507" s="175"/>
      <c r="L507" s="668"/>
      <c r="M507" s="175"/>
      <c r="N507" s="175"/>
      <c r="O507" s="175"/>
      <c r="P507" s="175"/>
      <c r="Q507" s="175"/>
      <c r="R507" s="175"/>
      <c r="S507" s="175"/>
      <c r="T507" s="175"/>
      <c r="U507" s="667"/>
      <c r="V507" s="74"/>
      <c r="W507" s="74"/>
      <c r="X507" s="74"/>
      <c r="Y507" s="74"/>
      <c r="Z507" s="74"/>
      <c r="AA507" s="74"/>
      <c r="AB507" s="74"/>
      <c r="AC507" s="74"/>
    </row>
    <row r="508" spans="1:29" ht="16.5" customHeight="1">
      <c r="A508" s="173"/>
      <c r="B508" s="179"/>
      <c r="C508" s="175"/>
      <c r="D508" s="175"/>
      <c r="E508" s="175"/>
      <c r="F508" s="175"/>
      <c r="G508" s="175"/>
      <c r="H508" s="175"/>
      <c r="I508" s="175"/>
      <c r="J508" s="175"/>
      <c r="K508" s="175"/>
      <c r="L508" s="668"/>
      <c r="M508" s="175"/>
      <c r="N508" s="175"/>
      <c r="O508" s="175"/>
      <c r="P508" s="175"/>
      <c r="Q508" s="175"/>
      <c r="R508" s="175"/>
      <c r="S508" s="175"/>
      <c r="T508" s="175"/>
      <c r="U508" s="667"/>
      <c r="V508" s="74"/>
      <c r="W508" s="74"/>
      <c r="X508" s="74"/>
      <c r="Y508" s="74"/>
      <c r="Z508" s="74"/>
      <c r="AA508" s="74"/>
      <c r="AB508" s="74"/>
      <c r="AC508" s="74"/>
    </row>
    <row r="509" spans="1:29" ht="16.5" customHeight="1">
      <c r="A509" s="173"/>
      <c r="B509" s="179"/>
      <c r="C509" s="175"/>
      <c r="D509" s="175"/>
      <c r="E509" s="175"/>
      <c r="F509" s="175"/>
      <c r="G509" s="175"/>
      <c r="H509" s="175"/>
      <c r="I509" s="175"/>
      <c r="J509" s="175"/>
      <c r="K509" s="175"/>
      <c r="L509" s="668"/>
      <c r="M509" s="175"/>
      <c r="N509" s="175"/>
      <c r="O509" s="175"/>
      <c r="P509" s="175"/>
      <c r="Q509" s="175"/>
      <c r="R509" s="175"/>
      <c r="S509" s="175"/>
      <c r="T509" s="175"/>
      <c r="U509" s="667"/>
      <c r="V509" s="74"/>
      <c r="W509" s="74"/>
      <c r="X509" s="74"/>
      <c r="Y509" s="74"/>
      <c r="Z509" s="74"/>
      <c r="AA509" s="74"/>
      <c r="AB509" s="74"/>
      <c r="AC509" s="74"/>
    </row>
    <row r="510" spans="1:29" ht="16.5" customHeight="1">
      <c r="A510" s="173"/>
      <c r="B510" s="179"/>
      <c r="C510" s="175"/>
      <c r="D510" s="175"/>
      <c r="E510" s="175"/>
      <c r="F510" s="175"/>
      <c r="G510" s="175"/>
      <c r="H510" s="175"/>
      <c r="I510" s="175"/>
      <c r="J510" s="175"/>
      <c r="K510" s="175"/>
      <c r="L510" s="668"/>
      <c r="M510" s="175"/>
      <c r="N510" s="175"/>
      <c r="O510" s="175"/>
      <c r="P510" s="175"/>
      <c r="Q510" s="175"/>
      <c r="R510" s="175"/>
      <c r="S510" s="175"/>
      <c r="T510" s="175"/>
      <c r="U510" s="667"/>
      <c r="V510" s="74"/>
      <c r="W510" s="74"/>
      <c r="X510" s="74"/>
      <c r="Y510" s="74"/>
      <c r="Z510" s="74"/>
      <c r="AA510" s="74"/>
      <c r="AB510" s="74"/>
      <c r="AC510" s="74"/>
    </row>
    <row r="511" spans="1:29" ht="16.5" customHeight="1">
      <c r="A511" s="173"/>
      <c r="B511" s="179"/>
      <c r="C511" s="175"/>
      <c r="D511" s="175"/>
      <c r="E511" s="175"/>
      <c r="F511" s="175"/>
      <c r="G511" s="175"/>
      <c r="H511" s="175"/>
      <c r="I511" s="175"/>
      <c r="J511" s="175"/>
      <c r="K511" s="175"/>
      <c r="L511" s="668"/>
      <c r="M511" s="175"/>
      <c r="N511" s="175"/>
      <c r="O511" s="175"/>
      <c r="P511" s="175"/>
      <c r="Q511" s="175"/>
      <c r="R511" s="175"/>
      <c r="S511" s="175"/>
      <c r="T511" s="175"/>
      <c r="U511" s="667"/>
      <c r="V511" s="74"/>
      <c r="W511" s="74"/>
      <c r="X511" s="74"/>
      <c r="Y511" s="74"/>
      <c r="Z511" s="74"/>
      <c r="AA511" s="74"/>
      <c r="AB511" s="74"/>
      <c r="AC511" s="74"/>
    </row>
    <row r="512" spans="1:29" ht="16.5" customHeight="1">
      <c r="A512" s="173"/>
      <c r="B512" s="179"/>
      <c r="C512" s="175"/>
      <c r="D512" s="175"/>
      <c r="E512" s="175"/>
      <c r="F512" s="175"/>
      <c r="G512" s="175"/>
      <c r="H512" s="175"/>
      <c r="I512" s="175"/>
      <c r="J512" s="175"/>
      <c r="K512" s="175"/>
      <c r="L512" s="668"/>
      <c r="M512" s="175"/>
      <c r="N512" s="175"/>
      <c r="O512" s="175"/>
      <c r="P512" s="175"/>
      <c r="Q512" s="175"/>
      <c r="R512" s="175"/>
      <c r="S512" s="175"/>
      <c r="T512" s="175"/>
      <c r="U512" s="667"/>
      <c r="V512" s="74"/>
      <c r="W512" s="74"/>
      <c r="X512" s="74"/>
      <c r="Y512" s="74"/>
      <c r="Z512" s="74"/>
      <c r="AA512" s="74"/>
      <c r="AB512" s="74"/>
      <c r="AC512" s="74"/>
    </row>
    <row r="513" spans="1:29" ht="16.5" customHeight="1">
      <c r="A513" s="173"/>
      <c r="B513" s="179"/>
      <c r="C513" s="175"/>
      <c r="D513" s="175"/>
      <c r="E513" s="175"/>
      <c r="F513" s="175"/>
      <c r="G513" s="175"/>
      <c r="H513" s="175"/>
      <c r="I513" s="175"/>
      <c r="J513" s="175"/>
      <c r="K513" s="175"/>
      <c r="L513" s="668"/>
      <c r="M513" s="175"/>
      <c r="N513" s="175"/>
      <c r="O513" s="175"/>
      <c r="P513" s="175"/>
      <c r="Q513" s="175"/>
      <c r="R513" s="175"/>
      <c r="S513" s="175"/>
      <c r="T513" s="175"/>
      <c r="U513" s="667"/>
      <c r="V513" s="74"/>
      <c r="W513" s="74"/>
      <c r="X513" s="74"/>
      <c r="Y513" s="74"/>
      <c r="Z513" s="74"/>
      <c r="AA513" s="74"/>
      <c r="AB513" s="74"/>
      <c r="AC513" s="74"/>
    </row>
    <row r="514" spans="1:29" ht="16.5" customHeight="1">
      <c r="A514" s="173"/>
      <c r="B514" s="179"/>
      <c r="C514" s="175"/>
      <c r="D514" s="175"/>
      <c r="E514" s="175"/>
      <c r="F514" s="175"/>
      <c r="G514" s="175"/>
      <c r="H514" s="175"/>
      <c r="I514" s="175"/>
      <c r="J514" s="175"/>
      <c r="K514" s="175"/>
      <c r="L514" s="668"/>
      <c r="M514" s="175"/>
      <c r="N514" s="175"/>
      <c r="O514" s="175"/>
      <c r="P514" s="175"/>
      <c r="Q514" s="175"/>
      <c r="R514" s="175"/>
      <c r="S514" s="175"/>
      <c r="T514" s="175"/>
      <c r="U514" s="667"/>
      <c r="V514" s="74"/>
      <c r="W514" s="74"/>
      <c r="X514" s="74"/>
      <c r="Y514" s="74"/>
      <c r="Z514" s="74"/>
      <c r="AA514" s="74"/>
      <c r="AB514" s="74"/>
      <c r="AC514" s="74"/>
    </row>
    <row r="515" spans="1:29" ht="16.5" customHeight="1">
      <c r="A515" s="173"/>
      <c r="B515" s="179"/>
      <c r="C515" s="175"/>
      <c r="D515" s="175"/>
      <c r="E515" s="175"/>
      <c r="F515" s="175"/>
      <c r="G515" s="175"/>
      <c r="H515" s="175"/>
      <c r="I515" s="175"/>
      <c r="J515" s="175"/>
      <c r="K515" s="175"/>
      <c r="L515" s="668"/>
      <c r="M515" s="175"/>
      <c r="N515" s="175"/>
      <c r="O515" s="175"/>
      <c r="P515" s="175"/>
      <c r="Q515" s="175"/>
      <c r="R515" s="175"/>
      <c r="S515" s="175"/>
      <c r="T515" s="175"/>
      <c r="U515" s="667"/>
      <c r="V515" s="74"/>
      <c r="W515" s="74"/>
      <c r="X515" s="74"/>
      <c r="Y515" s="74"/>
      <c r="Z515" s="74"/>
      <c r="AA515" s="74"/>
      <c r="AB515" s="74"/>
      <c r="AC515" s="74"/>
    </row>
    <row r="516" spans="1:29" ht="16.5" customHeight="1">
      <c r="A516" s="173"/>
      <c r="B516" s="179"/>
      <c r="C516" s="175"/>
      <c r="D516" s="175"/>
      <c r="E516" s="175"/>
      <c r="F516" s="175"/>
      <c r="G516" s="175"/>
      <c r="H516" s="175"/>
      <c r="I516" s="175"/>
      <c r="J516" s="175"/>
      <c r="K516" s="175"/>
      <c r="L516" s="668"/>
      <c r="M516" s="175"/>
      <c r="N516" s="175"/>
      <c r="O516" s="175"/>
      <c r="P516" s="175"/>
      <c r="Q516" s="175"/>
      <c r="R516" s="175"/>
      <c r="S516" s="175"/>
      <c r="T516" s="175"/>
      <c r="U516" s="667"/>
      <c r="V516" s="74"/>
      <c r="W516" s="74"/>
      <c r="X516" s="74"/>
      <c r="Y516" s="74"/>
      <c r="Z516" s="74"/>
      <c r="AA516" s="74"/>
      <c r="AB516" s="74"/>
      <c r="AC516" s="74"/>
    </row>
    <row r="517" spans="1:29" ht="16.5" customHeight="1">
      <c r="A517" s="173"/>
      <c r="B517" s="179"/>
      <c r="C517" s="175"/>
      <c r="D517" s="175"/>
      <c r="E517" s="175"/>
      <c r="F517" s="175"/>
      <c r="G517" s="175"/>
      <c r="H517" s="175"/>
      <c r="I517" s="175"/>
      <c r="J517" s="175"/>
      <c r="K517" s="175"/>
      <c r="L517" s="668"/>
      <c r="M517" s="175"/>
      <c r="N517" s="175"/>
      <c r="O517" s="175"/>
      <c r="P517" s="175"/>
      <c r="Q517" s="175"/>
      <c r="R517" s="175"/>
      <c r="S517" s="175"/>
      <c r="T517" s="175"/>
      <c r="U517" s="667"/>
      <c r="V517" s="74"/>
      <c r="W517" s="74"/>
      <c r="X517" s="74"/>
      <c r="Y517" s="74"/>
      <c r="Z517" s="74"/>
      <c r="AA517" s="74"/>
      <c r="AB517" s="74"/>
      <c r="AC517" s="74"/>
    </row>
    <row r="518" spans="1:29" ht="16.5" customHeight="1">
      <c r="A518" s="173"/>
      <c r="B518" s="179"/>
      <c r="C518" s="175"/>
      <c r="D518" s="175"/>
      <c r="E518" s="175"/>
      <c r="F518" s="175"/>
      <c r="G518" s="175"/>
      <c r="H518" s="175"/>
      <c r="I518" s="175"/>
      <c r="J518" s="175"/>
      <c r="K518" s="175"/>
      <c r="L518" s="668"/>
      <c r="M518" s="175"/>
      <c r="N518" s="175"/>
      <c r="O518" s="175"/>
      <c r="P518" s="175"/>
      <c r="Q518" s="175"/>
      <c r="R518" s="175"/>
      <c r="S518" s="175"/>
      <c r="T518" s="175"/>
      <c r="U518" s="667"/>
      <c r="V518" s="74"/>
      <c r="W518" s="74"/>
      <c r="X518" s="74"/>
      <c r="Y518" s="74"/>
      <c r="Z518" s="74"/>
      <c r="AA518" s="74"/>
      <c r="AB518" s="74"/>
      <c r="AC518" s="74"/>
    </row>
    <row r="519" spans="1:29" ht="16.5" customHeight="1">
      <c r="A519" s="173"/>
      <c r="B519" s="179"/>
      <c r="C519" s="175"/>
      <c r="D519" s="175"/>
      <c r="E519" s="175"/>
      <c r="F519" s="175"/>
      <c r="G519" s="175"/>
      <c r="H519" s="175"/>
      <c r="I519" s="175"/>
      <c r="J519" s="175"/>
      <c r="K519" s="175"/>
      <c r="L519" s="668"/>
      <c r="M519" s="175"/>
      <c r="N519" s="175"/>
      <c r="O519" s="175"/>
      <c r="P519" s="175"/>
      <c r="Q519" s="175"/>
      <c r="R519" s="175"/>
      <c r="S519" s="175"/>
      <c r="T519" s="175"/>
      <c r="U519" s="667"/>
      <c r="V519" s="74"/>
      <c r="W519" s="74"/>
      <c r="X519" s="74"/>
      <c r="Y519" s="74"/>
      <c r="Z519" s="74"/>
      <c r="AA519" s="74"/>
      <c r="AB519" s="74"/>
      <c r="AC519" s="74"/>
    </row>
    <row r="520" spans="1:29" ht="16.5" customHeight="1">
      <c r="A520" s="173"/>
      <c r="B520" s="179"/>
      <c r="C520" s="175"/>
      <c r="D520" s="175"/>
      <c r="E520" s="175"/>
      <c r="F520" s="175"/>
      <c r="G520" s="175"/>
      <c r="H520" s="175"/>
      <c r="I520" s="175"/>
      <c r="J520" s="175"/>
      <c r="K520" s="175"/>
      <c r="L520" s="668"/>
      <c r="M520" s="175"/>
      <c r="N520" s="175"/>
      <c r="O520" s="175"/>
      <c r="P520" s="175"/>
      <c r="Q520" s="175"/>
      <c r="R520" s="175"/>
      <c r="S520" s="175"/>
      <c r="T520" s="175"/>
      <c r="U520" s="667"/>
      <c r="V520" s="74"/>
      <c r="W520" s="74"/>
      <c r="X520" s="74"/>
      <c r="Y520" s="74"/>
      <c r="Z520" s="74"/>
      <c r="AA520" s="74"/>
      <c r="AB520" s="74"/>
      <c r="AC520" s="74"/>
    </row>
    <row r="521" spans="1:29" ht="16.5" customHeight="1">
      <c r="A521" s="173"/>
      <c r="B521" s="179"/>
      <c r="C521" s="175"/>
      <c r="D521" s="175"/>
      <c r="E521" s="175"/>
      <c r="F521" s="175"/>
      <c r="G521" s="175"/>
      <c r="H521" s="175"/>
      <c r="I521" s="175"/>
      <c r="J521" s="175"/>
      <c r="K521" s="175"/>
      <c r="L521" s="668"/>
      <c r="M521" s="175"/>
      <c r="N521" s="175"/>
      <c r="O521" s="175"/>
      <c r="P521" s="175"/>
      <c r="Q521" s="175"/>
      <c r="R521" s="175"/>
      <c r="S521" s="175"/>
      <c r="T521" s="175"/>
      <c r="U521" s="667"/>
      <c r="V521" s="74"/>
      <c r="W521" s="74"/>
      <c r="X521" s="74"/>
      <c r="Y521" s="74"/>
      <c r="Z521" s="74"/>
      <c r="AA521" s="74"/>
      <c r="AB521" s="74"/>
      <c r="AC521" s="74"/>
    </row>
    <row r="522" spans="1:29" ht="16.5" customHeight="1">
      <c r="A522" s="173"/>
      <c r="B522" s="179"/>
      <c r="C522" s="175"/>
      <c r="D522" s="175"/>
      <c r="E522" s="175"/>
      <c r="F522" s="175"/>
      <c r="G522" s="175"/>
      <c r="H522" s="175"/>
      <c r="I522" s="175"/>
      <c r="J522" s="175"/>
      <c r="K522" s="175"/>
      <c r="L522" s="668"/>
      <c r="M522" s="175"/>
      <c r="N522" s="175"/>
      <c r="O522" s="175"/>
      <c r="P522" s="175"/>
      <c r="Q522" s="175"/>
      <c r="R522" s="175"/>
      <c r="S522" s="175"/>
      <c r="T522" s="175"/>
      <c r="U522" s="667"/>
      <c r="V522" s="74"/>
      <c r="W522" s="74"/>
      <c r="X522" s="74"/>
      <c r="Y522" s="74"/>
      <c r="Z522" s="74"/>
      <c r="AA522" s="74"/>
      <c r="AB522" s="74"/>
      <c r="AC522" s="74"/>
    </row>
    <row r="523" spans="1:29" ht="16.5" customHeight="1">
      <c r="A523" s="173"/>
      <c r="B523" s="179"/>
      <c r="C523" s="175"/>
      <c r="D523" s="175"/>
      <c r="E523" s="175"/>
      <c r="F523" s="175"/>
      <c r="G523" s="175"/>
      <c r="H523" s="175"/>
      <c r="I523" s="175"/>
      <c r="J523" s="175"/>
      <c r="K523" s="175"/>
      <c r="L523" s="668"/>
      <c r="M523" s="175"/>
      <c r="N523" s="175"/>
      <c r="O523" s="175"/>
      <c r="P523" s="175"/>
      <c r="Q523" s="175"/>
      <c r="R523" s="175"/>
      <c r="S523" s="175"/>
      <c r="T523" s="175"/>
      <c r="U523" s="667"/>
      <c r="V523" s="74"/>
      <c r="W523" s="74"/>
      <c r="X523" s="74"/>
      <c r="Y523" s="74"/>
      <c r="Z523" s="74"/>
      <c r="AA523" s="74"/>
      <c r="AB523" s="74"/>
      <c r="AC523" s="74"/>
    </row>
    <row r="524" spans="1:29" ht="16.5" customHeight="1">
      <c r="A524" s="173"/>
      <c r="B524" s="179"/>
      <c r="C524" s="175"/>
      <c r="D524" s="175"/>
      <c r="E524" s="175"/>
      <c r="F524" s="175"/>
      <c r="G524" s="175"/>
      <c r="H524" s="175"/>
      <c r="I524" s="175"/>
      <c r="J524" s="175"/>
      <c r="K524" s="175"/>
      <c r="L524" s="668"/>
      <c r="M524" s="175"/>
      <c r="N524" s="175"/>
      <c r="O524" s="175"/>
      <c r="P524" s="175"/>
      <c r="Q524" s="175"/>
      <c r="R524" s="175"/>
      <c r="S524" s="175"/>
      <c r="T524" s="175"/>
      <c r="U524" s="667"/>
      <c r="V524" s="74"/>
      <c r="W524" s="74"/>
      <c r="X524" s="74"/>
      <c r="Y524" s="74"/>
      <c r="Z524" s="74"/>
      <c r="AA524" s="74"/>
      <c r="AB524" s="74"/>
      <c r="AC524" s="74"/>
    </row>
    <row r="525" spans="1:29" ht="16.5" customHeight="1">
      <c r="A525" s="173"/>
      <c r="B525" s="179"/>
      <c r="C525" s="175"/>
      <c r="D525" s="175"/>
      <c r="E525" s="175"/>
      <c r="F525" s="175"/>
      <c r="G525" s="175"/>
      <c r="H525" s="175"/>
      <c r="I525" s="175"/>
      <c r="J525" s="175"/>
      <c r="K525" s="175"/>
      <c r="L525" s="668"/>
      <c r="M525" s="175"/>
      <c r="N525" s="175"/>
      <c r="O525" s="175"/>
      <c r="P525" s="175"/>
      <c r="Q525" s="175"/>
      <c r="R525" s="175"/>
      <c r="S525" s="175"/>
      <c r="T525" s="175"/>
      <c r="U525" s="667"/>
      <c r="V525" s="74"/>
      <c r="W525" s="74"/>
      <c r="X525" s="74"/>
      <c r="Y525" s="74"/>
      <c r="Z525" s="74"/>
      <c r="AA525" s="74"/>
      <c r="AB525" s="74"/>
      <c r="AC525" s="74"/>
    </row>
    <row r="526" spans="1:29" ht="16.5" customHeight="1">
      <c r="A526" s="173"/>
      <c r="B526" s="179"/>
      <c r="C526" s="175"/>
      <c r="D526" s="175"/>
      <c r="E526" s="175"/>
      <c r="F526" s="175"/>
      <c r="G526" s="175"/>
      <c r="H526" s="175"/>
      <c r="I526" s="175"/>
      <c r="J526" s="175"/>
      <c r="K526" s="175"/>
      <c r="L526" s="668"/>
      <c r="M526" s="175"/>
      <c r="N526" s="175"/>
      <c r="O526" s="175"/>
      <c r="P526" s="175"/>
      <c r="Q526" s="175"/>
      <c r="R526" s="175"/>
      <c r="S526" s="175"/>
      <c r="T526" s="175"/>
      <c r="U526" s="667"/>
      <c r="V526" s="74"/>
      <c r="W526" s="74"/>
      <c r="X526" s="74"/>
      <c r="Y526" s="74"/>
      <c r="Z526" s="74"/>
      <c r="AA526" s="74"/>
      <c r="AB526" s="74"/>
      <c r="AC526" s="74"/>
    </row>
    <row r="527" spans="1:29" ht="16.5" customHeight="1">
      <c r="A527" s="173"/>
      <c r="B527" s="179"/>
      <c r="C527" s="175"/>
      <c r="D527" s="175"/>
      <c r="E527" s="175"/>
      <c r="F527" s="175"/>
      <c r="G527" s="175"/>
      <c r="H527" s="175"/>
      <c r="I527" s="175"/>
      <c r="J527" s="175"/>
      <c r="K527" s="175"/>
      <c r="L527" s="668"/>
      <c r="M527" s="175"/>
      <c r="N527" s="175"/>
      <c r="O527" s="175"/>
      <c r="P527" s="175"/>
      <c r="Q527" s="175"/>
      <c r="R527" s="175"/>
      <c r="S527" s="175"/>
      <c r="T527" s="175"/>
      <c r="U527" s="667"/>
      <c r="V527" s="74"/>
      <c r="W527" s="74"/>
      <c r="X527" s="74"/>
      <c r="Y527" s="74"/>
      <c r="Z527" s="74"/>
      <c r="AA527" s="74"/>
      <c r="AB527" s="74"/>
      <c r="AC527" s="74"/>
    </row>
    <row r="528" spans="1:29" ht="16.5" customHeight="1">
      <c r="A528" s="173"/>
      <c r="B528" s="179"/>
      <c r="C528" s="175"/>
      <c r="D528" s="175"/>
      <c r="E528" s="175"/>
      <c r="F528" s="175"/>
      <c r="G528" s="175"/>
      <c r="H528" s="175"/>
      <c r="I528" s="175"/>
      <c r="J528" s="175"/>
      <c r="K528" s="175"/>
      <c r="L528" s="668"/>
      <c r="M528" s="175"/>
      <c r="N528" s="175"/>
      <c r="O528" s="175"/>
      <c r="P528" s="175"/>
      <c r="Q528" s="175"/>
      <c r="R528" s="175"/>
      <c r="S528" s="175"/>
      <c r="T528" s="175"/>
      <c r="U528" s="667"/>
      <c r="V528" s="74"/>
      <c r="W528" s="74"/>
      <c r="X528" s="74"/>
      <c r="Y528" s="74"/>
      <c r="Z528" s="74"/>
      <c r="AA528" s="74"/>
      <c r="AB528" s="74"/>
      <c r="AC528" s="74"/>
    </row>
    <row r="529" spans="1:29" ht="16.5" customHeight="1">
      <c r="A529" s="173"/>
      <c r="B529" s="179"/>
      <c r="C529" s="175"/>
      <c r="D529" s="175"/>
      <c r="E529" s="175"/>
      <c r="F529" s="175"/>
      <c r="G529" s="175"/>
      <c r="H529" s="175"/>
      <c r="I529" s="175"/>
      <c r="J529" s="175"/>
      <c r="K529" s="175"/>
      <c r="L529" s="668"/>
      <c r="M529" s="175"/>
      <c r="N529" s="175"/>
      <c r="O529" s="175"/>
      <c r="P529" s="175"/>
      <c r="Q529" s="175"/>
      <c r="R529" s="175"/>
      <c r="S529" s="175"/>
      <c r="T529" s="175"/>
      <c r="U529" s="667"/>
      <c r="V529" s="74"/>
      <c r="W529" s="74"/>
      <c r="X529" s="74"/>
      <c r="Y529" s="74"/>
      <c r="Z529" s="74"/>
      <c r="AA529" s="74"/>
      <c r="AB529" s="74"/>
      <c r="AC529" s="74"/>
    </row>
    <row r="530" spans="1:29" ht="16.5" customHeight="1">
      <c r="A530" s="173"/>
      <c r="B530" s="179"/>
      <c r="C530" s="175"/>
      <c r="D530" s="175"/>
      <c r="E530" s="175"/>
      <c r="F530" s="175"/>
      <c r="G530" s="175"/>
      <c r="H530" s="175"/>
      <c r="I530" s="175"/>
      <c r="J530" s="175"/>
      <c r="K530" s="175"/>
      <c r="L530" s="668"/>
      <c r="M530" s="175"/>
      <c r="N530" s="175"/>
      <c r="O530" s="175"/>
      <c r="P530" s="175"/>
      <c r="Q530" s="175"/>
      <c r="R530" s="175"/>
      <c r="S530" s="175"/>
      <c r="T530" s="175"/>
      <c r="U530" s="667"/>
      <c r="V530" s="74"/>
      <c r="W530" s="74"/>
      <c r="X530" s="74"/>
      <c r="Y530" s="74"/>
      <c r="Z530" s="74"/>
      <c r="AA530" s="74"/>
      <c r="AB530" s="74"/>
      <c r="AC530" s="74"/>
    </row>
    <row r="531" spans="1:29" ht="16.5" customHeight="1">
      <c r="A531" s="173"/>
      <c r="B531" s="179"/>
      <c r="C531" s="175"/>
      <c r="D531" s="175"/>
      <c r="E531" s="175"/>
      <c r="F531" s="175"/>
      <c r="G531" s="175"/>
      <c r="H531" s="175"/>
      <c r="I531" s="175"/>
      <c r="J531" s="175"/>
      <c r="K531" s="175"/>
      <c r="L531" s="668"/>
      <c r="M531" s="175"/>
      <c r="N531" s="175"/>
      <c r="O531" s="175"/>
      <c r="P531" s="175"/>
      <c r="Q531" s="175"/>
      <c r="R531" s="175"/>
      <c r="S531" s="175"/>
      <c r="T531" s="175"/>
      <c r="U531" s="667"/>
      <c r="V531" s="74"/>
      <c r="W531" s="74"/>
      <c r="X531" s="74"/>
      <c r="Y531" s="74"/>
      <c r="Z531" s="74"/>
      <c r="AA531" s="74"/>
      <c r="AB531" s="74"/>
      <c r="AC531" s="74"/>
    </row>
    <row r="532" spans="1:29" ht="16.5" customHeight="1">
      <c r="A532" s="173"/>
      <c r="B532" s="179"/>
      <c r="C532" s="175"/>
      <c r="D532" s="175"/>
      <c r="E532" s="175"/>
      <c r="F532" s="175"/>
      <c r="G532" s="175"/>
      <c r="H532" s="175"/>
      <c r="I532" s="175"/>
      <c r="J532" s="175"/>
      <c r="K532" s="175"/>
      <c r="L532" s="668"/>
      <c r="M532" s="175"/>
      <c r="N532" s="175"/>
      <c r="O532" s="175"/>
      <c r="P532" s="175"/>
      <c r="Q532" s="175"/>
      <c r="R532" s="175"/>
      <c r="S532" s="175"/>
      <c r="T532" s="175"/>
      <c r="U532" s="667"/>
      <c r="V532" s="74"/>
      <c r="W532" s="74"/>
      <c r="X532" s="74"/>
      <c r="Y532" s="74"/>
      <c r="Z532" s="74"/>
      <c r="AA532" s="74"/>
      <c r="AB532" s="74"/>
      <c r="AC532" s="74"/>
    </row>
    <row r="533" spans="1:29" ht="16.5" customHeight="1">
      <c r="A533" s="173"/>
      <c r="B533" s="179"/>
      <c r="C533" s="175"/>
      <c r="D533" s="175"/>
      <c r="E533" s="175"/>
      <c r="F533" s="175"/>
      <c r="G533" s="175"/>
      <c r="H533" s="175"/>
      <c r="I533" s="175"/>
      <c r="J533" s="175"/>
      <c r="K533" s="175"/>
      <c r="L533" s="668"/>
      <c r="M533" s="175"/>
      <c r="N533" s="175"/>
      <c r="O533" s="175"/>
      <c r="P533" s="175"/>
      <c r="Q533" s="175"/>
      <c r="R533" s="175"/>
      <c r="S533" s="175"/>
      <c r="T533" s="175"/>
      <c r="U533" s="667"/>
      <c r="V533" s="74"/>
      <c r="W533" s="74"/>
      <c r="X533" s="74"/>
      <c r="Y533" s="74"/>
      <c r="Z533" s="74"/>
      <c r="AA533" s="74"/>
      <c r="AB533" s="74"/>
      <c r="AC533" s="74"/>
    </row>
    <row r="534" spans="1:29" ht="16.5" customHeight="1">
      <c r="A534" s="173"/>
      <c r="B534" s="179"/>
      <c r="C534" s="175"/>
      <c r="D534" s="175"/>
      <c r="E534" s="175"/>
      <c r="F534" s="175"/>
      <c r="G534" s="175"/>
      <c r="H534" s="175"/>
      <c r="I534" s="175"/>
      <c r="J534" s="175"/>
      <c r="K534" s="175"/>
      <c r="L534" s="668"/>
      <c r="M534" s="175"/>
      <c r="N534" s="175"/>
      <c r="O534" s="175"/>
      <c r="P534" s="175"/>
      <c r="Q534" s="175"/>
      <c r="R534" s="175"/>
      <c r="S534" s="175"/>
      <c r="T534" s="175"/>
      <c r="U534" s="667"/>
      <c r="V534" s="74"/>
      <c r="W534" s="74"/>
      <c r="X534" s="74"/>
      <c r="Y534" s="74"/>
      <c r="Z534" s="74"/>
      <c r="AA534" s="74"/>
      <c r="AB534" s="74"/>
      <c r="AC534" s="74"/>
    </row>
    <row r="535" spans="1:29" ht="16.5" customHeight="1">
      <c r="A535" s="173"/>
      <c r="B535" s="179"/>
      <c r="C535" s="175"/>
      <c r="D535" s="175"/>
      <c r="E535" s="175"/>
      <c r="F535" s="175"/>
      <c r="G535" s="175"/>
      <c r="H535" s="175"/>
      <c r="I535" s="175"/>
      <c r="J535" s="175"/>
      <c r="K535" s="175"/>
      <c r="L535" s="668"/>
      <c r="M535" s="175"/>
      <c r="N535" s="175"/>
      <c r="O535" s="175"/>
      <c r="P535" s="175"/>
      <c r="Q535" s="175"/>
      <c r="R535" s="175"/>
      <c r="S535" s="175"/>
      <c r="T535" s="175"/>
      <c r="U535" s="667"/>
      <c r="V535" s="74"/>
      <c r="W535" s="74"/>
      <c r="X535" s="74"/>
      <c r="Y535" s="74"/>
      <c r="Z535" s="74"/>
      <c r="AA535" s="74"/>
      <c r="AB535" s="74"/>
      <c r="AC535" s="74"/>
    </row>
    <row r="536" spans="1:29" ht="16.5" customHeight="1">
      <c r="A536" s="173"/>
      <c r="B536" s="179"/>
      <c r="C536" s="175"/>
      <c r="D536" s="175"/>
      <c r="E536" s="175"/>
      <c r="F536" s="175"/>
      <c r="G536" s="175"/>
      <c r="H536" s="175"/>
      <c r="I536" s="175"/>
      <c r="J536" s="175"/>
      <c r="K536" s="175"/>
      <c r="L536" s="668"/>
      <c r="M536" s="175"/>
      <c r="N536" s="175"/>
      <c r="O536" s="175"/>
      <c r="P536" s="175"/>
      <c r="Q536" s="175"/>
      <c r="R536" s="175"/>
      <c r="S536" s="175"/>
      <c r="T536" s="175"/>
      <c r="U536" s="667"/>
      <c r="V536" s="74"/>
      <c r="W536" s="74"/>
      <c r="X536" s="74"/>
      <c r="Y536" s="74"/>
      <c r="Z536" s="74"/>
      <c r="AA536" s="74"/>
      <c r="AB536" s="74"/>
      <c r="AC536" s="74"/>
    </row>
    <row r="537" spans="1:29" ht="16.5" customHeight="1">
      <c r="A537" s="173"/>
      <c r="B537" s="179"/>
      <c r="C537" s="175"/>
      <c r="D537" s="175"/>
      <c r="E537" s="175"/>
      <c r="F537" s="175"/>
      <c r="G537" s="175"/>
      <c r="H537" s="175"/>
      <c r="I537" s="175"/>
      <c r="J537" s="175"/>
      <c r="K537" s="175"/>
      <c r="L537" s="668"/>
      <c r="M537" s="175"/>
      <c r="N537" s="175"/>
      <c r="O537" s="175"/>
      <c r="P537" s="175"/>
      <c r="Q537" s="175"/>
      <c r="R537" s="175"/>
      <c r="S537" s="175"/>
      <c r="T537" s="175"/>
      <c r="U537" s="667"/>
      <c r="V537" s="74"/>
      <c r="W537" s="74"/>
      <c r="X537" s="74"/>
      <c r="Y537" s="74"/>
      <c r="Z537" s="74"/>
      <c r="AA537" s="74"/>
      <c r="AB537" s="74"/>
      <c r="AC537" s="74"/>
    </row>
    <row r="538" spans="1:29" ht="16.5" customHeight="1">
      <c r="A538" s="173"/>
      <c r="B538" s="179"/>
      <c r="C538" s="175"/>
      <c r="D538" s="175"/>
      <c r="E538" s="175"/>
      <c r="F538" s="175"/>
      <c r="G538" s="175"/>
      <c r="H538" s="175"/>
      <c r="I538" s="175"/>
      <c r="J538" s="175"/>
      <c r="K538" s="175"/>
      <c r="L538" s="668"/>
      <c r="M538" s="175"/>
      <c r="N538" s="175"/>
      <c r="O538" s="175"/>
      <c r="P538" s="175"/>
      <c r="Q538" s="175"/>
      <c r="R538" s="175"/>
      <c r="S538" s="175"/>
      <c r="T538" s="175"/>
      <c r="U538" s="667"/>
      <c r="V538" s="74"/>
      <c r="W538" s="74"/>
      <c r="X538" s="74"/>
      <c r="Y538" s="74"/>
      <c r="Z538" s="74"/>
      <c r="AA538" s="74"/>
      <c r="AB538" s="74"/>
      <c r="AC538" s="74"/>
    </row>
    <row r="539" spans="1:29" ht="16.5" customHeight="1">
      <c r="A539" s="173"/>
      <c r="B539" s="179"/>
      <c r="C539" s="175"/>
      <c r="D539" s="175"/>
      <c r="E539" s="175"/>
      <c r="F539" s="175"/>
      <c r="G539" s="175"/>
      <c r="H539" s="175"/>
      <c r="I539" s="175"/>
      <c r="J539" s="175"/>
      <c r="K539" s="175"/>
      <c r="L539" s="668"/>
      <c r="M539" s="175"/>
      <c r="N539" s="175"/>
      <c r="O539" s="175"/>
      <c r="P539" s="175"/>
      <c r="Q539" s="175"/>
      <c r="R539" s="175"/>
      <c r="S539" s="175"/>
      <c r="T539" s="175"/>
      <c r="U539" s="667"/>
      <c r="V539" s="74"/>
      <c r="W539" s="74"/>
      <c r="X539" s="74"/>
      <c r="Y539" s="74"/>
      <c r="Z539" s="74"/>
      <c r="AA539" s="74"/>
      <c r="AB539" s="74"/>
      <c r="AC539" s="74"/>
    </row>
    <row r="540" spans="1:29" ht="16.5" customHeight="1">
      <c r="A540" s="173"/>
      <c r="B540" s="179"/>
      <c r="C540" s="175"/>
      <c r="D540" s="175"/>
      <c r="E540" s="175"/>
      <c r="F540" s="175"/>
      <c r="G540" s="175"/>
      <c r="H540" s="175"/>
      <c r="I540" s="175"/>
      <c r="J540" s="175"/>
      <c r="K540" s="175"/>
      <c r="L540" s="668"/>
      <c r="M540" s="175"/>
      <c r="N540" s="175"/>
      <c r="O540" s="175"/>
      <c r="P540" s="175"/>
      <c r="Q540" s="175"/>
      <c r="R540" s="175"/>
      <c r="S540" s="175"/>
      <c r="T540" s="175"/>
      <c r="U540" s="667"/>
      <c r="V540" s="74"/>
      <c r="W540" s="74"/>
      <c r="X540" s="74"/>
      <c r="Y540" s="74"/>
      <c r="Z540" s="74"/>
      <c r="AA540" s="74"/>
      <c r="AB540" s="74"/>
      <c r="AC540" s="74"/>
    </row>
    <row r="541" spans="1:29" ht="16.5" customHeight="1">
      <c r="A541" s="173"/>
      <c r="B541" s="179"/>
      <c r="C541" s="175"/>
      <c r="D541" s="175"/>
      <c r="E541" s="175"/>
      <c r="F541" s="175"/>
      <c r="G541" s="175"/>
      <c r="H541" s="175"/>
      <c r="I541" s="175"/>
      <c r="J541" s="175"/>
      <c r="K541" s="175"/>
      <c r="L541" s="668"/>
      <c r="M541" s="175"/>
      <c r="N541" s="175"/>
      <c r="O541" s="175"/>
      <c r="P541" s="175"/>
      <c r="Q541" s="175"/>
      <c r="R541" s="175"/>
      <c r="S541" s="175"/>
      <c r="T541" s="175"/>
      <c r="U541" s="667"/>
      <c r="V541" s="74"/>
      <c r="W541" s="74"/>
      <c r="X541" s="74"/>
      <c r="Y541" s="74"/>
      <c r="Z541" s="74"/>
      <c r="AA541" s="74"/>
      <c r="AB541" s="74"/>
      <c r="AC541" s="74"/>
    </row>
    <row r="542" spans="1:29" ht="16.5" customHeight="1">
      <c r="A542" s="173"/>
      <c r="B542" s="179"/>
      <c r="C542" s="175"/>
      <c r="D542" s="175"/>
      <c r="E542" s="175"/>
      <c r="F542" s="175"/>
      <c r="G542" s="175"/>
      <c r="H542" s="175"/>
      <c r="I542" s="175"/>
      <c r="J542" s="175"/>
      <c r="K542" s="175"/>
      <c r="L542" s="668"/>
      <c r="M542" s="175"/>
      <c r="N542" s="175"/>
      <c r="O542" s="175"/>
      <c r="P542" s="175"/>
      <c r="Q542" s="175"/>
      <c r="R542" s="175"/>
      <c r="S542" s="175"/>
      <c r="T542" s="175"/>
      <c r="U542" s="667"/>
      <c r="V542" s="74"/>
      <c r="W542" s="74"/>
      <c r="X542" s="74"/>
      <c r="Y542" s="74"/>
      <c r="Z542" s="74"/>
      <c r="AA542" s="74"/>
      <c r="AB542" s="74"/>
      <c r="AC542" s="74"/>
    </row>
    <row r="543" spans="1:29" ht="16.5" customHeight="1">
      <c r="A543" s="173"/>
      <c r="B543" s="179"/>
      <c r="C543" s="175"/>
      <c r="D543" s="175"/>
      <c r="E543" s="175"/>
      <c r="F543" s="175"/>
      <c r="G543" s="175"/>
      <c r="H543" s="175"/>
      <c r="I543" s="175"/>
      <c r="J543" s="175"/>
      <c r="K543" s="175"/>
      <c r="L543" s="668"/>
      <c r="M543" s="175"/>
      <c r="N543" s="175"/>
      <c r="O543" s="175"/>
      <c r="P543" s="175"/>
      <c r="Q543" s="175"/>
      <c r="R543" s="175"/>
      <c r="S543" s="175"/>
      <c r="T543" s="175"/>
      <c r="U543" s="667"/>
      <c r="V543" s="74"/>
      <c r="W543" s="74"/>
      <c r="X543" s="74"/>
      <c r="Y543" s="74"/>
      <c r="Z543" s="74"/>
      <c r="AA543" s="74"/>
      <c r="AB543" s="74"/>
      <c r="AC543" s="74"/>
    </row>
    <row r="544" spans="1:29" ht="16.5" customHeight="1">
      <c r="A544" s="173"/>
      <c r="B544" s="179"/>
      <c r="C544" s="175"/>
      <c r="D544" s="175"/>
      <c r="E544" s="175"/>
      <c r="F544" s="175"/>
      <c r="G544" s="175"/>
      <c r="H544" s="175"/>
      <c r="I544" s="175"/>
      <c r="J544" s="175"/>
      <c r="K544" s="175"/>
      <c r="L544" s="668"/>
      <c r="M544" s="175"/>
      <c r="N544" s="175"/>
      <c r="O544" s="175"/>
      <c r="P544" s="175"/>
      <c r="Q544" s="175"/>
      <c r="R544" s="175"/>
      <c r="S544" s="175"/>
      <c r="T544" s="175"/>
      <c r="U544" s="667"/>
      <c r="V544" s="74"/>
      <c r="W544" s="74"/>
      <c r="X544" s="74"/>
      <c r="Y544" s="74"/>
      <c r="Z544" s="74"/>
      <c r="AA544" s="74"/>
      <c r="AB544" s="74"/>
      <c r="AC544" s="74"/>
    </row>
    <row r="545" spans="1:29" ht="16.5" customHeight="1">
      <c r="A545" s="173"/>
      <c r="B545" s="179"/>
      <c r="C545" s="175"/>
      <c r="D545" s="175"/>
      <c r="E545" s="175"/>
      <c r="F545" s="175"/>
      <c r="G545" s="175"/>
      <c r="H545" s="175"/>
      <c r="I545" s="175"/>
      <c r="J545" s="175"/>
      <c r="K545" s="175"/>
      <c r="L545" s="668"/>
      <c r="M545" s="175"/>
      <c r="N545" s="175"/>
      <c r="O545" s="175"/>
      <c r="P545" s="175"/>
      <c r="Q545" s="175"/>
      <c r="R545" s="175"/>
      <c r="S545" s="175"/>
      <c r="T545" s="175"/>
      <c r="U545" s="667"/>
      <c r="V545" s="74"/>
      <c r="W545" s="74"/>
      <c r="X545" s="74"/>
      <c r="Y545" s="74"/>
      <c r="Z545" s="74"/>
      <c r="AA545" s="74"/>
      <c r="AB545" s="74"/>
      <c r="AC545" s="74"/>
    </row>
    <row r="546" spans="1:29" ht="16.5" customHeight="1">
      <c r="A546" s="173"/>
      <c r="B546" s="179"/>
      <c r="C546" s="175"/>
      <c r="D546" s="175"/>
      <c r="E546" s="175"/>
      <c r="F546" s="175"/>
      <c r="G546" s="175"/>
      <c r="H546" s="175"/>
      <c r="I546" s="175"/>
      <c r="J546" s="175"/>
      <c r="K546" s="175"/>
      <c r="L546" s="668"/>
      <c r="M546" s="175"/>
      <c r="N546" s="175"/>
      <c r="O546" s="175"/>
      <c r="P546" s="175"/>
      <c r="Q546" s="175"/>
      <c r="R546" s="175"/>
      <c r="S546" s="175"/>
      <c r="T546" s="175"/>
      <c r="U546" s="667"/>
      <c r="V546" s="74"/>
      <c r="W546" s="74"/>
      <c r="X546" s="74"/>
      <c r="Y546" s="74"/>
      <c r="Z546" s="74"/>
      <c r="AA546" s="74"/>
      <c r="AB546" s="74"/>
      <c r="AC546" s="74"/>
    </row>
    <row r="547" spans="1:29" ht="16.5" customHeight="1">
      <c r="A547" s="173"/>
      <c r="B547" s="179"/>
      <c r="C547" s="175"/>
      <c r="D547" s="175"/>
      <c r="E547" s="175"/>
      <c r="F547" s="175"/>
      <c r="G547" s="175"/>
      <c r="H547" s="175"/>
      <c r="I547" s="175"/>
      <c r="J547" s="175"/>
      <c r="K547" s="175"/>
      <c r="L547" s="668"/>
      <c r="M547" s="175"/>
      <c r="N547" s="175"/>
      <c r="O547" s="175"/>
      <c r="P547" s="175"/>
      <c r="Q547" s="175"/>
      <c r="R547" s="175"/>
      <c r="S547" s="175"/>
      <c r="T547" s="175"/>
      <c r="U547" s="667"/>
      <c r="V547" s="74"/>
      <c r="W547" s="74"/>
      <c r="X547" s="74"/>
      <c r="Y547" s="74"/>
      <c r="Z547" s="74"/>
      <c r="AA547" s="74"/>
      <c r="AB547" s="74"/>
      <c r="AC547" s="74"/>
    </row>
    <row r="548" spans="1:29" ht="16.5" customHeight="1">
      <c r="A548" s="173"/>
      <c r="B548" s="179"/>
      <c r="C548" s="175"/>
      <c r="D548" s="175"/>
      <c r="E548" s="175"/>
      <c r="F548" s="175"/>
      <c r="G548" s="175"/>
      <c r="H548" s="175"/>
      <c r="I548" s="175"/>
      <c r="J548" s="175"/>
      <c r="K548" s="175"/>
      <c r="L548" s="668"/>
      <c r="M548" s="175"/>
      <c r="N548" s="175"/>
      <c r="O548" s="175"/>
      <c r="P548" s="175"/>
      <c r="Q548" s="175"/>
      <c r="R548" s="175"/>
      <c r="S548" s="175"/>
      <c r="T548" s="175"/>
      <c r="U548" s="667"/>
      <c r="V548" s="74"/>
      <c r="W548" s="74"/>
      <c r="X548" s="74"/>
      <c r="Y548" s="74"/>
      <c r="Z548" s="74"/>
      <c r="AA548" s="74"/>
      <c r="AB548" s="74"/>
      <c r="AC548" s="74"/>
    </row>
    <row r="549" spans="1:29" ht="16.5" customHeight="1">
      <c r="A549" s="173"/>
      <c r="B549" s="179"/>
      <c r="C549" s="175"/>
      <c r="D549" s="175"/>
      <c r="E549" s="175"/>
      <c r="F549" s="175"/>
      <c r="G549" s="175"/>
      <c r="H549" s="175"/>
      <c r="I549" s="175"/>
      <c r="J549" s="175"/>
      <c r="K549" s="175"/>
      <c r="L549" s="668"/>
      <c r="M549" s="175"/>
      <c r="N549" s="175"/>
      <c r="O549" s="175"/>
      <c r="P549" s="175"/>
      <c r="Q549" s="175"/>
      <c r="R549" s="175"/>
      <c r="S549" s="175"/>
      <c r="T549" s="175"/>
      <c r="U549" s="667"/>
      <c r="V549" s="74"/>
      <c r="W549" s="74"/>
      <c r="X549" s="74"/>
      <c r="Y549" s="74"/>
      <c r="Z549" s="74"/>
      <c r="AA549" s="74"/>
      <c r="AB549" s="74"/>
      <c r="AC549" s="74"/>
    </row>
    <row r="550" spans="1:29" ht="16.5" customHeight="1">
      <c r="A550" s="173"/>
      <c r="B550" s="179"/>
      <c r="C550" s="175"/>
      <c r="D550" s="175"/>
      <c r="E550" s="175"/>
      <c r="F550" s="175"/>
      <c r="G550" s="175"/>
      <c r="H550" s="175"/>
      <c r="I550" s="175"/>
      <c r="J550" s="175"/>
      <c r="K550" s="175"/>
      <c r="L550" s="668"/>
      <c r="M550" s="175"/>
      <c r="N550" s="175"/>
      <c r="O550" s="175"/>
      <c r="P550" s="175"/>
      <c r="Q550" s="175"/>
      <c r="R550" s="175"/>
      <c r="S550" s="175"/>
      <c r="T550" s="175"/>
      <c r="U550" s="667"/>
      <c r="V550" s="74"/>
      <c r="W550" s="74"/>
      <c r="X550" s="74"/>
      <c r="Y550" s="74"/>
      <c r="Z550" s="74"/>
      <c r="AA550" s="74"/>
      <c r="AB550" s="74"/>
      <c r="AC550" s="74"/>
    </row>
    <row r="551" spans="1:29" ht="16.5" customHeight="1">
      <c r="A551" s="173"/>
      <c r="B551" s="179"/>
      <c r="C551" s="175"/>
      <c r="D551" s="175"/>
      <c r="E551" s="175"/>
      <c r="F551" s="175"/>
      <c r="G551" s="175"/>
      <c r="H551" s="175"/>
      <c r="I551" s="175"/>
      <c r="J551" s="175"/>
      <c r="K551" s="175"/>
      <c r="L551" s="668"/>
      <c r="M551" s="175"/>
      <c r="N551" s="175"/>
      <c r="O551" s="175"/>
      <c r="P551" s="175"/>
      <c r="Q551" s="175"/>
      <c r="R551" s="175"/>
      <c r="S551" s="175"/>
      <c r="T551" s="175"/>
      <c r="U551" s="667"/>
      <c r="V551" s="74"/>
      <c r="W551" s="74"/>
      <c r="X551" s="74"/>
      <c r="Y551" s="74"/>
      <c r="Z551" s="74"/>
      <c r="AA551" s="74"/>
      <c r="AB551" s="74"/>
      <c r="AC551" s="74"/>
    </row>
    <row r="552" spans="1:29" ht="16.5" customHeight="1">
      <c r="A552" s="173"/>
      <c r="B552" s="179"/>
      <c r="C552" s="175"/>
      <c r="D552" s="175"/>
      <c r="E552" s="175"/>
      <c r="F552" s="175"/>
      <c r="G552" s="175"/>
      <c r="H552" s="175"/>
      <c r="I552" s="175"/>
      <c r="J552" s="175"/>
      <c r="K552" s="175"/>
      <c r="L552" s="668"/>
      <c r="M552" s="175"/>
      <c r="N552" s="175"/>
      <c r="O552" s="175"/>
      <c r="P552" s="175"/>
      <c r="Q552" s="175"/>
      <c r="R552" s="175"/>
      <c r="S552" s="175"/>
      <c r="T552" s="175"/>
      <c r="U552" s="667"/>
      <c r="V552" s="74"/>
      <c r="W552" s="74"/>
      <c r="X552" s="74"/>
      <c r="Y552" s="74"/>
      <c r="Z552" s="74"/>
      <c r="AA552" s="74"/>
      <c r="AB552" s="74"/>
      <c r="AC552" s="74"/>
    </row>
    <row r="553" spans="1:29" ht="16.5" customHeight="1">
      <c r="A553" s="173"/>
      <c r="B553" s="179"/>
      <c r="C553" s="175"/>
      <c r="D553" s="175"/>
      <c r="E553" s="175"/>
      <c r="F553" s="175"/>
      <c r="G553" s="175"/>
      <c r="H553" s="175"/>
      <c r="I553" s="175"/>
      <c r="J553" s="175"/>
      <c r="K553" s="175"/>
      <c r="L553" s="668"/>
      <c r="M553" s="175"/>
      <c r="N553" s="175"/>
      <c r="O553" s="175"/>
      <c r="P553" s="175"/>
      <c r="Q553" s="175"/>
      <c r="R553" s="175"/>
      <c r="S553" s="175"/>
      <c r="T553" s="175"/>
      <c r="U553" s="667"/>
      <c r="V553" s="74"/>
      <c r="W553" s="74"/>
      <c r="X553" s="74"/>
      <c r="Y553" s="74"/>
      <c r="Z553" s="74"/>
      <c r="AA553" s="74"/>
      <c r="AB553" s="74"/>
      <c r="AC553" s="74"/>
    </row>
    <row r="554" spans="1:29" ht="16.5" customHeight="1">
      <c r="A554" s="173"/>
      <c r="B554" s="179"/>
      <c r="C554" s="175"/>
      <c r="D554" s="175"/>
      <c r="E554" s="175"/>
      <c r="F554" s="175"/>
      <c r="G554" s="175"/>
      <c r="H554" s="175"/>
      <c r="I554" s="175"/>
      <c r="J554" s="175"/>
      <c r="K554" s="175"/>
      <c r="L554" s="668"/>
      <c r="M554" s="175"/>
      <c r="N554" s="175"/>
      <c r="O554" s="175"/>
      <c r="P554" s="175"/>
      <c r="Q554" s="175"/>
      <c r="R554" s="175"/>
      <c r="S554" s="175"/>
      <c r="T554" s="175"/>
      <c r="U554" s="667"/>
      <c r="V554" s="74"/>
      <c r="W554" s="74"/>
      <c r="X554" s="74"/>
      <c r="Y554" s="74"/>
      <c r="Z554" s="74"/>
      <c r="AA554" s="74"/>
      <c r="AB554" s="74"/>
      <c r="AC554" s="74"/>
    </row>
    <row r="555" spans="1:29" ht="16.5" customHeight="1">
      <c r="A555" s="173"/>
      <c r="B555" s="179"/>
      <c r="C555" s="175"/>
      <c r="D555" s="175"/>
      <c r="E555" s="175"/>
      <c r="F555" s="175"/>
      <c r="G555" s="175"/>
      <c r="H555" s="175"/>
      <c r="I555" s="175"/>
      <c r="J555" s="175"/>
      <c r="K555" s="175"/>
      <c r="L555" s="668"/>
      <c r="M555" s="175"/>
      <c r="N555" s="175"/>
      <c r="O555" s="175"/>
      <c r="P555" s="175"/>
      <c r="Q555" s="175"/>
      <c r="R555" s="175"/>
      <c r="S555" s="175"/>
      <c r="T555" s="175"/>
      <c r="U555" s="667"/>
      <c r="V555" s="74"/>
      <c r="W555" s="74"/>
      <c r="X555" s="74"/>
      <c r="Y555" s="74"/>
      <c r="Z555" s="74"/>
      <c r="AA555" s="74"/>
      <c r="AB555" s="74"/>
      <c r="AC555" s="74"/>
    </row>
    <row r="556" spans="1:29" ht="16.5" customHeight="1">
      <c r="A556" s="173"/>
      <c r="B556" s="179"/>
      <c r="C556" s="175"/>
      <c r="D556" s="175"/>
      <c r="E556" s="175"/>
      <c r="F556" s="175"/>
      <c r="G556" s="175"/>
      <c r="H556" s="175"/>
      <c r="I556" s="175"/>
      <c r="J556" s="175"/>
      <c r="K556" s="175"/>
      <c r="L556" s="668"/>
      <c r="M556" s="175"/>
      <c r="N556" s="175"/>
      <c r="O556" s="175"/>
      <c r="P556" s="175"/>
      <c r="Q556" s="175"/>
      <c r="R556" s="175"/>
      <c r="S556" s="175"/>
      <c r="T556" s="175"/>
      <c r="U556" s="667"/>
      <c r="V556" s="74"/>
      <c r="W556" s="74"/>
      <c r="X556" s="74"/>
      <c r="Y556" s="74"/>
      <c r="Z556" s="74"/>
      <c r="AA556" s="74"/>
      <c r="AB556" s="74"/>
      <c r="AC556" s="74"/>
    </row>
    <row r="557" spans="1:29" ht="16.5" customHeight="1">
      <c r="A557" s="173"/>
      <c r="B557" s="179"/>
      <c r="C557" s="175"/>
      <c r="D557" s="175"/>
      <c r="E557" s="175"/>
      <c r="F557" s="175"/>
      <c r="G557" s="175"/>
      <c r="H557" s="175"/>
      <c r="I557" s="175"/>
      <c r="J557" s="175"/>
      <c r="K557" s="175"/>
      <c r="L557" s="668"/>
      <c r="M557" s="175"/>
      <c r="N557" s="175"/>
      <c r="O557" s="175"/>
      <c r="P557" s="175"/>
      <c r="Q557" s="175"/>
      <c r="R557" s="175"/>
      <c r="S557" s="175"/>
      <c r="T557" s="175"/>
      <c r="U557" s="667"/>
      <c r="V557" s="74"/>
      <c r="W557" s="74"/>
      <c r="X557" s="74"/>
      <c r="Y557" s="74"/>
      <c r="Z557" s="74"/>
      <c r="AA557" s="74"/>
      <c r="AB557" s="74"/>
      <c r="AC557" s="74"/>
    </row>
    <row r="558" spans="1:29" ht="16.5" customHeight="1">
      <c r="A558" s="173"/>
      <c r="B558" s="179"/>
      <c r="C558" s="175"/>
      <c r="D558" s="175"/>
      <c r="E558" s="175"/>
      <c r="F558" s="175"/>
      <c r="G558" s="175"/>
      <c r="H558" s="175"/>
      <c r="I558" s="175"/>
      <c r="J558" s="175"/>
      <c r="K558" s="175"/>
      <c r="L558" s="668"/>
      <c r="M558" s="175"/>
      <c r="N558" s="175"/>
      <c r="O558" s="175"/>
      <c r="P558" s="175"/>
      <c r="Q558" s="175"/>
      <c r="R558" s="175"/>
      <c r="S558" s="175"/>
      <c r="T558" s="175"/>
      <c r="U558" s="667"/>
      <c r="V558" s="74"/>
      <c r="W558" s="74"/>
      <c r="X558" s="74"/>
      <c r="Y558" s="74"/>
      <c r="Z558" s="74"/>
      <c r="AA558" s="74"/>
      <c r="AB558" s="74"/>
      <c r="AC558" s="74"/>
    </row>
    <row r="559" spans="1:29" ht="16.5" customHeight="1">
      <c r="A559" s="173"/>
      <c r="B559" s="179"/>
      <c r="C559" s="175"/>
      <c r="D559" s="175"/>
      <c r="E559" s="175"/>
      <c r="F559" s="175"/>
      <c r="G559" s="175"/>
      <c r="H559" s="175"/>
      <c r="I559" s="175"/>
      <c r="J559" s="175"/>
      <c r="K559" s="175"/>
      <c r="L559" s="668"/>
      <c r="M559" s="175"/>
      <c r="N559" s="175"/>
      <c r="O559" s="175"/>
      <c r="P559" s="175"/>
      <c r="Q559" s="175"/>
      <c r="R559" s="175"/>
      <c r="S559" s="175"/>
      <c r="T559" s="175"/>
      <c r="U559" s="667"/>
      <c r="V559" s="74"/>
      <c r="W559" s="74"/>
      <c r="X559" s="74"/>
      <c r="Y559" s="74"/>
      <c r="Z559" s="74"/>
      <c r="AA559" s="74"/>
      <c r="AB559" s="74"/>
      <c r="AC559" s="74"/>
    </row>
    <row r="560" spans="1:29" ht="16.5" customHeight="1">
      <c r="A560" s="173"/>
      <c r="B560" s="179"/>
      <c r="C560" s="175"/>
      <c r="D560" s="175"/>
      <c r="E560" s="175"/>
      <c r="F560" s="175"/>
      <c r="G560" s="175"/>
      <c r="H560" s="175"/>
      <c r="I560" s="175"/>
      <c r="J560" s="175"/>
      <c r="K560" s="175"/>
      <c r="L560" s="668"/>
      <c r="M560" s="175"/>
      <c r="N560" s="175"/>
      <c r="O560" s="175"/>
      <c r="P560" s="175"/>
      <c r="Q560" s="175"/>
      <c r="R560" s="175"/>
      <c r="S560" s="175"/>
      <c r="T560" s="175"/>
      <c r="U560" s="667"/>
      <c r="V560" s="74"/>
      <c r="W560" s="74"/>
      <c r="X560" s="74"/>
      <c r="Y560" s="74"/>
      <c r="Z560" s="74"/>
      <c r="AA560" s="74"/>
      <c r="AB560" s="74"/>
      <c r="AC560" s="74"/>
    </row>
    <row r="561" spans="1:29" ht="16.5" customHeight="1">
      <c r="A561" s="173"/>
      <c r="B561" s="179"/>
      <c r="C561" s="175"/>
      <c r="D561" s="175"/>
      <c r="E561" s="175"/>
      <c r="F561" s="175"/>
      <c r="G561" s="175"/>
      <c r="H561" s="175"/>
      <c r="I561" s="175"/>
      <c r="J561" s="175"/>
      <c r="K561" s="175"/>
      <c r="L561" s="668"/>
      <c r="M561" s="175"/>
      <c r="N561" s="175"/>
      <c r="O561" s="175"/>
      <c r="P561" s="175"/>
      <c r="Q561" s="175"/>
      <c r="R561" s="175"/>
      <c r="S561" s="175"/>
      <c r="T561" s="175"/>
      <c r="U561" s="667"/>
      <c r="V561" s="74"/>
      <c r="W561" s="74"/>
      <c r="X561" s="74"/>
      <c r="Y561" s="74"/>
      <c r="Z561" s="74"/>
      <c r="AA561" s="74"/>
      <c r="AB561" s="74"/>
      <c r="AC561" s="74"/>
    </row>
    <row r="562" spans="1:29" ht="16.5" customHeight="1">
      <c r="A562" s="173"/>
      <c r="B562" s="179"/>
      <c r="C562" s="175"/>
      <c r="D562" s="175"/>
      <c r="E562" s="175"/>
      <c r="F562" s="175"/>
      <c r="G562" s="175"/>
      <c r="H562" s="175"/>
      <c r="I562" s="175"/>
      <c r="J562" s="175"/>
      <c r="K562" s="175"/>
      <c r="L562" s="668"/>
      <c r="M562" s="175"/>
      <c r="N562" s="175"/>
      <c r="O562" s="175"/>
      <c r="P562" s="175"/>
      <c r="Q562" s="175"/>
      <c r="R562" s="175"/>
      <c r="S562" s="175"/>
      <c r="T562" s="175"/>
      <c r="U562" s="667"/>
      <c r="V562" s="74"/>
      <c r="W562" s="74"/>
      <c r="X562" s="74"/>
      <c r="Y562" s="74"/>
      <c r="Z562" s="74"/>
      <c r="AA562" s="74"/>
      <c r="AB562" s="74"/>
      <c r="AC562" s="74"/>
    </row>
    <row r="563" spans="1:29" ht="16.5" customHeight="1">
      <c r="A563" s="173"/>
      <c r="B563" s="179"/>
      <c r="C563" s="175"/>
      <c r="D563" s="175"/>
      <c r="E563" s="175"/>
      <c r="F563" s="175"/>
      <c r="G563" s="175"/>
      <c r="H563" s="175"/>
      <c r="I563" s="175"/>
      <c r="J563" s="175"/>
      <c r="K563" s="175"/>
      <c r="L563" s="668"/>
      <c r="M563" s="175"/>
      <c r="N563" s="175"/>
      <c r="O563" s="175"/>
      <c r="P563" s="175"/>
      <c r="Q563" s="175"/>
      <c r="R563" s="175"/>
      <c r="S563" s="175"/>
      <c r="T563" s="175"/>
      <c r="U563" s="667"/>
      <c r="V563" s="74"/>
      <c r="W563" s="74"/>
      <c r="X563" s="74"/>
      <c r="Y563" s="74"/>
      <c r="Z563" s="74"/>
      <c r="AA563" s="74"/>
      <c r="AB563" s="74"/>
      <c r="AC563" s="74"/>
    </row>
    <row r="564" spans="1:29" ht="16.5" customHeight="1">
      <c r="A564" s="173"/>
      <c r="B564" s="179"/>
      <c r="C564" s="175"/>
      <c r="D564" s="175"/>
      <c r="E564" s="175"/>
      <c r="F564" s="175"/>
      <c r="G564" s="175"/>
      <c r="H564" s="175"/>
      <c r="I564" s="175"/>
      <c r="J564" s="175"/>
      <c r="K564" s="175"/>
      <c r="L564" s="668"/>
      <c r="M564" s="175"/>
      <c r="N564" s="175"/>
      <c r="O564" s="175"/>
      <c r="P564" s="175"/>
      <c r="Q564" s="175"/>
      <c r="R564" s="175"/>
      <c r="S564" s="175"/>
      <c r="T564" s="175"/>
      <c r="U564" s="667"/>
      <c r="V564" s="74"/>
      <c r="W564" s="74"/>
      <c r="X564" s="74"/>
      <c r="Y564" s="74"/>
      <c r="Z564" s="74"/>
      <c r="AA564" s="74"/>
      <c r="AB564" s="74"/>
      <c r="AC564" s="74"/>
    </row>
    <row r="565" spans="1:29" ht="16.5" customHeight="1">
      <c r="A565" s="173"/>
      <c r="B565" s="179"/>
      <c r="C565" s="175"/>
      <c r="D565" s="175"/>
      <c r="E565" s="175"/>
      <c r="F565" s="175"/>
      <c r="G565" s="175"/>
      <c r="H565" s="175"/>
      <c r="I565" s="175"/>
      <c r="J565" s="175"/>
      <c r="K565" s="175"/>
      <c r="L565" s="668"/>
      <c r="M565" s="175"/>
      <c r="N565" s="175"/>
      <c r="O565" s="175"/>
      <c r="P565" s="175"/>
      <c r="Q565" s="175"/>
      <c r="R565" s="175"/>
      <c r="S565" s="175"/>
      <c r="T565" s="175"/>
      <c r="U565" s="667"/>
      <c r="V565" s="74"/>
      <c r="W565" s="74"/>
      <c r="X565" s="74"/>
      <c r="Y565" s="74"/>
      <c r="Z565" s="74"/>
      <c r="AA565" s="74"/>
      <c r="AB565" s="74"/>
      <c r="AC565" s="74"/>
    </row>
    <row r="566" spans="1:29" ht="16.5" customHeight="1">
      <c r="A566" s="173"/>
      <c r="B566" s="179"/>
      <c r="C566" s="175"/>
      <c r="D566" s="175"/>
      <c r="E566" s="175"/>
      <c r="F566" s="175"/>
      <c r="G566" s="175"/>
      <c r="H566" s="175"/>
      <c r="I566" s="175"/>
      <c r="J566" s="175"/>
      <c r="K566" s="175"/>
      <c r="L566" s="668"/>
      <c r="M566" s="175"/>
      <c r="N566" s="175"/>
      <c r="O566" s="175"/>
      <c r="P566" s="175"/>
      <c r="Q566" s="175"/>
      <c r="R566" s="175"/>
      <c r="S566" s="175"/>
      <c r="T566" s="175"/>
      <c r="U566" s="667"/>
      <c r="V566" s="74"/>
      <c r="W566" s="74"/>
      <c r="X566" s="74"/>
      <c r="Y566" s="74"/>
      <c r="Z566" s="74"/>
      <c r="AA566" s="74"/>
      <c r="AB566" s="74"/>
      <c r="AC566" s="74"/>
    </row>
    <row r="567" spans="1:29" ht="16.5" customHeight="1">
      <c r="A567" s="173"/>
      <c r="B567" s="179"/>
      <c r="C567" s="175"/>
      <c r="D567" s="175"/>
      <c r="E567" s="175"/>
      <c r="F567" s="175"/>
      <c r="G567" s="175"/>
      <c r="H567" s="175"/>
      <c r="I567" s="175"/>
      <c r="J567" s="175"/>
      <c r="K567" s="175"/>
      <c r="L567" s="668"/>
      <c r="M567" s="175"/>
      <c r="N567" s="175"/>
      <c r="O567" s="175"/>
      <c r="P567" s="175"/>
      <c r="Q567" s="175"/>
      <c r="R567" s="175"/>
      <c r="S567" s="175"/>
      <c r="T567" s="175"/>
      <c r="U567" s="667"/>
      <c r="V567" s="74"/>
      <c r="W567" s="74"/>
      <c r="X567" s="74"/>
      <c r="Y567" s="74"/>
      <c r="Z567" s="74"/>
      <c r="AA567" s="74"/>
      <c r="AB567" s="74"/>
      <c r="AC567" s="74"/>
    </row>
    <row r="568" spans="1:29" ht="16.5" customHeight="1">
      <c r="A568" s="173"/>
      <c r="B568" s="179"/>
      <c r="C568" s="175"/>
      <c r="D568" s="175"/>
      <c r="E568" s="175"/>
      <c r="F568" s="175"/>
      <c r="G568" s="175"/>
      <c r="H568" s="175"/>
      <c r="I568" s="175"/>
      <c r="J568" s="175"/>
      <c r="K568" s="175"/>
      <c r="L568" s="668"/>
      <c r="M568" s="175"/>
      <c r="N568" s="175"/>
      <c r="O568" s="175"/>
      <c r="P568" s="175"/>
      <c r="Q568" s="175"/>
      <c r="R568" s="175"/>
      <c r="S568" s="175"/>
      <c r="T568" s="175"/>
      <c r="U568" s="667"/>
      <c r="V568" s="74"/>
      <c r="W568" s="74"/>
      <c r="X568" s="74"/>
      <c r="Y568" s="74"/>
      <c r="Z568" s="74"/>
      <c r="AA568" s="74"/>
      <c r="AB568" s="74"/>
      <c r="AC568" s="74"/>
    </row>
    <row r="569" spans="1:29" ht="16.5" customHeight="1">
      <c r="A569" s="173"/>
      <c r="B569" s="179"/>
      <c r="C569" s="175"/>
      <c r="D569" s="175"/>
      <c r="E569" s="175"/>
      <c r="F569" s="175"/>
      <c r="G569" s="175"/>
      <c r="H569" s="175"/>
      <c r="I569" s="175"/>
      <c r="J569" s="175"/>
      <c r="K569" s="175"/>
      <c r="L569" s="668"/>
      <c r="M569" s="175"/>
      <c r="N569" s="175"/>
      <c r="O569" s="175"/>
      <c r="P569" s="175"/>
      <c r="Q569" s="175"/>
      <c r="R569" s="175"/>
      <c r="S569" s="175"/>
      <c r="T569" s="175"/>
      <c r="U569" s="667"/>
      <c r="V569" s="74"/>
      <c r="W569" s="74"/>
      <c r="X569" s="74"/>
      <c r="Y569" s="74"/>
      <c r="Z569" s="74"/>
      <c r="AA569" s="74"/>
      <c r="AB569" s="74"/>
      <c r="AC569" s="74"/>
    </row>
    <row r="570" spans="1:29" ht="16.5" customHeight="1">
      <c r="A570" s="173"/>
      <c r="B570" s="179"/>
      <c r="C570" s="175"/>
      <c r="D570" s="175"/>
      <c r="E570" s="175"/>
      <c r="F570" s="175"/>
      <c r="G570" s="175"/>
      <c r="H570" s="175"/>
      <c r="I570" s="175"/>
      <c r="J570" s="175"/>
      <c r="K570" s="175"/>
      <c r="L570" s="668"/>
      <c r="M570" s="175"/>
      <c r="N570" s="175"/>
      <c r="O570" s="175"/>
      <c r="P570" s="175"/>
      <c r="Q570" s="175"/>
      <c r="R570" s="175"/>
      <c r="S570" s="175"/>
      <c r="T570" s="175"/>
      <c r="U570" s="667"/>
      <c r="V570" s="74"/>
      <c r="W570" s="74"/>
      <c r="X570" s="74"/>
      <c r="Y570" s="74"/>
      <c r="Z570" s="74"/>
      <c r="AA570" s="74"/>
      <c r="AB570" s="74"/>
      <c r="AC570" s="74"/>
    </row>
    <row r="571" spans="1:29" ht="16.5" customHeight="1">
      <c r="A571" s="173"/>
      <c r="B571" s="179"/>
      <c r="C571" s="175"/>
      <c r="D571" s="175"/>
      <c r="E571" s="175"/>
      <c r="F571" s="175"/>
      <c r="G571" s="175"/>
      <c r="H571" s="175"/>
      <c r="I571" s="175"/>
      <c r="J571" s="175"/>
      <c r="K571" s="175"/>
      <c r="L571" s="668"/>
      <c r="M571" s="175"/>
      <c r="N571" s="175"/>
      <c r="O571" s="175"/>
      <c r="P571" s="175"/>
      <c r="Q571" s="175"/>
      <c r="R571" s="175"/>
      <c r="S571" s="175"/>
      <c r="T571" s="175"/>
      <c r="U571" s="667"/>
      <c r="V571" s="74"/>
      <c r="W571" s="74"/>
      <c r="X571" s="74"/>
      <c r="Y571" s="74"/>
      <c r="Z571" s="74"/>
      <c r="AA571" s="74"/>
      <c r="AB571" s="74"/>
      <c r="AC571" s="74"/>
    </row>
    <row r="572" spans="1:29" ht="16.5" customHeight="1">
      <c r="A572" s="173"/>
      <c r="B572" s="179"/>
      <c r="C572" s="175"/>
      <c r="D572" s="175"/>
      <c r="E572" s="175"/>
      <c r="F572" s="175"/>
      <c r="G572" s="175"/>
      <c r="H572" s="175"/>
      <c r="I572" s="175"/>
      <c r="J572" s="175"/>
      <c r="K572" s="175"/>
      <c r="L572" s="668"/>
      <c r="M572" s="175"/>
      <c r="N572" s="175"/>
      <c r="O572" s="175"/>
      <c r="P572" s="175"/>
      <c r="Q572" s="175"/>
      <c r="R572" s="175"/>
      <c r="S572" s="175"/>
      <c r="T572" s="175"/>
      <c r="U572" s="667"/>
      <c r="V572" s="74"/>
      <c r="W572" s="74"/>
      <c r="X572" s="74"/>
      <c r="Y572" s="74"/>
      <c r="Z572" s="74"/>
      <c r="AA572" s="74"/>
      <c r="AB572" s="74"/>
      <c r="AC572" s="74"/>
    </row>
    <row r="573" spans="1:29" ht="16.5" customHeight="1">
      <c r="A573" s="173"/>
      <c r="B573" s="179"/>
      <c r="C573" s="175"/>
      <c r="D573" s="175"/>
      <c r="E573" s="175"/>
      <c r="F573" s="175"/>
      <c r="G573" s="175"/>
      <c r="H573" s="175"/>
      <c r="I573" s="175"/>
      <c r="J573" s="175"/>
      <c r="K573" s="175"/>
      <c r="L573" s="668"/>
      <c r="M573" s="175"/>
      <c r="N573" s="175"/>
      <c r="O573" s="175"/>
      <c r="P573" s="175"/>
      <c r="Q573" s="175"/>
      <c r="R573" s="175"/>
      <c r="S573" s="175"/>
      <c r="T573" s="175"/>
      <c r="U573" s="667"/>
      <c r="V573" s="74"/>
      <c r="W573" s="74"/>
      <c r="X573" s="74"/>
      <c r="Y573" s="74"/>
      <c r="Z573" s="74"/>
      <c r="AA573" s="74"/>
      <c r="AB573" s="74"/>
      <c r="AC573" s="74"/>
    </row>
    <row r="574" spans="1:29" ht="16.5" customHeight="1">
      <c r="A574" s="173"/>
      <c r="B574" s="179"/>
      <c r="C574" s="175"/>
      <c r="D574" s="175"/>
      <c r="E574" s="175"/>
      <c r="F574" s="175"/>
      <c r="G574" s="175"/>
      <c r="H574" s="175"/>
      <c r="I574" s="175"/>
      <c r="J574" s="175"/>
      <c r="K574" s="175"/>
      <c r="L574" s="668"/>
      <c r="M574" s="175"/>
      <c r="N574" s="175"/>
      <c r="O574" s="175"/>
      <c r="P574" s="175"/>
      <c r="Q574" s="175"/>
      <c r="R574" s="175"/>
      <c r="S574" s="175"/>
      <c r="T574" s="175"/>
      <c r="U574" s="667"/>
      <c r="V574" s="74"/>
      <c r="W574" s="74"/>
      <c r="X574" s="74"/>
      <c r="Y574" s="74"/>
      <c r="Z574" s="74"/>
      <c r="AA574" s="74"/>
      <c r="AB574" s="74"/>
      <c r="AC574" s="74"/>
    </row>
    <row r="575" spans="1:29" ht="16.5" customHeight="1">
      <c r="A575" s="173"/>
      <c r="B575" s="179"/>
      <c r="C575" s="175"/>
      <c r="D575" s="175"/>
      <c r="E575" s="175"/>
      <c r="F575" s="175"/>
      <c r="G575" s="175"/>
      <c r="H575" s="175"/>
      <c r="I575" s="175"/>
      <c r="J575" s="175"/>
      <c r="K575" s="175"/>
      <c r="L575" s="668"/>
      <c r="M575" s="175"/>
      <c r="N575" s="175"/>
      <c r="O575" s="175"/>
      <c r="P575" s="175"/>
      <c r="Q575" s="175"/>
      <c r="R575" s="175"/>
      <c r="S575" s="175"/>
      <c r="T575" s="175"/>
      <c r="U575" s="667"/>
      <c r="V575" s="74"/>
      <c r="W575" s="74"/>
      <c r="X575" s="74"/>
      <c r="Y575" s="74"/>
      <c r="Z575" s="74"/>
      <c r="AA575" s="74"/>
      <c r="AB575" s="74"/>
      <c r="AC575" s="74"/>
    </row>
    <row r="576" spans="1:29" ht="16.5" customHeight="1">
      <c r="A576" s="173"/>
      <c r="B576" s="179"/>
      <c r="C576" s="175"/>
      <c r="D576" s="175"/>
      <c r="E576" s="175"/>
      <c r="F576" s="175"/>
      <c r="G576" s="175"/>
      <c r="H576" s="175"/>
      <c r="I576" s="175"/>
      <c r="J576" s="175"/>
      <c r="K576" s="175"/>
      <c r="L576" s="668"/>
      <c r="M576" s="175"/>
      <c r="N576" s="175"/>
      <c r="O576" s="175"/>
      <c r="P576" s="175"/>
      <c r="Q576" s="175"/>
      <c r="R576" s="175"/>
      <c r="S576" s="175"/>
      <c r="T576" s="175"/>
      <c r="U576" s="667"/>
      <c r="V576" s="74"/>
      <c r="W576" s="74"/>
      <c r="X576" s="74"/>
      <c r="Y576" s="74"/>
      <c r="Z576" s="74"/>
      <c r="AA576" s="74"/>
      <c r="AB576" s="74"/>
      <c r="AC576" s="74"/>
    </row>
    <row r="577" spans="1:29" ht="16.5" customHeight="1">
      <c r="A577" s="173"/>
      <c r="B577" s="179"/>
      <c r="C577" s="175"/>
      <c r="D577" s="175"/>
      <c r="E577" s="175"/>
      <c r="F577" s="175"/>
      <c r="G577" s="175"/>
      <c r="H577" s="175"/>
      <c r="I577" s="175"/>
      <c r="J577" s="175"/>
      <c r="K577" s="175"/>
      <c r="L577" s="668"/>
      <c r="M577" s="175"/>
      <c r="N577" s="175"/>
      <c r="O577" s="175"/>
      <c r="P577" s="175"/>
      <c r="Q577" s="175"/>
      <c r="R577" s="175"/>
      <c r="S577" s="175"/>
      <c r="T577" s="175"/>
      <c r="U577" s="667"/>
      <c r="V577" s="74"/>
      <c r="W577" s="74"/>
      <c r="X577" s="74"/>
      <c r="Y577" s="74"/>
      <c r="Z577" s="74"/>
      <c r="AA577" s="74"/>
      <c r="AB577" s="74"/>
      <c r="AC577" s="74"/>
    </row>
    <row r="578" spans="1:29" ht="16.5" customHeight="1">
      <c r="A578" s="173"/>
      <c r="B578" s="179"/>
      <c r="C578" s="175"/>
      <c r="D578" s="175"/>
      <c r="E578" s="175"/>
      <c r="F578" s="175"/>
      <c r="G578" s="175"/>
      <c r="H578" s="175"/>
      <c r="I578" s="175"/>
      <c r="J578" s="175"/>
      <c r="K578" s="175"/>
      <c r="L578" s="668"/>
      <c r="M578" s="175"/>
      <c r="N578" s="175"/>
      <c r="O578" s="175"/>
      <c r="P578" s="175"/>
      <c r="Q578" s="175"/>
      <c r="R578" s="175"/>
      <c r="S578" s="175"/>
      <c r="T578" s="175"/>
      <c r="U578" s="667"/>
      <c r="V578" s="74"/>
      <c r="W578" s="74"/>
      <c r="X578" s="74"/>
      <c r="Y578" s="74"/>
      <c r="Z578" s="74"/>
      <c r="AA578" s="74"/>
      <c r="AB578" s="74"/>
      <c r="AC578" s="74"/>
    </row>
    <row r="579" spans="1:29" ht="16.5" customHeight="1">
      <c r="A579" s="173"/>
      <c r="B579" s="179"/>
      <c r="C579" s="175"/>
      <c r="D579" s="175"/>
      <c r="E579" s="175"/>
      <c r="F579" s="175"/>
      <c r="G579" s="175"/>
      <c r="H579" s="175"/>
      <c r="I579" s="175"/>
      <c r="J579" s="175"/>
      <c r="K579" s="175"/>
      <c r="L579" s="668"/>
      <c r="M579" s="175"/>
      <c r="N579" s="175"/>
      <c r="O579" s="175"/>
      <c r="P579" s="175"/>
      <c r="Q579" s="175"/>
      <c r="R579" s="175"/>
      <c r="S579" s="175"/>
      <c r="T579" s="175"/>
      <c r="U579" s="667"/>
      <c r="V579" s="74"/>
      <c r="W579" s="74"/>
      <c r="X579" s="74"/>
      <c r="Y579" s="74"/>
      <c r="Z579" s="74"/>
      <c r="AA579" s="74"/>
      <c r="AB579" s="74"/>
      <c r="AC579" s="74"/>
    </row>
    <row r="580" spans="1:29" ht="16.5" customHeight="1">
      <c r="A580" s="173"/>
      <c r="B580" s="179"/>
      <c r="C580" s="175"/>
      <c r="D580" s="175"/>
      <c r="E580" s="175"/>
      <c r="F580" s="175"/>
      <c r="G580" s="175"/>
      <c r="H580" s="175"/>
      <c r="I580" s="175"/>
      <c r="J580" s="175"/>
      <c r="K580" s="175"/>
      <c r="L580" s="668"/>
      <c r="M580" s="175"/>
      <c r="N580" s="175"/>
      <c r="O580" s="175"/>
      <c r="P580" s="175"/>
      <c r="Q580" s="175"/>
      <c r="R580" s="175"/>
      <c r="S580" s="175"/>
      <c r="T580" s="175"/>
      <c r="U580" s="667"/>
      <c r="V580" s="74"/>
      <c r="W580" s="74"/>
      <c r="X580" s="74"/>
      <c r="Y580" s="74"/>
      <c r="Z580" s="74"/>
      <c r="AA580" s="74"/>
      <c r="AB580" s="74"/>
      <c r="AC580" s="74"/>
    </row>
    <row r="581" spans="1:29" ht="16.5" customHeight="1">
      <c r="A581" s="173"/>
      <c r="B581" s="179"/>
      <c r="C581" s="175"/>
      <c r="D581" s="175"/>
      <c r="E581" s="175"/>
      <c r="F581" s="175"/>
      <c r="G581" s="175"/>
      <c r="H581" s="175"/>
      <c r="I581" s="175"/>
      <c r="J581" s="175"/>
      <c r="K581" s="175"/>
      <c r="L581" s="668"/>
      <c r="M581" s="175"/>
      <c r="N581" s="175"/>
      <c r="O581" s="175"/>
      <c r="P581" s="175"/>
      <c r="Q581" s="175"/>
      <c r="R581" s="175"/>
      <c r="S581" s="175"/>
      <c r="T581" s="175"/>
      <c r="U581" s="667"/>
      <c r="V581" s="74"/>
      <c r="W581" s="74"/>
      <c r="X581" s="74"/>
      <c r="Y581" s="74"/>
      <c r="Z581" s="74"/>
      <c r="AA581" s="74"/>
      <c r="AB581" s="74"/>
      <c r="AC581" s="74"/>
    </row>
    <row r="582" spans="1:29" ht="16.5" customHeight="1">
      <c r="A582" s="173"/>
      <c r="B582" s="179"/>
      <c r="C582" s="175"/>
      <c r="D582" s="175"/>
      <c r="E582" s="175"/>
      <c r="F582" s="175"/>
      <c r="G582" s="175"/>
      <c r="H582" s="175"/>
      <c r="I582" s="175"/>
      <c r="J582" s="175"/>
      <c r="K582" s="175"/>
      <c r="L582" s="668"/>
      <c r="M582" s="175"/>
      <c r="N582" s="175"/>
      <c r="O582" s="175"/>
      <c r="P582" s="175"/>
      <c r="Q582" s="175"/>
      <c r="R582" s="175"/>
      <c r="S582" s="175"/>
      <c r="T582" s="175"/>
      <c r="U582" s="667"/>
      <c r="V582" s="74"/>
      <c r="W582" s="74"/>
      <c r="X582" s="74"/>
      <c r="Y582" s="74"/>
      <c r="Z582" s="74"/>
      <c r="AA582" s="74"/>
      <c r="AB582" s="74"/>
      <c r="AC582" s="74"/>
    </row>
    <row r="583" spans="1:29" ht="16.5" customHeight="1">
      <c r="A583" s="173"/>
      <c r="B583" s="179"/>
      <c r="C583" s="175"/>
      <c r="D583" s="175"/>
      <c r="E583" s="175"/>
      <c r="F583" s="175"/>
      <c r="G583" s="175"/>
      <c r="H583" s="175"/>
      <c r="I583" s="175"/>
      <c r="J583" s="175"/>
      <c r="K583" s="175"/>
      <c r="L583" s="668"/>
      <c r="M583" s="175"/>
      <c r="N583" s="175"/>
      <c r="O583" s="175"/>
      <c r="P583" s="175"/>
      <c r="Q583" s="175"/>
      <c r="R583" s="175"/>
      <c r="S583" s="175"/>
      <c r="T583" s="175"/>
      <c r="U583" s="667"/>
      <c r="V583" s="74"/>
      <c r="W583" s="74"/>
      <c r="X583" s="74"/>
      <c r="Y583" s="74"/>
      <c r="Z583" s="74"/>
      <c r="AA583" s="74"/>
      <c r="AB583" s="74"/>
      <c r="AC583" s="74"/>
    </row>
    <row r="584" spans="1:29" ht="16.5" customHeight="1">
      <c r="A584" s="173"/>
      <c r="B584" s="179"/>
      <c r="C584" s="175"/>
      <c r="D584" s="175"/>
      <c r="E584" s="175"/>
      <c r="F584" s="175"/>
      <c r="G584" s="175"/>
      <c r="H584" s="175"/>
      <c r="I584" s="175"/>
      <c r="J584" s="175"/>
      <c r="K584" s="175"/>
      <c r="L584" s="668"/>
      <c r="M584" s="175"/>
      <c r="N584" s="175"/>
      <c r="O584" s="175"/>
      <c r="P584" s="175"/>
      <c r="Q584" s="175"/>
      <c r="R584" s="175"/>
      <c r="S584" s="175"/>
      <c r="T584" s="175"/>
      <c r="U584" s="667"/>
      <c r="V584" s="74"/>
      <c r="W584" s="74"/>
      <c r="X584" s="74"/>
      <c r="Y584" s="74"/>
      <c r="Z584" s="74"/>
      <c r="AA584" s="74"/>
      <c r="AB584" s="74"/>
      <c r="AC584" s="74"/>
    </row>
    <row r="585" spans="1:29" ht="16.5" customHeight="1">
      <c r="A585" s="173"/>
      <c r="B585" s="179"/>
      <c r="C585" s="175"/>
      <c r="D585" s="175"/>
      <c r="E585" s="175"/>
      <c r="F585" s="175"/>
      <c r="G585" s="175"/>
      <c r="H585" s="175"/>
      <c r="I585" s="175"/>
      <c r="J585" s="175"/>
      <c r="K585" s="175"/>
      <c r="L585" s="668"/>
      <c r="M585" s="175"/>
      <c r="N585" s="175"/>
      <c r="O585" s="175"/>
      <c r="P585" s="175"/>
      <c r="Q585" s="175"/>
      <c r="R585" s="175"/>
      <c r="S585" s="175"/>
      <c r="T585" s="175"/>
      <c r="U585" s="667"/>
      <c r="V585" s="74"/>
      <c r="W585" s="74"/>
      <c r="X585" s="74"/>
      <c r="Y585" s="74"/>
      <c r="Z585" s="74"/>
      <c r="AA585" s="74"/>
      <c r="AB585" s="74"/>
      <c r="AC585" s="74"/>
    </row>
    <row r="586" spans="1:29" ht="16.5" customHeight="1">
      <c r="A586" s="173"/>
      <c r="B586" s="179"/>
      <c r="C586" s="175"/>
      <c r="D586" s="175"/>
      <c r="E586" s="175"/>
      <c r="F586" s="175"/>
      <c r="G586" s="175"/>
      <c r="H586" s="175"/>
      <c r="I586" s="175"/>
      <c r="J586" s="175"/>
      <c r="K586" s="175"/>
      <c r="L586" s="668"/>
      <c r="M586" s="175"/>
      <c r="N586" s="175"/>
      <c r="O586" s="175"/>
      <c r="P586" s="175"/>
      <c r="Q586" s="175"/>
      <c r="R586" s="175"/>
      <c r="S586" s="175"/>
      <c r="T586" s="175"/>
      <c r="U586" s="667"/>
      <c r="V586" s="74"/>
      <c r="W586" s="74"/>
      <c r="X586" s="74"/>
      <c r="Y586" s="74"/>
      <c r="Z586" s="74"/>
      <c r="AA586" s="74"/>
      <c r="AB586" s="74"/>
      <c r="AC586" s="74"/>
    </row>
    <row r="587" spans="1:29" ht="16.5" customHeight="1">
      <c r="A587" s="173"/>
      <c r="B587" s="179"/>
      <c r="C587" s="175"/>
      <c r="D587" s="175"/>
      <c r="E587" s="175"/>
      <c r="F587" s="175"/>
      <c r="G587" s="175"/>
      <c r="H587" s="175"/>
      <c r="I587" s="175"/>
      <c r="J587" s="175"/>
      <c r="K587" s="175"/>
      <c r="L587" s="668"/>
      <c r="M587" s="175"/>
      <c r="N587" s="175"/>
      <c r="O587" s="175"/>
      <c r="P587" s="175"/>
      <c r="Q587" s="175"/>
      <c r="R587" s="175"/>
      <c r="S587" s="175"/>
      <c r="T587" s="175"/>
      <c r="U587" s="667"/>
      <c r="V587" s="74"/>
      <c r="W587" s="74"/>
      <c r="X587" s="74"/>
      <c r="Y587" s="74"/>
      <c r="Z587" s="74"/>
      <c r="AA587" s="74"/>
      <c r="AB587" s="74"/>
      <c r="AC587" s="74"/>
    </row>
    <row r="588" spans="1:29" ht="16.5" customHeight="1">
      <c r="A588" s="173"/>
      <c r="B588" s="179"/>
      <c r="C588" s="175"/>
      <c r="D588" s="175"/>
      <c r="E588" s="175"/>
      <c r="F588" s="175"/>
      <c r="G588" s="175"/>
      <c r="H588" s="175"/>
      <c r="I588" s="175"/>
      <c r="J588" s="175"/>
      <c r="K588" s="175"/>
      <c r="L588" s="668"/>
      <c r="M588" s="175"/>
      <c r="N588" s="175"/>
      <c r="O588" s="175"/>
      <c r="P588" s="175"/>
      <c r="Q588" s="175"/>
      <c r="R588" s="175"/>
      <c r="S588" s="175"/>
      <c r="T588" s="175"/>
      <c r="U588" s="667"/>
      <c r="V588" s="74"/>
      <c r="W588" s="74"/>
      <c r="X588" s="74"/>
      <c r="Y588" s="74"/>
      <c r="Z588" s="74"/>
      <c r="AA588" s="74"/>
      <c r="AB588" s="74"/>
      <c r="AC588" s="74"/>
    </row>
    <row r="589" spans="1:29" ht="16.5" customHeight="1">
      <c r="A589" s="173"/>
      <c r="B589" s="179"/>
      <c r="C589" s="175"/>
      <c r="D589" s="175"/>
      <c r="E589" s="175"/>
      <c r="F589" s="175"/>
      <c r="G589" s="175"/>
      <c r="H589" s="175"/>
      <c r="I589" s="175"/>
      <c r="J589" s="175"/>
      <c r="K589" s="175"/>
      <c r="L589" s="668"/>
      <c r="M589" s="175"/>
      <c r="N589" s="175"/>
      <c r="O589" s="175"/>
      <c r="P589" s="175"/>
      <c r="Q589" s="175"/>
      <c r="R589" s="175"/>
      <c r="S589" s="175"/>
      <c r="T589" s="175"/>
      <c r="U589" s="667"/>
      <c r="V589" s="74"/>
      <c r="W589" s="74"/>
      <c r="X589" s="74"/>
      <c r="Y589" s="74"/>
      <c r="Z589" s="74"/>
      <c r="AA589" s="74"/>
      <c r="AB589" s="74"/>
      <c r="AC589" s="74"/>
    </row>
    <row r="590" spans="1:29" ht="16.5" customHeight="1">
      <c r="A590" s="173"/>
      <c r="B590" s="179"/>
      <c r="C590" s="175"/>
      <c r="D590" s="175"/>
      <c r="E590" s="175"/>
      <c r="F590" s="175"/>
      <c r="G590" s="175"/>
      <c r="H590" s="175"/>
      <c r="I590" s="175"/>
      <c r="J590" s="175"/>
      <c r="K590" s="175"/>
      <c r="L590" s="668"/>
      <c r="M590" s="175"/>
      <c r="N590" s="175"/>
      <c r="O590" s="175"/>
      <c r="P590" s="175"/>
      <c r="Q590" s="175"/>
      <c r="R590" s="175"/>
      <c r="S590" s="175"/>
      <c r="T590" s="175"/>
      <c r="U590" s="667"/>
      <c r="V590" s="74"/>
      <c r="W590" s="74"/>
      <c r="X590" s="74"/>
      <c r="Y590" s="74"/>
      <c r="Z590" s="74"/>
      <c r="AA590" s="74"/>
      <c r="AB590" s="74"/>
      <c r="AC590" s="74"/>
    </row>
    <row r="591" spans="1:29" ht="16.5" customHeight="1">
      <c r="A591" s="173"/>
      <c r="B591" s="179"/>
      <c r="C591" s="175"/>
      <c r="D591" s="175"/>
      <c r="E591" s="175"/>
      <c r="F591" s="175"/>
      <c r="G591" s="175"/>
      <c r="H591" s="175"/>
      <c r="I591" s="175"/>
      <c r="J591" s="175"/>
      <c r="K591" s="175"/>
      <c r="L591" s="668"/>
      <c r="M591" s="175"/>
      <c r="N591" s="175"/>
      <c r="O591" s="175"/>
      <c r="P591" s="175"/>
      <c r="Q591" s="175"/>
      <c r="R591" s="175"/>
      <c r="S591" s="175"/>
      <c r="T591" s="175"/>
      <c r="U591" s="667"/>
      <c r="V591" s="74"/>
      <c r="W591" s="74"/>
      <c r="X591" s="74"/>
      <c r="Y591" s="74"/>
      <c r="Z591" s="74"/>
      <c r="AA591" s="74"/>
      <c r="AB591" s="74"/>
      <c r="AC591" s="74"/>
    </row>
    <row r="592" spans="1:29" ht="16.5" customHeight="1">
      <c r="A592" s="173"/>
      <c r="B592" s="179"/>
      <c r="C592" s="175"/>
      <c r="D592" s="175"/>
      <c r="E592" s="175"/>
      <c r="F592" s="175"/>
      <c r="G592" s="175"/>
      <c r="H592" s="175"/>
      <c r="I592" s="175"/>
      <c r="J592" s="175"/>
      <c r="K592" s="175"/>
      <c r="L592" s="668"/>
      <c r="M592" s="175"/>
      <c r="N592" s="175"/>
      <c r="O592" s="175"/>
      <c r="P592" s="175"/>
      <c r="Q592" s="175"/>
      <c r="R592" s="175"/>
      <c r="S592" s="175"/>
      <c r="T592" s="175"/>
      <c r="U592" s="667"/>
      <c r="V592" s="74"/>
      <c r="W592" s="74"/>
      <c r="X592" s="74"/>
      <c r="Y592" s="74"/>
      <c r="Z592" s="74"/>
      <c r="AA592" s="74"/>
      <c r="AB592" s="74"/>
      <c r="AC592" s="74"/>
    </row>
    <row r="593" spans="1:29" ht="16.5" customHeight="1">
      <c r="A593" s="173"/>
      <c r="B593" s="179"/>
      <c r="C593" s="175"/>
      <c r="D593" s="175"/>
      <c r="E593" s="175"/>
      <c r="F593" s="175"/>
      <c r="G593" s="175"/>
      <c r="H593" s="175"/>
      <c r="I593" s="175"/>
      <c r="J593" s="175"/>
      <c r="K593" s="175"/>
      <c r="L593" s="668"/>
      <c r="M593" s="175"/>
      <c r="N593" s="175"/>
      <c r="O593" s="175"/>
      <c r="P593" s="175"/>
      <c r="Q593" s="175"/>
      <c r="R593" s="175"/>
      <c r="S593" s="175"/>
      <c r="T593" s="175"/>
      <c r="U593" s="667"/>
      <c r="V593" s="74"/>
      <c r="W593" s="74"/>
      <c r="X593" s="74"/>
      <c r="Y593" s="74"/>
      <c r="Z593" s="74"/>
      <c r="AA593" s="74"/>
      <c r="AB593" s="74"/>
      <c r="AC593" s="74"/>
    </row>
    <row r="594" spans="1:29" ht="16.5" customHeight="1">
      <c r="A594" s="173"/>
      <c r="B594" s="179"/>
      <c r="C594" s="175"/>
      <c r="D594" s="175"/>
      <c r="E594" s="175"/>
      <c r="F594" s="175"/>
      <c r="G594" s="175"/>
      <c r="H594" s="175"/>
      <c r="I594" s="175"/>
      <c r="J594" s="175"/>
      <c r="K594" s="175"/>
      <c r="L594" s="668"/>
      <c r="M594" s="175"/>
      <c r="N594" s="175"/>
      <c r="O594" s="175"/>
      <c r="P594" s="175"/>
      <c r="Q594" s="175"/>
      <c r="R594" s="175"/>
      <c r="S594" s="175"/>
      <c r="T594" s="175"/>
      <c r="U594" s="667"/>
      <c r="V594" s="74"/>
      <c r="W594" s="74"/>
      <c r="X594" s="74"/>
      <c r="Y594" s="74"/>
      <c r="Z594" s="74"/>
      <c r="AA594" s="74"/>
      <c r="AB594" s="74"/>
      <c r="AC594" s="74"/>
    </row>
    <row r="595" spans="1:29" ht="16.5" customHeight="1">
      <c r="A595" s="173"/>
      <c r="B595" s="179"/>
      <c r="C595" s="175"/>
      <c r="D595" s="175"/>
      <c r="E595" s="175"/>
      <c r="F595" s="175"/>
      <c r="G595" s="175"/>
      <c r="H595" s="175"/>
      <c r="I595" s="175"/>
      <c r="J595" s="175"/>
      <c r="K595" s="175"/>
      <c r="L595" s="668"/>
      <c r="M595" s="175"/>
      <c r="N595" s="175"/>
      <c r="O595" s="175"/>
      <c r="P595" s="175"/>
      <c r="Q595" s="175"/>
      <c r="R595" s="175"/>
      <c r="S595" s="175"/>
      <c r="T595" s="175"/>
      <c r="U595" s="667"/>
      <c r="V595" s="74"/>
      <c r="W595" s="74"/>
      <c r="X595" s="74"/>
      <c r="Y595" s="74"/>
      <c r="Z595" s="74"/>
      <c r="AA595" s="74"/>
      <c r="AB595" s="74"/>
      <c r="AC595" s="74"/>
    </row>
    <row r="596" spans="1:29" ht="16.5" customHeight="1">
      <c r="A596" s="173"/>
      <c r="B596" s="179"/>
      <c r="C596" s="175"/>
      <c r="D596" s="175"/>
      <c r="E596" s="175"/>
      <c r="F596" s="175"/>
      <c r="G596" s="175"/>
      <c r="H596" s="175"/>
      <c r="I596" s="175"/>
      <c r="J596" s="175"/>
      <c r="K596" s="175"/>
      <c r="L596" s="668"/>
      <c r="M596" s="175"/>
      <c r="N596" s="175"/>
      <c r="O596" s="175"/>
      <c r="P596" s="175"/>
      <c r="Q596" s="175"/>
      <c r="R596" s="175"/>
      <c r="S596" s="175"/>
      <c r="T596" s="175"/>
      <c r="U596" s="667"/>
      <c r="V596" s="74"/>
      <c r="W596" s="74"/>
      <c r="X596" s="74"/>
      <c r="Y596" s="74"/>
      <c r="Z596" s="74"/>
      <c r="AA596" s="74"/>
      <c r="AB596" s="74"/>
      <c r="AC596" s="74"/>
    </row>
    <row r="597" spans="1:29" ht="16.5" customHeight="1">
      <c r="A597" s="173"/>
      <c r="B597" s="179"/>
      <c r="C597" s="175"/>
      <c r="D597" s="175"/>
      <c r="E597" s="175"/>
      <c r="F597" s="175"/>
      <c r="G597" s="175"/>
      <c r="H597" s="175"/>
      <c r="I597" s="175"/>
      <c r="J597" s="175"/>
      <c r="K597" s="175"/>
      <c r="L597" s="668"/>
      <c r="M597" s="175"/>
      <c r="N597" s="175"/>
      <c r="O597" s="175"/>
      <c r="P597" s="175"/>
      <c r="Q597" s="175"/>
      <c r="R597" s="175"/>
      <c r="S597" s="175"/>
      <c r="T597" s="175"/>
      <c r="U597" s="667"/>
      <c r="V597" s="74"/>
      <c r="W597" s="74"/>
      <c r="X597" s="74"/>
      <c r="Y597" s="74"/>
      <c r="Z597" s="74"/>
      <c r="AA597" s="74"/>
      <c r="AB597" s="74"/>
      <c r="AC597" s="74"/>
    </row>
    <row r="598" spans="1:29" ht="16.5" customHeight="1">
      <c r="A598" s="173"/>
      <c r="B598" s="179"/>
      <c r="C598" s="175"/>
      <c r="D598" s="175"/>
      <c r="E598" s="175"/>
      <c r="F598" s="175"/>
      <c r="G598" s="175"/>
      <c r="H598" s="175"/>
      <c r="I598" s="175"/>
      <c r="J598" s="175"/>
      <c r="K598" s="175"/>
      <c r="L598" s="668"/>
      <c r="M598" s="175"/>
      <c r="N598" s="175"/>
      <c r="O598" s="175"/>
      <c r="P598" s="175"/>
      <c r="Q598" s="175"/>
      <c r="R598" s="175"/>
      <c r="S598" s="175"/>
      <c r="T598" s="175"/>
      <c r="U598" s="667"/>
      <c r="V598" s="74"/>
      <c r="W598" s="74"/>
      <c r="X598" s="74"/>
      <c r="Y598" s="74"/>
      <c r="Z598" s="74"/>
      <c r="AA598" s="74"/>
      <c r="AB598" s="74"/>
      <c r="AC598" s="74"/>
    </row>
    <row r="599" spans="1:29" ht="16.5" customHeight="1">
      <c r="A599" s="173"/>
      <c r="B599" s="179"/>
      <c r="C599" s="175"/>
      <c r="D599" s="175"/>
      <c r="E599" s="175"/>
      <c r="F599" s="175"/>
      <c r="G599" s="175"/>
      <c r="H599" s="175"/>
      <c r="I599" s="175"/>
      <c r="J599" s="175"/>
      <c r="K599" s="175"/>
      <c r="L599" s="668"/>
      <c r="M599" s="175"/>
      <c r="N599" s="175"/>
      <c r="O599" s="175"/>
      <c r="P599" s="175"/>
      <c r="Q599" s="175"/>
      <c r="R599" s="175"/>
      <c r="S599" s="175"/>
      <c r="T599" s="175"/>
      <c r="U599" s="667"/>
      <c r="V599" s="74"/>
      <c r="W599" s="74"/>
      <c r="X599" s="74"/>
      <c r="Y599" s="74"/>
      <c r="Z599" s="74"/>
      <c r="AA599" s="74"/>
      <c r="AB599" s="74"/>
      <c r="AC599" s="74"/>
    </row>
    <row r="600" spans="1:29" ht="16.5" customHeight="1">
      <c r="A600" s="173"/>
      <c r="B600" s="179"/>
      <c r="C600" s="175"/>
      <c r="D600" s="175"/>
      <c r="E600" s="175"/>
      <c r="F600" s="175"/>
      <c r="G600" s="175"/>
      <c r="H600" s="175"/>
      <c r="I600" s="175"/>
      <c r="J600" s="175"/>
      <c r="K600" s="175"/>
      <c r="L600" s="668"/>
      <c r="M600" s="175"/>
      <c r="N600" s="175"/>
      <c r="O600" s="175"/>
      <c r="P600" s="175"/>
      <c r="Q600" s="175"/>
      <c r="R600" s="175"/>
      <c r="S600" s="175"/>
      <c r="T600" s="175"/>
      <c r="U600" s="667"/>
      <c r="V600" s="74"/>
      <c r="W600" s="74"/>
      <c r="X600" s="74"/>
      <c r="Y600" s="74"/>
      <c r="Z600" s="74"/>
      <c r="AA600" s="74"/>
      <c r="AB600" s="74"/>
      <c r="AC600" s="74"/>
    </row>
    <row r="601" spans="1:29" ht="16.5" customHeight="1">
      <c r="A601" s="173"/>
      <c r="B601" s="179"/>
      <c r="C601" s="175"/>
      <c r="D601" s="175"/>
      <c r="E601" s="175"/>
      <c r="F601" s="175"/>
      <c r="G601" s="175"/>
      <c r="H601" s="175"/>
      <c r="I601" s="175"/>
      <c r="J601" s="175"/>
      <c r="K601" s="175"/>
      <c r="L601" s="668"/>
      <c r="M601" s="175"/>
      <c r="N601" s="175"/>
      <c r="O601" s="175"/>
      <c r="P601" s="175"/>
      <c r="Q601" s="175"/>
      <c r="R601" s="175"/>
      <c r="S601" s="175"/>
      <c r="T601" s="175"/>
      <c r="U601" s="667"/>
      <c r="V601" s="74"/>
      <c r="W601" s="74"/>
      <c r="X601" s="74"/>
      <c r="Y601" s="74"/>
      <c r="Z601" s="74"/>
      <c r="AA601" s="74"/>
      <c r="AB601" s="74"/>
      <c r="AC601" s="74"/>
    </row>
    <row r="602" spans="1:29" ht="16.5" customHeight="1">
      <c r="A602" s="173"/>
      <c r="B602" s="179"/>
      <c r="C602" s="175"/>
      <c r="D602" s="175"/>
      <c r="E602" s="175"/>
      <c r="F602" s="175"/>
      <c r="G602" s="175"/>
      <c r="H602" s="175"/>
      <c r="I602" s="175"/>
      <c r="J602" s="175"/>
      <c r="K602" s="175"/>
      <c r="L602" s="668"/>
      <c r="M602" s="175"/>
      <c r="N602" s="175"/>
      <c r="O602" s="175"/>
      <c r="P602" s="175"/>
      <c r="Q602" s="175"/>
      <c r="R602" s="175"/>
      <c r="S602" s="175"/>
      <c r="T602" s="175"/>
      <c r="U602" s="667"/>
      <c r="V602" s="74"/>
      <c r="W602" s="74"/>
      <c r="X602" s="74"/>
      <c r="Y602" s="74"/>
      <c r="Z602" s="74"/>
      <c r="AA602" s="74"/>
      <c r="AB602" s="74"/>
      <c r="AC602" s="74"/>
    </row>
    <row r="603" spans="1:29" ht="16.5" customHeight="1">
      <c r="A603" s="173"/>
      <c r="B603" s="179"/>
      <c r="C603" s="175"/>
      <c r="D603" s="175"/>
      <c r="E603" s="175"/>
      <c r="F603" s="175"/>
      <c r="G603" s="175"/>
      <c r="H603" s="175"/>
      <c r="I603" s="175"/>
      <c r="J603" s="175"/>
      <c r="K603" s="175"/>
      <c r="L603" s="668"/>
      <c r="M603" s="175"/>
      <c r="N603" s="175"/>
      <c r="O603" s="175"/>
      <c r="P603" s="175"/>
      <c r="Q603" s="175"/>
      <c r="R603" s="175"/>
      <c r="S603" s="175"/>
      <c r="T603" s="175"/>
      <c r="U603" s="667"/>
      <c r="V603" s="74"/>
      <c r="W603" s="74"/>
      <c r="X603" s="74"/>
      <c r="Y603" s="74"/>
      <c r="Z603" s="74"/>
      <c r="AA603" s="74"/>
      <c r="AB603" s="74"/>
      <c r="AC603" s="74"/>
    </row>
    <row r="604" spans="1:29" ht="16.5" customHeight="1">
      <c r="A604" s="173"/>
      <c r="B604" s="179"/>
      <c r="C604" s="175"/>
      <c r="D604" s="175"/>
      <c r="E604" s="175"/>
      <c r="F604" s="175"/>
      <c r="G604" s="175"/>
      <c r="H604" s="175"/>
      <c r="I604" s="175"/>
      <c r="J604" s="175"/>
      <c r="K604" s="175"/>
      <c r="L604" s="668"/>
      <c r="M604" s="175"/>
      <c r="N604" s="175"/>
      <c r="O604" s="175"/>
      <c r="P604" s="175"/>
      <c r="Q604" s="175"/>
      <c r="R604" s="175"/>
      <c r="S604" s="175"/>
      <c r="T604" s="175"/>
      <c r="U604" s="667"/>
      <c r="V604" s="74"/>
      <c r="W604" s="74"/>
      <c r="X604" s="74"/>
      <c r="Y604" s="74"/>
      <c r="Z604" s="74"/>
      <c r="AA604" s="74"/>
      <c r="AB604" s="74"/>
      <c r="AC604" s="74"/>
    </row>
    <row r="605" spans="1:29" ht="16.5" customHeight="1">
      <c r="A605" s="173"/>
      <c r="B605" s="179"/>
      <c r="C605" s="175"/>
      <c r="D605" s="175"/>
      <c r="E605" s="175"/>
      <c r="F605" s="175"/>
      <c r="G605" s="175"/>
      <c r="H605" s="175"/>
      <c r="I605" s="175"/>
      <c r="J605" s="175"/>
      <c r="K605" s="175"/>
      <c r="L605" s="668"/>
      <c r="M605" s="175"/>
      <c r="N605" s="175"/>
      <c r="O605" s="175"/>
      <c r="P605" s="175"/>
      <c r="Q605" s="175"/>
      <c r="R605" s="175"/>
      <c r="S605" s="175"/>
      <c r="T605" s="175"/>
      <c r="U605" s="667"/>
      <c r="V605" s="74"/>
      <c r="W605" s="74"/>
      <c r="X605" s="74"/>
      <c r="Y605" s="74"/>
      <c r="Z605" s="74"/>
      <c r="AA605" s="74"/>
      <c r="AB605" s="74"/>
      <c r="AC605" s="74"/>
    </row>
    <row r="606" spans="1:29" ht="16.5" customHeight="1">
      <c r="A606" s="173"/>
      <c r="B606" s="179"/>
      <c r="C606" s="175"/>
      <c r="D606" s="175"/>
      <c r="E606" s="175"/>
      <c r="F606" s="175"/>
      <c r="G606" s="175"/>
      <c r="H606" s="175"/>
      <c r="I606" s="175"/>
      <c r="J606" s="175"/>
      <c r="K606" s="175"/>
      <c r="L606" s="668"/>
      <c r="M606" s="175"/>
      <c r="N606" s="175"/>
      <c r="O606" s="175"/>
      <c r="P606" s="175"/>
      <c r="Q606" s="175"/>
      <c r="R606" s="175"/>
      <c r="S606" s="175"/>
      <c r="T606" s="175"/>
      <c r="U606" s="667"/>
      <c r="V606" s="74"/>
      <c r="W606" s="74"/>
      <c r="X606" s="74"/>
      <c r="Y606" s="74"/>
      <c r="Z606" s="74"/>
      <c r="AA606" s="74"/>
      <c r="AB606" s="74"/>
      <c r="AC606" s="74"/>
    </row>
    <row r="607" spans="1:29" ht="16.5" customHeight="1">
      <c r="A607" s="173"/>
      <c r="B607" s="179"/>
      <c r="C607" s="175"/>
      <c r="D607" s="175"/>
      <c r="E607" s="175"/>
      <c r="F607" s="175"/>
      <c r="G607" s="175"/>
      <c r="H607" s="175"/>
      <c r="I607" s="175"/>
      <c r="J607" s="175"/>
      <c r="K607" s="175"/>
      <c r="L607" s="668"/>
      <c r="M607" s="175"/>
      <c r="N607" s="175"/>
      <c r="O607" s="175"/>
      <c r="P607" s="175"/>
      <c r="Q607" s="175"/>
      <c r="R607" s="175"/>
      <c r="S607" s="175"/>
      <c r="T607" s="175"/>
      <c r="U607" s="667"/>
      <c r="V607" s="74"/>
      <c r="W607" s="74"/>
      <c r="X607" s="74"/>
      <c r="Y607" s="74"/>
      <c r="Z607" s="74"/>
      <c r="AA607" s="74"/>
      <c r="AB607" s="74"/>
      <c r="AC607" s="74"/>
    </row>
    <row r="608" spans="1:29" ht="16.5" customHeight="1">
      <c r="A608" s="173"/>
      <c r="B608" s="179"/>
      <c r="C608" s="175"/>
      <c r="D608" s="175"/>
      <c r="E608" s="175"/>
      <c r="F608" s="175"/>
      <c r="G608" s="175"/>
      <c r="H608" s="175"/>
      <c r="I608" s="175"/>
      <c r="J608" s="175"/>
      <c r="K608" s="175"/>
      <c r="L608" s="668"/>
      <c r="M608" s="175"/>
      <c r="N608" s="175"/>
      <c r="O608" s="175"/>
      <c r="P608" s="175"/>
      <c r="Q608" s="175"/>
      <c r="R608" s="175"/>
      <c r="S608" s="175"/>
      <c r="T608" s="175"/>
      <c r="U608" s="667"/>
      <c r="V608" s="74"/>
      <c r="W608" s="74"/>
      <c r="X608" s="74"/>
      <c r="Y608" s="74"/>
      <c r="Z608" s="74"/>
      <c r="AA608" s="74"/>
      <c r="AB608" s="74"/>
      <c r="AC608" s="74"/>
    </row>
    <row r="609" spans="1:29" ht="16.5" customHeight="1">
      <c r="A609" s="173"/>
      <c r="B609" s="179"/>
      <c r="C609" s="175"/>
      <c r="D609" s="175"/>
      <c r="E609" s="175"/>
      <c r="F609" s="175"/>
      <c r="G609" s="175"/>
      <c r="H609" s="175"/>
      <c r="I609" s="175"/>
      <c r="J609" s="175"/>
      <c r="K609" s="175"/>
      <c r="L609" s="668"/>
      <c r="M609" s="175"/>
      <c r="N609" s="175"/>
      <c r="O609" s="175"/>
      <c r="P609" s="175"/>
      <c r="Q609" s="175"/>
      <c r="R609" s="175"/>
      <c r="S609" s="175"/>
      <c r="T609" s="175"/>
      <c r="U609" s="667"/>
      <c r="V609" s="74"/>
      <c r="W609" s="74"/>
      <c r="X609" s="74"/>
      <c r="Y609" s="74"/>
      <c r="Z609" s="74"/>
      <c r="AA609" s="74"/>
      <c r="AB609" s="74"/>
      <c r="AC609" s="74"/>
    </row>
    <row r="610" spans="1:29" ht="16.5" customHeight="1">
      <c r="A610" s="173"/>
      <c r="B610" s="179"/>
      <c r="C610" s="175"/>
      <c r="D610" s="175"/>
      <c r="E610" s="175"/>
      <c r="F610" s="175"/>
      <c r="G610" s="175"/>
      <c r="H610" s="175"/>
      <c r="I610" s="175"/>
      <c r="J610" s="175"/>
      <c r="K610" s="175"/>
      <c r="L610" s="668"/>
      <c r="M610" s="175"/>
      <c r="N610" s="175"/>
      <c r="O610" s="175"/>
      <c r="P610" s="175"/>
      <c r="Q610" s="175"/>
      <c r="R610" s="175"/>
      <c r="S610" s="175"/>
      <c r="T610" s="175"/>
      <c r="U610" s="667"/>
      <c r="V610" s="74"/>
      <c r="W610" s="74"/>
      <c r="X610" s="74"/>
      <c r="Y610" s="74"/>
      <c r="Z610" s="74"/>
      <c r="AA610" s="74"/>
      <c r="AB610" s="74"/>
      <c r="AC610" s="74"/>
    </row>
    <row r="611" spans="1:29" ht="16.5" customHeight="1">
      <c r="A611" s="173"/>
      <c r="B611" s="179"/>
      <c r="C611" s="175"/>
      <c r="D611" s="175"/>
      <c r="E611" s="175"/>
      <c r="F611" s="175"/>
      <c r="G611" s="175"/>
      <c r="H611" s="175"/>
      <c r="I611" s="175"/>
      <c r="J611" s="175"/>
      <c r="K611" s="175"/>
      <c r="L611" s="668"/>
      <c r="M611" s="175"/>
      <c r="N611" s="175"/>
      <c r="O611" s="175"/>
      <c r="P611" s="175"/>
      <c r="Q611" s="175"/>
      <c r="R611" s="175"/>
      <c r="S611" s="175"/>
      <c r="T611" s="175"/>
      <c r="U611" s="667"/>
      <c r="V611" s="74"/>
      <c r="W611" s="74"/>
      <c r="X611" s="74"/>
      <c r="Y611" s="74"/>
      <c r="Z611" s="74"/>
      <c r="AA611" s="74"/>
      <c r="AB611" s="74"/>
      <c r="AC611" s="74"/>
    </row>
    <row r="612" spans="1:29" ht="16.5" customHeight="1">
      <c r="A612" s="173"/>
      <c r="B612" s="179"/>
      <c r="C612" s="175"/>
      <c r="D612" s="175"/>
      <c r="E612" s="175"/>
      <c r="F612" s="175"/>
      <c r="G612" s="175"/>
      <c r="H612" s="175"/>
      <c r="I612" s="175"/>
      <c r="J612" s="175"/>
      <c r="K612" s="175"/>
      <c r="L612" s="668"/>
      <c r="M612" s="175"/>
      <c r="N612" s="175"/>
      <c r="O612" s="175"/>
      <c r="P612" s="175"/>
      <c r="Q612" s="175"/>
      <c r="R612" s="175"/>
      <c r="S612" s="175"/>
      <c r="T612" s="175"/>
      <c r="U612" s="667"/>
      <c r="V612" s="74"/>
      <c r="W612" s="74"/>
      <c r="X612" s="74"/>
      <c r="Y612" s="74"/>
      <c r="Z612" s="74"/>
      <c r="AA612" s="74"/>
      <c r="AB612" s="74"/>
      <c r="AC612" s="74"/>
    </row>
    <row r="613" spans="1:29" ht="16.5" customHeight="1">
      <c r="A613" s="173"/>
      <c r="B613" s="179"/>
      <c r="C613" s="175"/>
      <c r="D613" s="175"/>
      <c r="E613" s="175"/>
      <c r="F613" s="175"/>
      <c r="G613" s="175"/>
      <c r="H613" s="175"/>
      <c r="I613" s="175"/>
      <c r="J613" s="175"/>
      <c r="K613" s="175"/>
      <c r="L613" s="668"/>
      <c r="M613" s="175"/>
      <c r="N613" s="175"/>
      <c r="O613" s="175"/>
      <c r="P613" s="175"/>
      <c r="Q613" s="175"/>
      <c r="R613" s="175"/>
      <c r="S613" s="175"/>
      <c r="T613" s="175"/>
      <c r="U613" s="667"/>
      <c r="V613" s="74"/>
      <c r="W613" s="74"/>
      <c r="X613" s="74"/>
      <c r="Y613" s="74"/>
      <c r="Z613" s="74"/>
      <c r="AA613" s="74"/>
      <c r="AB613" s="74"/>
      <c r="AC613" s="74"/>
    </row>
    <row r="614" spans="1:29" ht="16.5" customHeight="1">
      <c r="A614" s="173"/>
      <c r="B614" s="179"/>
      <c r="C614" s="175"/>
      <c r="D614" s="175"/>
      <c r="E614" s="175"/>
      <c r="F614" s="175"/>
      <c r="G614" s="175"/>
      <c r="H614" s="175"/>
      <c r="I614" s="175"/>
      <c r="J614" s="175"/>
      <c r="K614" s="175"/>
      <c r="L614" s="668"/>
      <c r="M614" s="175"/>
      <c r="N614" s="175"/>
      <c r="O614" s="175"/>
      <c r="P614" s="175"/>
      <c r="Q614" s="175"/>
      <c r="R614" s="175"/>
      <c r="S614" s="175"/>
      <c r="T614" s="175"/>
      <c r="U614" s="667"/>
      <c r="V614" s="74"/>
      <c r="W614" s="74"/>
      <c r="X614" s="74"/>
      <c r="Y614" s="74"/>
      <c r="Z614" s="74"/>
      <c r="AA614" s="74"/>
      <c r="AB614" s="74"/>
      <c r="AC614" s="74"/>
    </row>
    <row r="615" spans="1:29" ht="16.5" customHeight="1">
      <c r="A615" s="173"/>
      <c r="B615" s="179"/>
      <c r="C615" s="175"/>
      <c r="D615" s="175"/>
      <c r="E615" s="175"/>
      <c r="F615" s="175"/>
      <c r="G615" s="175"/>
      <c r="H615" s="175"/>
      <c r="I615" s="175"/>
      <c r="J615" s="175"/>
      <c r="K615" s="175"/>
      <c r="L615" s="668"/>
      <c r="M615" s="175"/>
      <c r="N615" s="175"/>
      <c r="O615" s="175"/>
      <c r="P615" s="175"/>
      <c r="Q615" s="175"/>
      <c r="R615" s="175"/>
      <c r="S615" s="175"/>
      <c r="T615" s="175"/>
      <c r="U615" s="667"/>
      <c r="V615" s="74"/>
      <c r="W615" s="74"/>
      <c r="X615" s="74"/>
      <c r="Y615" s="74"/>
      <c r="Z615" s="74"/>
      <c r="AA615" s="74"/>
      <c r="AB615" s="74"/>
      <c r="AC615" s="74"/>
    </row>
    <row r="616" spans="1:29" ht="16.5" customHeight="1">
      <c r="A616" s="173"/>
      <c r="B616" s="179"/>
      <c r="C616" s="175"/>
      <c r="D616" s="175"/>
      <c r="E616" s="175"/>
      <c r="F616" s="175"/>
      <c r="G616" s="175"/>
      <c r="H616" s="175"/>
      <c r="I616" s="175"/>
      <c r="J616" s="175"/>
      <c r="K616" s="175"/>
      <c r="L616" s="668"/>
      <c r="M616" s="175"/>
      <c r="N616" s="175"/>
      <c r="O616" s="175"/>
      <c r="P616" s="175"/>
      <c r="Q616" s="175"/>
      <c r="R616" s="175"/>
      <c r="S616" s="175"/>
      <c r="T616" s="175"/>
      <c r="U616" s="667"/>
      <c r="V616" s="74"/>
      <c r="W616" s="74"/>
      <c r="X616" s="74"/>
      <c r="Y616" s="74"/>
      <c r="Z616" s="74"/>
      <c r="AA616" s="74"/>
      <c r="AB616" s="74"/>
      <c r="AC616" s="74"/>
    </row>
    <row r="617" spans="1:29" ht="16.5" customHeight="1">
      <c r="A617" s="173"/>
      <c r="B617" s="179"/>
      <c r="C617" s="175"/>
      <c r="D617" s="175"/>
      <c r="E617" s="175"/>
      <c r="F617" s="175"/>
      <c r="G617" s="175"/>
      <c r="H617" s="175"/>
      <c r="I617" s="175"/>
      <c r="J617" s="175"/>
      <c r="K617" s="175"/>
      <c r="L617" s="668"/>
      <c r="M617" s="175"/>
      <c r="N617" s="175"/>
      <c r="O617" s="175"/>
      <c r="P617" s="175"/>
      <c r="Q617" s="175"/>
      <c r="R617" s="175"/>
      <c r="S617" s="175"/>
      <c r="T617" s="175"/>
      <c r="U617" s="667"/>
      <c r="V617" s="74"/>
      <c r="W617" s="74"/>
      <c r="X617" s="74"/>
      <c r="Y617" s="74"/>
      <c r="Z617" s="74"/>
      <c r="AA617" s="74"/>
      <c r="AB617" s="74"/>
      <c r="AC617" s="74"/>
    </row>
    <row r="618" spans="1:29" ht="16.5" customHeight="1">
      <c r="A618" s="173"/>
      <c r="B618" s="179"/>
      <c r="C618" s="175"/>
      <c r="D618" s="175"/>
      <c r="E618" s="175"/>
      <c r="F618" s="175"/>
      <c r="G618" s="175"/>
      <c r="H618" s="175"/>
      <c r="I618" s="175"/>
      <c r="J618" s="175"/>
      <c r="K618" s="175"/>
      <c r="L618" s="668"/>
      <c r="M618" s="175"/>
      <c r="N618" s="175"/>
      <c r="O618" s="175"/>
      <c r="P618" s="175"/>
      <c r="Q618" s="175"/>
      <c r="R618" s="175"/>
      <c r="S618" s="175"/>
      <c r="T618" s="175"/>
      <c r="U618" s="667"/>
      <c r="V618" s="74"/>
      <c r="W618" s="74"/>
      <c r="X618" s="74"/>
      <c r="Y618" s="74"/>
      <c r="Z618" s="74"/>
      <c r="AA618" s="74"/>
      <c r="AB618" s="74"/>
      <c r="AC618" s="74"/>
    </row>
    <row r="619" spans="1:29" ht="16.5" customHeight="1">
      <c r="A619" s="173"/>
      <c r="B619" s="179"/>
      <c r="C619" s="175"/>
      <c r="D619" s="175"/>
      <c r="E619" s="175"/>
      <c r="F619" s="175"/>
      <c r="G619" s="175"/>
      <c r="H619" s="175"/>
      <c r="I619" s="175"/>
      <c r="J619" s="175"/>
      <c r="K619" s="175"/>
      <c r="L619" s="668"/>
      <c r="M619" s="175"/>
      <c r="N619" s="175"/>
      <c r="O619" s="175"/>
      <c r="P619" s="175"/>
      <c r="Q619" s="175"/>
      <c r="R619" s="175"/>
      <c r="S619" s="175"/>
      <c r="T619" s="175"/>
      <c r="U619" s="667"/>
      <c r="V619" s="74"/>
      <c r="W619" s="74"/>
      <c r="X619" s="74"/>
      <c r="Y619" s="74"/>
      <c r="Z619" s="74"/>
      <c r="AA619" s="74"/>
      <c r="AB619" s="74"/>
      <c r="AC619" s="74"/>
    </row>
    <row r="620" spans="1:29" ht="16.5" customHeight="1">
      <c r="A620" s="173"/>
      <c r="B620" s="179"/>
      <c r="C620" s="175"/>
      <c r="D620" s="175"/>
      <c r="E620" s="175"/>
      <c r="F620" s="175"/>
      <c r="G620" s="175"/>
      <c r="H620" s="175"/>
      <c r="I620" s="175"/>
      <c r="J620" s="175"/>
      <c r="K620" s="175"/>
      <c r="L620" s="668"/>
      <c r="M620" s="175"/>
      <c r="N620" s="175"/>
      <c r="O620" s="175"/>
      <c r="P620" s="175"/>
      <c r="Q620" s="175"/>
      <c r="R620" s="175"/>
      <c r="S620" s="175"/>
      <c r="T620" s="175"/>
      <c r="U620" s="667"/>
      <c r="V620" s="74"/>
      <c r="W620" s="74"/>
      <c r="X620" s="74"/>
      <c r="Y620" s="74"/>
      <c r="Z620" s="74"/>
      <c r="AA620" s="74"/>
      <c r="AB620" s="74"/>
      <c r="AC620" s="74"/>
    </row>
    <row r="621" spans="1:29" ht="16.5" customHeight="1">
      <c r="A621" s="173"/>
      <c r="B621" s="179"/>
      <c r="C621" s="175"/>
      <c r="D621" s="175"/>
      <c r="E621" s="175"/>
      <c r="F621" s="175"/>
      <c r="G621" s="175"/>
      <c r="H621" s="175"/>
      <c r="I621" s="175"/>
      <c r="J621" s="175"/>
      <c r="K621" s="175"/>
      <c r="L621" s="668"/>
      <c r="M621" s="175"/>
      <c r="N621" s="175"/>
      <c r="O621" s="175"/>
      <c r="P621" s="175"/>
      <c r="Q621" s="175"/>
      <c r="R621" s="175"/>
      <c r="S621" s="175"/>
      <c r="T621" s="175"/>
      <c r="U621" s="667"/>
      <c r="V621" s="74"/>
      <c r="W621" s="74"/>
      <c r="X621" s="74"/>
      <c r="Y621" s="74"/>
      <c r="Z621" s="74"/>
      <c r="AA621" s="74"/>
      <c r="AB621" s="74"/>
      <c r="AC621" s="74"/>
    </row>
    <row r="622" spans="1:29" ht="16.5" customHeight="1">
      <c r="A622" s="173"/>
      <c r="B622" s="179"/>
      <c r="C622" s="175"/>
      <c r="D622" s="175"/>
      <c r="E622" s="175"/>
      <c r="F622" s="175"/>
      <c r="G622" s="175"/>
      <c r="H622" s="175"/>
      <c r="I622" s="175"/>
      <c r="J622" s="175"/>
      <c r="K622" s="175"/>
      <c r="L622" s="668"/>
      <c r="M622" s="175"/>
      <c r="N622" s="175"/>
      <c r="O622" s="175"/>
      <c r="P622" s="175"/>
      <c r="Q622" s="175"/>
      <c r="R622" s="175"/>
      <c r="S622" s="175"/>
      <c r="T622" s="175"/>
      <c r="U622" s="667"/>
      <c r="V622" s="74"/>
      <c r="W622" s="74"/>
      <c r="X622" s="74"/>
      <c r="Y622" s="74"/>
      <c r="Z622" s="74"/>
      <c r="AA622" s="74"/>
      <c r="AB622" s="74"/>
      <c r="AC622" s="74"/>
    </row>
    <row r="623" spans="1:29" ht="16.5" customHeight="1">
      <c r="A623" s="173"/>
      <c r="B623" s="179"/>
      <c r="C623" s="175"/>
      <c r="D623" s="175"/>
      <c r="E623" s="175"/>
      <c r="F623" s="175"/>
      <c r="G623" s="175"/>
      <c r="H623" s="175"/>
      <c r="I623" s="175"/>
      <c r="J623" s="175"/>
      <c r="K623" s="175"/>
      <c r="L623" s="668"/>
      <c r="M623" s="175"/>
      <c r="N623" s="175"/>
      <c r="O623" s="175"/>
      <c r="P623" s="175"/>
      <c r="Q623" s="175"/>
      <c r="R623" s="175"/>
      <c r="S623" s="175"/>
      <c r="T623" s="175"/>
      <c r="U623" s="667"/>
      <c r="V623" s="74"/>
      <c r="W623" s="74"/>
      <c r="X623" s="74"/>
      <c r="Y623" s="74"/>
      <c r="Z623" s="74"/>
      <c r="AA623" s="74"/>
      <c r="AB623" s="74"/>
      <c r="AC623" s="74"/>
    </row>
    <row r="624" spans="1:29" ht="16.5" customHeight="1">
      <c r="A624" s="173"/>
      <c r="B624" s="179"/>
      <c r="C624" s="175"/>
      <c r="D624" s="175"/>
      <c r="E624" s="175"/>
      <c r="F624" s="175"/>
      <c r="G624" s="175"/>
      <c r="H624" s="175"/>
      <c r="I624" s="175"/>
      <c r="J624" s="175"/>
      <c r="K624" s="175"/>
      <c r="L624" s="668"/>
      <c r="M624" s="175"/>
      <c r="N624" s="175"/>
      <c r="O624" s="175"/>
      <c r="P624" s="175"/>
      <c r="Q624" s="175"/>
      <c r="R624" s="175"/>
      <c r="S624" s="175"/>
      <c r="T624" s="175"/>
      <c r="U624" s="667"/>
      <c r="V624" s="74"/>
      <c r="W624" s="74"/>
      <c r="X624" s="74"/>
      <c r="Y624" s="74"/>
      <c r="Z624" s="74"/>
      <c r="AA624" s="74"/>
      <c r="AB624" s="74"/>
      <c r="AC624" s="74"/>
    </row>
    <row r="625" spans="1:29" ht="16.5" customHeight="1">
      <c r="A625" s="173"/>
      <c r="B625" s="179"/>
      <c r="C625" s="175"/>
      <c r="D625" s="175"/>
      <c r="E625" s="175"/>
      <c r="F625" s="175"/>
      <c r="G625" s="175"/>
      <c r="H625" s="175"/>
      <c r="I625" s="175"/>
      <c r="J625" s="175"/>
      <c r="K625" s="175"/>
      <c r="L625" s="668"/>
      <c r="M625" s="175"/>
      <c r="N625" s="175"/>
      <c r="O625" s="175"/>
      <c r="P625" s="175"/>
      <c r="Q625" s="175"/>
      <c r="R625" s="175"/>
      <c r="S625" s="175"/>
      <c r="T625" s="175"/>
      <c r="U625" s="667"/>
      <c r="V625" s="74"/>
      <c r="W625" s="74"/>
      <c r="X625" s="74"/>
      <c r="Y625" s="74"/>
      <c r="Z625" s="74"/>
      <c r="AA625" s="74"/>
      <c r="AB625" s="74"/>
      <c r="AC625" s="74"/>
    </row>
    <row r="626" spans="1:29" ht="16.5" customHeight="1">
      <c r="A626" s="173"/>
      <c r="B626" s="179"/>
      <c r="C626" s="175"/>
      <c r="D626" s="175"/>
      <c r="E626" s="175"/>
      <c r="F626" s="175"/>
      <c r="G626" s="175"/>
      <c r="H626" s="175"/>
      <c r="I626" s="175"/>
      <c r="J626" s="175"/>
      <c r="K626" s="175"/>
      <c r="L626" s="668"/>
      <c r="M626" s="175"/>
      <c r="N626" s="175"/>
      <c r="O626" s="175"/>
      <c r="P626" s="175"/>
      <c r="Q626" s="175"/>
      <c r="R626" s="175"/>
      <c r="S626" s="175"/>
      <c r="T626" s="175"/>
      <c r="U626" s="667"/>
      <c r="V626" s="74"/>
      <c r="W626" s="74"/>
      <c r="X626" s="74"/>
      <c r="Y626" s="74"/>
      <c r="Z626" s="74"/>
      <c r="AA626" s="74"/>
      <c r="AB626" s="74"/>
      <c r="AC626" s="74"/>
    </row>
    <row r="627" spans="1:29" ht="16.5" customHeight="1">
      <c r="A627" s="173"/>
      <c r="B627" s="179"/>
      <c r="C627" s="175"/>
      <c r="D627" s="175"/>
      <c r="E627" s="175"/>
      <c r="F627" s="175"/>
      <c r="G627" s="175"/>
      <c r="H627" s="175"/>
      <c r="I627" s="175"/>
      <c r="J627" s="175"/>
      <c r="K627" s="175"/>
      <c r="L627" s="668"/>
      <c r="M627" s="175"/>
      <c r="N627" s="175"/>
      <c r="O627" s="175"/>
      <c r="P627" s="175"/>
      <c r="Q627" s="175"/>
      <c r="R627" s="175"/>
      <c r="S627" s="175"/>
      <c r="T627" s="175"/>
      <c r="U627" s="667"/>
      <c r="V627" s="74"/>
      <c r="W627" s="74"/>
      <c r="X627" s="74"/>
      <c r="Y627" s="74"/>
      <c r="Z627" s="74"/>
      <c r="AA627" s="74"/>
      <c r="AB627" s="74"/>
      <c r="AC627" s="74"/>
    </row>
    <row r="628" spans="1:29" ht="16.5" customHeight="1">
      <c r="A628" s="173"/>
      <c r="B628" s="179"/>
      <c r="C628" s="175"/>
      <c r="D628" s="175"/>
      <c r="E628" s="175"/>
      <c r="F628" s="175"/>
      <c r="G628" s="175"/>
      <c r="H628" s="175"/>
      <c r="I628" s="175"/>
      <c r="J628" s="175"/>
      <c r="K628" s="175"/>
      <c r="L628" s="668"/>
      <c r="M628" s="175"/>
      <c r="N628" s="175"/>
      <c r="O628" s="175"/>
      <c r="P628" s="175"/>
      <c r="Q628" s="175"/>
      <c r="R628" s="175"/>
      <c r="S628" s="175"/>
      <c r="T628" s="175"/>
      <c r="U628" s="667"/>
      <c r="V628" s="74"/>
      <c r="W628" s="74"/>
      <c r="X628" s="74"/>
      <c r="Y628" s="74"/>
      <c r="Z628" s="74"/>
      <c r="AA628" s="74"/>
      <c r="AB628" s="74"/>
      <c r="AC628" s="74"/>
    </row>
    <row r="629" spans="1:29" ht="16.5" customHeight="1">
      <c r="A629" s="173"/>
      <c r="B629" s="179"/>
      <c r="C629" s="175"/>
      <c r="D629" s="175"/>
      <c r="E629" s="175"/>
      <c r="F629" s="175"/>
      <c r="G629" s="175"/>
      <c r="H629" s="175"/>
      <c r="I629" s="175"/>
      <c r="J629" s="175"/>
      <c r="K629" s="175"/>
      <c r="L629" s="668"/>
      <c r="M629" s="175"/>
      <c r="N629" s="175"/>
      <c r="O629" s="175"/>
      <c r="P629" s="175"/>
      <c r="Q629" s="175"/>
      <c r="R629" s="175"/>
      <c r="S629" s="175"/>
      <c r="T629" s="175"/>
      <c r="U629" s="667"/>
      <c r="V629" s="74"/>
      <c r="W629" s="74"/>
      <c r="X629" s="74"/>
      <c r="Y629" s="74"/>
      <c r="Z629" s="74"/>
      <c r="AA629" s="74"/>
      <c r="AB629" s="74"/>
      <c r="AC629" s="74"/>
    </row>
    <row r="630" spans="1:29" ht="16.5" customHeight="1">
      <c r="A630" s="173"/>
      <c r="B630" s="179"/>
      <c r="C630" s="175"/>
      <c r="D630" s="175"/>
      <c r="E630" s="175"/>
      <c r="F630" s="175"/>
      <c r="G630" s="175"/>
      <c r="H630" s="175"/>
      <c r="I630" s="175"/>
      <c r="J630" s="175"/>
      <c r="K630" s="175"/>
      <c r="L630" s="668"/>
      <c r="M630" s="175"/>
      <c r="N630" s="175"/>
      <c r="O630" s="175"/>
      <c r="P630" s="175"/>
      <c r="Q630" s="175"/>
      <c r="R630" s="175"/>
      <c r="S630" s="175"/>
      <c r="T630" s="175"/>
      <c r="U630" s="667"/>
      <c r="V630" s="74"/>
      <c r="W630" s="74"/>
      <c r="X630" s="74"/>
      <c r="Y630" s="74"/>
      <c r="Z630" s="74"/>
      <c r="AA630" s="74"/>
      <c r="AB630" s="74"/>
      <c r="AC630" s="74"/>
    </row>
    <row r="631" spans="1:29" ht="16.5" customHeight="1">
      <c r="A631" s="173"/>
      <c r="B631" s="179"/>
      <c r="C631" s="175"/>
      <c r="D631" s="175"/>
      <c r="E631" s="175"/>
      <c r="F631" s="175"/>
      <c r="G631" s="175"/>
      <c r="H631" s="175"/>
      <c r="I631" s="175"/>
      <c r="J631" s="175"/>
      <c r="K631" s="175"/>
      <c r="L631" s="668"/>
      <c r="M631" s="175"/>
      <c r="N631" s="175"/>
      <c r="O631" s="175"/>
      <c r="P631" s="175"/>
      <c r="Q631" s="175"/>
      <c r="R631" s="175"/>
      <c r="S631" s="175"/>
      <c r="T631" s="175"/>
      <c r="U631" s="667"/>
      <c r="V631" s="74"/>
      <c r="W631" s="74"/>
      <c r="X631" s="74"/>
      <c r="Y631" s="74"/>
      <c r="Z631" s="74"/>
      <c r="AA631" s="74"/>
      <c r="AB631" s="74"/>
      <c r="AC631" s="74"/>
    </row>
    <row r="632" spans="1:29" ht="16.5" customHeight="1">
      <c r="A632" s="173"/>
      <c r="B632" s="179"/>
      <c r="C632" s="175"/>
      <c r="D632" s="175"/>
      <c r="E632" s="175"/>
      <c r="F632" s="175"/>
      <c r="G632" s="175"/>
      <c r="H632" s="175"/>
      <c r="I632" s="175"/>
      <c r="J632" s="175"/>
      <c r="K632" s="175"/>
      <c r="L632" s="668"/>
      <c r="M632" s="175"/>
      <c r="N632" s="175"/>
      <c r="O632" s="175"/>
      <c r="P632" s="175"/>
      <c r="Q632" s="175"/>
      <c r="R632" s="175"/>
      <c r="S632" s="175"/>
      <c r="T632" s="175"/>
      <c r="U632" s="667"/>
      <c r="V632" s="74"/>
      <c r="W632" s="74"/>
      <c r="X632" s="74"/>
      <c r="Y632" s="74"/>
      <c r="Z632" s="74"/>
      <c r="AA632" s="74"/>
      <c r="AB632" s="74"/>
      <c r="AC632" s="74"/>
    </row>
    <row r="633" spans="1:29" ht="16.5" customHeight="1">
      <c r="A633" s="173"/>
      <c r="B633" s="179"/>
      <c r="C633" s="175"/>
      <c r="D633" s="175"/>
      <c r="E633" s="175"/>
      <c r="F633" s="175"/>
      <c r="G633" s="175"/>
      <c r="H633" s="175"/>
      <c r="I633" s="175"/>
      <c r="J633" s="175"/>
      <c r="K633" s="175"/>
      <c r="L633" s="668"/>
      <c r="M633" s="175"/>
      <c r="N633" s="175"/>
      <c r="O633" s="175"/>
      <c r="P633" s="175"/>
      <c r="Q633" s="175"/>
      <c r="R633" s="175"/>
      <c r="S633" s="175"/>
      <c r="T633" s="175"/>
      <c r="U633" s="667"/>
      <c r="V633" s="74"/>
      <c r="W633" s="74"/>
      <c r="X633" s="74"/>
      <c r="Y633" s="74"/>
      <c r="Z633" s="74"/>
      <c r="AA633" s="74"/>
      <c r="AB633" s="74"/>
      <c r="AC633" s="74"/>
    </row>
    <row r="634" spans="1:29" ht="16.5" customHeight="1">
      <c r="A634" s="173"/>
      <c r="B634" s="179"/>
      <c r="C634" s="175"/>
      <c r="D634" s="175"/>
      <c r="E634" s="175"/>
      <c r="F634" s="175"/>
      <c r="G634" s="175"/>
      <c r="H634" s="175"/>
      <c r="I634" s="175"/>
      <c r="J634" s="175"/>
      <c r="K634" s="175"/>
      <c r="L634" s="668"/>
      <c r="M634" s="175"/>
      <c r="N634" s="175"/>
      <c r="O634" s="175"/>
      <c r="P634" s="175"/>
      <c r="Q634" s="175"/>
      <c r="R634" s="175"/>
      <c r="S634" s="175"/>
      <c r="T634" s="175"/>
      <c r="U634" s="667"/>
      <c r="V634" s="74"/>
      <c r="W634" s="74"/>
      <c r="X634" s="74"/>
      <c r="Y634" s="74"/>
      <c r="Z634" s="74"/>
      <c r="AA634" s="74"/>
      <c r="AB634" s="74"/>
      <c r="AC634" s="74"/>
    </row>
    <row r="635" spans="1:29" ht="16.5" customHeight="1">
      <c r="A635" s="173"/>
      <c r="B635" s="179"/>
      <c r="C635" s="175"/>
      <c r="D635" s="175"/>
      <c r="E635" s="175"/>
      <c r="F635" s="175"/>
      <c r="G635" s="175"/>
      <c r="H635" s="175"/>
      <c r="I635" s="175"/>
      <c r="J635" s="175"/>
      <c r="K635" s="175"/>
      <c r="L635" s="668"/>
      <c r="M635" s="175"/>
      <c r="N635" s="175"/>
      <c r="O635" s="175"/>
      <c r="P635" s="175"/>
      <c r="Q635" s="175"/>
      <c r="R635" s="175"/>
      <c r="S635" s="175"/>
      <c r="T635" s="175"/>
      <c r="U635" s="667"/>
      <c r="V635" s="74"/>
      <c r="W635" s="74"/>
      <c r="X635" s="74"/>
      <c r="Y635" s="74"/>
      <c r="Z635" s="74"/>
      <c r="AA635" s="74"/>
      <c r="AB635" s="74"/>
      <c r="AC635" s="74"/>
    </row>
    <row r="636" spans="1:29" ht="16.5" customHeight="1">
      <c r="A636" s="173"/>
      <c r="B636" s="179"/>
      <c r="C636" s="175"/>
      <c r="D636" s="175"/>
      <c r="E636" s="175"/>
      <c r="F636" s="175"/>
      <c r="G636" s="175"/>
      <c r="H636" s="175"/>
      <c r="I636" s="175"/>
      <c r="J636" s="175"/>
      <c r="K636" s="175"/>
      <c r="L636" s="668"/>
      <c r="M636" s="175"/>
      <c r="N636" s="175"/>
      <c r="O636" s="175"/>
      <c r="P636" s="175"/>
      <c r="Q636" s="175"/>
      <c r="R636" s="175"/>
      <c r="S636" s="175"/>
      <c r="T636" s="175"/>
      <c r="U636" s="667"/>
      <c r="V636" s="74"/>
      <c r="W636" s="74"/>
      <c r="X636" s="74"/>
      <c r="Y636" s="74"/>
      <c r="Z636" s="74"/>
      <c r="AA636" s="74"/>
      <c r="AB636" s="74"/>
      <c r="AC636" s="74"/>
    </row>
    <row r="637" spans="1:29" ht="16.5" customHeight="1">
      <c r="A637" s="173"/>
      <c r="B637" s="179"/>
      <c r="C637" s="175"/>
      <c r="D637" s="175"/>
      <c r="E637" s="175"/>
      <c r="F637" s="175"/>
      <c r="G637" s="175"/>
      <c r="H637" s="175"/>
      <c r="I637" s="175"/>
      <c r="J637" s="175"/>
      <c r="K637" s="175"/>
      <c r="L637" s="668"/>
      <c r="M637" s="175"/>
      <c r="N637" s="175"/>
      <c r="O637" s="175"/>
      <c r="P637" s="175"/>
      <c r="Q637" s="175"/>
      <c r="R637" s="175"/>
      <c r="S637" s="175"/>
      <c r="T637" s="175"/>
      <c r="U637" s="667"/>
      <c r="V637" s="74"/>
      <c r="W637" s="74"/>
      <c r="X637" s="74"/>
      <c r="Y637" s="74"/>
      <c r="Z637" s="74"/>
      <c r="AA637" s="74"/>
      <c r="AB637" s="74"/>
      <c r="AC637" s="74"/>
    </row>
    <row r="638" spans="1:29" ht="16.5" customHeight="1">
      <c r="A638" s="173"/>
      <c r="B638" s="179"/>
      <c r="C638" s="175"/>
      <c r="D638" s="175"/>
      <c r="E638" s="175"/>
      <c r="F638" s="175"/>
      <c r="G638" s="175"/>
      <c r="H638" s="175"/>
      <c r="I638" s="175"/>
      <c r="J638" s="175"/>
      <c r="K638" s="175"/>
      <c r="L638" s="668"/>
      <c r="M638" s="175"/>
      <c r="N638" s="175"/>
      <c r="O638" s="175"/>
      <c r="P638" s="175"/>
      <c r="Q638" s="175"/>
      <c r="R638" s="175"/>
      <c r="S638" s="175"/>
      <c r="T638" s="175"/>
      <c r="U638" s="667"/>
      <c r="V638" s="74"/>
      <c r="W638" s="74"/>
      <c r="X638" s="74"/>
      <c r="Y638" s="74"/>
      <c r="Z638" s="74"/>
      <c r="AA638" s="74"/>
      <c r="AB638" s="74"/>
      <c r="AC638" s="74"/>
    </row>
    <row r="639" spans="1:29" ht="16.5" customHeight="1">
      <c r="A639" s="173"/>
      <c r="B639" s="179"/>
      <c r="C639" s="175"/>
      <c r="D639" s="175"/>
      <c r="E639" s="175"/>
      <c r="F639" s="175"/>
      <c r="G639" s="175"/>
      <c r="H639" s="175"/>
      <c r="I639" s="175"/>
      <c r="J639" s="175"/>
      <c r="K639" s="175"/>
      <c r="L639" s="668"/>
      <c r="M639" s="175"/>
      <c r="N639" s="175"/>
      <c r="O639" s="175"/>
      <c r="P639" s="175"/>
      <c r="Q639" s="175"/>
      <c r="R639" s="175"/>
      <c r="S639" s="175"/>
      <c r="T639" s="175"/>
      <c r="U639" s="667"/>
      <c r="V639" s="74"/>
      <c r="W639" s="74"/>
      <c r="X639" s="74"/>
      <c r="Y639" s="74"/>
      <c r="Z639" s="74"/>
      <c r="AA639" s="74"/>
      <c r="AB639" s="74"/>
      <c r="AC639" s="74"/>
    </row>
    <row r="640" spans="1:29" ht="16.5" customHeight="1">
      <c r="A640" s="173"/>
      <c r="B640" s="179"/>
      <c r="C640" s="175"/>
      <c r="D640" s="175"/>
      <c r="E640" s="175"/>
      <c r="F640" s="175"/>
      <c r="G640" s="175"/>
      <c r="H640" s="175"/>
      <c r="I640" s="175"/>
      <c r="J640" s="175"/>
      <c r="K640" s="175"/>
      <c r="L640" s="668"/>
      <c r="M640" s="175"/>
      <c r="N640" s="175"/>
      <c r="O640" s="175"/>
      <c r="P640" s="175"/>
      <c r="Q640" s="175"/>
      <c r="R640" s="175"/>
      <c r="S640" s="175"/>
      <c r="T640" s="175"/>
      <c r="U640" s="667"/>
      <c r="V640" s="74"/>
      <c r="W640" s="74"/>
      <c r="X640" s="74"/>
      <c r="Y640" s="74"/>
      <c r="Z640" s="74"/>
      <c r="AA640" s="74"/>
      <c r="AB640" s="74"/>
      <c r="AC640" s="74"/>
    </row>
    <row r="641" spans="1:29" ht="16.5" customHeight="1">
      <c r="A641" s="173"/>
      <c r="B641" s="179"/>
      <c r="C641" s="175"/>
      <c r="D641" s="175"/>
      <c r="E641" s="175"/>
      <c r="F641" s="175"/>
      <c r="G641" s="175"/>
      <c r="H641" s="175"/>
      <c r="I641" s="175"/>
      <c r="J641" s="175"/>
      <c r="K641" s="175"/>
      <c r="L641" s="668"/>
      <c r="M641" s="175"/>
      <c r="N641" s="175"/>
      <c r="O641" s="175"/>
      <c r="P641" s="175"/>
      <c r="Q641" s="175"/>
      <c r="R641" s="175"/>
      <c r="S641" s="175"/>
      <c r="T641" s="175"/>
      <c r="U641" s="667"/>
      <c r="V641" s="74"/>
      <c r="W641" s="74"/>
      <c r="X641" s="74"/>
      <c r="Y641" s="74"/>
      <c r="Z641" s="74"/>
      <c r="AA641" s="74"/>
      <c r="AB641" s="74"/>
      <c r="AC641" s="74"/>
    </row>
    <row r="642" spans="1:29" ht="16.5" customHeight="1">
      <c r="A642" s="173"/>
      <c r="B642" s="179"/>
      <c r="C642" s="175"/>
      <c r="D642" s="175"/>
      <c r="E642" s="175"/>
      <c r="F642" s="175"/>
      <c r="G642" s="175"/>
      <c r="H642" s="175"/>
      <c r="I642" s="175"/>
      <c r="J642" s="175"/>
      <c r="K642" s="175"/>
      <c r="L642" s="668"/>
      <c r="M642" s="175"/>
      <c r="N642" s="175"/>
      <c r="O642" s="175"/>
      <c r="P642" s="175"/>
      <c r="Q642" s="175"/>
      <c r="R642" s="175"/>
      <c r="S642" s="175"/>
      <c r="T642" s="175"/>
      <c r="U642" s="667"/>
      <c r="V642" s="74"/>
      <c r="W642" s="74"/>
      <c r="X642" s="74"/>
      <c r="Y642" s="74"/>
      <c r="Z642" s="74"/>
      <c r="AA642" s="74"/>
      <c r="AB642" s="74"/>
      <c r="AC642" s="74"/>
    </row>
    <row r="643" spans="1:29" ht="16.5" customHeight="1">
      <c r="A643" s="173"/>
      <c r="B643" s="179"/>
      <c r="C643" s="175"/>
      <c r="D643" s="175"/>
      <c r="E643" s="175"/>
      <c r="F643" s="175"/>
      <c r="G643" s="175"/>
      <c r="H643" s="175"/>
      <c r="I643" s="175"/>
      <c r="J643" s="175"/>
      <c r="K643" s="175"/>
      <c r="L643" s="668"/>
      <c r="M643" s="175"/>
      <c r="N643" s="175"/>
      <c r="O643" s="175"/>
      <c r="P643" s="175"/>
      <c r="Q643" s="175"/>
      <c r="R643" s="175"/>
      <c r="S643" s="175"/>
      <c r="T643" s="175"/>
      <c r="U643" s="667"/>
      <c r="V643" s="74"/>
      <c r="W643" s="74"/>
      <c r="X643" s="74"/>
      <c r="Y643" s="74"/>
      <c r="Z643" s="74"/>
      <c r="AA643" s="74"/>
      <c r="AB643" s="74"/>
      <c r="AC643" s="74"/>
    </row>
    <row r="644" spans="1:29" ht="16.5" customHeight="1">
      <c r="A644" s="173"/>
      <c r="B644" s="179"/>
      <c r="C644" s="175"/>
      <c r="D644" s="175"/>
      <c r="E644" s="175"/>
      <c r="F644" s="175"/>
      <c r="G644" s="175"/>
      <c r="H644" s="175"/>
      <c r="I644" s="175"/>
      <c r="J644" s="175"/>
      <c r="K644" s="175"/>
      <c r="L644" s="668"/>
      <c r="M644" s="175"/>
      <c r="N644" s="175"/>
      <c r="O644" s="175"/>
      <c r="P644" s="175"/>
      <c r="Q644" s="175"/>
      <c r="R644" s="175"/>
      <c r="S644" s="175"/>
      <c r="T644" s="175"/>
      <c r="U644" s="667"/>
      <c r="V644" s="74"/>
      <c r="W644" s="74"/>
      <c r="X644" s="74"/>
      <c r="Y644" s="74"/>
      <c r="Z644" s="74"/>
      <c r="AA644" s="74"/>
      <c r="AB644" s="74"/>
      <c r="AC644" s="74"/>
    </row>
    <row r="645" spans="1:29" ht="16.5" customHeight="1">
      <c r="A645" s="173"/>
      <c r="B645" s="179"/>
      <c r="C645" s="175"/>
      <c r="D645" s="175"/>
      <c r="E645" s="175"/>
      <c r="F645" s="175"/>
      <c r="G645" s="175"/>
      <c r="H645" s="175"/>
      <c r="I645" s="175"/>
      <c r="J645" s="175"/>
      <c r="K645" s="175"/>
      <c r="L645" s="668"/>
      <c r="M645" s="175"/>
      <c r="N645" s="175"/>
      <c r="O645" s="175"/>
      <c r="P645" s="175"/>
      <c r="Q645" s="175"/>
      <c r="R645" s="175"/>
      <c r="S645" s="175"/>
      <c r="T645" s="175"/>
      <c r="U645" s="667"/>
      <c r="V645" s="74"/>
      <c r="W645" s="74"/>
      <c r="X645" s="74"/>
      <c r="Y645" s="74"/>
      <c r="Z645" s="74"/>
      <c r="AA645" s="74"/>
      <c r="AB645" s="74"/>
      <c r="AC645" s="74"/>
    </row>
    <row r="646" spans="1:29" ht="16.5" customHeight="1">
      <c r="A646" s="173"/>
      <c r="B646" s="179"/>
      <c r="C646" s="175"/>
      <c r="D646" s="175"/>
      <c r="E646" s="175"/>
      <c r="F646" s="175"/>
      <c r="G646" s="175"/>
      <c r="H646" s="175"/>
      <c r="I646" s="175"/>
      <c r="J646" s="175"/>
      <c r="K646" s="175"/>
      <c r="L646" s="668"/>
      <c r="M646" s="175"/>
      <c r="N646" s="175"/>
      <c r="O646" s="175"/>
      <c r="P646" s="175"/>
      <c r="Q646" s="175"/>
      <c r="R646" s="175"/>
      <c r="S646" s="175"/>
      <c r="T646" s="175"/>
      <c r="U646" s="667"/>
      <c r="V646" s="74"/>
      <c r="W646" s="74"/>
      <c r="X646" s="74"/>
      <c r="Y646" s="74"/>
      <c r="Z646" s="74"/>
      <c r="AA646" s="74"/>
      <c r="AB646" s="74"/>
      <c r="AC646" s="74"/>
    </row>
    <row r="647" spans="1:29" ht="16.5" customHeight="1">
      <c r="A647" s="173"/>
      <c r="B647" s="179"/>
      <c r="C647" s="175"/>
      <c r="D647" s="175"/>
      <c r="E647" s="175"/>
      <c r="F647" s="175"/>
      <c r="G647" s="175"/>
      <c r="H647" s="175"/>
      <c r="I647" s="175"/>
      <c r="J647" s="175"/>
      <c r="K647" s="175"/>
      <c r="L647" s="668"/>
      <c r="M647" s="175"/>
      <c r="N647" s="175"/>
      <c r="O647" s="175"/>
      <c r="P647" s="175"/>
      <c r="Q647" s="175"/>
      <c r="R647" s="175"/>
      <c r="S647" s="175"/>
      <c r="T647" s="175"/>
      <c r="U647" s="667"/>
      <c r="V647" s="74"/>
      <c r="W647" s="74"/>
      <c r="X647" s="74"/>
      <c r="Y647" s="74"/>
      <c r="Z647" s="74"/>
      <c r="AA647" s="74"/>
      <c r="AB647" s="74"/>
      <c r="AC647" s="74"/>
    </row>
    <row r="648" spans="1:29" ht="16.5" customHeight="1">
      <c r="A648" s="173"/>
      <c r="B648" s="179"/>
      <c r="C648" s="175"/>
      <c r="D648" s="175"/>
      <c r="E648" s="175"/>
      <c r="F648" s="175"/>
      <c r="G648" s="175"/>
      <c r="H648" s="175"/>
      <c r="I648" s="175"/>
      <c r="J648" s="175"/>
      <c r="K648" s="175"/>
      <c r="L648" s="668"/>
      <c r="M648" s="175"/>
      <c r="N648" s="175"/>
      <c r="O648" s="175"/>
      <c r="P648" s="175"/>
      <c r="Q648" s="175"/>
      <c r="R648" s="175"/>
      <c r="S648" s="175"/>
      <c r="T648" s="175"/>
      <c r="U648" s="667"/>
      <c r="V648" s="74"/>
      <c r="W648" s="74"/>
      <c r="X648" s="74"/>
      <c r="Y648" s="74"/>
      <c r="Z648" s="74"/>
      <c r="AA648" s="74"/>
      <c r="AB648" s="74"/>
      <c r="AC648" s="74"/>
    </row>
    <row r="649" spans="1:29" ht="16.5" customHeight="1">
      <c r="A649" s="173"/>
      <c r="B649" s="179"/>
      <c r="C649" s="175"/>
      <c r="D649" s="175"/>
      <c r="E649" s="175"/>
      <c r="F649" s="175"/>
      <c r="G649" s="175"/>
      <c r="H649" s="175"/>
      <c r="I649" s="175"/>
      <c r="J649" s="175"/>
      <c r="K649" s="175"/>
      <c r="L649" s="668"/>
      <c r="M649" s="175"/>
      <c r="N649" s="175"/>
      <c r="O649" s="175"/>
      <c r="P649" s="175"/>
      <c r="Q649" s="175"/>
      <c r="R649" s="175"/>
      <c r="S649" s="175"/>
      <c r="T649" s="175"/>
      <c r="U649" s="667"/>
      <c r="V649" s="74"/>
      <c r="W649" s="74"/>
      <c r="X649" s="74"/>
      <c r="Y649" s="74"/>
      <c r="Z649" s="74"/>
      <c r="AA649" s="74"/>
      <c r="AB649" s="74"/>
      <c r="AC649" s="74"/>
    </row>
    <row r="650" spans="1:29" ht="16.5" customHeight="1">
      <c r="A650" s="173"/>
      <c r="B650" s="179"/>
      <c r="C650" s="175"/>
      <c r="D650" s="175"/>
      <c r="E650" s="175"/>
      <c r="F650" s="175"/>
      <c r="G650" s="175"/>
      <c r="H650" s="175"/>
      <c r="I650" s="175"/>
      <c r="J650" s="175"/>
      <c r="K650" s="175"/>
      <c r="L650" s="668"/>
      <c r="M650" s="175"/>
      <c r="N650" s="175"/>
      <c r="O650" s="175"/>
      <c r="P650" s="175"/>
      <c r="Q650" s="175"/>
      <c r="R650" s="175"/>
      <c r="S650" s="175"/>
      <c r="T650" s="175"/>
      <c r="U650" s="667"/>
      <c r="V650" s="74"/>
      <c r="W650" s="74"/>
      <c r="X650" s="74"/>
      <c r="Y650" s="74"/>
      <c r="Z650" s="74"/>
      <c r="AA650" s="74"/>
      <c r="AB650" s="74"/>
      <c r="AC650" s="74"/>
    </row>
    <row r="651" spans="1:29" ht="16.5" customHeight="1">
      <c r="A651" s="173"/>
      <c r="B651" s="179"/>
      <c r="C651" s="175"/>
      <c r="D651" s="175"/>
      <c r="E651" s="175"/>
      <c r="F651" s="175"/>
      <c r="G651" s="175"/>
      <c r="H651" s="175"/>
      <c r="I651" s="175"/>
      <c r="J651" s="175"/>
      <c r="K651" s="175"/>
      <c r="L651" s="668"/>
      <c r="M651" s="175"/>
      <c r="N651" s="175"/>
      <c r="O651" s="175"/>
      <c r="P651" s="175"/>
      <c r="Q651" s="175"/>
      <c r="R651" s="175"/>
      <c r="S651" s="175"/>
      <c r="T651" s="175"/>
      <c r="U651" s="667"/>
      <c r="V651" s="74"/>
      <c r="W651" s="74"/>
      <c r="X651" s="74"/>
      <c r="Y651" s="74"/>
      <c r="Z651" s="74"/>
      <c r="AA651" s="74"/>
      <c r="AB651" s="74"/>
      <c r="AC651" s="74"/>
    </row>
    <row r="652" spans="1:29" ht="16.5" customHeight="1">
      <c r="A652" s="173"/>
      <c r="B652" s="179"/>
      <c r="C652" s="175"/>
      <c r="D652" s="175"/>
      <c r="E652" s="175"/>
      <c r="F652" s="175"/>
      <c r="G652" s="175"/>
      <c r="H652" s="175"/>
      <c r="I652" s="175"/>
      <c r="J652" s="175"/>
      <c r="K652" s="175"/>
      <c r="L652" s="668"/>
      <c r="M652" s="175"/>
      <c r="N652" s="175"/>
      <c r="O652" s="175"/>
      <c r="P652" s="175"/>
      <c r="Q652" s="175"/>
      <c r="R652" s="175"/>
      <c r="S652" s="175"/>
      <c r="T652" s="175"/>
      <c r="U652" s="667"/>
      <c r="V652" s="74"/>
      <c r="W652" s="74"/>
      <c r="X652" s="74"/>
      <c r="Y652" s="74"/>
      <c r="Z652" s="74"/>
      <c r="AA652" s="74"/>
      <c r="AB652" s="74"/>
      <c r="AC652" s="74"/>
    </row>
    <row r="653" spans="1:29" ht="16.5" customHeight="1">
      <c r="A653" s="173"/>
      <c r="B653" s="179"/>
      <c r="C653" s="175"/>
      <c r="D653" s="175"/>
      <c r="E653" s="175"/>
      <c r="F653" s="175"/>
      <c r="G653" s="175"/>
      <c r="H653" s="175"/>
      <c r="I653" s="175"/>
      <c r="J653" s="175"/>
      <c r="K653" s="175"/>
      <c r="L653" s="668"/>
      <c r="M653" s="175"/>
      <c r="N653" s="175"/>
      <c r="O653" s="175"/>
      <c r="P653" s="175"/>
      <c r="Q653" s="175"/>
      <c r="R653" s="175"/>
      <c r="S653" s="175"/>
      <c r="T653" s="175"/>
      <c r="U653" s="667"/>
      <c r="V653" s="74"/>
      <c r="W653" s="74"/>
      <c r="X653" s="74"/>
      <c r="Y653" s="74"/>
      <c r="Z653" s="74"/>
      <c r="AA653" s="74"/>
      <c r="AB653" s="74"/>
      <c r="AC653" s="74"/>
    </row>
    <row r="654" spans="1:29" ht="16.5" customHeight="1">
      <c r="A654" s="173"/>
      <c r="B654" s="179"/>
      <c r="C654" s="175"/>
      <c r="D654" s="175"/>
      <c r="E654" s="175"/>
      <c r="F654" s="175"/>
      <c r="G654" s="175"/>
      <c r="H654" s="175"/>
      <c r="I654" s="175"/>
      <c r="J654" s="175"/>
      <c r="K654" s="175"/>
      <c r="L654" s="668"/>
      <c r="M654" s="175"/>
      <c r="N654" s="175"/>
      <c r="O654" s="175"/>
      <c r="P654" s="175"/>
      <c r="Q654" s="175"/>
      <c r="R654" s="175"/>
      <c r="S654" s="175"/>
      <c r="T654" s="175"/>
      <c r="U654" s="667"/>
      <c r="V654" s="74"/>
      <c r="W654" s="74"/>
      <c r="X654" s="74"/>
      <c r="Y654" s="74"/>
      <c r="Z654" s="74"/>
      <c r="AA654" s="74"/>
      <c r="AB654" s="74"/>
      <c r="AC654" s="74"/>
    </row>
    <row r="655" spans="1:29" ht="16.5" customHeight="1">
      <c r="A655" s="173"/>
      <c r="B655" s="179"/>
      <c r="C655" s="175"/>
      <c r="D655" s="175"/>
      <c r="E655" s="175"/>
      <c r="F655" s="175"/>
      <c r="G655" s="175"/>
      <c r="H655" s="175"/>
      <c r="I655" s="175"/>
      <c r="J655" s="175"/>
      <c r="K655" s="175"/>
      <c r="L655" s="668"/>
      <c r="M655" s="175"/>
      <c r="N655" s="175"/>
      <c r="O655" s="175"/>
      <c r="P655" s="175"/>
      <c r="Q655" s="175"/>
      <c r="R655" s="175"/>
      <c r="S655" s="175"/>
      <c r="T655" s="175"/>
      <c r="U655" s="667"/>
      <c r="V655" s="74"/>
      <c r="W655" s="74"/>
      <c r="X655" s="74"/>
      <c r="Y655" s="74"/>
      <c r="Z655" s="74"/>
      <c r="AA655" s="74"/>
      <c r="AB655" s="74"/>
      <c r="AC655" s="74"/>
    </row>
    <row r="656" spans="1:29" ht="16.5" customHeight="1">
      <c r="A656" s="173"/>
      <c r="B656" s="179"/>
      <c r="C656" s="175"/>
      <c r="D656" s="175"/>
      <c r="E656" s="175"/>
      <c r="F656" s="175"/>
      <c r="G656" s="175"/>
      <c r="H656" s="175"/>
      <c r="I656" s="175"/>
      <c r="J656" s="175"/>
      <c r="K656" s="175"/>
      <c r="L656" s="668"/>
      <c r="M656" s="175"/>
      <c r="N656" s="175"/>
      <c r="O656" s="175"/>
      <c r="P656" s="175"/>
      <c r="Q656" s="175"/>
      <c r="R656" s="175"/>
      <c r="S656" s="175"/>
      <c r="T656" s="175"/>
      <c r="U656" s="667"/>
      <c r="V656" s="74"/>
      <c r="W656" s="74"/>
      <c r="X656" s="74"/>
      <c r="Y656" s="74"/>
      <c r="Z656" s="74"/>
      <c r="AA656" s="74"/>
      <c r="AB656" s="74"/>
      <c r="AC656" s="74"/>
    </row>
    <row r="657" spans="1:29" ht="16.5" customHeight="1">
      <c r="A657" s="173"/>
      <c r="B657" s="179"/>
      <c r="C657" s="175"/>
      <c r="D657" s="175"/>
      <c r="E657" s="175"/>
      <c r="F657" s="175"/>
      <c r="G657" s="175"/>
      <c r="H657" s="175"/>
      <c r="I657" s="175"/>
      <c r="J657" s="175"/>
      <c r="K657" s="175"/>
      <c r="L657" s="668"/>
      <c r="M657" s="175"/>
      <c r="N657" s="175"/>
      <c r="O657" s="175"/>
      <c r="P657" s="175"/>
      <c r="Q657" s="175"/>
      <c r="R657" s="175"/>
      <c r="S657" s="175"/>
      <c r="T657" s="175"/>
      <c r="U657" s="667"/>
      <c r="V657" s="74"/>
      <c r="W657" s="74"/>
      <c r="X657" s="74"/>
      <c r="Y657" s="74"/>
      <c r="Z657" s="74"/>
      <c r="AA657" s="74"/>
      <c r="AB657" s="74"/>
      <c r="AC657" s="74"/>
    </row>
    <row r="658" spans="1:29" ht="16.5" customHeight="1">
      <c r="A658" s="173"/>
      <c r="B658" s="179"/>
      <c r="C658" s="175"/>
      <c r="D658" s="175"/>
      <c r="E658" s="175"/>
      <c r="F658" s="175"/>
      <c r="G658" s="175"/>
      <c r="H658" s="175"/>
      <c r="I658" s="175"/>
      <c r="J658" s="175"/>
      <c r="K658" s="175"/>
      <c r="L658" s="668"/>
      <c r="M658" s="175"/>
      <c r="N658" s="175"/>
      <c r="O658" s="175"/>
      <c r="P658" s="175"/>
      <c r="Q658" s="175"/>
      <c r="R658" s="175"/>
      <c r="S658" s="175"/>
      <c r="T658" s="175"/>
      <c r="U658" s="667"/>
      <c r="V658" s="74"/>
      <c r="W658" s="74"/>
      <c r="X658" s="74"/>
      <c r="Y658" s="74"/>
      <c r="Z658" s="74"/>
      <c r="AA658" s="74"/>
      <c r="AB658" s="74"/>
      <c r="AC658" s="74"/>
    </row>
    <row r="659" spans="1:29" ht="16.5" customHeight="1">
      <c r="A659" s="173"/>
      <c r="B659" s="179"/>
      <c r="C659" s="175"/>
      <c r="D659" s="175"/>
      <c r="E659" s="175"/>
      <c r="F659" s="175"/>
      <c r="G659" s="175"/>
      <c r="H659" s="175"/>
      <c r="I659" s="175"/>
      <c r="J659" s="175"/>
      <c r="K659" s="175"/>
      <c r="L659" s="668"/>
      <c r="M659" s="175"/>
      <c r="N659" s="175"/>
      <c r="O659" s="175"/>
      <c r="P659" s="175"/>
      <c r="Q659" s="175"/>
      <c r="R659" s="175"/>
      <c r="S659" s="175"/>
      <c r="T659" s="175"/>
      <c r="U659" s="667"/>
      <c r="V659" s="74"/>
      <c r="W659" s="74"/>
      <c r="X659" s="74"/>
      <c r="Y659" s="74"/>
      <c r="Z659" s="74"/>
      <c r="AA659" s="74"/>
      <c r="AB659" s="74"/>
      <c r="AC659" s="74"/>
    </row>
    <row r="660" spans="1:29" ht="16.5" customHeight="1">
      <c r="A660" s="173"/>
      <c r="B660" s="179"/>
      <c r="C660" s="175"/>
      <c r="D660" s="175"/>
      <c r="E660" s="175"/>
      <c r="F660" s="175"/>
      <c r="G660" s="175"/>
      <c r="H660" s="175"/>
      <c r="I660" s="175"/>
      <c r="J660" s="175"/>
      <c r="K660" s="175"/>
      <c r="L660" s="668"/>
      <c r="M660" s="175"/>
      <c r="N660" s="175"/>
      <c r="O660" s="175"/>
      <c r="P660" s="175"/>
      <c r="Q660" s="175"/>
      <c r="R660" s="175"/>
      <c r="S660" s="175"/>
      <c r="T660" s="175"/>
      <c r="U660" s="667"/>
      <c r="V660" s="74"/>
      <c r="W660" s="74"/>
      <c r="X660" s="74"/>
      <c r="Y660" s="74"/>
      <c r="Z660" s="74"/>
      <c r="AA660" s="74"/>
      <c r="AB660" s="74"/>
      <c r="AC660" s="74"/>
    </row>
    <row r="661" spans="1:29" ht="16.5" customHeight="1">
      <c r="A661" s="173"/>
      <c r="B661" s="179"/>
      <c r="C661" s="175"/>
      <c r="D661" s="175"/>
      <c r="E661" s="175"/>
      <c r="F661" s="175"/>
      <c r="G661" s="175"/>
      <c r="H661" s="175"/>
      <c r="I661" s="175"/>
      <c r="J661" s="175"/>
      <c r="K661" s="175"/>
      <c r="L661" s="668"/>
      <c r="M661" s="175"/>
      <c r="N661" s="175"/>
      <c r="O661" s="175"/>
      <c r="P661" s="175"/>
      <c r="Q661" s="175"/>
      <c r="R661" s="175"/>
      <c r="S661" s="175"/>
      <c r="T661" s="175"/>
      <c r="U661" s="667"/>
      <c r="V661" s="74"/>
      <c r="W661" s="74"/>
      <c r="X661" s="74"/>
      <c r="Y661" s="74"/>
      <c r="Z661" s="74"/>
      <c r="AA661" s="74"/>
      <c r="AB661" s="74"/>
      <c r="AC661" s="74"/>
    </row>
    <row r="662" spans="1:29" ht="15.75" customHeight="1">
      <c r="B662" s="353"/>
      <c r="C662" s="473"/>
      <c r="D662" s="473"/>
      <c r="E662" s="473"/>
      <c r="F662" s="473"/>
      <c r="G662" s="473"/>
      <c r="H662" s="473"/>
      <c r="I662" s="473"/>
      <c r="J662" s="473"/>
      <c r="K662" s="473"/>
      <c r="L662" s="473"/>
      <c r="M662" s="652"/>
      <c r="N662" s="652"/>
      <c r="O662" s="652"/>
      <c r="P662" s="652"/>
      <c r="Q662" s="652"/>
      <c r="R662" s="652"/>
      <c r="S662" s="473"/>
      <c r="T662" s="473"/>
    </row>
    <row r="663" spans="1:29" ht="15.75" customHeight="1">
      <c r="B663" s="353"/>
      <c r="C663" s="473"/>
      <c r="D663" s="473"/>
      <c r="E663" s="473"/>
      <c r="F663" s="473"/>
      <c r="G663" s="473"/>
      <c r="H663" s="473"/>
      <c r="I663" s="473"/>
      <c r="J663" s="473"/>
      <c r="K663" s="473"/>
      <c r="L663" s="473"/>
      <c r="M663" s="652"/>
      <c r="N663" s="652"/>
      <c r="O663" s="652"/>
      <c r="P663" s="652"/>
      <c r="Q663" s="652"/>
      <c r="R663" s="652"/>
      <c r="S663" s="473"/>
      <c r="T663" s="473"/>
    </row>
    <row r="664" spans="1:29" ht="15.75" customHeight="1">
      <c r="B664" s="353"/>
      <c r="C664" s="473"/>
      <c r="D664" s="473"/>
      <c r="E664" s="473"/>
      <c r="F664" s="473"/>
      <c r="G664" s="473"/>
      <c r="H664" s="473"/>
      <c r="I664" s="473"/>
      <c r="J664" s="473"/>
      <c r="K664" s="473"/>
      <c r="L664" s="473"/>
      <c r="M664" s="652"/>
      <c r="N664" s="652"/>
      <c r="O664" s="652"/>
      <c r="P664" s="652"/>
      <c r="Q664" s="652"/>
      <c r="R664" s="652"/>
      <c r="S664" s="473"/>
      <c r="T664" s="473"/>
    </row>
    <row r="665" spans="1:29" ht="15.75" customHeight="1">
      <c r="B665" s="353"/>
      <c r="C665" s="473"/>
      <c r="D665" s="473"/>
      <c r="E665" s="473"/>
      <c r="F665" s="473"/>
      <c r="G665" s="473"/>
      <c r="H665" s="473"/>
      <c r="I665" s="473"/>
      <c r="J665" s="473"/>
      <c r="K665" s="473"/>
      <c r="L665" s="473"/>
      <c r="M665" s="652"/>
      <c r="N665" s="652"/>
      <c r="O665" s="652"/>
      <c r="P665" s="652"/>
      <c r="Q665" s="652"/>
      <c r="R665" s="652"/>
      <c r="S665" s="473"/>
      <c r="T665" s="473"/>
    </row>
    <row r="666" spans="1:29" ht="15.75" customHeight="1">
      <c r="B666" s="353"/>
      <c r="C666" s="473"/>
      <c r="D666" s="473"/>
      <c r="E666" s="473"/>
      <c r="F666" s="473"/>
      <c r="G666" s="473"/>
      <c r="H666" s="473"/>
      <c r="I666" s="473"/>
      <c r="J666" s="473"/>
      <c r="K666" s="473"/>
      <c r="L666" s="473"/>
      <c r="M666" s="652"/>
      <c r="N666" s="652"/>
      <c r="O666" s="652"/>
      <c r="P666" s="652"/>
      <c r="Q666" s="652"/>
      <c r="R666" s="652"/>
      <c r="S666" s="473"/>
      <c r="T666" s="473"/>
    </row>
    <row r="667" spans="1:29" ht="15.75" customHeight="1">
      <c r="B667" s="353"/>
      <c r="C667" s="473"/>
      <c r="D667" s="473"/>
      <c r="E667" s="473"/>
      <c r="F667" s="473"/>
      <c r="G667" s="473"/>
      <c r="H667" s="473"/>
      <c r="I667" s="473"/>
      <c r="J667" s="473"/>
      <c r="K667" s="473"/>
      <c r="L667" s="473"/>
      <c r="M667" s="652"/>
      <c r="N667" s="652"/>
      <c r="O667" s="652"/>
      <c r="P667" s="652"/>
      <c r="Q667" s="652"/>
      <c r="R667" s="652"/>
      <c r="S667" s="473"/>
      <c r="T667" s="473"/>
    </row>
    <row r="668" spans="1:29" ht="15.75" customHeight="1"/>
    <row r="669" spans="1:29" ht="15.75" customHeight="1"/>
    <row r="670" spans="1:29" ht="15.75" customHeight="1"/>
    <row r="671" spans="1:29" ht="15.75" customHeight="1"/>
    <row r="672" spans="1:29"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sheetData>
  <mergeCells count="135">
    <mergeCell ref="R5:R6"/>
    <mergeCell ref="S5:S6"/>
    <mergeCell ref="A1:T1"/>
    <mergeCell ref="A2:T2"/>
    <mergeCell ref="D4:G4"/>
    <mergeCell ref="H4:K4"/>
    <mergeCell ref="A5:A6"/>
    <mergeCell ref="B5:B6"/>
    <mergeCell ref="C5:C6"/>
    <mergeCell ref="T5:T6"/>
    <mergeCell ref="F5:F6"/>
    <mergeCell ref="G5:G6"/>
    <mergeCell ref="H5:H6"/>
    <mergeCell ref="I5:I6"/>
    <mergeCell ref="J5:J6"/>
    <mergeCell ref="K5:K6"/>
    <mergeCell ref="N5:N6"/>
    <mergeCell ref="O5:O6"/>
    <mergeCell ref="P5:P6"/>
    <mergeCell ref="Q5:Q6"/>
    <mergeCell ref="L92:L97"/>
    <mergeCell ref="L111:L115"/>
    <mergeCell ref="L125:L129"/>
    <mergeCell ref="L143:L147"/>
    <mergeCell ref="L157:L161"/>
    <mergeCell ref="L175:L177"/>
    <mergeCell ref="L187:L188"/>
    <mergeCell ref="L205:L207"/>
    <mergeCell ref="L217:L218"/>
    <mergeCell ref="L232:L234"/>
    <mergeCell ref="L244:L245"/>
    <mergeCell ref="L259:L261"/>
    <mergeCell ref="L271:L272"/>
    <mergeCell ref="L286:L288"/>
    <mergeCell ref="L394:L396"/>
    <mergeCell ref="L406:L407"/>
    <mergeCell ref="L421:L424"/>
    <mergeCell ref="L434:L435"/>
    <mergeCell ref="K452:K459"/>
    <mergeCell ref="K460:K467"/>
    <mergeCell ref="L298:L299"/>
    <mergeCell ref="L313:L315"/>
    <mergeCell ref="L325:L326"/>
    <mergeCell ref="L340:L342"/>
    <mergeCell ref="L352:L353"/>
    <mergeCell ref="L367:L369"/>
    <mergeCell ref="L379:L380"/>
    <mergeCell ref="A7:A40"/>
    <mergeCell ref="B7:B40"/>
    <mergeCell ref="C7:C8"/>
    <mergeCell ref="B42:B69"/>
    <mergeCell ref="A76:B76"/>
    <mergeCell ref="C44:C45"/>
    <mergeCell ref="C68:C69"/>
    <mergeCell ref="C74:C75"/>
    <mergeCell ref="C77:C78"/>
    <mergeCell ref="L5:L6"/>
    <mergeCell ref="M5:M6"/>
    <mergeCell ref="L7:L11"/>
    <mergeCell ref="L22:L27"/>
    <mergeCell ref="L42:L47"/>
    <mergeCell ref="L57:L63"/>
    <mergeCell ref="L77:L82"/>
    <mergeCell ref="D5:D6"/>
    <mergeCell ref="E5:E6"/>
    <mergeCell ref="C140:C141"/>
    <mergeCell ref="C143:C144"/>
    <mergeCell ref="C145:C146"/>
    <mergeCell ref="C166:C167"/>
    <mergeCell ref="C172:C173"/>
    <mergeCell ref="C196:C197"/>
    <mergeCell ref="C202:C203"/>
    <mergeCell ref="C223:C224"/>
    <mergeCell ref="A41:B41"/>
    <mergeCell ref="C42:C43"/>
    <mergeCell ref="C229:C230"/>
    <mergeCell ref="C250:C251"/>
    <mergeCell ref="C256:C257"/>
    <mergeCell ref="C277:C278"/>
    <mergeCell ref="C283:C284"/>
    <mergeCell ref="A259:A284"/>
    <mergeCell ref="A286:A311"/>
    <mergeCell ref="A313:A338"/>
    <mergeCell ref="A340:A365"/>
    <mergeCell ref="A231:B231"/>
    <mergeCell ref="A232:A257"/>
    <mergeCell ref="B232:B257"/>
    <mergeCell ref="A258:B258"/>
    <mergeCell ref="B259:B284"/>
    <mergeCell ref="A285:B285"/>
    <mergeCell ref="A367:A392"/>
    <mergeCell ref="A394:A419"/>
    <mergeCell ref="A421:A447"/>
    <mergeCell ref="A420:B420"/>
    <mergeCell ref="B421:B447"/>
    <mergeCell ref="A448:B448"/>
    <mergeCell ref="B286:B311"/>
    <mergeCell ref="A312:B312"/>
    <mergeCell ref="B313:B338"/>
    <mergeCell ref="A339:B339"/>
    <mergeCell ref="B340:B365"/>
    <mergeCell ref="A366:B366"/>
    <mergeCell ref="A393:B393"/>
    <mergeCell ref="B367:B392"/>
    <mergeCell ref="B394:B419"/>
    <mergeCell ref="C102:C103"/>
    <mergeCell ref="C108:C109"/>
    <mergeCell ref="C111:C112"/>
    <mergeCell ref="A42:A69"/>
    <mergeCell ref="A77:A103"/>
    <mergeCell ref="B77:B103"/>
    <mergeCell ref="A110:B110"/>
    <mergeCell ref="A111:A135"/>
    <mergeCell ref="B111:B135"/>
    <mergeCell ref="C134:C135"/>
    <mergeCell ref="A142:B142"/>
    <mergeCell ref="A143:A167"/>
    <mergeCell ref="B143:B167"/>
    <mergeCell ref="A174:B174"/>
    <mergeCell ref="A175:A197"/>
    <mergeCell ref="B175:B197"/>
    <mergeCell ref="A204:B204"/>
    <mergeCell ref="A205:A230"/>
    <mergeCell ref="B205:B230"/>
    <mergeCell ref="C412:C413"/>
    <mergeCell ref="C418:C419"/>
    <mergeCell ref="C440:C441"/>
    <mergeCell ref="C446:C447"/>
    <mergeCell ref="C304:C305"/>
    <mergeCell ref="C310:C311"/>
    <mergeCell ref="C337:C338"/>
    <mergeCell ref="C358:C359"/>
    <mergeCell ref="C364:C365"/>
    <mergeCell ref="C385:C386"/>
    <mergeCell ref="C391:C392"/>
  </mergeCells>
  <pageMargins left="0.7" right="0.7" top="0.75" bottom="0.75" header="0" footer="0"/>
  <pageSetup paperSize="9"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2F2F2"/>
  </sheetPr>
  <dimension ref="A1:AC1000"/>
  <sheetViews>
    <sheetView workbookViewId="0">
      <pane xSplit="12" ySplit="6" topLeftCell="M7" activePane="bottomRight" state="frozen"/>
      <selection pane="topRight" activeCell="M1" sqref="M1"/>
      <selection pane="bottomLeft" activeCell="A7" sqref="A7"/>
      <selection pane="bottomRight" activeCell="M7" sqref="M7"/>
    </sheetView>
  </sheetViews>
  <sheetFormatPr defaultColWidth="14.44140625" defaultRowHeight="15" customHeight="1"/>
  <cols>
    <col min="1" max="1" width="5.109375" customWidth="1"/>
    <col min="2" max="2" width="8.5546875" customWidth="1"/>
    <col min="3" max="3" width="6" hidden="1" customWidth="1"/>
    <col min="4" max="7" width="9.5546875" hidden="1" customWidth="1"/>
    <col min="8" max="9" width="9.5546875" customWidth="1"/>
    <col min="10" max="10" width="13" customWidth="1"/>
    <col min="11" max="11" width="15.33203125" customWidth="1"/>
    <col min="12" max="12" width="26.44140625" customWidth="1"/>
    <col min="13" max="17" width="23.33203125" customWidth="1"/>
    <col min="18" max="18" width="15.88671875" customWidth="1"/>
    <col min="19" max="19" width="11.33203125" customWidth="1"/>
    <col min="20" max="20" width="20.44140625" customWidth="1"/>
    <col min="21" max="21" width="9.109375" customWidth="1"/>
    <col min="22" max="22" width="7.5546875" customWidth="1"/>
    <col min="23" max="23" width="7.88671875" customWidth="1"/>
    <col min="24" max="29" width="8.6640625" customWidth="1"/>
  </cols>
  <sheetData>
    <row r="1" spans="1:29" ht="24.75" customHeight="1">
      <c r="A1" s="1217" t="s">
        <v>1957</v>
      </c>
      <c r="B1" s="1166"/>
      <c r="C1" s="1166"/>
      <c r="D1" s="1166"/>
      <c r="E1" s="1166"/>
      <c r="F1" s="1166"/>
      <c r="G1" s="1166"/>
      <c r="H1" s="1166"/>
      <c r="I1" s="1166"/>
      <c r="J1" s="1166"/>
      <c r="K1" s="1166"/>
      <c r="L1" s="1166"/>
      <c r="M1" s="1166"/>
      <c r="N1" s="1166"/>
      <c r="O1" s="1166"/>
      <c r="P1" s="1166"/>
      <c r="Q1" s="1166"/>
      <c r="R1" s="1166"/>
      <c r="S1" s="1166"/>
      <c r="T1" s="1166"/>
      <c r="U1" s="104"/>
      <c r="V1" s="104"/>
      <c r="W1" s="104"/>
      <c r="X1" s="104"/>
      <c r="Y1" s="104"/>
      <c r="Z1" s="104"/>
      <c r="AA1" s="104"/>
      <c r="AB1" s="104"/>
      <c r="AC1" s="104"/>
    </row>
    <row r="2" spans="1:29" ht="16.5" customHeight="1">
      <c r="A2" s="1206" t="s">
        <v>626</v>
      </c>
      <c r="B2" s="1166"/>
      <c r="C2" s="1166"/>
      <c r="D2" s="1166"/>
      <c r="E2" s="1166"/>
      <c r="F2" s="1166"/>
      <c r="G2" s="1166"/>
      <c r="H2" s="1166"/>
      <c r="I2" s="1166"/>
      <c r="J2" s="1166"/>
      <c r="K2" s="1166"/>
      <c r="L2" s="1166"/>
      <c r="M2" s="1166"/>
      <c r="N2" s="1166"/>
      <c r="O2" s="1166"/>
      <c r="P2" s="1166"/>
      <c r="Q2" s="1166"/>
      <c r="R2" s="1166"/>
      <c r="S2" s="1166"/>
      <c r="T2" s="1166"/>
      <c r="U2" s="104"/>
      <c r="V2" s="104"/>
      <c r="W2" s="104"/>
      <c r="X2" s="104"/>
      <c r="Y2" s="104"/>
      <c r="Z2" s="104"/>
      <c r="AA2" s="104"/>
      <c r="AB2" s="104"/>
      <c r="AC2" s="104"/>
    </row>
    <row r="3" spans="1:29" ht="17.399999999999999">
      <c r="A3" s="173"/>
      <c r="B3" s="174"/>
      <c r="C3" s="175"/>
      <c r="D3" s="175"/>
      <c r="E3" s="175"/>
      <c r="F3" s="175"/>
      <c r="G3" s="175"/>
      <c r="H3" s="175"/>
      <c r="I3" s="175"/>
      <c r="J3" s="175"/>
      <c r="K3" s="175"/>
      <c r="L3" s="175"/>
      <c r="M3" s="176"/>
      <c r="N3" s="176"/>
      <c r="O3" s="176"/>
      <c r="P3" s="177"/>
      <c r="Q3" s="177"/>
      <c r="R3" s="178"/>
      <c r="S3" s="178"/>
      <c r="T3" s="178"/>
      <c r="U3" s="8"/>
      <c r="V3" s="8"/>
      <c r="W3" s="8"/>
      <c r="X3" s="8"/>
      <c r="Y3" s="8"/>
      <c r="Z3" s="8"/>
      <c r="AA3" s="8"/>
      <c r="AB3" s="8"/>
      <c r="AC3" s="8"/>
    </row>
    <row r="4" spans="1:29" ht="16.5" customHeight="1">
      <c r="A4" s="173"/>
      <c r="B4" s="179"/>
      <c r="C4" s="175"/>
      <c r="D4" s="1207" t="s">
        <v>627</v>
      </c>
      <c r="E4" s="1208"/>
      <c r="F4" s="1208"/>
      <c r="G4" s="1209"/>
      <c r="H4" s="1210" t="s">
        <v>628</v>
      </c>
      <c r="I4" s="1208"/>
      <c r="J4" s="1208"/>
      <c r="K4" s="1209"/>
      <c r="L4" s="175"/>
      <c r="M4" s="176"/>
      <c r="N4" s="176"/>
      <c r="O4" s="176"/>
      <c r="P4" s="176"/>
      <c r="Q4" s="176"/>
      <c r="R4" s="175"/>
      <c r="S4" s="175"/>
      <c r="T4" s="175"/>
      <c r="U4" s="104"/>
      <c r="V4" s="104"/>
      <c r="W4" s="104"/>
      <c r="X4" s="104"/>
      <c r="Y4" s="104"/>
      <c r="Z4" s="104"/>
      <c r="AA4" s="104"/>
      <c r="AB4" s="104"/>
      <c r="AC4" s="104"/>
    </row>
    <row r="5" spans="1:29" ht="18.75" customHeight="1">
      <c r="A5" s="1218" t="s">
        <v>629</v>
      </c>
      <c r="B5" s="1184" t="s">
        <v>630</v>
      </c>
      <c r="C5" s="1184" t="s">
        <v>631</v>
      </c>
      <c r="D5" s="1204" t="s">
        <v>632</v>
      </c>
      <c r="E5" s="1204" t="s">
        <v>633</v>
      </c>
      <c r="F5" s="1204" t="s">
        <v>634</v>
      </c>
      <c r="G5" s="1204" t="s">
        <v>635</v>
      </c>
      <c r="H5" s="1184" t="s">
        <v>631</v>
      </c>
      <c r="I5" s="1184" t="s">
        <v>636</v>
      </c>
      <c r="J5" s="1184" t="s">
        <v>633</v>
      </c>
      <c r="K5" s="1184" t="s">
        <v>634</v>
      </c>
      <c r="L5" s="1184" t="s">
        <v>582</v>
      </c>
      <c r="M5" s="1184" t="s">
        <v>637</v>
      </c>
      <c r="N5" s="1184" t="s">
        <v>638</v>
      </c>
      <c r="O5" s="1184" t="s">
        <v>639</v>
      </c>
      <c r="P5" s="1184" t="s">
        <v>640</v>
      </c>
      <c r="Q5" s="1184" t="s">
        <v>641</v>
      </c>
      <c r="R5" s="1184" t="s">
        <v>642</v>
      </c>
      <c r="S5" s="1184" t="s">
        <v>590</v>
      </c>
      <c r="T5" s="1184" t="s">
        <v>591</v>
      </c>
      <c r="U5" s="8"/>
      <c r="V5" s="8"/>
      <c r="W5" s="8"/>
      <c r="X5" s="8"/>
      <c r="Y5" s="8"/>
      <c r="Z5" s="8"/>
      <c r="AA5" s="8"/>
      <c r="AB5" s="8"/>
      <c r="AC5" s="8"/>
    </row>
    <row r="6" spans="1:29" ht="18.75" customHeight="1">
      <c r="A6" s="1147"/>
      <c r="B6" s="1147"/>
      <c r="C6" s="1147"/>
      <c r="D6" s="1152"/>
      <c r="E6" s="1152"/>
      <c r="F6" s="1152"/>
      <c r="G6" s="1152"/>
      <c r="H6" s="1152"/>
      <c r="I6" s="1152"/>
      <c r="J6" s="1147"/>
      <c r="K6" s="1147"/>
      <c r="L6" s="1147"/>
      <c r="M6" s="1147"/>
      <c r="N6" s="1147"/>
      <c r="O6" s="1147"/>
      <c r="P6" s="1147"/>
      <c r="Q6" s="1147"/>
      <c r="R6" s="1147"/>
      <c r="S6" s="1147"/>
      <c r="T6" s="1147"/>
      <c r="U6" s="8"/>
      <c r="V6" s="8"/>
      <c r="W6" s="8"/>
      <c r="X6" s="8"/>
      <c r="Y6" s="8"/>
      <c r="Z6" s="8"/>
      <c r="AA6" s="8"/>
      <c r="AB6" s="8"/>
      <c r="AC6" s="8"/>
    </row>
    <row r="7" spans="1:29" ht="30" customHeight="1">
      <c r="A7" s="1211">
        <v>1</v>
      </c>
      <c r="B7" s="1212" t="s">
        <v>491</v>
      </c>
      <c r="C7" s="380">
        <v>1</v>
      </c>
      <c r="D7" s="306">
        <v>4</v>
      </c>
      <c r="E7" s="9" t="s">
        <v>1958</v>
      </c>
      <c r="F7" s="9" t="s">
        <v>645</v>
      </c>
      <c r="G7" s="306"/>
      <c r="H7" s="306">
        <v>1</v>
      </c>
      <c r="I7" s="9">
        <v>1</v>
      </c>
      <c r="J7" s="9" t="s">
        <v>799</v>
      </c>
      <c r="K7" s="306" t="s">
        <v>645</v>
      </c>
      <c r="L7" s="1192" t="s">
        <v>592</v>
      </c>
      <c r="M7" s="375"/>
      <c r="N7" s="431" t="s">
        <v>1959</v>
      </c>
      <c r="O7" s="431" t="s">
        <v>1960</v>
      </c>
      <c r="P7" s="430" t="s">
        <v>1961</v>
      </c>
      <c r="Q7" s="430" t="s">
        <v>1962</v>
      </c>
      <c r="R7" s="29"/>
      <c r="S7" s="29"/>
      <c r="T7" s="29"/>
      <c r="U7" s="185"/>
      <c r="V7" s="185"/>
      <c r="W7" s="185"/>
      <c r="X7" s="185"/>
      <c r="Y7" s="185"/>
      <c r="Z7" s="185"/>
      <c r="AA7" s="185"/>
      <c r="AB7" s="185"/>
      <c r="AC7" s="185"/>
    </row>
    <row r="8" spans="1:29" ht="30.75" customHeight="1">
      <c r="A8" s="1152"/>
      <c r="B8" s="1159"/>
      <c r="C8" s="186"/>
      <c r="D8" s="112">
        <v>2</v>
      </c>
      <c r="E8" s="9" t="s">
        <v>1958</v>
      </c>
      <c r="F8" s="182" t="s">
        <v>1088</v>
      </c>
      <c r="G8" s="112"/>
      <c r="H8" s="306">
        <v>2</v>
      </c>
      <c r="I8" s="9">
        <v>1</v>
      </c>
      <c r="J8" s="182" t="s">
        <v>804</v>
      </c>
      <c r="K8" s="306" t="s">
        <v>645</v>
      </c>
      <c r="L8" s="1193"/>
      <c r="M8" s="375"/>
      <c r="N8" s="431" t="s">
        <v>1959</v>
      </c>
      <c r="O8" s="431" t="s">
        <v>1960</v>
      </c>
      <c r="P8" s="430" t="s">
        <v>1961</v>
      </c>
      <c r="Q8" s="430" t="s">
        <v>1963</v>
      </c>
      <c r="R8" s="29"/>
      <c r="S8" s="29"/>
      <c r="T8" s="29"/>
      <c r="U8" s="185"/>
      <c r="V8" s="185"/>
      <c r="W8" s="185"/>
      <c r="X8" s="185"/>
      <c r="Y8" s="185"/>
      <c r="Z8" s="185"/>
      <c r="AA8" s="185"/>
      <c r="AB8" s="185"/>
      <c r="AC8" s="185"/>
    </row>
    <row r="9" spans="1:29" ht="33" customHeight="1">
      <c r="A9" s="1152"/>
      <c r="B9" s="1159"/>
      <c r="C9" s="186">
        <v>2</v>
      </c>
      <c r="D9" s="112">
        <v>4</v>
      </c>
      <c r="E9" s="9" t="s">
        <v>701</v>
      </c>
      <c r="F9" s="9" t="s">
        <v>645</v>
      </c>
      <c r="G9" s="112"/>
      <c r="H9" s="306">
        <v>3</v>
      </c>
      <c r="I9" s="9">
        <v>4</v>
      </c>
      <c r="J9" s="9" t="s">
        <v>1964</v>
      </c>
      <c r="K9" s="306" t="s">
        <v>645</v>
      </c>
      <c r="L9" s="1193"/>
      <c r="M9" s="338"/>
      <c r="N9" s="339"/>
      <c r="O9" s="338"/>
      <c r="P9" s="340" t="s">
        <v>1965</v>
      </c>
      <c r="Q9" s="431" t="s">
        <v>1966</v>
      </c>
      <c r="R9" s="29"/>
      <c r="S9" s="29"/>
      <c r="T9" s="29"/>
      <c r="U9" s="185"/>
      <c r="V9" s="185"/>
      <c r="W9" s="185"/>
      <c r="X9" s="185"/>
      <c r="Y9" s="185"/>
      <c r="Z9" s="185"/>
      <c r="AA9" s="185"/>
      <c r="AB9" s="185"/>
      <c r="AC9" s="185"/>
    </row>
    <row r="10" spans="1:29" ht="30.75" customHeight="1">
      <c r="A10" s="1152"/>
      <c r="B10" s="1159"/>
      <c r="C10" s="114"/>
      <c r="D10" s="306">
        <v>2</v>
      </c>
      <c r="E10" s="9" t="s">
        <v>1291</v>
      </c>
      <c r="F10" s="182" t="s">
        <v>1088</v>
      </c>
      <c r="G10" s="306"/>
      <c r="H10" s="306">
        <v>4</v>
      </c>
      <c r="I10" s="9">
        <v>4</v>
      </c>
      <c r="J10" s="182" t="s">
        <v>1967</v>
      </c>
      <c r="K10" s="306" t="s">
        <v>645</v>
      </c>
      <c r="L10" s="1193"/>
      <c r="M10" s="338"/>
      <c r="N10" s="338"/>
      <c r="O10" s="338"/>
      <c r="P10" s="340" t="s">
        <v>1965</v>
      </c>
      <c r="Q10" s="340" t="s">
        <v>1968</v>
      </c>
      <c r="R10" s="29"/>
      <c r="S10" s="29"/>
      <c r="T10" s="29"/>
      <c r="U10" s="185"/>
      <c r="V10" s="185"/>
      <c r="W10" s="185"/>
      <c r="X10" s="185"/>
      <c r="Y10" s="185"/>
      <c r="Z10" s="185"/>
      <c r="AA10" s="185"/>
      <c r="AB10" s="185"/>
      <c r="AC10" s="185"/>
    </row>
    <row r="11" spans="1:29" ht="35.25" customHeight="1">
      <c r="A11" s="1152"/>
      <c r="B11" s="1159"/>
      <c r="C11" s="186">
        <v>3</v>
      </c>
      <c r="D11" s="112">
        <v>4</v>
      </c>
      <c r="E11" s="289" t="s">
        <v>1964</v>
      </c>
      <c r="F11" s="9" t="s">
        <v>645</v>
      </c>
      <c r="G11" s="112"/>
      <c r="H11" s="306">
        <v>5</v>
      </c>
      <c r="I11" s="9">
        <v>4</v>
      </c>
      <c r="J11" s="9" t="s">
        <v>1969</v>
      </c>
      <c r="K11" s="306" t="s">
        <v>645</v>
      </c>
      <c r="L11" s="1193"/>
      <c r="M11" s="338"/>
      <c r="N11" s="338"/>
      <c r="O11" s="338"/>
      <c r="P11" s="340" t="s">
        <v>1970</v>
      </c>
      <c r="Q11" s="340" t="s">
        <v>1968</v>
      </c>
      <c r="R11" s="29"/>
      <c r="S11" s="29"/>
      <c r="T11" s="12"/>
      <c r="U11" s="185"/>
      <c r="V11" s="185"/>
      <c r="W11" s="185"/>
      <c r="X11" s="185"/>
      <c r="Y11" s="185"/>
      <c r="Z11" s="185"/>
      <c r="AA11" s="185"/>
      <c r="AB11" s="185"/>
      <c r="AC11" s="185"/>
    </row>
    <row r="12" spans="1:29" ht="39.75" customHeight="1">
      <c r="A12" s="1152"/>
      <c r="B12" s="1159"/>
      <c r="C12" s="186"/>
      <c r="D12" s="306"/>
      <c r="E12" s="9"/>
      <c r="F12" s="182"/>
      <c r="G12" s="112"/>
      <c r="H12" s="306"/>
      <c r="I12" s="289">
        <v>14</v>
      </c>
      <c r="J12" s="182"/>
      <c r="K12" s="306"/>
      <c r="L12" s="1193"/>
      <c r="M12" s="338"/>
      <c r="N12" s="338"/>
      <c r="O12" s="338"/>
      <c r="P12" s="374" t="s">
        <v>1971</v>
      </c>
      <c r="Q12" s="340" t="s">
        <v>1972</v>
      </c>
      <c r="R12" s="29"/>
      <c r="S12" s="29"/>
      <c r="T12" s="12"/>
      <c r="U12" s="185"/>
      <c r="V12" s="185"/>
      <c r="W12" s="185"/>
      <c r="X12" s="185"/>
      <c r="Y12" s="185"/>
      <c r="Z12" s="185"/>
      <c r="AA12" s="185"/>
      <c r="AB12" s="185"/>
      <c r="AC12" s="185"/>
    </row>
    <row r="13" spans="1:29" ht="47.25" customHeight="1">
      <c r="A13" s="1152"/>
      <c r="B13" s="1159"/>
      <c r="C13" s="186"/>
      <c r="D13" s="306">
        <v>3</v>
      </c>
      <c r="E13" s="9" t="s">
        <v>1295</v>
      </c>
      <c r="F13" s="182" t="s">
        <v>1088</v>
      </c>
      <c r="G13" s="112"/>
      <c r="H13" s="306"/>
      <c r="I13" s="9"/>
      <c r="J13" s="182"/>
      <c r="K13" s="112"/>
      <c r="L13" s="1194"/>
      <c r="M13" s="338"/>
      <c r="N13" s="338"/>
      <c r="O13" s="338"/>
      <c r="P13" s="374" t="s">
        <v>1973</v>
      </c>
      <c r="Q13" s="340" t="s">
        <v>1972</v>
      </c>
      <c r="R13" s="29"/>
      <c r="S13" s="29"/>
      <c r="T13" s="12"/>
      <c r="U13" s="185"/>
      <c r="V13" s="185"/>
      <c r="W13" s="185"/>
      <c r="X13" s="185"/>
      <c r="Y13" s="185"/>
      <c r="Z13" s="185"/>
      <c r="AA13" s="185"/>
      <c r="AB13" s="185"/>
      <c r="AC13" s="185"/>
    </row>
    <row r="14" spans="1:29" ht="18" customHeight="1">
      <c r="A14" s="1152"/>
      <c r="B14" s="1159"/>
      <c r="C14" s="186">
        <v>4</v>
      </c>
      <c r="D14" s="306">
        <v>4</v>
      </c>
      <c r="E14" s="289" t="s">
        <v>1967</v>
      </c>
      <c r="F14" s="9" t="s">
        <v>645</v>
      </c>
      <c r="G14" s="306"/>
      <c r="H14" s="33">
        <v>1</v>
      </c>
      <c r="I14" s="9">
        <v>5</v>
      </c>
      <c r="J14" s="9" t="s">
        <v>799</v>
      </c>
      <c r="K14" s="33" t="s">
        <v>1088</v>
      </c>
      <c r="L14" s="186" t="s">
        <v>593</v>
      </c>
      <c r="M14" s="192"/>
      <c r="N14" s="192"/>
      <c r="O14" s="192"/>
      <c r="P14" s="193">
        <v>20</v>
      </c>
      <c r="Q14" s="193">
        <v>22</v>
      </c>
      <c r="R14" s="194"/>
      <c r="S14" s="4">
        <f t="shared" ref="S14:S21" si="0">SUM(M14:R14)</f>
        <v>42</v>
      </c>
      <c r="T14" s="12"/>
      <c r="U14" s="185"/>
      <c r="V14" s="185"/>
      <c r="W14" s="185"/>
      <c r="X14" s="185"/>
      <c r="Y14" s="185"/>
      <c r="Z14" s="185"/>
      <c r="AA14" s="185"/>
      <c r="AB14" s="185"/>
      <c r="AC14" s="185"/>
    </row>
    <row r="15" spans="1:29" ht="18" customHeight="1">
      <c r="A15" s="1152"/>
      <c r="B15" s="1159"/>
      <c r="C15" s="114"/>
      <c r="D15" s="306">
        <v>2</v>
      </c>
      <c r="E15" s="9" t="s">
        <v>1296</v>
      </c>
      <c r="F15" s="182" t="s">
        <v>1088</v>
      </c>
      <c r="G15" s="112"/>
      <c r="H15" s="33">
        <v>2</v>
      </c>
      <c r="I15" s="9">
        <v>2</v>
      </c>
      <c r="J15" s="9" t="s">
        <v>1291</v>
      </c>
      <c r="K15" s="33" t="s">
        <v>1088</v>
      </c>
      <c r="L15" s="195" t="s">
        <v>594</v>
      </c>
      <c r="M15" s="196"/>
      <c r="N15" s="196"/>
      <c r="O15" s="196"/>
      <c r="P15" s="197">
        <v>20</v>
      </c>
      <c r="Q15" s="197">
        <v>19</v>
      </c>
      <c r="R15" s="29"/>
      <c r="S15" s="33">
        <f t="shared" si="0"/>
        <v>39</v>
      </c>
      <c r="T15" s="12"/>
      <c r="U15" s="185"/>
      <c r="V15" s="185"/>
      <c r="W15" s="185"/>
      <c r="X15" s="185"/>
      <c r="Y15" s="185"/>
      <c r="Z15" s="185"/>
      <c r="AA15" s="185"/>
      <c r="AB15" s="185"/>
      <c r="AC15" s="185"/>
    </row>
    <row r="16" spans="1:29" ht="18" customHeight="1">
      <c r="A16" s="1152"/>
      <c r="B16" s="1159"/>
      <c r="C16" s="186">
        <v>5</v>
      </c>
      <c r="D16" s="112">
        <v>4</v>
      </c>
      <c r="E16" s="289" t="s">
        <v>1969</v>
      </c>
      <c r="F16" s="9" t="s">
        <v>645</v>
      </c>
      <c r="G16" s="306"/>
      <c r="H16" s="33">
        <v>3</v>
      </c>
      <c r="I16" s="9">
        <v>3</v>
      </c>
      <c r="J16" s="9" t="s">
        <v>1295</v>
      </c>
      <c r="K16" s="33" t="s">
        <v>1404</v>
      </c>
      <c r="L16" s="195" t="s">
        <v>595</v>
      </c>
      <c r="M16" s="198"/>
      <c r="N16" s="198"/>
      <c r="O16" s="198"/>
      <c r="P16" s="198"/>
      <c r="Q16" s="273">
        <v>3</v>
      </c>
      <c r="R16" s="29"/>
      <c r="S16" s="33">
        <f t="shared" si="0"/>
        <v>3</v>
      </c>
      <c r="T16" s="12"/>
      <c r="U16" s="185"/>
      <c r="V16" s="185"/>
      <c r="W16" s="185"/>
      <c r="X16" s="185"/>
      <c r="Y16" s="185"/>
      <c r="Z16" s="185"/>
      <c r="AA16" s="185"/>
      <c r="AB16" s="185"/>
      <c r="AC16" s="185"/>
    </row>
    <row r="17" spans="1:29" ht="18" customHeight="1">
      <c r="A17" s="1152"/>
      <c r="B17" s="1159"/>
      <c r="C17" s="186"/>
      <c r="D17" s="306">
        <v>1</v>
      </c>
      <c r="E17" s="9" t="s">
        <v>1974</v>
      </c>
      <c r="F17" s="9" t="s">
        <v>1088</v>
      </c>
      <c r="G17" s="112"/>
      <c r="H17" s="33">
        <v>4</v>
      </c>
      <c r="I17" s="9">
        <v>2</v>
      </c>
      <c r="J17" s="9" t="s">
        <v>1296</v>
      </c>
      <c r="K17" s="33" t="s">
        <v>1404</v>
      </c>
      <c r="L17" s="199" t="s">
        <v>596</v>
      </c>
      <c r="M17" s="200"/>
      <c r="N17" s="200">
        <v>8</v>
      </c>
      <c r="O17" s="200">
        <v>8</v>
      </c>
      <c r="P17" s="200"/>
      <c r="Q17" s="200"/>
      <c r="R17" s="202"/>
      <c r="S17" s="203">
        <f t="shared" si="0"/>
        <v>16</v>
      </c>
      <c r="T17" s="12"/>
      <c r="U17" s="185"/>
      <c r="V17" s="185"/>
      <c r="W17" s="185"/>
      <c r="X17" s="185"/>
      <c r="Y17" s="185"/>
      <c r="Z17" s="185"/>
      <c r="AA17" s="185"/>
      <c r="AB17" s="185"/>
      <c r="AC17" s="185"/>
    </row>
    <row r="18" spans="1:29" ht="18" customHeight="1">
      <c r="A18" s="1152"/>
      <c r="B18" s="1159"/>
      <c r="C18" s="186"/>
      <c r="D18" s="306"/>
      <c r="E18" s="289"/>
      <c r="F18" s="9"/>
      <c r="G18" s="306"/>
      <c r="H18" s="33">
        <v>5</v>
      </c>
      <c r="I18" s="9">
        <v>1</v>
      </c>
      <c r="J18" s="9" t="s">
        <v>1974</v>
      </c>
      <c r="K18" s="33" t="s">
        <v>1404</v>
      </c>
      <c r="L18" s="199" t="s">
        <v>597</v>
      </c>
      <c r="M18" s="200"/>
      <c r="N18" s="200"/>
      <c r="O18" s="200"/>
      <c r="P18" s="201">
        <v>8</v>
      </c>
      <c r="Q18" s="201">
        <v>4</v>
      </c>
      <c r="R18" s="202"/>
      <c r="S18" s="203">
        <f t="shared" si="0"/>
        <v>12</v>
      </c>
      <c r="T18" s="12"/>
      <c r="U18" s="185"/>
      <c r="V18" s="185"/>
      <c r="W18" s="185"/>
      <c r="X18" s="185"/>
      <c r="Y18" s="185"/>
      <c r="Z18" s="185"/>
      <c r="AA18" s="185"/>
      <c r="AB18" s="185"/>
      <c r="AC18" s="185"/>
    </row>
    <row r="19" spans="1:29" ht="18" customHeight="1">
      <c r="A19" s="1152"/>
      <c r="B19" s="1159"/>
      <c r="C19" s="114"/>
      <c r="D19" s="306"/>
      <c r="E19" s="9"/>
      <c r="F19" s="182"/>
      <c r="G19" s="112"/>
      <c r="H19" s="33"/>
      <c r="I19" s="289">
        <v>13</v>
      </c>
      <c r="J19" s="9"/>
      <c r="K19" s="33"/>
      <c r="L19" s="208" t="s">
        <v>598</v>
      </c>
      <c r="M19" s="200"/>
      <c r="N19" s="200"/>
      <c r="O19" s="200"/>
      <c r="P19" s="200"/>
      <c r="Q19" s="200"/>
      <c r="R19" s="202"/>
      <c r="S19" s="203">
        <f t="shared" si="0"/>
        <v>0</v>
      </c>
      <c r="T19" s="12"/>
      <c r="U19" s="185"/>
      <c r="V19" s="185"/>
      <c r="W19" s="185"/>
      <c r="X19" s="185"/>
      <c r="Y19" s="185"/>
      <c r="Z19" s="185"/>
      <c r="AA19" s="185"/>
      <c r="AB19" s="185"/>
      <c r="AC19" s="185"/>
    </row>
    <row r="20" spans="1:29" ht="18" customHeight="1">
      <c r="A20" s="1152"/>
      <c r="B20" s="1159"/>
      <c r="C20" s="186"/>
      <c r="D20" s="112"/>
      <c r="E20" s="289"/>
      <c r="F20" s="9"/>
      <c r="G20" s="306"/>
      <c r="H20" s="112"/>
      <c r="I20" s="289"/>
      <c r="J20" s="9"/>
      <c r="K20" s="306"/>
      <c r="L20" s="209" t="s">
        <v>599</v>
      </c>
      <c r="M20" s="210"/>
      <c r="N20" s="210"/>
      <c r="O20" s="210"/>
      <c r="P20" s="210"/>
      <c r="Q20" s="210"/>
      <c r="R20" s="211"/>
      <c r="S20" s="212">
        <f t="shared" si="0"/>
        <v>0</v>
      </c>
      <c r="T20" s="12"/>
      <c r="U20" s="185"/>
      <c r="V20" s="185"/>
      <c r="W20" s="185"/>
      <c r="X20" s="185"/>
      <c r="Y20" s="185"/>
      <c r="Z20" s="185"/>
      <c r="AA20" s="185"/>
      <c r="AB20" s="185"/>
      <c r="AC20" s="185"/>
    </row>
    <row r="21" spans="1:29" ht="18" customHeight="1">
      <c r="A21" s="1152"/>
      <c r="B21" s="1159"/>
      <c r="C21" s="186"/>
      <c r="D21" s="306"/>
      <c r="E21" s="9"/>
      <c r="F21" s="9"/>
      <c r="G21" s="112"/>
      <c r="H21" s="306"/>
      <c r="I21" s="9"/>
      <c r="J21" s="9"/>
      <c r="K21" s="112"/>
      <c r="L21" s="209" t="s">
        <v>600</v>
      </c>
      <c r="M21" s="213"/>
      <c r="N21" s="213"/>
      <c r="O21" s="213"/>
      <c r="P21" s="213"/>
      <c r="Q21" s="213"/>
      <c r="R21" s="214"/>
      <c r="S21" s="215">
        <f t="shared" si="0"/>
        <v>0</v>
      </c>
      <c r="T21" s="12"/>
      <c r="U21" s="185"/>
      <c r="V21" s="185"/>
      <c r="W21" s="185"/>
      <c r="X21" s="185"/>
      <c r="Y21" s="185"/>
      <c r="Z21" s="185"/>
      <c r="AA21" s="185"/>
      <c r="AB21" s="185"/>
      <c r="AC21" s="185"/>
    </row>
    <row r="22" spans="1:29" ht="18" customHeight="1">
      <c r="A22" s="1152"/>
      <c r="B22" s="1159"/>
      <c r="C22" s="186"/>
      <c r="D22" s="306"/>
      <c r="E22" s="9"/>
      <c r="F22" s="182"/>
      <c r="G22" s="306"/>
      <c r="H22" s="306"/>
      <c r="I22" s="9"/>
      <c r="J22" s="182"/>
      <c r="K22" s="306"/>
      <c r="L22" s="222"/>
      <c r="M22" s="223"/>
      <c r="N22" s="223"/>
      <c r="O22" s="223"/>
      <c r="P22" s="223"/>
      <c r="Q22" s="223"/>
      <c r="R22" s="224"/>
      <c r="S22" s="225"/>
      <c r="T22" s="763" t="s">
        <v>423</v>
      </c>
      <c r="U22" s="185"/>
      <c r="V22" s="185"/>
      <c r="W22" s="185"/>
      <c r="X22" s="185"/>
      <c r="Y22" s="185"/>
      <c r="Z22" s="185"/>
      <c r="AA22" s="185"/>
      <c r="AB22" s="185"/>
      <c r="AC22" s="185"/>
    </row>
    <row r="23" spans="1:29" ht="33" customHeight="1">
      <c r="A23" s="1152"/>
      <c r="B23" s="1159"/>
      <c r="C23" s="114"/>
      <c r="D23" s="182"/>
      <c r="E23" s="114"/>
      <c r="F23" s="114"/>
      <c r="G23" s="114"/>
      <c r="H23" s="182"/>
      <c r="I23" s="114"/>
      <c r="J23" s="114"/>
      <c r="K23" s="114"/>
      <c r="L23" s="1195" t="s">
        <v>601</v>
      </c>
      <c r="M23" s="365" t="s">
        <v>1975</v>
      </c>
      <c r="N23" s="366"/>
      <c r="O23" s="509" t="s">
        <v>1976</v>
      </c>
      <c r="P23" s="365" t="s">
        <v>1977</v>
      </c>
      <c r="Q23" s="442"/>
      <c r="R23" s="346"/>
      <c r="S23" s="228"/>
      <c r="T23" s="637"/>
      <c r="U23" s="185"/>
      <c r="V23" s="185"/>
      <c r="W23" s="185"/>
      <c r="X23" s="185"/>
      <c r="Y23" s="185"/>
      <c r="Z23" s="185"/>
      <c r="AA23" s="185"/>
      <c r="AB23" s="185"/>
      <c r="AC23" s="185"/>
    </row>
    <row r="24" spans="1:29" ht="33" customHeight="1">
      <c r="A24" s="1152"/>
      <c r="B24" s="1159"/>
      <c r="C24" s="114"/>
      <c r="D24" s="114"/>
      <c r="E24" s="114"/>
      <c r="F24" s="114"/>
      <c r="G24" s="114"/>
      <c r="H24" s="114"/>
      <c r="I24" s="114"/>
      <c r="J24" s="114"/>
      <c r="K24" s="114"/>
      <c r="L24" s="1193"/>
      <c r="M24" s="365" t="s">
        <v>1975</v>
      </c>
      <c r="N24" s="764" t="s">
        <v>1978</v>
      </c>
      <c r="O24" s="509" t="s">
        <v>1976</v>
      </c>
      <c r="P24" s="509" t="s">
        <v>1979</v>
      </c>
      <c r="Q24" s="442"/>
      <c r="R24" s="349"/>
      <c r="S24" s="228"/>
      <c r="T24" s="228"/>
      <c r="U24" s="185"/>
      <c r="V24" s="185"/>
      <c r="W24" s="185"/>
      <c r="X24" s="185"/>
      <c r="Y24" s="185"/>
      <c r="Z24" s="185"/>
      <c r="AA24" s="185"/>
      <c r="AB24" s="185"/>
      <c r="AC24" s="185"/>
    </row>
    <row r="25" spans="1:29" ht="33" customHeight="1">
      <c r="A25" s="1152"/>
      <c r="B25" s="1159"/>
      <c r="C25" s="114"/>
      <c r="D25" s="114"/>
      <c r="E25" s="114"/>
      <c r="F25" s="114"/>
      <c r="G25" s="114"/>
      <c r="H25" s="114"/>
      <c r="I25" s="114"/>
      <c r="J25" s="114"/>
      <c r="K25" s="114"/>
      <c r="L25" s="1193"/>
      <c r="M25" s="442"/>
      <c r="N25" s="764" t="s">
        <v>1980</v>
      </c>
      <c r="O25" s="442"/>
      <c r="P25" s="509" t="s">
        <v>1979</v>
      </c>
      <c r="Q25" s="509" t="s">
        <v>1981</v>
      </c>
      <c r="R25" s="349"/>
      <c r="S25" s="228"/>
      <c r="T25" s="228"/>
      <c r="U25" s="185"/>
      <c r="V25" s="185"/>
      <c r="W25" s="185"/>
      <c r="X25" s="185"/>
      <c r="Y25" s="185"/>
      <c r="Z25" s="185"/>
      <c r="AA25" s="185"/>
      <c r="AB25" s="185"/>
      <c r="AC25" s="185"/>
    </row>
    <row r="26" spans="1:29" ht="27" customHeight="1">
      <c r="A26" s="1152"/>
      <c r="B26" s="1159"/>
      <c r="C26" s="114"/>
      <c r="D26" s="114"/>
      <c r="E26" s="114"/>
      <c r="F26" s="114"/>
      <c r="G26" s="114"/>
      <c r="H26" s="114"/>
      <c r="I26" s="114"/>
      <c r="J26" s="114"/>
      <c r="K26" s="114"/>
      <c r="L26" s="1193"/>
      <c r="M26" s="349"/>
      <c r="N26" s="764" t="s">
        <v>1980</v>
      </c>
      <c r="O26" s="349"/>
      <c r="P26" s="349"/>
      <c r="Q26" s="765" t="s">
        <v>1982</v>
      </c>
      <c r="R26" s="349"/>
      <c r="S26" s="228"/>
      <c r="T26" s="228"/>
      <c r="U26" s="185"/>
      <c r="V26" s="185"/>
      <c r="W26" s="185"/>
      <c r="X26" s="185"/>
      <c r="Y26" s="185"/>
      <c r="Z26" s="185"/>
      <c r="AA26" s="185"/>
      <c r="AB26" s="185"/>
      <c r="AC26" s="185"/>
    </row>
    <row r="27" spans="1:29" ht="27" customHeight="1">
      <c r="A27" s="1152"/>
      <c r="B27" s="1159"/>
      <c r="C27" s="114"/>
      <c r="D27" s="114"/>
      <c r="E27" s="114"/>
      <c r="F27" s="114"/>
      <c r="G27" s="114"/>
      <c r="H27" s="114"/>
      <c r="I27" s="114"/>
      <c r="J27" s="114"/>
      <c r="K27" s="114"/>
      <c r="L27" s="1193"/>
      <c r="M27" s="349"/>
      <c r="N27" s="348"/>
      <c r="O27" s="349"/>
      <c r="P27" s="509" t="s">
        <v>1983</v>
      </c>
      <c r="Q27" s="765" t="s">
        <v>1984</v>
      </c>
      <c r="R27" s="349"/>
      <c r="S27" s="228"/>
      <c r="T27" s="228"/>
      <c r="U27" s="185"/>
      <c r="V27" s="185"/>
      <c r="W27" s="185"/>
      <c r="X27" s="185"/>
      <c r="Y27" s="185"/>
      <c r="Z27" s="185"/>
      <c r="AA27" s="185"/>
      <c r="AB27" s="185"/>
      <c r="AC27" s="185"/>
    </row>
    <row r="28" spans="1:29" ht="48.75" customHeight="1">
      <c r="A28" s="1147"/>
      <c r="B28" s="1201"/>
      <c r="C28" s="114"/>
      <c r="D28" s="114"/>
      <c r="E28" s="114"/>
      <c r="F28" s="114"/>
      <c r="G28" s="114"/>
      <c r="H28" s="114"/>
      <c r="I28" s="114"/>
      <c r="J28" s="114"/>
      <c r="K28" s="114"/>
      <c r="L28" s="1194"/>
      <c r="M28" s="351"/>
      <c r="N28" s="350"/>
      <c r="O28" s="351"/>
      <c r="P28" s="509" t="s">
        <v>1983</v>
      </c>
      <c r="Q28" s="765" t="s">
        <v>1984</v>
      </c>
      <c r="R28" s="351"/>
      <c r="S28" s="228"/>
      <c r="T28" s="228"/>
      <c r="U28" s="185"/>
      <c r="V28" s="185"/>
      <c r="W28" s="185"/>
      <c r="X28" s="185"/>
      <c r="Y28" s="185"/>
      <c r="Z28" s="185"/>
      <c r="AA28" s="185"/>
      <c r="AB28" s="185"/>
      <c r="AC28" s="185"/>
    </row>
    <row r="29" spans="1:29" ht="18.75" customHeight="1">
      <c r="A29" s="766"/>
      <c r="B29" s="385"/>
      <c r="C29" s="186"/>
      <c r="D29" s="33"/>
      <c r="E29" s="33"/>
      <c r="F29" s="33"/>
      <c r="G29" s="33"/>
      <c r="H29" s="33"/>
      <c r="I29" s="33"/>
      <c r="J29" s="33"/>
      <c r="K29" s="33"/>
      <c r="L29" s="238" t="s">
        <v>593</v>
      </c>
      <c r="M29" s="280"/>
      <c r="N29" s="280"/>
      <c r="O29" s="280">
        <v>6</v>
      </c>
      <c r="P29" s="280">
        <v>12</v>
      </c>
      <c r="Q29" s="280">
        <v>12</v>
      </c>
      <c r="R29" s="236"/>
      <c r="S29" s="237">
        <f t="shared" ref="S29:S36" si="1">SUM(M29:R29)</f>
        <v>30</v>
      </c>
      <c r="T29" s="228"/>
      <c r="U29" s="185"/>
      <c r="V29" s="185"/>
      <c r="W29" s="185"/>
      <c r="X29" s="185"/>
      <c r="Y29" s="185"/>
      <c r="Z29" s="185"/>
      <c r="AA29" s="185"/>
      <c r="AB29" s="185"/>
      <c r="AC29" s="185"/>
    </row>
    <row r="30" spans="1:29" ht="18.75" customHeight="1">
      <c r="A30" s="766"/>
      <c r="B30" s="385"/>
      <c r="C30" s="186"/>
      <c r="D30" s="33"/>
      <c r="E30" s="33"/>
      <c r="F30" s="33"/>
      <c r="G30" s="33"/>
      <c r="H30" s="33"/>
      <c r="I30" s="33"/>
      <c r="J30" s="33"/>
      <c r="K30" s="33"/>
      <c r="L30" s="240" t="s">
        <v>594</v>
      </c>
      <c r="M30" s="281"/>
      <c r="N30" s="281"/>
      <c r="O30" s="281">
        <v>6</v>
      </c>
      <c r="P30" s="281">
        <v>12</v>
      </c>
      <c r="Q30" s="281">
        <v>9</v>
      </c>
      <c r="R30" s="228"/>
      <c r="S30" s="242">
        <f t="shared" si="1"/>
        <v>27</v>
      </c>
      <c r="T30" s="228"/>
      <c r="U30" s="185"/>
      <c r="V30" s="185"/>
      <c r="W30" s="185"/>
      <c r="X30" s="185"/>
      <c r="Y30" s="185"/>
      <c r="Z30" s="185"/>
      <c r="AA30" s="185"/>
      <c r="AB30" s="185"/>
      <c r="AC30" s="185"/>
    </row>
    <row r="31" spans="1:29" ht="18.75" customHeight="1">
      <c r="A31" s="766"/>
      <c r="B31" s="371"/>
      <c r="C31" s="181"/>
      <c r="D31" s="33"/>
      <c r="E31" s="33"/>
      <c r="F31" s="33"/>
      <c r="G31" s="33"/>
      <c r="H31" s="33"/>
      <c r="I31" s="33"/>
      <c r="J31" s="33"/>
      <c r="K31" s="33"/>
      <c r="L31" s="240" t="s">
        <v>595</v>
      </c>
      <c r="M31" s="243"/>
      <c r="N31" s="243"/>
      <c r="O31" s="243"/>
      <c r="P31" s="243"/>
      <c r="Q31" s="243">
        <v>3</v>
      </c>
      <c r="R31" s="228"/>
      <c r="S31" s="242">
        <f t="shared" si="1"/>
        <v>3</v>
      </c>
      <c r="T31" s="228"/>
      <c r="U31" s="185"/>
      <c r="V31" s="185"/>
      <c r="W31" s="185"/>
      <c r="X31" s="185"/>
      <c r="Y31" s="185"/>
      <c r="Z31" s="185"/>
      <c r="AA31" s="185"/>
      <c r="AB31" s="185"/>
      <c r="AC31" s="185"/>
    </row>
    <row r="32" spans="1:29" ht="18.75" customHeight="1">
      <c r="A32" s="766"/>
      <c r="B32" s="371"/>
      <c r="C32" s="186"/>
      <c r="D32" s="33"/>
      <c r="E32" s="33"/>
      <c r="F32" s="33"/>
      <c r="G32" s="33"/>
      <c r="H32" s="33"/>
      <c r="I32" s="33"/>
      <c r="J32" s="33"/>
      <c r="K32" s="33"/>
      <c r="L32" s="244" t="s">
        <v>596</v>
      </c>
      <c r="M32" s="246">
        <v>6</v>
      </c>
      <c r="N32" s="245">
        <v>1</v>
      </c>
      <c r="O32" s="246"/>
      <c r="P32" s="246">
        <v>3</v>
      </c>
      <c r="Q32" s="246"/>
      <c r="R32" s="247"/>
      <c r="S32" s="248">
        <f t="shared" si="1"/>
        <v>10</v>
      </c>
      <c r="T32" s="228"/>
      <c r="U32" s="185"/>
      <c r="V32" s="185"/>
      <c r="W32" s="185"/>
      <c r="X32" s="185"/>
      <c r="Y32" s="185"/>
      <c r="Z32" s="185"/>
      <c r="AA32" s="185"/>
      <c r="AB32" s="185"/>
      <c r="AC32" s="185"/>
    </row>
    <row r="33" spans="1:29" ht="18.75" customHeight="1">
      <c r="A33" s="766"/>
      <c r="B33" s="385"/>
      <c r="C33" s="186"/>
      <c r="D33" s="33"/>
      <c r="E33" s="33"/>
      <c r="F33" s="33"/>
      <c r="G33" s="33"/>
      <c r="H33" s="33"/>
      <c r="I33" s="33"/>
      <c r="J33" s="33"/>
      <c r="K33" s="33"/>
      <c r="L33" s="244" t="s">
        <v>597</v>
      </c>
      <c r="M33" s="246"/>
      <c r="N33" s="245">
        <v>6</v>
      </c>
      <c r="O33" s="246"/>
      <c r="P33" s="246"/>
      <c r="Q33" s="246"/>
      <c r="R33" s="247"/>
      <c r="S33" s="248">
        <f t="shared" si="1"/>
        <v>6</v>
      </c>
      <c r="T33" s="228"/>
      <c r="U33" s="185"/>
      <c r="V33" s="185"/>
      <c r="W33" s="185"/>
      <c r="X33" s="185"/>
      <c r="Y33" s="185"/>
      <c r="Z33" s="185"/>
      <c r="AA33" s="185"/>
      <c r="AB33" s="185"/>
      <c r="AC33" s="185"/>
    </row>
    <row r="34" spans="1:29" ht="18.75" customHeight="1">
      <c r="A34" s="766"/>
      <c r="B34" s="385"/>
      <c r="C34" s="186"/>
      <c r="D34" s="33"/>
      <c r="E34" s="33"/>
      <c r="F34" s="33"/>
      <c r="G34" s="33"/>
      <c r="H34" s="33"/>
      <c r="I34" s="33"/>
      <c r="J34" s="33"/>
      <c r="K34" s="33"/>
      <c r="L34" s="249" t="s">
        <v>598</v>
      </c>
      <c r="M34" s="246"/>
      <c r="N34" s="246"/>
      <c r="O34" s="246"/>
      <c r="P34" s="246"/>
      <c r="Q34" s="246"/>
      <c r="R34" s="247"/>
      <c r="S34" s="248">
        <f t="shared" si="1"/>
        <v>0</v>
      </c>
      <c r="T34" s="228"/>
      <c r="U34" s="185"/>
      <c r="V34" s="185"/>
      <c r="W34" s="185"/>
      <c r="X34" s="185"/>
      <c r="Y34" s="185"/>
      <c r="Z34" s="185"/>
      <c r="AA34" s="185"/>
      <c r="AB34" s="185"/>
      <c r="AC34" s="185"/>
    </row>
    <row r="35" spans="1:29" ht="18.75" customHeight="1">
      <c r="A35" s="766"/>
      <c r="B35" s="371"/>
      <c r="C35" s="181"/>
      <c r="D35" s="33"/>
      <c r="E35" s="33"/>
      <c r="F35" s="33"/>
      <c r="G35" s="33"/>
      <c r="H35" s="33"/>
      <c r="I35" s="33"/>
      <c r="J35" s="33"/>
      <c r="K35" s="33"/>
      <c r="L35" s="250" t="s">
        <v>599</v>
      </c>
      <c r="M35" s="251"/>
      <c r="N35" s="251"/>
      <c r="O35" s="251"/>
      <c r="P35" s="251"/>
      <c r="Q35" s="251"/>
      <c r="R35" s="252"/>
      <c r="S35" s="253">
        <f t="shared" si="1"/>
        <v>0</v>
      </c>
      <c r="T35" s="228"/>
      <c r="U35" s="185"/>
      <c r="V35" s="185"/>
      <c r="W35" s="185"/>
      <c r="X35" s="185"/>
      <c r="Y35" s="185"/>
      <c r="Z35" s="185"/>
      <c r="AA35" s="185"/>
      <c r="AB35" s="185"/>
      <c r="AC35" s="185"/>
    </row>
    <row r="36" spans="1:29" ht="18.75" customHeight="1">
      <c r="A36" s="766"/>
      <c r="B36" s="371"/>
      <c r="C36" s="186"/>
      <c r="D36" s="33"/>
      <c r="E36" s="33"/>
      <c r="F36" s="33"/>
      <c r="G36" s="33"/>
      <c r="H36" s="33"/>
      <c r="I36" s="33"/>
      <c r="J36" s="33"/>
      <c r="K36" s="33"/>
      <c r="L36" s="250" t="s">
        <v>600</v>
      </c>
      <c r="M36" s="254"/>
      <c r="N36" s="254"/>
      <c r="O36" s="254"/>
      <c r="P36" s="254"/>
      <c r="Q36" s="254"/>
      <c r="R36" s="255"/>
      <c r="S36" s="256">
        <f t="shared" si="1"/>
        <v>0</v>
      </c>
      <c r="T36" s="228"/>
      <c r="U36" s="185"/>
      <c r="V36" s="185"/>
      <c r="W36" s="185"/>
      <c r="X36" s="185"/>
      <c r="Y36" s="185"/>
      <c r="Z36" s="185"/>
      <c r="AA36" s="185"/>
      <c r="AB36" s="185"/>
      <c r="AC36" s="185"/>
    </row>
    <row r="37" spans="1:29" ht="18.75" customHeight="1">
      <c r="A37" s="766"/>
      <c r="B37" s="371"/>
      <c r="C37" s="1200"/>
      <c r="D37" s="186"/>
      <c r="E37" s="186"/>
      <c r="F37" s="186"/>
      <c r="G37" s="186"/>
      <c r="H37" s="186"/>
      <c r="I37" s="186"/>
      <c r="J37" s="186"/>
      <c r="K37" s="186"/>
      <c r="L37" s="222" t="s">
        <v>681</v>
      </c>
      <c r="M37" s="223">
        <f t="shared" ref="M37:S37" si="2">M29+M14</f>
        <v>0</v>
      </c>
      <c r="N37" s="223">
        <f t="shared" si="2"/>
        <v>0</v>
      </c>
      <c r="O37" s="223">
        <f t="shared" si="2"/>
        <v>6</v>
      </c>
      <c r="P37" s="223">
        <f t="shared" si="2"/>
        <v>32</v>
      </c>
      <c r="Q37" s="223">
        <f t="shared" si="2"/>
        <v>34</v>
      </c>
      <c r="R37" s="223">
        <f t="shared" si="2"/>
        <v>0</v>
      </c>
      <c r="S37" s="223">
        <f t="shared" si="2"/>
        <v>72</v>
      </c>
      <c r="T37" s="655"/>
      <c r="U37" s="185"/>
      <c r="V37" s="185"/>
      <c r="W37" s="185"/>
      <c r="X37" s="185"/>
      <c r="Y37" s="185"/>
      <c r="Z37" s="185"/>
      <c r="AA37" s="185"/>
      <c r="AB37" s="185"/>
      <c r="AC37" s="185"/>
    </row>
    <row r="38" spans="1:29" ht="18.75" customHeight="1">
      <c r="A38" s="766"/>
      <c r="B38" s="371"/>
      <c r="C38" s="1201"/>
      <c r="D38" s="186"/>
      <c r="E38" s="186"/>
      <c r="F38" s="186"/>
      <c r="G38" s="186"/>
      <c r="H38" s="186"/>
      <c r="I38" s="186"/>
      <c r="J38" s="186"/>
      <c r="K38" s="186"/>
      <c r="L38" s="257" t="s">
        <v>682</v>
      </c>
      <c r="M38" s="258">
        <f t="shared" ref="M38:S38" si="3">M33+M32+M18+M17</f>
        <v>6</v>
      </c>
      <c r="N38" s="258">
        <f t="shared" si="3"/>
        <v>15</v>
      </c>
      <c r="O38" s="258">
        <f t="shared" si="3"/>
        <v>8</v>
      </c>
      <c r="P38" s="258">
        <f t="shared" si="3"/>
        <v>11</v>
      </c>
      <c r="Q38" s="258">
        <f t="shared" si="3"/>
        <v>4</v>
      </c>
      <c r="R38" s="258">
        <f t="shared" si="3"/>
        <v>0</v>
      </c>
      <c r="S38" s="258">
        <f t="shared" si="3"/>
        <v>44</v>
      </c>
      <c r="T38" s="655"/>
      <c r="U38" s="185"/>
      <c r="V38" s="185"/>
      <c r="W38" s="185"/>
      <c r="X38" s="185"/>
      <c r="Y38" s="185"/>
      <c r="Z38" s="185"/>
      <c r="AA38" s="185"/>
      <c r="AB38" s="185"/>
      <c r="AC38" s="185"/>
    </row>
    <row r="39" spans="1:29" ht="18.75" customHeight="1">
      <c r="A39" s="766"/>
      <c r="B39" s="371"/>
      <c r="C39" s="1200"/>
      <c r="D39" s="186"/>
      <c r="E39" s="186"/>
      <c r="F39" s="186"/>
      <c r="G39" s="186"/>
      <c r="H39" s="186"/>
      <c r="I39" s="186"/>
      <c r="J39" s="186"/>
      <c r="K39" s="186"/>
      <c r="L39" s="257" t="s">
        <v>683</v>
      </c>
      <c r="M39" s="258">
        <f t="shared" ref="M39:S39" si="4">M34+M19</f>
        <v>0</v>
      </c>
      <c r="N39" s="258">
        <f t="shared" si="4"/>
        <v>0</v>
      </c>
      <c r="O39" s="258">
        <f t="shared" si="4"/>
        <v>0</v>
      </c>
      <c r="P39" s="258">
        <f t="shared" si="4"/>
        <v>0</v>
      </c>
      <c r="Q39" s="258">
        <f t="shared" si="4"/>
        <v>0</v>
      </c>
      <c r="R39" s="258">
        <f t="shared" si="4"/>
        <v>0</v>
      </c>
      <c r="S39" s="258">
        <f t="shared" si="4"/>
        <v>0</v>
      </c>
      <c r="T39" s="655"/>
      <c r="U39" s="185"/>
      <c r="V39" s="185"/>
      <c r="W39" s="185"/>
      <c r="X39" s="185"/>
      <c r="Y39" s="185"/>
      <c r="Z39" s="185"/>
      <c r="AA39" s="185"/>
      <c r="AB39" s="185"/>
      <c r="AC39" s="185"/>
    </row>
    <row r="40" spans="1:29" ht="18.75" customHeight="1">
      <c r="A40" s="766"/>
      <c r="B40" s="371"/>
      <c r="C40" s="1201"/>
      <c r="D40" s="186"/>
      <c r="E40" s="186"/>
      <c r="F40" s="186"/>
      <c r="G40" s="186"/>
      <c r="H40" s="186"/>
      <c r="I40" s="186"/>
      <c r="J40" s="186"/>
      <c r="K40" s="186"/>
      <c r="L40" s="260" t="s">
        <v>684</v>
      </c>
      <c r="M40" s="261">
        <f t="shared" ref="M40:S40" si="5">M35+M20</f>
        <v>0</v>
      </c>
      <c r="N40" s="261">
        <f t="shared" si="5"/>
        <v>0</v>
      </c>
      <c r="O40" s="261">
        <f t="shared" si="5"/>
        <v>0</v>
      </c>
      <c r="P40" s="261">
        <f t="shared" si="5"/>
        <v>0</v>
      </c>
      <c r="Q40" s="261">
        <f t="shared" si="5"/>
        <v>0</v>
      </c>
      <c r="R40" s="261">
        <f t="shared" si="5"/>
        <v>0</v>
      </c>
      <c r="S40" s="261">
        <f t="shared" si="5"/>
        <v>0</v>
      </c>
      <c r="T40" s="655"/>
      <c r="U40" s="185"/>
      <c r="V40" s="185"/>
      <c r="W40" s="185"/>
      <c r="X40" s="185"/>
      <c r="Y40" s="185"/>
      <c r="Z40" s="185"/>
      <c r="AA40" s="185"/>
      <c r="AB40" s="185"/>
      <c r="AC40" s="185"/>
    </row>
    <row r="41" spans="1:29" ht="16.5" customHeight="1">
      <c r="A41" s="1198"/>
      <c r="B41" s="1138"/>
      <c r="C41" s="263"/>
      <c r="D41" s="264"/>
      <c r="E41" s="264"/>
      <c r="F41" s="264"/>
      <c r="G41" s="264"/>
      <c r="H41" s="264"/>
      <c r="I41" s="264"/>
      <c r="J41" s="264"/>
      <c r="K41" s="264"/>
      <c r="L41" s="265"/>
      <c r="M41" s="264"/>
      <c r="N41" s="264"/>
      <c r="O41" s="264"/>
      <c r="P41" s="264"/>
      <c r="Q41" s="264"/>
      <c r="R41" s="264"/>
      <c r="S41" s="264"/>
      <c r="T41" s="263"/>
      <c r="U41" s="185"/>
      <c r="V41" s="185"/>
      <c r="W41" s="185"/>
      <c r="X41" s="185"/>
      <c r="Y41" s="185"/>
      <c r="Z41" s="185"/>
      <c r="AA41" s="185"/>
      <c r="AB41" s="185"/>
      <c r="AC41" s="185"/>
    </row>
    <row r="42" spans="1:29" ht="16.5" hidden="1" customHeight="1">
      <c r="A42" s="767"/>
      <c r="B42" s="768"/>
      <c r="C42" s="769"/>
      <c r="D42" s="770"/>
      <c r="E42" s="770"/>
      <c r="F42" s="770"/>
      <c r="G42" s="770"/>
      <c r="H42" s="770"/>
      <c r="I42" s="770"/>
      <c r="J42" s="770"/>
      <c r="K42" s="770"/>
      <c r="L42" s="771"/>
      <c r="M42" s="771"/>
      <c r="N42" s="1240"/>
      <c r="O42" s="1241"/>
      <c r="P42" s="771"/>
      <c r="Q42" s="771"/>
      <c r="R42" s="1240"/>
      <c r="S42" s="1145"/>
      <c r="T42" s="1241"/>
      <c r="U42" s="104"/>
      <c r="V42" s="104"/>
      <c r="W42" s="104"/>
      <c r="X42" s="104"/>
      <c r="Y42" s="104"/>
      <c r="Z42" s="104"/>
      <c r="AA42" s="104"/>
      <c r="AB42" s="104"/>
      <c r="AC42" s="104"/>
    </row>
    <row r="43" spans="1:29" ht="54.75" customHeight="1">
      <c r="A43" s="1211">
        <v>2</v>
      </c>
      <c r="B43" s="1242" t="s">
        <v>494</v>
      </c>
      <c r="C43" s="380" t="s">
        <v>643</v>
      </c>
      <c r="D43" s="306"/>
      <c r="E43" s="9"/>
      <c r="F43" s="9"/>
      <c r="G43" s="306"/>
      <c r="H43" s="306">
        <v>5</v>
      </c>
      <c r="I43" s="9">
        <v>3</v>
      </c>
      <c r="J43" s="9" t="s">
        <v>1974</v>
      </c>
      <c r="K43" s="306" t="s">
        <v>645</v>
      </c>
      <c r="L43" s="1192" t="s">
        <v>592</v>
      </c>
      <c r="M43" s="48" t="s">
        <v>1985</v>
      </c>
      <c r="N43" s="51" t="s">
        <v>1986</v>
      </c>
      <c r="O43" s="51" t="s">
        <v>1987</v>
      </c>
      <c r="P43" s="51"/>
      <c r="Q43" s="772" t="s">
        <v>1988</v>
      </c>
      <c r="R43" s="29"/>
      <c r="S43" s="29"/>
      <c r="T43" s="29"/>
      <c r="U43" s="185"/>
      <c r="V43" s="185"/>
      <c r="W43" s="185"/>
      <c r="X43" s="185"/>
      <c r="Y43" s="185"/>
      <c r="Z43" s="185"/>
      <c r="AA43" s="185"/>
      <c r="AB43" s="185"/>
      <c r="AC43" s="185"/>
    </row>
    <row r="44" spans="1:29" ht="25.5" customHeight="1">
      <c r="A44" s="1152"/>
      <c r="B44" s="1159"/>
      <c r="C44" s="186"/>
      <c r="D44" s="112"/>
      <c r="E44" s="272"/>
      <c r="F44" s="272"/>
      <c r="G44" s="112"/>
      <c r="H44" s="112"/>
      <c r="I44" s="272"/>
      <c r="J44" s="272"/>
      <c r="K44" s="112"/>
      <c r="L44" s="1193"/>
      <c r="M44" s="18"/>
      <c r="N44" s="773"/>
      <c r="O44" s="773"/>
      <c r="P44" s="773"/>
      <c r="Q44" s="773"/>
      <c r="R44" s="29"/>
      <c r="S44" s="29"/>
      <c r="T44" s="29"/>
      <c r="U44" s="185"/>
      <c r="V44" s="185"/>
      <c r="W44" s="185"/>
      <c r="X44" s="185"/>
      <c r="Y44" s="185"/>
      <c r="Z44" s="185"/>
      <c r="AA44" s="185"/>
      <c r="AB44" s="185"/>
      <c r="AC44" s="185"/>
    </row>
    <row r="45" spans="1:29" ht="37.5" customHeight="1">
      <c r="A45" s="1152"/>
      <c r="B45" s="1159"/>
      <c r="C45" s="186" t="s">
        <v>646</v>
      </c>
      <c r="D45" s="112"/>
      <c r="E45" s="9"/>
      <c r="F45" s="9"/>
      <c r="G45" s="112"/>
      <c r="H45" s="112"/>
      <c r="I45" s="289">
        <v>6</v>
      </c>
      <c r="J45" s="9"/>
      <c r="K45" s="112"/>
      <c r="L45" s="1193"/>
      <c r="M45" s="18"/>
      <c r="N45" s="18"/>
      <c r="O45" s="18"/>
      <c r="P45" s="29"/>
      <c r="Q45" s="29"/>
      <c r="R45" s="29"/>
      <c r="S45" s="29"/>
      <c r="T45" s="29"/>
      <c r="U45" s="185"/>
      <c r="V45" s="185"/>
      <c r="W45" s="185"/>
      <c r="X45" s="185"/>
      <c r="Y45" s="185"/>
      <c r="Z45" s="185"/>
      <c r="AA45" s="185"/>
      <c r="AB45" s="185"/>
      <c r="AC45" s="185"/>
    </row>
    <row r="46" spans="1:29" ht="37.5" customHeight="1">
      <c r="A46" s="1152"/>
      <c r="B46" s="1159"/>
      <c r="C46" s="114"/>
      <c r="D46" s="306"/>
      <c r="E46" s="9"/>
      <c r="F46" s="9"/>
      <c r="G46" s="306"/>
      <c r="H46" s="306"/>
      <c r="I46" s="9"/>
      <c r="J46" s="9"/>
      <c r="K46" s="306"/>
      <c r="L46" s="1193"/>
      <c r="M46" s="18"/>
      <c r="N46" s="18"/>
      <c r="O46" s="18"/>
      <c r="P46" s="29"/>
      <c r="Q46" s="29"/>
      <c r="R46" s="29"/>
      <c r="S46" s="29"/>
      <c r="T46" s="29"/>
      <c r="U46" s="185"/>
      <c r="V46" s="185"/>
      <c r="W46" s="185"/>
      <c r="X46" s="185"/>
      <c r="Y46" s="185"/>
      <c r="Z46" s="185"/>
      <c r="AA46" s="185"/>
      <c r="AB46" s="185"/>
      <c r="AC46" s="185"/>
    </row>
    <row r="47" spans="1:29" ht="24.75" customHeight="1">
      <c r="A47" s="1152"/>
      <c r="B47" s="1159"/>
      <c r="C47" s="186" t="s">
        <v>656</v>
      </c>
      <c r="D47" s="112"/>
      <c r="E47" s="289"/>
      <c r="F47" s="9"/>
      <c r="G47" s="112"/>
      <c r="H47" s="112"/>
      <c r="I47" s="289"/>
      <c r="J47" s="9"/>
      <c r="K47" s="112"/>
      <c r="L47" s="1193"/>
      <c r="M47" s="18"/>
      <c r="N47" s="18"/>
      <c r="O47" s="18"/>
      <c r="P47" s="29"/>
      <c r="Q47" s="29"/>
      <c r="R47" s="29"/>
      <c r="S47" s="29"/>
      <c r="T47" s="12"/>
      <c r="U47" s="185"/>
      <c r="V47" s="185"/>
      <c r="W47" s="185"/>
      <c r="X47" s="185"/>
      <c r="Y47" s="185"/>
      <c r="Z47" s="185"/>
      <c r="AA47" s="185"/>
      <c r="AB47" s="185"/>
      <c r="AC47" s="185"/>
    </row>
    <row r="48" spans="1:29" ht="24.75" customHeight="1">
      <c r="A48" s="1152"/>
      <c r="B48" s="1159"/>
      <c r="C48" s="186"/>
      <c r="D48" s="306"/>
      <c r="E48" s="9"/>
      <c r="F48" s="9"/>
      <c r="G48" s="112"/>
      <c r="H48" s="306"/>
      <c r="I48" s="9"/>
      <c r="J48" s="9"/>
      <c r="K48" s="112"/>
      <c r="L48" s="1194"/>
      <c r="M48" s="18"/>
      <c r="N48" s="18"/>
      <c r="O48" s="18"/>
      <c r="P48" s="18"/>
      <c r="Q48" s="29"/>
      <c r="R48" s="29"/>
      <c r="S48" s="29"/>
      <c r="T48" s="12"/>
      <c r="U48" s="185"/>
      <c r="V48" s="185"/>
      <c r="W48" s="185"/>
      <c r="X48" s="185"/>
      <c r="Y48" s="185"/>
      <c r="Z48" s="185"/>
      <c r="AA48" s="185"/>
      <c r="AB48" s="185"/>
      <c r="AC48" s="185"/>
    </row>
    <row r="49" spans="1:29" ht="18" customHeight="1">
      <c r="A49" s="1152"/>
      <c r="B49" s="1159"/>
      <c r="C49" s="186" t="s">
        <v>657</v>
      </c>
      <c r="D49" s="112">
        <v>3</v>
      </c>
      <c r="E49" s="289" t="s">
        <v>1989</v>
      </c>
      <c r="F49" s="9" t="s">
        <v>645</v>
      </c>
      <c r="G49" s="306"/>
      <c r="H49" s="112"/>
      <c r="I49" s="289"/>
      <c r="J49" s="9"/>
      <c r="K49" s="306"/>
      <c r="L49" s="186" t="s">
        <v>593</v>
      </c>
      <c r="M49" s="192"/>
      <c r="N49" s="192"/>
      <c r="O49" s="192"/>
      <c r="P49" s="192"/>
      <c r="Q49" s="192"/>
      <c r="R49" s="194"/>
      <c r="S49" s="4">
        <f t="shared" ref="S49:S56" si="6">SUM(M49:R49)</f>
        <v>0</v>
      </c>
      <c r="T49" s="12"/>
      <c r="U49" s="185"/>
      <c r="V49" s="185"/>
      <c r="W49" s="185"/>
      <c r="X49" s="185"/>
      <c r="Y49" s="185"/>
      <c r="Z49" s="185"/>
      <c r="AA49" s="185"/>
      <c r="AB49" s="185"/>
      <c r="AC49" s="185"/>
    </row>
    <row r="50" spans="1:29" ht="18" customHeight="1">
      <c r="A50" s="1152"/>
      <c r="B50" s="1159"/>
      <c r="C50" s="114"/>
      <c r="D50" s="306"/>
      <c r="E50" s="9"/>
      <c r="F50" s="9"/>
      <c r="G50" s="112"/>
      <c r="H50" s="306"/>
      <c r="I50" s="9"/>
      <c r="J50" s="9"/>
      <c r="K50" s="112"/>
      <c r="L50" s="195" t="s">
        <v>594</v>
      </c>
      <c r="M50" s="196"/>
      <c r="N50" s="196"/>
      <c r="O50" s="196"/>
      <c r="P50" s="196"/>
      <c r="Q50" s="196"/>
      <c r="R50" s="29"/>
      <c r="S50" s="33">
        <f t="shared" si="6"/>
        <v>0</v>
      </c>
      <c r="T50" s="12"/>
      <c r="U50" s="185"/>
      <c r="V50" s="185"/>
      <c r="W50" s="185"/>
      <c r="X50" s="185"/>
      <c r="Y50" s="185"/>
      <c r="Z50" s="185"/>
      <c r="AA50" s="185"/>
      <c r="AB50" s="185"/>
      <c r="AC50" s="185"/>
    </row>
    <row r="51" spans="1:29" ht="18" customHeight="1">
      <c r="A51" s="1152"/>
      <c r="B51" s="1159"/>
      <c r="C51" s="186" t="s">
        <v>658</v>
      </c>
      <c r="D51" s="112"/>
      <c r="E51" s="289"/>
      <c r="F51" s="9"/>
      <c r="G51" s="306"/>
      <c r="H51" s="112"/>
      <c r="I51" s="289"/>
      <c r="J51" s="9"/>
      <c r="K51" s="306"/>
      <c r="L51" s="195" t="s">
        <v>595</v>
      </c>
      <c r="M51" s="198"/>
      <c r="N51" s="198"/>
      <c r="O51" s="198"/>
      <c r="P51" s="198"/>
      <c r="Q51" s="198"/>
      <c r="R51" s="29"/>
      <c r="S51" s="33">
        <f t="shared" si="6"/>
        <v>0</v>
      </c>
      <c r="T51" s="12"/>
      <c r="U51" s="185"/>
      <c r="V51" s="185"/>
      <c r="W51" s="185"/>
      <c r="X51" s="185"/>
      <c r="Y51" s="185"/>
      <c r="Z51" s="185"/>
      <c r="AA51" s="185"/>
      <c r="AB51" s="185"/>
      <c r="AC51" s="185"/>
    </row>
    <row r="52" spans="1:29" ht="18" customHeight="1">
      <c r="A52" s="1152"/>
      <c r="B52" s="1159"/>
      <c r="C52" s="186"/>
      <c r="D52" s="306"/>
      <c r="E52" s="9"/>
      <c r="F52" s="9"/>
      <c r="G52" s="112"/>
      <c r="H52" s="306"/>
      <c r="I52" s="9"/>
      <c r="J52" s="9"/>
      <c r="K52" s="112"/>
      <c r="L52" s="199" t="s">
        <v>596</v>
      </c>
      <c r="M52" s="200"/>
      <c r="N52" s="200"/>
      <c r="O52" s="200"/>
      <c r="P52" s="200"/>
      <c r="Q52" s="200"/>
      <c r="R52" s="202"/>
      <c r="S52" s="203">
        <f t="shared" si="6"/>
        <v>0</v>
      </c>
      <c r="T52" s="12"/>
      <c r="U52" s="185"/>
      <c r="V52" s="185"/>
      <c r="W52" s="185"/>
      <c r="X52" s="185"/>
      <c r="Y52" s="185"/>
      <c r="Z52" s="185"/>
      <c r="AA52" s="185"/>
      <c r="AB52" s="185"/>
      <c r="AC52" s="185"/>
    </row>
    <row r="53" spans="1:29" ht="18" customHeight="1">
      <c r="A53" s="1152"/>
      <c r="B53" s="1159"/>
      <c r="C53" s="186"/>
      <c r="D53" s="112"/>
      <c r="E53" s="289"/>
      <c r="F53" s="9"/>
      <c r="G53" s="306"/>
      <c r="H53" s="112"/>
      <c r="I53" s="289"/>
      <c r="J53" s="9"/>
      <c r="K53" s="306"/>
      <c r="L53" s="199" t="s">
        <v>597</v>
      </c>
      <c r="M53" s="200"/>
      <c r="N53" s="200"/>
      <c r="O53" s="200"/>
      <c r="P53" s="200"/>
      <c r="Q53" s="200"/>
      <c r="R53" s="202"/>
      <c r="S53" s="203">
        <f t="shared" si="6"/>
        <v>0</v>
      </c>
      <c r="T53" s="12"/>
      <c r="U53" s="185"/>
      <c r="V53" s="185"/>
      <c r="W53" s="185"/>
      <c r="X53" s="185"/>
      <c r="Y53" s="185"/>
      <c r="Z53" s="185"/>
      <c r="AA53" s="185"/>
      <c r="AB53" s="185"/>
      <c r="AC53" s="185"/>
    </row>
    <row r="54" spans="1:29" ht="18" customHeight="1">
      <c r="A54" s="1152"/>
      <c r="B54" s="1159"/>
      <c r="C54" s="114"/>
      <c r="D54" s="306"/>
      <c r="E54" s="9"/>
      <c r="F54" s="9"/>
      <c r="G54" s="112"/>
      <c r="H54" s="306"/>
      <c r="I54" s="9"/>
      <c r="J54" s="9"/>
      <c r="K54" s="112"/>
      <c r="L54" s="208" t="s">
        <v>598</v>
      </c>
      <c r="M54" s="200"/>
      <c r="N54" s="200"/>
      <c r="O54" s="200"/>
      <c r="P54" s="200"/>
      <c r="Q54" s="200"/>
      <c r="R54" s="202"/>
      <c r="S54" s="203">
        <f t="shared" si="6"/>
        <v>0</v>
      </c>
      <c r="T54" s="12"/>
      <c r="U54" s="185"/>
      <c r="V54" s="185"/>
      <c r="W54" s="185"/>
      <c r="X54" s="185"/>
      <c r="Y54" s="185"/>
      <c r="Z54" s="185"/>
      <c r="AA54" s="185"/>
      <c r="AB54" s="185"/>
      <c r="AC54" s="185"/>
    </row>
    <row r="55" spans="1:29" ht="18" customHeight="1">
      <c r="A55" s="1152"/>
      <c r="B55" s="1159"/>
      <c r="C55" s="186"/>
      <c r="D55" s="112"/>
      <c r="E55" s="289"/>
      <c r="F55" s="9"/>
      <c r="G55" s="306"/>
      <c r="H55" s="112"/>
      <c r="I55" s="289"/>
      <c r="J55" s="9"/>
      <c r="K55" s="306"/>
      <c r="L55" s="209" t="s">
        <v>599</v>
      </c>
      <c r="M55" s="210"/>
      <c r="N55" s="210"/>
      <c r="O55" s="210"/>
      <c r="P55" s="210"/>
      <c r="Q55" s="210"/>
      <c r="R55" s="211"/>
      <c r="S55" s="212">
        <f t="shared" si="6"/>
        <v>0</v>
      </c>
      <c r="T55" s="12"/>
      <c r="U55" s="185"/>
      <c r="V55" s="185"/>
      <c r="W55" s="185"/>
      <c r="X55" s="185"/>
      <c r="Y55" s="185"/>
      <c r="Z55" s="185"/>
      <c r="AA55" s="185"/>
      <c r="AB55" s="185"/>
      <c r="AC55" s="185"/>
    </row>
    <row r="56" spans="1:29" ht="18" customHeight="1">
      <c r="A56" s="1152"/>
      <c r="B56" s="1159"/>
      <c r="C56" s="186"/>
      <c r="D56" s="306"/>
      <c r="E56" s="9"/>
      <c r="F56" s="9"/>
      <c r="G56" s="112"/>
      <c r="H56" s="306"/>
      <c r="I56" s="9"/>
      <c r="J56" s="9"/>
      <c r="K56" s="112"/>
      <c r="L56" s="209" t="s">
        <v>600</v>
      </c>
      <c r="M56" s="213"/>
      <c r="N56" s="213"/>
      <c r="O56" s="213"/>
      <c r="P56" s="213"/>
      <c r="Q56" s="213"/>
      <c r="R56" s="214"/>
      <c r="S56" s="215">
        <f t="shared" si="6"/>
        <v>0</v>
      </c>
      <c r="T56" s="12"/>
      <c r="U56" s="185"/>
      <c r="V56" s="185"/>
      <c r="W56" s="185"/>
      <c r="X56" s="185"/>
      <c r="Y56" s="185"/>
      <c r="Z56" s="185"/>
      <c r="AA56" s="185"/>
      <c r="AB56" s="185"/>
      <c r="AC56" s="185"/>
    </row>
    <row r="57" spans="1:29" ht="18" customHeight="1">
      <c r="A57" s="1152"/>
      <c r="B57" s="1159"/>
      <c r="C57" s="186"/>
      <c r="D57" s="306"/>
      <c r="E57" s="9"/>
      <c r="F57" s="182"/>
      <c r="G57" s="306"/>
      <c r="H57" s="306"/>
      <c r="I57" s="9"/>
      <c r="J57" s="182"/>
      <c r="K57" s="306"/>
      <c r="L57" s="222"/>
      <c r="M57" s="223"/>
      <c r="N57" s="223"/>
      <c r="O57" s="223"/>
      <c r="P57" s="223"/>
      <c r="Q57" s="223"/>
      <c r="R57" s="224"/>
      <c r="S57" s="225"/>
      <c r="T57" s="655"/>
      <c r="U57" s="185"/>
      <c r="V57" s="185"/>
      <c r="W57" s="185"/>
      <c r="X57" s="185"/>
      <c r="Y57" s="185"/>
      <c r="Z57" s="185"/>
      <c r="AA57" s="185"/>
      <c r="AB57" s="185"/>
      <c r="AC57" s="185"/>
    </row>
    <row r="58" spans="1:29" ht="25.5" customHeight="1">
      <c r="A58" s="1152"/>
      <c r="B58" s="1159"/>
      <c r="C58" s="114"/>
      <c r="D58" s="182"/>
      <c r="E58" s="114"/>
      <c r="F58" s="114"/>
      <c r="G58" s="114"/>
      <c r="H58" s="182"/>
      <c r="I58" s="114"/>
      <c r="J58" s="114"/>
      <c r="K58" s="114"/>
      <c r="L58" s="1195" t="s">
        <v>601</v>
      </c>
      <c r="M58" s="366" t="s">
        <v>1987</v>
      </c>
      <c r="N58" s="366"/>
      <c r="O58" s="442"/>
      <c r="P58" s="442"/>
      <c r="Q58" s="366" t="s">
        <v>1987</v>
      </c>
      <c r="R58" s="228"/>
      <c r="S58" s="228"/>
      <c r="T58" s="637"/>
      <c r="U58" s="185"/>
      <c r="V58" s="185"/>
      <c r="W58" s="185"/>
      <c r="X58" s="185"/>
      <c r="Y58" s="185"/>
      <c r="Z58" s="185"/>
      <c r="AA58" s="185"/>
      <c r="AB58" s="185"/>
      <c r="AC58" s="185"/>
    </row>
    <row r="59" spans="1:29" ht="27.75" customHeight="1">
      <c r="A59" s="1152"/>
      <c r="B59" s="1159"/>
      <c r="C59" s="114"/>
      <c r="D59" s="114"/>
      <c r="E59" s="114"/>
      <c r="F59" s="114"/>
      <c r="G59" s="114"/>
      <c r="H59" s="114"/>
      <c r="I59" s="114"/>
      <c r="J59" s="114"/>
      <c r="K59" s="114"/>
      <c r="L59" s="1193"/>
      <c r="M59" s="442"/>
      <c r="N59" s="366"/>
      <c r="O59" s="366"/>
      <c r="P59" s="442"/>
      <c r="Q59" s="442"/>
      <c r="R59" s="228"/>
      <c r="S59" s="228"/>
      <c r="T59" s="228"/>
      <c r="U59" s="185"/>
      <c r="V59" s="185"/>
      <c r="W59" s="185"/>
      <c r="X59" s="185"/>
      <c r="Y59" s="185"/>
      <c r="Z59" s="185"/>
      <c r="AA59" s="185"/>
      <c r="AB59" s="185"/>
      <c r="AC59" s="185"/>
    </row>
    <row r="60" spans="1:29" ht="27" customHeight="1">
      <c r="A60" s="1152"/>
      <c r="B60" s="1159"/>
      <c r="C60" s="114"/>
      <c r="D60" s="114"/>
      <c r="E60" s="114"/>
      <c r="F60" s="114"/>
      <c r="G60" s="114"/>
      <c r="H60" s="114"/>
      <c r="I60" s="114"/>
      <c r="J60" s="114"/>
      <c r="K60" s="114"/>
      <c r="L60" s="1193"/>
      <c r="M60" s="228"/>
      <c r="N60" s="230"/>
      <c r="O60" s="228"/>
      <c r="P60" s="228"/>
      <c r="Q60" s="774"/>
      <c r="R60" s="228"/>
      <c r="S60" s="228"/>
      <c r="T60" s="228"/>
      <c r="U60" s="185"/>
      <c r="V60" s="185"/>
      <c r="W60" s="185"/>
      <c r="X60" s="185"/>
      <c r="Y60" s="185"/>
      <c r="Z60" s="185"/>
      <c r="AA60" s="185"/>
      <c r="AB60" s="185"/>
      <c r="AC60" s="185"/>
    </row>
    <row r="61" spans="1:29" ht="33.75" customHeight="1">
      <c r="A61" s="1147"/>
      <c r="B61" s="1201"/>
      <c r="C61" s="114"/>
      <c r="D61" s="114"/>
      <c r="E61" s="114"/>
      <c r="F61" s="114"/>
      <c r="G61" s="114"/>
      <c r="H61" s="114"/>
      <c r="I61" s="114"/>
      <c r="J61" s="114"/>
      <c r="K61" s="114"/>
      <c r="L61" s="1194"/>
      <c r="M61" s="228"/>
      <c r="N61" s="230"/>
      <c r="O61" s="228"/>
      <c r="P61" s="228"/>
      <c r="Q61" s="231"/>
      <c r="R61" s="228"/>
      <c r="S61" s="228"/>
      <c r="T61" s="228"/>
      <c r="U61" s="185"/>
      <c r="V61" s="185"/>
      <c r="W61" s="185"/>
      <c r="X61" s="185"/>
      <c r="Y61" s="185"/>
      <c r="Z61" s="185"/>
      <c r="AA61" s="185"/>
      <c r="AB61" s="185"/>
      <c r="AC61" s="185"/>
    </row>
    <row r="62" spans="1:29" ht="16.5" customHeight="1">
      <c r="A62" s="766"/>
      <c r="B62" s="385"/>
      <c r="C62" s="186"/>
      <c r="D62" s="33"/>
      <c r="E62" s="33"/>
      <c r="F62" s="33"/>
      <c r="G62" s="33"/>
      <c r="H62" s="33"/>
      <c r="I62" s="33"/>
      <c r="J62" s="33"/>
      <c r="K62" s="33"/>
      <c r="L62" s="238" t="s">
        <v>593</v>
      </c>
      <c r="M62" s="280">
        <v>3</v>
      </c>
      <c r="N62" s="280">
        <v>3</v>
      </c>
      <c r="O62" s="280">
        <v>3</v>
      </c>
      <c r="P62" s="280"/>
      <c r="Q62" s="280"/>
      <c r="R62" s="236"/>
      <c r="S62" s="237">
        <f t="shared" ref="S62:S73" si="7">SUM(M62:R62)</f>
        <v>9</v>
      </c>
      <c r="T62" s="228"/>
      <c r="U62" s="185"/>
      <c r="V62" s="185"/>
      <c r="W62" s="185"/>
      <c r="X62" s="185"/>
      <c r="Y62" s="185"/>
      <c r="Z62" s="185"/>
      <c r="AA62" s="185"/>
      <c r="AB62" s="185"/>
      <c r="AC62" s="185"/>
    </row>
    <row r="63" spans="1:29" ht="16.5" customHeight="1">
      <c r="A63" s="766"/>
      <c r="B63" s="385"/>
      <c r="C63" s="186"/>
      <c r="D63" s="33"/>
      <c r="E63" s="33"/>
      <c r="F63" s="33"/>
      <c r="G63" s="33"/>
      <c r="H63" s="33"/>
      <c r="I63" s="33"/>
      <c r="J63" s="33"/>
      <c r="K63" s="33"/>
      <c r="L63" s="240" t="s">
        <v>594</v>
      </c>
      <c r="M63" s="281">
        <v>3</v>
      </c>
      <c r="N63" s="281">
        <v>3</v>
      </c>
      <c r="O63" s="281">
        <v>3</v>
      </c>
      <c r="P63" s="281"/>
      <c r="Q63" s="281"/>
      <c r="R63" s="228"/>
      <c r="S63" s="242">
        <f t="shared" si="7"/>
        <v>9</v>
      </c>
      <c r="T63" s="228"/>
      <c r="U63" s="185"/>
      <c r="V63" s="185"/>
      <c r="W63" s="185"/>
      <c r="X63" s="185"/>
      <c r="Y63" s="185"/>
      <c r="Z63" s="185"/>
      <c r="AA63" s="185"/>
      <c r="AB63" s="185"/>
      <c r="AC63" s="185"/>
    </row>
    <row r="64" spans="1:29" ht="16.5" customHeight="1">
      <c r="A64" s="766"/>
      <c r="B64" s="371"/>
      <c r="C64" s="181"/>
      <c r="D64" s="33"/>
      <c r="E64" s="33"/>
      <c r="F64" s="33"/>
      <c r="G64" s="33"/>
      <c r="H64" s="33"/>
      <c r="I64" s="33"/>
      <c r="J64" s="33"/>
      <c r="K64" s="33"/>
      <c r="L64" s="240" t="s">
        <v>595</v>
      </c>
      <c r="M64" s="243"/>
      <c r="N64" s="243"/>
      <c r="O64" s="243"/>
      <c r="P64" s="243"/>
      <c r="Q64" s="243"/>
      <c r="R64" s="228"/>
      <c r="S64" s="242">
        <f t="shared" si="7"/>
        <v>0</v>
      </c>
      <c r="T64" s="228"/>
      <c r="U64" s="185"/>
      <c r="V64" s="185"/>
      <c r="W64" s="185"/>
      <c r="X64" s="185"/>
      <c r="Y64" s="185"/>
      <c r="Z64" s="185"/>
      <c r="AA64" s="185"/>
      <c r="AB64" s="185"/>
      <c r="AC64" s="185"/>
    </row>
    <row r="65" spans="1:29" ht="16.5" customHeight="1">
      <c r="A65" s="766"/>
      <c r="B65" s="371"/>
      <c r="C65" s="186"/>
      <c r="D65" s="33"/>
      <c r="E65" s="33"/>
      <c r="F65" s="33"/>
      <c r="G65" s="33"/>
      <c r="H65" s="33"/>
      <c r="I65" s="33"/>
      <c r="J65" s="33"/>
      <c r="K65" s="33"/>
      <c r="L65" s="244" t="s">
        <v>596</v>
      </c>
      <c r="M65" s="246">
        <v>3</v>
      </c>
      <c r="N65" s="246"/>
      <c r="O65" s="246"/>
      <c r="P65" s="246"/>
      <c r="Q65" s="246">
        <v>6</v>
      </c>
      <c r="R65" s="247"/>
      <c r="S65" s="248">
        <f t="shared" si="7"/>
        <v>9</v>
      </c>
      <c r="T65" s="228"/>
      <c r="U65" s="185"/>
      <c r="V65" s="185"/>
      <c r="W65" s="185"/>
      <c r="X65" s="185"/>
      <c r="Y65" s="185"/>
      <c r="Z65" s="185"/>
      <c r="AA65" s="185"/>
      <c r="AB65" s="185"/>
      <c r="AC65" s="185"/>
    </row>
    <row r="66" spans="1:29" ht="16.5" customHeight="1">
      <c r="A66" s="766"/>
      <c r="B66" s="385"/>
      <c r="C66" s="186"/>
      <c r="D66" s="33"/>
      <c r="E66" s="33"/>
      <c r="F66" s="33"/>
      <c r="G66" s="33"/>
      <c r="H66" s="33"/>
      <c r="I66" s="33"/>
      <c r="J66" s="33"/>
      <c r="K66" s="33"/>
      <c r="L66" s="244" t="s">
        <v>597</v>
      </c>
      <c r="M66" s="246"/>
      <c r="N66" s="246"/>
      <c r="O66" s="246"/>
      <c r="P66" s="246"/>
      <c r="Q66" s="246"/>
      <c r="R66" s="247"/>
      <c r="S66" s="248">
        <f t="shared" si="7"/>
        <v>0</v>
      </c>
      <c r="T66" s="228"/>
      <c r="U66" s="185"/>
      <c r="V66" s="185"/>
      <c r="W66" s="185"/>
      <c r="X66" s="185"/>
      <c r="Y66" s="185"/>
      <c r="Z66" s="185"/>
      <c r="AA66" s="185"/>
      <c r="AB66" s="185"/>
      <c r="AC66" s="185"/>
    </row>
    <row r="67" spans="1:29" ht="16.5" customHeight="1">
      <c r="A67" s="766"/>
      <c r="B67" s="385"/>
      <c r="C67" s="186"/>
      <c r="D67" s="33"/>
      <c r="E67" s="33"/>
      <c r="F67" s="33"/>
      <c r="G67" s="33"/>
      <c r="H67" s="33"/>
      <c r="I67" s="33"/>
      <c r="J67" s="33"/>
      <c r="K67" s="33"/>
      <c r="L67" s="249" t="s">
        <v>598</v>
      </c>
      <c r="M67" s="246"/>
      <c r="N67" s="246"/>
      <c r="O67" s="246"/>
      <c r="P67" s="246"/>
      <c r="Q67" s="246"/>
      <c r="R67" s="247"/>
      <c r="S67" s="248">
        <f t="shared" si="7"/>
        <v>0</v>
      </c>
      <c r="T67" s="228"/>
      <c r="U67" s="185"/>
      <c r="V67" s="185"/>
      <c r="W67" s="185"/>
      <c r="X67" s="185"/>
      <c r="Y67" s="185"/>
      <c r="Z67" s="185"/>
      <c r="AA67" s="185"/>
      <c r="AB67" s="185"/>
      <c r="AC67" s="185"/>
    </row>
    <row r="68" spans="1:29" ht="16.5" customHeight="1">
      <c r="A68" s="766"/>
      <c r="B68" s="371"/>
      <c r="C68" s="181"/>
      <c r="D68" s="33"/>
      <c r="E68" s="33"/>
      <c r="F68" s="33"/>
      <c r="G68" s="33"/>
      <c r="H68" s="33"/>
      <c r="I68" s="33"/>
      <c r="J68" s="33"/>
      <c r="K68" s="33"/>
      <c r="L68" s="250" t="s">
        <v>599</v>
      </c>
      <c r="M68" s="251"/>
      <c r="N68" s="251"/>
      <c r="O68" s="251"/>
      <c r="P68" s="251"/>
      <c r="Q68" s="251"/>
      <c r="R68" s="252"/>
      <c r="S68" s="253">
        <f t="shared" si="7"/>
        <v>0</v>
      </c>
      <c r="T68" s="228"/>
      <c r="U68" s="185"/>
      <c r="V68" s="185"/>
      <c r="W68" s="185"/>
      <c r="X68" s="185"/>
      <c r="Y68" s="185"/>
      <c r="Z68" s="185"/>
      <c r="AA68" s="185"/>
      <c r="AB68" s="185"/>
      <c r="AC68" s="185"/>
    </row>
    <row r="69" spans="1:29" ht="16.5" customHeight="1">
      <c r="A69" s="766"/>
      <c r="B69" s="371"/>
      <c r="C69" s="186"/>
      <c r="D69" s="33"/>
      <c r="E69" s="33"/>
      <c r="F69" s="33"/>
      <c r="G69" s="33"/>
      <c r="H69" s="33"/>
      <c r="I69" s="33"/>
      <c r="J69" s="33"/>
      <c r="K69" s="33"/>
      <c r="L69" s="250" t="s">
        <v>600</v>
      </c>
      <c r="M69" s="254"/>
      <c r="N69" s="254"/>
      <c r="O69" s="254"/>
      <c r="P69" s="254"/>
      <c r="Q69" s="254"/>
      <c r="R69" s="255"/>
      <c r="S69" s="256">
        <f t="shared" si="7"/>
        <v>0</v>
      </c>
      <c r="T69" s="228"/>
      <c r="U69" s="185"/>
      <c r="V69" s="185"/>
      <c r="W69" s="185"/>
      <c r="X69" s="185"/>
      <c r="Y69" s="185"/>
      <c r="Z69" s="185"/>
      <c r="AA69" s="185"/>
      <c r="AB69" s="185"/>
      <c r="AC69" s="185"/>
    </row>
    <row r="70" spans="1:29" ht="21" customHeight="1">
      <c r="A70" s="766"/>
      <c r="B70" s="371"/>
      <c r="C70" s="1200"/>
      <c r="D70" s="186"/>
      <c r="E70" s="186"/>
      <c r="F70" s="186"/>
      <c r="G70" s="186"/>
      <c r="H70" s="186"/>
      <c r="I70" s="186"/>
      <c r="J70" s="186"/>
      <c r="K70" s="186"/>
      <c r="L70" s="222" t="s">
        <v>681</v>
      </c>
      <c r="M70" s="223">
        <f t="shared" ref="M70:R70" si="8">M62+M49</f>
        <v>3</v>
      </c>
      <c r="N70" s="223">
        <f t="shared" si="8"/>
        <v>3</v>
      </c>
      <c r="O70" s="223">
        <f t="shared" si="8"/>
        <v>3</v>
      </c>
      <c r="P70" s="223">
        <f t="shared" si="8"/>
        <v>0</v>
      </c>
      <c r="Q70" s="223">
        <f t="shared" si="8"/>
        <v>0</v>
      </c>
      <c r="R70" s="223">
        <f t="shared" si="8"/>
        <v>0</v>
      </c>
      <c r="S70" s="224">
        <f t="shared" si="7"/>
        <v>9</v>
      </c>
      <c r="T70" s="655"/>
      <c r="U70" s="185"/>
      <c r="V70" s="185"/>
      <c r="W70" s="185"/>
      <c r="X70" s="185"/>
      <c r="Y70" s="185"/>
      <c r="Z70" s="185"/>
      <c r="AA70" s="185"/>
      <c r="AB70" s="185"/>
      <c r="AC70" s="185"/>
    </row>
    <row r="71" spans="1:29" ht="21" customHeight="1">
      <c r="A71" s="766"/>
      <c r="B71" s="371"/>
      <c r="C71" s="1201"/>
      <c r="D71" s="186"/>
      <c r="E71" s="186"/>
      <c r="F71" s="186"/>
      <c r="G71" s="186"/>
      <c r="H71" s="186"/>
      <c r="I71" s="186"/>
      <c r="J71" s="186"/>
      <c r="K71" s="186"/>
      <c r="L71" s="257" t="s">
        <v>682</v>
      </c>
      <c r="M71" s="258">
        <f t="shared" ref="M71:R71" si="9">M66+M65+M53+M52</f>
        <v>3</v>
      </c>
      <c r="N71" s="258">
        <f t="shared" si="9"/>
        <v>0</v>
      </c>
      <c r="O71" s="258">
        <f t="shared" si="9"/>
        <v>0</v>
      </c>
      <c r="P71" s="258">
        <f t="shared" si="9"/>
        <v>0</v>
      </c>
      <c r="Q71" s="258">
        <f t="shared" si="9"/>
        <v>6</v>
      </c>
      <c r="R71" s="258">
        <f t="shared" si="9"/>
        <v>0</v>
      </c>
      <c r="S71" s="259">
        <f t="shared" si="7"/>
        <v>9</v>
      </c>
      <c r="T71" s="655"/>
      <c r="U71" s="185"/>
      <c r="V71" s="185"/>
      <c r="W71" s="185"/>
      <c r="X71" s="185"/>
      <c r="Y71" s="185"/>
      <c r="Z71" s="185"/>
      <c r="AA71" s="185"/>
      <c r="AB71" s="185"/>
      <c r="AC71" s="185"/>
    </row>
    <row r="72" spans="1:29" ht="21" customHeight="1">
      <c r="A72" s="766"/>
      <c r="B72" s="371"/>
      <c r="C72" s="1200"/>
      <c r="D72" s="186"/>
      <c r="E72" s="186"/>
      <c r="F72" s="186"/>
      <c r="G72" s="186"/>
      <c r="H72" s="186"/>
      <c r="I72" s="186"/>
      <c r="J72" s="186"/>
      <c r="K72" s="186"/>
      <c r="L72" s="257" t="s">
        <v>683</v>
      </c>
      <c r="M72" s="258">
        <f t="shared" ref="M72:R72" si="10">M67+M54</f>
        <v>0</v>
      </c>
      <c r="N72" s="258">
        <f t="shared" si="10"/>
        <v>0</v>
      </c>
      <c r="O72" s="258">
        <f t="shared" si="10"/>
        <v>0</v>
      </c>
      <c r="P72" s="258">
        <f t="shared" si="10"/>
        <v>0</v>
      </c>
      <c r="Q72" s="258">
        <f t="shared" si="10"/>
        <v>0</v>
      </c>
      <c r="R72" s="258">
        <f t="shared" si="10"/>
        <v>0</v>
      </c>
      <c r="S72" s="259">
        <f t="shared" si="7"/>
        <v>0</v>
      </c>
      <c r="T72" s="655"/>
      <c r="U72" s="185"/>
      <c r="V72" s="185"/>
      <c r="W72" s="185"/>
      <c r="X72" s="185"/>
      <c r="Y72" s="185"/>
      <c r="Z72" s="185"/>
      <c r="AA72" s="185"/>
      <c r="AB72" s="185"/>
      <c r="AC72" s="185"/>
    </row>
    <row r="73" spans="1:29" ht="21" customHeight="1">
      <c r="A73" s="766"/>
      <c r="B73" s="371"/>
      <c r="C73" s="1201"/>
      <c r="D73" s="186"/>
      <c r="E73" s="186"/>
      <c r="F73" s="186"/>
      <c r="G73" s="186"/>
      <c r="H73" s="186"/>
      <c r="I73" s="186"/>
      <c r="J73" s="186"/>
      <c r="K73" s="186"/>
      <c r="L73" s="260" t="s">
        <v>684</v>
      </c>
      <c r="M73" s="261">
        <f t="shared" ref="M73:R73" si="11">M68+M55</f>
        <v>0</v>
      </c>
      <c r="N73" s="261">
        <f t="shared" si="11"/>
        <v>0</v>
      </c>
      <c r="O73" s="261">
        <f t="shared" si="11"/>
        <v>0</v>
      </c>
      <c r="P73" s="261">
        <f t="shared" si="11"/>
        <v>0</v>
      </c>
      <c r="Q73" s="261">
        <f t="shared" si="11"/>
        <v>0</v>
      </c>
      <c r="R73" s="261">
        <f t="shared" si="11"/>
        <v>0</v>
      </c>
      <c r="S73" s="262">
        <f t="shared" si="7"/>
        <v>0</v>
      </c>
      <c r="T73" s="655"/>
      <c r="U73" s="185"/>
      <c r="V73" s="185"/>
      <c r="W73" s="185"/>
      <c r="X73" s="185"/>
      <c r="Y73" s="185"/>
      <c r="Z73" s="185"/>
      <c r="AA73" s="185"/>
      <c r="AB73" s="185"/>
      <c r="AC73" s="185"/>
    </row>
    <row r="74" spans="1:29" ht="16.5" customHeight="1">
      <c r="A74" s="1213" t="s">
        <v>817</v>
      </c>
      <c r="B74" s="1138"/>
      <c r="C74" s="354"/>
      <c r="D74" s="82"/>
      <c r="E74" s="82"/>
      <c r="F74" s="82"/>
      <c r="G74" s="82"/>
      <c r="H74" s="82"/>
      <c r="I74" s="82"/>
      <c r="J74" s="82"/>
      <c r="K74" s="82"/>
      <c r="L74" s="355"/>
      <c r="M74" s="82"/>
      <c r="N74" s="82"/>
      <c r="O74" s="82"/>
      <c r="P74" s="82"/>
      <c r="Q74" s="82"/>
      <c r="R74" s="82"/>
      <c r="S74" s="82"/>
      <c r="T74" s="354"/>
      <c r="U74" s="185"/>
      <c r="V74" s="185"/>
      <c r="W74" s="185"/>
      <c r="X74" s="185"/>
      <c r="Y74" s="185"/>
      <c r="Z74" s="185"/>
      <c r="AA74" s="185"/>
      <c r="AB74" s="185"/>
      <c r="AC74" s="185"/>
    </row>
    <row r="75" spans="1:29" ht="16.5" customHeight="1">
      <c r="A75" s="175"/>
      <c r="B75" s="775"/>
      <c r="C75" s="175"/>
      <c r="D75" s="175"/>
      <c r="E75" s="175"/>
      <c r="F75" s="175"/>
      <c r="G75" s="175"/>
      <c r="H75" s="175"/>
      <c r="I75" s="175"/>
      <c r="J75" s="175"/>
      <c r="K75" s="175"/>
      <c r="L75" s="175"/>
      <c r="M75" s="176"/>
      <c r="N75" s="176"/>
      <c r="O75" s="176"/>
      <c r="P75" s="176"/>
      <c r="Q75" s="176"/>
      <c r="R75" s="175"/>
      <c r="S75" s="175"/>
      <c r="T75" s="175"/>
      <c r="U75" s="104"/>
      <c r="V75" s="104"/>
      <c r="W75" s="104"/>
      <c r="X75" s="333"/>
      <c r="Y75" s="333"/>
      <c r="Z75" s="333"/>
      <c r="AA75" s="333"/>
      <c r="AB75" s="333"/>
      <c r="AC75" s="333"/>
    </row>
    <row r="76" spans="1:29" ht="16.5" customHeight="1">
      <c r="A76" s="175"/>
      <c r="B76" s="775"/>
      <c r="C76" s="175"/>
      <c r="D76" s="175"/>
      <c r="E76" s="175"/>
      <c r="F76" s="175"/>
      <c r="G76" s="175"/>
      <c r="H76" s="175"/>
      <c r="I76" s="175"/>
      <c r="J76" s="175"/>
      <c r="K76" s="175"/>
      <c r="L76" s="175"/>
      <c r="M76" s="176"/>
      <c r="N76" s="176"/>
      <c r="O76" s="176"/>
      <c r="P76" s="176"/>
      <c r="Q76" s="176"/>
      <c r="R76" s="175"/>
      <c r="S76" s="175"/>
      <c r="T76" s="175"/>
      <c r="U76" s="104"/>
      <c r="V76" s="333"/>
      <c r="W76" s="333"/>
      <c r="X76" s="333"/>
      <c r="Y76" s="333"/>
      <c r="Z76" s="333"/>
      <c r="AA76" s="333"/>
      <c r="AB76" s="333"/>
      <c r="AC76" s="333"/>
    </row>
    <row r="77" spans="1:29" ht="16.5" customHeight="1">
      <c r="A77" s="175"/>
      <c r="B77" s="775"/>
      <c r="C77" s="175"/>
      <c r="D77" s="175"/>
      <c r="E77" s="175"/>
      <c r="F77" s="175"/>
      <c r="G77" s="175"/>
      <c r="H77" s="175"/>
      <c r="I77" s="175"/>
      <c r="J77" s="175"/>
      <c r="K77" s="1187" t="s">
        <v>592</v>
      </c>
      <c r="L77" s="186" t="s">
        <v>593</v>
      </c>
      <c r="M77" s="192">
        <f t="shared" ref="M77:R77" si="12">M49+M14</f>
        <v>0</v>
      </c>
      <c r="N77" s="192">
        <f t="shared" si="12"/>
        <v>0</v>
      </c>
      <c r="O77" s="192">
        <f t="shared" si="12"/>
        <v>0</v>
      </c>
      <c r="P77" s="192">
        <f t="shared" si="12"/>
        <v>20</v>
      </c>
      <c r="Q77" s="192">
        <f t="shared" si="12"/>
        <v>22</v>
      </c>
      <c r="R77" s="192">
        <f t="shared" si="12"/>
        <v>0</v>
      </c>
      <c r="S77" s="112">
        <f t="shared" ref="S77:S92" si="13">SUM(M77:R77)</f>
        <v>42</v>
      </c>
      <c r="T77" s="175"/>
      <c r="U77" s="104"/>
      <c r="V77" s="333"/>
      <c r="W77" s="333"/>
      <c r="X77" s="333"/>
      <c r="Y77" s="333"/>
      <c r="Z77" s="333"/>
      <c r="AA77" s="333"/>
      <c r="AB77" s="333"/>
      <c r="AC77" s="333"/>
    </row>
    <row r="78" spans="1:29" ht="16.5" customHeight="1">
      <c r="A78" s="175"/>
      <c r="B78" s="775"/>
      <c r="C78" s="175"/>
      <c r="D78" s="175"/>
      <c r="E78" s="175"/>
      <c r="F78" s="175"/>
      <c r="G78" s="175"/>
      <c r="H78" s="175"/>
      <c r="I78" s="175"/>
      <c r="J78" s="175"/>
      <c r="K78" s="1152"/>
      <c r="L78" s="195" t="s">
        <v>594</v>
      </c>
      <c r="M78" s="192">
        <f t="shared" ref="M78:R78" si="14">M50+M15</f>
        <v>0</v>
      </c>
      <c r="N78" s="192">
        <f t="shared" si="14"/>
        <v>0</v>
      </c>
      <c r="O78" s="192">
        <f t="shared" si="14"/>
        <v>0</v>
      </c>
      <c r="P78" s="192">
        <f t="shared" si="14"/>
        <v>20</v>
      </c>
      <c r="Q78" s="192">
        <f t="shared" si="14"/>
        <v>19</v>
      </c>
      <c r="R78" s="192">
        <f t="shared" si="14"/>
        <v>0</v>
      </c>
      <c r="S78" s="112">
        <f t="shared" si="13"/>
        <v>39</v>
      </c>
      <c r="T78" s="175"/>
      <c r="U78" s="104"/>
      <c r="V78" s="333"/>
      <c r="W78" s="333"/>
      <c r="X78" s="333"/>
      <c r="Y78" s="333"/>
      <c r="Z78" s="333"/>
      <c r="AA78" s="333"/>
      <c r="AB78" s="333"/>
      <c r="AC78" s="333"/>
    </row>
    <row r="79" spans="1:29" ht="16.5" customHeight="1">
      <c r="A79" s="175"/>
      <c r="B79" s="775"/>
      <c r="C79" s="175"/>
      <c r="D79" s="175"/>
      <c r="E79" s="175"/>
      <c r="F79" s="175"/>
      <c r="G79" s="175"/>
      <c r="H79" s="175"/>
      <c r="I79" s="175"/>
      <c r="J79" s="175"/>
      <c r="K79" s="1152"/>
      <c r="L79" s="195" t="s">
        <v>595</v>
      </c>
      <c r="M79" s="192">
        <f t="shared" ref="M79:R79" si="15">M51+M16</f>
        <v>0</v>
      </c>
      <c r="N79" s="192">
        <f t="shared" si="15"/>
        <v>0</v>
      </c>
      <c r="O79" s="192">
        <f t="shared" si="15"/>
        <v>0</v>
      </c>
      <c r="P79" s="192">
        <f t="shared" si="15"/>
        <v>0</v>
      </c>
      <c r="Q79" s="192">
        <f t="shared" si="15"/>
        <v>3</v>
      </c>
      <c r="R79" s="192">
        <f t="shared" si="15"/>
        <v>0</v>
      </c>
      <c r="S79" s="112">
        <f t="shared" si="13"/>
        <v>3</v>
      </c>
      <c r="T79" s="175"/>
      <c r="U79" s="104"/>
      <c r="V79" s="333"/>
      <c r="W79" s="333"/>
      <c r="X79" s="333"/>
      <c r="Y79" s="333"/>
      <c r="Z79" s="333"/>
      <c r="AA79" s="333"/>
      <c r="AB79" s="333"/>
      <c r="AC79" s="333"/>
    </row>
    <row r="80" spans="1:29" ht="16.5" customHeight="1">
      <c r="A80" s="175"/>
      <c r="B80" s="775"/>
      <c r="C80" s="175"/>
      <c r="D80" s="175"/>
      <c r="E80" s="175"/>
      <c r="F80" s="175"/>
      <c r="G80" s="175"/>
      <c r="H80" s="175"/>
      <c r="I80" s="175"/>
      <c r="J80" s="175"/>
      <c r="K80" s="1152"/>
      <c r="L80" s="199" t="s">
        <v>596</v>
      </c>
      <c r="M80" s="200">
        <f t="shared" ref="M80:R80" si="16">M52+M17</f>
        <v>0</v>
      </c>
      <c r="N80" s="200">
        <f t="shared" si="16"/>
        <v>8</v>
      </c>
      <c r="O80" s="200">
        <f t="shared" si="16"/>
        <v>8</v>
      </c>
      <c r="P80" s="200">
        <f t="shared" si="16"/>
        <v>0</v>
      </c>
      <c r="Q80" s="200">
        <f t="shared" si="16"/>
        <v>0</v>
      </c>
      <c r="R80" s="200">
        <f t="shared" si="16"/>
        <v>0</v>
      </c>
      <c r="S80" s="115">
        <f t="shared" si="13"/>
        <v>16</v>
      </c>
      <c r="T80" s="175"/>
      <c r="U80" s="104"/>
      <c r="V80" s="333"/>
      <c r="W80" s="333"/>
      <c r="X80" s="333"/>
      <c r="Y80" s="333"/>
      <c r="Z80" s="333"/>
      <c r="AA80" s="333"/>
      <c r="AB80" s="333"/>
      <c r="AC80" s="333"/>
    </row>
    <row r="81" spans="1:29" ht="16.5" customHeight="1">
      <c r="A81" s="175"/>
      <c r="B81" s="775"/>
      <c r="C81" s="175"/>
      <c r="D81" s="175"/>
      <c r="E81" s="175"/>
      <c r="F81" s="175"/>
      <c r="G81" s="175"/>
      <c r="H81" s="175"/>
      <c r="I81" s="175"/>
      <c r="J81" s="175"/>
      <c r="K81" s="1152"/>
      <c r="L81" s="199" t="s">
        <v>597</v>
      </c>
      <c r="M81" s="200">
        <f t="shared" ref="M81:R81" si="17">M53+M18</f>
        <v>0</v>
      </c>
      <c r="N81" s="200">
        <f t="shared" si="17"/>
        <v>0</v>
      </c>
      <c r="O81" s="200">
        <f t="shared" si="17"/>
        <v>0</v>
      </c>
      <c r="P81" s="200">
        <f t="shared" si="17"/>
        <v>8</v>
      </c>
      <c r="Q81" s="200">
        <f t="shared" si="17"/>
        <v>4</v>
      </c>
      <c r="R81" s="200">
        <f t="shared" si="17"/>
        <v>0</v>
      </c>
      <c r="S81" s="115">
        <f t="shared" si="13"/>
        <v>12</v>
      </c>
      <c r="T81" s="175"/>
      <c r="U81" s="104"/>
      <c r="V81" s="333"/>
      <c r="W81" s="333"/>
      <c r="X81" s="333"/>
      <c r="Y81" s="333"/>
      <c r="Z81" s="333"/>
      <c r="AA81" s="333"/>
      <c r="AB81" s="333"/>
      <c r="AC81" s="333"/>
    </row>
    <row r="82" spans="1:29" ht="16.5" customHeight="1">
      <c r="A82" s="175"/>
      <c r="B82" s="775"/>
      <c r="C82" s="175"/>
      <c r="D82" s="175"/>
      <c r="E82" s="175"/>
      <c r="F82" s="175"/>
      <c r="G82" s="175"/>
      <c r="H82" s="175"/>
      <c r="I82" s="175"/>
      <c r="J82" s="175"/>
      <c r="K82" s="1152"/>
      <c r="L82" s="208" t="s">
        <v>598</v>
      </c>
      <c r="M82" s="200">
        <f t="shared" ref="M82:R82" si="18">M54+M19</f>
        <v>0</v>
      </c>
      <c r="N82" s="200">
        <f t="shared" si="18"/>
        <v>0</v>
      </c>
      <c r="O82" s="200">
        <f t="shared" si="18"/>
        <v>0</v>
      </c>
      <c r="P82" s="200">
        <f t="shared" si="18"/>
        <v>0</v>
      </c>
      <c r="Q82" s="200">
        <f t="shared" si="18"/>
        <v>0</v>
      </c>
      <c r="R82" s="200">
        <f t="shared" si="18"/>
        <v>0</v>
      </c>
      <c r="S82" s="115">
        <f t="shared" si="13"/>
        <v>0</v>
      </c>
      <c r="T82" s="175"/>
      <c r="U82" s="104"/>
      <c r="V82" s="333"/>
      <c r="W82" s="333"/>
      <c r="X82" s="333"/>
      <c r="Y82" s="333"/>
      <c r="Z82" s="333"/>
      <c r="AA82" s="333"/>
      <c r="AB82" s="333"/>
      <c r="AC82" s="333"/>
    </row>
    <row r="83" spans="1:29" ht="16.5" customHeight="1">
      <c r="A83" s="175"/>
      <c r="B83" s="775"/>
      <c r="C83" s="175"/>
      <c r="D83" s="175"/>
      <c r="E83" s="175"/>
      <c r="F83" s="175"/>
      <c r="G83" s="175"/>
      <c r="H83" s="175"/>
      <c r="I83" s="175"/>
      <c r="J83" s="175"/>
      <c r="K83" s="1152"/>
      <c r="L83" s="209" t="s">
        <v>599</v>
      </c>
      <c r="M83" s="210">
        <f t="shared" ref="M83:R83" si="19">M55+M20</f>
        <v>0</v>
      </c>
      <c r="N83" s="210">
        <f t="shared" si="19"/>
        <v>0</v>
      </c>
      <c r="O83" s="210">
        <f t="shared" si="19"/>
        <v>0</v>
      </c>
      <c r="P83" s="210">
        <f t="shared" si="19"/>
        <v>0</v>
      </c>
      <c r="Q83" s="210">
        <f t="shared" si="19"/>
        <v>0</v>
      </c>
      <c r="R83" s="210">
        <f t="shared" si="19"/>
        <v>0</v>
      </c>
      <c r="S83" s="117">
        <f t="shared" si="13"/>
        <v>0</v>
      </c>
      <c r="T83" s="175"/>
      <c r="U83" s="104"/>
      <c r="V83" s="333"/>
      <c r="W83" s="333"/>
      <c r="X83" s="333"/>
      <c r="Y83" s="333"/>
      <c r="Z83" s="333"/>
      <c r="AA83" s="333"/>
      <c r="AB83" s="333"/>
      <c r="AC83" s="333"/>
    </row>
    <row r="84" spans="1:29" ht="16.5" customHeight="1">
      <c r="A84" s="175"/>
      <c r="B84" s="775"/>
      <c r="C84" s="175"/>
      <c r="D84" s="175"/>
      <c r="E84" s="175"/>
      <c r="F84" s="175"/>
      <c r="G84" s="175"/>
      <c r="H84" s="175"/>
      <c r="I84" s="175"/>
      <c r="J84" s="175"/>
      <c r="K84" s="1147"/>
      <c r="L84" s="209" t="s">
        <v>600</v>
      </c>
      <c r="M84" s="210">
        <f t="shared" ref="M84:R84" si="20">M56+M21</f>
        <v>0</v>
      </c>
      <c r="N84" s="210">
        <f t="shared" si="20"/>
        <v>0</v>
      </c>
      <c r="O84" s="210">
        <f t="shared" si="20"/>
        <v>0</v>
      </c>
      <c r="P84" s="210">
        <f t="shared" si="20"/>
        <v>0</v>
      </c>
      <c r="Q84" s="210">
        <f t="shared" si="20"/>
        <v>0</v>
      </c>
      <c r="R84" s="210">
        <f t="shared" si="20"/>
        <v>0</v>
      </c>
      <c r="S84" s="117">
        <f t="shared" si="13"/>
        <v>0</v>
      </c>
      <c r="T84" s="175"/>
      <c r="U84" s="104"/>
      <c r="V84" s="333"/>
      <c r="W84" s="333"/>
      <c r="X84" s="333"/>
      <c r="Y84" s="333"/>
      <c r="Z84" s="333"/>
      <c r="AA84" s="333"/>
      <c r="AB84" s="333"/>
      <c r="AC84" s="333"/>
    </row>
    <row r="85" spans="1:29" ht="16.5" customHeight="1">
      <c r="A85" s="175"/>
      <c r="B85" s="775"/>
      <c r="C85" s="175"/>
      <c r="D85" s="175"/>
      <c r="E85" s="175"/>
      <c r="F85" s="175"/>
      <c r="G85" s="175"/>
      <c r="H85" s="175"/>
      <c r="I85" s="175"/>
      <c r="J85" s="175"/>
      <c r="K85" s="1188" t="s">
        <v>601</v>
      </c>
      <c r="L85" s="238" t="s">
        <v>593</v>
      </c>
      <c r="M85" s="280">
        <f t="shared" ref="M85:R85" si="21">M62+M29</f>
        <v>3</v>
      </c>
      <c r="N85" s="280">
        <f t="shared" si="21"/>
        <v>3</v>
      </c>
      <c r="O85" s="280">
        <f t="shared" si="21"/>
        <v>9</v>
      </c>
      <c r="P85" s="280">
        <f t="shared" si="21"/>
        <v>12</v>
      </c>
      <c r="Q85" s="280">
        <f t="shared" si="21"/>
        <v>12</v>
      </c>
      <c r="R85" s="280">
        <f t="shared" si="21"/>
        <v>0</v>
      </c>
      <c r="S85" s="160">
        <f t="shared" si="13"/>
        <v>39</v>
      </c>
      <c r="T85" s="175"/>
      <c r="U85" s="104"/>
      <c r="V85" s="333"/>
      <c r="W85" s="333"/>
      <c r="X85" s="333"/>
      <c r="Y85" s="333"/>
      <c r="Z85" s="333"/>
      <c r="AA85" s="333"/>
      <c r="AB85" s="333"/>
      <c r="AC85" s="333"/>
    </row>
    <row r="86" spans="1:29" ht="16.5" customHeight="1">
      <c r="A86" s="175"/>
      <c r="B86" s="775"/>
      <c r="C86" s="175"/>
      <c r="D86" s="175"/>
      <c r="E86" s="175"/>
      <c r="F86" s="175"/>
      <c r="G86" s="175"/>
      <c r="H86" s="175"/>
      <c r="I86" s="175"/>
      <c r="J86" s="175"/>
      <c r="K86" s="1152"/>
      <c r="L86" s="240" t="s">
        <v>594</v>
      </c>
      <c r="M86" s="280">
        <f t="shared" ref="M86:R86" si="22">M63+M30</f>
        <v>3</v>
      </c>
      <c r="N86" s="280">
        <f t="shared" si="22"/>
        <v>3</v>
      </c>
      <c r="O86" s="280">
        <f t="shared" si="22"/>
        <v>9</v>
      </c>
      <c r="P86" s="280">
        <f t="shared" si="22"/>
        <v>12</v>
      </c>
      <c r="Q86" s="280">
        <f t="shared" si="22"/>
        <v>9</v>
      </c>
      <c r="R86" s="280">
        <f t="shared" si="22"/>
        <v>0</v>
      </c>
      <c r="S86" s="160">
        <f t="shared" si="13"/>
        <v>36</v>
      </c>
      <c r="T86" s="175"/>
      <c r="U86" s="104"/>
      <c r="V86" s="333"/>
      <c r="W86" s="333"/>
      <c r="X86" s="333"/>
      <c r="Y86" s="333"/>
      <c r="Z86" s="333"/>
      <c r="AA86" s="333"/>
      <c r="AB86" s="333"/>
      <c r="AC86" s="333"/>
    </row>
    <row r="87" spans="1:29" ht="16.5" customHeight="1">
      <c r="A87" s="175"/>
      <c r="B87" s="775"/>
      <c r="C87" s="175"/>
      <c r="D87" s="175"/>
      <c r="E87" s="175"/>
      <c r="F87" s="175"/>
      <c r="G87" s="175"/>
      <c r="H87" s="175"/>
      <c r="I87" s="175"/>
      <c r="J87" s="175"/>
      <c r="K87" s="1152"/>
      <c r="L87" s="240" t="s">
        <v>595</v>
      </c>
      <c r="M87" s="280">
        <f t="shared" ref="M87:R87" si="23">M64+M31</f>
        <v>0</v>
      </c>
      <c r="N87" s="280">
        <f t="shared" si="23"/>
        <v>0</v>
      </c>
      <c r="O87" s="280">
        <f t="shared" si="23"/>
        <v>0</v>
      </c>
      <c r="P87" s="280">
        <f t="shared" si="23"/>
        <v>0</v>
      </c>
      <c r="Q87" s="280">
        <f t="shared" si="23"/>
        <v>3</v>
      </c>
      <c r="R87" s="280">
        <f t="shared" si="23"/>
        <v>0</v>
      </c>
      <c r="S87" s="160">
        <f t="shared" si="13"/>
        <v>3</v>
      </c>
      <c r="T87" s="175"/>
      <c r="U87" s="104"/>
      <c r="V87" s="333"/>
      <c r="W87" s="333"/>
      <c r="X87" s="333"/>
      <c r="Y87" s="333"/>
      <c r="Z87" s="333"/>
      <c r="AA87" s="333"/>
      <c r="AB87" s="333"/>
      <c r="AC87" s="333"/>
    </row>
    <row r="88" spans="1:29" ht="16.5" customHeight="1">
      <c r="A88" s="175"/>
      <c r="B88" s="775"/>
      <c r="C88" s="175"/>
      <c r="D88" s="175"/>
      <c r="E88" s="175"/>
      <c r="F88" s="175"/>
      <c r="G88" s="175"/>
      <c r="H88" s="175"/>
      <c r="I88" s="175"/>
      <c r="J88" s="175"/>
      <c r="K88" s="1152"/>
      <c r="L88" s="244" t="s">
        <v>596</v>
      </c>
      <c r="M88" s="246">
        <f t="shared" ref="M88:R88" si="24">M65+M32</f>
        <v>9</v>
      </c>
      <c r="N88" s="246">
        <f t="shared" si="24"/>
        <v>1</v>
      </c>
      <c r="O88" s="246">
        <f t="shared" si="24"/>
        <v>0</v>
      </c>
      <c r="P88" s="246">
        <f t="shared" si="24"/>
        <v>3</v>
      </c>
      <c r="Q88" s="246">
        <f t="shared" si="24"/>
        <v>6</v>
      </c>
      <c r="R88" s="246">
        <f t="shared" si="24"/>
        <v>0</v>
      </c>
      <c r="S88" s="164">
        <f t="shared" si="13"/>
        <v>19</v>
      </c>
      <c r="T88" s="175"/>
      <c r="U88" s="104"/>
      <c r="V88" s="333"/>
      <c r="W88" s="333"/>
      <c r="X88" s="333"/>
      <c r="Y88" s="333"/>
      <c r="Z88" s="333"/>
      <c r="AA88" s="333"/>
      <c r="AB88" s="333"/>
      <c r="AC88" s="333"/>
    </row>
    <row r="89" spans="1:29" ht="16.5" customHeight="1">
      <c r="A89" s="175"/>
      <c r="B89" s="775"/>
      <c r="C89" s="175"/>
      <c r="D89" s="175"/>
      <c r="E89" s="175"/>
      <c r="F89" s="175"/>
      <c r="G89" s="175"/>
      <c r="H89" s="175"/>
      <c r="I89" s="175"/>
      <c r="J89" s="175"/>
      <c r="K89" s="1152"/>
      <c r="L89" s="244" t="s">
        <v>597</v>
      </c>
      <c r="M89" s="246">
        <f t="shared" ref="M89:R89" si="25">M66+M33</f>
        <v>0</v>
      </c>
      <c r="N89" s="246">
        <f t="shared" si="25"/>
        <v>6</v>
      </c>
      <c r="O89" s="246">
        <f t="shared" si="25"/>
        <v>0</v>
      </c>
      <c r="P89" s="246">
        <f t="shared" si="25"/>
        <v>0</v>
      </c>
      <c r="Q89" s="246">
        <f t="shared" si="25"/>
        <v>0</v>
      </c>
      <c r="R89" s="246">
        <f t="shared" si="25"/>
        <v>0</v>
      </c>
      <c r="S89" s="164">
        <f t="shared" si="13"/>
        <v>6</v>
      </c>
      <c r="T89" s="175"/>
      <c r="U89" s="104"/>
      <c r="V89" s="333"/>
      <c r="W89" s="333"/>
      <c r="X89" s="333"/>
      <c r="Y89" s="333"/>
      <c r="Z89" s="333"/>
      <c r="AA89" s="333"/>
      <c r="AB89" s="333"/>
      <c r="AC89" s="333"/>
    </row>
    <row r="90" spans="1:29" ht="16.5" customHeight="1">
      <c r="A90" s="175"/>
      <c r="B90" s="775"/>
      <c r="C90" s="175"/>
      <c r="D90" s="175"/>
      <c r="E90" s="175"/>
      <c r="F90" s="175"/>
      <c r="G90" s="175"/>
      <c r="H90" s="175"/>
      <c r="I90" s="175"/>
      <c r="J90" s="175"/>
      <c r="K90" s="1152"/>
      <c r="L90" s="249" t="s">
        <v>598</v>
      </c>
      <c r="M90" s="246">
        <f t="shared" ref="M90:R90" si="26">M67+M34</f>
        <v>0</v>
      </c>
      <c r="N90" s="246">
        <f t="shared" si="26"/>
        <v>0</v>
      </c>
      <c r="O90" s="246">
        <f t="shared" si="26"/>
        <v>0</v>
      </c>
      <c r="P90" s="246">
        <f t="shared" si="26"/>
        <v>0</v>
      </c>
      <c r="Q90" s="246">
        <f t="shared" si="26"/>
        <v>0</v>
      </c>
      <c r="R90" s="246">
        <f t="shared" si="26"/>
        <v>0</v>
      </c>
      <c r="S90" s="164">
        <f t="shared" si="13"/>
        <v>0</v>
      </c>
      <c r="T90" s="175"/>
      <c r="U90" s="104"/>
      <c r="V90" s="333"/>
      <c r="W90" s="333"/>
      <c r="X90" s="333"/>
      <c r="Y90" s="333"/>
      <c r="Z90" s="333"/>
      <c r="AA90" s="333"/>
      <c r="AB90" s="333"/>
      <c r="AC90" s="333"/>
    </row>
    <row r="91" spans="1:29" ht="16.5" customHeight="1">
      <c r="A91" s="175"/>
      <c r="B91" s="775"/>
      <c r="C91" s="175"/>
      <c r="D91" s="175"/>
      <c r="E91" s="175"/>
      <c r="F91" s="175"/>
      <c r="G91" s="175"/>
      <c r="H91" s="175"/>
      <c r="I91" s="175"/>
      <c r="J91" s="175"/>
      <c r="K91" s="1152"/>
      <c r="L91" s="250" t="s">
        <v>599</v>
      </c>
      <c r="M91" s="251">
        <f t="shared" ref="M91:R91" si="27">M68+M35</f>
        <v>0</v>
      </c>
      <c r="N91" s="251">
        <f t="shared" si="27"/>
        <v>0</v>
      </c>
      <c r="O91" s="251">
        <f t="shared" si="27"/>
        <v>0</v>
      </c>
      <c r="P91" s="251">
        <f t="shared" si="27"/>
        <v>0</v>
      </c>
      <c r="Q91" s="251">
        <f t="shared" si="27"/>
        <v>0</v>
      </c>
      <c r="R91" s="251">
        <f t="shared" si="27"/>
        <v>0</v>
      </c>
      <c r="S91" s="165">
        <f t="shared" si="13"/>
        <v>0</v>
      </c>
      <c r="T91" s="175"/>
      <c r="U91" s="104"/>
      <c r="V91" s="333"/>
      <c r="W91" s="333"/>
      <c r="X91" s="333"/>
      <c r="Y91" s="333"/>
      <c r="Z91" s="333"/>
      <c r="AA91" s="333"/>
      <c r="AB91" s="333"/>
      <c r="AC91" s="333"/>
    </row>
    <row r="92" spans="1:29" ht="16.5" customHeight="1">
      <c r="A92" s="175"/>
      <c r="B92" s="775"/>
      <c r="C92" s="175"/>
      <c r="D92" s="175"/>
      <c r="E92" s="175"/>
      <c r="F92" s="175"/>
      <c r="G92" s="175"/>
      <c r="H92" s="175"/>
      <c r="I92" s="175"/>
      <c r="J92" s="175"/>
      <c r="K92" s="1147"/>
      <c r="L92" s="250" t="s">
        <v>600</v>
      </c>
      <c r="M92" s="251">
        <f t="shared" ref="M92:R92" si="28">M69+M36</f>
        <v>0</v>
      </c>
      <c r="N92" s="251">
        <f t="shared" si="28"/>
        <v>0</v>
      </c>
      <c r="O92" s="251">
        <f t="shared" si="28"/>
        <v>0</v>
      </c>
      <c r="P92" s="251">
        <f t="shared" si="28"/>
        <v>0</v>
      </c>
      <c r="Q92" s="251">
        <f t="shared" si="28"/>
        <v>0</v>
      </c>
      <c r="R92" s="251">
        <f t="shared" si="28"/>
        <v>0</v>
      </c>
      <c r="S92" s="165">
        <f t="shared" si="13"/>
        <v>0</v>
      </c>
      <c r="T92" s="175"/>
      <c r="U92" s="104"/>
      <c r="V92" s="333"/>
      <c r="W92" s="333"/>
      <c r="X92" s="333"/>
      <c r="Y92" s="333"/>
      <c r="Z92" s="333"/>
      <c r="AA92" s="333"/>
      <c r="AB92" s="333"/>
      <c r="AC92" s="333"/>
    </row>
    <row r="93" spans="1:29" ht="16.5" customHeight="1">
      <c r="A93" s="175"/>
      <c r="B93" s="775"/>
      <c r="C93" s="175"/>
      <c r="D93" s="175"/>
      <c r="E93" s="175"/>
      <c r="F93" s="175"/>
      <c r="G93" s="175"/>
      <c r="H93" s="175"/>
      <c r="I93" s="175"/>
      <c r="J93" s="175"/>
      <c r="K93" s="175"/>
      <c r="L93" s="175"/>
      <c r="M93" s="176"/>
      <c r="N93" s="176"/>
      <c r="O93" s="176"/>
      <c r="P93" s="176"/>
      <c r="Q93" s="176"/>
      <c r="R93" s="175"/>
      <c r="S93" s="175"/>
      <c r="T93" s="175"/>
      <c r="U93" s="104"/>
      <c r="V93" s="333"/>
      <c r="W93" s="333"/>
      <c r="X93" s="333"/>
      <c r="Y93" s="333"/>
      <c r="Z93" s="333"/>
      <c r="AA93" s="333"/>
      <c r="AB93" s="333"/>
      <c r="AC93" s="333"/>
    </row>
    <row r="94" spans="1:29" ht="16.5" customHeight="1">
      <c r="A94" s="175"/>
      <c r="B94" s="775"/>
      <c r="C94" s="175"/>
      <c r="D94" s="175"/>
      <c r="E94" s="175"/>
      <c r="F94" s="175"/>
      <c r="G94" s="175"/>
      <c r="H94" s="175"/>
      <c r="I94" s="175"/>
      <c r="J94" s="175"/>
      <c r="K94" s="175"/>
      <c r="L94" s="175"/>
      <c r="M94" s="176"/>
      <c r="N94" s="176"/>
      <c r="O94" s="176"/>
      <c r="P94" s="176"/>
      <c r="Q94" s="176"/>
      <c r="R94" s="175"/>
      <c r="S94" s="175"/>
      <c r="T94" s="175"/>
      <c r="U94" s="104"/>
      <c r="V94" s="333"/>
      <c r="W94" s="333"/>
      <c r="X94" s="333"/>
      <c r="Y94" s="333"/>
      <c r="Z94" s="333"/>
      <c r="AA94" s="333"/>
      <c r="AB94" s="333"/>
      <c r="AC94" s="333"/>
    </row>
    <row r="95" spans="1:29" ht="16.5" customHeight="1">
      <c r="A95" s="175"/>
      <c r="B95" s="775"/>
      <c r="C95" s="175"/>
      <c r="D95" s="175"/>
      <c r="E95" s="175"/>
      <c r="F95" s="175"/>
      <c r="G95" s="175"/>
      <c r="H95" s="175"/>
      <c r="I95" s="175"/>
      <c r="J95" s="175"/>
      <c r="K95" s="175"/>
      <c r="L95" s="175"/>
      <c r="M95" s="176"/>
      <c r="N95" s="176"/>
      <c r="O95" s="176"/>
      <c r="P95" s="176"/>
      <c r="Q95" s="176"/>
      <c r="R95" s="175"/>
      <c r="S95" s="175"/>
      <c r="T95" s="175"/>
      <c r="U95" s="104"/>
      <c r="V95" s="333"/>
      <c r="W95" s="333"/>
      <c r="X95" s="333"/>
      <c r="Y95" s="333"/>
      <c r="Z95" s="333"/>
      <c r="AA95" s="333"/>
      <c r="AB95" s="333"/>
      <c r="AC95" s="333"/>
    </row>
    <row r="96" spans="1:29" ht="16.5" customHeight="1">
      <c r="A96" s="175"/>
      <c r="B96" s="775"/>
      <c r="C96" s="175"/>
      <c r="D96" s="175"/>
      <c r="E96" s="175"/>
      <c r="F96" s="175"/>
      <c r="G96" s="175"/>
      <c r="H96" s="175"/>
      <c r="I96" s="175"/>
      <c r="J96" s="175"/>
      <c r="K96" s="175"/>
      <c r="L96" s="175"/>
      <c r="M96" s="176"/>
      <c r="N96" s="176"/>
      <c r="O96" s="176"/>
      <c r="P96" s="176"/>
      <c r="Q96" s="176"/>
      <c r="R96" s="175"/>
      <c r="S96" s="175"/>
      <c r="T96" s="175"/>
      <c r="U96" s="104"/>
      <c r="V96" s="333"/>
      <c r="W96" s="333"/>
      <c r="X96" s="333"/>
      <c r="Y96" s="333"/>
      <c r="Z96" s="333"/>
      <c r="AA96" s="333"/>
      <c r="AB96" s="333"/>
      <c r="AC96" s="333"/>
    </row>
    <row r="97" spans="1:29" ht="16.5" customHeight="1">
      <c r="A97" s="175"/>
      <c r="B97" s="775"/>
      <c r="C97" s="175"/>
      <c r="D97" s="175"/>
      <c r="E97" s="175"/>
      <c r="F97" s="175"/>
      <c r="G97" s="175"/>
      <c r="H97" s="175"/>
      <c r="I97" s="175"/>
      <c r="J97" s="175"/>
      <c r="K97" s="175"/>
      <c r="L97" s="175"/>
      <c r="M97" s="176"/>
      <c r="N97" s="176"/>
      <c r="O97" s="176"/>
      <c r="P97" s="176"/>
      <c r="Q97" s="176"/>
      <c r="R97" s="175"/>
      <c r="S97" s="175"/>
      <c r="T97" s="175"/>
      <c r="U97" s="104"/>
      <c r="V97" s="333"/>
      <c r="W97" s="333"/>
      <c r="X97" s="333"/>
      <c r="Y97" s="333"/>
      <c r="Z97" s="333"/>
      <c r="AA97" s="333"/>
      <c r="AB97" s="333"/>
      <c r="AC97" s="333"/>
    </row>
    <row r="98" spans="1:29" ht="16.5" customHeight="1">
      <c r="A98" s="175"/>
      <c r="B98" s="775"/>
      <c r="C98" s="175"/>
      <c r="D98" s="175"/>
      <c r="E98" s="175"/>
      <c r="F98" s="175"/>
      <c r="G98" s="175"/>
      <c r="H98" s="175"/>
      <c r="I98" s="175"/>
      <c r="J98" s="175"/>
      <c r="K98" s="175"/>
      <c r="L98" s="175"/>
      <c r="M98" s="176"/>
      <c r="N98" s="176"/>
      <c r="O98" s="176"/>
      <c r="P98" s="176"/>
      <c r="Q98" s="176"/>
      <c r="R98" s="175"/>
      <c r="S98" s="175"/>
      <c r="T98" s="175"/>
      <c r="U98" s="104"/>
      <c r="V98" s="333"/>
      <c r="W98" s="333"/>
      <c r="X98" s="333"/>
      <c r="Y98" s="333"/>
      <c r="Z98" s="333"/>
      <c r="AA98" s="333"/>
      <c r="AB98" s="333"/>
      <c r="AC98" s="333"/>
    </row>
    <row r="99" spans="1:29" ht="16.5" customHeight="1">
      <c r="A99" s="175"/>
      <c r="B99" s="775"/>
      <c r="C99" s="175"/>
      <c r="D99" s="175"/>
      <c r="E99" s="175"/>
      <c r="F99" s="175"/>
      <c r="G99" s="175"/>
      <c r="H99" s="175"/>
      <c r="I99" s="175"/>
      <c r="J99" s="175"/>
      <c r="K99" s="175"/>
      <c r="L99" s="175"/>
      <c r="M99" s="176"/>
      <c r="N99" s="176"/>
      <c r="O99" s="176"/>
      <c r="P99" s="176"/>
      <c r="Q99" s="176"/>
      <c r="R99" s="175"/>
      <c r="S99" s="175"/>
      <c r="T99" s="175"/>
      <c r="U99" s="104"/>
      <c r="V99" s="333"/>
      <c r="W99" s="333"/>
      <c r="X99" s="333"/>
      <c r="Y99" s="333"/>
      <c r="Z99" s="333"/>
      <c r="AA99" s="333"/>
      <c r="AB99" s="333"/>
      <c r="AC99" s="333"/>
    </row>
    <row r="100" spans="1:29" ht="16.5" customHeight="1">
      <c r="A100" s="175"/>
      <c r="B100" s="775"/>
      <c r="C100" s="175"/>
      <c r="D100" s="175"/>
      <c r="E100" s="175"/>
      <c r="F100" s="175"/>
      <c r="G100" s="175"/>
      <c r="H100" s="175"/>
      <c r="I100" s="175"/>
      <c r="J100" s="175"/>
      <c r="K100" s="175"/>
      <c r="L100" s="175"/>
      <c r="M100" s="176"/>
      <c r="N100" s="176"/>
      <c r="O100" s="176"/>
      <c r="P100" s="176"/>
      <c r="Q100" s="176"/>
      <c r="R100" s="175"/>
      <c r="S100" s="175"/>
      <c r="T100" s="175"/>
      <c r="U100" s="104"/>
      <c r="V100" s="333"/>
      <c r="W100" s="333"/>
      <c r="X100" s="333"/>
      <c r="Y100" s="333"/>
      <c r="Z100" s="333"/>
      <c r="AA100" s="333"/>
      <c r="AB100" s="333"/>
      <c r="AC100" s="333"/>
    </row>
    <row r="101" spans="1:29" ht="16.5" customHeight="1">
      <c r="A101" s="175"/>
      <c r="B101" s="775"/>
      <c r="C101" s="175"/>
      <c r="D101" s="175"/>
      <c r="E101" s="175"/>
      <c r="F101" s="175"/>
      <c r="G101" s="175"/>
      <c r="H101" s="175"/>
      <c r="I101" s="175"/>
      <c r="J101" s="175"/>
      <c r="K101" s="175"/>
      <c r="L101" s="175"/>
      <c r="M101" s="176"/>
      <c r="N101" s="176"/>
      <c r="O101" s="176"/>
      <c r="P101" s="176"/>
      <c r="Q101" s="176"/>
      <c r="R101" s="175"/>
      <c r="S101" s="175"/>
      <c r="T101" s="175"/>
      <c r="U101" s="104"/>
      <c r="V101" s="333"/>
      <c r="W101" s="333"/>
      <c r="X101" s="333"/>
      <c r="Y101" s="333"/>
      <c r="Z101" s="333"/>
      <c r="AA101" s="333"/>
      <c r="AB101" s="333"/>
      <c r="AC101" s="333"/>
    </row>
    <row r="102" spans="1:29" ht="16.5" customHeight="1">
      <c r="A102" s="175"/>
      <c r="B102" s="775"/>
      <c r="C102" s="175"/>
      <c r="D102" s="175"/>
      <c r="E102" s="175"/>
      <c r="F102" s="175"/>
      <c r="G102" s="175"/>
      <c r="H102" s="175"/>
      <c r="I102" s="175"/>
      <c r="J102" s="175"/>
      <c r="K102" s="175"/>
      <c r="L102" s="175"/>
      <c r="M102" s="176"/>
      <c r="N102" s="176"/>
      <c r="O102" s="176"/>
      <c r="P102" s="176"/>
      <c r="Q102" s="176"/>
      <c r="R102" s="175"/>
      <c r="S102" s="175"/>
      <c r="T102" s="175"/>
      <c r="U102" s="104"/>
      <c r="V102" s="333"/>
      <c r="W102" s="333"/>
      <c r="X102" s="333"/>
      <c r="Y102" s="333"/>
      <c r="Z102" s="333"/>
      <c r="AA102" s="333"/>
      <c r="AB102" s="333"/>
      <c r="AC102" s="333"/>
    </row>
    <row r="103" spans="1:29" ht="16.5" customHeight="1">
      <c r="A103" s="175"/>
      <c r="B103" s="775"/>
      <c r="C103" s="175"/>
      <c r="D103" s="175"/>
      <c r="E103" s="175"/>
      <c r="F103" s="175"/>
      <c r="G103" s="175"/>
      <c r="H103" s="175"/>
      <c r="I103" s="175"/>
      <c r="J103" s="175"/>
      <c r="K103" s="175"/>
      <c r="L103" s="175"/>
      <c r="M103" s="176"/>
      <c r="N103" s="176"/>
      <c r="O103" s="176"/>
      <c r="P103" s="176"/>
      <c r="Q103" s="176"/>
      <c r="R103" s="175"/>
      <c r="S103" s="175"/>
      <c r="T103" s="175"/>
      <c r="U103" s="104"/>
      <c r="V103" s="333"/>
      <c r="W103" s="333"/>
      <c r="X103" s="333"/>
      <c r="Y103" s="333"/>
      <c r="Z103" s="333"/>
      <c r="AA103" s="333"/>
      <c r="AB103" s="333"/>
      <c r="AC103" s="333"/>
    </row>
    <row r="104" spans="1:29" ht="16.5" customHeight="1">
      <c r="A104" s="175"/>
      <c r="B104" s="775"/>
      <c r="C104" s="175"/>
      <c r="D104" s="175"/>
      <c r="E104" s="175"/>
      <c r="F104" s="175"/>
      <c r="G104" s="175"/>
      <c r="H104" s="175"/>
      <c r="I104" s="175"/>
      <c r="J104" s="175"/>
      <c r="K104" s="175"/>
      <c r="L104" s="175"/>
      <c r="M104" s="176"/>
      <c r="N104" s="176"/>
      <c r="O104" s="176"/>
      <c r="P104" s="176"/>
      <c r="Q104" s="176"/>
      <c r="R104" s="175"/>
      <c r="S104" s="175"/>
      <c r="T104" s="175"/>
      <c r="U104" s="104"/>
      <c r="V104" s="333"/>
      <c r="W104" s="333"/>
      <c r="X104" s="333"/>
      <c r="Y104" s="333"/>
      <c r="Z104" s="333"/>
      <c r="AA104" s="333"/>
      <c r="AB104" s="333"/>
      <c r="AC104" s="333"/>
    </row>
    <row r="105" spans="1:29" ht="16.5" customHeight="1">
      <c r="A105" s="175"/>
      <c r="B105" s="775"/>
      <c r="C105" s="175"/>
      <c r="D105" s="175"/>
      <c r="E105" s="175"/>
      <c r="F105" s="175"/>
      <c r="G105" s="175"/>
      <c r="H105" s="175"/>
      <c r="I105" s="175"/>
      <c r="J105" s="175"/>
      <c r="K105" s="175"/>
      <c r="L105" s="175"/>
      <c r="M105" s="176"/>
      <c r="N105" s="176"/>
      <c r="O105" s="176"/>
      <c r="P105" s="176"/>
      <c r="Q105" s="176"/>
      <c r="R105" s="175"/>
      <c r="S105" s="175"/>
      <c r="T105" s="175"/>
      <c r="U105" s="104"/>
      <c r="V105" s="333"/>
      <c r="W105" s="333"/>
      <c r="X105" s="333"/>
      <c r="Y105" s="333"/>
      <c r="Z105" s="333"/>
      <c r="AA105" s="333"/>
      <c r="AB105" s="333"/>
      <c r="AC105" s="333"/>
    </row>
    <row r="106" spans="1:29" ht="16.5" customHeight="1">
      <c r="A106" s="175"/>
      <c r="B106" s="775"/>
      <c r="C106" s="175"/>
      <c r="D106" s="175"/>
      <c r="E106" s="175"/>
      <c r="F106" s="175"/>
      <c r="G106" s="175"/>
      <c r="H106" s="175"/>
      <c r="I106" s="175"/>
      <c r="J106" s="175"/>
      <c r="K106" s="175"/>
      <c r="L106" s="175"/>
      <c r="M106" s="176"/>
      <c r="N106" s="176"/>
      <c r="O106" s="176"/>
      <c r="P106" s="176"/>
      <c r="Q106" s="176"/>
      <c r="R106" s="175"/>
      <c r="S106" s="175"/>
      <c r="T106" s="175"/>
      <c r="U106" s="104"/>
      <c r="V106" s="333"/>
      <c r="W106" s="333"/>
      <c r="X106" s="333"/>
      <c r="Y106" s="333"/>
      <c r="Z106" s="333"/>
      <c r="AA106" s="333"/>
      <c r="AB106" s="333"/>
      <c r="AC106" s="333"/>
    </row>
    <row r="107" spans="1:29" ht="16.5" customHeight="1">
      <c r="A107" s="175"/>
      <c r="B107" s="775"/>
      <c r="C107" s="175"/>
      <c r="D107" s="175"/>
      <c r="E107" s="175"/>
      <c r="F107" s="175"/>
      <c r="G107" s="175"/>
      <c r="H107" s="175"/>
      <c r="I107" s="175"/>
      <c r="J107" s="175"/>
      <c r="K107" s="175"/>
      <c r="L107" s="175"/>
      <c r="M107" s="176"/>
      <c r="N107" s="176"/>
      <c r="O107" s="176"/>
      <c r="P107" s="176"/>
      <c r="Q107" s="176"/>
      <c r="R107" s="175"/>
      <c r="S107" s="175"/>
      <c r="T107" s="175"/>
      <c r="U107" s="104"/>
      <c r="V107" s="333"/>
      <c r="W107" s="333"/>
      <c r="X107" s="333"/>
      <c r="Y107" s="333"/>
      <c r="Z107" s="333"/>
      <c r="AA107" s="333"/>
      <c r="AB107" s="333"/>
      <c r="AC107" s="333"/>
    </row>
    <row r="108" spans="1:29" ht="16.5" customHeight="1">
      <c r="A108" s="175"/>
      <c r="B108" s="775"/>
      <c r="C108" s="175"/>
      <c r="D108" s="175"/>
      <c r="E108" s="175"/>
      <c r="F108" s="175"/>
      <c r="G108" s="175"/>
      <c r="H108" s="175"/>
      <c r="I108" s="175"/>
      <c r="J108" s="175"/>
      <c r="K108" s="175"/>
      <c r="L108" s="175"/>
      <c r="M108" s="176"/>
      <c r="N108" s="176"/>
      <c r="O108" s="176"/>
      <c r="P108" s="176"/>
      <c r="Q108" s="176"/>
      <c r="R108" s="175"/>
      <c r="S108" s="175"/>
      <c r="T108" s="175"/>
      <c r="U108" s="104"/>
      <c r="V108" s="333"/>
      <c r="W108" s="333"/>
      <c r="X108" s="333"/>
      <c r="Y108" s="333"/>
      <c r="Z108" s="333"/>
      <c r="AA108" s="333"/>
      <c r="AB108" s="333"/>
      <c r="AC108" s="333"/>
    </row>
    <row r="109" spans="1:29" ht="16.5" customHeight="1">
      <c r="A109" s="175"/>
      <c r="B109" s="775"/>
      <c r="C109" s="175"/>
      <c r="D109" s="175"/>
      <c r="E109" s="175"/>
      <c r="F109" s="175"/>
      <c r="G109" s="175"/>
      <c r="H109" s="175"/>
      <c r="I109" s="175"/>
      <c r="J109" s="175"/>
      <c r="K109" s="175"/>
      <c r="L109" s="175"/>
      <c r="M109" s="176"/>
      <c r="N109" s="176"/>
      <c r="O109" s="176"/>
      <c r="P109" s="176"/>
      <c r="Q109" s="176"/>
      <c r="R109" s="175"/>
      <c r="S109" s="175"/>
      <c r="T109" s="175"/>
      <c r="U109" s="104"/>
      <c r="V109" s="333"/>
      <c r="W109" s="333"/>
      <c r="X109" s="333"/>
      <c r="Y109" s="333"/>
      <c r="Z109" s="333"/>
      <c r="AA109" s="333"/>
      <c r="AB109" s="333"/>
      <c r="AC109" s="333"/>
    </row>
    <row r="110" spans="1:29" ht="16.5" customHeight="1">
      <c r="A110" s="175"/>
      <c r="B110" s="775"/>
      <c r="C110" s="175"/>
      <c r="D110" s="175"/>
      <c r="E110" s="175"/>
      <c r="F110" s="175"/>
      <c r="G110" s="175"/>
      <c r="H110" s="175"/>
      <c r="I110" s="175"/>
      <c r="J110" s="175"/>
      <c r="K110" s="175"/>
      <c r="L110" s="175"/>
      <c r="M110" s="176"/>
      <c r="N110" s="176"/>
      <c r="O110" s="176"/>
      <c r="P110" s="176"/>
      <c r="Q110" s="176"/>
      <c r="R110" s="175"/>
      <c r="S110" s="175"/>
      <c r="T110" s="175"/>
      <c r="U110" s="104"/>
      <c r="V110" s="333"/>
      <c r="W110" s="333"/>
      <c r="X110" s="333"/>
      <c r="Y110" s="333"/>
      <c r="Z110" s="333"/>
      <c r="AA110" s="333"/>
      <c r="AB110" s="333"/>
      <c r="AC110" s="333"/>
    </row>
    <row r="111" spans="1:29" ht="16.5" customHeight="1">
      <c r="A111" s="175"/>
      <c r="B111" s="775"/>
      <c r="C111" s="175"/>
      <c r="D111" s="175"/>
      <c r="E111" s="175"/>
      <c r="F111" s="175"/>
      <c r="G111" s="175"/>
      <c r="H111" s="175"/>
      <c r="I111" s="175"/>
      <c r="J111" s="175"/>
      <c r="K111" s="175"/>
      <c r="L111" s="175"/>
      <c r="M111" s="176"/>
      <c r="N111" s="176"/>
      <c r="O111" s="176"/>
      <c r="P111" s="176"/>
      <c r="Q111" s="176"/>
      <c r="R111" s="175"/>
      <c r="S111" s="175"/>
      <c r="T111" s="175"/>
      <c r="U111" s="104"/>
      <c r="V111" s="333"/>
      <c r="W111" s="333"/>
      <c r="X111" s="333"/>
      <c r="Y111" s="333"/>
      <c r="Z111" s="333"/>
      <c r="AA111" s="333"/>
      <c r="AB111" s="333"/>
      <c r="AC111" s="333"/>
    </row>
    <row r="112" spans="1:29" ht="16.5" customHeight="1">
      <c r="A112" s="175"/>
      <c r="B112" s="775"/>
      <c r="C112" s="175"/>
      <c r="D112" s="175"/>
      <c r="E112" s="175"/>
      <c r="F112" s="175"/>
      <c r="G112" s="175"/>
      <c r="H112" s="175"/>
      <c r="I112" s="175"/>
      <c r="J112" s="175"/>
      <c r="K112" s="175"/>
      <c r="L112" s="175"/>
      <c r="M112" s="176"/>
      <c r="N112" s="176"/>
      <c r="O112" s="176"/>
      <c r="P112" s="176"/>
      <c r="Q112" s="176"/>
      <c r="R112" s="175"/>
      <c r="S112" s="175"/>
      <c r="T112" s="175"/>
      <c r="U112" s="104"/>
      <c r="V112" s="333"/>
      <c r="W112" s="333"/>
      <c r="X112" s="333"/>
      <c r="Y112" s="333"/>
      <c r="Z112" s="333"/>
      <c r="AA112" s="333"/>
      <c r="AB112" s="333"/>
      <c r="AC112" s="333"/>
    </row>
    <row r="113" spans="1:29" ht="16.5" customHeight="1">
      <c r="A113" s="175"/>
      <c r="B113" s="775"/>
      <c r="C113" s="175"/>
      <c r="D113" s="175"/>
      <c r="E113" s="175"/>
      <c r="F113" s="175"/>
      <c r="G113" s="175"/>
      <c r="H113" s="175"/>
      <c r="I113" s="175"/>
      <c r="J113" s="175"/>
      <c r="K113" s="175"/>
      <c r="L113" s="175"/>
      <c r="M113" s="176"/>
      <c r="N113" s="176"/>
      <c r="O113" s="176"/>
      <c r="P113" s="176"/>
      <c r="Q113" s="176"/>
      <c r="R113" s="175"/>
      <c r="S113" s="175"/>
      <c r="T113" s="175"/>
      <c r="U113" s="104"/>
      <c r="V113" s="333"/>
      <c r="W113" s="333"/>
      <c r="X113" s="333"/>
      <c r="Y113" s="333"/>
      <c r="Z113" s="333"/>
      <c r="AA113" s="333"/>
      <c r="AB113" s="333"/>
      <c r="AC113" s="333"/>
    </row>
    <row r="114" spans="1:29" ht="16.5" customHeight="1">
      <c r="A114" s="175"/>
      <c r="B114" s="775"/>
      <c r="C114" s="175"/>
      <c r="D114" s="175"/>
      <c r="E114" s="175"/>
      <c r="F114" s="175"/>
      <c r="G114" s="175"/>
      <c r="H114" s="175"/>
      <c r="I114" s="175"/>
      <c r="J114" s="175"/>
      <c r="K114" s="175"/>
      <c r="L114" s="175"/>
      <c r="M114" s="176"/>
      <c r="N114" s="176"/>
      <c r="O114" s="176"/>
      <c r="P114" s="176"/>
      <c r="Q114" s="176"/>
      <c r="R114" s="175"/>
      <c r="S114" s="175"/>
      <c r="T114" s="175"/>
      <c r="U114" s="104"/>
      <c r="V114" s="333"/>
      <c r="W114" s="333"/>
      <c r="X114" s="333"/>
      <c r="Y114" s="333"/>
      <c r="Z114" s="333"/>
      <c r="AA114" s="333"/>
      <c r="AB114" s="333"/>
      <c r="AC114" s="333"/>
    </row>
    <row r="115" spans="1:29" ht="16.5" customHeight="1">
      <c r="A115" s="175"/>
      <c r="B115" s="775"/>
      <c r="C115" s="175"/>
      <c r="D115" s="175"/>
      <c r="E115" s="175"/>
      <c r="F115" s="175"/>
      <c r="G115" s="175"/>
      <c r="H115" s="175"/>
      <c r="I115" s="175"/>
      <c r="J115" s="175"/>
      <c r="K115" s="175"/>
      <c r="L115" s="175"/>
      <c r="M115" s="176"/>
      <c r="N115" s="176"/>
      <c r="O115" s="176"/>
      <c r="P115" s="176"/>
      <c r="Q115" s="176"/>
      <c r="R115" s="175"/>
      <c r="S115" s="175"/>
      <c r="T115" s="175"/>
      <c r="U115" s="104"/>
      <c r="V115" s="333"/>
      <c r="W115" s="333"/>
      <c r="X115" s="333"/>
      <c r="Y115" s="333"/>
      <c r="Z115" s="333"/>
      <c r="AA115" s="333"/>
      <c r="AB115" s="333"/>
      <c r="AC115" s="333"/>
    </row>
    <row r="116" spans="1:29" ht="16.5" customHeight="1">
      <c r="A116" s="175"/>
      <c r="B116" s="775"/>
      <c r="C116" s="175"/>
      <c r="D116" s="175"/>
      <c r="E116" s="175"/>
      <c r="F116" s="175"/>
      <c r="G116" s="175"/>
      <c r="H116" s="175"/>
      <c r="I116" s="175"/>
      <c r="J116" s="175"/>
      <c r="K116" s="175"/>
      <c r="L116" s="175"/>
      <c r="M116" s="176"/>
      <c r="N116" s="176"/>
      <c r="O116" s="176"/>
      <c r="P116" s="176"/>
      <c r="Q116" s="176"/>
      <c r="R116" s="175"/>
      <c r="S116" s="175"/>
      <c r="T116" s="175"/>
      <c r="U116" s="104"/>
      <c r="V116" s="333"/>
      <c r="W116" s="333"/>
      <c r="X116" s="333"/>
      <c r="Y116" s="333"/>
      <c r="Z116" s="333"/>
      <c r="AA116" s="333"/>
      <c r="AB116" s="333"/>
      <c r="AC116" s="333"/>
    </row>
    <row r="117" spans="1:29" ht="16.5" customHeight="1">
      <c r="A117" s="175"/>
      <c r="B117" s="775"/>
      <c r="C117" s="175"/>
      <c r="D117" s="175"/>
      <c r="E117" s="175"/>
      <c r="F117" s="175"/>
      <c r="G117" s="175"/>
      <c r="H117" s="175"/>
      <c r="I117" s="175"/>
      <c r="J117" s="175"/>
      <c r="K117" s="175"/>
      <c r="L117" s="175"/>
      <c r="M117" s="176"/>
      <c r="N117" s="176"/>
      <c r="O117" s="176"/>
      <c r="P117" s="176"/>
      <c r="Q117" s="176"/>
      <c r="R117" s="175"/>
      <c r="S117" s="175"/>
      <c r="T117" s="175"/>
      <c r="U117" s="104"/>
      <c r="V117" s="333"/>
      <c r="W117" s="333"/>
      <c r="X117" s="333"/>
      <c r="Y117" s="333"/>
      <c r="Z117" s="333"/>
      <c r="AA117" s="333"/>
      <c r="AB117" s="333"/>
      <c r="AC117" s="333"/>
    </row>
    <row r="118" spans="1:29" ht="16.5" customHeight="1">
      <c r="A118" s="175"/>
      <c r="B118" s="775"/>
      <c r="C118" s="175"/>
      <c r="D118" s="175"/>
      <c r="E118" s="175"/>
      <c r="F118" s="175"/>
      <c r="G118" s="175"/>
      <c r="H118" s="175"/>
      <c r="I118" s="175"/>
      <c r="J118" s="175"/>
      <c r="K118" s="175"/>
      <c r="L118" s="175"/>
      <c r="M118" s="176"/>
      <c r="N118" s="176"/>
      <c r="O118" s="176"/>
      <c r="P118" s="176"/>
      <c r="Q118" s="176"/>
      <c r="R118" s="175"/>
      <c r="S118" s="175"/>
      <c r="T118" s="175"/>
      <c r="U118" s="104"/>
      <c r="V118" s="333"/>
      <c r="W118" s="333"/>
      <c r="X118" s="333"/>
      <c r="Y118" s="333"/>
      <c r="Z118" s="333"/>
      <c r="AA118" s="333"/>
      <c r="AB118" s="333"/>
      <c r="AC118" s="333"/>
    </row>
    <row r="119" spans="1:29" ht="16.5" customHeight="1">
      <c r="A119" s="175"/>
      <c r="B119" s="775"/>
      <c r="C119" s="175"/>
      <c r="D119" s="175"/>
      <c r="E119" s="175"/>
      <c r="F119" s="175"/>
      <c r="G119" s="175"/>
      <c r="H119" s="175"/>
      <c r="I119" s="175"/>
      <c r="J119" s="175"/>
      <c r="K119" s="175"/>
      <c r="L119" s="175"/>
      <c r="M119" s="176"/>
      <c r="N119" s="176"/>
      <c r="O119" s="176"/>
      <c r="P119" s="176"/>
      <c r="Q119" s="176"/>
      <c r="R119" s="175"/>
      <c r="S119" s="175"/>
      <c r="T119" s="175"/>
      <c r="U119" s="104"/>
      <c r="V119" s="333"/>
      <c r="W119" s="333"/>
      <c r="X119" s="333"/>
      <c r="Y119" s="333"/>
      <c r="Z119" s="333"/>
      <c r="AA119" s="333"/>
      <c r="AB119" s="333"/>
      <c r="AC119" s="333"/>
    </row>
    <row r="120" spans="1:29" ht="16.5" customHeight="1">
      <c r="A120" s="175"/>
      <c r="B120" s="775"/>
      <c r="C120" s="175"/>
      <c r="D120" s="175"/>
      <c r="E120" s="175"/>
      <c r="F120" s="175"/>
      <c r="G120" s="175"/>
      <c r="H120" s="175"/>
      <c r="I120" s="175"/>
      <c r="J120" s="175"/>
      <c r="K120" s="175"/>
      <c r="L120" s="175"/>
      <c r="M120" s="176"/>
      <c r="N120" s="176"/>
      <c r="O120" s="176"/>
      <c r="P120" s="176"/>
      <c r="Q120" s="176"/>
      <c r="R120" s="175"/>
      <c r="S120" s="175"/>
      <c r="T120" s="175"/>
      <c r="U120" s="104"/>
      <c r="V120" s="333"/>
      <c r="W120" s="333"/>
      <c r="X120" s="333"/>
      <c r="Y120" s="333"/>
      <c r="Z120" s="333"/>
      <c r="AA120" s="333"/>
      <c r="AB120" s="333"/>
      <c r="AC120" s="333"/>
    </row>
    <row r="121" spans="1:29" ht="16.5" customHeight="1">
      <c r="A121" s="175"/>
      <c r="B121" s="775"/>
      <c r="C121" s="175"/>
      <c r="D121" s="175"/>
      <c r="E121" s="175"/>
      <c r="F121" s="175"/>
      <c r="G121" s="175"/>
      <c r="H121" s="175"/>
      <c r="I121" s="175"/>
      <c r="J121" s="175"/>
      <c r="K121" s="175"/>
      <c r="L121" s="175"/>
      <c r="M121" s="176"/>
      <c r="N121" s="176"/>
      <c r="O121" s="176"/>
      <c r="P121" s="176"/>
      <c r="Q121" s="176"/>
      <c r="R121" s="175"/>
      <c r="S121" s="175"/>
      <c r="T121" s="175"/>
      <c r="U121" s="104"/>
      <c r="V121" s="333"/>
      <c r="W121" s="333"/>
      <c r="X121" s="333"/>
      <c r="Y121" s="333"/>
      <c r="Z121" s="333"/>
      <c r="AA121" s="333"/>
      <c r="AB121" s="333"/>
      <c r="AC121" s="333"/>
    </row>
    <row r="122" spans="1:29" ht="16.5" customHeight="1">
      <c r="A122" s="175"/>
      <c r="B122" s="775"/>
      <c r="C122" s="175"/>
      <c r="D122" s="175"/>
      <c r="E122" s="175"/>
      <c r="F122" s="175"/>
      <c r="G122" s="175"/>
      <c r="H122" s="175"/>
      <c r="I122" s="175"/>
      <c r="J122" s="175"/>
      <c r="K122" s="175"/>
      <c r="L122" s="175"/>
      <c r="M122" s="176"/>
      <c r="N122" s="176"/>
      <c r="O122" s="176"/>
      <c r="P122" s="176"/>
      <c r="Q122" s="176"/>
      <c r="R122" s="175"/>
      <c r="S122" s="175"/>
      <c r="T122" s="175"/>
      <c r="U122" s="104"/>
      <c r="V122" s="333"/>
      <c r="W122" s="333"/>
      <c r="X122" s="333"/>
      <c r="Y122" s="333"/>
      <c r="Z122" s="333"/>
      <c r="AA122" s="333"/>
      <c r="AB122" s="333"/>
      <c r="AC122" s="333"/>
    </row>
    <row r="123" spans="1:29" ht="16.5" customHeight="1">
      <c r="A123" s="175"/>
      <c r="B123" s="775"/>
      <c r="C123" s="175"/>
      <c r="D123" s="175"/>
      <c r="E123" s="175"/>
      <c r="F123" s="175"/>
      <c r="G123" s="175"/>
      <c r="H123" s="175"/>
      <c r="I123" s="175"/>
      <c r="J123" s="175"/>
      <c r="K123" s="175"/>
      <c r="L123" s="175"/>
      <c r="M123" s="176"/>
      <c r="N123" s="176"/>
      <c r="O123" s="176"/>
      <c r="P123" s="176"/>
      <c r="Q123" s="176"/>
      <c r="R123" s="175"/>
      <c r="S123" s="175"/>
      <c r="T123" s="175"/>
      <c r="U123" s="104"/>
      <c r="V123" s="333"/>
      <c r="W123" s="333"/>
      <c r="X123" s="333"/>
      <c r="Y123" s="333"/>
      <c r="Z123" s="333"/>
      <c r="AA123" s="333"/>
      <c r="AB123" s="333"/>
      <c r="AC123" s="333"/>
    </row>
    <row r="124" spans="1:29" ht="16.5" customHeight="1">
      <c r="A124" s="175"/>
      <c r="B124" s="775"/>
      <c r="C124" s="175"/>
      <c r="D124" s="175"/>
      <c r="E124" s="175"/>
      <c r="F124" s="175"/>
      <c r="G124" s="175"/>
      <c r="H124" s="175"/>
      <c r="I124" s="175"/>
      <c r="J124" s="175"/>
      <c r="K124" s="175"/>
      <c r="L124" s="175"/>
      <c r="M124" s="176"/>
      <c r="N124" s="176"/>
      <c r="O124" s="176"/>
      <c r="P124" s="176"/>
      <c r="Q124" s="176"/>
      <c r="R124" s="175"/>
      <c r="S124" s="175"/>
      <c r="T124" s="175"/>
      <c r="U124" s="104"/>
      <c r="V124" s="333"/>
      <c r="W124" s="333"/>
      <c r="X124" s="333"/>
      <c r="Y124" s="333"/>
      <c r="Z124" s="333"/>
      <c r="AA124" s="333"/>
      <c r="AB124" s="333"/>
      <c r="AC124" s="333"/>
    </row>
    <row r="125" spans="1:29" ht="16.5" customHeight="1">
      <c r="A125" s="175"/>
      <c r="B125" s="775"/>
      <c r="C125" s="175"/>
      <c r="D125" s="175"/>
      <c r="E125" s="175"/>
      <c r="F125" s="175"/>
      <c r="G125" s="175"/>
      <c r="H125" s="175"/>
      <c r="I125" s="175"/>
      <c r="J125" s="175"/>
      <c r="K125" s="175"/>
      <c r="L125" s="175"/>
      <c r="M125" s="176"/>
      <c r="N125" s="176"/>
      <c r="O125" s="176"/>
      <c r="P125" s="176"/>
      <c r="Q125" s="176"/>
      <c r="R125" s="175"/>
      <c r="S125" s="175"/>
      <c r="T125" s="175"/>
      <c r="U125" s="104"/>
      <c r="V125" s="333"/>
      <c r="W125" s="333"/>
      <c r="X125" s="333"/>
      <c r="Y125" s="333"/>
      <c r="Z125" s="333"/>
      <c r="AA125" s="333"/>
      <c r="AB125" s="333"/>
      <c r="AC125" s="333"/>
    </row>
    <row r="126" spans="1:29" ht="16.5" customHeight="1">
      <c r="A126" s="175"/>
      <c r="B126" s="775"/>
      <c r="C126" s="175"/>
      <c r="D126" s="175"/>
      <c r="E126" s="175"/>
      <c r="F126" s="175"/>
      <c r="G126" s="175"/>
      <c r="H126" s="175"/>
      <c r="I126" s="175"/>
      <c r="J126" s="175"/>
      <c r="K126" s="175"/>
      <c r="L126" s="175"/>
      <c r="M126" s="176"/>
      <c r="N126" s="176"/>
      <c r="O126" s="176"/>
      <c r="P126" s="176"/>
      <c r="Q126" s="176"/>
      <c r="R126" s="175"/>
      <c r="S126" s="175"/>
      <c r="T126" s="175"/>
      <c r="U126" s="104"/>
      <c r="V126" s="333"/>
      <c r="W126" s="333"/>
      <c r="X126" s="333"/>
      <c r="Y126" s="333"/>
      <c r="Z126" s="333"/>
      <c r="AA126" s="333"/>
      <c r="AB126" s="333"/>
      <c r="AC126" s="333"/>
    </row>
    <row r="127" spans="1:29" ht="16.5" customHeight="1">
      <c r="A127" s="175"/>
      <c r="B127" s="775"/>
      <c r="C127" s="175"/>
      <c r="D127" s="175"/>
      <c r="E127" s="175"/>
      <c r="F127" s="175"/>
      <c r="G127" s="175"/>
      <c r="H127" s="175"/>
      <c r="I127" s="175"/>
      <c r="J127" s="175"/>
      <c r="K127" s="175"/>
      <c r="L127" s="175"/>
      <c r="M127" s="176"/>
      <c r="N127" s="176"/>
      <c r="O127" s="176"/>
      <c r="P127" s="176"/>
      <c r="Q127" s="176"/>
      <c r="R127" s="175"/>
      <c r="S127" s="175"/>
      <c r="T127" s="175"/>
      <c r="U127" s="104"/>
      <c r="V127" s="333"/>
      <c r="W127" s="333"/>
      <c r="X127" s="333"/>
      <c r="Y127" s="333"/>
      <c r="Z127" s="333"/>
      <c r="AA127" s="333"/>
      <c r="AB127" s="333"/>
      <c r="AC127" s="333"/>
    </row>
    <row r="128" spans="1:29" ht="16.5" customHeight="1">
      <c r="A128" s="175"/>
      <c r="B128" s="775"/>
      <c r="C128" s="175"/>
      <c r="D128" s="175"/>
      <c r="E128" s="175"/>
      <c r="F128" s="175"/>
      <c r="G128" s="175"/>
      <c r="H128" s="175"/>
      <c r="I128" s="175"/>
      <c r="J128" s="175"/>
      <c r="K128" s="175"/>
      <c r="L128" s="175"/>
      <c r="M128" s="176"/>
      <c r="N128" s="176"/>
      <c r="O128" s="176"/>
      <c r="P128" s="176"/>
      <c r="Q128" s="176"/>
      <c r="R128" s="175"/>
      <c r="S128" s="175"/>
      <c r="T128" s="175"/>
      <c r="U128" s="104"/>
      <c r="V128" s="333"/>
      <c r="W128" s="333"/>
      <c r="X128" s="333"/>
      <c r="Y128" s="333"/>
      <c r="Z128" s="333"/>
      <c r="AA128" s="333"/>
      <c r="AB128" s="333"/>
      <c r="AC128" s="333"/>
    </row>
    <row r="129" spans="1:29" ht="16.5" customHeight="1">
      <c r="A129" s="175"/>
      <c r="B129" s="775"/>
      <c r="C129" s="175"/>
      <c r="D129" s="175"/>
      <c r="E129" s="175"/>
      <c r="F129" s="175"/>
      <c r="G129" s="175"/>
      <c r="H129" s="175"/>
      <c r="I129" s="175"/>
      <c r="J129" s="175"/>
      <c r="K129" s="175"/>
      <c r="L129" s="175"/>
      <c r="M129" s="176"/>
      <c r="N129" s="176"/>
      <c r="O129" s="176"/>
      <c r="P129" s="176"/>
      <c r="Q129" s="176"/>
      <c r="R129" s="175"/>
      <c r="S129" s="175"/>
      <c r="T129" s="175"/>
      <c r="U129" s="104"/>
      <c r="V129" s="333"/>
      <c r="W129" s="333"/>
      <c r="X129" s="333"/>
      <c r="Y129" s="333"/>
      <c r="Z129" s="333"/>
      <c r="AA129" s="333"/>
      <c r="AB129" s="333"/>
      <c r="AC129" s="333"/>
    </row>
    <row r="130" spans="1:29" ht="16.5" customHeight="1">
      <c r="A130" s="175"/>
      <c r="B130" s="775"/>
      <c r="C130" s="175"/>
      <c r="D130" s="175"/>
      <c r="E130" s="175"/>
      <c r="F130" s="175"/>
      <c r="G130" s="175"/>
      <c r="H130" s="175"/>
      <c r="I130" s="175"/>
      <c r="J130" s="175"/>
      <c r="K130" s="175"/>
      <c r="L130" s="175"/>
      <c r="M130" s="176"/>
      <c r="N130" s="176"/>
      <c r="O130" s="176"/>
      <c r="P130" s="176"/>
      <c r="Q130" s="176"/>
      <c r="R130" s="175"/>
      <c r="S130" s="175"/>
      <c r="T130" s="175"/>
      <c r="U130" s="104"/>
      <c r="V130" s="333"/>
      <c r="W130" s="333"/>
      <c r="X130" s="333"/>
      <c r="Y130" s="333"/>
      <c r="Z130" s="333"/>
      <c r="AA130" s="333"/>
      <c r="AB130" s="333"/>
      <c r="AC130" s="333"/>
    </row>
    <row r="131" spans="1:29" ht="16.5" customHeight="1">
      <c r="A131" s="175"/>
      <c r="B131" s="775"/>
      <c r="C131" s="175"/>
      <c r="D131" s="175"/>
      <c r="E131" s="175"/>
      <c r="F131" s="175"/>
      <c r="G131" s="175"/>
      <c r="H131" s="175"/>
      <c r="I131" s="175"/>
      <c r="J131" s="175"/>
      <c r="K131" s="175"/>
      <c r="L131" s="175"/>
      <c r="M131" s="176"/>
      <c r="N131" s="176"/>
      <c r="O131" s="176"/>
      <c r="P131" s="176"/>
      <c r="Q131" s="176"/>
      <c r="R131" s="175"/>
      <c r="S131" s="175"/>
      <c r="T131" s="175"/>
      <c r="U131" s="104"/>
      <c r="V131" s="333"/>
      <c r="W131" s="333"/>
      <c r="X131" s="333"/>
      <c r="Y131" s="333"/>
      <c r="Z131" s="333"/>
      <c r="AA131" s="333"/>
      <c r="AB131" s="333"/>
      <c r="AC131" s="333"/>
    </row>
    <row r="132" spans="1:29" ht="16.5" customHeight="1">
      <c r="A132" s="175"/>
      <c r="B132" s="775"/>
      <c r="C132" s="175"/>
      <c r="D132" s="175"/>
      <c r="E132" s="175"/>
      <c r="F132" s="175"/>
      <c r="G132" s="175"/>
      <c r="H132" s="175"/>
      <c r="I132" s="175"/>
      <c r="J132" s="175"/>
      <c r="K132" s="175"/>
      <c r="L132" s="175"/>
      <c r="M132" s="176"/>
      <c r="N132" s="176"/>
      <c r="O132" s="176"/>
      <c r="P132" s="176"/>
      <c r="Q132" s="176"/>
      <c r="R132" s="175"/>
      <c r="S132" s="175"/>
      <c r="T132" s="175"/>
      <c r="U132" s="104"/>
      <c r="V132" s="333"/>
      <c r="W132" s="333"/>
      <c r="X132" s="333"/>
      <c r="Y132" s="333"/>
      <c r="Z132" s="333"/>
      <c r="AA132" s="333"/>
      <c r="AB132" s="333"/>
      <c r="AC132" s="333"/>
    </row>
    <row r="133" spans="1:29" ht="16.5" customHeight="1">
      <c r="A133" s="175"/>
      <c r="B133" s="775"/>
      <c r="C133" s="175"/>
      <c r="D133" s="175"/>
      <c r="E133" s="175"/>
      <c r="F133" s="175"/>
      <c r="G133" s="175"/>
      <c r="H133" s="175"/>
      <c r="I133" s="175"/>
      <c r="J133" s="175"/>
      <c r="K133" s="175"/>
      <c r="L133" s="175"/>
      <c r="M133" s="176"/>
      <c r="N133" s="176"/>
      <c r="O133" s="176"/>
      <c r="P133" s="176"/>
      <c r="Q133" s="176"/>
      <c r="R133" s="175"/>
      <c r="S133" s="175"/>
      <c r="T133" s="175"/>
      <c r="U133" s="104"/>
      <c r="V133" s="333"/>
      <c r="W133" s="333"/>
      <c r="X133" s="333"/>
      <c r="Y133" s="333"/>
      <c r="Z133" s="333"/>
      <c r="AA133" s="333"/>
      <c r="AB133" s="333"/>
      <c r="AC133" s="333"/>
    </row>
    <row r="134" spans="1:29" ht="16.5" customHeight="1">
      <c r="A134" s="175"/>
      <c r="B134" s="775"/>
      <c r="C134" s="175"/>
      <c r="D134" s="175"/>
      <c r="E134" s="175"/>
      <c r="F134" s="175"/>
      <c r="G134" s="175"/>
      <c r="H134" s="175"/>
      <c r="I134" s="175"/>
      <c r="J134" s="175"/>
      <c r="K134" s="175"/>
      <c r="L134" s="175"/>
      <c r="M134" s="176"/>
      <c r="N134" s="176"/>
      <c r="O134" s="176"/>
      <c r="P134" s="176"/>
      <c r="Q134" s="176"/>
      <c r="R134" s="175"/>
      <c r="S134" s="175"/>
      <c r="T134" s="175"/>
      <c r="U134" s="104"/>
      <c r="V134" s="333"/>
      <c r="W134" s="333"/>
      <c r="X134" s="333"/>
      <c r="Y134" s="333"/>
      <c r="Z134" s="333"/>
      <c r="AA134" s="333"/>
      <c r="AB134" s="333"/>
      <c r="AC134" s="333"/>
    </row>
    <row r="135" spans="1:29" ht="16.5" customHeight="1">
      <c r="A135" s="175"/>
      <c r="B135" s="775"/>
      <c r="C135" s="175"/>
      <c r="D135" s="175"/>
      <c r="E135" s="175"/>
      <c r="F135" s="175"/>
      <c r="G135" s="175"/>
      <c r="H135" s="175"/>
      <c r="I135" s="175"/>
      <c r="J135" s="175"/>
      <c r="K135" s="175"/>
      <c r="L135" s="175"/>
      <c r="M135" s="176"/>
      <c r="N135" s="176"/>
      <c r="O135" s="176"/>
      <c r="P135" s="176"/>
      <c r="Q135" s="176"/>
      <c r="R135" s="175"/>
      <c r="S135" s="175"/>
      <c r="T135" s="175"/>
      <c r="U135" s="104"/>
      <c r="V135" s="333"/>
      <c r="W135" s="333"/>
      <c r="X135" s="333"/>
      <c r="Y135" s="333"/>
      <c r="Z135" s="333"/>
      <c r="AA135" s="333"/>
      <c r="AB135" s="333"/>
      <c r="AC135" s="333"/>
    </row>
    <row r="136" spans="1:29" ht="16.5" customHeight="1">
      <c r="A136" s="175"/>
      <c r="B136" s="775"/>
      <c r="C136" s="175"/>
      <c r="D136" s="175"/>
      <c r="E136" s="175"/>
      <c r="F136" s="175"/>
      <c r="G136" s="175"/>
      <c r="H136" s="175"/>
      <c r="I136" s="175"/>
      <c r="J136" s="175"/>
      <c r="K136" s="175"/>
      <c r="L136" s="175"/>
      <c r="M136" s="176"/>
      <c r="N136" s="176"/>
      <c r="O136" s="176"/>
      <c r="P136" s="176"/>
      <c r="Q136" s="176"/>
      <c r="R136" s="175"/>
      <c r="S136" s="175"/>
      <c r="T136" s="175"/>
      <c r="U136" s="104"/>
      <c r="V136" s="333"/>
      <c r="W136" s="333"/>
      <c r="X136" s="333"/>
      <c r="Y136" s="333"/>
      <c r="Z136" s="333"/>
      <c r="AA136" s="333"/>
      <c r="AB136" s="333"/>
      <c r="AC136" s="333"/>
    </row>
    <row r="137" spans="1:29" ht="16.5" customHeight="1">
      <c r="A137" s="175"/>
      <c r="B137" s="775"/>
      <c r="C137" s="175"/>
      <c r="D137" s="175"/>
      <c r="E137" s="175"/>
      <c r="F137" s="175"/>
      <c r="G137" s="175"/>
      <c r="H137" s="175"/>
      <c r="I137" s="175"/>
      <c r="J137" s="175"/>
      <c r="K137" s="175"/>
      <c r="L137" s="175"/>
      <c r="M137" s="176"/>
      <c r="N137" s="176"/>
      <c r="O137" s="176"/>
      <c r="P137" s="176"/>
      <c r="Q137" s="176"/>
      <c r="R137" s="175"/>
      <c r="S137" s="175"/>
      <c r="T137" s="175"/>
      <c r="U137" s="104"/>
      <c r="V137" s="333"/>
      <c r="W137" s="333"/>
      <c r="X137" s="333"/>
      <c r="Y137" s="333"/>
      <c r="Z137" s="333"/>
      <c r="AA137" s="333"/>
      <c r="AB137" s="333"/>
      <c r="AC137" s="333"/>
    </row>
    <row r="138" spans="1:29" ht="16.5" customHeight="1">
      <c r="A138" s="175"/>
      <c r="B138" s="775"/>
      <c r="C138" s="175"/>
      <c r="D138" s="175"/>
      <c r="E138" s="175"/>
      <c r="F138" s="175"/>
      <c r="G138" s="175"/>
      <c r="H138" s="175"/>
      <c r="I138" s="175"/>
      <c r="J138" s="175"/>
      <c r="K138" s="175"/>
      <c r="L138" s="175"/>
      <c r="M138" s="176"/>
      <c r="N138" s="176"/>
      <c r="O138" s="176"/>
      <c r="P138" s="176"/>
      <c r="Q138" s="176"/>
      <c r="R138" s="175"/>
      <c r="S138" s="175"/>
      <c r="T138" s="175"/>
      <c r="U138" s="104"/>
      <c r="V138" s="333"/>
      <c r="W138" s="333"/>
      <c r="X138" s="333"/>
      <c r="Y138" s="333"/>
      <c r="Z138" s="333"/>
      <c r="AA138" s="333"/>
      <c r="AB138" s="333"/>
      <c r="AC138" s="333"/>
    </row>
    <row r="139" spans="1:29" ht="16.5" customHeight="1">
      <c r="A139" s="175"/>
      <c r="B139" s="775"/>
      <c r="C139" s="175"/>
      <c r="D139" s="175"/>
      <c r="E139" s="175"/>
      <c r="F139" s="175"/>
      <c r="G139" s="175"/>
      <c r="H139" s="175"/>
      <c r="I139" s="175"/>
      <c r="J139" s="175"/>
      <c r="K139" s="175"/>
      <c r="L139" s="175"/>
      <c r="M139" s="176"/>
      <c r="N139" s="176"/>
      <c r="O139" s="176"/>
      <c r="P139" s="176"/>
      <c r="Q139" s="176"/>
      <c r="R139" s="175"/>
      <c r="S139" s="175"/>
      <c r="T139" s="175"/>
      <c r="U139" s="104"/>
      <c r="V139" s="333"/>
      <c r="W139" s="333"/>
      <c r="X139" s="333"/>
      <c r="Y139" s="333"/>
      <c r="Z139" s="333"/>
      <c r="AA139" s="333"/>
      <c r="AB139" s="333"/>
      <c r="AC139" s="333"/>
    </row>
    <row r="140" spans="1:29" ht="16.5" customHeight="1">
      <c r="A140" s="175"/>
      <c r="B140" s="775"/>
      <c r="C140" s="175"/>
      <c r="D140" s="175"/>
      <c r="E140" s="175"/>
      <c r="F140" s="175"/>
      <c r="G140" s="175"/>
      <c r="H140" s="175"/>
      <c r="I140" s="175"/>
      <c r="J140" s="175"/>
      <c r="K140" s="175"/>
      <c r="L140" s="175"/>
      <c r="M140" s="176"/>
      <c r="N140" s="176"/>
      <c r="O140" s="176"/>
      <c r="P140" s="176"/>
      <c r="Q140" s="176"/>
      <c r="R140" s="175"/>
      <c r="S140" s="175"/>
      <c r="T140" s="175"/>
      <c r="U140" s="104"/>
      <c r="V140" s="333"/>
      <c r="W140" s="333"/>
      <c r="X140" s="333"/>
      <c r="Y140" s="333"/>
      <c r="Z140" s="333"/>
      <c r="AA140" s="333"/>
      <c r="AB140" s="333"/>
      <c r="AC140" s="333"/>
    </row>
    <row r="141" spans="1:29" ht="16.5" customHeight="1">
      <c r="A141" s="175"/>
      <c r="B141" s="775"/>
      <c r="C141" s="175"/>
      <c r="D141" s="175"/>
      <c r="E141" s="175"/>
      <c r="F141" s="175"/>
      <c r="G141" s="175"/>
      <c r="H141" s="175"/>
      <c r="I141" s="175"/>
      <c r="J141" s="175"/>
      <c r="K141" s="175"/>
      <c r="L141" s="175"/>
      <c r="M141" s="176"/>
      <c r="N141" s="176"/>
      <c r="O141" s="176"/>
      <c r="P141" s="176"/>
      <c r="Q141" s="176"/>
      <c r="R141" s="175"/>
      <c r="S141" s="175"/>
      <c r="T141" s="175"/>
      <c r="U141" s="104"/>
      <c r="V141" s="333"/>
      <c r="W141" s="333"/>
      <c r="X141" s="333"/>
      <c r="Y141" s="333"/>
      <c r="Z141" s="333"/>
      <c r="AA141" s="333"/>
      <c r="AB141" s="333"/>
      <c r="AC141" s="333"/>
    </row>
    <row r="142" spans="1:29" ht="16.5" customHeight="1">
      <c r="A142" s="175"/>
      <c r="B142" s="775"/>
      <c r="C142" s="175"/>
      <c r="D142" s="175"/>
      <c r="E142" s="175"/>
      <c r="F142" s="175"/>
      <c r="G142" s="175"/>
      <c r="H142" s="175"/>
      <c r="I142" s="175"/>
      <c r="J142" s="175"/>
      <c r="K142" s="175"/>
      <c r="L142" s="175"/>
      <c r="M142" s="176"/>
      <c r="N142" s="176"/>
      <c r="O142" s="176"/>
      <c r="P142" s="176"/>
      <c r="Q142" s="176"/>
      <c r="R142" s="175"/>
      <c r="S142" s="175"/>
      <c r="T142" s="175"/>
      <c r="U142" s="104"/>
      <c r="V142" s="333"/>
      <c r="W142" s="333"/>
      <c r="X142" s="333"/>
      <c r="Y142" s="333"/>
      <c r="Z142" s="333"/>
      <c r="AA142" s="333"/>
      <c r="AB142" s="333"/>
      <c r="AC142" s="333"/>
    </row>
    <row r="143" spans="1:29" ht="16.5" customHeight="1">
      <c r="A143" s="175"/>
      <c r="B143" s="775"/>
      <c r="C143" s="175"/>
      <c r="D143" s="175"/>
      <c r="E143" s="175"/>
      <c r="F143" s="175"/>
      <c r="G143" s="175"/>
      <c r="H143" s="175"/>
      <c r="I143" s="175"/>
      <c r="J143" s="175"/>
      <c r="K143" s="175"/>
      <c r="L143" s="175"/>
      <c r="M143" s="176"/>
      <c r="N143" s="176"/>
      <c r="O143" s="176"/>
      <c r="P143" s="176"/>
      <c r="Q143" s="176"/>
      <c r="R143" s="175"/>
      <c r="S143" s="175"/>
      <c r="T143" s="175"/>
      <c r="U143" s="104"/>
      <c r="V143" s="333"/>
      <c r="W143" s="333"/>
      <c r="X143" s="333"/>
      <c r="Y143" s="333"/>
      <c r="Z143" s="333"/>
      <c r="AA143" s="333"/>
      <c r="AB143" s="333"/>
      <c r="AC143" s="333"/>
    </row>
    <row r="144" spans="1:29" ht="16.5" customHeight="1">
      <c r="A144" s="175"/>
      <c r="B144" s="775"/>
      <c r="C144" s="175"/>
      <c r="D144" s="175"/>
      <c r="E144" s="175"/>
      <c r="F144" s="175"/>
      <c r="G144" s="175"/>
      <c r="H144" s="175"/>
      <c r="I144" s="175"/>
      <c r="J144" s="175"/>
      <c r="K144" s="175"/>
      <c r="L144" s="175"/>
      <c r="M144" s="176"/>
      <c r="N144" s="176"/>
      <c r="O144" s="176"/>
      <c r="P144" s="176"/>
      <c r="Q144" s="176"/>
      <c r="R144" s="175"/>
      <c r="S144" s="175"/>
      <c r="T144" s="175"/>
      <c r="U144" s="104"/>
      <c r="V144" s="333"/>
      <c r="W144" s="333"/>
      <c r="X144" s="333"/>
      <c r="Y144" s="333"/>
      <c r="Z144" s="333"/>
      <c r="AA144" s="333"/>
      <c r="AB144" s="333"/>
      <c r="AC144" s="333"/>
    </row>
    <row r="145" spans="1:29" ht="16.5" customHeight="1">
      <c r="A145" s="175"/>
      <c r="B145" s="775"/>
      <c r="C145" s="175"/>
      <c r="D145" s="175"/>
      <c r="E145" s="175"/>
      <c r="F145" s="175"/>
      <c r="G145" s="175"/>
      <c r="H145" s="175"/>
      <c r="I145" s="175"/>
      <c r="J145" s="175"/>
      <c r="K145" s="175"/>
      <c r="L145" s="175"/>
      <c r="M145" s="176"/>
      <c r="N145" s="176"/>
      <c r="O145" s="176"/>
      <c r="P145" s="176"/>
      <c r="Q145" s="176"/>
      <c r="R145" s="175"/>
      <c r="S145" s="175"/>
      <c r="T145" s="175"/>
      <c r="U145" s="104"/>
      <c r="V145" s="333"/>
      <c r="W145" s="333"/>
      <c r="X145" s="333"/>
      <c r="Y145" s="333"/>
      <c r="Z145" s="333"/>
      <c r="AA145" s="333"/>
      <c r="AB145" s="333"/>
      <c r="AC145" s="333"/>
    </row>
    <row r="146" spans="1:29" ht="16.5" customHeight="1">
      <c r="A146" s="175"/>
      <c r="B146" s="775"/>
      <c r="C146" s="175"/>
      <c r="D146" s="175"/>
      <c r="E146" s="175"/>
      <c r="F146" s="175"/>
      <c r="G146" s="175"/>
      <c r="H146" s="175"/>
      <c r="I146" s="175"/>
      <c r="J146" s="175"/>
      <c r="K146" s="175"/>
      <c r="L146" s="175"/>
      <c r="M146" s="176"/>
      <c r="N146" s="176"/>
      <c r="O146" s="176"/>
      <c r="P146" s="176"/>
      <c r="Q146" s="176"/>
      <c r="R146" s="175"/>
      <c r="S146" s="175"/>
      <c r="T146" s="175"/>
      <c r="U146" s="104"/>
      <c r="V146" s="333"/>
      <c r="W146" s="333"/>
      <c r="X146" s="333"/>
      <c r="Y146" s="333"/>
      <c r="Z146" s="333"/>
      <c r="AA146" s="333"/>
      <c r="AB146" s="333"/>
      <c r="AC146" s="333"/>
    </row>
    <row r="147" spans="1:29" ht="16.5" customHeight="1">
      <c r="A147" s="175"/>
      <c r="B147" s="775"/>
      <c r="C147" s="175"/>
      <c r="D147" s="175"/>
      <c r="E147" s="175"/>
      <c r="F147" s="175"/>
      <c r="G147" s="175"/>
      <c r="H147" s="175"/>
      <c r="I147" s="175"/>
      <c r="J147" s="175"/>
      <c r="K147" s="175"/>
      <c r="L147" s="175"/>
      <c r="M147" s="176"/>
      <c r="N147" s="176"/>
      <c r="O147" s="176"/>
      <c r="P147" s="176"/>
      <c r="Q147" s="176"/>
      <c r="R147" s="175"/>
      <c r="S147" s="175"/>
      <c r="T147" s="175"/>
      <c r="U147" s="104"/>
      <c r="V147" s="333"/>
      <c r="W147" s="333"/>
      <c r="X147" s="333"/>
      <c r="Y147" s="333"/>
      <c r="Z147" s="333"/>
      <c r="AA147" s="333"/>
      <c r="AB147" s="333"/>
      <c r="AC147" s="333"/>
    </row>
    <row r="148" spans="1:29" ht="16.5" customHeight="1">
      <c r="A148" s="175"/>
      <c r="B148" s="775"/>
      <c r="C148" s="175"/>
      <c r="D148" s="175"/>
      <c r="E148" s="175"/>
      <c r="F148" s="175"/>
      <c r="G148" s="175"/>
      <c r="H148" s="175"/>
      <c r="I148" s="175"/>
      <c r="J148" s="175"/>
      <c r="K148" s="175"/>
      <c r="L148" s="175"/>
      <c r="M148" s="176"/>
      <c r="N148" s="176"/>
      <c r="O148" s="176"/>
      <c r="P148" s="176"/>
      <c r="Q148" s="176"/>
      <c r="R148" s="175"/>
      <c r="S148" s="175"/>
      <c r="T148" s="175"/>
      <c r="U148" s="104"/>
      <c r="V148" s="333"/>
      <c r="W148" s="333"/>
      <c r="X148" s="333"/>
      <c r="Y148" s="333"/>
      <c r="Z148" s="333"/>
      <c r="AA148" s="333"/>
      <c r="AB148" s="333"/>
      <c r="AC148" s="333"/>
    </row>
    <row r="149" spans="1:29" ht="16.5" customHeight="1">
      <c r="A149" s="175"/>
      <c r="B149" s="775"/>
      <c r="C149" s="175"/>
      <c r="D149" s="175"/>
      <c r="E149" s="175"/>
      <c r="F149" s="175"/>
      <c r="G149" s="175"/>
      <c r="H149" s="175"/>
      <c r="I149" s="175"/>
      <c r="J149" s="175"/>
      <c r="K149" s="175"/>
      <c r="L149" s="175"/>
      <c r="M149" s="176"/>
      <c r="N149" s="176"/>
      <c r="O149" s="176"/>
      <c r="P149" s="176"/>
      <c r="Q149" s="176"/>
      <c r="R149" s="175"/>
      <c r="S149" s="175"/>
      <c r="T149" s="175"/>
      <c r="U149" s="104"/>
      <c r="V149" s="333"/>
      <c r="W149" s="333"/>
      <c r="X149" s="333"/>
      <c r="Y149" s="333"/>
      <c r="Z149" s="333"/>
      <c r="AA149" s="333"/>
      <c r="AB149" s="333"/>
      <c r="AC149" s="333"/>
    </row>
    <row r="150" spans="1:29" ht="16.5" customHeight="1">
      <c r="A150" s="175"/>
      <c r="B150" s="775"/>
      <c r="C150" s="175"/>
      <c r="D150" s="175"/>
      <c r="E150" s="175"/>
      <c r="F150" s="175"/>
      <c r="G150" s="175"/>
      <c r="H150" s="175"/>
      <c r="I150" s="175"/>
      <c r="J150" s="175"/>
      <c r="K150" s="175"/>
      <c r="L150" s="175"/>
      <c r="M150" s="176"/>
      <c r="N150" s="176"/>
      <c r="O150" s="176"/>
      <c r="P150" s="176"/>
      <c r="Q150" s="176"/>
      <c r="R150" s="175"/>
      <c r="S150" s="175"/>
      <c r="T150" s="175"/>
      <c r="U150" s="104"/>
      <c r="V150" s="333"/>
      <c r="W150" s="333"/>
      <c r="X150" s="333"/>
      <c r="Y150" s="333"/>
      <c r="Z150" s="333"/>
      <c r="AA150" s="333"/>
      <c r="AB150" s="333"/>
      <c r="AC150" s="333"/>
    </row>
    <row r="151" spans="1:29" ht="16.5" customHeight="1">
      <c r="A151" s="175"/>
      <c r="B151" s="775"/>
      <c r="C151" s="175"/>
      <c r="D151" s="175"/>
      <c r="E151" s="175"/>
      <c r="F151" s="175"/>
      <c r="G151" s="175"/>
      <c r="H151" s="175"/>
      <c r="I151" s="175"/>
      <c r="J151" s="175"/>
      <c r="K151" s="175"/>
      <c r="L151" s="175"/>
      <c r="M151" s="176"/>
      <c r="N151" s="176"/>
      <c r="O151" s="176"/>
      <c r="P151" s="176"/>
      <c r="Q151" s="176"/>
      <c r="R151" s="175"/>
      <c r="S151" s="175"/>
      <c r="T151" s="175"/>
      <c r="U151" s="104"/>
      <c r="V151" s="333"/>
      <c r="W151" s="333"/>
      <c r="X151" s="333"/>
      <c r="Y151" s="333"/>
      <c r="Z151" s="333"/>
      <c r="AA151" s="333"/>
      <c r="AB151" s="333"/>
      <c r="AC151" s="333"/>
    </row>
    <row r="152" spans="1:29" ht="16.5" customHeight="1">
      <c r="A152" s="175"/>
      <c r="B152" s="775"/>
      <c r="C152" s="175"/>
      <c r="D152" s="175"/>
      <c r="E152" s="175"/>
      <c r="F152" s="175"/>
      <c r="G152" s="175"/>
      <c r="H152" s="175"/>
      <c r="I152" s="175"/>
      <c r="J152" s="175"/>
      <c r="K152" s="175"/>
      <c r="L152" s="175"/>
      <c r="M152" s="176"/>
      <c r="N152" s="176"/>
      <c r="O152" s="176"/>
      <c r="P152" s="176"/>
      <c r="Q152" s="176"/>
      <c r="R152" s="175"/>
      <c r="S152" s="175"/>
      <c r="T152" s="175"/>
      <c r="U152" s="104"/>
      <c r="V152" s="333"/>
      <c r="W152" s="333"/>
      <c r="X152" s="333"/>
      <c r="Y152" s="333"/>
      <c r="Z152" s="333"/>
      <c r="AA152" s="333"/>
      <c r="AB152" s="333"/>
      <c r="AC152" s="333"/>
    </row>
    <row r="153" spans="1:29" ht="16.5" customHeight="1">
      <c r="A153" s="175"/>
      <c r="B153" s="775"/>
      <c r="C153" s="175"/>
      <c r="D153" s="175"/>
      <c r="E153" s="175"/>
      <c r="F153" s="175"/>
      <c r="G153" s="175"/>
      <c r="H153" s="175"/>
      <c r="I153" s="175"/>
      <c r="J153" s="175"/>
      <c r="K153" s="175"/>
      <c r="L153" s="175"/>
      <c r="M153" s="176"/>
      <c r="N153" s="176"/>
      <c r="O153" s="176"/>
      <c r="P153" s="176"/>
      <c r="Q153" s="176"/>
      <c r="R153" s="175"/>
      <c r="S153" s="175"/>
      <c r="T153" s="175"/>
      <c r="U153" s="104"/>
      <c r="V153" s="333"/>
      <c r="W153" s="333"/>
      <c r="X153" s="333"/>
      <c r="Y153" s="333"/>
      <c r="Z153" s="333"/>
      <c r="AA153" s="333"/>
      <c r="AB153" s="333"/>
      <c r="AC153" s="333"/>
    </row>
    <row r="154" spans="1:29" ht="16.5" customHeight="1">
      <c r="A154" s="175"/>
      <c r="B154" s="775"/>
      <c r="C154" s="175"/>
      <c r="D154" s="175"/>
      <c r="E154" s="175"/>
      <c r="F154" s="175"/>
      <c r="G154" s="175"/>
      <c r="H154" s="175"/>
      <c r="I154" s="175"/>
      <c r="J154" s="175"/>
      <c r="K154" s="175"/>
      <c r="L154" s="175"/>
      <c r="M154" s="176"/>
      <c r="N154" s="176"/>
      <c r="O154" s="176"/>
      <c r="P154" s="176"/>
      <c r="Q154" s="176"/>
      <c r="R154" s="175"/>
      <c r="S154" s="175"/>
      <c r="T154" s="175"/>
      <c r="U154" s="104"/>
      <c r="V154" s="333"/>
      <c r="W154" s="333"/>
      <c r="X154" s="333"/>
      <c r="Y154" s="333"/>
      <c r="Z154" s="333"/>
      <c r="AA154" s="333"/>
      <c r="AB154" s="333"/>
      <c r="AC154" s="333"/>
    </row>
    <row r="155" spans="1:29" ht="16.5" customHeight="1">
      <c r="A155" s="175"/>
      <c r="B155" s="775"/>
      <c r="C155" s="175"/>
      <c r="D155" s="175"/>
      <c r="E155" s="175"/>
      <c r="F155" s="175"/>
      <c r="G155" s="175"/>
      <c r="H155" s="175"/>
      <c r="I155" s="175"/>
      <c r="J155" s="175"/>
      <c r="K155" s="175"/>
      <c r="L155" s="175"/>
      <c r="M155" s="176"/>
      <c r="N155" s="176"/>
      <c r="O155" s="176"/>
      <c r="P155" s="176"/>
      <c r="Q155" s="176"/>
      <c r="R155" s="175"/>
      <c r="S155" s="175"/>
      <c r="T155" s="175"/>
      <c r="U155" s="104"/>
      <c r="V155" s="333"/>
      <c r="W155" s="333"/>
      <c r="X155" s="333"/>
      <c r="Y155" s="333"/>
      <c r="Z155" s="333"/>
      <c r="AA155" s="333"/>
      <c r="AB155" s="333"/>
      <c r="AC155" s="333"/>
    </row>
    <row r="156" spans="1:29" ht="16.5" customHeight="1">
      <c r="A156" s="175"/>
      <c r="B156" s="775"/>
      <c r="C156" s="175"/>
      <c r="D156" s="175"/>
      <c r="E156" s="175"/>
      <c r="F156" s="175"/>
      <c r="G156" s="175"/>
      <c r="H156" s="175"/>
      <c r="I156" s="175"/>
      <c r="J156" s="175"/>
      <c r="K156" s="175"/>
      <c r="L156" s="175"/>
      <c r="M156" s="176"/>
      <c r="N156" s="176"/>
      <c r="O156" s="176"/>
      <c r="P156" s="176"/>
      <c r="Q156" s="176"/>
      <c r="R156" s="175"/>
      <c r="S156" s="175"/>
      <c r="T156" s="175"/>
      <c r="U156" s="104"/>
      <c r="V156" s="333"/>
      <c r="W156" s="333"/>
      <c r="X156" s="333"/>
      <c r="Y156" s="333"/>
      <c r="Z156" s="333"/>
      <c r="AA156" s="333"/>
      <c r="AB156" s="333"/>
      <c r="AC156" s="333"/>
    </row>
    <row r="157" spans="1:29" ht="16.5" customHeight="1">
      <c r="A157" s="175"/>
      <c r="B157" s="775"/>
      <c r="C157" s="175"/>
      <c r="D157" s="175"/>
      <c r="E157" s="175"/>
      <c r="F157" s="175"/>
      <c r="G157" s="175"/>
      <c r="H157" s="175"/>
      <c r="I157" s="175"/>
      <c r="J157" s="175"/>
      <c r="K157" s="175"/>
      <c r="L157" s="175"/>
      <c r="M157" s="176"/>
      <c r="N157" s="176"/>
      <c r="O157" s="176"/>
      <c r="P157" s="176"/>
      <c r="Q157" s="176"/>
      <c r="R157" s="175"/>
      <c r="S157" s="175"/>
      <c r="T157" s="175"/>
      <c r="U157" s="104"/>
      <c r="V157" s="333"/>
      <c r="W157" s="333"/>
      <c r="X157" s="333"/>
      <c r="Y157" s="333"/>
      <c r="Z157" s="333"/>
      <c r="AA157" s="333"/>
      <c r="AB157" s="333"/>
      <c r="AC157" s="333"/>
    </row>
    <row r="158" spans="1:29" ht="16.5" customHeight="1">
      <c r="A158" s="175"/>
      <c r="B158" s="775"/>
      <c r="C158" s="175"/>
      <c r="D158" s="175"/>
      <c r="E158" s="175"/>
      <c r="F158" s="175"/>
      <c r="G158" s="175"/>
      <c r="H158" s="175"/>
      <c r="I158" s="175"/>
      <c r="J158" s="175"/>
      <c r="K158" s="175"/>
      <c r="L158" s="175"/>
      <c r="M158" s="176"/>
      <c r="N158" s="176"/>
      <c r="O158" s="176"/>
      <c r="P158" s="176"/>
      <c r="Q158" s="176"/>
      <c r="R158" s="175"/>
      <c r="S158" s="175"/>
      <c r="T158" s="175"/>
      <c r="U158" s="104"/>
      <c r="V158" s="333"/>
      <c r="W158" s="333"/>
      <c r="X158" s="333"/>
      <c r="Y158" s="333"/>
      <c r="Z158" s="333"/>
      <c r="AA158" s="333"/>
      <c r="AB158" s="333"/>
      <c r="AC158" s="333"/>
    </row>
    <row r="159" spans="1:29" ht="16.5" customHeight="1">
      <c r="A159" s="175"/>
      <c r="B159" s="775"/>
      <c r="C159" s="175"/>
      <c r="D159" s="175"/>
      <c r="E159" s="175"/>
      <c r="F159" s="175"/>
      <c r="G159" s="175"/>
      <c r="H159" s="175"/>
      <c r="I159" s="175"/>
      <c r="J159" s="175"/>
      <c r="K159" s="175"/>
      <c r="L159" s="175"/>
      <c r="M159" s="176"/>
      <c r="N159" s="176"/>
      <c r="O159" s="176"/>
      <c r="P159" s="176"/>
      <c r="Q159" s="176"/>
      <c r="R159" s="175"/>
      <c r="S159" s="175"/>
      <c r="T159" s="175"/>
      <c r="U159" s="104"/>
      <c r="V159" s="333"/>
      <c r="W159" s="333"/>
      <c r="X159" s="333"/>
      <c r="Y159" s="333"/>
      <c r="Z159" s="333"/>
      <c r="AA159" s="333"/>
      <c r="AB159" s="333"/>
      <c r="AC159" s="333"/>
    </row>
    <row r="160" spans="1:29" ht="16.5" customHeight="1">
      <c r="A160" s="175"/>
      <c r="B160" s="775"/>
      <c r="C160" s="175"/>
      <c r="D160" s="175"/>
      <c r="E160" s="175"/>
      <c r="F160" s="175"/>
      <c r="G160" s="175"/>
      <c r="H160" s="175"/>
      <c r="I160" s="175"/>
      <c r="J160" s="175"/>
      <c r="K160" s="175"/>
      <c r="L160" s="175"/>
      <c r="M160" s="176"/>
      <c r="N160" s="176"/>
      <c r="O160" s="176"/>
      <c r="P160" s="176"/>
      <c r="Q160" s="176"/>
      <c r="R160" s="175"/>
      <c r="S160" s="175"/>
      <c r="T160" s="175"/>
      <c r="U160" s="104"/>
      <c r="V160" s="333"/>
      <c r="W160" s="333"/>
      <c r="X160" s="333"/>
      <c r="Y160" s="333"/>
      <c r="Z160" s="333"/>
      <c r="AA160" s="333"/>
      <c r="AB160" s="333"/>
      <c r="AC160" s="333"/>
    </row>
    <row r="161" spans="1:29" ht="16.5" customHeight="1">
      <c r="A161" s="175"/>
      <c r="B161" s="775"/>
      <c r="C161" s="175"/>
      <c r="D161" s="175"/>
      <c r="E161" s="175"/>
      <c r="F161" s="175"/>
      <c r="G161" s="175"/>
      <c r="H161" s="175"/>
      <c r="I161" s="175"/>
      <c r="J161" s="175"/>
      <c r="K161" s="175"/>
      <c r="L161" s="175"/>
      <c r="M161" s="176"/>
      <c r="N161" s="176"/>
      <c r="O161" s="176"/>
      <c r="P161" s="176"/>
      <c r="Q161" s="176"/>
      <c r="R161" s="175"/>
      <c r="S161" s="175"/>
      <c r="T161" s="175"/>
      <c r="U161" s="104"/>
      <c r="V161" s="333"/>
      <c r="W161" s="333"/>
      <c r="X161" s="333"/>
      <c r="Y161" s="333"/>
      <c r="Z161" s="333"/>
      <c r="AA161" s="333"/>
      <c r="AB161" s="333"/>
      <c r="AC161" s="333"/>
    </row>
    <row r="162" spans="1:29" ht="16.5" customHeight="1">
      <c r="A162" s="175"/>
      <c r="B162" s="775"/>
      <c r="C162" s="175"/>
      <c r="D162" s="175"/>
      <c r="E162" s="175"/>
      <c r="F162" s="175"/>
      <c r="G162" s="175"/>
      <c r="H162" s="175"/>
      <c r="I162" s="175"/>
      <c r="J162" s="175"/>
      <c r="K162" s="175"/>
      <c r="L162" s="175"/>
      <c r="M162" s="176"/>
      <c r="N162" s="176"/>
      <c r="O162" s="176"/>
      <c r="P162" s="176"/>
      <c r="Q162" s="176"/>
      <c r="R162" s="175"/>
      <c r="S162" s="175"/>
      <c r="T162" s="175"/>
      <c r="U162" s="104"/>
      <c r="V162" s="333"/>
      <c r="W162" s="333"/>
      <c r="X162" s="333"/>
      <c r="Y162" s="333"/>
      <c r="Z162" s="333"/>
      <c r="AA162" s="333"/>
      <c r="AB162" s="333"/>
      <c r="AC162" s="333"/>
    </row>
    <row r="163" spans="1:29" ht="16.5" customHeight="1">
      <c r="A163" s="175"/>
      <c r="B163" s="775"/>
      <c r="C163" s="175"/>
      <c r="D163" s="175"/>
      <c r="E163" s="175"/>
      <c r="F163" s="175"/>
      <c r="G163" s="175"/>
      <c r="H163" s="175"/>
      <c r="I163" s="175"/>
      <c r="J163" s="175"/>
      <c r="K163" s="175"/>
      <c r="L163" s="175"/>
      <c r="M163" s="176"/>
      <c r="N163" s="176"/>
      <c r="O163" s="176"/>
      <c r="P163" s="176"/>
      <c r="Q163" s="176"/>
      <c r="R163" s="175"/>
      <c r="S163" s="175"/>
      <c r="T163" s="175"/>
      <c r="U163" s="104"/>
      <c r="V163" s="333"/>
      <c r="W163" s="333"/>
      <c r="X163" s="333"/>
      <c r="Y163" s="333"/>
      <c r="Z163" s="333"/>
      <c r="AA163" s="333"/>
      <c r="AB163" s="333"/>
      <c r="AC163" s="333"/>
    </row>
    <row r="164" spans="1:29" ht="16.5" customHeight="1">
      <c r="A164" s="175"/>
      <c r="B164" s="775"/>
      <c r="C164" s="175"/>
      <c r="D164" s="175"/>
      <c r="E164" s="175"/>
      <c r="F164" s="175"/>
      <c r="G164" s="175"/>
      <c r="H164" s="175"/>
      <c r="I164" s="175"/>
      <c r="J164" s="175"/>
      <c r="K164" s="175"/>
      <c r="L164" s="175"/>
      <c r="M164" s="176"/>
      <c r="N164" s="176"/>
      <c r="O164" s="176"/>
      <c r="P164" s="176"/>
      <c r="Q164" s="176"/>
      <c r="R164" s="175"/>
      <c r="S164" s="175"/>
      <c r="T164" s="175"/>
      <c r="U164" s="104"/>
      <c r="V164" s="333"/>
      <c r="W164" s="333"/>
      <c r="X164" s="333"/>
      <c r="Y164" s="333"/>
      <c r="Z164" s="333"/>
      <c r="AA164" s="333"/>
      <c r="AB164" s="333"/>
      <c r="AC164" s="333"/>
    </row>
    <row r="165" spans="1:29" ht="16.5" customHeight="1">
      <c r="A165" s="175"/>
      <c r="B165" s="775"/>
      <c r="C165" s="175"/>
      <c r="D165" s="175"/>
      <c r="E165" s="175"/>
      <c r="F165" s="175"/>
      <c r="G165" s="175"/>
      <c r="H165" s="175"/>
      <c r="I165" s="175"/>
      <c r="J165" s="175"/>
      <c r="K165" s="175"/>
      <c r="L165" s="175"/>
      <c r="M165" s="176"/>
      <c r="N165" s="176"/>
      <c r="O165" s="176"/>
      <c r="P165" s="176"/>
      <c r="Q165" s="176"/>
      <c r="R165" s="175"/>
      <c r="S165" s="175"/>
      <c r="T165" s="175"/>
      <c r="U165" s="104"/>
      <c r="V165" s="333"/>
      <c r="W165" s="333"/>
      <c r="X165" s="333"/>
      <c r="Y165" s="333"/>
      <c r="Z165" s="333"/>
      <c r="AA165" s="333"/>
      <c r="AB165" s="333"/>
      <c r="AC165" s="333"/>
    </row>
    <row r="166" spans="1:29" ht="16.5" customHeight="1">
      <c r="A166" s="175"/>
      <c r="B166" s="775"/>
      <c r="C166" s="175"/>
      <c r="D166" s="175"/>
      <c r="E166" s="175"/>
      <c r="F166" s="175"/>
      <c r="G166" s="175"/>
      <c r="H166" s="175"/>
      <c r="I166" s="175"/>
      <c r="J166" s="175"/>
      <c r="K166" s="175"/>
      <c r="L166" s="175"/>
      <c r="M166" s="176"/>
      <c r="N166" s="176"/>
      <c r="O166" s="176"/>
      <c r="P166" s="176"/>
      <c r="Q166" s="176"/>
      <c r="R166" s="175"/>
      <c r="S166" s="175"/>
      <c r="T166" s="175"/>
      <c r="U166" s="104"/>
      <c r="V166" s="333"/>
      <c r="W166" s="333"/>
      <c r="X166" s="333"/>
      <c r="Y166" s="333"/>
      <c r="Z166" s="333"/>
      <c r="AA166" s="333"/>
      <c r="AB166" s="333"/>
      <c r="AC166" s="333"/>
    </row>
    <row r="167" spans="1:29" ht="16.5" customHeight="1">
      <c r="A167" s="175"/>
      <c r="B167" s="775"/>
      <c r="C167" s="175"/>
      <c r="D167" s="175"/>
      <c r="E167" s="175"/>
      <c r="F167" s="175"/>
      <c r="G167" s="175"/>
      <c r="H167" s="175"/>
      <c r="I167" s="175"/>
      <c r="J167" s="175"/>
      <c r="K167" s="175"/>
      <c r="L167" s="175"/>
      <c r="M167" s="176"/>
      <c r="N167" s="176"/>
      <c r="O167" s="176"/>
      <c r="P167" s="176"/>
      <c r="Q167" s="176"/>
      <c r="R167" s="175"/>
      <c r="S167" s="175"/>
      <c r="T167" s="175"/>
      <c r="U167" s="104"/>
      <c r="V167" s="333"/>
      <c r="W167" s="333"/>
      <c r="X167" s="333"/>
      <c r="Y167" s="333"/>
      <c r="Z167" s="333"/>
      <c r="AA167" s="333"/>
      <c r="AB167" s="333"/>
      <c r="AC167" s="333"/>
    </row>
    <row r="168" spans="1:29" ht="16.5" customHeight="1">
      <c r="A168" s="175"/>
      <c r="B168" s="775"/>
      <c r="C168" s="175"/>
      <c r="D168" s="175"/>
      <c r="E168" s="175"/>
      <c r="F168" s="175"/>
      <c r="G168" s="175"/>
      <c r="H168" s="175"/>
      <c r="I168" s="175"/>
      <c r="J168" s="175"/>
      <c r="K168" s="175"/>
      <c r="L168" s="175"/>
      <c r="M168" s="176"/>
      <c r="N168" s="176"/>
      <c r="O168" s="176"/>
      <c r="P168" s="176"/>
      <c r="Q168" s="176"/>
      <c r="R168" s="175"/>
      <c r="S168" s="175"/>
      <c r="T168" s="175"/>
      <c r="U168" s="104"/>
      <c r="V168" s="333"/>
      <c r="W168" s="333"/>
      <c r="X168" s="333"/>
      <c r="Y168" s="333"/>
      <c r="Z168" s="333"/>
      <c r="AA168" s="333"/>
      <c r="AB168" s="333"/>
      <c r="AC168" s="333"/>
    </row>
    <row r="169" spans="1:29" ht="16.5" customHeight="1">
      <c r="A169" s="175"/>
      <c r="B169" s="775"/>
      <c r="C169" s="175"/>
      <c r="D169" s="175"/>
      <c r="E169" s="175"/>
      <c r="F169" s="175"/>
      <c r="G169" s="175"/>
      <c r="H169" s="175"/>
      <c r="I169" s="175"/>
      <c r="J169" s="175"/>
      <c r="K169" s="175"/>
      <c r="L169" s="175"/>
      <c r="M169" s="176"/>
      <c r="N169" s="176"/>
      <c r="O169" s="176"/>
      <c r="P169" s="176"/>
      <c r="Q169" s="176"/>
      <c r="R169" s="175"/>
      <c r="S169" s="175"/>
      <c r="T169" s="175"/>
      <c r="U169" s="104"/>
      <c r="V169" s="333"/>
      <c r="W169" s="333"/>
      <c r="X169" s="333"/>
      <c r="Y169" s="333"/>
      <c r="Z169" s="333"/>
      <c r="AA169" s="333"/>
      <c r="AB169" s="333"/>
      <c r="AC169" s="333"/>
    </row>
    <row r="170" spans="1:29" ht="16.5" customHeight="1">
      <c r="A170" s="175"/>
      <c r="B170" s="775"/>
      <c r="C170" s="175"/>
      <c r="D170" s="175"/>
      <c r="E170" s="175"/>
      <c r="F170" s="175"/>
      <c r="G170" s="175"/>
      <c r="H170" s="175"/>
      <c r="I170" s="175"/>
      <c r="J170" s="175"/>
      <c r="K170" s="175"/>
      <c r="L170" s="175"/>
      <c r="M170" s="176"/>
      <c r="N170" s="176"/>
      <c r="O170" s="176"/>
      <c r="P170" s="176"/>
      <c r="Q170" s="176"/>
      <c r="R170" s="175"/>
      <c r="S170" s="175"/>
      <c r="T170" s="175"/>
      <c r="U170" s="104"/>
      <c r="V170" s="333"/>
      <c r="W170" s="333"/>
      <c r="X170" s="333"/>
      <c r="Y170" s="333"/>
      <c r="Z170" s="333"/>
      <c r="AA170" s="333"/>
      <c r="AB170" s="333"/>
      <c r="AC170" s="333"/>
    </row>
    <row r="171" spans="1:29" ht="16.5" customHeight="1">
      <c r="A171" s="175"/>
      <c r="B171" s="775"/>
      <c r="C171" s="175"/>
      <c r="D171" s="175"/>
      <c r="E171" s="175"/>
      <c r="F171" s="175"/>
      <c r="G171" s="175"/>
      <c r="H171" s="175"/>
      <c r="I171" s="175"/>
      <c r="J171" s="175"/>
      <c r="K171" s="175"/>
      <c r="L171" s="175"/>
      <c r="M171" s="176"/>
      <c r="N171" s="176"/>
      <c r="O171" s="176"/>
      <c r="P171" s="176"/>
      <c r="Q171" s="176"/>
      <c r="R171" s="175"/>
      <c r="S171" s="175"/>
      <c r="T171" s="175"/>
      <c r="U171" s="104"/>
      <c r="V171" s="333"/>
      <c r="W171" s="333"/>
      <c r="X171" s="333"/>
      <c r="Y171" s="333"/>
      <c r="Z171" s="333"/>
      <c r="AA171" s="333"/>
      <c r="AB171" s="333"/>
      <c r="AC171" s="333"/>
    </row>
    <row r="172" spans="1:29" ht="16.5" customHeight="1">
      <c r="A172" s="175"/>
      <c r="B172" s="775"/>
      <c r="C172" s="175"/>
      <c r="D172" s="175"/>
      <c r="E172" s="175"/>
      <c r="F172" s="175"/>
      <c r="G172" s="175"/>
      <c r="H172" s="175"/>
      <c r="I172" s="175"/>
      <c r="J172" s="175"/>
      <c r="K172" s="175"/>
      <c r="L172" s="175"/>
      <c r="M172" s="176"/>
      <c r="N172" s="176"/>
      <c r="O172" s="176"/>
      <c r="P172" s="176"/>
      <c r="Q172" s="176"/>
      <c r="R172" s="175"/>
      <c r="S172" s="175"/>
      <c r="T172" s="175"/>
      <c r="U172" s="104"/>
      <c r="V172" s="333"/>
      <c r="W172" s="333"/>
      <c r="X172" s="333"/>
      <c r="Y172" s="333"/>
      <c r="Z172" s="333"/>
      <c r="AA172" s="333"/>
      <c r="AB172" s="333"/>
      <c r="AC172" s="333"/>
    </row>
    <row r="173" spans="1:29" ht="16.5" customHeight="1">
      <c r="A173" s="175"/>
      <c r="B173" s="775"/>
      <c r="C173" s="175"/>
      <c r="D173" s="175"/>
      <c r="E173" s="175"/>
      <c r="F173" s="175"/>
      <c r="G173" s="175"/>
      <c r="H173" s="175"/>
      <c r="I173" s="175"/>
      <c r="J173" s="175"/>
      <c r="K173" s="175"/>
      <c r="L173" s="175"/>
      <c r="M173" s="176"/>
      <c r="N173" s="176"/>
      <c r="O173" s="176"/>
      <c r="P173" s="176"/>
      <c r="Q173" s="176"/>
      <c r="R173" s="175"/>
      <c r="S173" s="175"/>
      <c r="T173" s="175"/>
      <c r="U173" s="104"/>
      <c r="V173" s="333"/>
      <c r="W173" s="333"/>
      <c r="X173" s="333"/>
      <c r="Y173" s="333"/>
      <c r="Z173" s="333"/>
      <c r="AA173" s="333"/>
      <c r="AB173" s="333"/>
      <c r="AC173" s="333"/>
    </row>
    <row r="174" spans="1:29" ht="16.5" customHeight="1">
      <c r="A174" s="175"/>
      <c r="B174" s="775"/>
      <c r="C174" s="175"/>
      <c r="D174" s="175"/>
      <c r="E174" s="175"/>
      <c r="F174" s="175"/>
      <c r="G174" s="175"/>
      <c r="H174" s="175"/>
      <c r="I174" s="175"/>
      <c r="J174" s="175"/>
      <c r="K174" s="175"/>
      <c r="L174" s="175"/>
      <c r="M174" s="176"/>
      <c r="N174" s="176"/>
      <c r="O174" s="176"/>
      <c r="P174" s="176"/>
      <c r="Q174" s="176"/>
      <c r="R174" s="175"/>
      <c r="S174" s="175"/>
      <c r="T174" s="175"/>
      <c r="U174" s="104"/>
      <c r="V174" s="333"/>
      <c r="W174" s="333"/>
      <c r="X174" s="333"/>
      <c r="Y174" s="333"/>
      <c r="Z174" s="333"/>
      <c r="AA174" s="333"/>
      <c r="AB174" s="333"/>
      <c r="AC174" s="333"/>
    </row>
    <row r="175" spans="1:29" ht="16.5" customHeight="1">
      <c r="A175" s="175"/>
      <c r="B175" s="775"/>
      <c r="C175" s="175"/>
      <c r="D175" s="175"/>
      <c r="E175" s="175"/>
      <c r="F175" s="175"/>
      <c r="G175" s="175"/>
      <c r="H175" s="175"/>
      <c r="I175" s="175"/>
      <c r="J175" s="175"/>
      <c r="K175" s="175"/>
      <c r="L175" s="175"/>
      <c r="M175" s="176"/>
      <c r="N175" s="176"/>
      <c r="O175" s="176"/>
      <c r="P175" s="176"/>
      <c r="Q175" s="176"/>
      <c r="R175" s="175"/>
      <c r="S175" s="175"/>
      <c r="T175" s="175"/>
      <c r="U175" s="104"/>
      <c r="V175" s="333"/>
      <c r="W175" s="333"/>
      <c r="X175" s="333"/>
      <c r="Y175" s="333"/>
      <c r="Z175" s="333"/>
      <c r="AA175" s="333"/>
      <c r="AB175" s="333"/>
      <c r="AC175" s="333"/>
    </row>
    <row r="176" spans="1:29" ht="16.5" customHeight="1">
      <c r="A176" s="175"/>
      <c r="B176" s="775"/>
      <c r="C176" s="175"/>
      <c r="D176" s="175"/>
      <c r="E176" s="175"/>
      <c r="F176" s="175"/>
      <c r="G176" s="175"/>
      <c r="H176" s="175"/>
      <c r="I176" s="175"/>
      <c r="J176" s="175"/>
      <c r="K176" s="175"/>
      <c r="L176" s="175"/>
      <c r="M176" s="176"/>
      <c r="N176" s="176"/>
      <c r="O176" s="176"/>
      <c r="P176" s="176"/>
      <c r="Q176" s="176"/>
      <c r="R176" s="175"/>
      <c r="S176" s="175"/>
      <c r="T176" s="175"/>
      <c r="U176" s="104"/>
      <c r="V176" s="333"/>
      <c r="W176" s="333"/>
      <c r="X176" s="333"/>
      <c r="Y176" s="333"/>
      <c r="Z176" s="333"/>
      <c r="AA176" s="333"/>
      <c r="AB176" s="333"/>
      <c r="AC176" s="333"/>
    </row>
    <row r="177" spans="1:29" ht="16.5" customHeight="1">
      <c r="A177" s="175"/>
      <c r="B177" s="775"/>
      <c r="C177" s="175"/>
      <c r="D177" s="175"/>
      <c r="E177" s="175"/>
      <c r="F177" s="175"/>
      <c r="G177" s="175"/>
      <c r="H177" s="175"/>
      <c r="I177" s="175"/>
      <c r="J177" s="175"/>
      <c r="K177" s="175"/>
      <c r="L177" s="175"/>
      <c r="M177" s="176"/>
      <c r="N177" s="176"/>
      <c r="O177" s="176"/>
      <c r="P177" s="176"/>
      <c r="Q177" s="176"/>
      <c r="R177" s="175"/>
      <c r="S177" s="175"/>
      <c r="T177" s="175"/>
      <c r="U177" s="104"/>
      <c r="V177" s="333"/>
      <c r="W177" s="333"/>
      <c r="X177" s="333"/>
      <c r="Y177" s="333"/>
      <c r="Z177" s="333"/>
      <c r="AA177" s="333"/>
      <c r="AB177" s="333"/>
      <c r="AC177" s="333"/>
    </row>
    <row r="178" spans="1:29" ht="16.5" customHeight="1">
      <c r="A178" s="175"/>
      <c r="B178" s="775"/>
      <c r="C178" s="175"/>
      <c r="D178" s="175"/>
      <c r="E178" s="175"/>
      <c r="F178" s="175"/>
      <c r="G178" s="175"/>
      <c r="H178" s="175"/>
      <c r="I178" s="175"/>
      <c r="J178" s="175"/>
      <c r="K178" s="175"/>
      <c r="L178" s="175"/>
      <c r="M178" s="176"/>
      <c r="N178" s="176"/>
      <c r="O178" s="176"/>
      <c r="P178" s="176"/>
      <c r="Q178" s="176"/>
      <c r="R178" s="175"/>
      <c r="S178" s="175"/>
      <c r="T178" s="175"/>
      <c r="U178" s="104"/>
      <c r="V178" s="333"/>
      <c r="W178" s="333"/>
      <c r="X178" s="333"/>
      <c r="Y178" s="333"/>
      <c r="Z178" s="333"/>
      <c r="AA178" s="333"/>
      <c r="AB178" s="333"/>
      <c r="AC178" s="333"/>
    </row>
    <row r="179" spans="1:29" ht="16.5" customHeight="1">
      <c r="A179" s="175"/>
      <c r="B179" s="775"/>
      <c r="C179" s="175"/>
      <c r="D179" s="175"/>
      <c r="E179" s="175"/>
      <c r="F179" s="175"/>
      <c r="G179" s="175"/>
      <c r="H179" s="175"/>
      <c r="I179" s="175"/>
      <c r="J179" s="175"/>
      <c r="K179" s="175"/>
      <c r="L179" s="175"/>
      <c r="M179" s="176"/>
      <c r="N179" s="176"/>
      <c r="O179" s="176"/>
      <c r="P179" s="176"/>
      <c r="Q179" s="176"/>
      <c r="R179" s="175"/>
      <c r="S179" s="175"/>
      <c r="T179" s="175"/>
      <c r="U179" s="104"/>
      <c r="V179" s="333"/>
      <c r="W179" s="333"/>
      <c r="X179" s="333"/>
      <c r="Y179" s="333"/>
      <c r="Z179" s="333"/>
      <c r="AA179" s="333"/>
      <c r="AB179" s="333"/>
      <c r="AC179" s="333"/>
    </row>
    <row r="180" spans="1:29" ht="16.5" customHeight="1">
      <c r="A180" s="175"/>
      <c r="B180" s="775"/>
      <c r="C180" s="175"/>
      <c r="D180" s="175"/>
      <c r="E180" s="175"/>
      <c r="F180" s="175"/>
      <c r="G180" s="175"/>
      <c r="H180" s="175"/>
      <c r="I180" s="175"/>
      <c r="J180" s="175"/>
      <c r="K180" s="175"/>
      <c r="L180" s="175"/>
      <c r="M180" s="176"/>
      <c r="N180" s="176"/>
      <c r="O180" s="176"/>
      <c r="P180" s="176"/>
      <c r="Q180" s="176"/>
      <c r="R180" s="175"/>
      <c r="S180" s="175"/>
      <c r="T180" s="175"/>
      <c r="U180" s="104"/>
      <c r="V180" s="333"/>
      <c r="W180" s="333"/>
      <c r="X180" s="333"/>
      <c r="Y180" s="333"/>
      <c r="Z180" s="333"/>
      <c r="AA180" s="333"/>
      <c r="AB180" s="333"/>
      <c r="AC180" s="333"/>
    </row>
    <row r="181" spans="1:29" ht="16.5" customHeight="1">
      <c r="A181" s="175"/>
      <c r="B181" s="775"/>
      <c r="C181" s="175"/>
      <c r="D181" s="175"/>
      <c r="E181" s="175"/>
      <c r="F181" s="175"/>
      <c r="G181" s="175"/>
      <c r="H181" s="175"/>
      <c r="I181" s="175"/>
      <c r="J181" s="175"/>
      <c r="K181" s="175"/>
      <c r="L181" s="175"/>
      <c r="M181" s="176"/>
      <c r="N181" s="176"/>
      <c r="O181" s="176"/>
      <c r="P181" s="176"/>
      <c r="Q181" s="176"/>
      <c r="R181" s="175"/>
      <c r="S181" s="175"/>
      <c r="T181" s="175"/>
      <c r="U181" s="104"/>
      <c r="V181" s="333"/>
      <c r="W181" s="333"/>
      <c r="X181" s="333"/>
      <c r="Y181" s="333"/>
      <c r="Z181" s="333"/>
      <c r="AA181" s="333"/>
      <c r="AB181" s="333"/>
      <c r="AC181" s="333"/>
    </row>
    <row r="182" spans="1:29" ht="16.5" customHeight="1">
      <c r="A182" s="175"/>
      <c r="B182" s="775"/>
      <c r="C182" s="175"/>
      <c r="D182" s="175"/>
      <c r="E182" s="175"/>
      <c r="F182" s="175"/>
      <c r="G182" s="175"/>
      <c r="H182" s="175"/>
      <c r="I182" s="175"/>
      <c r="J182" s="175"/>
      <c r="K182" s="175"/>
      <c r="L182" s="175"/>
      <c r="M182" s="176"/>
      <c r="N182" s="176"/>
      <c r="O182" s="176"/>
      <c r="P182" s="176"/>
      <c r="Q182" s="176"/>
      <c r="R182" s="175"/>
      <c r="S182" s="175"/>
      <c r="T182" s="175"/>
      <c r="U182" s="104"/>
      <c r="V182" s="333"/>
      <c r="W182" s="333"/>
      <c r="X182" s="333"/>
      <c r="Y182" s="333"/>
      <c r="Z182" s="333"/>
      <c r="AA182" s="333"/>
      <c r="AB182" s="333"/>
      <c r="AC182" s="333"/>
    </row>
    <row r="183" spans="1:29" ht="16.5" customHeight="1">
      <c r="A183" s="175"/>
      <c r="B183" s="775"/>
      <c r="C183" s="175"/>
      <c r="D183" s="175"/>
      <c r="E183" s="175"/>
      <c r="F183" s="175"/>
      <c r="G183" s="175"/>
      <c r="H183" s="175"/>
      <c r="I183" s="175"/>
      <c r="J183" s="175"/>
      <c r="K183" s="175"/>
      <c r="L183" s="175"/>
      <c r="M183" s="176"/>
      <c r="N183" s="176"/>
      <c r="O183" s="176"/>
      <c r="P183" s="176"/>
      <c r="Q183" s="176"/>
      <c r="R183" s="175"/>
      <c r="S183" s="175"/>
      <c r="T183" s="175"/>
      <c r="U183" s="104"/>
      <c r="V183" s="333"/>
      <c r="W183" s="333"/>
      <c r="X183" s="333"/>
      <c r="Y183" s="333"/>
      <c r="Z183" s="333"/>
      <c r="AA183" s="333"/>
      <c r="AB183" s="333"/>
      <c r="AC183" s="333"/>
    </row>
    <row r="184" spans="1:29" ht="16.5" customHeight="1">
      <c r="A184" s="175"/>
      <c r="B184" s="775"/>
      <c r="C184" s="175"/>
      <c r="D184" s="175"/>
      <c r="E184" s="175"/>
      <c r="F184" s="175"/>
      <c r="G184" s="175"/>
      <c r="H184" s="175"/>
      <c r="I184" s="175"/>
      <c r="J184" s="175"/>
      <c r="K184" s="175"/>
      <c r="L184" s="175"/>
      <c r="M184" s="176"/>
      <c r="N184" s="176"/>
      <c r="O184" s="176"/>
      <c r="P184" s="176"/>
      <c r="Q184" s="176"/>
      <c r="R184" s="175"/>
      <c r="S184" s="175"/>
      <c r="T184" s="175"/>
      <c r="U184" s="104"/>
      <c r="V184" s="333"/>
      <c r="W184" s="333"/>
      <c r="X184" s="333"/>
      <c r="Y184" s="333"/>
      <c r="Z184" s="333"/>
      <c r="AA184" s="333"/>
      <c r="AB184" s="333"/>
      <c r="AC184" s="333"/>
    </row>
    <row r="185" spans="1:29" ht="16.5" customHeight="1">
      <c r="A185" s="175"/>
      <c r="B185" s="775"/>
      <c r="C185" s="175"/>
      <c r="D185" s="175"/>
      <c r="E185" s="175"/>
      <c r="F185" s="175"/>
      <c r="G185" s="175"/>
      <c r="H185" s="175"/>
      <c r="I185" s="175"/>
      <c r="J185" s="175"/>
      <c r="K185" s="175"/>
      <c r="L185" s="175"/>
      <c r="M185" s="176"/>
      <c r="N185" s="176"/>
      <c r="O185" s="176"/>
      <c r="P185" s="176"/>
      <c r="Q185" s="176"/>
      <c r="R185" s="175"/>
      <c r="S185" s="175"/>
      <c r="T185" s="175"/>
      <c r="U185" s="104"/>
      <c r="V185" s="333"/>
      <c r="W185" s="333"/>
      <c r="X185" s="333"/>
      <c r="Y185" s="333"/>
      <c r="Z185" s="333"/>
      <c r="AA185" s="333"/>
      <c r="AB185" s="333"/>
      <c r="AC185" s="333"/>
    </row>
    <row r="186" spans="1:29" ht="16.5" customHeight="1">
      <c r="A186" s="175"/>
      <c r="B186" s="775"/>
      <c r="C186" s="175"/>
      <c r="D186" s="175"/>
      <c r="E186" s="175"/>
      <c r="F186" s="175"/>
      <c r="G186" s="175"/>
      <c r="H186" s="175"/>
      <c r="I186" s="175"/>
      <c r="J186" s="175"/>
      <c r="K186" s="175"/>
      <c r="L186" s="175"/>
      <c r="M186" s="176"/>
      <c r="N186" s="176"/>
      <c r="O186" s="176"/>
      <c r="P186" s="176"/>
      <c r="Q186" s="176"/>
      <c r="R186" s="175"/>
      <c r="S186" s="175"/>
      <c r="T186" s="175"/>
      <c r="U186" s="104"/>
      <c r="V186" s="333"/>
      <c r="W186" s="333"/>
      <c r="X186" s="333"/>
      <c r="Y186" s="333"/>
      <c r="Z186" s="333"/>
      <c r="AA186" s="333"/>
      <c r="AB186" s="333"/>
      <c r="AC186" s="333"/>
    </row>
    <row r="187" spans="1:29" ht="16.5" customHeight="1">
      <c r="A187" s="175"/>
      <c r="B187" s="775"/>
      <c r="C187" s="175"/>
      <c r="D187" s="175"/>
      <c r="E187" s="175"/>
      <c r="F187" s="175"/>
      <c r="G187" s="175"/>
      <c r="H187" s="175"/>
      <c r="I187" s="175"/>
      <c r="J187" s="175"/>
      <c r="K187" s="175"/>
      <c r="L187" s="175"/>
      <c r="M187" s="176"/>
      <c r="N187" s="176"/>
      <c r="O187" s="176"/>
      <c r="P187" s="176"/>
      <c r="Q187" s="176"/>
      <c r="R187" s="175"/>
      <c r="S187" s="175"/>
      <c r="T187" s="175"/>
      <c r="U187" s="104"/>
      <c r="V187" s="333"/>
      <c r="W187" s="333"/>
      <c r="X187" s="333"/>
      <c r="Y187" s="333"/>
      <c r="Z187" s="333"/>
      <c r="AA187" s="333"/>
      <c r="AB187" s="333"/>
      <c r="AC187" s="333"/>
    </row>
    <row r="188" spans="1:29" ht="16.5" customHeight="1">
      <c r="A188" s="175"/>
      <c r="B188" s="775"/>
      <c r="C188" s="175"/>
      <c r="D188" s="175"/>
      <c r="E188" s="175"/>
      <c r="F188" s="175"/>
      <c r="G188" s="175"/>
      <c r="H188" s="175"/>
      <c r="I188" s="175"/>
      <c r="J188" s="175"/>
      <c r="K188" s="175"/>
      <c r="L188" s="175"/>
      <c r="M188" s="176"/>
      <c r="N188" s="176"/>
      <c r="O188" s="176"/>
      <c r="P188" s="176"/>
      <c r="Q188" s="176"/>
      <c r="R188" s="175"/>
      <c r="S188" s="175"/>
      <c r="T188" s="175"/>
      <c r="U188" s="104"/>
      <c r="V188" s="333"/>
      <c r="W188" s="333"/>
      <c r="X188" s="333"/>
      <c r="Y188" s="333"/>
      <c r="Z188" s="333"/>
      <c r="AA188" s="333"/>
      <c r="AB188" s="333"/>
      <c r="AC188" s="333"/>
    </row>
    <row r="189" spans="1:29" ht="16.5" customHeight="1">
      <c r="A189" s="175"/>
      <c r="B189" s="775"/>
      <c r="C189" s="175"/>
      <c r="D189" s="175"/>
      <c r="E189" s="175"/>
      <c r="F189" s="175"/>
      <c r="G189" s="175"/>
      <c r="H189" s="175"/>
      <c r="I189" s="175"/>
      <c r="J189" s="175"/>
      <c r="K189" s="175"/>
      <c r="L189" s="175"/>
      <c r="M189" s="176"/>
      <c r="N189" s="176"/>
      <c r="O189" s="176"/>
      <c r="P189" s="176"/>
      <c r="Q189" s="176"/>
      <c r="R189" s="175"/>
      <c r="S189" s="175"/>
      <c r="T189" s="175"/>
      <c r="U189" s="104"/>
      <c r="V189" s="333"/>
      <c r="W189" s="333"/>
      <c r="X189" s="333"/>
      <c r="Y189" s="333"/>
      <c r="Z189" s="333"/>
      <c r="AA189" s="333"/>
      <c r="AB189" s="333"/>
      <c r="AC189" s="333"/>
    </row>
    <row r="190" spans="1:29" ht="16.5" customHeight="1">
      <c r="A190" s="175"/>
      <c r="B190" s="775"/>
      <c r="C190" s="175"/>
      <c r="D190" s="175"/>
      <c r="E190" s="175"/>
      <c r="F190" s="175"/>
      <c r="G190" s="175"/>
      <c r="H190" s="175"/>
      <c r="I190" s="175"/>
      <c r="J190" s="175"/>
      <c r="K190" s="175"/>
      <c r="L190" s="175"/>
      <c r="M190" s="176"/>
      <c r="N190" s="176"/>
      <c r="O190" s="176"/>
      <c r="P190" s="176"/>
      <c r="Q190" s="176"/>
      <c r="R190" s="175"/>
      <c r="S190" s="175"/>
      <c r="T190" s="175"/>
      <c r="U190" s="104"/>
      <c r="V190" s="333"/>
      <c r="W190" s="333"/>
      <c r="X190" s="333"/>
      <c r="Y190" s="333"/>
      <c r="Z190" s="333"/>
      <c r="AA190" s="333"/>
      <c r="AB190" s="333"/>
      <c r="AC190" s="333"/>
    </row>
    <row r="191" spans="1:29" ht="16.5" customHeight="1">
      <c r="A191" s="175"/>
      <c r="B191" s="775"/>
      <c r="C191" s="175"/>
      <c r="D191" s="175"/>
      <c r="E191" s="175"/>
      <c r="F191" s="175"/>
      <c r="G191" s="175"/>
      <c r="H191" s="175"/>
      <c r="I191" s="175"/>
      <c r="J191" s="175"/>
      <c r="K191" s="175"/>
      <c r="L191" s="175"/>
      <c r="M191" s="176"/>
      <c r="N191" s="176"/>
      <c r="O191" s="176"/>
      <c r="P191" s="176"/>
      <c r="Q191" s="176"/>
      <c r="R191" s="175"/>
      <c r="S191" s="175"/>
      <c r="T191" s="175"/>
      <c r="U191" s="104"/>
      <c r="V191" s="333"/>
      <c r="W191" s="333"/>
      <c r="X191" s="333"/>
      <c r="Y191" s="333"/>
      <c r="Z191" s="333"/>
      <c r="AA191" s="333"/>
      <c r="AB191" s="333"/>
      <c r="AC191" s="333"/>
    </row>
    <row r="192" spans="1:29" ht="16.5" customHeight="1">
      <c r="A192" s="175"/>
      <c r="B192" s="775"/>
      <c r="C192" s="175"/>
      <c r="D192" s="175"/>
      <c r="E192" s="175"/>
      <c r="F192" s="175"/>
      <c r="G192" s="175"/>
      <c r="H192" s="175"/>
      <c r="I192" s="175"/>
      <c r="J192" s="175"/>
      <c r="K192" s="175"/>
      <c r="L192" s="175"/>
      <c r="M192" s="176"/>
      <c r="N192" s="176"/>
      <c r="O192" s="176"/>
      <c r="P192" s="176"/>
      <c r="Q192" s="176"/>
      <c r="R192" s="175"/>
      <c r="S192" s="175"/>
      <c r="T192" s="175"/>
      <c r="U192" s="104"/>
      <c r="V192" s="333"/>
      <c r="W192" s="333"/>
      <c r="X192" s="333"/>
      <c r="Y192" s="333"/>
      <c r="Z192" s="333"/>
      <c r="AA192" s="333"/>
      <c r="AB192" s="333"/>
      <c r="AC192" s="333"/>
    </row>
    <row r="193" spans="1:29" ht="16.5" customHeight="1">
      <c r="A193" s="175"/>
      <c r="B193" s="775"/>
      <c r="C193" s="175"/>
      <c r="D193" s="175"/>
      <c r="E193" s="175"/>
      <c r="F193" s="175"/>
      <c r="G193" s="175"/>
      <c r="H193" s="175"/>
      <c r="I193" s="175"/>
      <c r="J193" s="175"/>
      <c r="K193" s="175"/>
      <c r="L193" s="175"/>
      <c r="M193" s="176"/>
      <c r="N193" s="176"/>
      <c r="O193" s="176"/>
      <c r="P193" s="176"/>
      <c r="Q193" s="176"/>
      <c r="R193" s="175"/>
      <c r="S193" s="175"/>
      <c r="T193" s="175"/>
      <c r="U193" s="104"/>
      <c r="V193" s="333"/>
      <c r="W193" s="333"/>
      <c r="X193" s="333"/>
      <c r="Y193" s="333"/>
      <c r="Z193" s="333"/>
      <c r="AA193" s="333"/>
      <c r="AB193" s="333"/>
      <c r="AC193" s="333"/>
    </row>
    <row r="194" spans="1:29" ht="16.5" customHeight="1">
      <c r="A194" s="175"/>
      <c r="B194" s="775"/>
      <c r="C194" s="175"/>
      <c r="D194" s="175"/>
      <c r="E194" s="175"/>
      <c r="F194" s="175"/>
      <c r="G194" s="175"/>
      <c r="H194" s="175"/>
      <c r="I194" s="175"/>
      <c r="J194" s="175"/>
      <c r="K194" s="175"/>
      <c r="L194" s="175"/>
      <c r="M194" s="176"/>
      <c r="N194" s="176"/>
      <c r="O194" s="176"/>
      <c r="P194" s="176"/>
      <c r="Q194" s="176"/>
      <c r="R194" s="175"/>
      <c r="S194" s="175"/>
      <c r="T194" s="175"/>
      <c r="U194" s="104"/>
      <c r="V194" s="333"/>
      <c r="W194" s="333"/>
      <c r="X194" s="333"/>
      <c r="Y194" s="333"/>
      <c r="Z194" s="333"/>
      <c r="AA194" s="333"/>
      <c r="AB194" s="333"/>
      <c r="AC194" s="333"/>
    </row>
    <row r="195" spans="1:29" ht="16.5" customHeight="1">
      <c r="A195" s="175"/>
      <c r="B195" s="775"/>
      <c r="C195" s="175"/>
      <c r="D195" s="175"/>
      <c r="E195" s="175"/>
      <c r="F195" s="175"/>
      <c r="G195" s="175"/>
      <c r="H195" s="175"/>
      <c r="I195" s="175"/>
      <c r="J195" s="175"/>
      <c r="K195" s="175"/>
      <c r="L195" s="175"/>
      <c r="M195" s="176"/>
      <c r="N195" s="176"/>
      <c r="O195" s="176"/>
      <c r="P195" s="176"/>
      <c r="Q195" s="176"/>
      <c r="R195" s="175"/>
      <c r="S195" s="175"/>
      <c r="T195" s="175"/>
      <c r="U195" s="104"/>
      <c r="V195" s="333"/>
      <c r="W195" s="333"/>
      <c r="X195" s="333"/>
      <c r="Y195" s="333"/>
      <c r="Z195" s="333"/>
      <c r="AA195" s="333"/>
      <c r="AB195" s="333"/>
      <c r="AC195" s="333"/>
    </row>
    <row r="196" spans="1:29" ht="16.5" customHeight="1">
      <c r="A196" s="175"/>
      <c r="B196" s="775"/>
      <c r="C196" s="175"/>
      <c r="D196" s="175"/>
      <c r="E196" s="175"/>
      <c r="F196" s="175"/>
      <c r="G196" s="175"/>
      <c r="H196" s="175"/>
      <c r="I196" s="175"/>
      <c r="J196" s="175"/>
      <c r="K196" s="175"/>
      <c r="L196" s="175"/>
      <c r="M196" s="176"/>
      <c r="N196" s="176"/>
      <c r="O196" s="176"/>
      <c r="P196" s="176"/>
      <c r="Q196" s="176"/>
      <c r="R196" s="175"/>
      <c r="S196" s="175"/>
      <c r="T196" s="175"/>
      <c r="U196" s="104"/>
      <c r="V196" s="333"/>
      <c r="W196" s="333"/>
      <c r="X196" s="333"/>
      <c r="Y196" s="333"/>
      <c r="Z196" s="333"/>
      <c r="AA196" s="333"/>
      <c r="AB196" s="333"/>
      <c r="AC196" s="333"/>
    </row>
    <row r="197" spans="1:29" ht="16.5" customHeight="1">
      <c r="A197" s="175"/>
      <c r="B197" s="775"/>
      <c r="C197" s="175"/>
      <c r="D197" s="175"/>
      <c r="E197" s="175"/>
      <c r="F197" s="175"/>
      <c r="G197" s="175"/>
      <c r="H197" s="175"/>
      <c r="I197" s="175"/>
      <c r="J197" s="175"/>
      <c r="K197" s="175"/>
      <c r="L197" s="175"/>
      <c r="M197" s="176"/>
      <c r="N197" s="176"/>
      <c r="O197" s="176"/>
      <c r="P197" s="176"/>
      <c r="Q197" s="176"/>
      <c r="R197" s="175"/>
      <c r="S197" s="175"/>
      <c r="T197" s="175"/>
      <c r="U197" s="104"/>
      <c r="V197" s="333"/>
      <c r="W197" s="333"/>
      <c r="X197" s="333"/>
      <c r="Y197" s="333"/>
      <c r="Z197" s="333"/>
      <c r="AA197" s="333"/>
      <c r="AB197" s="333"/>
      <c r="AC197" s="333"/>
    </row>
    <row r="198" spans="1:29" ht="16.5" customHeight="1">
      <c r="A198" s="175"/>
      <c r="B198" s="775"/>
      <c r="C198" s="175"/>
      <c r="D198" s="175"/>
      <c r="E198" s="175"/>
      <c r="F198" s="175"/>
      <c r="G198" s="175"/>
      <c r="H198" s="175"/>
      <c r="I198" s="175"/>
      <c r="J198" s="175"/>
      <c r="K198" s="175"/>
      <c r="L198" s="175"/>
      <c r="M198" s="176"/>
      <c r="N198" s="176"/>
      <c r="O198" s="176"/>
      <c r="P198" s="176"/>
      <c r="Q198" s="176"/>
      <c r="R198" s="175"/>
      <c r="S198" s="175"/>
      <c r="T198" s="175"/>
      <c r="U198" s="104"/>
      <c r="V198" s="333"/>
      <c r="W198" s="333"/>
      <c r="X198" s="333"/>
      <c r="Y198" s="333"/>
      <c r="Z198" s="333"/>
      <c r="AA198" s="333"/>
      <c r="AB198" s="333"/>
      <c r="AC198" s="333"/>
    </row>
    <row r="199" spans="1:29" ht="16.5" customHeight="1">
      <c r="A199" s="175"/>
      <c r="B199" s="775"/>
      <c r="C199" s="175"/>
      <c r="D199" s="175"/>
      <c r="E199" s="175"/>
      <c r="F199" s="175"/>
      <c r="G199" s="175"/>
      <c r="H199" s="175"/>
      <c r="I199" s="175"/>
      <c r="J199" s="175"/>
      <c r="K199" s="175"/>
      <c r="L199" s="175"/>
      <c r="M199" s="176"/>
      <c r="N199" s="176"/>
      <c r="O199" s="176"/>
      <c r="P199" s="176"/>
      <c r="Q199" s="176"/>
      <c r="R199" s="175"/>
      <c r="S199" s="175"/>
      <c r="T199" s="175"/>
      <c r="U199" s="104"/>
      <c r="V199" s="333"/>
      <c r="W199" s="333"/>
      <c r="X199" s="333"/>
      <c r="Y199" s="333"/>
      <c r="Z199" s="333"/>
      <c r="AA199" s="333"/>
      <c r="AB199" s="333"/>
      <c r="AC199" s="333"/>
    </row>
    <row r="200" spans="1:29" ht="16.5" customHeight="1">
      <c r="A200" s="175"/>
      <c r="B200" s="775"/>
      <c r="C200" s="175"/>
      <c r="D200" s="175"/>
      <c r="E200" s="175"/>
      <c r="F200" s="175"/>
      <c r="G200" s="175"/>
      <c r="H200" s="175"/>
      <c r="I200" s="175"/>
      <c r="J200" s="175"/>
      <c r="K200" s="175"/>
      <c r="L200" s="175"/>
      <c r="M200" s="176"/>
      <c r="N200" s="176"/>
      <c r="O200" s="176"/>
      <c r="P200" s="176"/>
      <c r="Q200" s="176"/>
      <c r="R200" s="175"/>
      <c r="S200" s="175"/>
      <c r="T200" s="175"/>
      <c r="U200" s="104"/>
      <c r="V200" s="333"/>
      <c r="W200" s="333"/>
      <c r="X200" s="333"/>
      <c r="Y200" s="333"/>
      <c r="Z200" s="333"/>
      <c r="AA200" s="333"/>
      <c r="AB200" s="333"/>
      <c r="AC200" s="333"/>
    </row>
    <row r="201" spans="1:29" ht="16.5" customHeight="1">
      <c r="A201" s="175"/>
      <c r="B201" s="775"/>
      <c r="C201" s="175"/>
      <c r="D201" s="175"/>
      <c r="E201" s="175"/>
      <c r="F201" s="175"/>
      <c r="G201" s="175"/>
      <c r="H201" s="175"/>
      <c r="I201" s="175"/>
      <c r="J201" s="175"/>
      <c r="K201" s="175"/>
      <c r="L201" s="175"/>
      <c r="M201" s="176"/>
      <c r="N201" s="176"/>
      <c r="O201" s="176"/>
      <c r="P201" s="176"/>
      <c r="Q201" s="176"/>
      <c r="R201" s="175"/>
      <c r="S201" s="175"/>
      <c r="T201" s="175"/>
      <c r="U201" s="104"/>
      <c r="V201" s="333"/>
      <c r="W201" s="333"/>
      <c r="X201" s="333"/>
      <c r="Y201" s="333"/>
      <c r="Z201" s="333"/>
      <c r="AA201" s="333"/>
      <c r="AB201" s="333"/>
      <c r="AC201" s="333"/>
    </row>
    <row r="202" spans="1:29" ht="16.5" customHeight="1">
      <c r="A202" s="175"/>
      <c r="B202" s="775"/>
      <c r="C202" s="175"/>
      <c r="D202" s="175"/>
      <c r="E202" s="175"/>
      <c r="F202" s="175"/>
      <c r="G202" s="175"/>
      <c r="H202" s="175"/>
      <c r="I202" s="175"/>
      <c r="J202" s="175"/>
      <c r="K202" s="175"/>
      <c r="L202" s="175"/>
      <c r="M202" s="176"/>
      <c r="N202" s="176"/>
      <c r="O202" s="176"/>
      <c r="P202" s="176"/>
      <c r="Q202" s="176"/>
      <c r="R202" s="175"/>
      <c r="S202" s="175"/>
      <c r="T202" s="175"/>
      <c r="U202" s="104"/>
      <c r="V202" s="333"/>
      <c r="W202" s="333"/>
      <c r="X202" s="333"/>
      <c r="Y202" s="333"/>
      <c r="Z202" s="333"/>
      <c r="AA202" s="333"/>
      <c r="AB202" s="333"/>
      <c r="AC202" s="333"/>
    </row>
    <row r="203" spans="1:29" ht="16.5" customHeight="1">
      <c r="A203" s="175"/>
      <c r="B203" s="775"/>
      <c r="C203" s="175"/>
      <c r="D203" s="175"/>
      <c r="E203" s="175"/>
      <c r="F203" s="175"/>
      <c r="G203" s="175"/>
      <c r="H203" s="175"/>
      <c r="I203" s="175"/>
      <c r="J203" s="175"/>
      <c r="K203" s="175"/>
      <c r="L203" s="175"/>
      <c r="M203" s="176"/>
      <c r="N203" s="176"/>
      <c r="O203" s="176"/>
      <c r="P203" s="176"/>
      <c r="Q203" s="176"/>
      <c r="R203" s="175"/>
      <c r="S203" s="175"/>
      <c r="T203" s="175"/>
      <c r="U203" s="104"/>
      <c r="V203" s="333"/>
      <c r="W203" s="333"/>
      <c r="X203" s="333"/>
      <c r="Y203" s="333"/>
      <c r="Z203" s="333"/>
      <c r="AA203" s="333"/>
      <c r="AB203" s="333"/>
      <c r="AC203" s="333"/>
    </row>
    <row r="204" spans="1:29" ht="16.5" customHeight="1">
      <c r="A204" s="175"/>
      <c r="B204" s="775"/>
      <c r="C204" s="175"/>
      <c r="D204" s="175"/>
      <c r="E204" s="175"/>
      <c r="F204" s="175"/>
      <c r="G204" s="175"/>
      <c r="H204" s="175"/>
      <c r="I204" s="175"/>
      <c r="J204" s="175"/>
      <c r="K204" s="175"/>
      <c r="L204" s="175"/>
      <c r="M204" s="176"/>
      <c r="N204" s="176"/>
      <c r="O204" s="176"/>
      <c r="P204" s="176"/>
      <c r="Q204" s="176"/>
      <c r="R204" s="175"/>
      <c r="S204" s="175"/>
      <c r="T204" s="175"/>
      <c r="U204" s="104"/>
      <c r="V204" s="333"/>
      <c r="W204" s="333"/>
      <c r="X204" s="333"/>
      <c r="Y204" s="333"/>
      <c r="Z204" s="333"/>
      <c r="AA204" s="333"/>
      <c r="AB204" s="333"/>
      <c r="AC204" s="333"/>
    </row>
    <row r="205" spans="1:29" ht="16.5" customHeight="1">
      <c r="A205" s="175"/>
      <c r="B205" s="775"/>
      <c r="C205" s="175"/>
      <c r="D205" s="175"/>
      <c r="E205" s="175"/>
      <c r="F205" s="175"/>
      <c r="G205" s="175"/>
      <c r="H205" s="175"/>
      <c r="I205" s="175"/>
      <c r="J205" s="175"/>
      <c r="K205" s="175"/>
      <c r="L205" s="175"/>
      <c r="M205" s="176"/>
      <c r="N205" s="176"/>
      <c r="O205" s="176"/>
      <c r="P205" s="176"/>
      <c r="Q205" s="176"/>
      <c r="R205" s="175"/>
      <c r="S205" s="175"/>
      <c r="T205" s="175"/>
      <c r="U205" s="104"/>
      <c r="V205" s="333"/>
      <c r="W205" s="333"/>
      <c r="X205" s="333"/>
      <c r="Y205" s="333"/>
      <c r="Z205" s="333"/>
      <c r="AA205" s="333"/>
      <c r="AB205" s="333"/>
      <c r="AC205" s="333"/>
    </row>
    <row r="206" spans="1:29" ht="16.5" customHeight="1">
      <c r="A206" s="175"/>
      <c r="B206" s="775"/>
      <c r="C206" s="175"/>
      <c r="D206" s="175"/>
      <c r="E206" s="175"/>
      <c r="F206" s="175"/>
      <c r="G206" s="175"/>
      <c r="H206" s="175"/>
      <c r="I206" s="175"/>
      <c r="J206" s="175"/>
      <c r="K206" s="175"/>
      <c r="L206" s="175"/>
      <c r="M206" s="176"/>
      <c r="N206" s="176"/>
      <c r="O206" s="176"/>
      <c r="P206" s="176"/>
      <c r="Q206" s="176"/>
      <c r="R206" s="175"/>
      <c r="S206" s="175"/>
      <c r="T206" s="175"/>
      <c r="U206" s="104"/>
      <c r="V206" s="333"/>
      <c r="W206" s="333"/>
      <c r="X206" s="333"/>
      <c r="Y206" s="333"/>
      <c r="Z206" s="333"/>
      <c r="AA206" s="333"/>
      <c r="AB206" s="333"/>
      <c r="AC206" s="333"/>
    </row>
    <row r="207" spans="1:29" ht="16.5" customHeight="1">
      <c r="A207" s="175"/>
      <c r="B207" s="775"/>
      <c r="C207" s="175"/>
      <c r="D207" s="175"/>
      <c r="E207" s="175"/>
      <c r="F207" s="175"/>
      <c r="G207" s="175"/>
      <c r="H207" s="175"/>
      <c r="I207" s="175"/>
      <c r="J207" s="175"/>
      <c r="K207" s="175"/>
      <c r="L207" s="175"/>
      <c r="M207" s="176"/>
      <c r="N207" s="176"/>
      <c r="O207" s="176"/>
      <c r="P207" s="176"/>
      <c r="Q207" s="176"/>
      <c r="R207" s="175"/>
      <c r="S207" s="175"/>
      <c r="T207" s="175"/>
      <c r="U207" s="104"/>
      <c r="V207" s="333"/>
      <c r="W207" s="333"/>
      <c r="X207" s="333"/>
      <c r="Y207" s="333"/>
      <c r="Z207" s="333"/>
      <c r="AA207" s="333"/>
      <c r="AB207" s="333"/>
      <c r="AC207" s="333"/>
    </row>
    <row r="208" spans="1:29" ht="16.5" customHeight="1">
      <c r="A208" s="175"/>
      <c r="B208" s="775"/>
      <c r="C208" s="175"/>
      <c r="D208" s="175"/>
      <c r="E208" s="175"/>
      <c r="F208" s="175"/>
      <c r="G208" s="175"/>
      <c r="H208" s="175"/>
      <c r="I208" s="175"/>
      <c r="J208" s="175"/>
      <c r="K208" s="175"/>
      <c r="L208" s="175"/>
      <c r="M208" s="176"/>
      <c r="N208" s="176"/>
      <c r="O208" s="176"/>
      <c r="P208" s="176"/>
      <c r="Q208" s="176"/>
      <c r="R208" s="175"/>
      <c r="S208" s="175"/>
      <c r="T208" s="175"/>
      <c r="U208" s="104"/>
      <c r="V208" s="333"/>
      <c r="W208" s="333"/>
      <c r="X208" s="333"/>
      <c r="Y208" s="333"/>
      <c r="Z208" s="333"/>
      <c r="AA208" s="333"/>
      <c r="AB208" s="333"/>
      <c r="AC208" s="333"/>
    </row>
    <row r="209" spans="1:29" ht="16.5" customHeight="1">
      <c r="A209" s="175"/>
      <c r="B209" s="775"/>
      <c r="C209" s="175"/>
      <c r="D209" s="175"/>
      <c r="E209" s="175"/>
      <c r="F209" s="175"/>
      <c r="G209" s="175"/>
      <c r="H209" s="175"/>
      <c r="I209" s="175"/>
      <c r="J209" s="175"/>
      <c r="K209" s="175"/>
      <c r="L209" s="175"/>
      <c r="M209" s="176"/>
      <c r="N209" s="176"/>
      <c r="O209" s="176"/>
      <c r="P209" s="176"/>
      <c r="Q209" s="176"/>
      <c r="R209" s="175"/>
      <c r="S209" s="175"/>
      <c r="T209" s="175"/>
      <c r="U209" s="104"/>
      <c r="V209" s="333"/>
      <c r="W209" s="333"/>
      <c r="X209" s="333"/>
      <c r="Y209" s="333"/>
      <c r="Z209" s="333"/>
      <c r="AA209" s="333"/>
      <c r="AB209" s="333"/>
      <c r="AC209" s="333"/>
    </row>
    <row r="210" spans="1:29" ht="16.5" customHeight="1">
      <c r="A210" s="175"/>
      <c r="B210" s="775"/>
      <c r="C210" s="175"/>
      <c r="D210" s="175"/>
      <c r="E210" s="175"/>
      <c r="F210" s="175"/>
      <c r="G210" s="175"/>
      <c r="H210" s="175"/>
      <c r="I210" s="175"/>
      <c r="J210" s="175"/>
      <c r="K210" s="175"/>
      <c r="L210" s="175"/>
      <c r="M210" s="176"/>
      <c r="N210" s="176"/>
      <c r="O210" s="176"/>
      <c r="P210" s="176"/>
      <c r="Q210" s="176"/>
      <c r="R210" s="175"/>
      <c r="S210" s="175"/>
      <c r="T210" s="175"/>
      <c r="U210" s="104"/>
      <c r="V210" s="333"/>
      <c r="W210" s="333"/>
      <c r="X210" s="333"/>
      <c r="Y210" s="333"/>
      <c r="Z210" s="333"/>
      <c r="AA210" s="333"/>
      <c r="AB210" s="333"/>
      <c r="AC210" s="333"/>
    </row>
    <row r="211" spans="1:29" ht="16.5" customHeight="1">
      <c r="A211" s="175"/>
      <c r="B211" s="775"/>
      <c r="C211" s="175"/>
      <c r="D211" s="175"/>
      <c r="E211" s="175"/>
      <c r="F211" s="175"/>
      <c r="G211" s="175"/>
      <c r="H211" s="175"/>
      <c r="I211" s="175"/>
      <c r="J211" s="175"/>
      <c r="K211" s="175"/>
      <c r="L211" s="175"/>
      <c r="M211" s="176"/>
      <c r="N211" s="176"/>
      <c r="O211" s="176"/>
      <c r="P211" s="176"/>
      <c r="Q211" s="176"/>
      <c r="R211" s="175"/>
      <c r="S211" s="175"/>
      <c r="T211" s="175"/>
      <c r="U211" s="104"/>
      <c r="V211" s="333"/>
      <c r="W211" s="333"/>
      <c r="X211" s="333"/>
      <c r="Y211" s="333"/>
      <c r="Z211" s="333"/>
      <c r="AA211" s="333"/>
      <c r="AB211" s="333"/>
      <c r="AC211" s="333"/>
    </row>
    <row r="212" spans="1:29" ht="16.5" customHeight="1">
      <c r="A212" s="175"/>
      <c r="B212" s="775"/>
      <c r="C212" s="175"/>
      <c r="D212" s="175"/>
      <c r="E212" s="175"/>
      <c r="F212" s="175"/>
      <c r="G212" s="175"/>
      <c r="H212" s="175"/>
      <c r="I212" s="175"/>
      <c r="J212" s="175"/>
      <c r="K212" s="175"/>
      <c r="L212" s="175"/>
      <c r="M212" s="176"/>
      <c r="N212" s="176"/>
      <c r="O212" s="176"/>
      <c r="P212" s="176"/>
      <c r="Q212" s="176"/>
      <c r="R212" s="175"/>
      <c r="S212" s="175"/>
      <c r="T212" s="175"/>
      <c r="U212" s="104"/>
      <c r="V212" s="333"/>
      <c r="W212" s="333"/>
      <c r="X212" s="333"/>
      <c r="Y212" s="333"/>
      <c r="Z212" s="333"/>
      <c r="AA212" s="333"/>
      <c r="AB212" s="333"/>
      <c r="AC212" s="333"/>
    </row>
    <row r="213" spans="1:29" ht="16.5" customHeight="1">
      <c r="A213" s="175"/>
      <c r="B213" s="775"/>
      <c r="C213" s="175"/>
      <c r="D213" s="175"/>
      <c r="E213" s="175"/>
      <c r="F213" s="175"/>
      <c r="G213" s="175"/>
      <c r="H213" s="175"/>
      <c r="I213" s="175"/>
      <c r="J213" s="175"/>
      <c r="K213" s="175"/>
      <c r="L213" s="175"/>
      <c r="M213" s="176"/>
      <c r="N213" s="176"/>
      <c r="O213" s="176"/>
      <c r="P213" s="176"/>
      <c r="Q213" s="176"/>
      <c r="R213" s="175"/>
      <c r="S213" s="175"/>
      <c r="T213" s="175"/>
      <c r="U213" s="104"/>
      <c r="V213" s="333"/>
      <c r="W213" s="333"/>
      <c r="X213" s="333"/>
      <c r="Y213" s="333"/>
      <c r="Z213" s="333"/>
      <c r="AA213" s="333"/>
      <c r="AB213" s="333"/>
      <c r="AC213" s="333"/>
    </row>
    <row r="214" spans="1:29" ht="16.5" customHeight="1">
      <c r="A214" s="175"/>
      <c r="B214" s="775"/>
      <c r="C214" s="175"/>
      <c r="D214" s="175"/>
      <c r="E214" s="175"/>
      <c r="F214" s="175"/>
      <c r="G214" s="175"/>
      <c r="H214" s="175"/>
      <c r="I214" s="175"/>
      <c r="J214" s="175"/>
      <c r="K214" s="175"/>
      <c r="L214" s="175"/>
      <c r="M214" s="176"/>
      <c r="N214" s="176"/>
      <c r="O214" s="176"/>
      <c r="P214" s="176"/>
      <c r="Q214" s="176"/>
      <c r="R214" s="175"/>
      <c r="S214" s="175"/>
      <c r="T214" s="175"/>
      <c r="U214" s="104"/>
      <c r="V214" s="333"/>
      <c r="W214" s="333"/>
      <c r="X214" s="333"/>
      <c r="Y214" s="333"/>
      <c r="Z214" s="333"/>
      <c r="AA214" s="333"/>
      <c r="AB214" s="333"/>
      <c r="AC214" s="333"/>
    </row>
    <row r="215" spans="1:29" ht="16.5" customHeight="1">
      <c r="A215" s="175"/>
      <c r="B215" s="775"/>
      <c r="C215" s="175"/>
      <c r="D215" s="175"/>
      <c r="E215" s="175"/>
      <c r="F215" s="175"/>
      <c r="G215" s="175"/>
      <c r="H215" s="175"/>
      <c r="I215" s="175"/>
      <c r="J215" s="175"/>
      <c r="K215" s="175"/>
      <c r="L215" s="175"/>
      <c r="M215" s="176"/>
      <c r="N215" s="176"/>
      <c r="O215" s="176"/>
      <c r="P215" s="176"/>
      <c r="Q215" s="176"/>
      <c r="R215" s="175"/>
      <c r="S215" s="175"/>
      <c r="T215" s="175"/>
      <c r="U215" s="104"/>
      <c r="V215" s="333"/>
      <c r="W215" s="333"/>
      <c r="X215" s="333"/>
      <c r="Y215" s="333"/>
      <c r="Z215" s="333"/>
      <c r="AA215" s="333"/>
      <c r="AB215" s="333"/>
      <c r="AC215" s="333"/>
    </row>
    <row r="216" spans="1:29" ht="16.5" customHeight="1">
      <c r="A216" s="175"/>
      <c r="B216" s="775"/>
      <c r="C216" s="175"/>
      <c r="D216" s="175"/>
      <c r="E216" s="175"/>
      <c r="F216" s="175"/>
      <c r="G216" s="175"/>
      <c r="H216" s="175"/>
      <c r="I216" s="175"/>
      <c r="J216" s="175"/>
      <c r="K216" s="175"/>
      <c r="L216" s="175"/>
      <c r="M216" s="176"/>
      <c r="N216" s="176"/>
      <c r="O216" s="176"/>
      <c r="P216" s="176"/>
      <c r="Q216" s="176"/>
      <c r="R216" s="175"/>
      <c r="S216" s="175"/>
      <c r="T216" s="175"/>
      <c r="U216" s="104"/>
      <c r="V216" s="333"/>
      <c r="W216" s="333"/>
      <c r="X216" s="333"/>
      <c r="Y216" s="333"/>
      <c r="Z216" s="333"/>
      <c r="AA216" s="333"/>
      <c r="AB216" s="333"/>
      <c r="AC216" s="333"/>
    </row>
    <row r="217" spans="1:29" ht="16.5" customHeight="1">
      <c r="A217" s="175"/>
      <c r="B217" s="775"/>
      <c r="C217" s="175"/>
      <c r="D217" s="175"/>
      <c r="E217" s="175"/>
      <c r="F217" s="175"/>
      <c r="G217" s="175"/>
      <c r="H217" s="175"/>
      <c r="I217" s="175"/>
      <c r="J217" s="175"/>
      <c r="K217" s="175"/>
      <c r="L217" s="175"/>
      <c r="M217" s="176"/>
      <c r="N217" s="176"/>
      <c r="O217" s="176"/>
      <c r="P217" s="176"/>
      <c r="Q217" s="176"/>
      <c r="R217" s="175"/>
      <c r="S217" s="175"/>
      <c r="T217" s="175"/>
      <c r="U217" s="104"/>
      <c r="V217" s="333"/>
      <c r="W217" s="333"/>
      <c r="X217" s="333"/>
      <c r="Y217" s="333"/>
      <c r="Z217" s="333"/>
      <c r="AA217" s="333"/>
      <c r="AB217" s="333"/>
      <c r="AC217" s="333"/>
    </row>
    <row r="218" spans="1:29" ht="16.5" customHeight="1">
      <c r="A218" s="175"/>
      <c r="B218" s="775"/>
      <c r="C218" s="175"/>
      <c r="D218" s="175"/>
      <c r="E218" s="175"/>
      <c r="F218" s="175"/>
      <c r="G218" s="175"/>
      <c r="H218" s="175"/>
      <c r="I218" s="175"/>
      <c r="J218" s="175"/>
      <c r="K218" s="175"/>
      <c r="L218" s="175"/>
      <c r="M218" s="176"/>
      <c r="N218" s="176"/>
      <c r="O218" s="176"/>
      <c r="P218" s="176"/>
      <c r="Q218" s="176"/>
      <c r="R218" s="175"/>
      <c r="S218" s="175"/>
      <c r="T218" s="175"/>
      <c r="U218" s="104"/>
      <c r="V218" s="333"/>
      <c r="W218" s="333"/>
      <c r="X218" s="333"/>
      <c r="Y218" s="333"/>
      <c r="Z218" s="333"/>
      <c r="AA218" s="333"/>
      <c r="AB218" s="333"/>
      <c r="AC218" s="333"/>
    </row>
    <row r="219" spans="1:29" ht="16.5" customHeight="1">
      <c r="A219" s="175"/>
      <c r="B219" s="775"/>
      <c r="C219" s="175"/>
      <c r="D219" s="175"/>
      <c r="E219" s="175"/>
      <c r="F219" s="175"/>
      <c r="G219" s="175"/>
      <c r="H219" s="175"/>
      <c r="I219" s="175"/>
      <c r="J219" s="175"/>
      <c r="K219" s="175"/>
      <c r="L219" s="175"/>
      <c r="M219" s="176"/>
      <c r="N219" s="176"/>
      <c r="O219" s="176"/>
      <c r="P219" s="176"/>
      <c r="Q219" s="176"/>
      <c r="R219" s="175"/>
      <c r="S219" s="175"/>
      <c r="T219" s="175"/>
      <c r="U219" s="104"/>
      <c r="V219" s="333"/>
      <c r="W219" s="333"/>
      <c r="X219" s="333"/>
      <c r="Y219" s="333"/>
      <c r="Z219" s="333"/>
      <c r="AA219" s="333"/>
      <c r="AB219" s="333"/>
      <c r="AC219" s="333"/>
    </row>
    <row r="220" spans="1:29" ht="16.5" customHeight="1">
      <c r="A220" s="175"/>
      <c r="B220" s="775"/>
      <c r="C220" s="175"/>
      <c r="D220" s="175"/>
      <c r="E220" s="175"/>
      <c r="F220" s="175"/>
      <c r="G220" s="175"/>
      <c r="H220" s="175"/>
      <c r="I220" s="175"/>
      <c r="J220" s="175"/>
      <c r="K220" s="175"/>
      <c r="L220" s="175"/>
      <c r="M220" s="176"/>
      <c r="N220" s="176"/>
      <c r="O220" s="176"/>
      <c r="P220" s="176"/>
      <c r="Q220" s="176"/>
      <c r="R220" s="175"/>
      <c r="S220" s="175"/>
      <c r="T220" s="175"/>
      <c r="U220" s="104"/>
      <c r="V220" s="333"/>
      <c r="W220" s="333"/>
      <c r="X220" s="333"/>
      <c r="Y220" s="333"/>
      <c r="Z220" s="333"/>
      <c r="AA220" s="333"/>
      <c r="AB220" s="333"/>
      <c r="AC220" s="333"/>
    </row>
    <row r="221" spans="1:29" ht="16.5" customHeight="1">
      <c r="A221" s="175"/>
      <c r="B221" s="775"/>
      <c r="C221" s="175"/>
      <c r="D221" s="175"/>
      <c r="E221" s="175"/>
      <c r="F221" s="175"/>
      <c r="G221" s="175"/>
      <c r="H221" s="175"/>
      <c r="I221" s="175"/>
      <c r="J221" s="175"/>
      <c r="K221" s="175"/>
      <c r="L221" s="175"/>
      <c r="M221" s="176"/>
      <c r="N221" s="176"/>
      <c r="O221" s="176"/>
      <c r="P221" s="176"/>
      <c r="Q221" s="176"/>
      <c r="R221" s="175"/>
      <c r="S221" s="175"/>
      <c r="T221" s="175"/>
      <c r="U221" s="104"/>
      <c r="V221" s="333"/>
      <c r="W221" s="333"/>
      <c r="X221" s="333"/>
      <c r="Y221" s="333"/>
      <c r="Z221" s="333"/>
      <c r="AA221" s="333"/>
      <c r="AB221" s="333"/>
      <c r="AC221" s="333"/>
    </row>
    <row r="222" spans="1:29" ht="16.5" customHeight="1">
      <c r="A222" s="175"/>
      <c r="B222" s="775"/>
      <c r="C222" s="175"/>
      <c r="D222" s="175"/>
      <c r="E222" s="175"/>
      <c r="F222" s="175"/>
      <c r="G222" s="175"/>
      <c r="H222" s="175"/>
      <c r="I222" s="175"/>
      <c r="J222" s="175"/>
      <c r="K222" s="175"/>
      <c r="L222" s="175"/>
      <c r="M222" s="176"/>
      <c r="N222" s="176"/>
      <c r="O222" s="176"/>
      <c r="P222" s="176"/>
      <c r="Q222" s="176"/>
      <c r="R222" s="175"/>
      <c r="S222" s="175"/>
      <c r="T222" s="175"/>
      <c r="U222" s="104"/>
      <c r="V222" s="333"/>
      <c r="W222" s="333"/>
      <c r="X222" s="333"/>
      <c r="Y222" s="333"/>
      <c r="Z222" s="333"/>
      <c r="AA222" s="333"/>
      <c r="AB222" s="333"/>
      <c r="AC222" s="333"/>
    </row>
    <row r="223" spans="1:29" ht="16.5" customHeight="1">
      <c r="A223" s="175"/>
      <c r="B223" s="775"/>
      <c r="C223" s="175"/>
      <c r="D223" s="175"/>
      <c r="E223" s="175"/>
      <c r="F223" s="175"/>
      <c r="G223" s="175"/>
      <c r="H223" s="175"/>
      <c r="I223" s="175"/>
      <c r="J223" s="175"/>
      <c r="K223" s="175"/>
      <c r="L223" s="175"/>
      <c r="M223" s="176"/>
      <c r="N223" s="176"/>
      <c r="O223" s="176"/>
      <c r="P223" s="176"/>
      <c r="Q223" s="176"/>
      <c r="R223" s="175"/>
      <c r="S223" s="175"/>
      <c r="T223" s="175"/>
      <c r="U223" s="104"/>
      <c r="V223" s="333"/>
      <c r="W223" s="333"/>
      <c r="X223" s="333"/>
      <c r="Y223" s="333"/>
      <c r="Z223" s="333"/>
      <c r="AA223" s="333"/>
      <c r="AB223" s="333"/>
      <c r="AC223" s="333"/>
    </row>
    <row r="224" spans="1:29" ht="16.5" customHeight="1">
      <c r="A224" s="175"/>
      <c r="B224" s="775"/>
      <c r="C224" s="175"/>
      <c r="D224" s="175"/>
      <c r="E224" s="175"/>
      <c r="F224" s="175"/>
      <c r="G224" s="175"/>
      <c r="H224" s="175"/>
      <c r="I224" s="175"/>
      <c r="J224" s="175"/>
      <c r="K224" s="175"/>
      <c r="L224" s="175"/>
      <c r="M224" s="176"/>
      <c r="N224" s="176"/>
      <c r="O224" s="176"/>
      <c r="P224" s="176"/>
      <c r="Q224" s="176"/>
      <c r="R224" s="175"/>
      <c r="S224" s="175"/>
      <c r="T224" s="175"/>
      <c r="U224" s="104"/>
      <c r="V224" s="333"/>
      <c r="W224" s="333"/>
      <c r="X224" s="333"/>
      <c r="Y224" s="333"/>
      <c r="Z224" s="333"/>
      <c r="AA224" s="333"/>
      <c r="AB224" s="333"/>
      <c r="AC224" s="333"/>
    </row>
    <row r="225" spans="1:29" ht="16.5" customHeight="1">
      <c r="A225" s="175"/>
      <c r="B225" s="775"/>
      <c r="C225" s="175"/>
      <c r="D225" s="175"/>
      <c r="E225" s="175"/>
      <c r="F225" s="175"/>
      <c r="G225" s="175"/>
      <c r="H225" s="175"/>
      <c r="I225" s="175"/>
      <c r="J225" s="175"/>
      <c r="K225" s="175"/>
      <c r="L225" s="175"/>
      <c r="M225" s="176"/>
      <c r="N225" s="176"/>
      <c r="O225" s="176"/>
      <c r="P225" s="176"/>
      <c r="Q225" s="176"/>
      <c r="R225" s="175"/>
      <c r="S225" s="175"/>
      <c r="T225" s="175"/>
      <c r="U225" s="104"/>
      <c r="V225" s="333"/>
      <c r="W225" s="333"/>
      <c r="X225" s="333"/>
      <c r="Y225" s="333"/>
      <c r="Z225" s="333"/>
      <c r="AA225" s="333"/>
      <c r="AB225" s="333"/>
      <c r="AC225" s="333"/>
    </row>
    <row r="226" spans="1:29" ht="16.5" customHeight="1">
      <c r="A226" s="175"/>
      <c r="B226" s="775"/>
      <c r="C226" s="175"/>
      <c r="D226" s="175"/>
      <c r="E226" s="175"/>
      <c r="F226" s="175"/>
      <c r="G226" s="175"/>
      <c r="H226" s="175"/>
      <c r="I226" s="175"/>
      <c r="J226" s="175"/>
      <c r="K226" s="175"/>
      <c r="L226" s="175"/>
      <c r="M226" s="176"/>
      <c r="N226" s="176"/>
      <c r="O226" s="176"/>
      <c r="P226" s="176"/>
      <c r="Q226" s="176"/>
      <c r="R226" s="175"/>
      <c r="S226" s="175"/>
      <c r="T226" s="175"/>
      <c r="U226" s="104"/>
      <c r="V226" s="333"/>
      <c r="W226" s="333"/>
      <c r="X226" s="333"/>
      <c r="Y226" s="333"/>
      <c r="Z226" s="333"/>
      <c r="AA226" s="333"/>
      <c r="AB226" s="333"/>
      <c r="AC226" s="333"/>
    </row>
    <row r="227" spans="1:29" ht="16.5" customHeight="1">
      <c r="A227" s="175"/>
      <c r="B227" s="775"/>
      <c r="C227" s="175"/>
      <c r="D227" s="175"/>
      <c r="E227" s="175"/>
      <c r="F227" s="175"/>
      <c r="G227" s="175"/>
      <c r="H227" s="175"/>
      <c r="I227" s="175"/>
      <c r="J227" s="175"/>
      <c r="K227" s="175"/>
      <c r="L227" s="175"/>
      <c r="M227" s="176"/>
      <c r="N227" s="176"/>
      <c r="O227" s="176"/>
      <c r="P227" s="176"/>
      <c r="Q227" s="176"/>
      <c r="R227" s="175"/>
      <c r="S227" s="175"/>
      <c r="T227" s="175"/>
      <c r="U227" s="104"/>
      <c r="V227" s="333"/>
      <c r="W227" s="333"/>
      <c r="X227" s="333"/>
      <c r="Y227" s="333"/>
      <c r="Z227" s="333"/>
      <c r="AA227" s="333"/>
      <c r="AB227" s="333"/>
      <c r="AC227" s="333"/>
    </row>
    <row r="228" spans="1:29" ht="16.5" customHeight="1">
      <c r="A228" s="175"/>
      <c r="B228" s="775"/>
      <c r="C228" s="175"/>
      <c r="D228" s="175"/>
      <c r="E228" s="175"/>
      <c r="F228" s="175"/>
      <c r="G228" s="175"/>
      <c r="H228" s="175"/>
      <c r="I228" s="175"/>
      <c r="J228" s="175"/>
      <c r="K228" s="175"/>
      <c r="L228" s="175"/>
      <c r="M228" s="176"/>
      <c r="N228" s="176"/>
      <c r="O228" s="176"/>
      <c r="P228" s="176"/>
      <c r="Q228" s="176"/>
      <c r="R228" s="175"/>
      <c r="S228" s="175"/>
      <c r="T228" s="175"/>
      <c r="U228" s="104"/>
      <c r="V228" s="333"/>
      <c r="W228" s="333"/>
      <c r="X228" s="333"/>
      <c r="Y228" s="333"/>
      <c r="Z228" s="333"/>
      <c r="AA228" s="333"/>
      <c r="AB228" s="333"/>
      <c r="AC228" s="333"/>
    </row>
    <row r="229" spans="1:29" ht="16.5" customHeight="1">
      <c r="A229" s="175"/>
      <c r="B229" s="775"/>
      <c r="C229" s="175"/>
      <c r="D229" s="175"/>
      <c r="E229" s="175"/>
      <c r="F229" s="175"/>
      <c r="G229" s="175"/>
      <c r="H229" s="175"/>
      <c r="I229" s="175"/>
      <c r="J229" s="175"/>
      <c r="K229" s="175"/>
      <c r="L229" s="175"/>
      <c r="M229" s="176"/>
      <c r="N229" s="176"/>
      <c r="O229" s="176"/>
      <c r="P229" s="176"/>
      <c r="Q229" s="176"/>
      <c r="R229" s="175"/>
      <c r="S229" s="175"/>
      <c r="T229" s="175"/>
      <c r="U229" s="104"/>
      <c r="V229" s="333"/>
      <c r="W229" s="333"/>
      <c r="X229" s="333"/>
      <c r="Y229" s="333"/>
      <c r="Z229" s="333"/>
      <c r="AA229" s="333"/>
      <c r="AB229" s="333"/>
      <c r="AC229" s="333"/>
    </row>
    <row r="230" spans="1:29" ht="16.5" customHeight="1">
      <c r="A230" s="175"/>
      <c r="B230" s="775"/>
      <c r="C230" s="175"/>
      <c r="D230" s="175"/>
      <c r="E230" s="175"/>
      <c r="F230" s="175"/>
      <c r="G230" s="175"/>
      <c r="H230" s="175"/>
      <c r="I230" s="175"/>
      <c r="J230" s="175"/>
      <c r="K230" s="175"/>
      <c r="L230" s="175"/>
      <c r="M230" s="176"/>
      <c r="N230" s="176"/>
      <c r="O230" s="176"/>
      <c r="P230" s="176"/>
      <c r="Q230" s="176"/>
      <c r="R230" s="175"/>
      <c r="S230" s="175"/>
      <c r="T230" s="175"/>
      <c r="U230" s="104"/>
      <c r="V230" s="333"/>
      <c r="W230" s="333"/>
      <c r="X230" s="333"/>
      <c r="Y230" s="333"/>
      <c r="Z230" s="333"/>
      <c r="AA230" s="333"/>
      <c r="AB230" s="333"/>
      <c r="AC230" s="333"/>
    </row>
    <row r="231" spans="1:29" ht="16.5" customHeight="1">
      <c r="A231" s="175"/>
      <c r="B231" s="775"/>
      <c r="C231" s="175"/>
      <c r="D231" s="175"/>
      <c r="E231" s="175"/>
      <c r="F231" s="175"/>
      <c r="G231" s="175"/>
      <c r="H231" s="175"/>
      <c r="I231" s="175"/>
      <c r="J231" s="175"/>
      <c r="K231" s="175"/>
      <c r="L231" s="175"/>
      <c r="M231" s="176"/>
      <c r="N231" s="176"/>
      <c r="O231" s="176"/>
      <c r="P231" s="176"/>
      <c r="Q231" s="176"/>
      <c r="R231" s="175"/>
      <c r="S231" s="175"/>
      <c r="T231" s="175"/>
      <c r="U231" s="104"/>
      <c r="V231" s="333"/>
      <c r="W231" s="333"/>
      <c r="X231" s="333"/>
      <c r="Y231" s="333"/>
      <c r="Z231" s="333"/>
      <c r="AA231" s="333"/>
      <c r="AB231" s="333"/>
      <c r="AC231" s="333"/>
    </row>
    <row r="232" spans="1:29" ht="16.5" customHeight="1">
      <c r="A232" s="175"/>
      <c r="B232" s="775"/>
      <c r="C232" s="175"/>
      <c r="D232" s="175"/>
      <c r="E232" s="175"/>
      <c r="F232" s="175"/>
      <c r="G232" s="175"/>
      <c r="H232" s="175"/>
      <c r="I232" s="175"/>
      <c r="J232" s="175"/>
      <c r="K232" s="175"/>
      <c r="L232" s="175"/>
      <c r="M232" s="176"/>
      <c r="N232" s="176"/>
      <c r="O232" s="176"/>
      <c r="P232" s="176"/>
      <c r="Q232" s="176"/>
      <c r="R232" s="175"/>
      <c r="S232" s="175"/>
      <c r="T232" s="175"/>
      <c r="U232" s="104"/>
      <c r="V232" s="333"/>
      <c r="W232" s="333"/>
      <c r="X232" s="333"/>
      <c r="Y232" s="333"/>
      <c r="Z232" s="333"/>
      <c r="AA232" s="333"/>
      <c r="AB232" s="333"/>
      <c r="AC232" s="333"/>
    </row>
    <row r="233" spans="1:29" ht="16.5" customHeight="1">
      <c r="A233" s="175"/>
      <c r="B233" s="775"/>
      <c r="C233" s="175"/>
      <c r="D233" s="175"/>
      <c r="E233" s="175"/>
      <c r="F233" s="175"/>
      <c r="G233" s="175"/>
      <c r="H233" s="175"/>
      <c r="I233" s="175"/>
      <c r="J233" s="175"/>
      <c r="K233" s="175"/>
      <c r="L233" s="175"/>
      <c r="M233" s="176"/>
      <c r="N233" s="176"/>
      <c r="O233" s="176"/>
      <c r="P233" s="176"/>
      <c r="Q233" s="176"/>
      <c r="R233" s="175"/>
      <c r="S233" s="175"/>
      <c r="T233" s="175"/>
      <c r="U233" s="104"/>
      <c r="V233" s="333"/>
      <c r="W233" s="333"/>
      <c r="X233" s="333"/>
      <c r="Y233" s="333"/>
      <c r="Z233" s="333"/>
      <c r="AA233" s="333"/>
      <c r="AB233" s="333"/>
      <c r="AC233" s="333"/>
    </row>
    <row r="234" spans="1:29" ht="16.5" customHeight="1">
      <c r="A234" s="175"/>
      <c r="B234" s="775"/>
      <c r="C234" s="175"/>
      <c r="D234" s="175"/>
      <c r="E234" s="175"/>
      <c r="F234" s="175"/>
      <c r="G234" s="175"/>
      <c r="H234" s="175"/>
      <c r="I234" s="175"/>
      <c r="J234" s="175"/>
      <c r="K234" s="175"/>
      <c r="L234" s="175"/>
      <c r="M234" s="176"/>
      <c r="N234" s="176"/>
      <c r="O234" s="176"/>
      <c r="P234" s="176"/>
      <c r="Q234" s="176"/>
      <c r="R234" s="175"/>
      <c r="S234" s="175"/>
      <c r="T234" s="175"/>
      <c r="U234" s="104"/>
      <c r="V234" s="333"/>
      <c r="W234" s="333"/>
      <c r="X234" s="333"/>
      <c r="Y234" s="333"/>
      <c r="Z234" s="333"/>
      <c r="AA234" s="333"/>
      <c r="AB234" s="333"/>
      <c r="AC234" s="333"/>
    </row>
    <row r="235" spans="1:29" ht="16.5" customHeight="1">
      <c r="A235" s="175"/>
      <c r="B235" s="775"/>
      <c r="C235" s="175"/>
      <c r="D235" s="175"/>
      <c r="E235" s="175"/>
      <c r="F235" s="175"/>
      <c r="G235" s="175"/>
      <c r="H235" s="175"/>
      <c r="I235" s="175"/>
      <c r="J235" s="175"/>
      <c r="K235" s="175"/>
      <c r="L235" s="175"/>
      <c r="M235" s="176"/>
      <c r="N235" s="176"/>
      <c r="O235" s="176"/>
      <c r="P235" s="176"/>
      <c r="Q235" s="176"/>
      <c r="R235" s="175"/>
      <c r="S235" s="175"/>
      <c r="T235" s="175"/>
      <c r="U235" s="104"/>
      <c r="V235" s="333"/>
      <c r="W235" s="333"/>
      <c r="X235" s="333"/>
      <c r="Y235" s="333"/>
      <c r="Z235" s="333"/>
      <c r="AA235" s="333"/>
      <c r="AB235" s="333"/>
      <c r="AC235" s="333"/>
    </row>
    <row r="236" spans="1:29" ht="16.5" customHeight="1">
      <c r="A236" s="175"/>
      <c r="B236" s="775"/>
      <c r="C236" s="175"/>
      <c r="D236" s="175"/>
      <c r="E236" s="175"/>
      <c r="F236" s="175"/>
      <c r="G236" s="175"/>
      <c r="H236" s="175"/>
      <c r="I236" s="175"/>
      <c r="J236" s="175"/>
      <c r="K236" s="175"/>
      <c r="L236" s="175"/>
      <c r="M236" s="176"/>
      <c r="N236" s="176"/>
      <c r="O236" s="176"/>
      <c r="P236" s="176"/>
      <c r="Q236" s="176"/>
      <c r="R236" s="175"/>
      <c r="S236" s="175"/>
      <c r="T236" s="175"/>
      <c r="U236" s="104"/>
      <c r="V236" s="333"/>
      <c r="W236" s="333"/>
      <c r="X236" s="333"/>
      <c r="Y236" s="333"/>
      <c r="Z236" s="333"/>
      <c r="AA236" s="333"/>
      <c r="AB236" s="333"/>
      <c r="AC236" s="333"/>
    </row>
    <row r="237" spans="1:29" ht="16.5" customHeight="1">
      <c r="A237" s="175"/>
      <c r="B237" s="775"/>
      <c r="C237" s="175"/>
      <c r="D237" s="175"/>
      <c r="E237" s="175"/>
      <c r="F237" s="175"/>
      <c r="G237" s="175"/>
      <c r="H237" s="175"/>
      <c r="I237" s="175"/>
      <c r="J237" s="175"/>
      <c r="K237" s="175"/>
      <c r="L237" s="175"/>
      <c r="M237" s="176"/>
      <c r="N237" s="176"/>
      <c r="O237" s="176"/>
      <c r="P237" s="176"/>
      <c r="Q237" s="176"/>
      <c r="R237" s="175"/>
      <c r="S237" s="175"/>
      <c r="T237" s="175"/>
      <c r="U237" s="104"/>
      <c r="V237" s="333"/>
      <c r="W237" s="333"/>
      <c r="X237" s="333"/>
      <c r="Y237" s="333"/>
      <c r="Z237" s="333"/>
      <c r="AA237" s="333"/>
      <c r="AB237" s="333"/>
      <c r="AC237" s="333"/>
    </row>
    <row r="238" spans="1:29" ht="16.5" customHeight="1">
      <c r="A238" s="175"/>
      <c r="B238" s="775"/>
      <c r="C238" s="175"/>
      <c r="D238" s="175"/>
      <c r="E238" s="175"/>
      <c r="F238" s="175"/>
      <c r="G238" s="175"/>
      <c r="H238" s="175"/>
      <c r="I238" s="175"/>
      <c r="J238" s="175"/>
      <c r="K238" s="175"/>
      <c r="L238" s="175"/>
      <c r="M238" s="176"/>
      <c r="N238" s="176"/>
      <c r="O238" s="176"/>
      <c r="P238" s="176"/>
      <c r="Q238" s="176"/>
      <c r="R238" s="175"/>
      <c r="S238" s="175"/>
      <c r="T238" s="175"/>
      <c r="U238" s="104"/>
      <c r="V238" s="333"/>
      <c r="W238" s="333"/>
      <c r="X238" s="333"/>
      <c r="Y238" s="333"/>
      <c r="Z238" s="333"/>
      <c r="AA238" s="333"/>
      <c r="AB238" s="333"/>
      <c r="AC238" s="333"/>
    </row>
    <row r="239" spans="1:29" ht="16.5" customHeight="1">
      <c r="A239" s="175"/>
      <c r="B239" s="775"/>
      <c r="C239" s="175"/>
      <c r="D239" s="175"/>
      <c r="E239" s="175"/>
      <c r="F239" s="175"/>
      <c r="G239" s="175"/>
      <c r="H239" s="175"/>
      <c r="I239" s="175"/>
      <c r="J239" s="175"/>
      <c r="K239" s="175"/>
      <c r="L239" s="175"/>
      <c r="M239" s="176"/>
      <c r="N239" s="176"/>
      <c r="O239" s="176"/>
      <c r="P239" s="176"/>
      <c r="Q239" s="176"/>
      <c r="R239" s="175"/>
      <c r="S239" s="175"/>
      <c r="T239" s="175"/>
      <c r="U239" s="104"/>
      <c r="V239" s="333"/>
      <c r="W239" s="333"/>
      <c r="X239" s="333"/>
      <c r="Y239" s="333"/>
      <c r="Z239" s="333"/>
      <c r="AA239" s="333"/>
      <c r="AB239" s="333"/>
      <c r="AC239" s="333"/>
    </row>
    <row r="240" spans="1:29" ht="16.5" customHeight="1">
      <c r="A240" s="175"/>
      <c r="B240" s="775"/>
      <c r="C240" s="175"/>
      <c r="D240" s="175"/>
      <c r="E240" s="175"/>
      <c r="F240" s="175"/>
      <c r="G240" s="175"/>
      <c r="H240" s="175"/>
      <c r="I240" s="175"/>
      <c r="J240" s="175"/>
      <c r="K240" s="175"/>
      <c r="L240" s="175"/>
      <c r="M240" s="176"/>
      <c r="N240" s="176"/>
      <c r="O240" s="176"/>
      <c r="P240" s="176"/>
      <c r="Q240" s="176"/>
      <c r="R240" s="175"/>
      <c r="S240" s="175"/>
      <c r="T240" s="175"/>
      <c r="U240" s="104"/>
      <c r="V240" s="333"/>
      <c r="W240" s="333"/>
      <c r="X240" s="333"/>
      <c r="Y240" s="333"/>
      <c r="Z240" s="333"/>
      <c r="AA240" s="333"/>
      <c r="AB240" s="333"/>
      <c r="AC240" s="333"/>
    </row>
    <row r="241" spans="1:29" ht="16.5" customHeight="1">
      <c r="A241" s="175"/>
      <c r="B241" s="775"/>
      <c r="C241" s="175"/>
      <c r="D241" s="175"/>
      <c r="E241" s="175"/>
      <c r="F241" s="175"/>
      <c r="G241" s="175"/>
      <c r="H241" s="175"/>
      <c r="I241" s="175"/>
      <c r="J241" s="175"/>
      <c r="K241" s="175"/>
      <c r="L241" s="175"/>
      <c r="M241" s="176"/>
      <c r="N241" s="176"/>
      <c r="O241" s="176"/>
      <c r="P241" s="176"/>
      <c r="Q241" s="176"/>
      <c r="R241" s="175"/>
      <c r="S241" s="175"/>
      <c r="T241" s="175"/>
      <c r="U241" s="104"/>
      <c r="V241" s="333"/>
      <c r="W241" s="333"/>
      <c r="X241" s="333"/>
      <c r="Y241" s="333"/>
      <c r="Z241" s="333"/>
      <c r="AA241" s="333"/>
      <c r="AB241" s="333"/>
      <c r="AC241" s="333"/>
    </row>
    <row r="242" spans="1:29" ht="16.5" customHeight="1">
      <c r="A242" s="175"/>
      <c r="B242" s="775"/>
      <c r="C242" s="175"/>
      <c r="D242" s="175"/>
      <c r="E242" s="175"/>
      <c r="F242" s="175"/>
      <c r="G242" s="175"/>
      <c r="H242" s="175"/>
      <c r="I242" s="175"/>
      <c r="J242" s="175"/>
      <c r="K242" s="175"/>
      <c r="L242" s="175"/>
      <c r="M242" s="176"/>
      <c r="N242" s="176"/>
      <c r="O242" s="176"/>
      <c r="P242" s="176"/>
      <c r="Q242" s="176"/>
      <c r="R242" s="175"/>
      <c r="S242" s="175"/>
      <c r="T242" s="175"/>
      <c r="U242" s="104"/>
      <c r="V242" s="333"/>
      <c r="W242" s="333"/>
      <c r="X242" s="333"/>
      <c r="Y242" s="333"/>
      <c r="Z242" s="333"/>
      <c r="AA242" s="333"/>
      <c r="AB242" s="333"/>
      <c r="AC242" s="333"/>
    </row>
    <row r="243" spans="1:29" ht="16.5" customHeight="1">
      <c r="A243" s="175"/>
      <c r="B243" s="775"/>
      <c r="C243" s="175"/>
      <c r="D243" s="175"/>
      <c r="E243" s="175"/>
      <c r="F243" s="175"/>
      <c r="G243" s="175"/>
      <c r="H243" s="175"/>
      <c r="I243" s="175"/>
      <c r="J243" s="175"/>
      <c r="K243" s="175"/>
      <c r="L243" s="175"/>
      <c r="M243" s="176"/>
      <c r="N243" s="176"/>
      <c r="O243" s="176"/>
      <c r="P243" s="176"/>
      <c r="Q243" s="176"/>
      <c r="R243" s="175"/>
      <c r="S243" s="175"/>
      <c r="T243" s="175"/>
      <c r="U243" s="104"/>
      <c r="V243" s="333"/>
      <c r="W243" s="333"/>
      <c r="X243" s="333"/>
      <c r="Y243" s="333"/>
      <c r="Z243" s="333"/>
      <c r="AA243" s="333"/>
      <c r="AB243" s="333"/>
      <c r="AC243" s="333"/>
    </row>
    <row r="244" spans="1:29" ht="16.5" customHeight="1">
      <c r="A244" s="175"/>
      <c r="B244" s="775"/>
      <c r="C244" s="175"/>
      <c r="D244" s="175"/>
      <c r="E244" s="175"/>
      <c r="F244" s="175"/>
      <c r="G244" s="175"/>
      <c r="H244" s="175"/>
      <c r="I244" s="175"/>
      <c r="J244" s="175"/>
      <c r="K244" s="175"/>
      <c r="L244" s="175"/>
      <c r="M244" s="176"/>
      <c r="N244" s="176"/>
      <c r="O244" s="176"/>
      <c r="P244" s="176"/>
      <c r="Q244" s="176"/>
      <c r="R244" s="175"/>
      <c r="S244" s="175"/>
      <c r="T244" s="175"/>
      <c r="U244" s="104"/>
      <c r="V244" s="333"/>
      <c r="W244" s="333"/>
      <c r="X244" s="333"/>
      <c r="Y244" s="333"/>
      <c r="Z244" s="333"/>
      <c r="AA244" s="333"/>
      <c r="AB244" s="333"/>
      <c r="AC244" s="333"/>
    </row>
    <row r="245" spans="1:29" ht="16.5" customHeight="1">
      <c r="A245" s="175"/>
      <c r="B245" s="775"/>
      <c r="C245" s="175"/>
      <c r="D245" s="175"/>
      <c r="E245" s="175"/>
      <c r="F245" s="175"/>
      <c r="G245" s="175"/>
      <c r="H245" s="175"/>
      <c r="I245" s="175"/>
      <c r="J245" s="175"/>
      <c r="K245" s="175"/>
      <c r="L245" s="175"/>
      <c r="M245" s="176"/>
      <c r="N245" s="176"/>
      <c r="O245" s="176"/>
      <c r="P245" s="176"/>
      <c r="Q245" s="176"/>
      <c r="R245" s="175"/>
      <c r="S245" s="175"/>
      <c r="T245" s="175"/>
      <c r="U245" s="104"/>
      <c r="V245" s="333"/>
      <c r="W245" s="333"/>
      <c r="X245" s="333"/>
      <c r="Y245" s="333"/>
      <c r="Z245" s="333"/>
      <c r="AA245" s="333"/>
      <c r="AB245" s="333"/>
      <c r="AC245" s="333"/>
    </row>
    <row r="246" spans="1:29" ht="16.5" customHeight="1">
      <c r="A246" s="175"/>
      <c r="B246" s="775"/>
      <c r="C246" s="175"/>
      <c r="D246" s="175"/>
      <c r="E246" s="175"/>
      <c r="F246" s="175"/>
      <c r="G246" s="175"/>
      <c r="H246" s="175"/>
      <c r="I246" s="175"/>
      <c r="J246" s="175"/>
      <c r="K246" s="175"/>
      <c r="L246" s="175"/>
      <c r="M246" s="176"/>
      <c r="N246" s="176"/>
      <c r="O246" s="176"/>
      <c r="P246" s="176"/>
      <c r="Q246" s="176"/>
      <c r="R246" s="175"/>
      <c r="S246" s="175"/>
      <c r="T246" s="175"/>
      <c r="U246" s="104"/>
      <c r="V246" s="333"/>
      <c r="W246" s="333"/>
      <c r="X246" s="333"/>
      <c r="Y246" s="333"/>
      <c r="Z246" s="333"/>
      <c r="AA246" s="333"/>
      <c r="AB246" s="333"/>
      <c r="AC246" s="333"/>
    </row>
    <row r="247" spans="1:29" ht="16.5" customHeight="1">
      <c r="A247" s="175"/>
      <c r="B247" s="775"/>
      <c r="C247" s="175"/>
      <c r="D247" s="175"/>
      <c r="E247" s="175"/>
      <c r="F247" s="175"/>
      <c r="G247" s="175"/>
      <c r="H247" s="175"/>
      <c r="I247" s="175"/>
      <c r="J247" s="175"/>
      <c r="K247" s="175"/>
      <c r="L247" s="175"/>
      <c r="M247" s="176"/>
      <c r="N247" s="176"/>
      <c r="O247" s="176"/>
      <c r="P247" s="176"/>
      <c r="Q247" s="176"/>
      <c r="R247" s="175"/>
      <c r="S247" s="175"/>
      <c r="T247" s="175"/>
      <c r="U247" s="104"/>
      <c r="V247" s="333"/>
      <c r="W247" s="333"/>
      <c r="X247" s="333"/>
      <c r="Y247" s="333"/>
      <c r="Z247" s="333"/>
      <c r="AA247" s="333"/>
      <c r="AB247" s="333"/>
      <c r="AC247" s="333"/>
    </row>
    <row r="248" spans="1:29" ht="16.5" customHeight="1">
      <c r="A248" s="175"/>
      <c r="B248" s="775"/>
      <c r="C248" s="175"/>
      <c r="D248" s="175"/>
      <c r="E248" s="175"/>
      <c r="F248" s="175"/>
      <c r="G248" s="175"/>
      <c r="H248" s="175"/>
      <c r="I248" s="175"/>
      <c r="J248" s="175"/>
      <c r="K248" s="175"/>
      <c r="L248" s="175"/>
      <c r="M248" s="176"/>
      <c r="N248" s="176"/>
      <c r="O248" s="176"/>
      <c r="P248" s="176"/>
      <c r="Q248" s="176"/>
      <c r="R248" s="175"/>
      <c r="S248" s="175"/>
      <c r="T248" s="175"/>
      <c r="U248" s="104"/>
      <c r="V248" s="333"/>
      <c r="W248" s="333"/>
      <c r="X248" s="333"/>
      <c r="Y248" s="333"/>
      <c r="Z248" s="333"/>
      <c r="AA248" s="333"/>
      <c r="AB248" s="333"/>
      <c r="AC248" s="333"/>
    </row>
    <row r="249" spans="1:29" ht="16.5" customHeight="1">
      <c r="A249" s="175"/>
      <c r="B249" s="775"/>
      <c r="C249" s="175"/>
      <c r="D249" s="175"/>
      <c r="E249" s="175"/>
      <c r="F249" s="175"/>
      <c r="G249" s="175"/>
      <c r="H249" s="175"/>
      <c r="I249" s="175"/>
      <c r="J249" s="175"/>
      <c r="K249" s="175"/>
      <c r="L249" s="175"/>
      <c r="M249" s="176"/>
      <c r="N249" s="176"/>
      <c r="O249" s="176"/>
      <c r="P249" s="176"/>
      <c r="Q249" s="176"/>
      <c r="R249" s="175"/>
      <c r="S249" s="175"/>
      <c r="T249" s="175"/>
      <c r="U249" s="104"/>
      <c r="V249" s="333"/>
      <c r="W249" s="333"/>
      <c r="X249" s="333"/>
      <c r="Y249" s="333"/>
      <c r="Z249" s="333"/>
      <c r="AA249" s="333"/>
      <c r="AB249" s="333"/>
      <c r="AC249" s="333"/>
    </row>
    <row r="250" spans="1:29" ht="16.5" customHeight="1">
      <c r="A250" s="175"/>
      <c r="B250" s="775"/>
      <c r="C250" s="175"/>
      <c r="D250" s="175"/>
      <c r="E250" s="175"/>
      <c r="F250" s="175"/>
      <c r="G250" s="175"/>
      <c r="H250" s="175"/>
      <c r="I250" s="175"/>
      <c r="J250" s="175"/>
      <c r="K250" s="175"/>
      <c r="L250" s="175"/>
      <c r="M250" s="176"/>
      <c r="N250" s="176"/>
      <c r="O250" s="176"/>
      <c r="P250" s="176"/>
      <c r="Q250" s="176"/>
      <c r="R250" s="175"/>
      <c r="S250" s="175"/>
      <c r="T250" s="175"/>
      <c r="U250" s="104"/>
      <c r="V250" s="333"/>
      <c r="W250" s="333"/>
      <c r="X250" s="333"/>
      <c r="Y250" s="333"/>
      <c r="Z250" s="333"/>
      <c r="AA250" s="333"/>
      <c r="AB250" s="333"/>
      <c r="AC250" s="333"/>
    </row>
    <row r="251" spans="1:29" ht="16.5" customHeight="1">
      <c r="A251" s="175"/>
      <c r="B251" s="775"/>
      <c r="C251" s="175"/>
      <c r="D251" s="175"/>
      <c r="E251" s="175"/>
      <c r="F251" s="175"/>
      <c r="G251" s="175"/>
      <c r="H251" s="175"/>
      <c r="I251" s="175"/>
      <c r="J251" s="175"/>
      <c r="K251" s="175"/>
      <c r="L251" s="175"/>
      <c r="M251" s="176"/>
      <c r="N251" s="176"/>
      <c r="O251" s="176"/>
      <c r="P251" s="176"/>
      <c r="Q251" s="176"/>
      <c r="R251" s="175"/>
      <c r="S251" s="175"/>
      <c r="T251" s="175"/>
      <c r="U251" s="104"/>
      <c r="V251" s="333"/>
      <c r="W251" s="333"/>
      <c r="X251" s="333"/>
      <c r="Y251" s="333"/>
      <c r="Z251" s="333"/>
      <c r="AA251" s="333"/>
      <c r="AB251" s="333"/>
      <c r="AC251" s="333"/>
    </row>
    <row r="252" spans="1:29" ht="16.5" customHeight="1">
      <c r="A252" s="175"/>
      <c r="B252" s="775"/>
      <c r="C252" s="175"/>
      <c r="D252" s="175"/>
      <c r="E252" s="175"/>
      <c r="F252" s="175"/>
      <c r="G252" s="175"/>
      <c r="H252" s="175"/>
      <c r="I252" s="175"/>
      <c r="J252" s="175"/>
      <c r="K252" s="175"/>
      <c r="L252" s="175"/>
      <c r="M252" s="176"/>
      <c r="N252" s="176"/>
      <c r="O252" s="176"/>
      <c r="P252" s="176"/>
      <c r="Q252" s="176"/>
      <c r="R252" s="175"/>
      <c r="S252" s="175"/>
      <c r="T252" s="175"/>
      <c r="U252" s="104"/>
      <c r="V252" s="333"/>
      <c r="W252" s="333"/>
      <c r="X252" s="333"/>
      <c r="Y252" s="333"/>
      <c r="Z252" s="333"/>
      <c r="AA252" s="333"/>
      <c r="AB252" s="333"/>
      <c r="AC252" s="333"/>
    </row>
    <row r="253" spans="1:29" ht="16.5" customHeight="1">
      <c r="A253" s="175"/>
      <c r="B253" s="775"/>
      <c r="C253" s="175"/>
      <c r="D253" s="175"/>
      <c r="E253" s="175"/>
      <c r="F253" s="175"/>
      <c r="G253" s="175"/>
      <c r="H253" s="175"/>
      <c r="I253" s="175"/>
      <c r="J253" s="175"/>
      <c r="K253" s="175"/>
      <c r="L253" s="175"/>
      <c r="M253" s="176"/>
      <c r="N253" s="176"/>
      <c r="O253" s="176"/>
      <c r="P253" s="176"/>
      <c r="Q253" s="176"/>
      <c r="R253" s="175"/>
      <c r="S253" s="175"/>
      <c r="T253" s="175"/>
      <c r="U253" s="104"/>
      <c r="V253" s="333"/>
      <c r="W253" s="333"/>
      <c r="X253" s="333"/>
      <c r="Y253" s="333"/>
      <c r="Z253" s="333"/>
      <c r="AA253" s="333"/>
      <c r="AB253" s="333"/>
      <c r="AC253" s="333"/>
    </row>
    <row r="254" spans="1:29" ht="16.5" customHeight="1">
      <c r="A254" s="175"/>
      <c r="B254" s="775"/>
      <c r="C254" s="175"/>
      <c r="D254" s="175"/>
      <c r="E254" s="175"/>
      <c r="F254" s="175"/>
      <c r="G254" s="175"/>
      <c r="H254" s="175"/>
      <c r="I254" s="175"/>
      <c r="J254" s="175"/>
      <c r="K254" s="175"/>
      <c r="L254" s="175"/>
      <c r="M254" s="176"/>
      <c r="N254" s="176"/>
      <c r="O254" s="176"/>
      <c r="P254" s="176"/>
      <c r="Q254" s="176"/>
      <c r="R254" s="175"/>
      <c r="S254" s="175"/>
      <c r="T254" s="175"/>
      <c r="U254" s="104"/>
      <c r="V254" s="333"/>
      <c r="W254" s="333"/>
      <c r="X254" s="333"/>
      <c r="Y254" s="333"/>
      <c r="Z254" s="333"/>
      <c r="AA254" s="333"/>
      <c r="AB254" s="333"/>
      <c r="AC254" s="333"/>
    </row>
    <row r="255" spans="1:29" ht="16.5" customHeight="1">
      <c r="A255" s="175"/>
      <c r="B255" s="775"/>
      <c r="C255" s="175"/>
      <c r="D255" s="175"/>
      <c r="E255" s="175"/>
      <c r="F255" s="175"/>
      <c r="G255" s="175"/>
      <c r="H255" s="175"/>
      <c r="I255" s="175"/>
      <c r="J255" s="175"/>
      <c r="K255" s="175"/>
      <c r="L255" s="175"/>
      <c r="M255" s="176"/>
      <c r="N255" s="176"/>
      <c r="O255" s="176"/>
      <c r="P255" s="176"/>
      <c r="Q255" s="176"/>
      <c r="R255" s="175"/>
      <c r="S255" s="175"/>
      <c r="T255" s="175"/>
      <c r="U255" s="104"/>
      <c r="V255" s="333"/>
      <c r="W255" s="333"/>
      <c r="X255" s="333"/>
      <c r="Y255" s="333"/>
      <c r="Z255" s="333"/>
      <c r="AA255" s="333"/>
      <c r="AB255" s="333"/>
      <c r="AC255" s="333"/>
    </row>
    <row r="256" spans="1:29" ht="16.5" customHeight="1">
      <c r="A256" s="175"/>
      <c r="B256" s="775"/>
      <c r="C256" s="175"/>
      <c r="D256" s="175"/>
      <c r="E256" s="175"/>
      <c r="F256" s="175"/>
      <c r="G256" s="175"/>
      <c r="H256" s="175"/>
      <c r="I256" s="175"/>
      <c r="J256" s="175"/>
      <c r="K256" s="175"/>
      <c r="L256" s="175"/>
      <c r="M256" s="176"/>
      <c r="N256" s="176"/>
      <c r="O256" s="176"/>
      <c r="P256" s="176"/>
      <c r="Q256" s="176"/>
      <c r="R256" s="175"/>
      <c r="S256" s="175"/>
      <c r="T256" s="175"/>
      <c r="U256" s="104"/>
      <c r="V256" s="333"/>
      <c r="W256" s="333"/>
      <c r="X256" s="333"/>
      <c r="Y256" s="333"/>
      <c r="Z256" s="333"/>
      <c r="AA256" s="333"/>
      <c r="AB256" s="333"/>
      <c r="AC256" s="333"/>
    </row>
    <row r="257" spans="1:29" ht="16.5" customHeight="1">
      <c r="A257" s="175"/>
      <c r="B257" s="775"/>
      <c r="C257" s="175"/>
      <c r="D257" s="175"/>
      <c r="E257" s="175"/>
      <c r="F257" s="175"/>
      <c r="G257" s="175"/>
      <c r="H257" s="175"/>
      <c r="I257" s="175"/>
      <c r="J257" s="175"/>
      <c r="K257" s="175"/>
      <c r="L257" s="175"/>
      <c r="M257" s="176"/>
      <c r="N257" s="176"/>
      <c r="O257" s="176"/>
      <c r="P257" s="176"/>
      <c r="Q257" s="176"/>
      <c r="R257" s="175"/>
      <c r="S257" s="175"/>
      <c r="T257" s="175"/>
      <c r="U257" s="104"/>
      <c r="V257" s="333"/>
      <c r="W257" s="333"/>
      <c r="X257" s="333"/>
      <c r="Y257" s="333"/>
      <c r="Z257" s="333"/>
      <c r="AA257" s="333"/>
      <c r="AB257" s="333"/>
      <c r="AC257" s="333"/>
    </row>
    <row r="258" spans="1:29" ht="16.5" customHeight="1">
      <c r="A258" s="175"/>
      <c r="B258" s="775"/>
      <c r="C258" s="175"/>
      <c r="D258" s="175"/>
      <c r="E258" s="175"/>
      <c r="F258" s="175"/>
      <c r="G258" s="175"/>
      <c r="H258" s="175"/>
      <c r="I258" s="175"/>
      <c r="J258" s="175"/>
      <c r="K258" s="175"/>
      <c r="L258" s="175"/>
      <c r="M258" s="176"/>
      <c r="N258" s="176"/>
      <c r="O258" s="176"/>
      <c r="P258" s="176"/>
      <c r="Q258" s="176"/>
      <c r="R258" s="175"/>
      <c r="S258" s="175"/>
      <c r="T258" s="175"/>
      <c r="U258" s="104"/>
      <c r="V258" s="333"/>
      <c r="W258" s="333"/>
      <c r="X258" s="333"/>
      <c r="Y258" s="333"/>
      <c r="Z258" s="333"/>
      <c r="AA258" s="333"/>
      <c r="AB258" s="333"/>
      <c r="AC258" s="333"/>
    </row>
    <row r="259" spans="1:29" ht="16.5" customHeight="1">
      <c r="A259" s="175"/>
      <c r="B259" s="775"/>
      <c r="C259" s="175"/>
      <c r="D259" s="175"/>
      <c r="E259" s="175"/>
      <c r="F259" s="175"/>
      <c r="G259" s="175"/>
      <c r="H259" s="175"/>
      <c r="I259" s="175"/>
      <c r="J259" s="175"/>
      <c r="K259" s="175"/>
      <c r="L259" s="175"/>
      <c r="M259" s="176"/>
      <c r="N259" s="176"/>
      <c r="O259" s="176"/>
      <c r="P259" s="176"/>
      <c r="Q259" s="176"/>
      <c r="R259" s="175"/>
      <c r="S259" s="175"/>
      <c r="T259" s="175"/>
      <c r="U259" s="104"/>
      <c r="V259" s="333"/>
      <c r="W259" s="333"/>
      <c r="X259" s="333"/>
      <c r="Y259" s="333"/>
      <c r="Z259" s="333"/>
      <c r="AA259" s="333"/>
      <c r="AB259" s="333"/>
      <c r="AC259" s="333"/>
    </row>
    <row r="260" spans="1:29" ht="16.5" customHeight="1">
      <c r="A260" s="175"/>
      <c r="B260" s="775"/>
      <c r="C260" s="175"/>
      <c r="D260" s="175"/>
      <c r="E260" s="175"/>
      <c r="F260" s="175"/>
      <c r="G260" s="175"/>
      <c r="H260" s="175"/>
      <c r="I260" s="175"/>
      <c r="J260" s="175"/>
      <c r="K260" s="175"/>
      <c r="L260" s="175"/>
      <c r="M260" s="176"/>
      <c r="N260" s="176"/>
      <c r="O260" s="176"/>
      <c r="P260" s="176"/>
      <c r="Q260" s="176"/>
      <c r="R260" s="175"/>
      <c r="S260" s="175"/>
      <c r="T260" s="175"/>
      <c r="U260" s="104"/>
      <c r="V260" s="333"/>
      <c r="W260" s="333"/>
      <c r="X260" s="333"/>
      <c r="Y260" s="333"/>
      <c r="Z260" s="333"/>
      <c r="AA260" s="333"/>
      <c r="AB260" s="333"/>
      <c r="AC260" s="333"/>
    </row>
    <row r="261" spans="1:29" ht="16.5" customHeight="1">
      <c r="A261" s="175"/>
      <c r="B261" s="775"/>
      <c r="C261" s="175"/>
      <c r="D261" s="175"/>
      <c r="E261" s="175"/>
      <c r="F261" s="175"/>
      <c r="G261" s="175"/>
      <c r="H261" s="175"/>
      <c r="I261" s="175"/>
      <c r="J261" s="175"/>
      <c r="K261" s="175"/>
      <c r="L261" s="175"/>
      <c r="M261" s="176"/>
      <c r="N261" s="176"/>
      <c r="O261" s="176"/>
      <c r="P261" s="176"/>
      <c r="Q261" s="176"/>
      <c r="R261" s="175"/>
      <c r="S261" s="175"/>
      <c r="T261" s="175"/>
      <c r="U261" s="104"/>
      <c r="V261" s="333"/>
      <c r="W261" s="333"/>
      <c r="X261" s="333"/>
      <c r="Y261" s="333"/>
      <c r="Z261" s="333"/>
      <c r="AA261" s="333"/>
      <c r="AB261" s="333"/>
      <c r="AC261" s="333"/>
    </row>
    <row r="262" spans="1:29" ht="16.5" customHeight="1">
      <c r="A262" s="175"/>
      <c r="B262" s="775"/>
      <c r="C262" s="175"/>
      <c r="D262" s="175"/>
      <c r="E262" s="175"/>
      <c r="F262" s="175"/>
      <c r="G262" s="175"/>
      <c r="H262" s="175"/>
      <c r="I262" s="175"/>
      <c r="J262" s="175"/>
      <c r="K262" s="175"/>
      <c r="L262" s="175"/>
      <c r="M262" s="176"/>
      <c r="N262" s="176"/>
      <c r="O262" s="176"/>
      <c r="P262" s="176"/>
      <c r="Q262" s="176"/>
      <c r="R262" s="175"/>
      <c r="S262" s="175"/>
      <c r="T262" s="175"/>
      <c r="U262" s="104"/>
      <c r="V262" s="333"/>
      <c r="W262" s="333"/>
      <c r="X262" s="333"/>
      <c r="Y262" s="333"/>
      <c r="Z262" s="333"/>
      <c r="AA262" s="333"/>
      <c r="AB262" s="333"/>
      <c r="AC262" s="333"/>
    </row>
    <row r="263" spans="1:29" ht="16.5" customHeight="1">
      <c r="A263" s="175"/>
      <c r="B263" s="775"/>
      <c r="C263" s="175"/>
      <c r="D263" s="175"/>
      <c r="E263" s="175"/>
      <c r="F263" s="175"/>
      <c r="G263" s="175"/>
      <c r="H263" s="175"/>
      <c r="I263" s="175"/>
      <c r="J263" s="175"/>
      <c r="K263" s="175"/>
      <c r="L263" s="175"/>
      <c r="M263" s="176"/>
      <c r="N263" s="176"/>
      <c r="O263" s="176"/>
      <c r="P263" s="176"/>
      <c r="Q263" s="176"/>
      <c r="R263" s="175"/>
      <c r="S263" s="175"/>
      <c r="T263" s="175"/>
      <c r="U263" s="104"/>
      <c r="V263" s="333"/>
      <c r="W263" s="333"/>
      <c r="X263" s="333"/>
      <c r="Y263" s="333"/>
      <c r="Z263" s="333"/>
      <c r="AA263" s="333"/>
      <c r="AB263" s="333"/>
      <c r="AC263" s="333"/>
    </row>
    <row r="264" spans="1:29" ht="16.5" customHeight="1">
      <c r="A264" s="175"/>
      <c r="B264" s="775"/>
      <c r="C264" s="175"/>
      <c r="D264" s="175"/>
      <c r="E264" s="175"/>
      <c r="F264" s="175"/>
      <c r="G264" s="175"/>
      <c r="H264" s="175"/>
      <c r="I264" s="175"/>
      <c r="J264" s="175"/>
      <c r="K264" s="175"/>
      <c r="L264" s="175"/>
      <c r="M264" s="176"/>
      <c r="N264" s="176"/>
      <c r="O264" s="176"/>
      <c r="P264" s="176"/>
      <c r="Q264" s="176"/>
      <c r="R264" s="175"/>
      <c r="S264" s="175"/>
      <c r="T264" s="175"/>
      <c r="U264" s="104"/>
      <c r="V264" s="333"/>
      <c r="W264" s="333"/>
      <c r="X264" s="333"/>
      <c r="Y264" s="333"/>
      <c r="Z264" s="333"/>
      <c r="AA264" s="333"/>
      <c r="AB264" s="333"/>
      <c r="AC264" s="333"/>
    </row>
    <row r="265" spans="1:29" ht="16.5" customHeight="1">
      <c r="A265" s="175"/>
      <c r="B265" s="775"/>
      <c r="C265" s="175"/>
      <c r="D265" s="175"/>
      <c r="E265" s="175"/>
      <c r="F265" s="175"/>
      <c r="G265" s="175"/>
      <c r="H265" s="175"/>
      <c r="I265" s="175"/>
      <c r="J265" s="175"/>
      <c r="K265" s="175"/>
      <c r="L265" s="175"/>
      <c r="M265" s="176"/>
      <c r="N265" s="176"/>
      <c r="O265" s="176"/>
      <c r="P265" s="176"/>
      <c r="Q265" s="176"/>
      <c r="R265" s="175"/>
      <c r="S265" s="175"/>
      <c r="T265" s="175"/>
      <c r="U265" s="104"/>
      <c r="V265" s="333"/>
      <c r="W265" s="333"/>
      <c r="X265" s="333"/>
      <c r="Y265" s="333"/>
      <c r="Z265" s="333"/>
      <c r="AA265" s="333"/>
      <c r="AB265" s="333"/>
      <c r="AC265" s="333"/>
    </row>
    <row r="266" spans="1:29" ht="16.5" customHeight="1">
      <c r="A266" s="175"/>
      <c r="B266" s="775"/>
      <c r="C266" s="175"/>
      <c r="D266" s="175"/>
      <c r="E266" s="175"/>
      <c r="F266" s="175"/>
      <c r="G266" s="175"/>
      <c r="H266" s="175"/>
      <c r="I266" s="175"/>
      <c r="J266" s="175"/>
      <c r="K266" s="175"/>
      <c r="L266" s="175"/>
      <c r="M266" s="176"/>
      <c r="N266" s="176"/>
      <c r="O266" s="176"/>
      <c r="P266" s="176"/>
      <c r="Q266" s="176"/>
      <c r="R266" s="175"/>
      <c r="S266" s="175"/>
      <c r="T266" s="175"/>
      <c r="U266" s="104"/>
      <c r="V266" s="333"/>
      <c r="W266" s="333"/>
      <c r="X266" s="333"/>
      <c r="Y266" s="333"/>
      <c r="Z266" s="333"/>
      <c r="AA266" s="333"/>
      <c r="AB266" s="333"/>
      <c r="AC266" s="333"/>
    </row>
    <row r="267" spans="1:29" ht="16.5" customHeight="1">
      <c r="A267" s="175"/>
      <c r="B267" s="775"/>
      <c r="C267" s="175"/>
      <c r="D267" s="175"/>
      <c r="E267" s="175"/>
      <c r="F267" s="175"/>
      <c r="G267" s="175"/>
      <c r="H267" s="175"/>
      <c r="I267" s="175"/>
      <c r="J267" s="175"/>
      <c r="K267" s="175"/>
      <c r="L267" s="175"/>
      <c r="M267" s="176"/>
      <c r="N267" s="176"/>
      <c r="O267" s="176"/>
      <c r="P267" s="176"/>
      <c r="Q267" s="176"/>
      <c r="R267" s="175"/>
      <c r="S267" s="175"/>
      <c r="T267" s="175"/>
      <c r="U267" s="104"/>
      <c r="V267" s="333"/>
      <c r="W267" s="333"/>
      <c r="X267" s="333"/>
      <c r="Y267" s="333"/>
      <c r="Z267" s="333"/>
      <c r="AA267" s="333"/>
      <c r="AB267" s="333"/>
      <c r="AC267" s="333"/>
    </row>
    <row r="268" spans="1:29" ht="16.5" customHeight="1">
      <c r="A268" s="175"/>
      <c r="B268" s="775"/>
      <c r="C268" s="175"/>
      <c r="D268" s="175"/>
      <c r="E268" s="175"/>
      <c r="F268" s="175"/>
      <c r="G268" s="175"/>
      <c r="H268" s="175"/>
      <c r="I268" s="175"/>
      <c r="J268" s="175"/>
      <c r="K268" s="175"/>
      <c r="L268" s="175"/>
      <c r="M268" s="176"/>
      <c r="N268" s="176"/>
      <c r="O268" s="176"/>
      <c r="P268" s="176"/>
      <c r="Q268" s="176"/>
      <c r="R268" s="175"/>
      <c r="S268" s="175"/>
      <c r="T268" s="175"/>
      <c r="U268" s="104"/>
      <c r="V268" s="333"/>
      <c r="W268" s="333"/>
      <c r="X268" s="333"/>
      <c r="Y268" s="333"/>
      <c r="Z268" s="333"/>
      <c r="AA268" s="333"/>
      <c r="AB268" s="333"/>
      <c r="AC268" s="333"/>
    </row>
    <row r="269" spans="1:29" ht="16.5" customHeight="1">
      <c r="A269" s="175"/>
      <c r="B269" s="775"/>
      <c r="C269" s="175"/>
      <c r="D269" s="175"/>
      <c r="E269" s="175"/>
      <c r="F269" s="175"/>
      <c r="G269" s="175"/>
      <c r="H269" s="175"/>
      <c r="I269" s="175"/>
      <c r="J269" s="175"/>
      <c r="K269" s="175"/>
      <c r="L269" s="175"/>
      <c r="M269" s="176"/>
      <c r="N269" s="176"/>
      <c r="O269" s="176"/>
      <c r="P269" s="176"/>
      <c r="Q269" s="176"/>
      <c r="R269" s="175"/>
      <c r="S269" s="175"/>
      <c r="T269" s="175"/>
      <c r="U269" s="104"/>
      <c r="V269" s="333"/>
      <c r="W269" s="333"/>
      <c r="X269" s="333"/>
      <c r="Y269" s="333"/>
      <c r="Z269" s="333"/>
      <c r="AA269" s="333"/>
      <c r="AB269" s="333"/>
      <c r="AC269" s="333"/>
    </row>
    <row r="270" spans="1:29" ht="16.5" customHeight="1">
      <c r="A270" s="175"/>
      <c r="B270" s="775"/>
      <c r="C270" s="175"/>
      <c r="D270" s="175"/>
      <c r="E270" s="175"/>
      <c r="F270" s="175"/>
      <c r="G270" s="175"/>
      <c r="H270" s="175"/>
      <c r="I270" s="175"/>
      <c r="J270" s="175"/>
      <c r="K270" s="175"/>
      <c r="L270" s="175"/>
      <c r="M270" s="176"/>
      <c r="N270" s="176"/>
      <c r="O270" s="176"/>
      <c r="P270" s="176"/>
      <c r="Q270" s="176"/>
      <c r="R270" s="175"/>
      <c r="S270" s="175"/>
      <c r="T270" s="175"/>
      <c r="U270" s="104"/>
      <c r="V270" s="333"/>
      <c r="W270" s="333"/>
      <c r="X270" s="333"/>
      <c r="Y270" s="333"/>
      <c r="Z270" s="333"/>
      <c r="AA270" s="333"/>
      <c r="AB270" s="333"/>
      <c r="AC270" s="333"/>
    </row>
    <row r="271" spans="1:29" ht="16.5" customHeight="1">
      <c r="A271" s="175"/>
      <c r="B271" s="775"/>
      <c r="C271" s="175"/>
      <c r="D271" s="175"/>
      <c r="E271" s="175"/>
      <c r="F271" s="175"/>
      <c r="G271" s="175"/>
      <c r="H271" s="175"/>
      <c r="I271" s="175"/>
      <c r="J271" s="175"/>
      <c r="K271" s="175"/>
      <c r="L271" s="175"/>
      <c r="M271" s="176"/>
      <c r="N271" s="176"/>
      <c r="O271" s="176"/>
      <c r="P271" s="176"/>
      <c r="Q271" s="176"/>
      <c r="R271" s="175"/>
      <c r="S271" s="175"/>
      <c r="T271" s="175"/>
      <c r="U271" s="104"/>
      <c r="V271" s="333"/>
      <c r="W271" s="333"/>
      <c r="X271" s="333"/>
      <c r="Y271" s="333"/>
      <c r="Z271" s="333"/>
      <c r="AA271" s="333"/>
      <c r="AB271" s="333"/>
      <c r="AC271" s="333"/>
    </row>
    <row r="272" spans="1:29" ht="16.5" customHeight="1">
      <c r="A272" s="175"/>
      <c r="B272" s="775"/>
      <c r="C272" s="175"/>
      <c r="D272" s="175"/>
      <c r="E272" s="175"/>
      <c r="F272" s="175"/>
      <c r="G272" s="175"/>
      <c r="H272" s="175"/>
      <c r="I272" s="175"/>
      <c r="J272" s="175"/>
      <c r="K272" s="175"/>
      <c r="L272" s="175"/>
      <c r="M272" s="176"/>
      <c r="N272" s="176"/>
      <c r="O272" s="176"/>
      <c r="P272" s="176"/>
      <c r="Q272" s="176"/>
      <c r="R272" s="175"/>
      <c r="S272" s="175"/>
      <c r="T272" s="175"/>
      <c r="U272" s="104"/>
      <c r="V272" s="333"/>
      <c r="W272" s="333"/>
      <c r="X272" s="333"/>
      <c r="Y272" s="333"/>
      <c r="Z272" s="333"/>
      <c r="AA272" s="333"/>
      <c r="AB272" s="333"/>
      <c r="AC272" s="333"/>
    </row>
    <row r="273" spans="1:29" ht="16.5" customHeight="1">
      <c r="A273" s="175"/>
      <c r="B273" s="775"/>
      <c r="C273" s="175"/>
      <c r="D273" s="175"/>
      <c r="E273" s="175"/>
      <c r="F273" s="175"/>
      <c r="G273" s="175"/>
      <c r="H273" s="175"/>
      <c r="I273" s="175"/>
      <c r="J273" s="175"/>
      <c r="K273" s="175"/>
      <c r="L273" s="175"/>
      <c r="M273" s="176"/>
      <c r="N273" s="176"/>
      <c r="O273" s="176"/>
      <c r="P273" s="176"/>
      <c r="Q273" s="176"/>
      <c r="R273" s="175"/>
      <c r="S273" s="175"/>
      <c r="T273" s="175"/>
      <c r="U273" s="104"/>
      <c r="V273" s="333"/>
      <c r="W273" s="333"/>
      <c r="X273" s="333"/>
      <c r="Y273" s="333"/>
      <c r="Z273" s="333"/>
      <c r="AA273" s="333"/>
      <c r="AB273" s="333"/>
      <c r="AC273" s="333"/>
    </row>
    <row r="274" spans="1:29" ht="16.5" customHeight="1">
      <c r="A274" s="175"/>
      <c r="B274" s="775"/>
      <c r="C274" s="175"/>
      <c r="D274" s="175"/>
      <c r="E274" s="175"/>
      <c r="F274" s="175"/>
      <c r="G274" s="175"/>
      <c r="H274" s="175"/>
      <c r="I274" s="175"/>
      <c r="J274" s="175"/>
      <c r="K274" s="175"/>
      <c r="L274" s="175"/>
      <c r="M274" s="176"/>
      <c r="N274" s="176"/>
      <c r="O274" s="176"/>
      <c r="P274" s="176"/>
      <c r="Q274" s="176"/>
      <c r="R274" s="175"/>
      <c r="S274" s="175"/>
      <c r="T274" s="175"/>
      <c r="U274" s="104"/>
      <c r="V274" s="333"/>
      <c r="W274" s="333"/>
      <c r="X274" s="333"/>
      <c r="Y274" s="333"/>
      <c r="Z274" s="333"/>
      <c r="AA274" s="333"/>
      <c r="AB274" s="333"/>
      <c r="AC274" s="333"/>
    </row>
    <row r="275" spans="1:29" ht="16.5" customHeight="1">
      <c r="A275" s="175"/>
      <c r="B275" s="775"/>
      <c r="C275" s="175"/>
      <c r="D275" s="175"/>
      <c r="E275" s="175"/>
      <c r="F275" s="175"/>
      <c r="G275" s="175"/>
      <c r="H275" s="175"/>
      <c r="I275" s="175"/>
      <c r="J275" s="175"/>
      <c r="K275" s="175"/>
      <c r="L275" s="175"/>
      <c r="M275" s="176"/>
      <c r="N275" s="176"/>
      <c r="O275" s="176"/>
      <c r="P275" s="176"/>
      <c r="Q275" s="176"/>
      <c r="R275" s="175"/>
      <c r="S275" s="175"/>
      <c r="T275" s="175"/>
      <c r="U275" s="104"/>
      <c r="V275" s="333"/>
      <c r="W275" s="333"/>
      <c r="X275" s="333"/>
      <c r="Y275" s="333"/>
      <c r="Z275" s="333"/>
      <c r="AA275" s="333"/>
      <c r="AB275" s="333"/>
      <c r="AC275" s="333"/>
    </row>
    <row r="276" spans="1:29" ht="16.5" customHeight="1">
      <c r="A276" s="175"/>
      <c r="B276" s="775"/>
      <c r="C276" s="175"/>
      <c r="D276" s="175"/>
      <c r="E276" s="175"/>
      <c r="F276" s="175"/>
      <c r="G276" s="175"/>
      <c r="H276" s="175"/>
      <c r="I276" s="175"/>
      <c r="J276" s="175"/>
      <c r="K276" s="175"/>
      <c r="L276" s="175"/>
      <c r="M276" s="176"/>
      <c r="N276" s="176"/>
      <c r="O276" s="176"/>
      <c r="P276" s="176"/>
      <c r="Q276" s="176"/>
      <c r="R276" s="175"/>
      <c r="S276" s="175"/>
      <c r="T276" s="175"/>
      <c r="U276" s="104"/>
      <c r="V276" s="333"/>
      <c r="W276" s="333"/>
      <c r="X276" s="333"/>
      <c r="Y276" s="333"/>
      <c r="Z276" s="333"/>
      <c r="AA276" s="333"/>
      <c r="AB276" s="333"/>
      <c r="AC276" s="333"/>
    </row>
    <row r="277" spans="1:29" ht="16.5" customHeight="1">
      <c r="A277" s="175"/>
      <c r="B277" s="775"/>
      <c r="C277" s="175"/>
      <c r="D277" s="175"/>
      <c r="E277" s="175"/>
      <c r="F277" s="175"/>
      <c r="G277" s="175"/>
      <c r="H277" s="175"/>
      <c r="I277" s="175"/>
      <c r="J277" s="175"/>
      <c r="K277" s="175"/>
      <c r="L277" s="175"/>
      <c r="M277" s="176"/>
      <c r="N277" s="176"/>
      <c r="O277" s="176"/>
      <c r="P277" s="176"/>
      <c r="Q277" s="176"/>
      <c r="R277" s="175"/>
      <c r="S277" s="175"/>
      <c r="T277" s="175"/>
      <c r="U277" s="104"/>
      <c r="V277" s="333"/>
      <c r="W277" s="333"/>
      <c r="X277" s="333"/>
      <c r="Y277" s="333"/>
      <c r="Z277" s="333"/>
      <c r="AA277" s="333"/>
      <c r="AB277" s="333"/>
      <c r="AC277" s="333"/>
    </row>
    <row r="278" spans="1:29" ht="16.5" customHeight="1">
      <c r="A278" s="175"/>
      <c r="B278" s="775"/>
      <c r="C278" s="175"/>
      <c r="D278" s="175"/>
      <c r="E278" s="175"/>
      <c r="F278" s="175"/>
      <c r="G278" s="175"/>
      <c r="H278" s="175"/>
      <c r="I278" s="175"/>
      <c r="J278" s="175"/>
      <c r="K278" s="175"/>
      <c r="L278" s="175"/>
      <c r="M278" s="176"/>
      <c r="N278" s="176"/>
      <c r="O278" s="176"/>
      <c r="P278" s="176"/>
      <c r="Q278" s="176"/>
      <c r="R278" s="175"/>
      <c r="S278" s="175"/>
      <c r="T278" s="175"/>
      <c r="U278" s="104"/>
      <c r="V278" s="333"/>
      <c r="W278" s="333"/>
      <c r="X278" s="333"/>
      <c r="Y278" s="333"/>
      <c r="Z278" s="333"/>
      <c r="AA278" s="333"/>
      <c r="AB278" s="333"/>
      <c r="AC278" s="333"/>
    </row>
    <row r="279" spans="1:29" ht="16.5" customHeight="1">
      <c r="A279" s="175"/>
      <c r="B279" s="775"/>
      <c r="C279" s="175"/>
      <c r="D279" s="175"/>
      <c r="E279" s="175"/>
      <c r="F279" s="175"/>
      <c r="G279" s="175"/>
      <c r="H279" s="175"/>
      <c r="I279" s="175"/>
      <c r="J279" s="175"/>
      <c r="K279" s="175"/>
      <c r="L279" s="175"/>
      <c r="M279" s="176"/>
      <c r="N279" s="176"/>
      <c r="O279" s="176"/>
      <c r="P279" s="176"/>
      <c r="Q279" s="176"/>
      <c r="R279" s="175"/>
      <c r="S279" s="175"/>
      <c r="T279" s="175"/>
      <c r="U279" s="104"/>
      <c r="V279" s="333"/>
      <c r="W279" s="333"/>
      <c r="X279" s="333"/>
      <c r="Y279" s="333"/>
      <c r="Z279" s="333"/>
      <c r="AA279" s="333"/>
      <c r="AB279" s="333"/>
      <c r="AC279" s="333"/>
    </row>
    <row r="280" spans="1:29" ht="16.5" customHeight="1">
      <c r="A280" s="175"/>
      <c r="B280" s="775"/>
      <c r="C280" s="175"/>
      <c r="D280" s="175"/>
      <c r="E280" s="175"/>
      <c r="F280" s="175"/>
      <c r="G280" s="175"/>
      <c r="H280" s="175"/>
      <c r="I280" s="175"/>
      <c r="J280" s="175"/>
      <c r="K280" s="175"/>
      <c r="L280" s="175"/>
      <c r="M280" s="176"/>
      <c r="N280" s="176"/>
      <c r="O280" s="176"/>
      <c r="P280" s="176"/>
      <c r="Q280" s="176"/>
      <c r="R280" s="175"/>
      <c r="S280" s="175"/>
      <c r="T280" s="175"/>
      <c r="U280" s="104"/>
      <c r="V280" s="333"/>
      <c r="W280" s="333"/>
      <c r="X280" s="333"/>
      <c r="Y280" s="333"/>
      <c r="Z280" s="333"/>
      <c r="AA280" s="333"/>
      <c r="AB280" s="333"/>
      <c r="AC280" s="333"/>
    </row>
    <row r="281" spans="1:29" ht="16.5" customHeight="1">
      <c r="A281" s="175"/>
      <c r="B281" s="775"/>
      <c r="C281" s="175"/>
      <c r="D281" s="175"/>
      <c r="E281" s="175"/>
      <c r="F281" s="175"/>
      <c r="G281" s="175"/>
      <c r="H281" s="175"/>
      <c r="I281" s="175"/>
      <c r="J281" s="175"/>
      <c r="K281" s="175"/>
      <c r="L281" s="175"/>
      <c r="M281" s="176"/>
      <c r="N281" s="176"/>
      <c r="O281" s="176"/>
      <c r="P281" s="176"/>
      <c r="Q281" s="176"/>
      <c r="R281" s="175"/>
      <c r="S281" s="175"/>
      <c r="T281" s="175"/>
      <c r="U281" s="104"/>
      <c r="V281" s="333"/>
      <c r="W281" s="333"/>
      <c r="X281" s="333"/>
      <c r="Y281" s="333"/>
      <c r="Z281" s="333"/>
      <c r="AA281" s="333"/>
      <c r="AB281" s="333"/>
      <c r="AC281" s="333"/>
    </row>
    <row r="282" spans="1:29" ht="16.5" customHeight="1">
      <c r="A282" s="175"/>
      <c r="B282" s="775"/>
      <c r="C282" s="175"/>
      <c r="D282" s="175"/>
      <c r="E282" s="175"/>
      <c r="F282" s="175"/>
      <c r="G282" s="175"/>
      <c r="H282" s="175"/>
      <c r="I282" s="175"/>
      <c r="J282" s="175"/>
      <c r="K282" s="175"/>
      <c r="L282" s="175"/>
      <c r="M282" s="176"/>
      <c r="N282" s="176"/>
      <c r="O282" s="176"/>
      <c r="P282" s="176"/>
      <c r="Q282" s="176"/>
      <c r="R282" s="175"/>
      <c r="S282" s="175"/>
      <c r="T282" s="175"/>
      <c r="U282" s="104"/>
      <c r="V282" s="333"/>
      <c r="W282" s="333"/>
      <c r="X282" s="333"/>
      <c r="Y282" s="333"/>
      <c r="Z282" s="333"/>
      <c r="AA282" s="333"/>
      <c r="AB282" s="333"/>
      <c r="AC282" s="333"/>
    </row>
    <row r="283" spans="1:29" ht="16.5" customHeight="1">
      <c r="A283" s="175"/>
      <c r="B283" s="775"/>
      <c r="C283" s="175"/>
      <c r="D283" s="175"/>
      <c r="E283" s="175"/>
      <c r="F283" s="175"/>
      <c r="G283" s="175"/>
      <c r="H283" s="175"/>
      <c r="I283" s="175"/>
      <c r="J283" s="175"/>
      <c r="K283" s="175"/>
      <c r="L283" s="175"/>
      <c r="M283" s="176"/>
      <c r="N283" s="176"/>
      <c r="O283" s="176"/>
      <c r="P283" s="176"/>
      <c r="Q283" s="176"/>
      <c r="R283" s="175"/>
      <c r="S283" s="175"/>
      <c r="T283" s="175"/>
      <c r="U283" s="104"/>
      <c r="V283" s="333"/>
      <c r="W283" s="333"/>
      <c r="X283" s="333"/>
      <c r="Y283" s="333"/>
      <c r="Z283" s="333"/>
      <c r="AA283" s="333"/>
      <c r="AB283" s="333"/>
      <c r="AC283" s="333"/>
    </row>
    <row r="284" spans="1:29" ht="16.5" customHeight="1">
      <c r="A284" s="175"/>
      <c r="B284" s="775"/>
      <c r="C284" s="175"/>
      <c r="D284" s="175"/>
      <c r="E284" s="175"/>
      <c r="F284" s="175"/>
      <c r="G284" s="175"/>
      <c r="H284" s="175"/>
      <c r="I284" s="175"/>
      <c r="J284" s="175"/>
      <c r="K284" s="175"/>
      <c r="L284" s="175"/>
      <c r="M284" s="176"/>
      <c r="N284" s="176"/>
      <c r="O284" s="176"/>
      <c r="P284" s="176"/>
      <c r="Q284" s="176"/>
      <c r="R284" s="175"/>
      <c r="S284" s="175"/>
      <c r="T284" s="175"/>
      <c r="U284" s="104"/>
      <c r="V284" s="333"/>
      <c r="W284" s="333"/>
      <c r="X284" s="333"/>
      <c r="Y284" s="333"/>
      <c r="Z284" s="333"/>
      <c r="AA284" s="333"/>
      <c r="AB284" s="333"/>
      <c r="AC284" s="333"/>
    </row>
    <row r="285" spans="1:29" ht="16.5" customHeight="1">
      <c r="A285" s="175"/>
      <c r="B285" s="775"/>
      <c r="C285" s="175"/>
      <c r="D285" s="175"/>
      <c r="E285" s="175"/>
      <c r="F285" s="175"/>
      <c r="G285" s="175"/>
      <c r="H285" s="175"/>
      <c r="I285" s="175"/>
      <c r="J285" s="175"/>
      <c r="K285" s="175"/>
      <c r="L285" s="175"/>
      <c r="M285" s="176"/>
      <c r="N285" s="176"/>
      <c r="O285" s="176"/>
      <c r="P285" s="176"/>
      <c r="Q285" s="176"/>
      <c r="R285" s="175"/>
      <c r="S285" s="175"/>
      <c r="T285" s="175"/>
      <c r="U285" s="104"/>
      <c r="V285" s="333"/>
      <c r="W285" s="333"/>
      <c r="X285" s="333"/>
      <c r="Y285" s="333"/>
      <c r="Z285" s="333"/>
      <c r="AA285" s="333"/>
      <c r="AB285" s="333"/>
      <c r="AC285" s="333"/>
    </row>
    <row r="286" spans="1:29" ht="16.5" customHeight="1">
      <c r="A286" s="175"/>
      <c r="B286" s="775"/>
      <c r="C286" s="175"/>
      <c r="D286" s="175"/>
      <c r="E286" s="175"/>
      <c r="F286" s="175"/>
      <c r="G286" s="175"/>
      <c r="H286" s="175"/>
      <c r="I286" s="175"/>
      <c r="J286" s="175"/>
      <c r="K286" s="175"/>
      <c r="L286" s="175"/>
      <c r="M286" s="176"/>
      <c r="N286" s="176"/>
      <c r="O286" s="176"/>
      <c r="P286" s="176"/>
      <c r="Q286" s="176"/>
      <c r="R286" s="175"/>
      <c r="S286" s="175"/>
      <c r="T286" s="175"/>
      <c r="U286" s="104"/>
      <c r="V286" s="333"/>
      <c r="W286" s="333"/>
      <c r="X286" s="333"/>
      <c r="Y286" s="333"/>
      <c r="Z286" s="333"/>
      <c r="AA286" s="333"/>
      <c r="AB286" s="333"/>
      <c r="AC286" s="333"/>
    </row>
    <row r="287" spans="1:29" ht="15.75" customHeight="1">
      <c r="B287" s="353"/>
      <c r="C287" s="150"/>
      <c r="D287" s="150"/>
      <c r="E287" s="150"/>
      <c r="F287" s="150"/>
      <c r="G287" s="150"/>
      <c r="H287" s="150"/>
      <c r="I287" s="150"/>
      <c r="J287" s="150"/>
      <c r="K287" s="150"/>
      <c r="L287" s="150"/>
      <c r="M287" s="189"/>
      <c r="N287" s="189"/>
      <c r="O287" s="189"/>
      <c r="P287" s="189"/>
      <c r="Q287" s="189"/>
      <c r="R287" s="150"/>
      <c r="S287" s="150"/>
      <c r="T287" s="150"/>
    </row>
    <row r="288" spans="1:29" ht="15.75" customHeight="1">
      <c r="B288" s="353"/>
      <c r="C288" s="150"/>
      <c r="D288" s="150"/>
      <c r="E288" s="150"/>
      <c r="F288" s="150"/>
      <c r="G288" s="150"/>
      <c r="H288" s="150"/>
      <c r="I288" s="150"/>
      <c r="J288" s="150"/>
      <c r="K288" s="150"/>
      <c r="L288" s="150"/>
      <c r="M288" s="189"/>
      <c r="N288" s="189"/>
      <c r="O288" s="189"/>
      <c r="P288" s="189"/>
      <c r="Q288" s="189"/>
      <c r="R288" s="150"/>
      <c r="S288" s="150"/>
      <c r="T288" s="150"/>
    </row>
    <row r="289" spans="2:20" ht="15.75" customHeight="1">
      <c r="B289" s="353"/>
      <c r="C289" s="150"/>
      <c r="D289" s="150"/>
      <c r="E289" s="150"/>
      <c r="F289" s="150"/>
      <c r="G289" s="150"/>
      <c r="H289" s="150"/>
      <c r="I289" s="150"/>
      <c r="J289" s="150"/>
      <c r="K289" s="150"/>
      <c r="L289" s="150"/>
      <c r="M289" s="189"/>
      <c r="N289" s="189"/>
      <c r="O289" s="189"/>
      <c r="P289" s="189"/>
      <c r="Q289" s="189"/>
      <c r="R289" s="150"/>
      <c r="S289" s="150"/>
      <c r="T289" s="150"/>
    </row>
    <row r="290" spans="2:20" ht="15.75" customHeight="1">
      <c r="B290" s="353"/>
      <c r="C290" s="150"/>
      <c r="D290" s="150"/>
      <c r="E290" s="150"/>
      <c r="F290" s="150"/>
      <c r="G290" s="150"/>
      <c r="H290" s="150"/>
      <c r="I290" s="150"/>
      <c r="J290" s="150"/>
      <c r="K290" s="150"/>
      <c r="L290" s="150"/>
      <c r="M290" s="189"/>
      <c r="N290" s="189"/>
      <c r="O290" s="189"/>
      <c r="P290" s="189"/>
      <c r="Q290" s="189"/>
      <c r="R290" s="150"/>
      <c r="S290" s="150"/>
      <c r="T290" s="150"/>
    </row>
    <row r="291" spans="2:20" ht="15.75" customHeight="1">
      <c r="B291" s="353"/>
      <c r="C291" s="150"/>
      <c r="D291" s="150"/>
      <c r="E291" s="150"/>
      <c r="F291" s="150"/>
      <c r="G291" s="150"/>
      <c r="H291" s="150"/>
      <c r="I291" s="150"/>
      <c r="J291" s="150"/>
      <c r="K291" s="150"/>
      <c r="L291" s="150"/>
      <c r="M291" s="189"/>
      <c r="N291" s="189"/>
      <c r="O291" s="189"/>
      <c r="P291" s="189"/>
      <c r="Q291" s="189"/>
      <c r="R291" s="150"/>
      <c r="S291" s="150"/>
      <c r="T291" s="150"/>
    </row>
    <row r="292" spans="2:20" ht="15.75" customHeight="1">
      <c r="B292" s="353"/>
      <c r="C292" s="150"/>
      <c r="D292" s="150"/>
      <c r="E292" s="150"/>
      <c r="F292" s="150"/>
      <c r="G292" s="150"/>
      <c r="H292" s="150"/>
      <c r="I292" s="150"/>
      <c r="J292" s="150"/>
      <c r="K292" s="150"/>
      <c r="L292" s="150"/>
      <c r="M292" s="189"/>
      <c r="N292" s="189"/>
      <c r="O292" s="189"/>
      <c r="P292" s="189"/>
      <c r="Q292" s="189"/>
      <c r="R292" s="150"/>
      <c r="S292" s="150"/>
      <c r="T292" s="150"/>
    </row>
    <row r="293" spans="2:20" ht="15.75" customHeight="1"/>
    <row r="294" spans="2:20" ht="15.75" customHeight="1"/>
    <row r="295" spans="2:20" ht="15.75" customHeight="1"/>
    <row r="296" spans="2:20" ht="15.75" customHeight="1"/>
    <row r="297" spans="2:20" ht="15.75" customHeight="1"/>
    <row r="298" spans="2:20" ht="15.75" customHeight="1"/>
    <row r="299" spans="2:20" ht="15.75" customHeight="1"/>
    <row r="300" spans="2:20" ht="15.75" customHeight="1"/>
    <row r="301" spans="2:20" ht="15.75" customHeight="1"/>
    <row r="302" spans="2:20" ht="15.75" customHeight="1"/>
    <row r="303" spans="2:20" ht="15.75" customHeight="1"/>
    <row r="304" spans="2:20"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42">
    <mergeCell ref="A1:T1"/>
    <mergeCell ref="A2:T2"/>
    <mergeCell ref="D4:G4"/>
    <mergeCell ref="H4:K4"/>
    <mergeCell ref="A5:A6"/>
    <mergeCell ref="B5:B6"/>
    <mergeCell ref="C5:C6"/>
    <mergeCell ref="T5:T6"/>
    <mergeCell ref="F5:F6"/>
    <mergeCell ref="G5:G6"/>
    <mergeCell ref="H5:H6"/>
    <mergeCell ref="I5:I6"/>
    <mergeCell ref="J5:J6"/>
    <mergeCell ref="K5:K6"/>
    <mergeCell ref="K77:K84"/>
    <mergeCell ref="K85:K92"/>
    <mergeCell ref="N5:N6"/>
    <mergeCell ref="O5:O6"/>
    <mergeCell ref="N42:O42"/>
    <mergeCell ref="L5:L6"/>
    <mergeCell ref="M5:M6"/>
    <mergeCell ref="L7:L13"/>
    <mergeCell ref="L23:L28"/>
    <mergeCell ref="L43:L48"/>
    <mergeCell ref="P5:P6"/>
    <mergeCell ref="Q5:Q6"/>
    <mergeCell ref="R42:T42"/>
    <mergeCell ref="A43:A61"/>
    <mergeCell ref="B43:B61"/>
    <mergeCell ref="L58:L61"/>
    <mergeCell ref="R5:R6"/>
    <mergeCell ref="S5:S6"/>
    <mergeCell ref="C70:C71"/>
    <mergeCell ref="C72:C73"/>
    <mergeCell ref="A74:B74"/>
    <mergeCell ref="D5:D6"/>
    <mergeCell ref="E5:E6"/>
    <mergeCell ref="A7:A28"/>
    <mergeCell ref="B7:B28"/>
    <mergeCell ref="C37:C38"/>
    <mergeCell ref="C39:C40"/>
    <mergeCell ref="A41:B41"/>
  </mergeCells>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2F2F2"/>
  </sheetPr>
  <dimension ref="A1:AC1002"/>
  <sheetViews>
    <sheetView workbookViewId="0">
      <pane xSplit="12" ySplit="6" topLeftCell="M7" activePane="bottomRight" state="frozen"/>
      <selection pane="topRight" activeCell="M1" sqref="M1"/>
      <selection pane="bottomLeft" activeCell="A7" sqref="A7"/>
      <selection pane="bottomRight" activeCell="M7" sqref="M7"/>
    </sheetView>
  </sheetViews>
  <sheetFormatPr defaultColWidth="14.44140625" defaultRowHeight="15" customHeight="1"/>
  <cols>
    <col min="1" max="1" width="4.109375" customWidth="1"/>
    <col min="2" max="2" width="8.44140625" customWidth="1"/>
    <col min="3" max="3" width="6" hidden="1" customWidth="1"/>
    <col min="4" max="4" width="8.44140625" hidden="1" customWidth="1"/>
    <col min="5" max="5" width="7.6640625" hidden="1" customWidth="1"/>
    <col min="6" max="6" width="10.6640625" hidden="1" customWidth="1"/>
    <col min="7" max="7" width="7.88671875" hidden="1" customWidth="1"/>
    <col min="8" max="8" width="8.44140625" customWidth="1"/>
    <col min="9" max="9" width="7.6640625" customWidth="1"/>
    <col min="10" max="10" width="10.6640625" customWidth="1"/>
    <col min="11" max="11" width="14.109375" customWidth="1"/>
    <col min="12" max="12" width="25" customWidth="1"/>
    <col min="13" max="16" width="25.5546875" customWidth="1"/>
    <col min="17" max="17" width="28.88671875" customWidth="1"/>
    <col min="18" max="19" width="10.109375" customWidth="1"/>
    <col min="20" max="20" width="25.44140625" customWidth="1"/>
    <col min="21" max="21" width="9.109375" customWidth="1"/>
    <col min="22" max="22" width="7.5546875" customWidth="1"/>
    <col min="23" max="23" width="7.88671875" customWidth="1"/>
    <col min="24" max="29" width="8.6640625" customWidth="1"/>
  </cols>
  <sheetData>
    <row r="1" spans="1:29" ht="22.5" customHeight="1">
      <c r="A1" s="1217" t="s">
        <v>1990</v>
      </c>
      <c r="B1" s="1166"/>
      <c r="C1" s="1166"/>
      <c r="D1" s="1166"/>
      <c r="E1" s="1166"/>
      <c r="F1" s="1166"/>
      <c r="G1" s="1166"/>
      <c r="H1" s="1166"/>
      <c r="I1" s="1166"/>
      <c r="J1" s="1166"/>
      <c r="K1" s="1166"/>
      <c r="L1" s="1166"/>
      <c r="M1" s="1166"/>
      <c r="N1" s="1166"/>
      <c r="O1" s="1166"/>
      <c r="P1" s="1166"/>
      <c r="Q1" s="1166"/>
      <c r="R1" s="1166"/>
      <c r="S1" s="1166"/>
      <c r="T1" s="1166"/>
      <c r="U1" s="104"/>
      <c r="V1" s="104"/>
      <c r="W1" s="104"/>
      <c r="X1" s="104"/>
      <c r="Y1" s="104"/>
      <c r="Z1" s="104"/>
      <c r="AA1" s="104"/>
      <c r="AB1" s="104"/>
      <c r="AC1" s="104"/>
    </row>
    <row r="2" spans="1:29" ht="15" customHeight="1">
      <c r="A2" s="1206" t="s">
        <v>626</v>
      </c>
      <c r="B2" s="1166"/>
      <c r="C2" s="1166"/>
      <c r="D2" s="1166"/>
      <c r="E2" s="1166"/>
      <c r="F2" s="1166"/>
      <c r="G2" s="1166"/>
      <c r="H2" s="1166"/>
      <c r="I2" s="1166"/>
      <c r="J2" s="1166"/>
      <c r="K2" s="1166"/>
      <c r="L2" s="1166"/>
      <c r="M2" s="1166"/>
      <c r="N2" s="1166"/>
      <c r="O2" s="1166"/>
      <c r="P2" s="1166"/>
      <c r="Q2" s="1166"/>
      <c r="R2" s="1166"/>
      <c r="S2" s="1166"/>
      <c r="T2" s="1166"/>
      <c r="U2" s="104"/>
      <c r="V2" s="104"/>
      <c r="W2" s="104"/>
      <c r="X2" s="104"/>
      <c r="Y2" s="104"/>
      <c r="Z2" s="104"/>
      <c r="AA2" s="104"/>
      <c r="AB2" s="104"/>
      <c r="AC2" s="104"/>
    </row>
    <row r="3" spans="1:29" ht="18.75" hidden="1" customHeight="1">
      <c r="A3" s="173"/>
      <c r="B3" s="174"/>
      <c r="C3" s="175"/>
      <c r="D3" s="175"/>
      <c r="E3" s="175"/>
      <c r="F3" s="176"/>
      <c r="G3" s="175"/>
      <c r="H3" s="175"/>
      <c r="I3" s="175"/>
      <c r="J3" s="176"/>
      <c r="K3" s="175"/>
      <c r="L3" s="175"/>
      <c r="M3" s="176"/>
      <c r="N3" s="176"/>
      <c r="O3" s="176"/>
      <c r="P3" s="177"/>
      <c r="Q3" s="177"/>
      <c r="R3" s="177"/>
      <c r="S3" s="178"/>
      <c r="T3" s="776"/>
      <c r="U3" s="8"/>
      <c r="V3" s="8"/>
      <c r="W3" s="8"/>
      <c r="X3" s="8"/>
      <c r="Y3" s="8"/>
      <c r="Z3" s="8"/>
      <c r="AA3" s="8"/>
      <c r="AB3" s="8"/>
      <c r="AC3" s="8"/>
    </row>
    <row r="4" spans="1:29" ht="24.75" customHeight="1">
      <c r="A4" s="173"/>
      <c r="B4" s="179"/>
      <c r="C4" s="175"/>
      <c r="D4" s="1207" t="s">
        <v>627</v>
      </c>
      <c r="E4" s="1208"/>
      <c r="F4" s="1208"/>
      <c r="G4" s="1209"/>
      <c r="H4" s="1210" t="s">
        <v>628</v>
      </c>
      <c r="I4" s="1208"/>
      <c r="J4" s="1208"/>
      <c r="K4" s="1209"/>
      <c r="L4" s="175"/>
      <c r="M4" s="176"/>
      <c r="N4" s="176"/>
      <c r="O4" s="176"/>
      <c r="P4" s="176"/>
      <c r="Q4" s="176"/>
      <c r="R4" s="176"/>
      <c r="S4" s="175"/>
      <c r="T4" s="173"/>
      <c r="U4" s="104"/>
      <c r="V4" s="104"/>
      <c r="W4" s="104"/>
      <c r="X4" s="104"/>
      <c r="Y4" s="104"/>
      <c r="Z4" s="104"/>
      <c r="AA4" s="104"/>
      <c r="AB4" s="104"/>
      <c r="AC4" s="104"/>
    </row>
    <row r="5" spans="1:29" ht="18.75" customHeight="1">
      <c r="A5" s="1218" t="s">
        <v>629</v>
      </c>
      <c r="B5" s="1184" t="s">
        <v>630</v>
      </c>
      <c r="C5" s="1184" t="s">
        <v>631</v>
      </c>
      <c r="D5" s="1204" t="s">
        <v>632</v>
      </c>
      <c r="E5" s="1204" t="s">
        <v>633</v>
      </c>
      <c r="F5" s="1204" t="s">
        <v>634</v>
      </c>
      <c r="G5" s="1204" t="s">
        <v>635</v>
      </c>
      <c r="H5" s="1184" t="s">
        <v>631</v>
      </c>
      <c r="I5" s="1184" t="s">
        <v>636</v>
      </c>
      <c r="J5" s="1184" t="s">
        <v>633</v>
      </c>
      <c r="K5" s="1184" t="s">
        <v>634</v>
      </c>
      <c r="L5" s="1184" t="s">
        <v>582</v>
      </c>
      <c r="M5" s="1184" t="s">
        <v>637</v>
      </c>
      <c r="N5" s="1184" t="s">
        <v>638</v>
      </c>
      <c r="O5" s="1184" t="s">
        <v>639</v>
      </c>
      <c r="P5" s="1184" t="s">
        <v>640</v>
      </c>
      <c r="Q5" s="1184" t="s">
        <v>641</v>
      </c>
      <c r="R5" s="1184" t="s">
        <v>642</v>
      </c>
      <c r="S5" s="1184" t="s">
        <v>590</v>
      </c>
      <c r="T5" s="1218"/>
      <c r="U5" s="8"/>
      <c r="V5" s="8"/>
      <c r="W5" s="8"/>
      <c r="X5" s="8"/>
      <c r="Y5" s="8"/>
      <c r="Z5" s="8"/>
      <c r="AA5" s="8"/>
      <c r="AB5" s="8"/>
      <c r="AC5" s="8"/>
    </row>
    <row r="6" spans="1:29" ht="18.75" customHeight="1">
      <c r="A6" s="1147"/>
      <c r="B6" s="1147"/>
      <c r="C6" s="1147"/>
      <c r="D6" s="1152"/>
      <c r="E6" s="1152"/>
      <c r="F6" s="1152"/>
      <c r="G6" s="1152"/>
      <c r="H6" s="1152"/>
      <c r="I6" s="1152"/>
      <c r="J6" s="1147"/>
      <c r="K6" s="1147"/>
      <c r="L6" s="1147"/>
      <c r="M6" s="1147"/>
      <c r="N6" s="1147"/>
      <c r="O6" s="1147"/>
      <c r="P6" s="1147"/>
      <c r="Q6" s="1147"/>
      <c r="R6" s="1147"/>
      <c r="S6" s="1147"/>
      <c r="T6" s="1147"/>
      <c r="U6" s="8"/>
      <c r="V6" s="8"/>
      <c r="W6" s="8"/>
      <c r="X6" s="8"/>
      <c r="Y6" s="8"/>
      <c r="Z6" s="8"/>
      <c r="AA6" s="8"/>
      <c r="AB6" s="8"/>
      <c r="AC6" s="8"/>
    </row>
    <row r="7" spans="1:29" ht="33.75" customHeight="1">
      <c r="A7" s="1211">
        <v>1</v>
      </c>
      <c r="B7" s="1212" t="s">
        <v>161</v>
      </c>
      <c r="C7" s="186" t="s">
        <v>643</v>
      </c>
      <c r="D7" s="33">
        <v>7</v>
      </c>
      <c r="E7" s="9" t="s">
        <v>789</v>
      </c>
      <c r="F7" s="9" t="s">
        <v>1545</v>
      </c>
      <c r="G7" s="33"/>
      <c r="H7" s="33">
        <v>1</v>
      </c>
      <c r="I7" s="22">
        <v>2</v>
      </c>
      <c r="J7" s="9" t="s">
        <v>789</v>
      </c>
      <c r="K7" s="33" t="s">
        <v>1545</v>
      </c>
      <c r="L7" s="1192" t="s">
        <v>592</v>
      </c>
      <c r="M7" s="29"/>
      <c r="N7" s="202"/>
      <c r="O7" s="202"/>
      <c r="P7" s="202"/>
      <c r="Q7" s="202"/>
      <c r="R7" s="29"/>
      <c r="S7" s="29"/>
      <c r="T7" s="21"/>
      <c r="U7" s="185"/>
      <c r="V7" s="185"/>
      <c r="W7" s="185"/>
      <c r="X7" s="185"/>
      <c r="Y7" s="185"/>
      <c r="Z7" s="185"/>
      <c r="AA7" s="185"/>
      <c r="AB7" s="185"/>
      <c r="AC7" s="185"/>
    </row>
    <row r="8" spans="1:29" ht="33.75" customHeight="1">
      <c r="A8" s="1152"/>
      <c r="B8" s="1159"/>
      <c r="C8" s="380"/>
      <c r="D8" s="33"/>
      <c r="E8" s="9"/>
      <c r="F8" s="9"/>
      <c r="G8" s="33"/>
      <c r="H8" s="33">
        <v>2</v>
      </c>
      <c r="I8" s="9">
        <v>7</v>
      </c>
      <c r="J8" s="9" t="s">
        <v>691</v>
      </c>
      <c r="K8" s="33" t="s">
        <v>1545</v>
      </c>
      <c r="L8" s="1193"/>
      <c r="M8" s="29"/>
      <c r="N8" s="29"/>
      <c r="O8" s="29"/>
      <c r="P8" s="29"/>
      <c r="Q8" s="29"/>
      <c r="R8" s="29"/>
      <c r="S8" s="29"/>
      <c r="T8" s="21"/>
      <c r="U8" s="185"/>
      <c r="V8" s="185"/>
      <c r="W8" s="185"/>
      <c r="X8" s="185"/>
      <c r="Y8" s="185"/>
      <c r="Z8" s="185"/>
      <c r="AA8" s="185"/>
      <c r="AB8" s="185"/>
      <c r="AC8" s="185"/>
    </row>
    <row r="9" spans="1:29" ht="33.75" customHeight="1">
      <c r="A9" s="1152"/>
      <c r="B9" s="1159"/>
      <c r="C9" s="380" t="s">
        <v>646</v>
      </c>
      <c r="D9" s="33">
        <v>8</v>
      </c>
      <c r="E9" s="9" t="s">
        <v>808</v>
      </c>
      <c r="F9" s="9" t="s">
        <v>1545</v>
      </c>
      <c r="G9" s="33"/>
      <c r="H9" s="33">
        <v>3</v>
      </c>
      <c r="I9" s="9">
        <v>8</v>
      </c>
      <c r="J9" s="9" t="s">
        <v>650</v>
      </c>
      <c r="K9" s="33" t="s">
        <v>696</v>
      </c>
      <c r="L9" s="1193"/>
      <c r="M9" s="29"/>
      <c r="N9" s="29"/>
      <c r="O9" s="29"/>
      <c r="P9" s="29"/>
      <c r="Q9" s="29"/>
      <c r="R9" s="29"/>
      <c r="S9" s="29"/>
      <c r="T9" s="13"/>
      <c r="U9" s="185"/>
      <c r="V9" s="185"/>
      <c r="W9" s="185"/>
      <c r="X9" s="185"/>
      <c r="Y9" s="185"/>
      <c r="Z9" s="185"/>
      <c r="AA9" s="185"/>
      <c r="AB9" s="185"/>
      <c r="AC9" s="185"/>
    </row>
    <row r="10" spans="1:29" ht="33.75" customHeight="1">
      <c r="A10" s="1152"/>
      <c r="B10" s="1159"/>
      <c r="C10" s="186"/>
      <c r="D10" s="33"/>
      <c r="E10" s="9"/>
      <c r="F10" s="9"/>
      <c r="G10" s="33"/>
      <c r="H10" s="33">
        <v>4</v>
      </c>
      <c r="I10" s="9">
        <v>8</v>
      </c>
      <c r="J10" s="9" t="s">
        <v>653</v>
      </c>
      <c r="K10" s="33" t="s">
        <v>696</v>
      </c>
      <c r="L10" s="1194"/>
      <c r="M10" s="29"/>
      <c r="N10" s="18"/>
      <c r="O10" s="29"/>
      <c r="P10" s="29"/>
      <c r="Q10" s="29"/>
      <c r="R10" s="29"/>
      <c r="S10" s="29"/>
      <c r="T10" s="13"/>
      <c r="U10" s="185"/>
      <c r="V10" s="185"/>
      <c r="W10" s="185"/>
      <c r="X10" s="185"/>
      <c r="Y10" s="185"/>
      <c r="Z10" s="185"/>
      <c r="AA10" s="185"/>
      <c r="AB10" s="185"/>
      <c r="AC10" s="185"/>
    </row>
    <row r="11" spans="1:29" ht="21" customHeight="1">
      <c r="A11" s="1152"/>
      <c r="B11" s="1159"/>
      <c r="C11" s="186" t="s">
        <v>656</v>
      </c>
      <c r="D11" s="33">
        <v>8</v>
      </c>
      <c r="E11" s="9" t="s">
        <v>650</v>
      </c>
      <c r="F11" s="9" t="s">
        <v>696</v>
      </c>
      <c r="G11" s="33"/>
      <c r="H11" s="33">
        <v>5</v>
      </c>
      <c r="I11" s="9">
        <v>6</v>
      </c>
      <c r="J11" s="9" t="s">
        <v>655</v>
      </c>
      <c r="K11" s="33" t="s">
        <v>696</v>
      </c>
      <c r="L11" s="186" t="s">
        <v>593</v>
      </c>
      <c r="M11" s="192"/>
      <c r="N11" s="192"/>
      <c r="O11" s="192"/>
      <c r="P11" s="192"/>
      <c r="Q11" s="192"/>
      <c r="R11" s="194"/>
      <c r="S11" s="4">
        <f t="shared" ref="S11:S18" si="0">SUM(M11:R11)</f>
        <v>0</v>
      </c>
      <c r="T11" s="13"/>
      <c r="U11" s="185"/>
      <c r="V11" s="185"/>
      <c r="W11" s="185"/>
      <c r="X11" s="185"/>
      <c r="Y11" s="185"/>
      <c r="Z11" s="185"/>
      <c r="AA11" s="185"/>
      <c r="AB11" s="185"/>
      <c r="AC11" s="185"/>
    </row>
    <row r="12" spans="1:29" ht="21" customHeight="1">
      <c r="A12" s="1152"/>
      <c r="B12" s="1159"/>
      <c r="C12" s="186" t="s">
        <v>657</v>
      </c>
      <c r="D12" s="33">
        <v>6</v>
      </c>
      <c r="E12" s="9" t="s">
        <v>653</v>
      </c>
      <c r="F12" s="9" t="s">
        <v>696</v>
      </c>
      <c r="G12" s="33"/>
      <c r="H12" s="33"/>
      <c r="I12" s="275">
        <v>31</v>
      </c>
      <c r="J12" s="9">
        <v>22</v>
      </c>
      <c r="K12" s="33"/>
      <c r="L12" s="195" t="s">
        <v>594</v>
      </c>
      <c r="M12" s="196"/>
      <c r="N12" s="196"/>
      <c r="O12" s="196"/>
      <c r="P12" s="196"/>
      <c r="Q12" s="196"/>
      <c r="R12" s="29"/>
      <c r="S12" s="33">
        <f t="shared" si="0"/>
        <v>0</v>
      </c>
      <c r="T12" s="13"/>
      <c r="U12" s="185"/>
      <c r="V12" s="185"/>
      <c r="W12" s="185"/>
      <c r="X12" s="185"/>
      <c r="Y12" s="185"/>
      <c r="Z12" s="185"/>
      <c r="AA12" s="185"/>
      <c r="AB12" s="185"/>
      <c r="AC12" s="185"/>
    </row>
    <row r="13" spans="1:29" ht="21" customHeight="1">
      <c r="A13" s="1152"/>
      <c r="B13" s="1159"/>
      <c r="C13" s="186" t="s">
        <v>658</v>
      </c>
      <c r="D13" s="33">
        <v>9</v>
      </c>
      <c r="E13" s="9" t="s">
        <v>655</v>
      </c>
      <c r="F13" s="9" t="s">
        <v>696</v>
      </c>
      <c r="G13" s="33"/>
      <c r="H13" s="33"/>
      <c r="I13" s="9"/>
      <c r="J13" s="9"/>
      <c r="K13" s="33"/>
      <c r="L13" s="195" t="s">
        <v>595</v>
      </c>
      <c r="M13" s="198"/>
      <c r="N13" s="198"/>
      <c r="O13" s="198"/>
      <c r="P13" s="198"/>
      <c r="Q13" s="198"/>
      <c r="R13" s="29"/>
      <c r="S13" s="33">
        <f t="shared" si="0"/>
        <v>0</v>
      </c>
      <c r="T13" s="13"/>
      <c r="U13" s="185"/>
      <c r="V13" s="185"/>
      <c r="W13" s="185"/>
      <c r="X13" s="185"/>
      <c r="Y13" s="185"/>
      <c r="Z13" s="185"/>
      <c r="AA13" s="185"/>
      <c r="AB13" s="185"/>
      <c r="AC13" s="185"/>
    </row>
    <row r="14" spans="1:29" ht="21" customHeight="1">
      <c r="A14" s="1152"/>
      <c r="B14" s="1159"/>
      <c r="C14" s="186"/>
      <c r="D14" s="33"/>
      <c r="E14" s="33"/>
      <c r="F14" s="33"/>
      <c r="G14" s="33"/>
      <c r="H14" s="33"/>
      <c r="I14" s="33"/>
      <c r="J14" s="33"/>
      <c r="K14" s="33"/>
      <c r="L14" s="199" t="s">
        <v>596</v>
      </c>
      <c r="M14" s="200"/>
      <c r="N14" s="200"/>
      <c r="O14" s="200"/>
      <c r="P14" s="200"/>
      <c r="Q14" s="200"/>
      <c r="R14" s="202"/>
      <c r="S14" s="203">
        <f t="shared" si="0"/>
        <v>0</v>
      </c>
      <c r="T14" s="13"/>
      <c r="U14" s="185"/>
      <c r="V14" s="185"/>
      <c r="W14" s="185"/>
      <c r="X14" s="185"/>
      <c r="Y14" s="185"/>
      <c r="Z14" s="185"/>
      <c r="AA14" s="185"/>
      <c r="AB14" s="185"/>
      <c r="AC14" s="185"/>
    </row>
    <row r="15" spans="1:29" ht="21" customHeight="1">
      <c r="A15" s="1152"/>
      <c r="B15" s="1159"/>
      <c r="C15" s="186"/>
      <c r="D15" s="33"/>
      <c r="E15" s="33"/>
      <c r="F15" s="33"/>
      <c r="G15" s="33"/>
      <c r="H15" s="33"/>
      <c r="I15" s="33"/>
      <c r="J15" s="33"/>
      <c r="K15" s="33"/>
      <c r="L15" s="199" t="s">
        <v>597</v>
      </c>
      <c r="M15" s="200"/>
      <c r="N15" s="200"/>
      <c r="O15" s="200"/>
      <c r="P15" s="200"/>
      <c r="Q15" s="200"/>
      <c r="R15" s="202"/>
      <c r="S15" s="203">
        <f t="shared" si="0"/>
        <v>0</v>
      </c>
      <c r="T15" s="13"/>
      <c r="U15" s="185"/>
      <c r="V15" s="185"/>
      <c r="W15" s="185"/>
      <c r="X15" s="185"/>
      <c r="Y15" s="185"/>
      <c r="Z15" s="185"/>
      <c r="AA15" s="185"/>
      <c r="AB15" s="185"/>
      <c r="AC15" s="185"/>
    </row>
    <row r="16" spans="1:29" ht="21" customHeight="1">
      <c r="A16" s="1152"/>
      <c r="B16" s="1159"/>
      <c r="C16" s="186"/>
      <c r="D16" s="33"/>
      <c r="E16" s="33"/>
      <c r="F16" s="33"/>
      <c r="G16" s="33"/>
      <c r="H16" s="33"/>
      <c r="I16" s="33"/>
      <c r="J16" s="33"/>
      <c r="K16" s="33"/>
      <c r="L16" s="208" t="s">
        <v>598</v>
      </c>
      <c r="M16" s="200"/>
      <c r="N16" s="200"/>
      <c r="O16" s="200"/>
      <c r="P16" s="200"/>
      <c r="Q16" s="200"/>
      <c r="R16" s="202"/>
      <c r="S16" s="203">
        <f t="shared" si="0"/>
        <v>0</v>
      </c>
      <c r="T16" s="13"/>
      <c r="U16" s="185"/>
      <c r="V16" s="185"/>
      <c r="W16" s="185"/>
      <c r="X16" s="185"/>
      <c r="Y16" s="185"/>
      <c r="Z16" s="185"/>
      <c r="AA16" s="185"/>
      <c r="AB16" s="185"/>
      <c r="AC16" s="185"/>
    </row>
    <row r="17" spans="1:29" ht="21" customHeight="1">
      <c r="A17" s="1152"/>
      <c r="B17" s="1159"/>
      <c r="C17" s="186"/>
      <c r="D17" s="33"/>
      <c r="E17" s="33"/>
      <c r="F17" s="33"/>
      <c r="G17" s="33"/>
      <c r="H17" s="33"/>
      <c r="I17" s="33"/>
      <c r="J17" s="33"/>
      <c r="K17" s="33"/>
      <c r="L17" s="209" t="s">
        <v>599</v>
      </c>
      <c r="M17" s="210"/>
      <c r="N17" s="210"/>
      <c r="O17" s="210"/>
      <c r="P17" s="210"/>
      <c r="Q17" s="210"/>
      <c r="R17" s="211"/>
      <c r="S17" s="212">
        <f t="shared" si="0"/>
        <v>0</v>
      </c>
      <c r="T17" s="13"/>
      <c r="U17" s="185"/>
      <c r="V17" s="185"/>
      <c r="W17" s="185"/>
      <c r="X17" s="185"/>
      <c r="Y17" s="185"/>
      <c r="Z17" s="185"/>
      <c r="AA17" s="185"/>
      <c r="AB17" s="185"/>
      <c r="AC17" s="185"/>
    </row>
    <row r="18" spans="1:29" ht="21" customHeight="1">
      <c r="A18" s="1152"/>
      <c r="B18" s="1159"/>
      <c r="C18" s="186"/>
      <c r="D18" s="33"/>
      <c r="E18" s="33"/>
      <c r="F18" s="33"/>
      <c r="G18" s="33"/>
      <c r="H18" s="33"/>
      <c r="I18" s="33"/>
      <c r="J18" s="33"/>
      <c r="K18" s="33"/>
      <c r="L18" s="209" t="s">
        <v>600</v>
      </c>
      <c r="M18" s="213"/>
      <c r="N18" s="213"/>
      <c r="O18" s="213"/>
      <c r="P18" s="213"/>
      <c r="Q18" s="213"/>
      <c r="R18" s="214"/>
      <c r="S18" s="215">
        <f t="shared" si="0"/>
        <v>0</v>
      </c>
      <c r="T18" s="13"/>
      <c r="U18" s="185"/>
      <c r="V18" s="185"/>
      <c r="W18" s="185"/>
      <c r="X18" s="185"/>
      <c r="Y18" s="185"/>
      <c r="Z18" s="185"/>
      <c r="AA18" s="185"/>
      <c r="AB18" s="185"/>
      <c r="AC18" s="185"/>
    </row>
    <row r="19" spans="1:29" ht="21" customHeight="1">
      <c r="A19" s="1152"/>
      <c r="B19" s="1159"/>
      <c r="C19" s="186"/>
      <c r="D19" s="33"/>
      <c r="E19" s="33"/>
      <c r="F19" s="33"/>
      <c r="G19" s="33"/>
      <c r="H19" s="33"/>
      <c r="I19" s="33"/>
      <c r="J19" s="33"/>
      <c r="K19" s="33"/>
      <c r="L19" s="222"/>
      <c r="M19" s="223"/>
      <c r="N19" s="223"/>
      <c r="O19" s="223"/>
      <c r="P19" s="223"/>
      <c r="Q19" s="223"/>
      <c r="R19" s="224"/>
      <c r="S19" s="225"/>
      <c r="T19" s="21"/>
      <c r="U19" s="185"/>
      <c r="V19" s="185"/>
      <c r="W19" s="185"/>
      <c r="X19" s="185"/>
      <c r="Y19" s="185"/>
      <c r="Z19" s="185"/>
      <c r="AA19" s="185"/>
      <c r="AB19" s="185"/>
      <c r="AC19" s="185"/>
    </row>
    <row r="20" spans="1:29" ht="35.25" customHeight="1">
      <c r="A20" s="1152"/>
      <c r="B20" s="1159"/>
      <c r="C20" s="777"/>
      <c r="D20" s="461"/>
      <c r="E20" s="461"/>
      <c r="F20" s="51"/>
      <c r="G20" s="461"/>
      <c r="H20" s="461"/>
      <c r="I20" s="461"/>
      <c r="J20" s="51"/>
      <c r="K20" s="461"/>
      <c r="L20" s="1243" t="s">
        <v>601</v>
      </c>
      <c r="M20" s="373"/>
      <c r="N20" s="585" t="s">
        <v>1991</v>
      </c>
      <c r="O20" s="585" t="s">
        <v>1992</v>
      </c>
      <c r="P20" s="778" t="s">
        <v>1991</v>
      </c>
      <c r="Q20" s="778" t="s">
        <v>1992</v>
      </c>
      <c r="R20" s="228"/>
      <c r="S20" s="228"/>
      <c r="T20" s="13"/>
      <c r="U20" s="779"/>
      <c r="V20" s="779"/>
      <c r="W20" s="779"/>
      <c r="X20" s="779"/>
      <c r="Y20" s="779"/>
      <c r="Z20" s="779"/>
      <c r="AA20" s="779"/>
      <c r="AB20" s="779"/>
      <c r="AC20" s="779"/>
    </row>
    <row r="21" spans="1:29" ht="35.25" customHeight="1">
      <c r="A21" s="1152"/>
      <c r="B21" s="1159"/>
      <c r="C21" s="777"/>
      <c r="D21" s="461"/>
      <c r="E21" s="461"/>
      <c r="F21" s="51"/>
      <c r="G21" s="461"/>
      <c r="H21" s="461"/>
      <c r="I21" s="461"/>
      <c r="J21" s="51"/>
      <c r="K21" s="461"/>
      <c r="L21" s="1193"/>
      <c r="M21" s="373" t="s">
        <v>1993</v>
      </c>
      <c r="N21" s="349"/>
      <c r="O21" s="349"/>
      <c r="P21" s="373" t="s">
        <v>1993</v>
      </c>
      <c r="Q21" s="349"/>
      <c r="R21" s="228"/>
      <c r="S21" s="228"/>
      <c r="T21" s="21"/>
      <c r="U21" s="779"/>
      <c r="V21" s="779"/>
      <c r="W21" s="779"/>
      <c r="X21" s="779"/>
      <c r="Y21" s="779"/>
      <c r="Z21" s="779"/>
      <c r="AA21" s="779"/>
      <c r="AB21" s="779"/>
      <c r="AC21" s="779"/>
    </row>
    <row r="22" spans="1:29" ht="35.25" customHeight="1">
      <c r="A22" s="1152"/>
      <c r="B22" s="1159"/>
      <c r="C22" s="181"/>
      <c r="D22" s="29"/>
      <c r="E22" s="29"/>
      <c r="F22" s="29"/>
      <c r="G22" s="29"/>
      <c r="H22" s="29"/>
      <c r="I22" s="29"/>
      <c r="J22" s="29"/>
      <c r="K22" s="29"/>
      <c r="L22" s="1193"/>
      <c r="M22" s="373" t="s">
        <v>1994</v>
      </c>
      <c r="N22" s="349"/>
      <c r="O22" s="373" t="s">
        <v>1995</v>
      </c>
      <c r="P22" s="373" t="s">
        <v>1996</v>
      </c>
      <c r="Q22" s="373" t="s">
        <v>1997</v>
      </c>
      <c r="R22" s="228"/>
      <c r="S22" s="228"/>
      <c r="T22" s="21"/>
      <c r="U22" s="779"/>
      <c r="V22" s="779"/>
      <c r="W22" s="779"/>
      <c r="X22" s="779"/>
      <c r="Y22" s="779"/>
      <c r="Z22" s="779"/>
      <c r="AA22" s="779"/>
      <c r="AB22" s="779"/>
      <c r="AC22" s="779"/>
    </row>
    <row r="23" spans="1:29" ht="31.5" customHeight="1">
      <c r="A23" s="1152"/>
      <c r="B23" s="1159"/>
      <c r="C23" s="181"/>
      <c r="D23" s="29"/>
      <c r="E23" s="29"/>
      <c r="F23" s="29"/>
      <c r="G23" s="29"/>
      <c r="H23" s="29"/>
      <c r="I23" s="29"/>
      <c r="J23" s="29"/>
      <c r="K23" s="29"/>
      <c r="L23" s="1193"/>
      <c r="M23" s="373" t="s">
        <v>1998</v>
      </c>
      <c r="N23" s="348"/>
      <c r="O23" s="373" t="s">
        <v>1999</v>
      </c>
      <c r="P23" s="348"/>
      <c r="Q23" s="349"/>
      <c r="R23" s="228"/>
      <c r="S23" s="228"/>
      <c r="T23" s="21"/>
      <c r="U23" s="779"/>
      <c r="V23" s="779"/>
      <c r="W23" s="779"/>
      <c r="X23" s="779"/>
      <c r="Y23" s="779"/>
      <c r="Z23" s="779"/>
      <c r="AA23" s="779"/>
      <c r="AB23" s="779"/>
      <c r="AC23" s="779"/>
    </row>
    <row r="24" spans="1:29" ht="30" customHeight="1">
      <c r="A24" s="1152"/>
      <c r="B24" s="1159"/>
      <c r="C24" s="181"/>
      <c r="D24" s="29"/>
      <c r="E24" s="29"/>
      <c r="F24" s="29"/>
      <c r="G24" s="29"/>
      <c r="H24" s="29"/>
      <c r="I24" s="29"/>
      <c r="J24" s="29"/>
      <c r="K24" s="29"/>
      <c r="L24" s="1193"/>
      <c r="M24" s="780"/>
      <c r="N24" s="373" t="s">
        <v>2000</v>
      </c>
      <c r="O24" s="349"/>
      <c r="P24" s="349"/>
      <c r="Q24" s="373" t="s">
        <v>2001</v>
      </c>
      <c r="R24" s="228"/>
      <c r="S24" s="228"/>
      <c r="T24" s="21"/>
      <c r="U24" s="779"/>
      <c r="V24" s="779"/>
      <c r="W24" s="779"/>
      <c r="X24" s="779"/>
      <c r="Y24" s="779"/>
      <c r="Z24" s="779"/>
      <c r="AA24" s="779"/>
      <c r="AB24" s="779"/>
      <c r="AC24" s="779"/>
    </row>
    <row r="25" spans="1:29" ht="30" customHeight="1">
      <c r="A25" s="1152"/>
      <c r="B25" s="1159"/>
      <c r="C25" s="181"/>
      <c r="D25" s="29"/>
      <c r="E25" s="29"/>
      <c r="F25" s="29"/>
      <c r="G25" s="29"/>
      <c r="H25" s="29"/>
      <c r="I25" s="29"/>
      <c r="J25" s="29"/>
      <c r="K25" s="29"/>
      <c r="L25" s="1193"/>
      <c r="M25" s="348"/>
      <c r="N25" s="348"/>
      <c r="O25" s="373" t="s">
        <v>2002</v>
      </c>
      <c r="P25" s="373" t="s">
        <v>2003</v>
      </c>
      <c r="Q25" s="349"/>
      <c r="R25" s="228"/>
      <c r="S25" s="228"/>
      <c r="T25" s="21"/>
      <c r="U25" s="779"/>
      <c r="V25" s="779"/>
      <c r="W25" s="779"/>
      <c r="X25" s="779"/>
      <c r="Y25" s="779"/>
      <c r="Z25" s="779"/>
      <c r="AA25" s="779"/>
      <c r="AB25" s="779"/>
      <c r="AC25" s="779"/>
    </row>
    <row r="26" spans="1:29" ht="30" customHeight="1">
      <c r="A26" s="1152"/>
      <c r="B26" s="1159"/>
      <c r="C26" s="181"/>
      <c r="D26" s="29"/>
      <c r="E26" s="29"/>
      <c r="F26" s="29"/>
      <c r="G26" s="29"/>
      <c r="H26" s="29"/>
      <c r="I26" s="29"/>
      <c r="J26" s="29"/>
      <c r="K26" s="29"/>
      <c r="L26" s="1193"/>
      <c r="M26" s="348"/>
      <c r="N26" s="373" t="s">
        <v>2004</v>
      </c>
      <c r="O26" s="780" t="s">
        <v>2005</v>
      </c>
      <c r="P26" s="373" t="s">
        <v>2006</v>
      </c>
      <c r="Q26" s="373" t="s">
        <v>2007</v>
      </c>
      <c r="R26" s="228"/>
      <c r="S26" s="228"/>
      <c r="T26" s="21"/>
      <c r="U26" s="779"/>
      <c r="V26" s="779"/>
      <c r="W26" s="779"/>
      <c r="X26" s="779"/>
      <c r="Y26" s="779"/>
      <c r="Z26" s="779"/>
      <c r="AA26" s="779"/>
      <c r="AB26" s="779"/>
      <c r="AC26" s="779"/>
    </row>
    <row r="27" spans="1:29" ht="35.25" hidden="1" customHeight="1">
      <c r="A27" s="1152"/>
      <c r="B27" s="1159"/>
      <c r="C27" s="181"/>
      <c r="D27" s="29"/>
      <c r="E27" s="29"/>
      <c r="F27" s="29"/>
      <c r="G27" s="29"/>
      <c r="H27" s="29"/>
      <c r="I27" s="29"/>
      <c r="J27" s="29"/>
      <c r="K27" s="29"/>
      <c r="L27" s="1193"/>
      <c r="M27" s="349"/>
      <c r="N27" s="349"/>
      <c r="O27" s="349"/>
      <c r="P27" s="349"/>
      <c r="Q27" s="349"/>
      <c r="R27" s="228"/>
      <c r="S27" s="228"/>
      <c r="T27" s="21"/>
      <c r="U27" s="779"/>
      <c r="V27" s="779"/>
      <c r="W27" s="779"/>
      <c r="X27" s="779"/>
      <c r="Y27" s="779"/>
      <c r="Z27" s="779"/>
      <c r="AA27" s="779"/>
      <c r="AB27" s="779"/>
      <c r="AC27" s="779"/>
    </row>
    <row r="28" spans="1:29" ht="30" hidden="1" customHeight="1">
      <c r="A28" s="1152"/>
      <c r="B28" s="1159"/>
      <c r="C28" s="181"/>
      <c r="D28" s="29"/>
      <c r="E28" s="29"/>
      <c r="F28" s="29"/>
      <c r="G28" s="29"/>
      <c r="H28" s="29"/>
      <c r="I28" s="29"/>
      <c r="J28" s="29"/>
      <c r="K28" s="29"/>
      <c r="L28" s="1193"/>
      <c r="M28" s="349"/>
      <c r="N28" s="349"/>
      <c r="O28" s="349"/>
      <c r="P28" s="349"/>
      <c r="Q28" s="349"/>
      <c r="R28" s="228"/>
      <c r="S28" s="228"/>
      <c r="T28" s="21"/>
      <c r="U28" s="185"/>
      <c r="V28" s="185"/>
      <c r="W28" s="185"/>
      <c r="X28" s="185"/>
      <c r="Y28" s="185"/>
      <c r="Z28" s="185"/>
      <c r="AA28" s="185"/>
      <c r="AB28" s="185"/>
      <c r="AC28" s="185"/>
    </row>
    <row r="29" spans="1:29" ht="30" hidden="1" customHeight="1">
      <c r="A29" s="1152"/>
      <c r="B29" s="1201"/>
      <c r="C29" s="181"/>
      <c r="D29" s="29"/>
      <c r="E29" s="29"/>
      <c r="F29" s="29"/>
      <c r="G29" s="29"/>
      <c r="H29" s="29"/>
      <c r="I29" s="29"/>
      <c r="J29" s="29"/>
      <c r="K29" s="29"/>
      <c r="L29" s="1194"/>
      <c r="M29" s="351"/>
      <c r="N29" s="351"/>
      <c r="O29" s="351"/>
      <c r="P29" s="351"/>
      <c r="Q29" s="351"/>
      <c r="R29" s="228"/>
      <c r="S29" s="228"/>
      <c r="T29" s="21"/>
      <c r="U29" s="185"/>
      <c r="V29" s="185"/>
      <c r="W29" s="185"/>
      <c r="X29" s="185"/>
      <c r="Y29" s="185"/>
      <c r="Z29" s="185"/>
      <c r="AA29" s="185"/>
      <c r="AB29" s="185"/>
      <c r="AC29" s="185"/>
    </row>
    <row r="30" spans="1:29" ht="14.25" customHeight="1">
      <c r="A30" s="1152"/>
      <c r="B30" s="371"/>
      <c r="C30" s="186"/>
      <c r="D30" s="29"/>
      <c r="E30" s="29"/>
      <c r="F30" s="29"/>
      <c r="G30" s="29"/>
      <c r="H30" s="29"/>
      <c r="I30" s="29"/>
      <c r="J30" s="29"/>
      <c r="K30" s="29"/>
      <c r="L30" s="238" t="s">
        <v>593</v>
      </c>
      <c r="M30" s="239">
        <v>9</v>
      </c>
      <c r="N30" s="239">
        <v>10</v>
      </c>
      <c r="O30" s="239">
        <v>12</v>
      </c>
      <c r="P30" s="239">
        <v>13</v>
      </c>
      <c r="Q30" s="239">
        <v>9</v>
      </c>
      <c r="R30" s="236"/>
      <c r="S30" s="237">
        <f t="shared" ref="S30:S41" si="1">SUM(M30:R30)</f>
        <v>53</v>
      </c>
      <c r="T30" s="21"/>
      <c r="U30" s="185"/>
      <c r="V30" s="185"/>
      <c r="W30" s="185"/>
      <c r="X30" s="185"/>
      <c r="Y30" s="185"/>
      <c r="Z30" s="185"/>
      <c r="AA30" s="185"/>
      <c r="AB30" s="185"/>
      <c r="AC30" s="185"/>
    </row>
    <row r="31" spans="1:29" ht="14.25" customHeight="1">
      <c r="A31" s="1152"/>
      <c r="B31" s="371"/>
      <c r="C31" s="186"/>
      <c r="D31" s="29"/>
      <c r="E31" s="29"/>
      <c r="F31" s="29"/>
      <c r="G31" s="29"/>
      <c r="H31" s="29"/>
      <c r="I31" s="29"/>
      <c r="J31" s="29"/>
      <c r="K31" s="29"/>
      <c r="L31" s="240" t="s">
        <v>594</v>
      </c>
      <c r="M31" s="241">
        <v>9</v>
      </c>
      <c r="N31" s="241">
        <v>7</v>
      </c>
      <c r="O31" s="241">
        <v>9</v>
      </c>
      <c r="P31" s="241">
        <v>13</v>
      </c>
      <c r="Q31" s="241">
        <v>9</v>
      </c>
      <c r="R31" s="228"/>
      <c r="S31" s="242">
        <f t="shared" si="1"/>
        <v>47</v>
      </c>
      <c r="T31" s="21"/>
      <c r="U31" s="185"/>
      <c r="V31" s="185"/>
      <c r="W31" s="185"/>
      <c r="X31" s="185"/>
      <c r="Y31" s="185"/>
      <c r="Z31" s="185"/>
      <c r="AA31" s="185"/>
      <c r="AB31" s="185"/>
      <c r="AC31" s="185"/>
    </row>
    <row r="32" spans="1:29" ht="14.25" customHeight="1">
      <c r="A32" s="1152"/>
      <c r="B32" s="371"/>
      <c r="C32" s="186"/>
      <c r="D32" s="29"/>
      <c r="E32" s="29"/>
      <c r="F32" s="29"/>
      <c r="G32" s="29"/>
      <c r="H32" s="29"/>
      <c r="I32" s="29"/>
      <c r="J32" s="29"/>
      <c r="K32" s="29"/>
      <c r="L32" s="240" t="s">
        <v>595</v>
      </c>
      <c r="M32" s="243"/>
      <c r="N32" s="282">
        <v>3</v>
      </c>
      <c r="O32" s="282">
        <v>3</v>
      </c>
      <c r="P32" s="243"/>
      <c r="Q32" s="243"/>
      <c r="R32" s="228"/>
      <c r="S32" s="242">
        <f t="shared" si="1"/>
        <v>6</v>
      </c>
      <c r="T32" s="21"/>
      <c r="U32" s="185"/>
      <c r="V32" s="185"/>
      <c r="W32" s="185"/>
      <c r="X32" s="185"/>
      <c r="Y32" s="185"/>
      <c r="Z32" s="185"/>
      <c r="AA32" s="185"/>
      <c r="AB32" s="185"/>
      <c r="AC32" s="185"/>
    </row>
    <row r="33" spans="1:29" ht="14.25" customHeight="1">
      <c r="A33" s="1152"/>
      <c r="B33" s="371"/>
      <c r="C33" s="186"/>
      <c r="D33" s="29"/>
      <c r="E33" s="29"/>
      <c r="F33" s="29"/>
      <c r="G33" s="29"/>
      <c r="H33" s="29"/>
      <c r="I33" s="29"/>
      <c r="J33" s="29"/>
      <c r="K33" s="29"/>
      <c r="L33" s="244" t="s">
        <v>596</v>
      </c>
      <c r="M33" s="246"/>
      <c r="N33" s="246"/>
      <c r="O33" s="245">
        <v>3</v>
      </c>
      <c r="P33" s="246"/>
      <c r="Q33" s="246"/>
      <c r="R33" s="247"/>
      <c r="S33" s="248">
        <f t="shared" si="1"/>
        <v>3</v>
      </c>
      <c r="T33" s="21"/>
      <c r="U33" s="185"/>
      <c r="V33" s="185"/>
      <c r="W33" s="185"/>
      <c r="X33" s="185"/>
      <c r="Y33" s="185"/>
      <c r="Z33" s="185"/>
      <c r="AA33" s="185"/>
      <c r="AB33" s="185"/>
      <c r="AC33" s="185"/>
    </row>
    <row r="34" spans="1:29" ht="14.25" customHeight="1">
      <c r="A34" s="1152"/>
      <c r="B34" s="385"/>
      <c r="C34" s="204"/>
      <c r="D34" s="29"/>
      <c r="E34" s="29"/>
      <c r="F34" s="29"/>
      <c r="G34" s="29"/>
      <c r="H34" s="29"/>
      <c r="I34" s="29"/>
      <c r="J34" s="29"/>
      <c r="K34" s="29"/>
      <c r="L34" s="244" t="s">
        <v>597</v>
      </c>
      <c r="M34" s="246"/>
      <c r="N34" s="246"/>
      <c r="O34" s="246"/>
      <c r="P34" s="245">
        <v>3</v>
      </c>
      <c r="Q34" s="245">
        <v>3</v>
      </c>
      <c r="R34" s="247"/>
      <c r="S34" s="248">
        <f t="shared" si="1"/>
        <v>6</v>
      </c>
      <c r="T34" s="21"/>
      <c r="U34" s="185"/>
      <c r="V34" s="185"/>
      <c r="W34" s="185"/>
      <c r="X34" s="185"/>
      <c r="Y34" s="185"/>
      <c r="Z34" s="185"/>
      <c r="AA34" s="185"/>
      <c r="AB34" s="185"/>
      <c r="AC34" s="185"/>
    </row>
    <row r="35" spans="1:29" ht="14.25" customHeight="1">
      <c r="A35" s="1152"/>
      <c r="B35" s="385"/>
      <c r="C35" s="204"/>
      <c r="D35" s="29"/>
      <c r="E35" s="29"/>
      <c r="F35" s="29"/>
      <c r="G35" s="29"/>
      <c r="H35" s="29"/>
      <c r="I35" s="29"/>
      <c r="J35" s="29"/>
      <c r="K35" s="29"/>
      <c r="L35" s="249" t="s">
        <v>598</v>
      </c>
      <c r="M35" s="246"/>
      <c r="N35" s="246"/>
      <c r="O35" s="246"/>
      <c r="P35" s="246"/>
      <c r="Q35" s="246"/>
      <c r="R35" s="247"/>
      <c r="S35" s="248">
        <f t="shared" si="1"/>
        <v>0</v>
      </c>
      <c r="T35" s="21"/>
      <c r="U35" s="185"/>
      <c r="V35" s="185"/>
      <c r="W35" s="185"/>
      <c r="X35" s="185"/>
      <c r="Y35" s="185"/>
      <c r="Z35" s="185"/>
      <c r="AA35" s="185"/>
      <c r="AB35" s="185"/>
      <c r="AC35" s="185"/>
    </row>
    <row r="36" spans="1:29" ht="14.25" customHeight="1">
      <c r="A36" s="1152"/>
      <c r="B36" s="385"/>
      <c r="C36" s="204"/>
      <c r="D36" s="29"/>
      <c r="E36" s="29"/>
      <c r="F36" s="29"/>
      <c r="G36" s="29"/>
      <c r="H36" s="29"/>
      <c r="I36" s="29"/>
      <c r="J36" s="29"/>
      <c r="K36" s="29"/>
      <c r="L36" s="250" t="s">
        <v>599</v>
      </c>
      <c r="M36" s="251"/>
      <c r="N36" s="251"/>
      <c r="O36" s="251"/>
      <c r="P36" s="251"/>
      <c r="Q36" s="251"/>
      <c r="R36" s="252"/>
      <c r="S36" s="253">
        <f t="shared" si="1"/>
        <v>0</v>
      </c>
      <c r="T36" s="21"/>
      <c r="U36" s="185"/>
      <c r="V36" s="185"/>
      <c r="W36" s="185"/>
      <c r="X36" s="185"/>
      <c r="Y36" s="185"/>
      <c r="Z36" s="185"/>
      <c r="AA36" s="185"/>
      <c r="AB36" s="185"/>
      <c r="AC36" s="185"/>
    </row>
    <row r="37" spans="1:29" ht="14.25" customHeight="1">
      <c r="A37" s="1152"/>
      <c r="B37" s="385"/>
      <c r="C37" s="204"/>
      <c r="D37" s="29"/>
      <c r="E37" s="29"/>
      <c r="F37" s="29"/>
      <c r="G37" s="29"/>
      <c r="H37" s="29"/>
      <c r="I37" s="29"/>
      <c r="J37" s="29"/>
      <c r="K37" s="29"/>
      <c r="L37" s="250" t="s">
        <v>600</v>
      </c>
      <c r="M37" s="254"/>
      <c r="N37" s="254"/>
      <c r="O37" s="254"/>
      <c r="P37" s="254"/>
      <c r="Q37" s="254"/>
      <c r="R37" s="255"/>
      <c r="S37" s="256">
        <f t="shared" si="1"/>
        <v>0</v>
      </c>
      <c r="T37" s="21"/>
      <c r="U37" s="185"/>
      <c r="V37" s="185"/>
      <c r="W37" s="185"/>
      <c r="X37" s="185"/>
      <c r="Y37" s="185"/>
      <c r="Z37" s="185"/>
      <c r="AA37" s="185"/>
      <c r="AB37" s="185"/>
      <c r="AC37" s="185"/>
    </row>
    <row r="38" spans="1:29" ht="14.25" customHeight="1">
      <c r="A38" s="1152"/>
      <c r="B38" s="385"/>
      <c r="C38" s="1200"/>
      <c r="D38" s="186"/>
      <c r="E38" s="186"/>
      <c r="F38" s="186"/>
      <c r="G38" s="186"/>
      <c r="H38" s="186"/>
      <c r="I38" s="186"/>
      <c r="J38" s="186"/>
      <c r="K38" s="186"/>
      <c r="L38" s="222" t="s">
        <v>681</v>
      </c>
      <c r="M38" s="223">
        <f t="shared" ref="M38:R38" si="2">M30+M11</f>
        <v>9</v>
      </c>
      <c r="N38" s="223">
        <f t="shared" si="2"/>
        <v>10</v>
      </c>
      <c r="O38" s="223">
        <f t="shared" si="2"/>
        <v>12</v>
      </c>
      <c r="P38" s="223">
        <f t="shared" si="2"/>
        <v>13</v>
      </c>
      <c r="Q38" s="223">
        <f t="shared" si="2"/>
        <v>9</v>
      </c>
      <c r="R38" s="223">
        <f t="shared" si="2"/>
        <v>0</v>
      </c>
      <c r="S38" s="224">
        <f t="shared" si="1"/>
        <v>53</v>
      </c>
      <c r="T38" s="21"/>
      <c r="U38" s="185"/>
      <c r="V38" s="185"/>
      <c r="W38" s="185"/>
      <c r="X38" s="185"/>
      <c r="Y38" s="185"/>
      <c r="Z38" s="185"/>
      <c r="AA38" s="185"/>
      <c r="AB38" s="185"/>
      <c r="AC38" s="185"/>
    </row>
    <row r="39" spans="1:29" ht="14.25" customHeight="1">
      <c r="A39" s="1152"/>
      <c r="B39" s="385"/>
      <c r="C39" s="1159"/>
      <c r="D39" s="186"/>
      <c r="E39" s="186"/>
      <c r="F39" s="186"/>
      <c r="G39" s="186"/>
      <c r="H39" s="186"/>
      <c r="I39" s="186"/>
      <c r="J39" s="186"/>
      <c r="K39" s="186"/>
      <c r="L39" s="257" t="s">
        <v>682</v>
      </c>
      <c r="M39" s="258">
        <f t="shared" ref="M39:R39" si="3">M34+M33+M15+M14</f>
        <v>0</v>
      </c>
      <c r="N39" s="258">
        <f t="shared" si="3"/>
        <v>0</v>
      </c>
      <c r="O39" s="258">
        <f t="shared" si="3"/>
        <v>3</v>
      </c>
      <c r="P39" s="258">
        <f t="shared" si="3"/>
        <v>3</v>
      </c>
      <c r="Q39" s="258">
        <f t="shared" si="3"/>
        <v>3</v>
      </c>
      <c r="R39" s="258">
        <f t="shared" si="3"/>
        <v>0</v>
      </c>
      <c r="S39" s="259">
        <f t="shared" si="1"/>
        <v>9</v>
      </c>
      <c r="T39" s="21"/>
      <c r="U39" s="185"/>
      <c r="V39" s="185"/>
      <c r="W39" s="185"/>
      <c r="X39" s="185"/>
      <c r="Y39" s="185"/>
      <c r="Z39" s="185"/>
      <c r="AA39" s="185"/>
      <c r="AB39" s="185"/>
      <c r="AC39" s="185"/>
    </row>
    <row r="40" spans="1:29" ht="14.25" customHeight="1">
      <c r="A40" s="1152"/>
      <c r="B40" s="385"/>
      <c r="C40" s="1159"/>
      <c r="D40" s="186"/>
      <c r="E40" s="186"/>
      <c r="F40" s="186"/>
      <c r="G40" s="186"/>
      <c r="H40" s="186"/>
      <c r="I40" s="186"/>
      <c r="J40" s="186"/>
      <c r="K40" s="186"/>
      <c r="L40" s="257" t="s">
        <v>683</v>
      </c>
      <c r="M40" s="258">
        <f t="shared" ref="M40:R40" si="4">M35+M16</f>
        <v>0</v>
      </c>
      <c r="N40" s="258">
        <f t="shared" si="4"/>
        <v>0</v>
      </c>
      <c r="O40" s="258">
        <f t="shared" si="4"/>
        <v>0</v>
      </c>
      <c r="P40" s="258">
        <f t="shared" si="4"/>
        <v>0</v>
      </c>
      <c r="Q40" s="258">
        <f t="shared" si="4"/>
        <v>0</v>
      </c>
      <c r="R40" s="258">
        <f t="shared" si="4"/>
        <v>0</v>
      </c>
      <c r="S40" s="259">
        <f t="shared" si="1"/>
        <v>0</v>
      </c>
      <c r="T40" s="21"/>
      <c r="U40" s="185"/>
      <c r="V40" s="185"/>
      <c r="W40" s="185"/>
      <c r="X40" s="185"/>
      <c r="Y40" s="185"/>
      <c r="Z40" s="185"/>
      <c r="AA40" s="185"/>
      <c r="AB40" s="185"/>
      <c r="AC40" s="185"/>
    </row>
    <row r="41" spans="1:29" ht="14.25" customHeight="1">
      <c r="A41" s="1152"/>
      <c r="B41" s="385"/>
      <c r="C41" s="1201"/>
      <c r="D41" s="186"/>
      <c r="E41" s="186"/>
      <c r="F41" s="186"/>
      <c r="G41" s="186"/>
      <c r="H41" s="186"/>
      <c r="I41" s="186"/>
      <c r="J41" s="186"/>
      <c r="K41" s="186"/>
      <c r="L41" s="260" t="s">
        <v>684</v>
      </c>
      <c r="M41" s="261">
        <f t="shared" ref="M41:R41" si="5">M36+M17</f>
        <v>0</v>
      </c>
      <c r="N41" s="261">
        <f t="shared" si="5"/>
        <v>0</v>
      </c>
      <c r="O41" s="261">
        <f t="shared" si="5"/>
        <v>0</v>
      </c>
      <c r="P41" s="261">
        <f t="shared" si="5"/>
        <v>0</v>
      </c>
      <c r="Q41" s="261">
        <f t="shared" si="5"/>
        <v>0</v>
      </c>
      <c r="R41" s="261">
        <f t="shared" si="5"/>
        <v>0</v>
      </c>
      <c r="S41" s="262">
        <f t="shared" si="1"/>
        <v>0</v>
      </c>
      <c r="T41" s="21"/>
      <c r="U41" s="185"/>
      <c r="V41" s="185"/>
      <c r="W41" s="185"/>
      <c r="X41" s="185"/>
      <c r="Y41" s="185"/>
      <c r="Z41" s="185"/>
      <c r="AA41" s="185"/>
      <c r="AB41" s="185"/>
      <c r="AC41" s="185"/>
    </row>
    <row r="42" spans="1:29" ht="21" customHeight="1">
      <c r="A42" s="1198"/>
      <c r="B42" s="1138"/>
      <c r="C42" s="781"/>
      <c r="D42" s="264"/>
      <c r="E42" s="264"/>
      <c r="F42" s="264"/>
      <c r="G42" s="264"/>
      <c r="H42" s="264"/>
      <c r="I42" s="264"/>
      <c r="J42" s="264"/>
      <c r="K42" s="264"/>
      <c r="L42" s="265"/>
      <c r="M42" s="264"/>
      <c r="N42" s="264"/>
      <c r="O42" s="264"/>
      <c r="P42" s="264"/>
      <c r="Q42" s="264"/>
      <c r="R42" s="264"/>
      <c r="S42" s="264"/>
      <c r="T42" s="782"/>
      <c r="U42" s="185"/>
      <c r="V42" s="185"/>
      <c r="W42" s="185"/>
      <c r="X42" s="185"/>
      <c r="Y42" s="185"/>
      <c r="Z42" s="185"/>
      <c r="AA42" s="185"/>
      <c r="AB42" s="185"/>
      <c r="AC42" s="185"/>
    </row>
    <row r="43" spans="1:29" ht="30.75" customHeight="1">
      <c r="A43" s="1211">
        <v>2</v>
      </c>
      <c r="B43" s="1197" t="s">
        <v>157</v>
      </c>
      <c r="C43" s="186" t="s">
        <v>643</v>
      </c>
      <c r="D43" s="306">
        <v>4</v>
      </c>
      <c r="E43" s="9" t="s">
        <v>789</v>
      </c>
      <c r="F43" s="9" t="s">
        <v>696</v>
      </c>
      <c r="G43" s="306"/>
      <c r="H43" s="306">
        <v>1</v>
      </c>
      <c r="I43" s="9">
        <v>2</v>
      </c>
      <c r="J43" s="9" t="s">
        <v>799</v>
      </c>
      <c r="K43" s="33" t="s">
        <v>696</v>
      </c>
      <c r="L43" s="1192" t="s">
        <v>592</v>
      </c>
      <c r="M43" s="48"/>
      <c r="N43" s="48"/>
      <c r="O43" s="783"/>
      <c r="P43" s="338" t="s">
        <v>2008</v>
      </c>
      <c r="Q43" s="48"/>
      <c r="R43" s="29"/>
      <c r="S43" s="29"/>
      <c r="T43" s="21"/>
      <c r="U43" s="185"/>
      <c r="V43" s="185"/>
      <c r="W43" s="185"/>
      <c r="X43" s="185"/>
      <c r="Y43" s="185"/>
      <c r="Z43" s="185"/>
      <c r="AA43" s="185"/>
      <c r="AB43" s="185"/>
      <c r="AC43" s="185"/>
    </row>
    <row r="44" spans="1:29" ht="31.5" customHeight="1">
      <c r="A44" s="1152"/>
      <c r="B44" s="1152"/>
      <c r="C44" s="186"/>
      <c r="D44" s="306">
        <v>2</v>
      </c>
      <c r="E44" s="9" t="s">
        <v>659</v>
      </c>
      <c r="F44" s="9" t="s">
        <v>651</v>
      </c>
      <c r="G44" s="306"/>
      <c r="H44" s="306">
        <v>2</v>
      </c>
      <c r="I44" s="9">
        <v>5</v>
      </c>
      <c r="J44" s="9" t="s">
        <v>804</v>
      </c>
      <c r="K44" s="33" t="s">
        <v>696</v>
      </c>
      <c r="L44" s="1193"/>
      <c r="M44" s="48"/>
      <c r="N44" s="48"/>
      <c r="O44" s="783"/>
      <c r="P44" s="48"/>
      <c r="Q44" s="48"/>
      <c r="R44" s="29"/>
      <c r="S44" s="29"/>
      <c r="T44" s="21"/>
      <c r="U44" s="185"/>
      <c r="V44" s="185"/>
      <c r="W44" s="185"/>
      <c r="X44" s="185"/>
      <c r="Y44" s="185"/>
      <c r="Z44" s="185"/>
      <c r="AA44" s="185"/>
      <c r="AB44" s="185"/>
      <c r="AC44" s="185"/>
    </row>
    <row r="45" spans="1:29" ht="21" customHeight="1">
      <c r="A45" s="1152"/>
      <c r="B45" s="1152"/>
      <c r="C45" s="186" t="s">
        <v>646</v>
      </c>
      <c r="D45" s="306">
        <v>4</v>
      </c>
      <c r="E45" s="9" t="s">
        <v>808</v>
      </c>
      <c r="F45" s="9" t="s">
        <v>696</v>
      </c>
      <c r="G45" s="306"/>
      <c r="H45" s="306">
        <v>3</v>
      </c>
      <c r="I45" s="9">
        <v>4</v>
      </c>
      <c r="J45" s="9" t="s">
        <v>650</v>
      </c>
      <c r="K45" s="33" t="s">
        <v>696</v>
      </c>
      <c r="L45" s="1193"/>
      <c r="M45" s="48"/>
      <c r="N45" s="48"/>
      <c r="O45" s="48"/>
      <c r="P45" s="48"/>
      <c r="Q45" s="48"/>
      <c r="R45" s="29"/>
      <c r="S45" s="29"/>
      <c r="T45" s="21"/>
      <c r="U45" s="185"/>
      <c r="V45" s="185"/>
      <c r="W45" s="185"/>
      <c r="X45" s="185"/>
      <c r="Y45" s="185"/>
      <c r="Z45" s="185"/>
      <c r="AA45" s="185"/>
      <c r="AB45" s="185"/>
      <c r="AC45" s="185"/>
    </row>
    <row r="46" spans="1:29" ht="21" customHeight="1">
      <c r="A46" s="1152"/>
      <c r="B46" s="1152"/>
      <c r="C46" s="186" t="s">
        <v>656</v>
      </c>
      <c r="D46" s="306">
        <v>5</v>
      </c>
      <c r="E46" s="9" t="s">
        <v>650</v>
      </c>
      <c r="F46" s="9" t="s">
        <v>696</v>
      </c>
      <c r="G46" s="306"/>
      <c r="H46" s="306">
        <v>4</v>
      </c>
      <c r="I46" s="9">
        <v>5</v>
      </c>
      <c r="J46" s="9" t="s">
        <v>653</v>
      </c>
      <c r="K46" s="33" t="s">
        <v>696</v>
      </c>
      <c r="L46" s="1194"/>
      <c r="M46" s="48"/>
      <c r="N46" s="48"/>
      <c r="O46" s="48"/>
      <c r="P46" s="48"/>
      <c r="Q46" s="48"/>
      <c r="R46" s="29"/>
      <c r="S46" s="29"/>
      <c r="T46" s="21"/>
      <c r="U46" s="185"/>
      <c r="V46" s="185"/>
      <c r="W46" s="185"/>
      <c r="X46" s="185"/>
      <c r="Y46" s="185"/>
      <c r="Z46" s="185"/>
      <c r="AA46" s="185"/>
      <c r="AB46" s="185"/>
      <c r="AC46" s="185"/>
    </row>
    <row r="47" spans="1:29" ht="21" customHeight="1">
      <c r="A47" s="1152"/>
      <c r="B47" s="1152"/>
      <c r="C47" s="186" t="s">
        <v>657</v>
      </c>
      <c r="D47" s="306">
        <v>5</v>
      </c>
      <c r="E47" s="9" t="s">
        <v>653</v>
      </c>
      <c r="F47" s="9" t="s">
        <v>696</v>
      </c>
      <c r="G47" s="306"/>
      <c r="H47" s="306">
        <v>5</v>
      </c>
      <c r="I47" s="9">
        <v>5</v>
      </c>
      <c r="J47" s="9" t="s">
        <v>655</v>
      </c>
      <c r="K47" s="33" t="s">
        <v>696</v>
      </c>
      <c r="L47" s="321"/>
      <c r="M47" s="48"/>
      <c r="N47" s="48"/>
      <c r="O47" s="48"/>
      <c r="P47" s="48"/>
      <c r="Q47" s="48"/>
      <c r="R47" s="29"/>
      <c r="S47" s="29"/>
      <c r="T47" s="21"/>
      <c r="U47" s="185"/>
      <c r="V47" s="185"/>
      <c r="W47" s="185"/>
      <c r="X47" s="185"/>
      <c r="Y47" s="185"/>
      <c r="Z47" s="185"/>
      <c r="AA47" s="185"/>
      <c r="AB47" s="185"/>
      <c r="AC47" s="185"/>
    </row>
    <row r="48" spans="1:29" ht="21" customHeight="1">
      <c r="A48" s="1152"/>
      <c r="B48" s="1152"/>
      <c r="C48" s="186" t="s">
        <v>658</v>
      </c>
      <c r="D48" s="306">
        <v>4</v>
      </c>
      <c r="E48" s="9" t="s">
        <v>655</v>
      </c>
      <c r="F48" s="9" t="s">
        <v>696</v>
      </c>
      <c r="G48" s="306"/>
      <c r="H48" s="306"/>
      <c r="I48" s="289">
        <v>21</v>
      </c>
      <c r="J48" s="9"/>
      <c r="K48" s="306"/>
      <c r="L48" s="321"/>
      <c r="M48" s="48"/>
      <c r="N48" s="48"/>
      <c r="O48" s="48"/>
      <c r="P48" s="48"/>
      <c r="Q48" s="48"/>
      <c r="R48" s="29"/>
      <c r="S48" s="29"/>
      <c r="T48" s="21"/>
      <c r="U48" s="185"/>
      <c r="V48" s="185"/>
      <c r="W48" s="185"/>
      <c r="X48" s="185"/>
      <c r="Y48" s="185"/>
      <c r="Z48" s="185"/>
      <c r="AA48" s="185"/>
      <c r="AB48" s="185"/>
      <c r="AC48" s="185"/>
    </row>
    <row r="49" spans="1:29" ht="21" customHeight="1">
      <c r="A49" s="1152"/>
      <c r="B49" s="1152"/>
      <c r="C49" s="186"/>
      <c r="D49" s="306"/>
      <c r="E49" s="306"/>
      <c r="F49" s="33"/>
      <c r="G49" s="306"/>
      <c r="H49" s="306"/>
      <c r="I49" s="306"/>
      <c r="J49" s="33"/>
      <c r="K49" s="306"/>
      <c r="L49" s="186" t="s">
        <v>593</v>
      </c>
      <c r="M49" s="192"/>
      <c r="N49" s="192"/>
      <c r="O49" s="192"/>
      <c r="P49" s="192">
        <v>4</v>
      </c>
      <c r="Q49" s="192"/>
      <c r="R49" s="194"/>
      <c r="S49" s="4">
        <f t="shared" ref="S49:S56" si="6">SUM(M49:R49)</f>
        <v>4</v>
      </c>
      <c r="T49" s="21"/>
      <c r="U49" s="185"/>
      <c r="V49" s="185"/>
      <c r="W49" s="185"/>
      <c r="X49" s="185"/>
      <c r="Y49" s="185"/>
      <c r="Z49" s="185"/>
      <c r="AA49" s="185"/>
      <c r="AB49" s="185"/>
      <c r="AC49" s="185"/>
    </row>
    <row r="50" spans="1:29" ht="21" customHeight="1">
      <c r="A50" s="1152"/>
      <c r="B50" s="1152"/>
      <c r="C50" s="186"/>
      <c r="D50" s="306"/>
      <c r="E50" s="306"/>
      <c r="F50" s="33"/>
      <c r="G50" s="306"/>
      <c r="H50" s="306">
        <v>1</v>
      </c>
      <c r="I50" s="306">
        <v>2</v>
      </c>
      <c r="J50" s="33" t="s">
        <v>659</v>
      </c>
      <c r="K50" s="306" t="s">
        <v>651</v>
      </c>
      <c r="L50" s="195" t="s">
        <v>594</v>
      </c>
      <c r="M50" s="196"/>
      <c r="N50" s="196"/>
      <c r="O50" s="196"/>
      <c r="P50" s="196">
        <v>4</v>
      </c>
      <c r="Q50" s="196"/>
      <c r="R50" s="29"/>
      <c r="S50" s="33">
        <f t="shared" si="6"/>
        <v>4</v>
      </c>
      <c r="T50" s="21"/>
      <c r="U50" s="185"/>
      <c r="V50" s="185"/>
      <c r="W50" s="185"/>
      <c r="X50" s="185"/>
      <c r="Y50" s="185"/>
      <c r="Z50" s="185"/>
      <c r="AA50" s="185"/>
      <c r="AB50" s="185"/>
      <c r="AC50" s="185"/>
    </row>
    <row r="51" spans="1:29" ht="21" customHeight="1">
      <c r="A51" s="1152"/>
      <c r="B51" s="1152"/>
      <c r="C51" s="186"/>
      <c r="D51" s="306"/>
      <c r="E51" s="306"/>
      <c r="F51" s="33"/>
      <c r="G51" s="306"/>
      <c r="H51" s="306">
        <v>2</v>
      </c>
      <c r="I51" s="306">
        <v>5</v>
      </c>
      <c r="J51" s="33" t="s">
        <v>660</v>
      </c>
      <c r="K51" s="306" t="s">
        <v>651</v>
      </c>
      <c r="L51" s="195" t="s">
        <v>595</v>
      </c>
      <c r="M51" s="198"/>
      <c r="N51" s="198"/>
      <c r="O51" s="198"/>
      <c r="P51" s="198"/>
      <c r="Q51" s="198"/>
      <c r="R51" s="29"/>
      <c r="S51" s="33">
        <f t="shared" si="6"/>
        <v>0</v>
      </c>
      <c r="T51" s="21"/>
      <c r="U51" s="185"/>
      <c r="V51" s="185"/>
      <c r="W51" s="185"/>
      <c r="X51" s="185"/>
      <c r="Y51" s="185"/>
      <c r="Z51" s="185"/>
      <c r="AA51" s="185"/>
      <c r="AB51" s="185"/>
      <c r="AC51" s="185"/>
    </row>
    <row r="52" spans="1:29" ht="21" customHeight="1">
      <c r="A52" s="1152"/>
      <c r="B52" s="1152"/>
      <c r="C52" s="186"/>
      <c r="D52" s="473"/>
      <c r="E52" s="306"/>
      <c r="F52" s="33"/>
      <c r="G52" s="306"/>
      <c r="H52" s="33"/>
      <c r="I52" s="115">
        <v>7</v>
      </c>
      <c r="J52" s="33"/>
      <c r="K52" s="306"/>
      <c r="L52" s="199" t="s">
        <v>596</v>
      </c>
      <c r="M52" s="200"/>
      <c r="N52" s="200"/>
      <c r="O52" s="200"/>
      <c r="P52" s="200"/>
      <c r="Q52" s="200"/>
      <c r="R52" s="202"/>
      <c r="S52" s="203">
        <f t="shared" si="6"/>
        <v>0</v>
      </c>
      <c r="T52" s="21"/>
      <c r="U52" s="185"/>
      <c r="V52" s="185"/>
      <c r="W52" s="185"/>
      <c r="X52" s="185"/>
      <c r="Y52" s="185"/>
      <c r="Z52" s="185"/>
      <c r="AA52" s="185"/>
      <c r="AB52" s="185"/>
      <c r="AC52" s="185"/>
    </row>
    <row r="53" spans="1:29" ht="21" customHeight="1">
      <c r="A53" s="1152"/>
      <c r="B53" s="1152"/>
      <c r="C53" s="186"/>
      <c r="D53" s="473"/>
      <c r="E53" s="306"/>
      <c r="F53" s="33"/>
      <c r="G53" s="306"/>
      <c r="H53" s="33"/>
      <c r="I53" s="306"/>
      <c r="J53" s="33"/>
      <c r="K53" s="306"/>
      <c r="L53" s="199" t="s">
        <v>597</v>
      </c>
      <c r="M53" s="200"/>
      <c r="N53" s="200"/>
      <c r="O53" s="200"/>
      <c r="P53" s="200"/>
      <c r="Q53" s="200"/>
      <c r="R53" s="202"/>
      <c r="S53" s="203">
        <f t="shared" si="6"/>
        <v>0</v>
      </c>
      <c r="T53" s="21"/>
      <c r="U53" s="185"/>
      <c r="V53" s="185"/>
      <c r="W53" s="185"/>
      <c r="X53" s="185"/>
      <c r="Y53" s="185"/>
      <c r="Z53" s="185"/>
      <c r="AA53" s="185"/>
      <c r="AB53" s="185"/>
      <c r="AC53" s="185"/>
    </row>
    <row r="54" spans="1:29" ht="21" customHeight="1">
      <c r="A54" s="1152"/>
      <c r="B54" s="1152"/>
      <c r="C54" s="186"/>
      <c r="D54" s="473"/>
      <c r="E54" s="306"/>
      <c r="F54" s="33"/>
      <c r="G54" s="306"/>
      <c r="H54" s="33"/>
      <c r="I54" s="306"/>
      <c r="J54" s="33"/>
      <c r="K54" s="306"/>
      <c r="L54" s="208" t="s">
        <v>598</v>
      </c>
      <c r="M54" s="200"/>
      <c r="N54" s="200"/>
      <c r="O54" s="200"/>
      <c r="P54" s="200"/>
      <c r="Q54" s="200"/>
      <c r="R54" s="202"/>
      <c r="S54" s="203">
        <f t="shared" si="6"/>
        <v>0</v>
      </c>
      <c r="T54" s="21"/>
      <c r="U54" s="185"/>
      <c r="V54" s="185"/>
      <c r="W54" s="185"/>
      <c r="X54" s="185"/>
      <c r="Y54" s="185"/>
      <c r="Z54" s="185"/>
      <c r="AA54" s="185"/>
      <c r="AB54" s="185"/>
      <c r="AC54" s="185"/>
    </row>
    <row r="55" spans="1:29" ht="21" customHeight="1">
      <c r="A55" s="1152"/>
      <c r="B55" s="1152"/>
      <c r="C55" s="186"/>
      <c r="D55" s="473"/>
      <c r="E55" s="306"/>
      <c r="F55" s="33"/>
      <c r="G55" s="306"/>
      <c r="H55" s="33"/>
      <c r="I55" s="306"/>
      <c r="J55" s="33"/>
      <c r="K55" s="306"/>
      <c r="L55" s="209" t="s">
        <v>599</v>
      </c>
      <c r="M55" s="210"/>
      <c r="N55" s="210"/>
      <c r="O55" s="210"/>
      <c r="P55" s="210"/>
      <c r="Q55" s="210"/>
      <c r="R55" s="211"/>
      <c r="S55" s="212">
        <f t="shared" si="6"/>
        <v>0</v>
      </c>
      <c r="T55" s="21"/>
      <c r="U55" s="185"/>
      <c r="V55" s="185"/>
      <c r="W55" s="185"/>
      <c r="X55" s="185"/>
      <c r="Y55" s="185"/>
      <c r="Z55" s="185"/>
      <c r="AA55" s="185"/>
      <c r="AB55" s="185"/>
      <c r="AC55" s="185"/>
    </row>
    <row r="56" spans="1:29" ht="21" customHeight="1">
      <c r="A56" s="1152"/>
      <c r="B56" s="1152"/>
      <c r="C56" s="186"/>
      <c r="D56" s="473"/>
      <c r="E56" s="306"/>
      <c r="F56" s="33"/>
      <c r="G56" s="306"/>
      <c r="H56" s="33"/>
      <c r="I56" s="306"/>
      <c r="J56" s="33"/>
      <c r="K56" s="306"/>
      <c r="L56" s="209" t="s">
        <v>600</v>
      </c>
      <c r="M56" s="213"/>
      <c r="N56" s="213"/>
      <c r="O56" s="213"/>
      <c r="P56" s="213"/>
      <c r="Q56" s="213"/>
      <c r="R56" s="214"/>
      <c r="S56" s="215">
        <f t="shared" si="6"/>
        <v>0</v>
      </c>
      <c r="T56" s="21"/>
      <c r="U56" s="185"/>
      <c r="V56" s="185"/>
      <c r="W56" s="185"/>
      <c r="X56" s="185"/>
      <c r="Y56" s="185"/>
      <c r="Z56" s="185"/>
      <c r="AA56" s="185"/>
      <c r="AB56" s="185"/>
      <c r="AC56" s="185"/>
    </row>
    <row r="57" spans="1:29" ht="21" customHeight="1">
      <c r="A57" s="1152"/>
      <c r="B57" s="1152"/>
      <c r="C57" s="186"/>
      <c r="D57" s="33"/>
      <c r="E57" s="33"/>
      <c r="F57" s="33"/>
      <c r="G57" s="33"/>
      <c r="H57" s="33"/>
      <c r="I57" s="33"/>
      <c r="J57" s="33"/>
      <c r="K57" s="33"/>
      <c r="L57" s="222"/>
      <c r="M57" s="223"/>
      <c r="N57" s="223"/>
      <c r="O57" s="223"/>
      <c r="P57" s="223"/>
      <c r="Q57" s="223"/>
      <c r="R57" s="224"/>
      <c r="S57" s="225"/>
      <c r="T57" s="21"/>
      <c r="U57" s="185"/>
      <c r="V57" s="185"/>
      <c r="W57" s="185"/>
      <c r="X57" s="185"/>
      <c r="Y57" s="185"/>
      <c r="Z57" s="185"/>
      <c r="AA57" s="185"/>
      <c r="AB57" s="185"/>
      <c r="AC57" s="185"/>
    </row>
    <row r="58" spans="1:29" ht="30.75" customHeight="1">
      <c r="A58" s="1152"/>
      <c r="B58" s="1152"/>
      <c r="C58" s="186"/>
      <c r="D58" s="114"/>
      <c r="E58" s="114"/>
      <c r="F58" s="784"/>
      <c r="G58" s="114"/>
      <c r="H58" s="114"/>
      <c r="I58" s="114"/>
      <c r="J58" s="784"/>
      <c r="K58" s="114"/>
      <c r="L58" s="1195" t="s">
        <v>601</v>
      </c>
      <c r="M58" s="442" t="s">
        <v>2009</v>
      </c>
      <c r="N58" s="442"/>
      <c r="O58" s="442"/>
      <c r="P58" s="442"/>
      <c r="Q58" s="442"/>
      <c r="R58" s="228"/>
      <c r="S58" s="228"/>
      <c r="T58" s="21"/>
      <c r="U58" s="185"/>
      <c r="V58" s="185"/>
      <c r="W58" s="185"/>
      <c r="X58" s="185"/>
      <c r="Y58" s="185"/>
      <c r="Z58" s="185"/>
      <c r="AA58" s="185"/>
      <c r="AB58" s="185"/>
      <c r="AC58" s="185"/>
    </row>
    <row r="59" spans="1:29" ht="30.75" customHeight="1">
      <c r="A59" s="1152"/>
      <c r="B59" s="1152"/>
      <c r="C59" s="186"/>
      <c r="D59" s="114"/>
      <c r="E59" s="114"/>
      <c r="F59" s="784"/>
      <c r="G59" s="114"/>
      <c r="H59" s="114"/>
      <c r="I59" s="114"/>
      <c r="J59" s="784"/>
      <c r="K59" s="114"/>
      <c r="L59" s="1193"/>
      <c r="M59" s="442" t="s">
        <v>2010</v>
      </c>
      <c r="N59" s="442"/>
      <c r="O59" s="442"/>
      <c r="P59" s="442" t="s">
        <v>2011</v>
      </c>
      <c r="Q59" s="442"/>
      <c r="R59" s="228"/>
      <c r="S59" s="228"/>
      <c r="T59" s="21"/>
      <c r="U59" s="185"/>
      <c r="V59" s="185"/>
      <c r="W59" s="185"/>
      <c r="X59" s="185"/>
      <c r="Y59" s="185"/>
      <c r="Z59" s="185"/>
      <c r="AA59" s="185"/>
      <c r="AB59" s="185"/>
      <c r="AC59" s="185"/>
    </row>
    <row r="60" spans="1:29" ht="30.75" customHeight="1">
      <c r="A60" s="1152"/>
      <c r="B60" s="1152"/>
      <c r="C60" s="186"/>
      <c r="D60" s="114"/>
      <c r="E60" s="114"/>
      <c r="F60" s="784"/>
      <c r="G60" s="114"/>
      <c r="H60" s="114"/>
      <c r="I60" s="114"/>
      <c r="J60" s="784"/>
      <c r="K60" s="114"/>
      <c r="L60" s="1193"/>
      <c r="M60" s="442" t="s">
        <v>2012</v>
      </c>
      <c r="N60" s="442"/>
      <c r="O60" s="442"/>
      <c r="P60" s="442" t="s">
        <v>2013</v>
      </c>
      <c r="Q60" s="442"/>
      <c r="R60" s="228"/>
      <c r="S60" s="228"/>
      <c r="T60" s="21"/>
      <c r="U60" s="185"/>
      <c r="V60" s="185"/>
      <c r="W60" s="185"/>
      <c r="X60" s="185"/>
      <c r="Y60" s="185"/>
      <c r="Z60" s="185"/>
      <c r="AA60" s="185"/>
      <c r="AB60" s="185"/>
      <c r="AC60" s="185"/>
    </row>
    <row r="61" spans="1:29" ht="30.75" customHeight="1">
      <c r="A61" s="1152"/>
      <c r="B61" s="1152"/>
      <c r="C61" s="186"/>
      <c r="D61" s="114"/>
      <c r="E61" s="114"/>
      <c r="F61" s="784"/>
      <c r="G61" s="114"/>
      <c r="H61" s="114"/>
      <c r="I61" s="114"/>
      <c r="J61" s="784"/>
      <c r="K61" s="114"/>
      <c r="L61" s="1193"/>
      <c r="M61" s="442" t="s">
        <v>2014</v>
      </c>
      <c r="N61" s="455"/>
      <c r="O61" s="442"/>
      <c r="P61" s="442" t="s">
        <v>2015</v>
      </c>
      <c r="Q61" s="442"/>
      <c r="R61" s="228"/>
      <c r="S61" s="228"/>
      <c r="T61" s="21"/>
      <c r="U61" s="185"/>
      <c r="V61" s="185"/>
      <c r="W61" s="185"/>
      <c r="X61" s="185"/>
      <c r="Y61" s="185"/>
      <c r="Z61" s="185"/>
      <c r="AA61" s="185"/>
      <c r="AB61" s="185"/>
      <c r="AC61" s="185"/>
    </row>
    <row r="62" spans="1:29" ht="30.75" customHeight="1">
      <c r="A62" s="1152"/>
      <c r="B62" s="1152"/>
      <c r="C62" s="186"/>
      <c r="D62" s="114"/>
      <c r="E62" s="114"/>
      <c r="F62" s="784"/>
      <c r="G62" s="114"/>
      <c r="H62" s="114"/>
      <c r="I62" s="114"/>
      <c r="J62" s="784"/>
      <c r="K62" s="114"/>
      <c r="L62" s="1193"/>
      <c r="M62" s="442" t="s">
        <v>2016</v>
      </c>
      <c r="N62" s="455"/>
      <c r="O62" s="442"/>
      <c r="P62" s="442" t="s">
        <v>2017</v>
      </c>
      <c r="Q62" s="442"/>
      <c r="R62" s="228"/>
      <c r="S62" s="228"/>
      <c r="T62" s="21"/>
      <c r="U62" s="185"/>
      <c r="V62" s="185"/>
      <c r="W62" s="185"/>
      <c r="X62" s="185"/>
      <c r="Y62" s="185"/>
      <c r="Z62" s="185"/>
      <c r="AA62" s="185"/>
      <c r="AB62" s="185"/>
      <c r="AC62" s="185"/>
    </row>
    <row r="63" spans="1:29" ht="30.75" customHeight="1">
      <c r="A63" s="1152"/>
      <c r="B63" s="1152"/>
      <c r="C63" s="186"/>
      <c r="D63" s="29"/>
      <c r="E63" s="29"/>
      <c r="F63" s="29"/>
      <c r="G63" s="29"/>
      <c r="H63" s="29"/>
      <c r="I63" s="29"/>
      <c r="J63" s="29"/>
      <c r="K63" s="29"/>
      <c r="L63" s="1193"/>
      <c r="M63" s="442" t="s">
        <v>2018</v>
      </c>
      <c r="N63" s="455"/>
      <c r="O63" s="442" t="s">
        <v>2019</v>
      </c>
      <c r="P63" s="442"/>
      <c r="Q63" s="442" t="s">
        <v>2020</v>
      </c>
      <c r="R63" s="228"/>
      <c r="S63" s="228"/>
      <c r="T63" s="21"/>
      <c r="U63" s="185"/>
      <c r="V63" s="185"/>
      <c r="W63" s="185"/>
      <c r="X63" s="185"/>
      <c r="Y63" s="185"/>
      <c r="Z63" s="185"/>
      <c r="AA63" s="185"/>
      <c r="AB63" s="185"/>
      <c r="AC63" s="185"/>
    </row>
    <row r="64" spans="1:29" ht="30.75" customHeight="1">
      <c r="A64" s="1152"/>
      <c r="B64" s="1152"/>
      <c r="C64" s="186"/>
      <c r="D64" s="33"/>
      <c r="E64" s="33"/>
      <c r="F64" s="33"/>
      <c r="G64" s="33"/>
      <c r="H64" s="33"/>
      <c r="I64" s="33"/>
      <c r="J64" s="33"/>
      <c r="K64" s="33"/>
      <c r="L64" s="1193"/>
      <c r="M64" s="785" t="s">
        <v>2021</v>
      </c>
      <c r="N64" s="442"/>
      <c r="O64" s="442" t="s">
        <v>2022</v>
      </c>
      <c r="P64" s="785"/>
      <c r="Q64" s="785" t="s">
        <v>2023</v>
      </c>
      <c r="R64" s="228"/>
      <c r="S64" s="228"/>
      <c r="T64" s="13"/>
      <c r="U64" s="185"/>
      <c r="V64" s="185"/>
      <c r="W64" s="185"/>
      <c r="X64" s="185"/>
      <c r="Y64" s="185"/>
      <c r="Z64" s="185"/>
      <c r="AA64" s="185"/>
      <c r="AB64" s="185"/>
      <c r="AC64" s="185"/>
    </row>
    <row r="65" spans="1:29" ht="33" customHeight="1">
      <c r="A65" s="1152"/>
      <c r="B65" s="1152"/>
      <c r="C65" s="186"/>
      <c r="D65" s="33"/>
      <c r="E65" s="33"/>
      <c r="F65" s="33"/>
      <c r="G65" s="33"/>
      <c r="H65" s="33"/>
      <c r="I65" s="33"/>
      <c r="J65" s="33"/>
      <c r="K65" s="33"/>
      <c r="L65" s="1193"/>
      <c r="M65" s="786"/>
      <c r="N65" s="366" t="s">
        <v>2024</v>
      </c>
      <c r="O65" s="786" t="s">
        <v>2025</v>
      </c>
      <c r="P65" s="366"/>
      <c r="Q65" s="366" t="s">
        <v>2026</v>
      </c>
      <c r="R65" s="228"/>
      <c r="S65" s="228"/>
      <c r="T65" s="13"/>
      <c r="U65" s="185"/>
      <c r="V65" s="185"/>
      <c r="W65" s="185"/>
      <c r="X65" s="185"/>
      <c r="Y65" s="185"/>
      <c r="Z65" s="185"/>
      <c r="AA65" s="185"/>
      <c r="AB65" s="185"/>
      <c r="AC65" s="185"/>
    </row>
    <row r="66" spans="1:29" ht="32.25" customHeight="1">
      <c r="A66" s="1152"/>
      <c r="B66" s="1147"/>
      <c r="C66" s="186"/>
      <c r="D66" s="33"/>
      <c r="E66" s="33"/>
      <c r="F66" s="33"/>
      <c r="G66" s="33"/>
      <c r="H66" s="33"/>
      <c r="I66" s="33"/>
      <c r="J66" s="33"/>
      <c r="K66" s="33"/>
      <c r="L66" s="1194"/>
      <c r="M66" s="787"/>
      <c r="N66" s="366" t="s">
        <v>2027</v>
      </c>
      <c r="O66" s="786" t="s">
        <v>2028</v>
      </c>
      <c r="P66" s="366"/>
      <c r="Q66" s="366" t="s">
        <v>2029</v>
      </c>
      <c r="R66" s="228"/>
      <c r="S66" s="228"/>
      <c r="T66" s="13"/>
      <c r="U66" s="185"/>
      <c r="V66" s="185"/>
      <c r="W66" s="185"/>
      <c r="X66" s="185"/>
      <c r="Y66" s="185"/>
      <c r="Z66" s="185"/>
      <c r="AA66" s="185"/>
      <c r="AB66" s="185"/>
      <c r="AC66" s="185"/>
    </row>
    <row r="67" spans="1:29" ht="21" customHeight="1">
      <c r="A67" s="1152"/>
      <c r="B67" s="371"/>
      <c r="C67" s="186"/>
      <c r="D67" s="33"/>
      <c r="E67" s="33"/>
      <c r="F67" s="33"/>
      <c r="G67" s="33"/>
      <c r="H67" s="33"/>
      <c r="I67" s="33"/>
      <c r="J67" s="33"/>
      <c r="K67" s="33"/>
      <c r="L67" s="238" t="s">
        <v>593</v>
      </c>
      <c r="M67" s="280">
        <v>26</v>
      </c>
      <c r="N67" s="280"/>
      <c r="O67" s="280">
        <v>6</v>
      </c>
      <c r="P67" s="280">
        <v>14</v>
      </c>
      <c r="Q67" s="280">
        <v>6</v>
      </c>
      <c r="R67" s="236"/>
      <c r="S67" s="237">
        <f t="shared" ref="S67:S78" si="7">SUM(M67:R67)</f>
        <v>52</v>
      </c>
      <c r="T67" s="13"/>
      <c r="U67" s="185"/>
      <c r="V67" s="185"/>
      <c r="W67" s="185"/>
      <c r="X67" s="185"/>
      <c r="Y67" s="185"/>
      <c r="Z67" s="185"/>
      <c r="AA67" s="185"/>
      <c r="AB67" s="185"/>
      <c r="AC67" s="185"/>
    </row>
    <row r="68" spans="1:29" ht="21" customHeight="1">
      <c r="A68" s="1152"/>
      <c r="B68" s="371"/>
      <c r="C68" s="186"/>
      <c r="D68" s="33"/>
      <c r="E68" s="33"/>
      <c r="F68" s="33"/>
      <c r="G68" s="33"/>
      <c r="H68" s="33"/>
      <c r="I68" s="33"/>
      <c r="J68" s="33"/>
      <c r="K68" s="33"/>
      <c r="L68" s="240" t="s">
        <v>594</v>
      </c>
      <c r="M68" s="281">
        <v>26</v>
      </c>
      <c r="N68" s="281"/>
      <c r="O68" s="281">
        <v>6</v>
      </c>
      <c r="P68" s="281">
        <v>14</v>
      </c>
      <c r="Q68" s="281">
        <v>6</v>
      </c>
      <c r="R68" s="228"/>
      <c r="S68" s="242">
        <f t="shared" si="7"/>
        <v>52</v>
      </c>
      <c r="T68" s="13"/>
      <c r="U68" s="185"/>
      <c r="V68" s="185"/>
      <c r="W68" s="185"/>
      <c r="X68" s="185"/>
      <c r="Y68" s="185"/>
      <c r="Z68" s="185"/>
      <c r="AA68" s="185"/>
      <c r="AB68" s="185"/>
      <c r="AC68" s="185"/>
    </row>
    <row r="69" spans="1:29" ht="21" customHeight="1">
      <c r="A69" s="1152"/>
      <c r="B69" s="371"/>
      <c r="C69" s="186"/>
      <c r="D69" s="33"/>
      <c r="E69" s="33"/>
      <c r="F69" s="33"/>
      <c r="G69" s="33"/>
      <c r="H69" s="33"/>
      <c r="I69" s="33"/>
      <c r="J69" s="33"/>
      <c r="K69" s="33"/>
      <c r="L69" s="240" t="s">
        <v>595</v>
      </c>
      <c r="M69" s="243"/>
      <c r="N69" s="243"/>
      <c r="O69" s="243"/>
      <c r="P69" s="243"/>
      <c r="Q69" s="243"/>
      <c r="R69" s="228"/>
      <c r="S69" s="242">
        <f t="shared" si="7"/>
        <v>0</v>
      </c>
      <c r="T69" s="13"/>
      <c r="U69" s="185"/>
      <c r="V69" s="185"/>
      <c r="W69" s="185"/>
      <c r="X69" s="185"/>
      <c r="Y69" s="185"/>
      <c r="Z69" s="185"/>
      <c r="AA69" s="185"/>
      <c r="AB69" s="185"/>
      <c r="AC69" s="185"/>
    </row>
    <row r="70" spans="1:29" ht="21" customHeight="1">
      <c r="A70" s="1152"/>
      <c r="B70" s="371"/>
      <c r="C70" s="186"/>
      <c r="D70" s="33"/>
      <c r="E70" s="33"/>
      <c r="F70" s="33"/>
      <c r="G70" s="33"/>
      <c r="H70" s="33"/>
      <c r="I70" s="33"/>
      <c r="J70" s="33"/>
      <c r="K70" s="33"/>
      <c r="L70" s="244" t="s">
        <v>596</v>
      </c>
      <c r="M70" s="246"/>
      <c r="N70" s="246"/>
      <c r="O70" s="246"/>
      <c r="P70" s="246"/>
      <c r="Q70" s="246"/>
      <c r="R70" s="247"/>
      <c r="S70" s="248">
        <f t="shared" si="7"/>
        <v>0</v>
      </c>
      <c r="T70" s="13"/>
      <c r="U70" s="185"/>
      <c r="V70" s="185"/>
      <c r="W70" s="185"/>
      <c r="X70" s="185"/>
      <c r="Y70" s="185"/>
      <c r="Z70" s="185"/>
      <c r="AA70" s="185"/>
      <c r="AB70" s="185"/>
      <c r="AC70" s="185"/>
    </row>
    <row r="71" spans="1:29" ht="21" customHeight="1">
      <c r="A71" s="1152"/>
      <c r="B71" s="385"/>
      <c r="C71" s="204"/>
      <c r="D71" s="33"/>
      <c r="E71" s="33"/>
      <c r="F71" s="33"/>
      <c r="G71" s="33"/>
      <c r="H71" s="33"/>
      <c r="I71" s="33"/>
      <c r="J71" s="33"/>
      <c r="K71" s="33"/>
      <c r="L71" s="244" t="s">
        <v>597</v>
      </c>
      <c r="M71" s="246"/>
      <c r="N71" s="246"/>
      <c r="O71" s="246"/>
      <c r="P71" s="246"/>
      <c r="Q71" s="246"/>
      <c r="R71" s="247"/>
      <c r="S71" s="248">
        <f t="shared" si="7"/>
        <v>0</v>
      </c>
      <c r="T71" s="13"/>
      <c r="U71" s="185"/>
      <c r="V71" s="185"/>
      <c r="W71" s="185"/>
      <c r="X71" s="185"/>
      <c r="Y71" s="185"/>
      <c r="Z71" s="185"/>
      <c r="AA71" s="185"/>
      <c r="AB71" s="185"/>
      <c r="AC71" s="185"/>
    </row>
    <row r="72" spans="1:29" ht="21" customHeight="1">
      <c r="A72" s="1152"/>
      <c r="B72" s="385"/>
      <c r="C72" s="204"/>
      <c r="D72" s="33"/>
      <c r="E72" s="33"/>
      <c r="F72" s="33"/>
      <c r="G72" s="33"/>
      <c r="H72" s="33"/>
      <c r="I72" s="33"/>
      <c r="J72" s="33"/>
      <c r="K72" s="33"/>
      <c r="L72" s="249" t="s">
        <v>598</v>
      </c>
      <c r="M72" s="246"/>
      <c r="N72" s="246">
        <v>4</v>
      </c>
      <c r="O72" s="246">
        <v>6</v>
      </c>
      <c r="P72" s="246"/>
      <c r="Q72" s="246">
        <v>4</v>
      </c>
      <c r="R72" s="247"/>
      <c r="S72" s="248">
        <f t="shared" si="7"/>
        <v>14</v>
      </c>
      <c r="T72" s="13"/>
      <c r="U72" s="185"/>
      <c r="V72" s="185"/>
      <c r="W72" s="185"/>
      <c r="X72" s="185"/>
      <c r="Y72" s="185"/>
      <c r="Z72" s="185"/>
      <c r="AA72" s="185"/>
      <c r="AB72" s="185"/>
      <c r="AC72" s="185"/>
    </row>
    <row r="73" spans="1:29" ht="21" customHeight="1">
      <c r="A73" s="1152"/>
      <c r="B73" s="385"/>
      <c r="C73" s="204"/>
      <c r="D73" s="33"/>
      <c r="E73" s="33"/>
      <c r="F73" s="33"/>
      <c r="G73" s="33"/>
      <c r="H73" s="33"/>
      <c r="I73" s="33"/>
      <c r="J73" s="33"/>
      <c r="K73" s="33"/>
      <c r="L73" s="250" t="s">
        <v>599</v>
      </c>
      <c r="M73" s="251"/>
      <c r="N73" s="251"/>
      <c r="O73" s="251"/>
      <c r="P73" s="251"/>
      <c r="Q73" s="251"/>
      <c r="R73" s="252"/>
      <c r="S73" s="253">
        <f t="shared" si="7"/>
        <v>0</v>
      </c>
      <c r="T73" s="13"/>
      <c r="U73" s="185"/>
      <c r="V73" s="185"/>
      <c r="W73" s="185"/>
      <c r="X73" s="185"/>
      <c r="Y73" s="185"/>
      <c r="Z73" s="185"/>
      <c r="AA73" s="185"/>
      <c r="AB73" s="185"/>
      <c r="AC73" s="185"/>
    </row>
    <row r="74" spans="1:29" ht="21" customHeight="1">
      <c r="A74" s="1152"/>
      <c r="B74" s="385"/>
      <c r="C74" s="204"/>
      <c r="D74" s="33"/>
      <c r="E74" s="33"/>
      <c r="F74" s="33"/>
      <c r="G74" s="33"/>
      <c r="H74" s="33"/>
      <c r="I74" s="33"/>
      <c r="J74" s="33"/>
      <c r="K74" s="33"/>
      <c r="L74" s="250" t="s">
        <v>600</v>
      </c>
      <c r="M74" s="254"/>
      <c r="N74" s="254"/>
      <c r="O74" s="254"/>
      <c r="P74" s="254"/>
      <c r="Q74" s="254"/>
      <c r="R74" s="255"/>
      <c r="S74" s="256">
        <f t="shared" si="7"/>
        <v>0</v>
      </c>
      <c r="T74" s="13"/>
      <c r="U74" s="185"/>
      <c r="V74" s="185"/>
      <c r="W74" s="185"/>
      <c r="X74" s="185"/>
      <c r="Y74" s="185"/>
      <c r="Z74" s="185"/>
      <c r="AA74" s="185"/>
      <c r="AB74" s="185"/>
      <c r="AC74" s="185"/>
    </row>
    <row r="75" spans="1:29" ht="21" customHeight="1">
      <c r="A75" s="1152"/>
      <c r="B75" s="385"/>
      <c r="C75" s="1200"/>
      <c r="D75" s="186"/>
      <c r="E75" s="186"/>
      <c r="F75" s="186"/>
      <c r="G75" s="186"/>
      <c r="H75" s="186"/>
      <c r="I75" s="186"/>
      <c r="J75" s="186"/>
      <c r="K75" s="186"/>
      <c r="L75" s="222" t="s">
        <v>681</v>
      </c>
      <c r="M75" s="223">
        <f t="shared" ref="M75:R75" si="8">M67+M49</f>
        <v>26</v>
      </c>
      <c r="N75" s="223">
        <f t="shared" si="8"/>
        <v>0</v>
      </c>
      <c r="O75" s="223">
        <f t="shared" si="8"/>
        <v>6</v>
      </c>
      <c r="P75" s="223">
        <f t="shared" si="8"/>
        <v>18</v>
      </c>
      <c r="Q75" s="223">
        <f t="shared" si="8"/>
        <v>6</v>
      </c>
      <c r="R75" s="223">
        <f t="shared" si="8"/>
        <v>0</v>
      </c>
      <c r="S75" s="224">
        <f t="shared" si="7"/>
        <v>56</v>
      </c>
      <c r="T75" s="21"/>
      <c r="U75" s="185"/>
      <c r="V75" s="185"/>
      <c r="W75" s="185"/>
      <c r="X75" s="185"/>
      <c r="Y75" s="185"/>
      <c r="Z75" s="185"/>
      <c r="AA75" s="185"/>
      <c r="AB75" s="185"/>
      <c r="AC75" s="185"/>
    </row>
    <row r="76" spans="1:29" ht="21" customHeight="1">
      <c r="A76" s="1152"/>
      <c r="B76" s="385"/>
      <c r="C76" s="1159"/>
      <c r="D76" s="186"/>
      <c r="E76" s="186"/>
      <c r="F76" s="186"/>
      <c r="G76" s="186"/>
      <c r="H76" s="186"/>
      <c r="I76" s="186"/>
      <c r="J76" s="186"/>
      <c r="K76" s="186"/>
      <c r="L76" s="257" t="s">
        <v>682</v>
      </c>
      <c r="M76" s="258">
        <f t="shared" ref="M76:R76" si="9">M71+M70+M53+M52</f>
        <v>0</v>
      </c>
      <c r="N76" s="258">
        <f t="shared" si="9"/>
        <v>0</v>
      </c>
      <c r="O76" s="258">
        <f t="shared" si="9"/>
        <v>0</v>
      </c>
      <c r="P76" s="258">
        <f t="shared" si="9"/>
        <v>0</v>
      </c>
      <c r="Q76" s="258">
        <f t="shared" si="9"/>
        <v>0</v>
      </c>
      <c r="R76" s="258">
        <f t="shared" si="9"/>
        <v>0</v>
      </c>
      <c r="S76" s="259">
        <f t="shared" si="7"/>
        <v>0</v>
      </c>
      <c r="T76" s="21"/>
      <c r="U76" s="185"/>
      <c r="V76" s="185"/>
      <c r="W76" s="185"/>
      <c r="X76" s="185"/>
      <c r="Y76" s="185"/>
      <c r="Z76" s="185"/>
      <c r="AA76" s="185"/>
      <c r="AB76" s="185"/>
      <c r="AC76" s="185"/>
    </row>
    <row r="77" spans="1:29" ht="21" customHeight="1">
      <c r="A77" s="1152"/>
      <c r="B77" s="385"/>
      <c r="C77" s="1159"/>
      <c r="D77" s="186"/>
      <c r="E77" s="186"/>
      <c r="F77" s="186"/>
      <c r="G77" s="186"/>
      <c r="H77" s="186"/>
      <c r="I77" s="186"/>
      <c r="J77" s="186"/>
      <c r="K77" s="186"/>
      <c r="L77" s="257" t="s">
        <v>683</v>
      </c>
      <c r="M77" s="258">
        <f t="shared" ref="M77:R77" si="10">M72+M54</f>
        <v>0</v>
      </c>
      <c r="N77" s="258">
        <f t="shared" si="10"/>
        <v>4</v>
      </c>
      <c r="O77" s="258">
        <f t="shared" si="10"/>
        <v>6</v>
      </c>
      <c r="P77" s="258">
        <f t="shared" si="10"/>
        <v>0</v>
      </c>
      <c r="Q77" s="258">
        <f t="shared" si="10"/>
        <v>4</v>
      </c>
      <c r="R77" s="258">
        <f t="shared" si="10"/>
        <v>0</v>
      </c>
      <c r="S77" s="259">
        <f t="shared" si="7"/>
        <v>14</v>
      </c>
      <c r="T77" s="21"/>
      <c r="U77" s="185"/>
      <c r="V77" s="185"/>
      <c r="W77" s="185"/>
      <c r="X77" s="185"/>
      <c r="Y77" s="185"/>
      <c r="Z77" s="185"/>
      <c r="AA77" s="185"/>
      <c r="AB77" s="185"/>
      <c r="AC77" s="185"/>
    </row>
    <row r="78" spans="1:29" ht="21" customHeight="1">
      <c r="A78" s="1152"/>
      <c r="B78" s="385"/>
      <c r="C78" s="1201"/>
      <c r="D78" s="186"/>
      <c r="E78" s="186"/>
      <c r="F78" s="186"/>
      <c r="G78" s="186"/>
      <c r="H78" s="186"/>
      <c r="I78" s="186"/>
      <c r="J78" s="186"/>
      <c r="K78" s="186"/>
      <c r="L78" s="260" t="s">
        <v>684</v>
      </c>
      <c r="M78" s="261">
        <f t="shared" ref="M78:R78" si="11">M73+M55</f>
        <v>0</v>
      </c>
      <c r="N78" s="261">
        <f t="shared" si="11"/>
        <v>0</v>
      </c>
      <c r="O78" s="261">
        <f t="shared" si="11"/>
        <v>0</v>
      </c>
      <c r="P78" s="261">
        <f t="shared" si="11"/>
        <v>0</v>
      </c>
      <c r="Q78" s="261">
        <f t="shared" si="11"/>
        <v>0</v>
      </c>
      <c r="R78" s="261">
        <f t="shared" si="11"/>
        <v>0</v>
      </c>
      <c r="S78" s="262">
        <f t="shared" si="7"/>
        <v>0</v>
      </c>
      <c r="T78" s="21"/>
      <c r="U78" s="185"/>
      <c r="V78" s="185"/>
      <c r="W78" s="185"/>
      <c r="X78" s="185"/>
      <c r="Y78" s="185"/>
      <c r="Z78" s="185"/>
      <c r="AA78" s="185"/>
      <c r="AB78" s="185"/>
      <c r="AC78" s="185"/>
    </row>
    <row r="79" spans="1:29" ht="21" customHeight="1">
      <c r="A79" s="1198"/>
      <c r="B79" s="1138"/>
      <c r="C79" s="263"/>
      <c r="D79" s="264"/>
      <c r="E79" s="264"/>
      <c r="F79" s="264"/>
      <c r="G79" s="264"/>
      <c r="H79" s="264"/>
      <c r="I79" s="264"/>
      <c r="J79" s="264"/>
      <c r="K79" s="264"/>
      <c r="L79" s="265"/>
      <c r="M79" s="264"/>
      <c r="N79" s="264"/>
      <c r="O79" s="264"/>
      <c r="P79" s="264"/>
      <c r="Q79" s="264"/>
      <c r="R79" s="264"/>
      <c r="S79" s="264"/>
      <c r="T79" s="782"/>
      <c r="U79" s="185"/>
      <c r="V79" s="185"/>
      <c r="W79" s="185"/>
      <c r="X79" s="185"/>
      <c r="Y79" s="185"/>
      <c r="Z79" s="185"/>
      <c r="AA79" s="185"/>
      <c r="AB79" s="185"/>
      <c r="AC79" s="185"/>
    </row>
    <row r="80" spans="1:29" ht="26.25" customHeight="1">
      <c r="A80" s="1211">
        <v>3</v>
      </c>
      <c r="B80" s="1212" t="s">
        <v>164</v>
      </c>
      <c r="C80" s="186" t="s">
        <v>643</v>
      </c>
      <c r="D80" s="306">
        <v>4</v>
      </c>
      <c r="E80" s="9" t="s">
        <v>789</v>
      </c>
      <c r="F80" s="9" t="s">
        <v>645</v>
      </c>
      <c r="G80" s="306"/>
      <c r="H80" s="306">
        <v>1</v>
      </c>
      <c r="I80" s="22">
        <v>3</v>
      </c>
      <c r="J80" s="9" t="s">
        <v>789</v>
      </c>
      <c r="K80" s="306" t="s">
        <v>645</v>
      </c>
      <c r="L80" s="1192" t="s">
        <v>592</v>
      </c>
      <c r="M80" s="788"/>
      <c r="N80" s="202"/>
      <c r="O80" s="202"/>
      <c r="P80" s="202"/>
      <c r="Q80" s="18"/>
      <c r="R80" s="29"/>
      <c r="S80" s="29"/>
      <c r="T80" s="789"/>
      <c r="U80" s="185"/>
      <c r="V80" s="185"/>
      <c r="W80" s="185"/>
      <c r="X80" s="185"/>
      <c r="Y80" s="185"/>
      <c r="Z80" s="185"/>
      <c r="AA80" s="185"/>
      <c r="AB80" s="185"/>
      <c r="AC80" s="185"/>
    </row>
    <row r="81" spans="1:29" ht="28.5" customHeight="1">
      <c r="A81" s="1152"/>
      <c r="B81" s="1159"/>
      <c r="C81" s="186"/>
      <c r="D81" s="306"/>
      <c r="E81" s="9"/>
      <c r="F81" s="9"/>
      <c r="G81" s="306"/>
      <c r="H81" s="306">
        <v>2</v>
      </c>
      <c r="I81" s="9">
        <v>4</v>
      </c>
      <c r="J81" s="9" t="s">
        <v>691</v>
      </c>
      <c r="K81" s="306" t="s">
        <v>645</v>
      </c>
      <c r="L81" s="1193"/>
      <c r="M81" s="29"/>
      <c r="N81" s="18"/>
      <c r="O81" s="18"/>
      <c r="P81" s="18"/>
      <c r="Q81" s="18"/>
      <c r="R81" s="29"/>
      <c r="S81" s="29"/>
      <c r="T81" s="21"/>
      <c r="U81" s="185"/>
      <c r="V81" s="185"/>
      <c r="W81" s="185"/>
      <c r="X81" s="185"/>
      <c r="Y81" s="185"/>
      <c r="Z81" s="185"/>
      <c r="AA81" s="185"/>
      <c r="AB81" s="185"/>
      <c r="AC81" s="185"/>
    </row>
    <row r="82" spans="1:29" ht="21" customHeight="1">
      <c r="A82" s="1152"/>
      <c r="B82" s="1159"/>
      <c r="C82" s="186" t="s">
        <v>646</v>
      </c>
      <c r="D82" s="306">
        <v>4</v>
      </c>
      <c r="E82" s="9" t="s">
        <v>808</v>
      </c>
      <c r="F82" s="9" t="s">
        <v>645</v>
      </c>
      <c r="G82" s="306"/>
      <c r="H82" s="306">
        <v>3</v>
      </c>
      <c r="I82" s="9">
        <v>4</v>
      </c>
      <c r="J82" s="9" t="s">
        <v>650</v>
      </c>
      <c r="K82" s="306" t="s">
        <v>645</v>
      </c>
      <c r="L82" s="1194"/>
      <c r="M82" s="29"/>
      <c r="N82" s="18"/>
      <c r="O82" s="29"/>
      <c r="P82" s="29"/>
      <c r="Q82" s="18"/>
      <c r="R82" s="29"/>
      <c r="S82" s="29"/>
      <c r="T82" s="21"/>
      <c r="U82" s="185"/>
      <c r="V82" s="185"/>
      <c r="W82" s="185"/>
      <c r="X82" s="185"/>
      <c r="Y82" s="185"/>
      <c r="Z82" s="185"/>
      <c r="AA82" s="185"/>
      <c r="AB82" s="185"/>
      <c r="AC82" s="185"/>
    </row>
    <row r="83" spans="1:29" ht="21" customHeight="1">
      <c r="A83" s="1152"/>
      <c r="B83" s="1159"/>
      <c r="C83" s="186"/>
      <c r="D83" s="306"/>
      <c r="E83" s="9"/>
      <c r="F83" s="9"/>
      <c r="G83" s="306"/>
      <c r="H83" s="306">
        <v>4</v>
      </c>
      <c r="I83" s="9">
        <v>5</v>
      </c>
      <c r="J83" s="9" t="s">
        <v>653</v>
      </c>
      <c r="K83" s="306" t="s">
        <v>645</v>
      </c>
      <c r="L83" s="186" t="s">
        <v>593</v>
      </c>
      <c r="M83" s="192"/>
      <c r="N83" s="192"/>
      <c r="O83" s="192"/>
      <c r="P83" s="192"/>
      <c r="Q83" s="192"/>
      <c r="R83" s="194"/>
      <c r="S83" s="4">
        <f t="shared" ref="S83:S90" si="12">SUM(M83:R83)</f>
        <v>0</v>
      </c>
      <c r="T83" s="21"/>
      <c r="U83" s="185"/>
      <c r="V83" s="185"/>
      <c r="W83" s="185"/>
      <c r="X83" s="185"/>
      <c r="Y83" s="185"/>
      <c r="Z83" s="185"/>
      <c r="AA83" s="185"/>
      <c r="AB83" s="185"/>
      <c r="AC83" s="185"/>
    </row>
    <row r="84" spans="1:29" ht="21" customHeight="1">
      <c r="A84" s="1152"/>
      <c r="B84" s="1159"/>
      <c r="C84" s="186" t="s">
        <v>656</v>
      </c>
      <c r="D84" s="306">
        <v>5</v>
      </c>
      <c r="E84" s="9" t="s">
        <v>650</v>
      </c>
      <c r="F84" s="9" t="s">
        <v>645</v>
      </c>
      <c r="G84" s="306"/>
      <c r="H84" s="306">
        <v>5</v>
      </c>
      <c r="I84" s="9">
        <v>4</v>
      </c>
      <c r="J84" s="9" t="s">
        <v>655</v>
      </c>
      <c r="K84" s="306" t="s">
        <v>645</v>
      </c>
      <c r="L84" s="195" t="s">
        <v>594</v>
      </c>
      <c r="M84" s="196"/>
      <c r="N84" s="196"/>
      <c r="O84" s="196"/>
      <c r="P84" s="196"/>
      <c r="Q84" s="196"/>
      <c r="R84" s="29"/>
      <c r="S84" s="33">
        <f t="shared" si="12"/>
        <v>0</v>
      </c>
      <c r="T84" s="21"/>
      <c r="U84" s="185"/>
      <c r="V84" s="185"/>
      <c r="W84" s="185"/>
      <c r="X84" s="185"/>
      <c r="Y84" s="185"/>
      <c r="Z84" s="185"/>
      <c r="AA84" s="185"/>
      <c r="AB84" s="185"/>
      <c r="AC84" s="185"/>
    </row>
    <row r="85" spans="1:29" ht="21" customHeight="1">
      <c r="A85" s="1152"/>
      <c r="B85" s="1159"/>
      <c r="C85" s="186" t="s">
        <v>657</v>
      </c>
      <c r="D85" s="306">
        <v>4</v>
      </c>
      <c r="E85" s="9" t="s">
        <v>653</v>
      </c>
      <c r="F85" s="9" t="s">
        <v>645</v>
      </c>
      <c r="G85" s="33"/>
      <c r="H85" s="306"/>
      <c r="I85" s="275">
        <v>20</v>
      </c>
      <c r="J85" s="9"/>
      <c r="K85" s="33"/>
      <c r="L85" s="195" t="s">
        <v>595</v>
      </c>
      <c r="M85" s="198"/>
      <c r="N85" s="198"/>
      <c r="O85" s="198"/>
      <c r="P85" s="198"/>
      <c r="Q85" s="198"/>
      <c r="R85" s="29"/>
      <c r="S85" s="33">
        <f t="shared" si="12"/>
        <v>0</v>
      </c>
      <c r="T85" s="21"/>
      <c r="U85" s="185"/>
      <c r="V85" s="185"/>
      <c r="W85" s="185"/>
      <c r="X85" s="185"/>
      <c r="Y85" s="185"/>
      <c r="Z85" s="185"/>
      <c r="AA85" s="185"/>
      <c r="AB85" s="185"/>
      <c r="AC85" s="185"/>
    </row>
    <row r="86" spans="1:29" ht="21" customHeight="1">
      <c r="A86" s="1152"/>
      <c r="B86" s="1159"/>
      <c r="C86" s="186" t="s">
        <v>658</v>
      </c>
      <c r="D86" s="306">
        <v>4</v>
      </c>
      <c r="E86" s="9" t="s">
        <v>655</v>
      </c>
      <c r="F86" s="9" t="s">
        <v>645</v>
      </c>
      <c r="G86" s="33"/>
      <c r="H86" s="306"/>
      <c r="I86" s="9"/>
      <c r="J86" s="9"/>
      <c r="K86" s="33"/>
      <c r="L86" s="199" t="s">
        <v>596</v>
      </c>
      <c r="M86" s="200"/>
      <c r="N86" s="200"/>
      <c r="O86" s="200"/>
      <c r="P86" s="200"/>
      <c r="Q86" s="200"/>
      <c r="R86" s="202"/>
      <c r="S86" s="203">
        <f t="shared" si="12"/>
        <v>0</v>
      </c>
      <c r="T86" s="21"/>
      <c r="U86" s="185"/>
      <c r="V86" s="185"/>
      <c r="W86" s="185"/>
      <c r="X86" s="185"/>
      <c r="Y86" s="185"/>
      <c r="Z86" s="185"/>
      <c r="AA86" s="185"/>
      <c r="AB86" s="185"/>
      <c r="AC86" s="185"/>
    </row>
    <row r="87" spans="1:29" ht="21" customHeight="1">
      <c r="A87" s="1152"/>
      <c r="B87" s="1159"/>
      <c r="C87" s="186"/>
      <c r="D87" s="306"/>
      <c r="E87" s="9"/>
      <c r="F87" s="9"/>
      <c r="G87" s="33"/>
      <c r="H87" s="306">
        <v>1</v>
      </c>
      <c r="I87" s="22">
        <v>3</v>
      </c>
      <c r="J87" s="9" t="s">
        <v>659</v>
      </c>
      <c r="K87" s="33" t="s">
        <v>651</v>
      </c>
      <c r="L87" s="199" t="s">
        <v>597</v>
      </c>
      <c r="M87" s="200"/>
      <c r="N87" s="200"/>
      <c r="O87" s="200"/>
      <c r="P87" s="200"/>
      <c r="Q87" s="200"/>
      <c r="R87" s="202"/>
      <c r="S87" s="203">
        <f t="shared" si="12"/>
        <v>0</v>
      </c>
      <c r="T87" s="21"/>
      <c r="U87" s="185"/>
      <c r="V87" s="185"/>
      <c r="W87" s="185"/>
      <c r="X87" s="185"/>
      <c r="Y87" s="185"/>
      <c r="Z87" s="185"/>
      <c r="AA87" s="185"/>
      <c r="AB87" s="185"/>
      <c r="AC87" s="185"/>
    </row>
    <row r="88" spans="1:29" ht="21" customHeight="1">
      <c r="A88" s="1152"/>
      <c r="B88" s="1159"/>
      <c r="C88" s="186"/>
      <c r="D88" s="306"/>
      <c r="E88" s="9"/>
      <c r="F88" s="9"/>
      <c r="G88" s="33"/>
      <c r="H88" s="306"/>
      <c r="I88" s="275">
        <v>3</v>
      </c>
      <c r="J88" s="9"/>
      <c r="K88" s="33"/>
      <c r="L88" s="208" t="s">
        <v>598</v>
      </c>
      <c r="M88" s="200"/>
      <c r="N88" s="200"/>
      <c r="O88" s="200"/>
      <c r="P88" s="200"/>
      <c r="Q88" s="200"/>
      <c r="R88" s="202"/>
      <c r="S88" s="203">
        <f t="shared" si="12"/>
        <v>0</v>
      </c>
      <c r="T88" s="21"/>
      <c r="U88" s="185"/>
      <c r="V88" s="185"/>
      <c r="W88" s="185"/>
      <c r="X88" s="185"/>
      <c r="Y88" s="185"/>
      <c r="Z88" s="185"/>
      <c r="AA88" s="185"/>
      <c r="AB88" s="185"/>
      <c r="AC88" s="185"/>
    </row>
    <row r="89" spans="1:29" ht="21" customHeight="1">
      <c r="A89" s="1152"/>
      <c r="B89" s="1159"/>
      <c r="C89" s="186"/>
      <c r="D89" s="306"/>
      <c r="E89" s="9"/>
      <c r="F89" s="9"/>
      <c r="G89" s="33"/>
      <c r="H89" s="306"/>
      <c r="I89" s="9"/>
      <c r="J89" s="9"/>
      <c r="K89" s="33"/>
      <c r="L89" s="209" t="s">
        <v>599</v>
      </c>
      <c r="M89" s="210"/>
      <c r="N89" s="210"/>
      <c r="O89" s="210"/>
      <c r="P89" s="210"/>
      <c r="Q89" s="210"/>
      <c r="R89" s="211"/>
      <c r="S89" s="212">
        <f t="shared" si="12"/>
        <v>0</v>
      </c>
      <c r="T89" s="21"/>
      <c r="U89" s="185"/>
      <c r="V89" s="185"/>
      <c r="W89" s="185"/>
      <c r="X89" s="185"/>
      <c r="Y89" s="185"/>
      <c r="Z89" s="185"/>
      <c r="AA89" s="185"/>
      <c r="AB89" s="185"/>
      <c r="AC89" s="185"/>
    </row>
    <row r="90" spans="1:29" ht="21" customHeight="1">
      <c r="A90" s="1152"/>
      <c r="B90" s="1159"/>
      <c r="C90" s="186"/>
      <c r="D90" s="306"/>
      <c r="E90" s="9"/>
      <c r="F90" s="9"/>
      <c r="G90" s="33"/>
      <c r="H90" s="306"/>
      <c r="I90" s="9"/>
      <c r="J90" s="9"/>
      <c r="K90" s="33"/>
      <c r="L90" s="209" t="s">
        <v>600</v>
      </c>
      <c r="M90" s="213"/>
      <c r="N90" s="213"/>
      <c r="O90" s="213"/>
      <c r="P90" s="213"/>
      <c r="Q90" s="213"/>
      <c r="R90" s="214"/>
      <c r="S90" s="215">
        <f t="shared" si="12"/>
        <v>0</v>
      </c>
      <c r="T90" s="21"/>
      <c r="U90" s="185"/>
      <c r="V90" s="185"/>
      <c r="W90" s="185"/>
      <c r="X90" s="185"/>
      <c r="Y90" s="185"/>
      <c r="Z90" s="185"/>
      <c r="AA90" s="185"/>
      <c r="AB90" s="185"/>
      <c r="AC90" s="185"/>
    </row>
    <row r="91" spans="1:29" ht="21" customHeight="1">
      <c r="A91" s="1152"/>
      <c r="B91" s="1159"/>
      <c r="C91" s="186"/>
      <c r="D91" s="33"/>
      <c r="E91" s="33"/>
      <c r="F91" s="33"/>
      <c r="G91" s="33"/>
      <c r="H91" s="33"/>
      <c r="I91" s="33"/>
      <c r="J91" s="33"/>
      <c r="K91" s="33"/>
      <c r="L91" s="222"/>
      <c r="M91" s="223"/>
      <c r="N91" s="223"/>
      <c r="O91" s="223"/>
      <c r="P91" s="223"/>
      <c r="Q91" s="223"/>
      <c r="R91" s="224"/>
      <c r="S91" s="225"/>
      <c r="T91" s="21"/>
      <c r="U91" s="185"/>
      <c r="V91" s="185"/>
      <c r="W91" s="185"/>
      <c r="X91" s="185"/>
      <c r="Y91" s="185"/>
      <c r="Z91" s="185"/>
      <c r="AA91" s="185"/>
      <c r="AB91" s="185"/>
      <c r="AC91" s="185"/>
    </row>
    <row r="92" spans="1:29" ht="32.25" customHeight="1">
      <c r="A92" s="1152"/>
      <c r="B92" s="1159"/>
      <c r="C92" s="575"/>
      <c r="D92" s="114"/>
      <c r="E92" s="114"/>
      <c r="F92" s="784"/>
      <c r="G92" s="114"/>
      <c r="H92" s="114"/>
      <c r="I92" s="114"/>
      <c r="J92" s="784"/>
      <c r="K92" s="114"/>
      <c r="L92" s="1195" t="s">
        <v>601</v>
      </c>
      <c r="M92" s="509"/>
      <c r="N92" s="365" t="s">
        <v>2030</v>
      </c>
      <c r="O92" s="509" t="s">
        <v>2031</v>
      </c>
      <c r="P92" s="442"/>
      <c r="Q92" s="442"/>
      <c r="R92" s="228"/>
      <c r="S92" s="228"/>
      <c r="T92" s="50" t="s">
        <v>2032</v>
      </c>
      <c r="U92" s="185"/>
      <c r="V92" s="185"/>
      <c r="W92" s="185"/>
      <c r="X92" s="185"/>
      <c r="Y92" s="185"/>
      <c r="Z92" s="185"/>
      <c r="AA92" s="185"/>
      <c r="AB92" s="185"/>
      <c r="AC92" s="185"/>
    </row>
    <row r="93" spans="1:29" ht="30.75" customHeight="1">
      <c r="A93" s="1152"/>
      <c r="B93" s="1159"/>
      <c r="C93" s="575"/>
      <c r="D93" s="114"/>
      <c r="E93" s="114"/>
      <c r="F93" s="784"/>
      <c r="G93" s="114"/>
      <c r="H93" s="114"/>
      <c r="I93" s="114"/>
      <c r="J93" s="784"/>
      <c r="K93" s="114"/>
      <c r="L93" s="1193"/>
      <c r="M93" s="509" t="s">
        <v>2033</v>
      </c>
      <c r="N93" s="365" t="s">
        <v>2034</v>
      </c>
      <c r="O93" s="509" t="s">
        <v>2035</v>
      </c>
      <c r="P93" s="365" t="s">
        <v>2036</v>
      </c>
      <c r="Q93" s="365"/>
      <c r="R93" s="228"/>
      <c r="S93" s="228"/>
      <c r="T93" s="50" t="s">
        <v>2037</v>
      </c>
      <c r="U93" s="185"/>
      <c r="V93" s="185"/>
      <c r="W93" s="185"/>
      <c r="X93" s="185"/>
      <c r="Y93" s="185"/>
      <c r="Z93" s="185"/>
      <c r="AA93" s="185"/>
      <c r="AB93" s="185"/>
      <c r="AC93" s="185"/>
    </row>
    <row r="94" spans="1:29" ht="30.75" customHeight="1">
      <c r="A94" s="1152"/>
      <c r="B94" s="1159"/>
      <c r="C94" s="575"/>
      <c r="D94" s="114"/>
      <c r="E94" s="114"/>
      <c r="F94" s="784"/>
      <c r="G94" s="114"/>
      <c r="H94" s="114"/>
      <c r="I94" s="114"/>
      <c r="J94" s="784"/>
      <c r="K94" s="114"/>
      <c r="L94" s="1193"/>
      <c r="M94" s="509" t="s">
        <v>2038</v>
      </c>
      <c r="N94" s="365" t="s">
        <v>2039</v>
      </c>
      <c r="O94" s="790" t="s">
        <v>2040</v>
      </c>
      <c r="P94" s="791" t="s">
        <v>2041</v>
      </c>
      <c r="Q94" s="786"/>
      <c r="R94" s="228"/>
      <c r="S94" s="228"/>
      <c r="T94" s="50" t="s">
        <v>2042</v>
      </c>
      <c r="U94" s="185"/>
      <c r="V94" s="185"/>
      <c r="W94" s="185"/>
      <c r="X94" s="185"/>
      <c r="Y94" s="185"/>
      <c r="Z94" s="185"/>
      <c r="AA94" s="185"/>
      <c r="AB94" s="185"/>
      <c r="AC94" s="185"/>
    </row>
    <row r="95" spans="1:29" ht="34.5" customHeight="1">
      <c r="A95" s="1152"/>
      <c r="B95" s="1159"/>
      <c r="C95" s="186"/>
      <c r="D95" s="29"/>
      <c r="E95" s="29"/>
      <c r="F95" s="29"/>
      <c r="G95" s="29"/>
      <c r="H95" s="29"/>
      <c r="I95" s="29"/>
      <c r="J95" s="29"/>
      <c r="K95" s="29"/>
      <c r="L95" s="1193"/>
      <c r="M95" s="509"/>
      <c r="N95" s="792"/>
      <c r="O95" s="790" t="s">
        <v>2043</v>
      </c>
      <c r="P95" s="785"/>
      <c r="Q95" s="793"/>
      <c r="R95" s="228"/>
      <c r="S95" s="228"/>
      <c r="T95" s="13"/>
      <c r="U95" s="185"/>
      <c r="V95" s="185"/>
      <c r="W95" s="185"/>
      <c r="X95" s="185"/>
      <c r="Y95" s="185"/>
      <c r="Z95" s="185"/>
      <c r="AA95" s="185"/>
      <c r="AB95" s="185"/>
      <c r="AC95" s="185"/>
    </row>
    <row r="96" spans="1:29" ht="20.25" customHeight="1">
      <c r="A96" s="1152"/>
      <c r="B96" s="1201"/>
      <c r="C96" s="186"/>
      <c r="D96" s="29"/>
      <c r="E96" s="29"/>
      <c r="F96" s="29"/>
      <c r="G96" s="29"/>
      <c r="H96" s="29"/>
      <c r="I96" s="29"/>
      <c r="J96" s="29"/>
      <c r="K96" s="29"/>
      <c r="L96" s="1194"/>
      <c r="M96" s="794"/>
      <c r="N96" s="795"/>
      <c r="O96" s="796"/>
      <c r="P96" s="794"/>
      <c r="Q96" s="796"/>
      <c r="R96" s="228"/>
      <c r="S96" s="228"/>
      <c r="T96" s="13"/>
      <c r="U96" s="185"/>
      <c r="V96" s="185"/>
      <c r="W96" s="185"/>
      <c r="X96" s="185"/>
      <c r="Y96" s="185"/>
      <c r="Z96" s="185"/>
      <c r="AA96" s="185"/>
      <c r="AB96" s="185"/>
      <c r="AC96" s="185"/>
    </row>
    <row r="97" spans="1:29" ht="21" customHeight="1">
      <c r="A97" s="1152"/>
      <c r="B97" s="371"/>
      <c r="C97" s="181"/>
      <c r="D97" s="29"/>
      <c r="E97" s="29"/>
      <c r="F97" s="29"/>
      <c r="G97" s="29"/>
      <c r="H97" s="29"/>
      <c r="I97" s="29"/>
      <c r="J97" s="29"/>
      <c r="K97" s="29"/>
      <c r="L97" s="238" t="s">
        <v>593</v>
      </c>
      <c r="M97" s="239">
        <v>8</v>
      </c>
      <c r="N97" s="280"/>
      <c r="O97" s="239">
        <v>8</v>
      </c>
      <c r="P97" s="280">
        <v>4</v>
      </c>
      <c r="Q97" s="280"/>
      <c r="R97" s="236"/>
      <c r="S97" s="237">
        <f t="shared" ref="S97:S108" si="13">SUM(M97:R97)</f>
        <v>20</v>
      </c>
      <c r="T97" s="13"/>
      <c r="U97" s="185"/>
      <c r="V97" s="185"/>
      <c r="W97" s="185"/>
      <c r="X97" s="185"/>
      <c r="Y97" s="185"/>
      <c r="Z97" s="185"/>
      <c r="AA97" s="185"/>
      <c r="AB97" s="185"/>
      <c r="AC97" s="185"/>
    </row>
    <row r="98" spans="1:29" ht="21" customHeight="1">
      <c r="A98" s="1152"/>
      <c r="B98" s="371"/>
      <c r="C98" s="186"/>
      <c r="D98" s="29"/>
      <c r="E98" s="29"/>
      <c r="F98" s="29"/>
      <c r="G98" s="29"/>
      <c r="H98" s="29"/>
      <c r="I98" s="29"/>
      <c r="J98" s="29"/>
      <c r="K98" s="29"/>
      <c r="L98" s="240" t="s">
        <v>594</v>
      </c>
      <c r="M98" s="281"/>
      <c r="N98" s="281"/>
      <c r="O98" s="281"/>
      <c r="P98" s="281"/>
      <c r="Q98" s="281"/>
      <c r="R98" s="228"/>
      <c r="S98" s="242">
        <f t="shared" si="13"/>
        <v>0</v>
      </c>
      <c r="T98" s="13"/>
      <c r="U98" s="185"/>
      <c r="V98" s="185"/>
      <c r="W98" s="185"/>
      <c r="X98" s="185"/>
      <c r="Y98" s="185"/>
      <c r="Z98" s="185"/>
      <c r="AA98" s="185"/>
      <c r="AB98" s="185"/>
      <c r="AC98" s="185"/>
    </row>
    <row r="99" spans="1:29" ht="21" customHeight="1">
      <c r="A99" s="1152"/>
      <c r="B99" s="371"/>
      <c r="C99" s="186"/>
      <c r="D99" s="29"/>
      <c r="E99" s="29"/>
      <c r="F99" s="29"/>
      <c r="G99" s="29"/>
      <c r="H99" s="29"/>
      <c r="I99" s="29"/>
      <c r="J99" s="29"/>
      <c r="K99" s="29"/>
      <c r="L99" s="240" t="s">
        <v>595</v>
      </c>
      <c r="M99" s="282">
        <v>8</v>
      </c>
      <c r="N99" s="243"/>
      <c r="O99" s="282">
        <v>8</v>
      </c>
      <c r="P99" s="243">
        <v>4</v>
      </c>
      <c r="Q99" s="243"/>
      <c r="R99" s="228"/>
      <c r="S99" s="242">
        <f t="shared" si="13"/>
        <v>20</v>
      </c>
      <c r="T99" s="13"/>
      <c r="U99" s="185"/>
      <c r="V99" s="185"/>
      <c r="W99" s="185"/>
      <c r="X99" s="185"/>
      <c r="Y99" s="185"/>
      <c r="Z99" s="185"/>
      <c r="AA99" s="185"/>
      <c r="AB99" s="185"/>
      <c r="AC99" s="185"/>
    </row>
    <row r="100" spans="1:29" ht="21" customHeight="1">
      <c r="A100" s="1152"/>
      <c r="B100" s="371"/>
      <c r="C100" s="186"/>
      <c r="D100" s="29"/>
      <c r="E100" s="29"/>
      <c r="F100" s="29"/>
      <c r="G100" s="29"/>
      <c r="H100" s="29"/>
      <c r="I100" s="29"/>
      <c r="J100" s="29"/>
      <c r="K100" s="29"/>
      <c r="L100" s="244" t="s">
        <v>596</v>
      </c>
      <c r="M100" s="246"/>
      <c r="N100" s="246"/>
      <c r="O100" s="246"/>
      <c r="P100" s="246"/>
      <c r="Q100" s="246"/>
      <c r="R100" s="247"/>
      <c r="S100" s="248">
        <f t="shared" si="13"/>
        <v>0</v>
      </c>
      <c r="T100" s="13"/>
      <c r="U100" s="185"/>
      <c r="V100" s="185"/>
      <c r="W100" s="185"/>
      <c r="X100" s="185"/>
      <c r="Y100" s="185"/>
      <c r="Z100" s="185"/>
      <c r="AA100" s="185"/>
      <c r="AB100" s="185"/>
      <c r="AC100" s="185"/>
    </row>
    <row r="101" spans="1:29" ht="21" customHeight="1">
      <c r="A101" s="1152"/>
      <c r="B101" s="385"/>
      <c r="C101" s="204"/>
      <c r="D101" s="29"/>
      <c r="E101" s="29"/>
      <c r="F101" s="29"/>
      <c r="G101" s="29"/>
      <c r="H101" s="29"/>
      <c r="I101" s="29"/>
      <c r="J101" s="29"/>
      <c r="K101" s="29"/>
      <c r="L101" s="244" t="s">
        <v>597</v>
      </c>
      <c r="M101" s="246"/>
      <c r="N101" s="245">
        <v>12</v>
      </c>
      <c r="O101" s="245">
        <v>4</v>
      </c>
      <c r="P101" s="245">
        <v>4</v>
      </c>
      <c r="Q101" s="246"/>
      <c r="R101" s="247"/>
      <c r="S101" s="248">
        <f t="shared" si="13"/>
        <v>20</v>
      </c>
      <c r="T101" s="13"/>
      <c r="U101" s="185"/>
      <c r="V101" s="185"/>
      <c r="W101" s="185"/>
      <c r="X101" s="185"/>
      <c r="Y101" s="185"/>
      <c r="Z101" s="185"/>
      <c r="AA101" s="185"/>
      <c r="AB101" s="185"/>
      <c r="AC101" s="185"/>
    </row>
    <row r="102" spans="1:29" ht="21" customHeight="1">
      <c r="A102" s="1152"/>
      <c r="B102" s="385"/>
      <c r="C102" s="204"/>
      <c r="D102" s="29"/>
      <c r="E102" s="29"/>
      <c r="F102" s="29"/>
      <c r="G102" s="29"/>
      <c r="H102" s="29"/>
      <c r="I102" s="29"/>
      <c r="J102" s="29"/>
      <c r="K102" s="29"/>
      <c r="L102" s="249" t="s">
        <v>598</v>
      </c>
      <c r="M102" s="246"/>
      <c r="N102" s="246"/>
      <c r="O102" s="245">
        <v>3</v>
      </c>
      <c r="P102" s="246"/>
      <c r="Q102" s="246"/>
      <c r="R102" s="247"/>
      <c r="S102" s="248">
        <f t="shared" si="13"/>
        <v>3</v>
      </c>
      <c r="T102" s="13"/>
      <c r="U102" s="185"/>
      <c r="V102" s="185"/>
      <c r="W102" s="185"/>
      <c r="X102" s="185"/>
      <c r="Y102" s="185"/>
      <c r="Z102" s="185"/>
      <c r="AA102" s="185"/>
      <c r="AB102" s="185"/>
      <c r="AC102" s="185"/>
    </row>
    <row r="103" spans="1:29" ht="21" customHeight="1">
      <c r="A103" s="1152"/>
      <c r="B103" s="385"/>
      <c r="C103" s="204"/>
      <c r="D103" s="29"/>
      <c r="E103" s="29"/>
      <c r="F103" s="29"/>
      <c r="G103" s="29"/>
      <c r="H103" s="29"/>
      <c r="I103" s="29"/>
      <c r="J103" s="29"/>
      <c r="K103" s="29"/>
      <c r="L103" s="250" t="s">
        <v>599</v>
      </c>
      <c r="M103" s="251"/>
      <c r="N103" s="251"/>
      <c r="O103" s="251"/>
      <c r="P103" s="251"/>
      <c r="Q103" s="251"/>
      <c r="R103" s="252"/>
      <c r="S103" s="253">
        <f t="shared" si="13"/>
        <v>0</v>
      </c>
      <c r="T103" s="13"/>
      <c r="U103" s="185"/>
      <c r="V103" s="185"/>
      <c r="W103" s="185"/>
      <c r="X103" s="185"/>
      <c r="Y103" s="185"/>
      <c r="Z103" s="185"/>
      <c r="AA103" s="185"/>
      <c r="AB103" s="185"/>
      <c r="AC103" s="185"/>
    </row>
    <row r="104" spans="1:29" ht="21" customHeight="1">
      <c r="A104" s="1152"/>
      <c r="B104" s="385"/>
      <c r="C104" s="204"/>
      <c r="D104" s="29"/>
      <c r="E104" s="29"/>
      <c r="F104" s="29"/>
      <c r="G104" s="29"/>
      <c r="H104" s="29"/>
      <c r="I104" s="29"/>
      <c r="J104" s="29"/>
      <c r="K104" s="29"/>
      <c r="L104" s="250" t="s">
        <v>600</v>
      </c>
      <c r="M104" s="254"/>
      <c r="N104" s="254"/>
      <c r="O104" s="254"/>
      <c r="P104" s="254"/>
      <c r="Q104" s="254"/>
      <c r="R104" s="255"/>
      <c r="S104" s="256">
        <f t="shared" si="13"/>
        <v>0</v>
      </c>
      <c r="T104" s="13"/>
      <c r="U104" s="185"/>
      <c r="V104" s="185"/>
      <c r="W104" s="185"/>
      <c r="X104" s="185"/>
      <c r="Y104" s="185"/>
      <c r="Z104" s="185"/>
      <c r="AA104" s="185"/>
      <c r="AB104" s="185"/>
      <c r="AC104" s="185"/>
    </row>
    <row r="105" spans="1:29" ht="21" customHeight="1">
      <c r="A105" s="1152"/>
      <c r="B105" s="385"/>
      <c r="C105" s="1200"/>
      <c r="D105" s="186"/>
      <c r="E105" s="186"/>
      <c r="F105" s="186"/>
      <c r="G105" s="186"/>
      <c r="H105" s="186"/>
      <c r="I105" s="186"/>
      <c r="J105" s="186"/>
      <c r="K105" s="186"/>
      <c r="L105" s="222" t="s">
        <v>681</v>
      </c>
      <c r="M105" s="223">
        <f t="shared" ref="M105:R105" si="14">M97+M83</f>
        <v>8</v>
      </c>
      <c r="N105" s="223">
        <f t="shared" si="14"/>
        <v>0</v>
      </c>
      <c r="O105" s="223">
        <f t="shared" si="14"/>
        <v>8</v>
      </c>
      <c r="P105" s="223">
        <f t="shared" si="14"/>
        <v>4</v>
      </c>
      <c r="Q105" s="223">
        <f t="shared" si="14"/>
        <v>0</v>
      </c>
      <c r="R105" s="223">
        <f t="shared" si="14"/>
        <v>0</v>
      </c>
      <c r="S105" s="224">
        <f t="shared" si="13"/>
        <v>20</v>
      </c>
      <c r="T105" s="21"/>
      <c r="U105" s="185"/>
      <c r="V105" s="185"/>
      <c r="W105" s="185"/>
      <c r="X105" s="185"/>
      <c r="Y105" s="185"/>
      <c r="Z105" s="185"/>
      <c r="AA105" s="185"/>
      <c r="AB105" s="185"/>
      <c r="AC105" s="185"/>
    </row>
    <row r="106" spans="1:29" ht="21" customHeight="1">
      <c r="A106" s="1152"/>
      <c r="B106" s="385"/>
      <c r="C106" s="1159"/>
      <c r="D106" s="186"/>
      <c r="E106" s="186"/>
      <c r="F106" s="186"/>
      <c r="G106" s="186"/>
      <c r="H106" s="186"/>
      <c r="I106" s="186"/>
      <c r="J106" s="186"/>
      <c r="K106" s="186"/>
      <c r="L106" s="257" t="s">
        <v>682</v>
      </c>
      <c r="M106" s="258">
        <f t="shared" ref="M106:R106" si="15">M101+M100+M87+M86</f>
        <v>0</v>
      </c>
      <c r="N106" s="258">
        <f t="shared" si="15"/>
        <v>12</v>
      </c>
      <c r="O106" s="258">
        <f t="shared" si="15"/>
        <v>4</v>
      </c>
      <c r="P106" s="258">
        <f t="shared" si="15"/>
        <v>4</v>
      </c>
      <c r="Q106" s="258">
        <f t="shared" si="15"/>
        <v>0</v>
      </c>
      <c r="R106" s="258">
        <f t="shared" si="15"/>
        <v>0</v>
      </c>
      <c r="S106" s="259">
        <f t="shared" si="13"/>
        <v>20</v>
      </c>
      <c r="T106" s="21"/>
      <c r="U106" s="185"/>
      <c r="V106" s="185"/>
      <c r="W106" s="185"/>
      <c r="X106" s="185"/>
      <c r="Y106" s="185"/>
      <c r="Z106" s="185"/>
      <c r="AA106" s="185"/>
      <c r="AB106" s="185"/>
      <c r="AC106" s="185"/>
    </row>
    <row r="107" spans="1:29" ht="21" customHeight="1">
      <c r="A107" s="1152"/>
      <c r="B107" s="385"/>
      <c r="C107" s="1159"/>
      <c r="D107" s="186"/>
      <c r="E107" s="186"/>
      <c r="F107" s="186"/>
      <c r="G107" s="186"/>
      <c r="H107" s="186"/>
      <c r="I107" s="186"/>
      <c r="J107" s="186"/>
      <c r="K107" s="186"/>
      <c r="L107" s="257" t="s">
        <v>683</v>
      </c>
      <c r="M107" s="258">
        <f t="shared" ref="M107:R107" si="16">M102+M88</f>
        <v>0</v>
      </c>
      <c r="N107" s="258">
        <f t="shared" si="16"/>
        <v>0</v>
      </c>
      <c r="O107" s="258">
        <f t="shared" si="16"/>
        <v>3</v>
      </c>
      <c r="P107" s="258">
        <f t="shared" si="16"/>
        <v>0</v>
      </c>
      <c r="Q107" s="258">
        <f t="shared" si="16"/>
        <v>0</v>
      </c>
      <c r="R107" s="258">
        <f t="shared" si="16"/>
        <v>0</v>
      </c>
      <c r="S107" s="259">
        <f t="shared" si="13"/>
        <v>3</v>
      </c>
      <c r="T107" s="21"/>
      <c r="U107" s="185"/>
      <c r="V107" s="185"/>
      <c r="W107" s="185"/>
      <c r="X107" s="185"/>
      <c r="Y107" s="185"/>
      <c r="Z107" s="185"/>
      <c r="AA107" s="185"/>
      <c r="AB107" s="185"/>
      <c r="AC107" s="185"/>
    </row>
    <row r="108" spans="1:29" ht="21" customHeight="1">
      <c r="A108" s="1152"/>
      <c r="B108" s="385"/>
      <c r="C108" s="1201"/>
      <c r="D108" s="186"/>
      <c r="E108" s="186"/>
      <c r="F108" s="186"/>
      <c r="G108" s="186"/>
      <c r="H108" s="186"/>
      <c r="I108" s="186"/>
      <c r="J108" s="186"/>
      <c r="K108" s="186"/>
      <c r="L108" s="260" t="s">
        <v>684</v>
      </c>
      <c r="M108" s="261">
        <f t="shared" ref="M108:R108" si="17">M103+M89</f>
        <v>0</v>
      </c>
      <c r="N108" s="261">
        <f t="shared" si="17"/>
        <v>0</v>
      </c>
      <c r="O108" s="261">
        <f t="shared" si="17"/>
        <v>0</v>
      </c>
      <c r="P108" s="261">
        <f t="shared" si="17"/>
        <v>0</v>
      </c>
      <c r="Q108" s="261">
        <f t="shared" si="17"/>
        <v>0</v>
      </c>
      <c r="R108" s="261">
        <f t="shared" si="17"/>
        <v>0</v>
      </c>
      <c r="S108" s="262">
        <f t="shared" si="13"/>
        <v>0</v>
      </c>
      <c r="T108" s="21"/>
      <c r="U108" s="185"/>
      <c r="V108" s="185"/>
      <c r="W108" s="185"/>
      <c r="X108" s="185"/>
      <c r="Y108" s="185"/>
      <c r="Z108" s="185"/>
      <c r="AA108" s="185"/>
      <c r="AB108" s="185"/>
      <c r="AC108" s="185"/>
    </row>
    <row r="109" spans="1:29" ht="21" customHeight="1">
      <c r="A109" s="1198"/>
      <c r="B109" s="1138"/>
      <c r="C109" s="263"/>
      <c r="D109" s="264"/>
      <c r="E109" s="264"/>
      <c r="F109" s="264"/>
      <c r="G109" s="264"/>
      <c r="H109" s="264"/>
      <c r="I109" s="264"/>
      <c r="J109" s="264"/>
      <c r="K109" s="264"/>
      <c r="L109" s="265"/>
      <c r="M109" s="264"/>
      <c r="N109" s="264"/>
      <c r="O109" s="264"/>
      <c r="P109" s="264"/>
      <c r="Q109" s="264"/>
      <c r="R109" s="264"/>
      <c r="S109" s="264"/>
      <c r="T109" s="782"/>
      <c r="U109" s="185"/>
      <c r="V109" s="185"/>
      <c r="W109" s="185"/>
      <c r="X109" s="185"/>
      <c r="Y109" s="185"/>
      <c r="Z109" s="185"/>
      <c r="AA109" s="185"/>
      <c r="AB109" s="185"/>
      <c r="AC109" s="185"/>
    </row>
    <row r="110" spans="1:29" ht="29.25" customHeight="1">
      <c r="A110" s="1211">
        <v>4</v>
      </c>
      <c r="B110" s="1223" t="s">
        <v>167</v>
      </c>
      <c r="C110" s="186" t="s">
        <v>643</v>
      </c>
      <c r="D110" s="306">
        <v>5</v>
      </c>
      <c r="E110" s="9" t="s">
        <v>789</v>
      </c>
      <c r="F110" s="9" t="s">
        <v>645</v>
      </c>
      <c r="G110" s="306"/>
      <c r="H110" s="306">
        <v>1</v>
      </c>
      <c r="I110" s="9">
        <v>4</v>
      </c>
      <c r="J110" s="9" t="s">
        <v>789</v>
      </c>
      <c r="K110" s="33" t="s">
        <v>696</v>
      </c>
      <c r="L110" s="1192" t="s">
        <v>592</v>
      </c>
      <c r="M110" s="29"/>
      <c r="N110" s="29"/>
      <c r="O110" s="202"/>
      <c r="P110" s="202"/>
      <c r="Q110" s="202"/>
      <c r="R110" s="29"/>
      <c r="S110" s="29"/>
      <c r="T110" s="21"/>
      <c r="U110" s="185"/>
      <c r="V110" s="185"/>
      <c r="W110" s="185"/>
      <c r="X110" s="185"/>
      <c r="Y110" s="185"/>
      <c r="Z110" s="185"/>
      <c r="AA110" s="185"/>
      <c r="AB110" s="185"/>
      <c r="AC110" s="185"/>
    </row>
    <row r="111" spans="1:29" ht="21" customHeight="1">
      <c r="A111" s="1152"/>
      <c r="B111" s="1159"/>
      <c r="C111" s="186"/>
      <c r="D111" s="306"/>
      <c r="E111" s="9"/>
      <c r="F111" s="9"/>
      <c r="G111" s="306"/>
      <c r="H111" s="306">
        <v>2</v>
      </c>
      <c r="I111" s="9">
        <v>5</v>
      </c>
      <c r="J111" s="9" t="s">
        <v>691</v>
      </c>
      <c r="K111" s="306" t="s">
        <v>645</v>
      </c>
      <c r="L111" s="1193"/>
      <c r="M111" s="29"/>
      <c r="N111" s="29"/>
      <c r="O111" s="29"/>
      <c r="P111" s="18"/>
      <c r="Q111" s="18"/>
      <c r="R111" s="29"/>
      <c r="S111" s="29"/>
      <c r="T111" s="21"/>
      <c r="U111" s="185"/>
      <c r="V111" s="185"/>
      <c r="W111" s="185"/>
      <c r="X111" s="185"/>
      <c r="Y111" s="185"/>
      <c r="Z111" s="185"/>
      <c r="AA111" s="185"/>
      <c r="AB111" s="185"/>
      <c r="AC111" s="185"/>
    </row>
    <row r="112" spans="1:29" ht="21" customHeight="1">
      <c r="A112" s="1152"/>
      <c r="B112" s="1159"/>
      <c r="C112" s="186" t="s">
        <v>646</v>
      </c>
      <c r="D112" s="306">
        <v>5</v>
      </c>
      <c r="E112" s="9" t="s">
        <v>808</v>
      </c>
      <c r="F112" s="9" t="s">
        <v>645</v>
      </c>
      <c r="G112" s="306"/>
      <c r="H112" s="306">
        <v>3</v>
      </c>
      <c r="I112" s="9">
        <v>5</v>
      </c>
      <c r="J112" s="9" t="s">
        <v>650</v>
      </c>
      <c r="K112" s="306" t="s">
        <v>645</v>
      </c>
      <c r="L112" s="1194"/>
      <c r="M112" s="29"/>
      <c r="N112" s="18"/>
      <c r="O112" s="29"/>
      <c r="P112" s="18"/>
      <c r="Q112" s="18"/>
      <c r="R112" s="29"/>
      <c r="S112" s="29"/>
      <c r="T112" s="21"/>
      <c r="U112" s="185"/>
      <c r="V112" s="185"/>
      <c r="W112" s="185"/>
      <c r="X112" s="185"/>
      <c r="Y112" s="185"/>
      <c r="Z112" s="185"/>
      <c r="AA112" s="185"/>
      <c r="AB112" s="185"/>
      <c r="AC112" s="185"/>
    </row>
    <row r="113" spans="1:29" ht="21" customHeight="1">
      <c r="A113" s="1152"/>
      <c r="B113" s="1159"/>
      <c r="C113" s="186"/>
      <c r="D113" s="306"/>
      <c r="E113" s="9"/>
      <c r="F113" s="9"/>
      <c r="G113" s="306"/>
      <c r="H113" s="306">
        <v>4</v>
      </c>
      <c r="I113" s="9">
        <v>7</v>
      </c>
      <c r="J113" s="9" t="s">
        <v>653</v>
      </c>
      <c r="K113" s="306" t="s">
        <v>645</v>
      </c>
      <c r="L113" s="186" t="s">
        <v>593</v>
      </c>
      <c r="M113" s="192"/>
      <c r="N113" s="192"/>
      <c r="O113" s="192"/>
      <c r="P113" s="192"/>
      <c r="Q113" s="192"/>
      <c r="R113" s="194"/>
      <c r="S113" s="4">
        <f t="shared" ref="S113:S120" si="18">SUM(M113:R113)</f>
        <v>0</v>
      </c>
      <c r="T113" s="21"/>
      <c r="U113" s="185"/>
      <c r="V113" s="185"/>
      <c r="W113" s="185"/>
      <c r="X113" s="185"/>
      <c r="Y113" s="185"/>
      <c r="Z113" s="185"/>
      <c r="AA113" s="185"/>
      <c r="AB113" s="185"/>
      <c r="AC113" s="185"/>
    </row>
    <row r="114" spans="1:29" ht="21" customHeight="1">
      <c r="A114" s="1152"/>
      <c r="B114" s="1159"/>
      <c r="C114" s="186" t="s">
        <v>656</v>
      </c>
      <c r="D114" s="306">
        <v>7</v>
      </c>
      <c r="E114" s="9" t="s">
        <v>650</v>
      </c>
      <c r="F114" s="9" t="s">
        <v>645</v>
      </c>
      <c r="G114" s="306"/>
      <c r="H114" s="306">
        <v>5</v>
      </c>
      <c r="I114" s="9">
        <v>5</v>
      </c>
      <c r="J114" s="9" t="s">
        <v>655</v>
      </c>
      <c r="K114" s="306" t="s">
        <v>645</v>
      </c>
      <c r="L114" s="195" t="s">
        <v>594</v>
      </c>
      <c r="M114" s="196"/>
      <c r="N114" s="196"/>
      <c r="O114" s="196"/>
      <c r="P114" s="196"/>
      <c r="Q114" s="196"/>
      <c r="R114" s="29"/>
      <c r="S114" s="33">
        <f t="shared" si="18"/>
        <v>0</v>
      </c>
      <c r="T114" s="21"/>
      <c r="U114" s="185"/>
      <c r="V114" s="185"/>
      <c r="W114" s="185"/>
      <c r="X114" s="185"/>
      <c r="Y114" s="185"/>
      <c r="Z114" s="185"/>
      <c r="AA114" s="185"/>
      <c r="AB114" s="185"/>
      <c r="AC114" s="185"/>
    </row>
    <row r="115" spans="1:29" ht="21" customHeight="1">
      <c r="A115" s="1152"/>
      <c r="B115" s="1159"/>
      <c r="C115" s="186" t="s">
        <v>657</v>
      </c>
      <c r="D115" s="306">
        <v>5</v>
      </c>
      <c r="E115" s="9" t="s">
        <v>653</v>
      </c>
      <c r="F115" s="9" t="s">
        <v>645</v>
      </c>
      <c r="G115" s="33"/>
      <c r="H115" s="306"/>
      <c r="I115" s="289">
        <v>26</v>
      </c>
      <c r="J115" s="9"/>
      <c r="K115" s="33"/>
      <c r="L115" s="195" t="s">
        <v>595</v>
      </c>
      <c r="M115" s="198"/>
      <c r="N115" s="198"/>
      <c r="O115" s="198"/>
      <c r="P115" s="198"/>
      <c r="Q115" s="198"/>
      <c r="R115" s="29"/>
      <c r="S115" s="33">
        <f t="shared" si="18"/>
        <v>0</v>
      </c>
      <c r="T115" s="21"/>
      <c r="U115" s="185"/>
      <c r="V115" s="185"/>
      <c r="W115" s="185"/>
      <c r="X115" s="185"/>
      <c r="Y115" s="185"/>
      <c r="Z115" s="185"/>
      <c r="AA115" s="185"/>
      <c r="AB115" s="185"/>
      <c r="AC115" s="185"/>
    </row>
    <row r="116" spans="1:29" ht="21" customHeight="1">
      <c r="A116" s="1152"/>
      <c r="B116" s="1159"/>
      <c r="C116" s="186" t="s">
        <v>658</v>
      </c>
      <c r="D116" s="306">
        <v>4</v>
      </c>
      <c r="E116" s="9" t="s">
        <v>655</v>
      </c>
      <c r="F116" s="9" t="s">
        <v>645</v>
      </c>
      <c r="G116" s="33"/>
      <c r="H116" s="306"/>
      <c r="I116" s="9"/>
      <c r="J116" s="9"/>
      <c r="K116" s="33"/>
      <c r="L116" s="199" t="s">
        <v>596</v>
      </c>
      <c r="M116" s="200"/>
      <c r="N116" s="200"/>
      <c r="O116" s="200"/>
      <c r="P116" s="200"/>
      <c r="Q116" s="200"/>
      <c r="R116" s="202"/>
      <c r="S116" s="203">
        <f t="shared" si="18"/>
        <v>0</v>
      </c>
      <c r="T116" s="21"/>
      <c r="U116" s="185"/>
      <c r="V116" s="185"/>
      <c r="W116" s="185"/>
      <c r="X116" s="185"/>
      <c r="Y116" s="185"/>
      <c r="Z116" s="185"/>
      <c r="AA116" s="185"/>
      <c r="AB116" s="185"/>
      <c r="AC116" s="185"/>
    </row>
    <row r="117" spans="1:29" ht="21" customHeight="1">
      <c r="A117" s="1152"/>
      <c r="B117" s="1159"/>
      <c r="C117" s="186"/>
      <c r="D117" s="306"/>
      <c r="E117" s="9"/>
      <c r="F117" s="9"/>
      <c r="G117" s="33"/>
      <c r="H117" s="306">
        <v>1</v>
      </c>
      <c r="I117" s="9">
        <v>4</v>
      </c>
      <c r="J117" s="9" t="s">
        <v>659</v>
      </c>
      <c r="K117" s="33" t="s">
        <v>651</v>
      </c>
      <c r="L117" s="199" t="s">
        <v>597</v>
      </c>
      <c r="M117" s="200"/>
      <c r="N117" s="200"/>
      <c r="O117" s="200"/>
      <c r="P117" s="200"/>
      <c r="Q117" s="200"/>
      <c r="R117" s="202"/>
      <c r="S117" s="203">
        <f t="shared" si="18"/>
        <v>0</v>
      </c>
      <c r="T117" s="21"/>
      <c r="U117" s="185"/>
      <c r="V117" s="185"/>
      <c r="W117" s="185"/>
      <c r="X117" s="185"/>
      <c r="Y117" s="185"/>
      <c r="Z117" s="185"/>
      <c r="AA117" s="185"/>
      <c r="AB117" s="185"/>
      <c r="AC117" s="185"/>
    </row>
    <row r="118" spans="1:29" ht="21" customHeight="1">
      <c r="A118" s="1152"/>
      <c r="B118" s="1159"/>
      <c r="C118" s="186"/>
      <c r="D118" s="306"/>
      <c r="E118" s="9"/>
      <c r="F118" s="9"/>
      <c r="G118" s="33"/>
      <c r="H118" s="306"/>
      <c r="I118" s="289">
        <v>4</v>
      </c>
      <c r="J118" s="9"/>
      <c r="K118" s="33"/>
      <c r="L118" s="208" t="s">
        <v>598</v>
      </c>
      <c r="M118" s="200"/>
      <c r="N118" s="200"/>
      <c r="O118" s="200"/>
      <c r="P118" s="200"/>
      <c r="Q118" s="200"/>
      <c r="R118" s="202"/>
      <c r="S118" s="203">
        <f t="shared" si="18"/>
        <v>0</v>
      </c>
      <c r="T118" s="21"/>
      <c r="U118" s="185"/>
      <c r="V118" s="185"/>
      <c r="W118" s="185"/>
      <c r="X118" s="185"/>
      <c r="Y118" s="185"/>
      <c r="Z118" s="185"/>
      <c r="AA118" s="185"/>
      <c r="AB118" s="185"/>
      <c r="AC118" s="185"/>
    </row>
    <row r="119" spans="1:29" ht="21" customHeight="1">
      <c r="A119" s="1152"/>
      <c r="B119" s="1159"/>
      <c r="C119" s="186"/>
      <c r="D119" s="306"/>
      <c r="E119" s="9"/>
      <c r="F119" s="9"/>
      <c r="G119" s="33"/>
      <c r="H119" s="306"/>
      <c r="I119" s="9"/>
      <c r="J119" s="9"/>
      <c r="K119" s="33"/>
      <c r="L119" s="209" t="s">
        <v>599</v>
      </c>
      <c r="M119" s="210"/>
      <c r="N119" s="210"/>
      <c r="O119" s="210"/>
      <c r="P119" s="210"/>
      <c r="Q119" s="210"/>
      <c r="R119" s="211"/>
      <c r="S119" s="212">
        <f t="shared" si="18"/>
        <v>0</v>
      </c>
      <c r="T119" s="21"/>
      <c r="U119" s="185"/>
      <c r="V119" s="185"/>
      <c r="W119" s="185"/>
      <c r="X119" s="185"/>
      <c r="Y119" s="185"/>
      <c r="Z119" s="185"/>
      <c r="AA119" s="185"/>
      <c r="AB119" s="185"/>
      <c r="AC119" s="185"/>
    </row>
    <row r="120" spans="1:29" ht="21" customHeight="1">
      <c r="A120" s="1152"/>
      <c r="B120" s="1159"/>
      <c r="C120" s="186"/>
      <c r="D120" s="306"/>
      <c r="E120" s="9"/>
      <c r="F120" s="9"/>
      <c r="G120" s="33"/>
      <c r="H120" s="306"/>
      <c r="I120" s="9"/>
      <c r="J120" s="9"/>
      <c r="K120" s="33"/>
      <c r="L120" s="209" t="s">
        <v>600</v>
      </c>
      <c r="M120" s="213"/>
      <c r="N120" s="213"/>
      <c r="O120" s="213"/>
      <c r="P120" s="213"/>
      <c r="Q120" s="213"/>
      <c r="R120" s="214"/>
      <c r="S120" s="215">
        <f t="shared" si="18"/>
        <v>0</v>
      </c>
      <c r="T120" s="21"/>
      <c r="U120" s="185"/>
      <c r="V120" s="185"/>
      <c r="W120" s="185"/>
      <c r="X120" s="185"/>
      <c r="Y120" s="185"/>
      <c r="Z120" s="185"/>
      <c r="AA120" s="185"/>
      <c r="AB120" s="185"/>
      <c r="AC120" s="185"/>
    </row>
    <row r="121" spans="1:29" ht="21" customHeight="1">
      <c r="A121" s="1152"/>
      <c r="B121" s="1159"/>
      <c r="C121" s="186"/>
      <c r="D121" s="33"/>
      <c r="E121" s="33"/>
      <c r="F121" s="33"/>
      <c r="G121" s="33"/>
      <c r="H121" s="33"/>
      <c r="I121" s="33"/>
      <c r="J121" s="33"/>
      <c r="K121" s="33"/>
      <c r="L121" s="222"/>
      <c r="M121" s="223"/>
      <c r="N121" s="223"/>
      <c r="O121" s="223"/>
      <c r="P121" s="223"/>
      <c r="Q121" s="223"/>
      <c r="R121" s="224"/>
      <c r="S121" s="225"/>
      <c r="T121" s="21"/>
      <c r="U121" s="185"/>
      <c r="V121" s="185"/>
      <c r="W121" s="185"/>
      <c r="X121" s="185"/>
      <c r="Y121" s="185"/>
      <c r="Z121" s="185"/>
      <c r="AA121" s="185"/>
      <c r="AB121" s="185"/>
      <c r="AC121" s="185"/>
    </row>
    <row r="122" spans="1:29" ht="30" customHeight="1">
      <c r="A122" s="1152"/>
      <c r="B122" s="1159"/>
      <c r="C122" s="186"/>
      <c r="D122" s="33"/>
      <c r="E122" s="33"/>
      <c r="F122" s="33"/>
      <c r="G122" s="33"/>
      <c r="H122" s="33"/>
      <c r="I122" s="33"/>
      <c r="J122" s="33"/>
      <c r="K122" s="33"/>
      <c r="L122" s="1195" t="s">
        <v>601</v>
      </c>
      <c r="M122" s="346" t="s">
        <v>2044</v>
      </c>
      <c r="N122" s="346" t="s">
        <v>2045</v>
      </c>
      <c r="O122" s="346" t="s">
        <v>2046</v>
      </c>
      <c r="P122" s="381" t="s">
        <v>2044</v>
      </c>
      <c r="Q122" s="346" t="s">
        <v>2047</v>
      </c>
      <c r="R122" s="237"/>
      <c r="S122" s="237"/>
      <c r="T122" s="797"/>
      <c r="U122" s="185"/>
      <c r="V122" s="185"/>
      <c r="W122" s="185"/>
      <c r="X122" s="185"/>
      <c r="Y122" s="185"/>
      <c r="Z122" s="185"/>
      <c r="AA122" s="185"/>
      <c r="AB122" s="185"/>
      <c r="AC122" s="185"/>
    </row>
    <row r="123" spans="1:29" ht="43.5" customHeight="1">
      <c r="A123" s="1152"/>
      <c r="B123" s="1159"/>
      <c r="C123" s="186"/>
      <c r="D123" s="33"/>
      <c r="E123" s="33"/>
      <c r="F123" s="33"/>
      <c r="G123" s="33"/>
      <c r="H123" s="33"/>
      <c r="I123" s="33"/>
      <c r="J123" s="33"/>
      <c r="K123" s="33"/>
      <c r="L123" s="1193"/>
      <c r="M123" s="349" t="s">
        <v>2048</v>
      </c>
      <c r="N123" s="384" t="s">
        <v>2047</v>
      </c>
      <c r="O123" s="349" t="s">
        <v>2049</v>
      </c>
      <c r="P123" s="384" t="s">
        <v>2048</v>
      </c>
      <c r="Q123" s="349" t="s">
        <v>2050</v>
      </c>
      <c r="R123" s="237"/>
      <c r="S123" s="237"/>
      <c r="T123" s="797"/>
      <c r="U123" s="185"/>
      <c r="V123" s="185"/>
      <c r="W123" s="185"/>
      <c r="X123" s="185"/>
      <c r="Y123" s="185"/>
      <c r="Z123" s="185"/>
      <c r="AA123" s="185"/>
      <c r="AB123" s="185"/>
      <c r="AC123" s="185"/>
    </row>
    <row r="124" spans="1:29" ht="43.5" customHeight="1">
      <c r="A124" s="1152"/>
      <c r="B124" s="1159"/>
      <c r="C124" s="186"/>
      <c r="D124" s="33"/>
      <c r="E124" s="33"/>
      <c r="F124" s="33"/>
      <c r="G124" s="33"/>
      <c r="H124" s="33"/>
      <c r="I124" s="33"/>
      <c r="J124" s="33"/>
      <c r="K124" s="33"/>
      <c r="L124" s="1193"/>
      <c r="M124" s="349" t="s">
        <v>2051</v>
      </c>
      <c r="N124" s="384" t="s">
        <v>2050</v>
      </c>
      <c r="O124" s="349" t="s">
        <v>2052</v>
      </c>
      <c r="P124" s="384" t="s">
        <v>2051</v>
      </c>
      <c r="Q124" s="384" t="s">
        <v>2053</v>
      </c>
      <c r="R124" s="237"/>
      <c r="S124" s="237"/>
      <c r="T124" s="797"/>
      <c r="U124" s="185"/>
      <c r="V124" s="185"/>
      <c r="W124" s="185"/>
      <c r="X124" s="185"/>
      <c r="Y124" s="185"/>
      <c r="Z124" s="185"/>
      <c r="AA124" s="185"/>
      <c r="AB124" s="185"/>
      <c r="AC124" s="185"/>
    </row>
    <row r="125" spans="1:29" ht="39" customHeight="1">
      <c r="A125" s="1152"/>
      <c r="B125" s="1159"/>
      <c r="C125" s="575"/>
      <c r="D125" s="114"/>
      <c r="E125" s="114"/>
      <c r="F125" s="784"/>
      <c r="G125" s="114"/>
      <c r="H125" s="114"/>
      <c r="I125" s="114"/>
      <c r="J125" s="784"/>
      <c r="K125" s="114"/>
      <c r="L125" s="1193"/>
      <c r="M125" s="384" t="s">
        <v>2052</v>
      </c>
      <c r="N125" s="384" t="s">
        <v>2046</v>
      </c>
      <c r="O125" s="349" t="s">
        <v>2054</v>
      </c>
      <c r="P125" s="350" t="s">
        <v>2049</v>
      </c>
      <c r="Q125" s="384" t="s">
        <v>2045</v>
      </c>
      <c r="R125" s="228"/>
      <c r="S125" s="228"/>
      <c r="T125" s="21"/>
      <c r="U125" s="185"/>
      <c r="V125" s="185"/>
      <c r="W125" s="185"/>
      <c r="X125" s="185"/>
      <c r="Y125" s="185"/>
      <c r="Z125" s="185"/>
      <c r="AA125" s="185"/>
      <c r="AB125" s="185"/>
      <c r="AC125" s="185"/>
    </row>
    <row r="126" spans="1:29" ht="30.75" customHeight="1">
      <c r="A126" s="1152"/>
      <c r="B126" s="1159"/>
      <c r="C126" s="575"/>
      <c r="D126" s="114"/>
      <c r="E126" s="114"/>
      <c r="F126" s="784"/>
      <c r="G126" s="114"/>
      <c r="H126" s="114"/>
      <c r="I126" s="114"/>
      <c r="J126" s="784"/>
      <c r="K126" s="114"/>
      <c r="L126" s="1193"/>
      <c r="M126" s="350" t="s">
        <v>2054</v>
      </c>
      <c r="N126" s="350"/>
      <c r="O126" s="351"/>
      <c r="P126" s="351"/>
      <c r="Q126" s="350"/>
      <c r="R126" s="228"/>
      <c r="S126" s="228"/>
      <c r="T126" s="21"/>
      <c r="U126" s="185"/>
      <c r="V126" s="185"/>
      <c r="W126" s="185"/>
      <c r="X126" s="185"/>
      <c r="Y126" s="185"/>
      <c r="Z126" s="185"/>
      <c r="AA126" s="185"/>
      <c r="AB126" s="185"/>
      <c r="AC126" s="185"/>
    </row>
    <row r="127" spans="1:29" ht="21" customHeight="1">
      <c r="A127" s="1152"/>
      <c r="B127" s="371"/>
      <c r="C127" s="181"/>
      <c r="D127" s="33"/>
      <c r="E127" s="33"/>
      <c r="F127" s="33"/>
      <c r="G127" s="33"/>
      <c r="H127" s="33"/>
      <c r="I127" s="33"/>
      <c r="J127" s="33"/>
      <c r="K127" s="33"/>
      <c r="L127" s="238" t="s">
        <v>593</v>
      </c>
      <c r="M127" s="280">
        <v>11</v>
      </c>
      <c r="N127" s="280">
        <v>4</v>
      </c>
      <c r="O127" s="280">
        <v>15</v>
      </c>
      <c r="P127" s="280"/>
      <c r="Q127" s="280">
        <v>7</v>
      </c>
      <c r="R127" s="236"/>
      <c r="S127" s="237">
        <f t="shared" ref="S127:S138" si="19">SUM(M127:R127)</f>
        <v>37</v>
      </c>
      <c r="T127" s="21"/>
      <c r="U127" s="185"/>
      <c r="V127" s="185"/>
      <c r="W127" s="185"/>
      <c r="X127" s="185"/>
      <c r="Y127" s="185"/>
      <c r="Z127" s="185"/>
      <c r="AA127" s="185"/>
      <c r="AB127" s="185"/>
      <c r="AC127" s="185"/>
    </row>
    <row r="128" spans="1:29" ht="21" customHeight="1">
      <c r="A128" s="1152"/>
      <c r="B128" s="371"/>
      <c r="C128" s="186"/>
      <c r="D128" s="33"/>
      <c r="E128" s="33"/>
      <c r="F128" s="33"/>
      <c r="G128" s="33"/>
      <c r="H128" s="33"/>
      <c r="I128" s="33"/>
      <c r="J128" s="33"/>
      <c r="K128" s="33"/>
      <c r="L128" s="240" t="s">
        <v>594</v>
      </c>
      <c r="M128" s="281">
        <v>11</v>
      </c>
      <c r="N128" s="281">
        <v>4</v>
      </c>
      <c r="O128" s="281">
        <v>15</v>
      </c>
      <c r="P128" s="281"/>
      <c r="Q128" s="281">
        <v>7</v>
      </c>
      <c r="R128" s="228"/>
      <c r="S128" s="242">
        <f t="shared" si="19"/>
        <v>37</v>
      </c>
      <c r="T128" s="21"/>
      <c r="U128" s="185"/>
      <c r="V128" s="185"/>
      <c r="W128" s="185"/>
      <c r="X128" s="185"/>
      <c r="Y128" s="185"/>
      <c r="Z128" s="185"/>
      <c r="AA128" s="185"/>
      <c r="AB128" s="185"/>
      <c r="AC128" s="185"/>
    </row>
    <row r="129" spans="1:29" ht="21" customHeight="1">
      <c r="A129" s="1152"/>
      <c r="B129" s="371"/>
      <c r="C129" s="186"/>
      <c r="D129" s="33"/>
      <c r="E129" s="33"/>
      <c r="F129" s="33"/>
      <c r="G129" s="33"/>
      <c r="H129" s="33"/>
      <c r="I129" s="33"/>
      <c r="J129" s="33"/>
      <c r="K129" s="33"/>
      <c r="L129" s="240" t="s">
        <v>595</v>
      </c>
      <c r="M129" s="243"/>
      <c r="N129" s="243"/>
      <c r="O129" s="243"/>
      <c r="P129" s="243"/>
      <c r="Q129" s="243"/>
      <c r="R129" s="228"/>
      <c r="S129" s="242">
        <f t="shared" si="19"/>
        <v>0</v>
      </c>
      <c r="T129" s="21"/>
      <c r="U129" s="185"/>
      <c r="V129" s="185"/>
      <c r="W129" s="185"/>
      <c r="X129" s="185"/>
      <c r="Y129" s="185"/>
      <c r="Z129" s="185"/>
      <c r="AA129" s="185"/>
      <c r="AB129" s="185"/>
      <c r="AC129" s="185"/>
    </row>
    <row r="130" spans="1:29" ht="21" customHeight="1">
      <c r="A130" s="1152"/>
      <c r="B130" s="371"/>
      <c r="C130" s="186"/>
      <c r="D130" s="33"/>
      <c r="E130" s="33"/>
      <c r="F130" s="33"/>
      <c r="G130" s="33"/>
      <c r="H130" s="33"/>
      <c r="I130" s="33"/>
      <c r="J130" s="33"/>
      <c r="K130" s="33"/>
      <c r="L130" s="244" t="s">
        <v>596</v>
      </c>
      <c r="M130" s="246">
        <v>8</v>
      </c>
      <c r="N130" s="246">
        <v>11</v>
      </c>
      <c r="O130" s="246"/>
      <c r="P130" s="246">
        <v>14</v>
      </c>
      <c r="Q130" s="246">
        <v>4</v>
      </c>
      <c r="R130" s="247"/>
      <c r="S130" s="248">
        <f t="shared" si="19"/>
        <v>37</v>
      </c>
      <c r="T130" s="21"/>
      <c r="U130" s="185"/>
      <c r="V130" s="185"/>
      <c r="W130" s="185"/>
      <c r="X130" s="185"/>
      <c r="Y130" s="185"/>
      <c r="Z130" s="185"/>
      <c r="AA130" s="185"/>
      <c r="AB130" s="185"/>
      <c r="AC130" s="185"/>
    </row>
    <row r="131" spans="1:29" ht="21" customHeight="1">
      <c r="A131" s="1152"/>
      <c r="B131" s="385"/>
      <c r="C131" s="204"/>
      <c r="D131" s="33"/>
      <c r="E131" s="33"/>
      <c r="F131" s="33"/>
      <c r="G131" s="33"/>
      <c r="H131" s="33"/>
      <c r="I131" s="33"/>
      <c r="J131" s="33"/>
      <c r="K131" s="33"/>
      <c r="L131" s="244" t="s">
        <v>597</v>
      </c>
      <c r="M131" s="246"/>
      <c r="N131" s="246"/>
      <c r="O131" s="246"/>
      <c r="P131" s="246"/>
      <c r="Q131" s="246"/>
      <c r="R131" s="247"/>
      <c r="S131" s="248">
        <f t="shared" si="19"/>
        <v>0</v>
      </c>
      <c r="T131" s="21"/>
      <c r="U131" s="185"/>
      <c r="V131" s="185"/>
      <c r="W131" s="185"/>
      <c r="X131" s="185"/>
      <c r="Y131" s="185"/>
      <c r="Z131" s="185"/>
      <c r="AA131" s="185"/>
      <c r="AB131" s="185"/>
      <c r="AC131" s="185"/>
    </row>
    <row r="132" spans="1:29" ht="21" customHeight="1">
      <c r="A132" s="1152"/>
      <c r="B132" s="385"/>
      <c r="C132" s="204"/>
      <c r="D132" s="33"/>
      <c r="E132" s="33"/>
      <c r="F132" s="33"/>
      <c r="G132" s="33"/>
      <c r="H132" s="33"/>
      <c r="I132" s="33"/>
      <c r="J132" s="33"/>
      <c r="K132" s="33"/>
      <c r="L132" s="249" t="s">
        <v>598</v>
      </c>
      <c r="M132" s="246"/>
      <c r="N132" s="246"/>
      <c r="O132" s="246"/>
      <c r="P132" s="246"/>
      <c r="Q132" s="246">
        <v>4</v>
      </c>
      <c r="R132" s="247"/>
      <c r="S132" s="248">
        <f t="shared" si="19"/>
        <v>4</v>
      </c>
      <c r="T132" s="21"/>
      <c r="U132" s="185"/>
      <c r="V132" s="185"/>
      <c r="W132" s="185"/>
      <c r="X132" s="185"/>
      <c r="Y132" s="185"/>
      <c r="Z132" s="185"/>
      <c r="AA132" s="185"/>
      <c r="AB132" s="185"/>
      <c r="AC132" s="185"/>
    </row>
    <row r="133" spans="1:29" ht="21" customHeight="1">
      <c r="A133" s="1152"/>
      <c r="B133" s="385"/>
      <c r="C133" s="204"/>
      <c r="D133" s="33"/>
      <c r="E133" s="33"/>
      <c r="F133" s="33"/>
      <c r="G133" s="33"/>
      <c r="H133" s="33"/>
      <c r="I133" s="33"/>
      <c r="J133" s="33"/>
      <c r="K133" s="33"/>
      <c r="L133" s="250" t="s">
        <v>599</v>
      </c>
      <c r="M133" s="251"/>
      <c r="N133" s="251"/>
      <c r="O133" s="251"/>
      <c r="P133" s="251"/>
      <c r="Q133" s="251"/>
      <c r="R133" s="252"/>
      <c r="S133" s="253">
        <f t="shared" si="19"/>
        <v>0</v>
      </c>
      <c r="T133" s="21"/>
      <c r="U133" s="185"/>
      <c r="V133" s="185"/>
      <c r="W133" s="185"/>
      <c r="X133" s="185"/>
      <c r="Y133" s="185"/>
      <c r="Z133" s="185"/>
      <c r="AA133" s="185"/>
      <c r="AB133" s="185"/>
      <c r="AC133" s="185"/>
    </row>
    <row r="134" spans="1:29" ht="21" customHeight="1">
      <c r="A134" s="1152"/>
      <c r="B134" s="385"/>
      <c r="C134" s="204"/>
      <c r="D134" s="33"/>
      <c r="E134" s="33"/>
      <c r="F134" s="33"/>
      <c r="G134" s="33"/>
      <c r="H134" s="33"/>
      <c r="I134" s="33"/>
      <c r="J134" s="33"/>
      <c r="K134" s="33"/>
      <c r="L134" s="250" t="s">
        <v>600</v>
      </c>
      <c r="M134" s="254"/>
      <c r="N134" s="254"/>
      <c r="O134" s="254"/>
      <c r="P134" s="254"/>
      <c r="Q134" s="254"/>
      <c r="R134" s="255"/>
      <c r="S134" s="256">
        <f t="shared" si="19"/>
        <v>0</v>
      </c>
      <c r="T134" s="21"/>
      <c r="U134" s="185"/>
      <c r="V134" s="185"/>
      <c r="W134" s="185"/>
      <c r="X134" s="185"/>
      <c r="Y134" s="185"/>
      <c r="Z134" s="185"/>
      <c r="AA134" s="185"/>
      <c r="AB134" s="185"/>
      <c r="AC134" s="185"/>
    </row>
    <row r="135" spans="1:29" ht="21" customHeight="1">
      <c r="A135" s="1152"/>
      <c r="B135" s="385"/>
      <c r="C135" s="1200"/>
      <c r="D135" s="186"/>
      <c r="E135" s="186"/>
      <c r="F135" s="186"/>
      <c r="G135" s="186"/>
      <c r="H135" s="186"/>
      <c r="I135" s="186"/>
      <c r="J135" s="186"/>
      <c r="K135" s="186"/>
      <c r="L135" s="222" t="s">
        <v>681</v>
      </c>
      <c r="M135" s="223">
        <f t="shared" ref="M135:R135" si="20">M127+M113</f>
        <v>11</v>
      </c>
      <c r="N135" s="223">
        <f t="shared" si="20"/>
        <v>4</v>
      </c>
      <c r="O135" s="223">
        <f t="shared" si="20"/>
        <v>15</v>
      </c>
      <c r="P135" s="223">
        <f t="shared" si="20"/>
        <v>0</v>
      </c>
      <c r="Q135" s="223">
        <f t="shared" si="20"/>
        <v>7</v>
      </c>
      <c r="R135" s="223">
        <f t="shared" si="20"/>
        <v>0</v>
      </c>
      <c r="S135" s="224">
        <f t="shared" si="19"/>
        <v>37</v>
      </c>
      <c r="T135" s="21"/>
      <c r="U135" s="185"/>
      <c r="V135" s="185"/>
      <c r="W135" s="185"/>
      <c r="X135" s="185"/>
      <c r="Y135" s="185"/>
      <c r="Z135" s="185"/>
      <c r="AA135" s="185"/>
      <c r="AB135" s="185"/>
      <c r="AC135" s="185"/>
    </row>
    <row r="136" spans="1:29" ht="21" customHeight="1">
      <c r="A136" s="1152"/>
      <c r="B136" s="385"/>
      <c r="C136" s="1159"/>
      <c r="D136" s="186"/>
      <c r="E136" s="186"/>
      <c r="F136" s="186"/>
      <c r="G136" s="186"/>
      <c r="H136" s="186"/>
      <c r="I136" s="186"/>
      <c r="J136" s="186"/>
      <c r="K136" s="186"/>
      <c r="L136" s="257" t="s">
        <v>682</v>
      </c>
      <c r="M136" s="258">
        <f t="shared" ref="M136:R136" si="21">M131+M130+M117+M116</f>
        <v>8</v>
      </c>
      <c r="N136" s="258">
        <f t="shared" si="21"/>
        <v>11</v>
      </c>
      <c r="O136" s="258">
        <f t="shared" si="21"/>
        <v>0</v>
      </c>
      <c r="P136" s="258">
        <f t="shared" si="21"/>
        <v>14</v>
      </c>
      <c r="Q136" s="258">
        <f t="shared" si="21"/>
        <v>4</v>
      </c>
      <c r="R136" s="258">
        <f t="shared" si="21"/>
        <v>0</v>
      </c>
      <c r="S136" s="259">
        <f t="shared" si="19"/>
        <v>37</v>
      </c>
      <c r="T136" s="21"/>
      <c r="U136" s="185"/>
      <c r="V136" s="185"/>
      <c r="W136" s="185"/>
      <c r="X136" s="185"/>
      <c r="Y136" s="185"/>
      <c r="Z136" s="185"/>
      <c r="AA136" s="185"/>
      <c r="AB136" s="185"/>
      <c r="AC136" s="185"/>
    </row>
    <row r="137" spans="1:29" ht="21" customHeight="1">
      <c r="A137" s="1152"/>
      <c r="B137" s="385"/>
      <c r="C137" s="1159"/>
      <c r="D137" s="186"/>
      <c r="E137" s="186"/>
      <c r="F137" s="186"/>
      <c r="G137" s="186"/>
      <c r="H137" s="186"/>
      <c r="I137" s="186"/>
      <c r="J137" s="186"/>
      <c r="K137" s="186"/>
      <c r="L137" s="257" t="s">
        <v>683</v>
      </c>
      <c r="M137" s="258">
        <f t="shared" ref="M137:R137" si="22">M132+M118</f>
        <v>0</v>
      </c>
      <c r="N137" s="258">
        <f t="shared" si="22"/>
        <v>0</v>
      </c>
      <c r="O137" s="258">
        <f t="shared" si="22"/>
        <v>0</v>
      </c>
      <c r="P137" s="258">
        <f t="shared" si="22"/>
        <v>0</v>
      </c>
      <c r="Q137" s="258">
        <f t="shared" si="22"/>
        <v>4</v>
      </c>
      <c r="R137" s="258">
        <f t="shared" si="22"/>
        <v>0</v>
      </c>
      <c r="S137" s="259">
        <f t="shared" si="19"/>
        <v>4</v>
      </c>
      <c r="T137" s="21"/>
      <c r="U137" s="185"/>
      <c r="V137" s="185"/>
      <c r="W137" s="185"/>
      <c r="X137" s="185"/>
      <c r="Y137" s="185"/>
      <c r="Z137" s="185"/>
      <c r="AA137" s="185"/>
      <c r="AB137" s="185"/>
      <c r="AC137" s="185"/>
    </row>
    <row r="138" spans="1:29" ht="21" customHeight="1">
      <c r="A138" s="1152"/>
      <c r="B138" s="385"/>
      <c r="C138" s="1201"/>
      <c r="D138" s="186"/>
      <c r="E138" s="186"/>
      <c r="F138" s="186"/>
      <c r="G138" s="186"/>
      <c r="H138" s="186"/>
      <c r="I138" s="186"/>
      <c r="J138" s="186"/>
      <c r="K138" s="186"/>
      <c r="L138" s="260" t="s">
        <v>684</v>
      </c>
      <c r="M138" s="261">
        <f t="shared" ref="M138:R138" si="23">M133+M119</f>
        <v>0</v>
      </c>
      <c r="N138" s="261">
        <f t="shared" si="23"/>
        <v>0</v>
      </c>
      <c r="O138" s="261">
        <f t="shared" si="23"/>
        <v>0</v>
      </c>
      <c r="P138" s="261">
        <f t="shared" si="23"/>
        <v>0</v>
      </c>
      <c r="Q138" s="261">
        <f t="shared" si="23"/>
        <v>0</v>
      </c>
      <c r="R138" s="261">
        <f t="shared" si="23"/>
        <v>0</v>
      </c>
      <c r="S138" s="262">
        <f t="shared" si="19"/>
        <v>0</v>
      </c>
      <c r="T138" s="21"/>
      <c r="U138" s="185"/>
      <c r="V138" s="185"/>
      <c r="W138" s="185"/>
      <c r="X138" s="185"/>
      <c r="Y138" s="185"/>
      <c r="Z138" s="185"/>
      <c r="AA138" s="185"/>
      <c r="AB138" s="185"/>
      <c r="AC138" s="185"/>
    </row>
    <row r="139" spans="1:29" ht="21" customHeight="1">
      <c r="A139" s="1198"/>
      <c r="B139" s="1138"/>
      <c r="C139" s="263"/>
      <c r="D139" s="264"/>
      <c r="E139" s="264"/>
      <c r="F139" s="264"/>
      <c r="G139" s="264"/>
      <c r="H139" s="264"/>
      <c r="I139" s="264"/>
      <c r="J139" s="264"/>
      <c r="K139" s="264"/>
      <c r="L139" s="265"/>
      <c r="M139" s="264"/>
      <c r="N139" s="264"/>
      <c r="O139" s="264"/>
      <c r="P139" s="264"/>
      <c r="Q139" s="264"/>
      <c r="R139" s="264"/>
      <c r="S139" s="264"/>
      <c r="T139" s="782"/>
      <c r="U139" s="185"/>
      <c r="V139" s="185"/>
      <c r="W139" s="185"/>
      <c r="X139" s="185"/>
      <c r="Y139" s="185"/>
      <c r="Z139" s="185"/>
      <c r="AA139" s="185"/>
      <c r="AB139" s="185"/>
      <c r="AC139" s="185"/>
    </row>
    <row r="140" spans="1:29" ht="33" customHeight="1">
      <c r="A140" s="1211">
        <v>5</v>
      </c>
      <c r="B140" s="1212" t="s">
        <v>170</v>
      </c>
      <c r="C140" s="186" t="s">
        <v>643</v>
      </c>
      <c r="D140" s="306">
        <v>7</v>
      </c>
      <c r="E140" s="9" t="s">
        <v>789</v>
      </c>
      <c r="F140" s="9" t="s">
        <v>696</v>
      </c>
      <c r="G140" s="306"/>
      <c r="H140" s="306">
        <v>1</v>
      </c>
      <c r="I140" s="9">
        <v>6</v>
      </c>
      <c r="J140" s="9" t="s">
        <v>789</v>
      </c>
      <c r="K140" s="33" t="s">
        <v>696</v>
      </c>
      <c r="L140" s="1192" t="s">
        <v>592</v>
      </c>
      <c r="M140" s="798" t="s">
        <v>2055</v>
      </c>
      <c r="N140" s="798" t="s">
        <v>2056</v>
      </c>
      <c r="O140" s="338"/>
      <c r="P140" s="439"/>
      <c r="Q140" s="798" t="s">
        <v>2057</v>
      </c>
      <c r="R140" s="29"/>
      <c r="S140" s="29"/>
      <c r="T140" s="21"/>
      <c r="U140" s="185"/>
      <c r="V140" s="185"/>
      <c r="W140" s="185"/>
      <c r="X140" s="185"/>
      <c r="Y140" s="185"/>
      <c r="Z140" s="185"/>
      <c r="AA140" s="185"/>
      <c r="AB140" s="185"/>
      <c r="AC140" s="185"/>
    </row>
    <row r="141" spans="1:29" ht="37.5" customHeight="1">
      <c r="A141" s="1152"/>
      <c r="B141" s="1159"/>
      <c r="C141" s="186"/>
      <c r="D141" s="306">
        <v>7</v>
      </c>
      <c r="E141" s="9" t="s">
        <v>659</v>
      </c>
      <c r="F141" s="9" t="s">
        <v>651</v>
      </c>
      <c r="G141" s="306"/>
      <c r="H141" s="306">
        <v>2</v>
      </c>
      <c r="I141" s="9">
        <v>8</v>
      </c>
      <c r="J141" s="9" t="s">
        <v>691</v>
      </c>
      <c r="K141" s="33" t="s">
        <v>696</v>
      </c>
      <c r="L141" s="1193"/>
      <c r="M141" s="340" t="s">
        <v>2058</v>
      </c>
      <c r="N141" s="439"/>
      <c r="O141" s="340" t="s">
        <v>2059</v>
      </c>
      <c r="P141" s="439"/>
      <c r="Q141" s="340" t="s">
        <v>2060</v>
      </c>
      <c r="R141" s="29"/>
      <c r="S141" s="29"/>
      <c r="T141" s="50" t="s">
        <v>2061</v>
      </c>
      <c r="U141" s="185"/>
      <c r="V141" s="185"/>
      <c r="W141" s="185"/>
      <c r="X141" s="185"/>
      <c r="Y141" s="185"/>
      <c r="Z141" s="185"/>
      <c r="AA141" s="185"/>
      <c r="AB141" s="185"/>
      <c r="AC141" s="185"/>
    </row>
    <row r="142" spans="1:29" ht="31.5" customHeight="1">
      <c r="A142" s="1152"/>
      <c r="B142" s="1159"/>
      <c r="C142" s="186" t="s">
        <v>646</v>
      </c>
      <c r="D142" s="306">
        <v>8</v>
      </c>
      <c r="E142" s="9" t="s">
        <v>808</v>
      </c>
      <c r="F142" s="9" t="s">
        <v>696</v>
      </c>
      <c r="G142" s="306"/>
      <c r="H142" s="306">
        <v>3</v>
      </c>
      <c r="I142" s="9">
        <v>7</v>
      </c>
      <c r="J142" s="9" t="s">
        <v>650</v>
      </c>
      <c r="K142" s="33" t="s">
        <v>696</v>
      </c>
      <c r="L142" s="1193"/>
      <c r="M142" s="340" t="s">
        <v>2062</v>
      </c>
      <c r="N142" s="338"/>
      <c r="O142" s="338"/>
      <c r="P142" s="340" t="s">
        <v>2063</v>
      </c>
      <c r="Q142" s="338"/>
      <c r="R142" s="29"/>
      <c r="S142" s="29"/>
      <c r="T142" s="50" t="s">
        <v>2064</v>
      </c>
      <c r="U142" s="185"/>
      <c r="V142" s="185"/>
      <c r="W142" s="185"/>
      <c r="X142" s="185"/>
      <c r="Y142" s="185"/>
      <c r="Z142" s="185"/>
      <c r="AA142" s="185"/>
      <c r="AB142" s="185"/>
      <c r="AC142" s="185"/>
    </row>
    <row r="143" spans="1:29" ht="31.5" customHeight="1">
      <c r="A143" s="1152"/>
      <c r="B143" s="1159"/>
      <c r="C143" s="186"/>
      <c r="D143" s="306"/>
      <c r="E143" s="9"/>
      <c r="F143" s="9"/>
      <c r="G143" s="306"/>
      <c r="H143" s="306">
        <v>4</v>
      </c>
      <c r="I143" s="9">
        <v>9</v>
      </c>
      <c r="J143" s="9" t="s">
        <v>653</v>
      </c>
      <c r="K143" s="33" t="s">
        <v>696</v>
      </c>
      <c r="L143" s="1193"/>
      <c r="M143" s="338"/>
      <c r="N143" s="340" t="s">
        <v>2065</v>
      </c>
      <c r="O143" s="439"/>
      <c r="P143" s="340" t="s">
        <v>2066</v>
      </c>
      <c r="Q143" s="338"/>
      <c r="R143" s="29"/>
      <c r="S143" s="29"/>
      <c r="T143" s="50" t="s">
        <v>2067</v>
      </c>
      <c r="U143" s="185"/>
      <c r="V143" s="185"/>
      <c r="W143" s="185"/>
      <c r="X143" s="185"/>
      <c r="Y143" s="185"/>
      <c r="Z143" s="185"/>
      <c r="AA143" s="185"/>
      <c r="AB143" s="185"/>
      <c r="AC143" s="185"/>
    </row>
    <row r="144" spans="1:29" ht="32.25" customHeight="1">
      <c r="A144" s="1152"/>
      <c r="B144" s="1159"/>
      <c r="C144" s="186"/>
      <c r="D144" s="306"/>
      <c r="E144" s="9"/>
      <c r="F144" s="9"/>
      <c r="G144" s="306"/>
      <c r="H144" s="306">
        <v>5</v>
      </c>
      <c r="I144" s="9">
        <v>8</v>
      </c>
      <c r="J144" s="9" t="s">
        <v>655</v>
      </c>
      <c r="K144" s="33" t="s">
        <v>696</v>
      </c>
      <c r="L144" s="1193"/>
      <c r="M144" s="340" t="s">
        <v>2068</v>
      </c>
      <c r="N144" s="340" t="s">
        <v>2069</v>
      </c>
      <c r="O144" s="340" t="s">
        <v>2070</v>
      </c>
      <c r="P144" s="340" t="s">
        <v>2071</v>
      </c>
      <c r="Q144" s="340" t="s">
        <v>2072</v>
      </c>
      <c r="R144" s="29"/>
      <c r="S144" s="29"/>
      <c r="T144" s="50" t="s">
        <v>622</v>
      </c>
      <c r="U144" s="185"/>
      <c r="V144" s="185"/>
      <c r="W144" s="185"/>
      <c r="X144" s="185"/>
      <c r="Y144" s="185"/>
      <c r="Z144" s="185"/>
      <c r="AA144" s="185"/>
      <c r="AB144" s="185"/>
      <c r="AC144" s="185"/>
    </row>
    <row r="145" spans="1:29" ht="32.25" customHeight="1">
      <c r="A145" s="1152"/>
      <c r="B145" s="1159"/>
      <c r="C145" s="186"/>
      <c r="D145" s="306">
        <v>8</v>
      </c>
      <c r="E145" s="9" t="s">
        <v>660</v>
      </c>
      <c r="F145" s="9" t="s">
        <v>651</v>
      </c>
      <c r="G145" s="306"/>
      <c r="H145" s="306"/>
      <c r="I145" s="289">
        <v>38</v>
      </c>
      <c r="J145" s="9"/>
      <c r="K145" s="306"/>
      <c r="L145" s="1194"/>
      <c r="M145" s="338"/>
      <c r="N145" s="501" t="s">
        <v>2073</v>
      </c>
      <c r="O145" s="501" t="s">
        <v>2074</v>
      </c>
      <c r="P145" s="501" t="s">
        <v>2075</v>
      </c>
      <c r="Q145" s="501" t="s">
        <v>2076</v>
      </c>
      <c r="R145" s="29"/>
      <c r="S145" s="29"/>
      <c r="T145" s="21"/>
      <c r="U145" s="185"/>
      <c r="V145" s="185"/>
      <c r="W145" s="185"/>
      <c r="X145" s="185"/>
      <c r="Y145" s="185"/>
      <c r="Z145" s="185"/>
      <c r="AA145" s="185"/>
      <c r="AB145" s="185"/>
      <c r="AC145" s="185"/>
    </row>
    <row r="146" spans="1:29" ht="21" customHeight="1">
      <c r="A146" s="1152"/>
      <c r="B146" s="1159"/>
      <c r="C146" s="186" t="s">
        <v>656</v>
      </c>
      <c r="D146" s="306">
        <v>9</v>
      </c>
      <c r="E146" s="9" t="s">
        <v>650</v>
      </c>
      <c r="F146" s="9" t="s">
        <v>696</v>
      </c>
      <c r="G146" s="306"/>
      <c r="H146" s="306"/>
      <c r="I146" s="9"/>
      <c r="J146" s="9"/>
      <c r="K146" s="306"/>
      <c r="L146" s="186" t="s">
        <v>593</v>
      </c>
      <c r="M146" s="193">
        <v>12</v>
      </c>
      <c r="N146" s="193">
        <v>10</v>
      </c>
      <c r="O146" s="193">
        <v>7</v>
      </c>
      <c r="P146" s="193">
        <v>11</v>
      </c>
      <c r="Q146" s="193">
        <v>12</v>
      </c>
      <c r="R146" s="194"/>
      <c r="S146" s="4">
        <f t="shared" ref="S146:S153" si="24">SUM(M146:R146)</f>
        <v>52</v>
      </c>
      <c r="T146" s="21"/>
      <c r="U146" s="185"/>
      <c r="V146" s="185"/>
      <c r="W146" s="185"/>
      <c r="X146" s="185"/>
      <c r="Y146" s="185"/>
      <c r="Z146" s="185"/>
      <c r="AA146" s="185"/>
      <c r="AB146" s="185"/>
      <c r="AC146" s="185"/>
    </row>
    <row r="147" spans="1:29" ht="21" customHeight="1">
      <c r="A147" s="1152"/>
      <c r="B147" s="1159"/>
      <c r="C147" s="186" t="s">
        <v>657</v>
      </c>
      <c r="D147" s="306">
        <v>8</v>
      </c>
      <c r="E147" s="9" t="s">
        <v>653</v>
      </c>
      <c r="F147" s="9" t="s">
        <v>696</v>
      </c>
      <c r="G147" s="33"/>
      <c r="H147" s="306">
        <v>1</v>
      </c>
      <c r="I147" s="22">
        <v>5</v>
      </c>
      <c r="J147" s="9" t="s">
        <v>659</v>
      </c>
      <c r="K147" s="33" t="s">
        <v>651</v>
      </c>
      <c r="L147" s="195" t="s">
        <v>594</v>
      </c>
      <c r="M147" s="197">
        <v>3</v>
      </c>
      <c r="N147" s="197">
        <v>6</v>
      </c>
      <c r="O147" s="197">
        <v>3</v>
      </c>
      <c r="P147" s="197">
        <v>7</v>
      </c>
      <c r="Q147" s="197">
        <v>8</v>
      </c>
      <c r="R147" s="29"/>
      <c r="S147" s="33">
        <f t="shared" si="24"/>
        <v>27</v>
      </c>
      <c r="T147" s="21"/>
      <c r="U147" s="185"/>
      <c r="V147" s="185"/>
      <c r="W147" s="185"/>
      <c r="X147" s="185"/>
      <c r="Y147" s="185"/>
      <c r="Z147" s="185"/>
      <c r="AA147" s="185"/>
      <c r="AB147" s="185"/>
      <c r="AC147" s="185"/>
    </row>
    <row r="148" spans="1:29" ht="21" customHeight="1">
      <c r="A148" s="1152"/>
      <c r="B148" s="1159"/>
      <c r="C148" s="186" t="s">
        <v>658</v>
      </c>
      <c r="D148" s="306">
        <v>6</v>
      </c>
      <c r="E148" s="9" t="s">
        <v>655</v>
      </c>
      <c r="F148" s="9" t="s">
        <v>696</v>
      </c>
      <c r="G148" s="33"/>
      <c r="H148" s="306">
        <v>2</v>
      </c>
      <c r="I148" s="9">
        <v>8</v>
      </c>
      <c r="J148" s="9" t="s">
        <v>660</v>
      </c>
      <c r="K148" s="33" t="s">
        <v>651</v>
      </c>
      <c r="L148" s="195" t="s">
        <v>595</v>
      </c>
      <c r="M148" s="273">
        <v>9</v>
      </c>
      <c r="N148" s="273">
        <v>4</v>
      </c>
      <c r="O148" s="273">
        <v>4</v>
      </c>
      <c r="P148" s="273">
        <v>4</v>
      </c>
      <c r="Q148" s="273">
        <v>4</v>
      </c>
      <c r="R148" s="29"/>
      <c r="S148" s="33">
        <f t="shared" si="24"/>
        <v>25</v>
      </c>
      <c r="T148" s="21"/>
      <c r="U148" s="185"/>
      <c r="V148" s="185"/>
      <c r="W148" s="185"/>
      <c r="X148" s="185"/>
      <c r="Y148" s="185"/>
      <c r="Z148" s="185"/>
      <c r="AA148" s="185"/>
      <c r="AB148" s="185"/>
      <c r="AC148" s="185"/>
    </row>
    <row r="149" spans="1:29" ht="21" customHeight="1">
      <c r="A149" s="1152"/>
      <c r="B149" s="1159"/>
      <c r="C149" s="380"/>
      <c r="D149" s="306">
        <v>1</v>
      </c>
      <c r="E149" s="9" t="s">
        <v>2077</v>
      </c>
      <c r="F149" s="9" t="s">
        <v>1055</v>
      </c>
      <c r="G149" s="799"/>
      <c r="H149" s="306"/>
      <c r="I149" s="275">
        <v>13</v>
      </c>
      <c r="J149" s="9"/>
      <c r="K149" s="799"/>
      <c r="L149" s="199" t="s">
        <v>596</v>
      </c>
      <c r="M149" s="200"/>
      <c r="N149" s="201"/>
      <c r="O149" s="201"/>
      <c r="P149" s="201"/>
      <c r="Q149" s="201"/>
      <c r="R149" s="202"/>
      <c r="S149" s="203">
        <f t="shared" si="24"/>
        <v>0</v>
      </c>
      <c r="T149" s="21"/>
      <c r="U149" s="185"/>
      <c r="V149" s="185"/>
      <c r="W149" s="185"/>
      <c r="X149" s="185"/>
      <c r="Y149" s="185"/>
      <c r="Z149" s="185"/>
      <c r="AA149" s="185"/>
      <c r="AB149" s="185"/>
      <c r="AC149" s="185"/>
    </row>
    <row r="150" spans="1:29" ht="21" customHeight="1">
      <c r="A150" s="1152"/>
      <c r="B150" s="1159"/>
      <c r="C150" s="380"/>
      <c r="D150" s="306"/>
      <c r="E150" s="9"/>
      <c r="F150" s="9"/>
      <c r="G150" s="799"/>
      <c r="H150" s="306"/>
      <c r="I150" s="9"/>
      <c r="J150" s="9"/>
      <c r="K150" s="799"/>
      <c r="L150" s="199" t="s">
        <v>597</v>
      </c>
      <c r="M150" s="200"/>
      <c r="N150" s="200"/>
      <c r="O150" s="200"/>
      <c r="P150" s="200"/>
      <c r="Q150" s="200"/>
      <c r="R150" s="202"/>
      <c r="S150" s="203">
        <f t="shared" si="24"/>
        <v>0</v>
      </c>
      <c r="T150" s="21"/>
      <c r="U150" s="185"/>
      <c r="V150" s="185"/>
      <c r="W150" s="185"/>
      <c r="X150" s="185"/>
      <c r="Y150" s="185"/>
      <c r="Z150" s="185"/>
      <c r="AA150" s="185"/>
      <c r="AB150" s="185"/>
      <c r="AC150" s="185"/>
    </row>
    <row r="151" spans="1:29" ht="21" customHeight="1">
      <c r="A151" s="1152"/>
      <c r="B151" s="1159"/>
      <c r="C151" s="380"/>
      <c r="D151" s="306"/>
      <c r="E151" s="9"/>
      <c r="F151" s="9"/>
      <c r="G151" s="799"/>
      <c r="H151" s="306">
        <v>1</v>
      </c>
      <c r="I151" s="22">
        <v>5</v>
      </c>
      <c r="J151" s="800" t="s">
        <v>729</v>
      </c>
      <c r="K151" s="33" t="s">
        <v>651</v>
      </c>
      <c r="L151" s="208" t="s">
        <v>598</v>
      </c>
      <c r="M151" s="200"/>
      <c r="N151" s="201">
        <v>4</v>
      </c>
      <c r="O151" s="201">
        <v>3</v>
      </c>
      <c r="P151" s="201">
        <v>4</v>
      </c>
      <c r="Q151" s="201">
        <v>3</v>
      </c>
      <c r="R151" s="202"/>
      <c r="S151" s="203">
        <f t="shared" si="24"/>
        <v>14</v>
      </c>
      <c r="T151" s="21"/>
      <c r="U151" s="185"/>
      <c r="V151" s="185"/>
      <c r="W151" s="185"/>
      <c r="X151" s="185"/>
      <c r="Y151" s="185"/>
      <c r="Z151" s="185"/>
      <c r="AA151" s="185"/>
      <c r="AB151" s="185"/>
      <c r="AC151" s="185"/>
    </row>
    <row r="152" spans="1:29" ht="21" customHeight="1">
      <c r="A152" s="1152"/>
      <c r="B152" s="1159"/>
      <c r="C152" s="380"/>
      <c r="D152" s="306"/>
      <c r="E152" s="9"/>
      <c r="F152" s="9"/>
      <c r="G152" s="799"/>
      <c r="H152" s="306">
        <v>2</v>
      </c>
      <c r="I152" s="9">
        <v>8</v>
      </c>
      <c r="J152" s="801" t="s">
        <v>731</v>
      </c>
      <c r="K152" s="33" t="s">
        <v>651</v>
      </c>
      <c r="L152" s="209" t="s">
        <v>599</v>
      </c>
      <c r="M152" s="210"/>
      <c r="N152" s="210"/>
      <c r="O152" s="210"/>
      <c r="P152" s="210"/>
      <c r="Q152" s="210"/>
      <c r="R152" s="211"/>
      <c r="S152" s="212">
        <f t="shared" si="24"/>
        <v>0</v>
      </c>
      <c r="T152" s="21"/>
      <c r="U152" s="185"/>
      <c r="V152" s="185"/>
      <c r="W152" s="185"/>
      <c r="X152" s="185"/>
      <c r="Y152" s="185"/>
      <c r="Z152" s="185"/>
      <c r="AA152" s="185"/>
      <c r="AB152" s="185"/>
      <c r="AC152" s="185"/>
    </row>
    <row r="153" spans="1:29" ht="21" customHeight="1">
      <c r="A153" s="1152"/>
      <c r="B153" s="1159"/>
      <c r="C153" s="380"/>
      <c r="D153" s="306"/>
      <c r="E153" s="9"/>
      <c r="F153" s="9"/>
      <c r="G153" s="799"/>
      <c r="H153" s="306"/>
      <c r="I153" s="275">
        <v>13</v>
      </c>
      <c r="J153" s="9"/>
      <c r="K153" s="799"/>
      <c r="L153" s="209" t="s">
        <v>600</v>
      </c>
      <c r="M153" s="213"/>
      <c r="N153" s="213"/>
      <c r="O153" s="213"/>
      <c r="P153" s="213"/>
      <c r="Q153" s="213"/>
      <c r="R153" s="214"/>
      <c r="S153" s="215">
        <f t="shared" si="24"/>
        <v>0</v>
      </c>
      <c r="T153" s="21"/>
      <c r="U153" s="185"/>
      <c r="V153" s="185"/>
      <c r="W153" s="185"/>
      <c r="X153" s="185"/>
      <c r="Y153" s="185"/>
      <c r="Z153" s="185"/>
      <c r="AA153" s="185"/>
      <c r="AB153" s="185"/>
      <c r="AC153" s="185"/>
    </row>
    <row r="154" spans="1:29" ht="21" customHeight="1">
      <c r="A154" s="1152"/>
      <c r="B154" s="1159"/>
      <c r="C154" s="186"/>
      <c r="D154" s="306">
        <v>1</v>
      </c>
      <c r="E154" s="9" t="s">
        <v>2078</v>
      </c>
      <c r="F154" s="9" t="s">
        <v>1055</v>
      </c>
      <c r="G154" s="799"/>
      <c r="H154" s="306"/>
      <c r="I154" s="9"/>
      <c r="J154" s="9"/>
      <c r="K154" s="799"/>
      <c r="L154" s="222"/>
      <c r="M154" s="223"/>
      <c r="N154" s="223"/>
      <c r="O154" s="223"/>
      <c r="P154" s="223"/>
      <c r="Q154" s="223"/>
      <c r="R154" s="224"/>
      <c r="S154" s="802"/>
      <c r="T154" s="21"/>
      <c r="U154" s="185"/>
      <c r="V154" s="185"/>
      <c r="W154" s="185"/>
      <c r="X154" s="185"/>
      <c r="Y154" s="185"/>
      <c r="Z154" s="185"/>
      <c r="AA154" s="185"/>
      <c r="AB154" s="185"/>
      <c r="AC154" s="185"/>
    </row>
    <row r="155" spans="1:29" ht="36" customHeight="1">
      <c r="A155" s="1152"/>
      <c r="B155" s="1159"/>
      <c r="C155" s="575"/>
      <c r="D155" s="306">
        <v>1</v>
      </c>
      <c r="E155" s="9" t="s">
        <v>2079</v>
      </c>
      <c r="F155" s="9" t="s">
        <v>1055</v>
      </c>
      <c r="G155" s="799"/>
      <c r="H155" s="306"/>
      <c r="I155" s="9"/>
      <c r="J155" s="9"/>
      <c r="K155" s="799"/>
      <c r="L155" s="1232" t="s">
        <v>601</v>
      </c>
      <c r="M155" s="585" t="s">
        <v>2080</v>
      </c>
      <c r="N155" s="346"/>
      <c r="O155" s="585" t="s">
        <v>2081</v>
      </c>
      <c r="P155" s="346"/>
      <c r="Q155" s="656" t="s">
        <v>2080</v>
      </c>
      <c r="R155" s="228"/>
      <c r="S155" s="228"/>
      <c r="T155" s="50" t="s">
        <v>2061</v>
      </c>
      <c r="U155" s="185"/>
      <c r="V155" s="185"/>
      <c r="W155" s="185"/>
      <c r="X155" s="185"/>
      <c r="Y155" s="185"/>
      <c r="Z155" s="185"/>
      <c r="AA155" s="185"/>
      <c r="AB155" s="185"/>
      <c r="AC155" s="185"/>
    </row>
    <row r="156" spans="1:29" ht="36" customHeight="1">
      <c r="A156" s="1152"/>
      <c r="B156" s="1159"/>
      <c r="C156" s="186"/>
      <c r="D156" s="306">
        <v>1</v>
      </c>
      <c r="E156" s="9" t="s">
        <v>2082</v>
      </c>
      <c r="F156" s="9" t="s">
        <v>1055</v>
      </c>
      <c r="G156" s="799"/>
      <c r="H156" s="306"/>
      <c r="I156" s="9"/>
      <c r="J156" s="9"/>
      <c r="K156" s="799"/>
      <c r="L156" s="1152"/>
      <c r="M156" s="349"/>
      <c r="N156" s="585" t="s">
        <v>2083</v>
      </c>
      <c r="O156" s="349"/>
      <c r="P156" s="346"/>
      <c r="Q156" s="349"/>
      <c r="R156" s="228"/>
      <c r="S156" s="228"/>
      <c r="T156" s="50" t="s">
        <v>2064</v>
      </c>
      <c r="U156" s="185"/>
      <c r="V156" s="185"/>
      <c r="W156" s="185"/>
      <c r="X156" s="185"/>
      <c r="Y156" s="185"/>
      <c r="Z156" s="185"/>
      <c r="AA156" s="185"/>
      <c r="AB156" s="185"/>
      <c r="AC156" s="185"/>
    </row>
    <row r="157" spans="1:29" ht="36" customHeight="1">
      <c r="A157" s="1152"/>
      <c r="B157" s="1159"/>
      <c r="C157" s="186"/>
      <c r="D157" s="306">
        <v>1</v>
      </c>
      <c r="E157" s="9" t="s">
        <v>2084</v>
      </c>
      <c r="F157" s="9" t="s">
        <v>1055</v>
      </c>
      <c r="G157" s="799"/>
      <c r="H157" s="306"/>
      <c r="I157" s="9"/>
      <c r="J157" s="9"/>
      <c r="K157" s="799"/>
      <c r="L157" s="1152"/>
      <c r="M157" s="349"/>
      <c r="N157" s="373" t="s">
        <v>2085</v>
      </c>
      <c r="O157" s="373" t="s">
        <v>2086</v>
      </c>
      <c r="P157" s="373" t="s">
        <v>2087</v>
      </c>
      <c r="Q157" s="349"/>
      <c r="R157" s="228"/>
      <c r="S157" s="228"/>
      <c r="T157" s="50" t="s">
        <v>2067</v>
      </c>
      <c r="U157" s="185"/>
      <c r="V157" s="185"/>
      <c r="W157" s="185"/>
      <c r="X157" s="185"/>
      <c r="Y157" s="185"/>
      <c r="Z157" s="185"/>
      <c r="AA157" s="185"/>
      <c r="AB157" s="185"/>
      <c r="AC157" s="185"/>
    </row>
    <row r="158" spans="1:29" ht="34.5" customHeight="1">
      <c r="A158" s="1152"/>
      <c r="B158" s="1159"/>
      <c r="C158" s="186"/>
      <c r="D158" s="306"/>
      <c r="E158" s="306"/>
      <c r="F158" s="33"/>
      <c r="G158" s="803"/>
      <c r="H158" s="306"/>
      <c r="I158" s="306"/>
      <c r="J158" s="33"/>
      <c r="K158" s="803"/>
      <c r="L158" s="1152"/>
      <c r="M158" s="804" t="s">
        <v>2088</v>
      </c>
      <c r="N158" s="805" t="s">
        <v>2089</v>
      </c>
      <c r="O158" s="805" t="s">
        <v>2090</v>
      </c>
      <c r="P158" s="805" t="s">
        <v>2091</v>
      </c>
      <c r="Q158" s="805" t="s">
        <v>2092</v>
      </c>
      <c r="R158" s="228"/>
      <c r="S158" s="228"/>
      <c r="T158" s="50" t="s">
        <v>622</v>
      </c>
      <c r="U158" s="185"/>
      <c r="V158" s="185"/>
      <c r="W158" s="185"/>
      <c r="X158" s="185"/>
      <c r="Y158" s="185"/>
      <c r="Z158" s="185"/>
      <c r="AA158" s="185"/>
      <c r="AB158" s="185"/>
      <c r="AC158" s="185"/>
    </row>
    <row r="159" spans="1:29" ht="30" customHeight="1">
      <c r="A159" s="1152"/>
      <c r="B159" s="1159"/>
      <c r="C159" s="186"/>
      <c r="D159" s="306"/>
      <c r="E159" s="306"/>
      <c r="F159" s="33"/>
      <c r="G159" s="803"/>
      <c r="H159" s="306"/>
      <c r="I159" s="306"/>
      <c r="J159" s="33"/>
      <c r="K159" s="803"/>
      <c r="L159" s="1147"/>
      <c r="M159" s="806"/>
      <c r="N159" s="807" t="s">
        <v>2093</v>
      </c>
      <c r="O159" s="807" t="s">
        <v>2094</v>
      </c>
      <c r="P159" s="807" t="s">
        <v>2095</v>
      </c>
      <c r="Q159" s="807" t="s">
        <v>2096</v>
      </c>
      <c r="R159" s="228"/>
      <c r="S159" s="228"/>
      <c r="T159" s="21"/>
      <c r="U159" s="185"/>
      <c r="V159" s="185"/>
      <c r="W159" s="185"/>
      <c r="X159" s="185"/>
      <c r="Y159" s="185"/>
      <c r="Z159" s="185"/>
      <c r="AA159" s="185"/>
      <c r="AB159" s="185"/>
      <c r="AC159" s="185"/>
    </row>
    <row r="160" spans="1:29" ht="21" customHeight="1">
      <c r="A160" s="1152"/>
      <c r="B160" s="385"/>
      <c r="C160" s="186"/>
      <c r="D160" s="33"/>
      <c r="E160" s="33"/>
      <c r="F160" s="33"/>
      <c r="G160" s="33"/>
      <c r="H160" s="33"/>
      <c r="I160" s="33"/>
      <c r="J160" s="33"/>
      <c r="K160" s="33"/>
      <c r="L160" s="238" t="s">
        <v>593</v>
      </c>
      <c r="M160" s="239">
        <v>5</v>
      </c>
      <c r="N160" s="239">
        <v>10</v>
      </c>
      <c r="O160" s="239">
        <v>8</v>
      </c>
      <c r="P160" s="239">
        <v>6</v>
      </c>
      <c r="Q160" s="239">
        <v>5</v>
      </c>
      <c r="R160" s="236"/>
      <c r="S160" s="237">
        <f t="shared" ref="S160:S171" si="25">SUM(M160:R160)</f>
        <v>34</v>
      </c>
      <c r="T160" s="21"/>
      <c r="U160" s="185"/>
      <c r="V160" s="185"/>
      <c r="W160" s="185"/>
      <c r="X160" s="185"/>
      <c r="Y160" s="185"/>
      <c r="Z160" s="185"/>
      <c r="AA160" s="185"/>
      <c r="AB160" s="185"/>
      <c r="AC160" s="185"/>
    </row>
    <row r="161" spans="1:29" ht="21" customHeight="1">
      <c r="A161" s="1152"/>
      <c r="B161" s="385"/>
      <c r="C161" s="186"/>
      <c r="D161" s="33"/>
      <c r="E161" s="33"/>
      <c r="F161" s="33"/>
      <c r="G161" s="33"/>
      <c r="H161" s="33"/>
      <c r="I161" s="33"/>
      <c r="J161" s="33"/>
      <c r="K161" s="33"/>
      <c r="L161" s="240" t="s">
        <v>594</v>
      </c>
      <c r="M161" s="241">
        <v>2</v>
      </c>
      <c r="N161" s="241">
        <v>6</v>
      </c>
      <c r="O161" s="241">
        <v>5</v>
      </c>
      <c r="P161" s="241">
        <v>2</v>
      </c>
      <c r="Q161" s="241">
        <v>2</v>
      </c>
      <c r="R161" s="228"/>
      <c r="S161" s="242">
        <f t="shared" si="25"/>
        <v>17</v>
      </c>
      <c r="T161" s="21"/>
      <c r="U161" s="185"/>
      <c r="V161" s="185"/>
      <c r="W161" s="185"/>
      <c r="X161" s="185"/>
      <c r="Y161" s="185"/>
      <c r="Z161" s="185"/>
      <c r="AA161" s="185"/>
      <c r="AB161" s="185"/>
      <c r="AC161" s="185"/>
    </row>
    <row r="162" spans="1:29" ht="21" customHeight="1">
      <c r="A162" s="1152"/>
      <c r="B162" s="385"/>
      <c r="C162" s="186"/>
      <c r="D162" s="33"/>
      <c r="E162" s="33"/>
      <c r="F162" s="33"/>
      <c r="G162" s="33"/>
      <c r="H162" s="33"/>
      <c r="I162" s="33"/>
      <c r="J162" s="33"/>
      <c r="K162" s="33"/>
      <c r="L162" s="240" t="s">
        <v>595</v>
      </c>
      <c r="M162" s="282">
        <v>3</v>
      </c>
      <c r="N162" s="282">
        <v>4</v>
      </c>
      <c r="O162" s="282">
        <v>3</v>
      </c>
      <c r="P162" s="282">
        <v>4</v>
      </c>
      <c r="Q162" s="282">
        <v>3</v>
      </c>
      <c r="R162" s="228"/>
      <c r="S162" s="242">
        <f t="shared" si="25"/>
        <v>17</v>
      </c>
      <c r="T162" s="21"/>
      <c r="U162" s="185"/>
      <c r="V162" s="185"/>
      <c r="W162" s="185"/>
      <c r="X162" s="185"/>
      <c r="Y162" s="185"/>
      <c r="Z162" s="185"/>
      <c r="AA162" s="185"/>
      <c r="AB162" s="185"/>
      <c r="AC162" s="185"/>
    </row>
    <row r="163" spans="1:29" ht="21" customHeight="1">
      <c r="A163" s="1152"/>
      <c r="B163" s="371"/>
      <c r="C163" s="181"/>
      <c r="D163" s="33"/>
      <c r="E163" s="33"/>
      <c r="F163" s="33"/>
      <c r="G163" s="33"/>
      <c r="H163" s="33"/>
      <c r="I163" s="33"/>
      <c r="J163" s="33"/>
      <c r="K163" s="33"/>
      <c r="L163" s="244" t="s">
        <v>596</v>
      </c>
      <c r="M163" s="246"/>
      <c r="N163" s="246"/>
      <c r="O163" s="246"/>
      <c r="P163" s="246"/>
      <c r="Q163" s="246"/>
      <c r="R163" s="247"/>
      <c r="S163" s="248">
        <f t="shared" si="25"/>
        <v>0</v>
      </c>
      <c r="T163" s="21"/>
      <c r="U163" s="185"/>
      <c r="V163" s="185"/>
      <c r="W163" s="185"/>
      <c r="X163" s="185"/>
      <c r="Y163" s="185"/>
      <c r="Z163" s="185"/>
      <c r="AA163" s="185"/>
      <c r="AB163" s="185"/>
      <c r="AC163" s="185"/>
    </row>
    <row r="164" spans="1:29" ht="21" customHeight="1">
      <c r="A164" s="1152"/>
      <c r="B164" s="385"/>
      <c r="C164" s="808"/>
      <c r="D164" s="33"/>
      <c r="E164" s="33"/>
      <c r="F164" s="33"/>
      <c r="G164" s="33"/>
      <c r="H164" s="33"/>
      <c r="I164" s="33"/>
      <c r="J164" s="33"/>
      <c r="K164" s="33"/>
      <c r="L164" s="244" t="s">
        <v>597</v>
      </c>
      <c r="M164" s="246"/>
      <c r="N164" s="246"/>
      <c r="O164" s="246"/>
      <c r="P164" s="246"/>
      <c r="Q164" s="246"/>
      <c r="R164" s="247"/>
      <c r="S164" s="248">
        <f t="shared" si="25"/>
        <v>0</v>
      </c>
      <c r="T164" s="21"/>
      <c r="U164" s="185"/>
      <c r="V164" s="185"/>
      <c r="W164" s="185"/>
      <c r="X164" s="185"/>
      <c r="Y164" s="185"/>
      <c r="Z164" s="185"/>
      <c r="AA164" s="185"/>
      <c r="AB164" s="185"/>
      <c r="AC164" s="185"/>
    </row>
    <row r="165" spans="1:29" ht="21" customHeight="1">
      <c r="A165" s="1152"/>
      <c r="B165" s="385"/>
      <c r="C165" s="808"/>
      <c r="D165" s="33"/>
      <c r="E165" s="33"/>
      <c r="F165" s="33"/>
      <c r="G165" s="33"/>
      <c r="H165" s="33"/>
      <c r="I165" s="33"/>
      <c r="J165" s="33"/>
      <c r="K165" s="33"/>
      <c r="L165" s="249" t="s">
        <v>598</v>
      </c>
      <c r="M165" s="246"/>
      <c r="N165" s="245">
        <v>4</v>
      </c>
      <c r="O165" s="245">
        <v>2</v>
      </c>
      <c r="P165" s="245">
        <v>4</v>
      </c>
      <c r="Q165" s="245">
        <v>2</v>
      </c>
      <c r="R165" s="247"/>
      <c r="S165" s="248">
        <f t="shared" si="25"/>
        <v>12</v>
      </c>
      <c r="T165" s="21"/>
      <c r="U165" s="185"/>
      <c r="V165" s="185"/>
      <c r="W165" s="185"/>
      <c r="X165" s="185"/>
      <c r="Y165" s="185"/>
      <c r="Z165" s="185"/>
      <c r="AA165" s="185"/>
      <c r="AB165" s="185"/>
      <c r="AC165" s="185"/>
    </row>
    <row r="166" spans="1:29" ht="21" customHeight="1">
      <c r="A166" s="1152"/>
      <c r="B166" s="385"/>
      <c r="C166" s="808"/>
      <c r="D166" s="33"/>
      <c r="E166" s="33"/>
      <c r="F166" s="33"/>
      <c r="G166" s="33"/>
      <c r="H166" s="33"/>
      <c r="I166" s="33"/>
      <c r="J166" s="33"/>
      <c r="K166" s="33"/>
      <c r="L166" s="250" t="s">
        <v>599</v>
      </c>
      <c r="M166" s="251"/>
      <c r="N166" s="251"/>
      <c r="O166" s="251"/>
      <c r="P166" s="251"/>
      <c r="Q166" s="251"/>
      <c r="R166" s="252"/>
      <c r="S166" s="253">
        <f t="shared" si="25"/>
        <v>0</v>
      </c>
      <c r="T166" s="21"/>
      <c r="U166" s="185"/>
      <c r="V166" s="185"/>
      <c r="W166" s="185"/>
      <c r="X166" s="185"/>
      <c r="Y166" s="185"/>
      <c r="Z166" s="185"/>
      <c r="AA166" s="185"/>
      <c r="AB166" s="185"/>
      <c r="AC166" s="185"/>
    </row>
    <row r="167" spans="1:29" ht="21" customHeight="1">
      <c r="A167" s="1152"/>
      <c r="B167" s="385"/>
      <c r="C167" s="808"/>
      <c r="D167" s="33"/>
      <c r="E167" s="33"/>
      <c r="F167" s="33"/>
      <c r="G167" s="33"/>
      <c r="H167" s="33"/>
      <c r="I167" s="33"/>
      <c r="J167" s="33"/>
      <c r="K167" s="33"/>
      <c r="L167" s="250" t="s">
        <v>600</v>
      </c>
      <c r="M167" s="254"/>
      <c r="N167" s="254"/>
      <c r="O167" s="254"/>
      <c r="P167" s="254"/>
      <c r="Q167" s="254"/>
      <c r="R167" s="255"/>
      <c r="S167" s="256">
        <f t="shared" si="25"/>
        <v>0</v>
      </c>
      <c r="T167" s="21"/>
      <c r="U167" s="185"/>
      <c r="V167" s="185"/>
      <c r="W167" s="185"/>
      <c r="X167" s="185"/>
      <c r="Y167" s="185"/>
      <c r="Z167" s="185"/>
      <c r="AA167" s="185"/>
      <c r="AB167" s="185"/>
      <c r="AC167" s="185"/>
    </row>
    <row r="168" spans="1:29" ht="21" customHeight="1">
      <c r="A168" s="1152"/>
      <c r="B168" s="385"/>
      <c r="C168" s="1200"/>
      <c r="D168" s="186"/>
      <c r="E168" s="186"/>
      <c r="F168" s="186"/>
      <c r="G168" s="186"/>
      <c r="H168" s="186"/>
      <c r="I168" s="186"/>
      <c r="J168" s="186"/>
      <c r="K168" s="186"/>
      <c r="L168" s="222" t="s">
        <v>681</v>
      </c>
      <c r="M168" s="223">
        <f t="shared" ref="M168:R168" si="26">M160+M146</f>
        <v>17</v>
      </c>
      <c r="N168" s="223">
        <f t="shared" si="26"/>
        <v>20</v>
      </c>
      <c r="O168" s="223">
        <f t="shared" si="26"/>
        <v>15</v>
      </c>
      <c r="P168" s="223">
        <f t="shared" si="26"/>
        <v>17</v>
      </c>
      <c r="Q168" s="223">
        <f t="shared" si="26"/>
        <v>17</v>
      </c>
      <c r="R168" s="223">
        <f t="shared" si="26"/>
        <v>0</v>
      </c>
      <c r="S168" s="224">
        <f t="shared" si="25"/>
        <v>86</v>
      </c>
      <c r="T168" s="21"/>
      <c r="U168" s="185"/>
      <c r="V168" s="185"/>
      <c r="W168" s="185"/>
      <c r="X168" s="185"/>
      <c r="Y168" s="185"/>
      <c r="Z168" s="185"/>
      <c r="AA168" s="185"/>
      <c r="AB168" s="185"/>
      <c r="AC168" s="185"/>
    </row>
    <row r="169" spans="1:29" ht="21" customHeight="1">
      <c r="A169" s="1152"/>
      <c r="B169" s="385"/>
      <c r="C169" s="1159"/>
      <c r="D169" s="186"/>
      <c r="E169" s="186"/>
      <c r="F169" s="186"/>
      <c r="G169" s="186"/>
      <c r="H169" s="186"/>
      <c r="I169" s="186"/>
      <c r="J169" s="186"/>
      <c r="K169" s="186"/>
      <c r="L169" s="257" t="s">
        <v>682</v>
      </c>
      <c r="M169" s="258">
        <f t="shared" ref="M169:R169" si="27">M164+M163+M150+M149</f>
        <v>0</v>
      </c>
      <c r="N169" s="258">
        <f t="shared" si="27"/>
        <v>0</v>
      </c>
      <c r="O169" s="258">
        <f t="shared" si="27"/>
        <v>0</v>
      </c>
      <c r="P169" s="258">
        <f t="shared" si="27"/>
        <v>0</v>
      </c>
      <c r="Q169" s="258">
        <f t="shared" si="27"/>
        <v>0</v>
      </c>
      <c r="R169" s="258">
        <f t="shared" si="27"/>
        <v>0</v>
      </c>
      <c r="S169" s="259">
        <f t="shared" si="25"/>
        <v>0</v>
      </c>
      <c r="T169" s="21"/>
      <c r="U169" s="185"/>
      <c r="V169" s="185"/>
      <c r="W169" s="185"/>
      <c r="X169" s="185"/>
      <c r="Y169" s="185"/>
      <c r="Z169" s="185"/>
      <c r="AA169" s="185"/>
      <c r="AB169" s="185"/>
      <c r="AC169" s="185"/>
    </row>
    <row r="170" spans="1:29" ht="21" customHeight="1">
      <c r="A170" s="1152"/>
      <c r="B170" s="385"/>
      <c r="C170" s="1159"/>
      <c r="D170" s="186"/>
      <c r="E170" s="186"/>
      <c r="F170" s="186"/>
      <c r="G170" s="186"/>
      <c r="H170" s="186"/>
      <c r="I170" s="186"/>
      <c r="J170" s="186"/>
      <c r="K170" s="186"/>
      <c r="L170" s="257" t="s">
        <v>683</v>
      </c>
      <c r="M170" s="258">
        <f t="shared" ref="M170:R170" si="28">M165+M151</f>
        <v>0</v>
      </c>
      <c r="N170" s="258">
        <f t="shared" si="28"/>
        <v>8</v>
      </c>
      <c r="O170" s="258">
        <f t="shared" si="28"/>
        <v>5</v>
      </c>
      <c r="P170" s="258">
        <f t="shared" si="28"/>
        <v>8</v>
      </c>
      <c r="Q170" s="258">
        <f t="shared" si="28"/>
        <v>5</v>
      </c>
      <c r="R170" s="258">
        <f t="shared" si="28"/>
        <v>0</v>
      </c>
      <c r="S170" s="259">
        <f t="shared" si="25"/>
        <v>26</v>
      </c>
      <c r="T170" s="21"/>
      <c r="U170" s="185"/>
      <c r="V170" s="185"/>
      <c r="W170" s="185"/>
      <c r="X170" s="185"/>
      <c r="Y170" s="185"/>
      <c r="Z170" s="185"/>
      <c r="AA170" s="185"/>
      <c r="AB170" s="185"/>
      <c r="AC170" s="185"/>
    </row>
    <row r="171" spans="1:29" ht="21" customHeight="1">
      <c r="A171" s="1152"/>
      <c r="B171" s="385"/>
      <c r="C171" s="1201"/>
      <c r="D171" s="186"/>
      <c r="E171" s="186"/>
      <c r="F171" s="186"/>
      <c r="G171" s="186"/>
      <c r="H171" s="186"/>
      <c r="I171" s="186"/>
      <c r="J171" s="186"/>
      <c r="K171" s="186"/>
      <c r="L171" s="260" t="s">
        <v>684</v>
      </c>
      <c r="M171" s="261">
        <f t="shared" ref="M171:R171" si="29">M166+M152</f>
        <v>0</v>
      </c>
      <c r="N171" s="261">
        <f t="shared" si="29"/>
        <v>0</v>
      </c>
      <c r="O171" s="261">
        <f t="shared" si="29"/>
        <v>0</v>
      </c>
      <c r="P171" s="261">
        <f t="shared" si="29"/>
        <v>0</v>
      </c>
      <c r="Q171" s="261">
        <f t="shared" si="29"/>
        <v>0</v>
      </c>
      <c r="R171" s="261">
        <f t="shared" si="29"/>
        <v>0</v>
      </c>
      <c r="S171" s="262">
        <f t="shared" si="25"/>
        <v>0</v>
      </c>
      <c r="T171" s="21"/>
      <c r="U171" s="185"/>
      <c r="V171" s="185"/>
      <c r="W171" s="185"/>
      <c r="X171" s="185"/>
      <c r="Y171" s="185"/>
      <c r="Z171" s="185"/>
      <c r="AA171" s="185"/>
      <c r="AB171" s="185"/>
      <c r="AC171" s="185"/>
    </row>
    <row r="172" spans="1:29" ht="21" customHeight="1">
      <c r="A172" s="1198"/>
      <c r="B172" s="1138"/>
      <c r="C172" s="263"/>
      <c r="D172" s="264"/>
      <c r="E172" s="264"/>
      <c r="F172" s="264"/>
      <c r="G172" s="264"/>
      <c r="H172" s="264"/>
      <c r="I172" s="264"/>
      <c r="J172" s="264"/>
      <c r="K172" s="264"/>
      <c r="L172" s="265"/>
      <c r="M172" s="264"/>
      <c r="N172" s="264"/>
      <c r="O172" s="264"/>
      <c r="P172" s="264"/>
      <c r="Q172" s="264"/>
      <c r="R172" s="264"/>
      <c r="S172" s="264"/>
      <c r="T172" s="782"/>
      <c r="U172" s="185"/>
      <c r="V172" s="185"/>
      <c r="W172" s="185"/>
      <c r="X172" s="185"/>
      <c r="Y172" s="185"/>
      <c r="Z172" s="185"/>
      <c r="AA172" s="185"/>
      <c r="AB172" s="185"/>
      <c r="AC172" s="185"/>
    </row>
    <row r="173" spans="1:29" ht="29.25" customHeight="1">
      <c r="A173" s="1211">
        <v>6</v>
      </c>
      <c r="B173" s="1212" t="s">
        <v>2097</v>
      </c>
      <c r="C173" s="186" t="s">
        <v>643</v>
      </c>
      <c r="D173" s="306">
        <v>2</v>
      </c>
      <c r="E173" s="9" t="s">
        <v>789</v>
      </c>
      <c r="F173" s="9" t="s">
        <v>645</v>
      </c>
      <c r="G173" s="306"/>
      <c r="H173" s="306">
        <v>1</v>
      </c>
      <c r="I173" s="9">
        <v>2</v>
      </c>
      <c r="J173" s="9" t="s">
        <v>789</v>
      </c>
      <c r="K173" s="306" t="s">
        <v>645</v>
      </c>
      <c r="L173" s="1192" t="s">
        <v>592</v>
      </c>
      <c r="M173" s="202"/>
      <c r="N173" s="18"/>
      <c r="O173" s="29"/>
      <c r="P173" s="29"/>
      <c r="Q173" s="202"/>
      <c r="R173" s="29"/>
      <c r="S173" s="29"/>
      <c r="T173" s="21"/>
      <c r="U173" s="185"/>
      <c r="V173" s="185"/>
      <c r="W173" s="185"/>
      <c r="X173" s="185"/>
      <c r="Y173" s="185"/>
      <c r="Z173" s="185"/>
      <c r="AA173" s="185"/>
      <c r="AB173" s="185"/>
      <c r="AC173" s="185"/>
    </row>
    <row r="174" spans="1:29" ht="30.75" customHeight="1">
      <c r="A174" s="1152"/>
      <c r="B174" s="1159"/>
      <c r="C174" s="186"/>
      <c r="D174" s="306"/>
      <c r="E174" s="9"/>
      <c r="F174" s="9"/>
      <c r="G174" s="306"/>
      <c r="H174" s="306">
        <v>2</v>
      </c>
      <c r="I174" s="9">
        <v>3</v>
      </c>
      <c r="J174" s="9" t="s">
        <v>691</v>
      </c>
      <c r="K174" s="306" t="s">
        <v>645</v>
      </c>
      <c r="L174" s="1193"/>
      <c r="M174" s="18"/>
      <c r="N174" s="29"/>
      <c r="O174" s="18"/>
      <c r="P174" s="29"/>
      <c r="Q174" s="29"/>
      <c r="R174" s="29"/>
      <c r="S174" s="29"/>
      <c r="T174" s="21"/>
      <c r="U174" s="185"/>
      <c r="V174" s="185"/>
      <c r="W174" s="185"/>
      <c r="X174" s="185"/>
      <c r="Y174" s="185"/>
      <c r="Z174" s="185"/>
      <c r="AA174" s="185"/>
      <c r="AB174" s="185"/>
      <c r="AC174" s="185"/>
    </row>
    <row r="175" spans="1:29" ht="21" customHeight="1">
      <c r="A175" s="1152"/>
      <c r="B175" s="1159"/>
      <c r="C175" s="186" t="s">
        <v>646</v>
      </c>
      <c r="D175" s="306">
        <v>3</v>
      </c>
      <c r="E175" s="9" t="s">
        <v>808</v>
      </c>
      <c r="F175" s="9" t="s">
        <v>645</v>
      </c>
      <c r="G175" s="306"/>
      <c r="H175" s="306">
        <v>3</v>
      </c>
      <c r="I175" s="9">
        <v>3</v>
      </c>
      <c r="J175" s="9" t="s">
        <v>650</v>
      </c>
      <c r="K175" s="306" t="s">
        <v>645</v>
      </c>
      <c r="L175" s="1194"/>
      <c r="M175" s="29"/>
      <c r="N175" s="29"/>
      <c r="O175" s="29"/>
      <c r="P175" s="29"/>
      <c r="Q175" s="29"/>
      <c r="R175" s="29"/>
      <c r="S175" s="29"/>
      <c r="T175" s="21"/>
      <c r="U175" s="185"/>
      <c r="V175" s="185"/>
      <c r="W175" s="185"/>
      <c r="X175" s="185"/>
      <c r="Y175" s="185"/>
      <c r="Z175" s="185"/>
      <c r="AA175" s="185"/>
      <c r="AB175" s="185"/>
      <c r="AC175" s="185"/>
    </row>
    <row r="176" spans="1:29" ht="21" customHeight="1">
      <c r="A176" s="1152"/>
      <c r="B176" s="1159"/>
      <c r="C176" s="186"/>
      <c r="D176" s="306"/>
      <c r="E176" s="9"/>
      <c r="F176" s="9"/>
      <c r="G176" s="306"/>
      <c r="H176" s="306">
        <v>4</v>
      </c>
      <c r="I176" s="9">
        <v>3</v>
      </c>
      <c r="J176" s="9" t="s">
        <v>653</v>
      </c>
      <c r="K176" s="306" t="s">
        <v>645</v>
      </c>
      <c r="L176" s="186" t="s">
        <v>593</v>
      </c>
      <c r="M176" s="192"/>
      <c r="N176" s="192"/>
      <c r="O176" s="192"/>
      <c r="P176" s="192"/>
      <c r="Q176" s="192"/>
      <c r="R176" s="194"/>
      <c r="S176" s="4">
        <f t="shared" ref="S176:S183" si="30">SUM(M176:R176)</f>
        <v>0</v>
      </c>
      <c r="T176" s="21"/>
      <c r="U176" s="185"/>
      <c r="V176" s="185"/>
      <c r="W176" s="185"/>
      <c r="X176" s="185"/>
      <c r="Y176" s="185"/>
      <c r="Z176" s="185"/>
      <c r="AA176" s="185"/>
      <c r="AB176" s="185"/>
      <c r="AC176" s="185"/>
    </row>
    <row r="177" spans="1:29" ht="21" customHeight="1">
      <c r="A177" s="1152"/>
      <c r="B177" s="1159"/>
      <c r="C177" s="186" t="s">
        <v>656</v>
      </c>
      <c r="D177" s="306">
        <v>3</v>
      </c>
      <c r="E177" s="9" t="s">
        <v>650</v>
      </c>
      <c r="F177" s="9" t="s">
        <v>645</v>
      </c>
      <c r="G177" s="306"/>
      <c r="H177" s="306">
        <v>5</v>
      </c>
      <c r="I177" s="9">
        <v>2</v>
      </c>
      <c r="J177" s="9" t="s">
        <v>655</v>
      </c>
      <c r="K177" s="306" t="s">
        <v>645</v>
      </c>
      <c r="L177" s="195" t="s">
        <v>594</v>
      </c>
      <c r="M177" s="196"/>
      <c r="N177" s="196"/>
      <c r="O177" s="196"/>
      <c r="P177" s="196"/>
      <c r="Q177" s="196"/>
      <c r="R177" s="29"/>
      <c r="S177" s="33">
        <f t="shared" si="30"/>
        <v>0</v>
      </c>
      <c r="T177" s="21"/>
      <c r="U177" s="185"/>
      <c r="V177" s="185"/>
      <c r="W177" s="185"/>
      <c r="X177" s="185"/>
      <c r="Y177" s="185"/>
      <c r="Z177" s="185"/>
      <c r="AA177" s="185"/>
      <c r="AB177" s="185"/>
      <c r="AC177" s="185"/>
    </row>
    <row r="178" spans="1:29" ht="21" customHeight="1">
      <c r="A178" s="1152"/>
      <c r="B178" s="1159"/>
      <c r="C178" s="186" t="s">
        <v>657</v>
      </c>
      <c r="D178" s="306">
        <v>2</v>
      </c>
      <c r="E178" s="9" t="s">
        <v>653</v>
      </c>
      <c r="F178" s="9" t="s">
        <v>645</v>
      </c>
      <c r="G178" s="33"/>
      <c r="H178" s="306"/>
      <c r="I178" s="289">
        <v>13</v>
      </c>
      <c r="J178" s="9"/>
      <c r="K178" s="33"/>
      <c r="L178" s="195" t="s">
        <v>595</v>
      </c>
      <c r="M178" s="198"/>
      <c r="N178" s="198"/>
      <c r="O178" s="198"/>
      <c r="P178" s="198"/>
      <c r="Q178" s="198"/>
      <c r="R178" s="29"/>
      <c r="S178" s="33">
        <f t="shared" si="30"/>
        <v>0</v>
      </c>
      <c r="T178" s="21"/>
      <c r="U178" s="185"/>
      <c r="V178" s="185"/>
      <c r="W178" s="185"/>
      <c r="X178" s="185"/>
      <c r="Y178" s="185"/>
      <c r="Z178" s="185"/>
      <c r="AA178" s="185"/>
      <c r="AB178" s="185"/>
      <c r="AC178" s="185"/>
    </row>
    <row r="179" spans="1:29" ht="21" customHeight="1">
      <c r="A179" s="1152"/>
      <c r="B179" s="1159"/>
      <c r="C179" s="186" t="s">
        <v>658</v>
      </c>
      <c r="D179" s="306">
        <v>3</v>
      </c>
      <c r="E179" s="9" t="s">
        <v>655</v>
      </c>
      <c r="F179" s="9" t="s">
        <v>645</v>
      </c>
      <c r="G179" s="33"/>
      <c r="H179" s="306"/>
      <c r="I179" s="9"/>
      <c r="J179" s="9"/>
      <c r="K179" s="33"/>
      <c r="L179" s="199" t="s">
        <v>596</v>
      </c>
      <c r="M179" s="200"/>
      <c r="N179" s="200"/>
      <c r="O179" s="200"/>
      <c r="P179" s="200"/>
      <c r="Q179" s="200"/>
      <c r="R179" s="202"/>
      <c r="S179" s="203">
        <f t="shared" si="30"/>
        <v>0</v>
      </c>
      <c r="T179" s="21"/>
      <c r="U179" s="185"/>
      <c r="V179" s="185"/>
      <c r="W179" s="185"/>
      <c r="X179" s="185"/>
      <c r="Y179" s="185"/>
      <c r="Z179" s="185"/>
      <c r="AA179" s="185"/>
      <c r="AB179" s="185"/>
      <c r="AC179" s="185"/>
    </row>
    <row r="180" spans="1:29" ht="21" customHeight="1">
      <c r="A180" s="1152"/>
      <c r="B180" s="1159"/>
      <c r="C180" s="186"/>
      <c r="D180" s="306"/>
      <c r="E180" s="9"/>
      <c r="F180" s="9"/>
      <c r="G180" s="33"/>
      <c r="H180" s="306"/>
      <c r="I180" s="9"/>
      <c r="J180" s="9"/>
      <c r="K180" s="33"/>
      <c r="L180" s="199" t="s">
        <v>597</v>
      </c>
      <c r="M180" s="200"/>
      <c r="N180" s="200"/>
      <c r="O180" s="200"/>
      <c r="P180" s="200"/>
      <c r="Q180" s="200"/>
      <c r="R180" s="202"/>
      <c r="S180" s="203">
        <f t="shared" si="30"/>
        <v>0</v>
      </c>
      <c r="T180" s="21"/>
      <c r="U180" s="185"/>
      <c r="V180" s="185"/>
      <c r="W180" s="185"/>
      <c r="X180" s="185"/>
      <c r="Y180" s="185"/>
      <c r="Z180" s="185"/>
      <c r="AA180" s="185"/>
      <c r="AB180" s="185"/>
      <c r="AC180" s="185"/>
    </row>
    <row r="181" spans="1:29" ht="21" customHeight="1">
      <c r="A181" s="1152"/>
      <c r="B181" s="1159"/>
      <c r="C181" s="186"/>
      <c r="D181" s="306"/>
      <c r="E181" s="9"/>
      <c r="F181" s="9"/>
      <c r="G181" s="33"/>
      <c r="H181" s="306"/>
      <c r="I181" s="289"/>
      <c r="J181" s="9"/>
      <c r="K181" s="33"/>
      <c r="L181" s="208" t="s">
        <v>598</v>
      </c>
      <c r="M181" s="200"/>
      <c r="N181" s="200"/>
      <c r="O181" s="200"/>
      <c r="P181" s="200"/>
      <c r="Q181" s="200"/>
      <c r="R181" s="202"/>
      <c r="S181" s="203">
        <f t="shared" si="30"/>
        <v>0</v>
      </c>
      <c r="T181" s="21"/>
      <c r="U181" s="185"/>
      <c r="V181" s="185"/>
      <c r="W181" s="185"/>
      <c r="X181" s="185"/>
      <c r="Y181" s="185"/>
      <c r="Z181" s="185"/>
      <c r="AA181" s="185"/>
      <c r="AB181" s="185"/>
      <c r="AC181" s="185"/>
    </row>
    <row r="182" spans="1:29" ht="21" customHeight="1">
      <c r="A182" s="1152"/>
      <c r="B182" s="1159"/>
      <c r="C182" s="186"/>
      <c r="D182" s="306"/>
      <c r="E182" s="9"/>
      <c r="F182" s="9"/>
      <c r="G182" s="33"/>
      <c r="H182" s="306"/>
      <c r="I182" s="9"/>
      <c r="J182" s="9"/>
      <c r="K182" s="33"/>
      <c r="L182" s="209" t="s">
        <v>599</v>
      </c>
      <c r="M182" s="210"/>
      <c r="N182" s="210"/>
      <c r="O182" s="210"/>
      <c r="P182" s="210"/>
      <c r="Q182" s="210"/>
      <c r="R182" s="211"/>
      <c r="S182" s="212">
        <f t="shared" si="30"/>
        <v>0</v>
      </c>
      <c r="T182" s="21"/>
      <c r="U182" s="185"/>
      <c r="V182" s="185"/>
      <c r="W182" s="185"/>
      <c r="X182" s="185"/>
      <c r="Y182" s="185"/>
      <c r="Z182" s="185"/>
      <c r="AA182" s="185"/>
      <c r="AB182" s="185"/>
      <c r="AC182" s="185"/>
    </row>
    <row r="183" spans="1:29" ht="21" customHeight="1">
      <c r="A183" s="1152"/>
      <c r="B183" s="1159"/>
      <c r="C183" s="186"/>
      <c r="D183" s="306"/>
      <c r="E183" s="9"/>
      <c r="F183" s="9"/>
      <c r="G183" s="33"/>
      <c r="H183" s="306"/>
      <c r="I183" s="9"/>
      <c r="J183" s="9"/>
      <c r="K183" s="33"/>
      <c r="L183" s="209" t="s">
        <v>600</v>
      </c>
      <c r="M183" s="213"/>
      <c r="N183" s="213"/>
      <c r="O183" s="213"/>
      <c r="P183" s="213"/>
      <c r="Q183" s="213"/>
      <c r="R183" s="214"/>
      <c r="S183" s="215">
        <f t="shared" si="30"/>
        <v>0</v>
      </c>
      <c r="T183" s="21"/>
      <c r="U183" s="185"/>
      <c r="V183" s="185"/>
      <c r="W183" s="185"/>
      <c r="X183" s="185"/>
      <c r="Y183" s="185"/>
      <c r="Z183" s="185"/>
      <c r="AA183" s="185"/>
      <c r="AB183" s="185"/>
      <c r="AC183" s="185"/>
    </row>
    <row r="184" spans="1:29" ht="21" customHeight="1">
      <c r="A184" s="1152"/>
      <c r="B184" s="1159"/>
      <c r="C184" s="186"/>
      <c r="D184" s="33"/>
      <c r="E184" s="33"/>
      <c r="F184" s="33"/>
      <c r="G184" s="33"/>
      <c r="H184" s="33"/>
      <c r="I184" s="33"/>
      <c r="J184" s="33"/>
      <c r="K184" s="33"/>
      <c r="L184" s="222"/>
      <c r="M184" s="223"/>
      <c r="N184" s="223"/>
      <c r="O184" s="223"/>
      <c r="P184" s="223"/>
      <c r="Q184" s="223"/>
      <c r="R184" s="224"/>
      <c r="S184" s="225"/>
      <c r="T184" s="21"/>
      <c r="U184" s="185"/>
      <c r="V184" s="185"/>
      <c r="W184" s="185"/>
      <c r="X184" s="185"/>
      <c r="Y184" s="185"/>
      <c r="Z184" s="185"/>
      <c r="AA184" s="185"/>
      <c r="AB184" s="185"/>
      <c r="AC184" s="185"/>
    </row>
    <row r="185" spans="1:29" ht="27" customHeight="1">
      <c r="A185" s="1152"/>
      <c r="B185" s="1159"/>
      <c r="C185" s="575"/>
      <c r="D185" s="114"/>
      <c r="E185" s="114"/>
      <c r="F185" s="784"/>
      <c r="G185" s="114"/>
      <c r="H185" s="114"/>
      <c r="I185" s="114"/>
      <c r="J185" s="784"/>
      <c r="K185" s="114"/>
      <c r="L185" s="1195" t="s">
        <v>601</v>
      </c>
      <c r="M185" s="442" t="s">
        <v>2098</v>
      </c>
      <c r="N185" s="366" t="s">
        <v>2099</v>
      </c>
      <c r="O185" s="442"/>
      <c r="P185" s="442" t="s">
        <v>2100</v>
      </c>
      <c r="Q185" s="455" t="s">
        <v>2101</v>
      </c>
      <c r="R185" s="228"/>
      <c r="S185" s="228"/>
      <c r="T185" s="21"/>
      <c r="U185" s="185"/>
      <c r="V185" s="185"/>
      <c r="W185" s="185"/>
      <c r="X185" s="185"/>
      <c r="Y185" s="185"/>
      <c r="Z185" s="185"/>
      <c r="AA185" s="185"/>
      <c r="AB185" s="185"/>
      <c r="AC185" s="185"/>
    </row>
    <row r="186" spans="1:29" ht="27.75" customHeight="1">
      <c r="A186" s="1152"/>
      <c r="B186" s="1159"/>
      <c r="C186" s="575"/>
      <c r="D186" s="114"/>
      <c r="E186" s="114"/>
      <c r="F186" s="784"/>
      <c r="G186" s="114"/>
      <c r="H186" s="114"/>
      <c r="I186" s="114"/>
      <c r="J186" s="784"/>
      <c r="K186" s="114"/>
      <c r="L186" s="1193"/>
      <c r="M186" s="366" t="s">
        <v>2102</v>
      </c>
      <c r="N186" s="442" t="s">
        <v>2103</v>
      </c>
      <c r="O186" s="442" t="s">
        <v>2104</v>
      </c>
      <c r="P186" s="366" t="s">
        <v>2105</v>
      </c>
      <c r="Q186" s="366" t="s">
        <v>2106</v>
      </c>
      <c r="R186" s="228"/>
      <c r="S186" s="228"/>
      <c r="T186" s="21"/>
      <c r="U186" s="185"/>
      <c r="V186" s="185"/>
      <c r="W186" s="185"/>
      <c r="X186" s="185"/>
      <c r="Y186" s="185"/>
      <c r="Z186" s="185"/>
      <c r="AA186" s="185"/>
      <c r="AB186" s="185"/>
      <c r="AC186" s="185"/>
    </row>
    <row r="187" spans="1:29" ht="32.25" customHeight="1">
      <c r="A187" s="1152"/>
      <c r="B187" s="1159"/>
      <c r="C187" s="575"/>
      <c r="D187" s="114"/>
      <c r="E187" s="114"/>
      <c r="F187" s="784"/>
      <c r="G187" s="114"/>
      <c r="H187" s="114"/>
      <c r="I187" s="114"/>
      <c r="J187" s="784"/>
      <c r="K187" s="114"/>
      <c r="L187" s="1193"/>
      <c r="M187" s="348"/>
      <c r="N187" s="442"/>
      <c r="O187" s="348"/>
      <c r="P187" s="349"/>
      <c r="Q187" s="349"/>
      <c r="R187" s="228"/>
      <c r="S187" s="228"/>
      <c r="T187" s="21"/>
      <c r="U187" s="185"/>
      <c r="V187" s="185"/>
      <c r="W187" s="185"/>
      <c r="X187" s="185"/>
      <c r="Y187" s="185"/>
      <c r="Z187" s="185"/>
      <c r="AA187" s="185"/>
      <c r="AB187" s="185"/>
      <c r="AC187" s="185"/>
    </row>
    <row r="188" spans="1:29" ht="33" customHeight="1">
      <c r="A188" s="1152"/>
      <c r="B188" s="1201"/>
      <c r="C188" s="575"/>
      <c r="D188" s="114"/>
      <c r="E188" s="114"/>
      <c r="F188" s="784"/>
      <c r="G188" s="114"/>
      <c r="H188" s="114"/>
      <c r="I188" s="114"/>
      <c r="J188" s="784"/>
      <c r="K188" s="114"/>
      <c r="L188" s="1194"/>
      <c r="M188" s="351"/>
      <c r="N188" s="351"/>
      <c r="O188" s="438"/>
      <c r="P188" s="351"/>
      <c r="Q188" s="351"/>
      <c r="R188" s="228"/>
      <c r="S188" s="228"/>
      <c r="T188" s="21"/>
      <c r="U188" s="185"/>
      <c r="V188" s="185"/>
      <c r="W188" s="185"/>
      <c r="X188" s="185"/>
      <c r="Y188" s="185"/>
      <c r="Z188" s="185"/>
      <c r="AA188" s="185"/>
      <c r="AB188" s="185"/>
      <c r="AC188" s="185"/>
    </row>
    <row r="189" spans="1:29" ht="21" customHeight="1">
      <c r="A189" s="1152"/>
      <c r="B189" s="385"/>
      <c r="C189" s="186"/>
      <c r="D189" s="33"/>
      <c r="E189" s="33"/>
      <c r="F189" s="33"/>
      <c r="G189" s="33"/>
      <c r="H189" s="33"/>
      <c r="I189" s="33"/>
      <c r="J189" s="33"/>
      <c r="K189" s="33"/>
      <c r="L189" s="238" t="s">
        <v>593</v>
      </c>
      <c r="M189" s="280">
        <v>3</v>
      </c>
      <c r="N189" s="280">
        <v>4</v>
      </c>
      <c r="O189" s="280">
        <v>3</v>
      </c>
      <c r="P189" s="280">
        <v>3</v>
      </c>
      <c r="Q189" s="280"/>
      <c r="R189" s="236"/>
      <c r="S189" s="237">
        <f t="shared" ref="S189:S200" si="31">SUM(M189:R189)</f>
        <v>13</v>
      </c>
      <c r="T189" s="21"/>
      <c r="U189" s="185"/>
      <c r="V189" s="185"/>
      <c r="W189" s="185"/>
      <c r="X189" s="185"/>
      <c r="Y189" s="185"/>
      <c r="Z189" s="185"/>
      <c r="AA189" s="185"/>
      <c r="AB189" s="185"/>
      <c r="AC189" s="185"/>
    </row>
    <row r="190" spans="1:29" ht="21" customHeight="1">
      <c r="A190" s="1152"/>
      <c r="B190" s="385"/>
      <c r="C190" s="186"/>
      <c r="D190" s="33"/>
      <c r="E190" s="33"/>
      <c r="F190" s="33"/>
      <c r="G190" s="33"/>
      <c r="H190" s="33"/>
      <c r="I190" s="33"/>
      <c r="J190" s="33"/>
      <c r="K190" s="33"/>
      <c r="L190" s="240" t="s">
        <v>594</v>
      </c>
      <c r="M190" s="281">
        <v>3</v>
      </c>
      <c r="N190" s="281"/>
      <c r="O190" s="281"/>
      <c r="P190" s="281">
        <v>2</v>
      </c>
      <c r="Q190" s="281"/>
      <c r="R190" s="228"/>
      <c r="S190" s="242">
        <f t="shared" si="31"/>
        <v>5</v>
      </c>
      <c r="T190" s="21"/>
      <c r="U190" s="185"/>
      <c r="V190" s="185"/>
      <c r="W190" s="185"/>
      <c r="X190" s="185"/>
      <c r="Y190" s="185"/>
      <c r="Z190" s="185"/>
      <c r="AA190" s="185"/>
      <c r="AB190" s="185"/>
      <c r="AC190" s="185"/>
    </row>
    <row r="191" spans="1:29" ht="21" customHeight="1">
      <c r="A191" s="1152"/>
      <c r="B191" s="385"/>
      <c r="C191" s="186"/>
      <c r="D191" s="33"/>
      <c r="E191" s="33"/>
      <c r="F191" s="33"/>
      <c r="G191" s="33"/>
      <c r="H191" s="33"/>
      <c r="I191" s="33"/>
      <c r="J191" s="33"/>
      <c r="K191" s="33"/>
      <c r="L191" s="240" t="s">
        <v>595</v>
      </c>
      <c r="M191" s="243"/>
      <c r="N191" s="243">
        <v>4</v>
      </c>
      <c r="O191" s="243">
        <v>3</v>
      </c>
      <c r="P191" s="243">
        <v>1</v>
      </c>
      <c r="Q191" s="243"/>
      <c r="R191" s="228"/>
      <c r="S191" s="242">
        <f t="shared" si="31"/>
        <v>8</v>
      </c>
      <c r="T191" s="21"/>
      <c r="U191" s="185"/>
      <c r="V191" s="185"/>
      <c r="W191" s="185"/>
      <c r="X191" s="185"/>
      <c r="Y191" s="185"/>
      <c r="Z191" s="185"/>
      <c r="AA191" s="185"/>
      <c r="AB191" s="185"/>
      <c r="AC191" s="185"/>
    </row>
    <row r="192" spans="1:29" ht="21" customHeight="1">
      <c r="A192" s="1152"/>
      <c r="B192" s="385"/>
      <c r="C192" s="186"/>
      <c r="D192" s="33"/>
      <c r="E192" s="33"/>
      <c r="F192" s="33"/>
      <c r="G192" s="33"/>
      <c r="H192" s="33"/>
      <c r="I192" s="33"/>
      <c r="J192" s="33"/>
      <c r="K192" s="33"/>
      <c r="L192" s="244" t="s">
        <v>596</v>
      </c>
      <c r="M192" s="246"/>
      <c r="N192" s="246">
        <v>2</v>
      </c>
      <c r="O192" s="246"/>
      <c r="P192" s="246"/>
      <c r="Q192" s="246">
        <v>3</v>
      </c>
      <c r="R192" s="247"/>
      <c r="S192" s="248">
        <f t="shared" si="31"/>
        <v>5</v>
      </c>
      <c r="T192" s="21"/>
      <c r="U192" s="185"/>
      <c r="V192" s="185"/>
      <c r="W192" s="185"/>
      <c r="X192" s="185"/>
      <c r="Y192" s="185"/>
      <c r="Z192" s="185"/>
      <c r="AA192" s="185"/>
      <c r="AB192" s="185"/>
      <c r="AC192" s="185"/>
    </row>
    <row r="193" spans="1:29" ht="21" customHeight="1">
      <c r="A193" s="1152"/>
      <c r="B193" s="385"/>
      <c r="C193" s="204"/>
      <c r="D193" s="33"/>
      <c r="E193" s="33"/>
      <c r="F193" s="33"/>
      <c r="G193" s="33"/>
      <c r="H193" s="33"/>
      <c r="I193" s="33"/>
      <c r="J193" s="33"/>
      <c r="K193" s="33"/>
      <c r="L193" s="244" t="s">
        <v>597</v>
      </c>
      <c r="M193" s="246">
        <v>2</v>
      </c>
      <c r="N193" s="246"/>
      <c r="O193" s="246"/>
      <c r="P193" s="246">
        <v>3</v>
      </c>
      <c r="Q193" s="246">
        <v>3</v>
      </c>
      <c r="R193" s="247"/>
      <c r="S193" s="248">
        <f t="shared" si="31"/>
        <v>8</v>
      </c>
      <c r="T193" s="21"/>
      <c r="U193" s="185"/>
      <c r="V193" s="185"/>
      <c r="W193" s="185"/>
      <c r="X193" s="185"/>
      <c r="Y193" s="185"/>
      <c r="Z193" s="185"/>
      <c r="AA193" s="185"/>
      <c r="AB193" s="185"/>
      <c r="AC193" s="185"/>
    </row>
    <row r="194" spans="1:29" ht="21" customHeight="1">
      <c r="A194" s="1152"/>
      <c r="B194" s="385"/>
      <c r="C194" s="204"/>
      <c r="D194" s="33"/>
      <c r="E194" s="33"/>
      <c r="F194" s="33"/>
      <c r="G194" s="33"/>
      <c r="H194" s="33"/>
      <c r="I194" s="33"/>
      <c r="J194" s="33"/>
      <c r="K194" s="33"/>
      <c r="L194" s="249" t="s">
        <v>598</v>
      </c>
      <c r="M194" s="246"/>
      <c r="N194" s="246"/>
      <c r="O194" s="246"/>
      <c r="P194" s="246"/>
      <c r="Q194" s="246"/>
      <c r="R194" s="247"/>
      <c r="S194" s="248">
        <f t="shared" si="31"/>
        <v>0</v>
      </c>
      <c r="T194" s="21"/>
      <c r="U194" s="185"/>
      <c r="V194" s="185"/>
      <c r="W194" s="185"/>
      <c r="X194" s="185"/>
      <c r="Y194" s="185"/>
      <c r="Z194" s="185"/>
      <c r="AA194" s="185"/>
      <c r="AB194" s="185"/>
      <c r="AC194" s="185"/>
    </row>
    <row r="195" spans="1:29" ht="21" customHeight="1">
      <c r="A195" s="1152"/>
      <c r="B195" s="385"/>
      <c r="C195" s="204"/>
      <c r="D195" s="33"/>
      <c r="E195" s="33"/>
      <c r="F195" s="33"/>
      <c r="G195" s="33"/>
      <c r="H195" s="33"/>
      <c r="I195" s="33"/>
      <c r="J195" s="33"/>
      <c r="K195" s="33"/>
      <c r="L195" s="250" t="s">
        <v>599</v>
      </c>
      <c r="M195" s="251"/>
      <c r="N195" s="251"/>
      <c r="O195" s="251"/>
      <c r="P195" s="251"/>
      <c r="Q195" s="251"/>
      <c r="R195" s="252"/>
      <c r="S195" s="253">
        <f t="shared" si="31"/>
        <v>0</v>
      </c>
      <c r="T195" s="21"/>
      <c r="U195" s="185"/>
      <c r="V195" s="185"/>
      <c r="W195" s="185"/>
      <c r="X195" s="185"/>
      <c r="Y195" s="185"/>
      <c r="Z195" s="185"/>
      <c r="AA195" s="185"/>
      <c r="AB195" s="185"/>
      <c r="AC195" s="185"/>
    </row>
    <row r="196" spans="1:29" ht="21" customHeight="1">
      <c r="A196" s="1152"/>
      <c r="B196" s="385"/>
      <c r="C196" s="204"/>
      <c r="D196" s="33"/>
      <c r="E196" s="33"/>
      <c r="F196" s="33"/>
      <c r="G196" s="33"/>
      <c r="H196" s="33"/>
      <c r="I196" s="33"/>
      <c r="J196" s="33"/>
      <c r="K196" s="33"/>
      <c r="L196" s="250" t="s">
        <v>600</v>
      </c>
      <c r="M196" s="254"/>
      <c r="N196" s="254"/>
      <c r="O196" s="254"/>
      <c r="P196" s="254"/>
      <c r="Q196" s="254"/>
      <c r="R196" s="255"/>
      <c r="S196" s="256">
        <f t="shared" si="31"/>
        <v>0</v>
      </c>
      <c r="T196" s="21"/>
      <c r="U196" s="185"/>
      <c r="V196" s="185"/>
      <c r="W196" s="185"/>
      <c r="X196" s="185"/>
      <c r="Y196" s="185"/>
      <c r="Z196" s="185"/>
      <c r="AA196" s="185"/>
      <c r="AB196" s="185"/>
      <c r="AC196" s="185"/>
    </row>
    <row r="197" spans="1:29" ht="21" customHeight="1">
      <c r="A197" s="1152"/>
      <c r="B197" s="385"/>
      <c r="C197" s="1200"/>
      <c r="D197" s="186"/>
      <c r="E197" s="186"/>
      <c r="F197" s="186"/>
      <c r="G197" s="186"/>
      <c r="H197" s="186"/>
      <c r="I197" s="186"/>
      <c r="J197" s="186"/>
      <c r="K197" s="186"/>
      <c r="L197" s="222" t="s">
        <v>681</v>
      </c>
      <c r="M197" s="223">
        <f t="shared" ref="M197:R197" si="32">M189+M176</f>
        <v>3</v>
      </c>
      <c r="N197" s="223">
        <f t="shared" si="32"/>
        <v>4</v>
      </c>
      <c r="O197" s="223">
        <f t="shared" si="32"/>
        <v>3</v>
      </c>
      <c r="P197" s="223">
        <f t="shared" si="32"/>
        <v>3</v>
      </c>
      <c r="Q197" s="223">
        <f t="shared" si="32"/>
        <v>0</v>
      </c>
      <c r="R197" s="223">
        <f t="shared" si="32"/>
        <v>0</v>
      </c>
      <c r="S197" s="224">
        <f t="shared" si="31"/>
        <v>13</v>
      </c>
      <c r="T197" s="21"/>
      <c r="U197" s="185"/>
      <c r="V197" s="185"/>
      <c r="W197" s="185"/>
      <c r="X197" s="185"/>
      <c r="Y197" s="185"/>
      <c r="Z197" s="185"/>
      <c r="AA197" s="185"/>
      <c r="AB197" s="185"/>
      <c r="AC197" s="185"/>
    </row>
    <row r="198" spans="1:29" ht="21" customHeight="1">
      <c r="A198" s="1152"/>
      <c r="B198" s="385"/>
      <c r="C198" s="1159"/>
      <c r="D198" s="186"/>
      <c r="E198" s="186"/>
      <c r="F198" s="186"/>
      <c r="G198" s="186"/>
      <c r="H198" s="186"/>
      <c r="I198" s="186"/>
      <c r="J198" s="186"/>
      <c r="K198" s="186"/>
      <c r="L198" s="257" t="s">
        <v>682</v>
      </c>
      <c r="M198" s="258">
        <f t="shared" ref="M198:R198" si="33">M193+M192+M180+M179</f>
        <v>2</v>
      </c>
      <c r="N198" s="258">
        <f t="shared" si="33"/>
        <v>2</v>
      </c>
      <c r="O198" s="258">
        <f t="shared" si="33"/>
        <v>0</v>
      </c>
      <c r="P198" s="258">
        <f t="shared" si="33"/>
        <v>3</v>
      </c>
      <c r="Q198" s="258">
        <f t="shared" si="33"/>
        <v>6</v>
      </c>
      <c r="R198" s="258">
        <f t="shared" si="33"/>
        <v>0</v>
      </c>
      <c r="S198" s="259">
        <f t="shared" si="31"/>
        <v>13</v>
      </c>
      <c r="T198" s="21"/>
      <c r="U198" s="185"/>
      <c r="V198" s="185"/>
      <c r="W198" s="185"/>
      <c r="X198" s="185"/>
      <c r="Y198" s="185"/>
      <c r="Z198" s="185"/>
      <c r="AA198" s="185"/>
      <c r="AB198" s="185"/>
      <c r="AC198" s="185"/>
    </row>
    <row r="199" spans="1:29" ht="21" customHeight="1">
      <c r="A199" s="1152"/>
      <c r="B199" s="385"/>
      <c r="C199" s="1159"/>
      <c r="D199" s="186"/>
      <c r="E199" s="186"/>
      <c r="F199" s="186"/>
      <c r="G199" s="186"/>
      <c r="H199" s="186"/>
      <c r="I199" s="186"/>
      <c r="J199" s="186"/>
      <c r="K199" s="186"/>
      <c r="L199" s="257" t="s">
        <v>683</v>
      </c>
      <c r="M199" s="258">
        <f t="shared" ref="M199:R199" si="34">M194+M181</f>
        <v>0</v>
      </c>
      <c r="N199" s="258">
        <f t="shared" si="34"/>
        <v>0</v>
      </c>
      <c r="O199" s="258">
        <f t="shared" si="34"/>
        <v>0</v>
      </c>
      <c r="P199" s="258">
        <f t="shared" si="34"/>
        <v>0</v>
      </c>
      <c r="Q199" s="258">
        <f t="shared" si="34"/>
        <v>0</v>
      </c>
      <c r="R199" s="258">
        <f t="shared" si="34"/>
        <v>0</v>
      </c>
      <c r="S199" s="259">
        <f t="shared" si="31"/>
        <v>0</v>
      </c>
      <c r="T199" s="21"/>
      <c r="U199" s="185"/>
      <c r="V199" s="185"/>
      <c r="W199" s="185"/>
      <c r="X199" s="185"/>
      <c r="Y199" s="185"/>
      <c r="Z199" s="185"/>
      <c r="AA199" s="185"/>
      <c r="AB199" s="185"/>
      <c r="AC199" s="185"/>
    </row>
    <row r="200" spans="1:29" ht="21" customHeight="1">
      <c r="A200" s="1152"/>
      <c r="B200" s="385"/>
      <c r="C200" s="1201"/>
      <c r="D200" s="186"/>
      <c r="E200" s="186"/>
      <c r="F200" s="186"/>
      <c r="G200" s="186"/>
      <c r="H200" s="186"/>
      <c r="I200" s="186"/>
      <c r="J200" s="186"/>
      <c r="K200" s="186"/>
      <c r="L200" s="260" t="s">
        <v>684</v>
      </c>
      <c r="M200" s="261">
        <f t="shared" ref="M200:R200" si="35">M195+M182</f>
        <v>0</v>
      </c>
      <c r="N200" s="261">
        <f t="shared" si="35"/>
        <v>0</v>
      </c>
      <c r="O200" s="261">
        <f t="shared" si="35"/>
        <v>0</v>
      </c>
      <c r="P200" s="261">
        <f t="shared" si="35"/>
        <v>0</v>
      </c>
      <c r="Q200" s="261">
        <f t="shared" si="35"/>
        <v>0</v>
      </c>
      <c r="R200" s="261">
        <f t="shared" si="35"/>
        <v>0</v>
      </c>
      <c r="S200" s="262">
        <f t="shared" si="31"/>
        <v>0</v>
      </c>
      <c r="T200" s="21"/>
      <c r="U200" s="185"/>
      <c r="V200" s="185"/>
      <c r="W200" s="185"/>
      <c r="X200" s="185"/>
      <c r="Y200" s="185"/>
      <c r="Z200" s="185"/>
      <c r="AA200" s="185"/>
      <c r="AB200" s="185"/>
      <c r="AC200" s="185"/>
    </row>
    <row r="201" spans="1:29" ht="18.75" customHeight="1">
      <c r="A201" s="1198"/>
      <c r="B201" s="1138"/>
      <c r="C201" s="263"/>
      <c r="D201" s="264"/>
      <c r="E201" s="264"/>
      <c r="F201" s="264"/>
      <c r="G201" s="264"/>
      <c r="H201" s="264"/>
      <c r="I201" s="264"/>
      <c r="J201" s="264"/>
      <c r="K201" s="264"/>
      <c r="L201" s="265"/>
      <c r="M201" s="264"/>
      <c r="N201" s="264"/>
      <c r="O201" s="264"/>
      <c r="P201" s="264"/>
      <c r="Q201" s="264"/>
      <c r="R201" s="264"/>
      <c r="S201" s="264"/>
      <c r="T201" s="782"/>
      <c r="U201" s="185"/>
      <c r="V201" s="185"/>
      <c r="W201" s="185"/>
      <c r="X201" s="185"/>
      <c r="Y201" s="185"/>
      <c r="Z201" s="185"/>
      <c r="AA201" s="185"/>
      <c r="AB201" s="185"/>
      <c r="AC201" s="185"/>
    </row>
    <row r="202" spans="1:29" ht="34.5" customHeight="1">
      <c r="A202" s="1211">
        <v>7</v>
      </c>
      <c r="B202" s="1212" t="s">
        <v>178</v>
      </c>
      <c r="C202" s="186" t="s">
        <v>643</v>
      </c>
      <c r="D202" s="306">
        <v>5</v>
      </c>
      <c r="E202" s="9" t="s">
        <v>789</v>
      </c>
      <c r="F202" s="9" t="s">
        <v>645</v>
      </c>
      <c r="G202" s="9" t="s">
        <v>2107</v>
      </c>
      <c r="H202" s="306">
        <v>1</v>
      </c>
      <c r="I202" s="22">
        <v>3</v>
      </c>
      <c r="J202" s="9" t="s">
        <v>789</v>
      </c>
      <c r="K202" s="800" t="s">
        <v>2108</v>
      </c>
      <c r="L202" s="1192" t="s">
        <v>592</v>
      </c>
      <c r="M202" s="48"/>
      <c r="N202" s="809" t="s">
        <v>2109</v>
      </c>
      <c r="O202" s="783"/>
      <c r="P202" s="783"/>
      <c r="Q202" s="809" t="s">
        <v>2110</v>
      </c>
      <c r="R202" s="29"/>
      <c r="S202" s="29"/>
      <c r="T202" s="50" t="s">
        <v>2111</v>
      </c>
      <c r="U202" s="185"/>
      <c r="V202" s="185"/>
      <c r="W202" s="185"/>
      <c r="X202" s="185"/>
      <c r="Y202" s="185"/>
      <c r="Z202" s="185"/>
      <c r="AA202" s="185"/>
      <c r="AB202" s="185"/>
      <c r="AC202" s="185"/>
    </row>
    <row r="203" spans="1:29" ht="21" customHeight="1">
      <c r="A203" s="1152"/>
      <c r="B203" s="1159"/>
      <c r="C203" s="186"/>
      <c r="D203" s="306">
        <v>6</v>
      </c>
      <c r="E203" s="9" t="s">
        <v>659</v>
      </c>
      <c r="F203" s="9" t="s">
        <v>651</v>
      </c>
      <c r="G203" s="9"/>
      <c r="H203" s="306">
        <v>2</v>
      </c>
      <c r="I203" s="22">
        <v>5</v>
      </c>
      <c r="J203" s="9" t="s">
        <v>691</v>
      </c>
      <c r="K203" s="9" t="s">
        <v>645</v>
      </c>
      <c r="L203" s="1193"/>
      <c r="M203" s="48"/>
      <c r="N203" s="63" t="s">
        <v>2112</v>
      </c>
      <c r="O203" s="810"/>
      <c r="P203" s="810"/>
      <c r="Q203" s="810"/>
      <c r="R203" s="29"/>
      <c r="S203" s="29"/>
      <c r="T203" s="50" t="s">
        <v>2113</v>
      </c>
      <c r="U203" s="185"/>
      <c r="V203" s="185"/>
      <c r="W203" s="185"/>
      <c r="X203" s="185"/>
      <c r="Y203" s="185"/>
      <c r="Z203" s="185"/>
      <c r="AA203" s="185"/>
      <c r="AB203" s="185"/>
      <c r="AC203" s="185"/>
    </row>
    <row r="204" spans="1:29" ht="21" customHeight="1">
      <c r="A204" s="1152"/>
      <c r="B204" s="1159"/>
      <c r="C204" s="186" t="s">
        <v>646</v>
      </c>
      <c r="D204" s="306">
        <v>6</v>
      </c>
      <c r="E204" s="9" t="s">
        <v>808</v>
      </c>
      <c r="F204" s="9" t="s">
        <v>645</v>
      </c>
      <c r="G204" s="9" t="s">
        <v>2114</v>
      </c>
      <c r="H204" s="306">
        <v>3</v>
      </c>
      <c r="I204" s="9">
        <v>6</v>
      </c>
      <c r="J204" s="9" t="s">
        <v>650</v>
      </c>
      <c r="K204" s="9" t="s">
        <v>645</v>
      </c>
      <c r="L204" s="1194"/>
      <c r="M204" s="810"/>
      <c r="N204" s="63" t="s">
        <v>2115</v>
      </c>
      <c r="O204" s="48"/>
      <c r="P204" s="48"/>
      <c r="Q204" s="48"/>
      <c r="R204" s="29"/>
      <c r="S204" s="29"/>
      <c r="T204" s="50" t="s">
        <v>2116</v>
      </c>
      <c r="U204" s="185"/>
      <c r="V204" s="185"/>
      <c r="W204" s="185"/>
      <c r="X204" s="185"/>
      <c r="Y204" s="185"/>
      <c r="Z204" s="185"/>
      <c r="AA204" s="185"/>
      <c r="AB204" s="185"/>
      <c r="AC204" s="185"/>
    </row>
    <row r="205" spans="1:29" ht="21" customHeight="1">
      <c r="A205" s="1152"/>
      <c r="B205" s="1159"/>
      <c r="C205" s="380"/>
      <c r="D205" s="306">
        <v>6</v>
      </c>
      <c r="E205" s="9" t="s">
        <v>660</v>
      </c>
      <c r="F205" s="9" t="s">
        <v>651</v>
      </c>
      <c r="G205" s="9"/>
      <c r="H205" s="306">
        <v>4</v>
      </c>
      <c r="I205" s="9">
        <v>5</v>
      </c>
      <c r="J205" s="9" t="s">
        <v>653</v>
      </c>
      <c r="K205" s="9" t="s">
        <v>645</v>
      </c>
      <c r="L205" s="321"/>
      <c r="M205" s="48"/>
      <c r="N205" s="810"/>
      <c r="O205" s="48"/>
      <c r="P205" s="48"/>
      <c r="Q205" s="48"/>
      <c r="R205" s="29"/>
      <c r="S205" s="29"/>
      <c r="T205" s="21"/>
      <c r="U205" s="185"/>
      <c r="V205" s="185"/>
      <c r="W205" s="185"/>
      <c r="X205" s="185"/>
      <c r="Y205" s="185"/>
      <c r="Z205" s="185"/>
      <c r="AA205" s="185"/>
      <c r="AB205" s="185"/>
      <c r="AC205" s="185"/>
    </row>
    <row r="206" spans="1:29" ht="21" customHeight="1">
      <c r="A206" s="1152"/>
      <c r="B206" s="1159"/>
      <c r="C206" s="380" t="s">
        <v>656</v>
      </c>
      <c r="D206" s="306">
        <v>5</v>
      </c>
      <c r="E206" s="9" t="s">
        <v>650</v>
      </c>
      <c r="F206" s="9" t="s">
        <v>645</v>
      </c>
      <c r="G206" s="9" t="s">
        <v>2117</v>
      </c>
      <c r="H206" s="306">
        <v>5</v>
      </c>
      <c r="I206" s="9">
        <v>5</v>
      </c>
      <c r="J206" s="9" t="s">
        <v>655</v>
      </c>
      <c r="K206" s="9" t="s">
        <v>645</v>
      </c>
      <c r="L206" s="186" t="s">
        <v>593</v>
      </c>
      <c r="M206" s="192"/>
      <c r="N206" s="193">
        <v>6</v>
      </c>
      <c r="O206" s="192"/>
      <c r="P206" s="192"/>
      <c r="Q206" s="192"/>
      <c r="R206" s="194"/>
      <c r="S206" s="4">
        <f t="shared" ref="S206:S213" si="36">SUM(M206:R206)</f>
        <v>6</v>
      </c>
      <c r="T206" s="21"/>
      <c r="U206" s="185"/>
      <c r="V206" s="185"/>
      <c r="W206" s="185"/>
      <c r="X206" s="185"/>
      <c r="Y206" s="185"/>
      <c r="Z206" s="185"/>
      <c r="AA206" s="185"/>
      <c r="AB206" s="185"/>
      <c r="AC206" s="185"/>
    </row>
    <row r="207" spans="1:29" ht="21" customHeight="1">
      <c r="A207" s="1152"/>
      <c r="B207" s="1159"/>
      <c r="C207" s="186" t="s">
        <v>657</v>
      </c>
      <c r="D207" s="306">
        <v>5</v>
      </c>
      <c r="E207" s="9" t="s">
        <v>653</v>
      </c>
      <c r="F207" s="9" t="s">
        <v>645</v>
      </c>
      <c r="G207" s="9" t="s">
        <v>2118</v>
      </c>
      <c r="H207" s="306"/>
      <c r="I207" s="275">
        <v>24</v>
      </c>
      <c r="J207" s="9"/>
      <c r="K207" s="9"/>
      <c r="L207" s="195" t="s">
        <v>594</v>
      </c>
      <c r="M207" s="196"/>
      <c r="N207" s="197">
        <v>6</v>
      </c>
      <c r="O207" s="196"/>
      <c r="P207" s="196"/>
      <c r="Q207" s="196"/>
      <c r="R207" s="29"/>
      <c r="S207" s="33">
        <f t="shared" si="36"/>
        <v>6</v>
      </c>
      <c r="T207" s="21"/>
      <c r="U207" s="185"/>
      <c r="V207" s="185"/>
      <c r="W207" s="185"/>
      <c r="X207" s="185"/>
      <c r="Y207" s="185"/>
      <c r="Z207" s="185"/>
      <c r="AA207" s="185"/>
      <c r="AB207" s="185"/>
      <c r="AC207" s="185"/>
    </row>
    <row r="208" spans="1:29" ht="21" customHeight="1">
      <c r="A208" s="1152"/>
      <c r="B208" s="1159"/>
      <c r="C208" s="186" t="s">
        <v>658</v>
      </c>
      <c r="D208" s="306">
        <v>5</v>
      </c>
      <c r="E208" s="9" t="s">
        <v>655</v>
      </c>
      <c r="F208" s="9" t="s">
        <v>645</v>
      </c>
      <c r="G208" s="182">
        <v>5</v>
      </c>
      <c r="H208" s="306"/>
      <c r="I208" s="9"/>
      <c r="J208" s="9"/>
      <c r="K208" s="182"/>
      <c r="L208" s="195" t="s">
        <v>595</v>
      </c>
      <c r="M208" s="198"/>
      <c r="N208" s="198"/>
      <c r="O208" s="198"/>
      <c r="P208" s="198"/>
      <c r="Q208" s="198"/>
      <c r="R208" s="29"/>
      <c r="S208" s="33">
        <f t="shared" si="36"/>
        <v>0</v>
      </c>
      <c r="T208" s="21"/>
      <c r="U208" s="185"/>
      <c r="V208" s="185"/>
      <c r="W208" s="185"/>
      <c r="X208" s="185"/>
      <c r="Y208" s="185"/>
      <c r="Z208" s="185"/>
      <c r="AA208" s="185"/>
      <c r="AB208" s="185"/>
      <c r="AC208" s="185"/>
    </row>
    <row r="209" spans="1:29" ht="21" customHeight="1">
      <c r="A209" s="1152"/>
      <c r="B209" s="1159"/>
      <c r="C209" s="186"/>
      <c r="D209" s="33"/>
      <c r="E209" s="33"/>
      <c r="F209" s="33"/>
      <c r="G209" s="33"/>
      <c r="H209" s="33">
        <v>1</v>
      </c>
      <c r="I209" s="47">
        <v>3</v>
      </c>
      <c r="J209" s="33" t="s">
        <v>659</v>
      </c>
      <c r="K209" s="800" t="s">
        <v>2119</v>
      </c>
      <c r="L209" s="199" t="s">
        <v>596</v>
      </c>
      <c r="M209" s="200"/>
      <c r="N209" s="201"/>
      <c r="O209" s="200"/>
      <c r="P209" s="200"/>
      <c r="Q209" s="200"/>
      <c r="R209" s="202"/>
      <c r="S209" s="203">
        <f t="shared" si="36"/>
        <v>0</v>
      </c>
      <c r="T209" s="21"/>
      <c r="U209" s="185"/>
      <c r="V209" s="185"/>
      <c r="W209" s="185"/>
      <c r="X209" s="185"/>
      <c r="Y209" s="185"/>
      <c r="Z209" s="185"/>
      <c r="AA209" s="185"/>
      <c r="AB209" s="185"/>
      <c r="AC209" s="185"/>
    </row>
    <row r="210" spans="1:29" ht="21" customHeight="1">
      <c r="A210" s="1152"/>
      <c r="B210" s="1159"/>
      <c r="C210" s="186"/>
      <c r="D210" s="33"/>
      <c r="E210" s="33"/>
      <c r="F210" s="33"/>
      <c r="G210" s="33"/>
      <c r="H210" s="33"/>
      <c r="I210" s="191">
        <v>3</v>
      </c>
      <c r="J210" s="33"/>
      <c r="K210" s="33"/>
      <c r="L210" s="199" t="s">
        <v>597</v>
      </c>
      <c r="M210" s="200"/>
      <c r="N210" s="200"/>
      <c r="O210" s="200"/>
      <c r="P210" s="200"/>
      <c r="Q210" s="200"/>
      <c r="R210" s="202"/>
      <c r="S210" s="203">
        <f t="shared" si="36"/>
        <v>0</v>
      </c>
      <c r="T210" s="21"/>
      <c r="U210" s="185"/>
      <c r="V210" s="185"/>
      <c r="W210" s="185"/>
      <c r="X210" s="185"/>
      <c r="Y210" s="185"/>
      <c r="Z210" s="185"/>
      <c r="AA210" s="185"/>
      <c r="AB210" s="185"/>
      <c r="AC210" s="185"/>
    </row>
    <row r="211" spans="1:29" ht="21" customHeight="1">
      <c r="A211" s="1152"/>
      <c r="B211" s="1159"/>
      <c r="C211" s="186"/>
      <c r="D211" s="33"/>
      <c r="E211" s="33"/>
      <c r="F211" s="33"/>
      <c r="G211" s="33"/>
      <c r="H211" s="33"/>
      <c r="I211" s="33"/>
      <c r="J211" s="33"/>
      <c r="K211" s="33"/>
      <c r="L211" s="208" t="s">
        <v>598</v>
      </c>
      <c r="M211" s="200"/>
      <c r="N211" s="201">
        <v>3</v>
      </c>
      <c r="O211" s="200"/>
      <c r="P211" s="200"/>
      <c r="Q211" s="201">
        <v>3</v>
      </c>
      <c r="R211" s="202"/>
      <c r="S211" s="203">
        <f t="shared" si="36"/>
        <v>6</v>
      </c>
      <c r="T211" s="21"/>
      <c r="U211" s="185"/>
      <c r="V211" s="185"/>
      <c r="W211" s="185"/>
      <c r="X211" s="185"/>
      <c r="Y211" s="185"/>
      <c r="Z211" s="185"/>
      <c r="AA211" s="185"/>
      <c r="AB211" s="185"/>
      <c r="AC211" s="185"/>
    </row>
    <row r="212" spans="1:29" ht="21" customHeight="1">
      <c r="A212" s="1152"/>
      <c r="B212" s="1159"/>
      <c r="C212" s="186"/>
      <c r="D212" s="33"/>
      <c r="E212" s="33"/>
      <c r="F212" s="33"/>
      <c r="G212" s="33"/>
      <c r="H212" s="47">
        <v>1</v>
      </c>
      <c r="I212" s="205">
        <v>3</v>
      </c>
      <c r="J212" s="800" t="s">
        <v>729</v>
      </c>
      <c r="K212" s="800" t="s">
        <v>2119</v>
      </c>
      <c r="L212" s="209" t="s">
        <v>599</v>
      </c>
      <c r="M212" s="210"/>
      <c r="N212" s="210"/>
      <c r="O212" s="210"/>
      <c r="P212" s="210"/>
      <c r="Q212" s="210"/>
      <c r="R212" s="211"/>
      <c r="S212" s="212">
        <f t="shared" si="36"/>
        <v>0</v>
      </c>
      <c r="T212" s="21"/>
      <c r="U212" s="185"/>
      <c r="V212" s="185"/>
      <c r="W212" s="185"/>
      <c r="X212" s="185"/>
      <c r="Y212" s="185"/>
      <c r="Z212" s="185"/>
      <c r="AA212" s="185"/>
      <c r="AB212" s="185"/>
      <c r="AC212" s="185"/>
    </row>
    <row r="213" spans="1:29" ht="21" customHeight="1">
      <c r="A213" s="1152"/>
      <c r="B213" s="1159"/>
      <c r="C213" s="186"/>
      <c r="D213" s="33"/>
      <c r="E213" s="33"/>
      <c r="F213" s="33"/>
      <c r="G213" s="33"/>
      <c r="H213" s="33"/>
      <c r="I213" s="191">
        <v>3</v>
      </c>
      <c r="J213" s="33"/>
      <c r="K213" s="33"/>
      <c r="L213" s="209" t="s">
        <v>600</v>
      </c>
      <c r="M213" s="213"/>
      <c r="N213" s="213"/>
      <c r="O213" s="213"/>
      <c r="P213" s="213"/>
      <c r="Q213" s="213"/>
      <c r="R213" s="214"/>
      <c r="S213" s="215">
        <f t="shared" si="36"/>
        <v>0</v>
      </c>
      <c r="T213" s="21"/>
      <c r="U213" s="185"/>
      <c r="V213" s="185"/>
      <c r="W213" s="185"/>
      <c r="X213" s="185"/>
      <c r="Y213" s="185"/>
      <c r="Z213" s="185"/>
      <c r="AA213" s="185"/>
      <c r="AB213" s="185"/>
      <c r="AC213" s="185"/>
    </row>
    <row r="214" spans="1:29" ht="21" customHeight="1">
      <c r="A214" s="1152"/>
      <c r="B214" s="1159"/>
      <c r="C214" s="186"/>
      <c r="D214" s="33"/>
      <c r="E214" s="33"/>
      <c r="F214" s="33"/>
      <c r="G214" s="33"/>
      <c r="H214" s="33"/>
      <c r="I214" s="33"/>
      <c r="J214" s="33"/>
      <c r="K214" s="33"/>
      <c r="L214" s="222"/>
      <c r="M214" s="223"/>
      <c r="N214" s="223"/>
      <c r="O214" s="223"/>
      <c r="P214" s="223"/>
      <c r="Q214" s="223"/>
      <c r="R214" s="224"/>
      <c r="S214" s="225"/>
      <c r="T214" s="21"/>
      <c r="U214" s="185"/>
      <c r="V214" s="185"/>
      <c r="W214" s="185"/>
      <c r="X214" s="185"/>
      <c r="Y214" s="185"/>
      <c r="Z214" s="185"/>
      <c r="AA214" s="185"/>
      <c r="AB214" s="185"/>
      <c r="AC214" s="185"/>
    </row>
    <row r="215" spans="1:29" ht="30.75" customHeight="1">
      <c r="A215" s="1152"/>
      <c r="B215" s="1159"/>
      <c r="C215" s="575"/>
      <c r="D215" s="114"/>
      <c r="E215" s="114"/>
      <c r="F215" s="784"/>
      <c r="G215" s="114"/>
      <c r="H215" s="114"/>
      <c r="I215" s="114"/>
      <c r="J215" s="784"/>
      <c r="K215" s="114"/>
      <c r="L215" s="1195" t="s">
        <v>601</v>
      </c>
      <c r="M215" s="757" t="s">
        <v>2120</v>
      </c>
      <c r="N215" s="368"/>
      <c r="O215" s="757" t="s">
        <v>2121</v>
      </c>
      <c r="P215" s="364"/>
      <c r="Q215" s="368"/>
      <c r="R215" s="228"/>
      <c r="S215" s="230"/>
      <c r="T215" s="50" t="s">
        <v>2111</v>
      </c>
      <c r="U215" s="185"/>
      <c r="V215" s="185"/>
      <c r="W215" s="185"/>
      <c r="X215" s="185"/>
      <c r="Y215" s="185"/>
      <c r="Z215" s="185"/>
      <c r="AA215" s="185"/>
      <c r="AB215" s="185"/>
      <c r="AC215" s="185"/>
    </row>
    <row r="216" spans="1:29" ht="30.75" customHeight="1">
      <c r="A216" s="1152"/>
      <c r="B216" s="1159"/>
      <c r="C216" s="575"/>
      <c r="D216" s="114"/>
      <c r="E216" s="114"/>
      <c r="F216" s="784"/>
      <c r="G216" s="114"/>
      <c r="H216" s="114"/>
      <c r="I216" s="114"/>
      <c r="J216" s="784"/>
      <c r="K216" s="114"/>
      <c r="L216" s="1193"/>
      <c r="M216" s="811" t="s">
        <v>2122</v>
      </c>
      <c r="N216" s="509" t="s">
        <v>2123</v>
      </c>
      <c r="O216" s="364"/>
      <c r="P216" s="365" t="s">
        <v>2124</v>
      </c>
      <c r="Q216" s="442"/>
      <c r="R216" s="228"/>
      <c r="S216" s="228"/>
      <c r="T216" s="50" t="s">
        <v>2113</v>
      </c>
      <c r="U216" s="185"/>
      <c r="V216" s="185"/>
      <c r="W216" s="185"/>
      <c r="X216" s="185"/>
      <c r="Y216" s="185"/>
      <c r="Z216" s="185"/>
      <c r="AA216" s="185"/>
      <c r="AB216" s="185"/>
      <c r="AC216" s="185"/>
    </row>
    <row r="217" spans="1:29" ht="30.75" customHeight="1">
      <c r="A217" s="1152"/>
      <c r="B217" s="1159"/>
      <c r="C217" s="575"/>
      <c r="D217" s="114"/>
      <c r="E217" s="114"/>
      <c r="F217" s="784"/>
      <c r="G217" s="114"/>
      <c r="H217" s="114"/>
      <c r="I217" s="114"/>
      <c r="J217" s="784"/>
      <c r="K217" s="114"/>
      <c r="L217" s="1193"/>
      <c r="M217" s="442"/>
      <c r="N217" s="757" t="s">
        <v>2125</v>
      </c>
      <c r="O217" s="366"/>
      <c r="P217" s="365" t="s">
        <v>2126</v>
      </c>
      <c r="Q217" s="421" t="s">
        <v>2127</v>
      </c>
      <c r="R217" s="228"/>
      <c r="S217" s="228"/>
      <c r="T217" s="50" t="s">
        <v>2116</v>
      </c>
      <c r="U217" s="185"/>
      <c r="V217" s="185"/>
      <c r="W217" s="185"/>
      <c r="X217" s="185"/>
      <c r="Y217" s="185"/>
      <c r="Z217" s="185"/>
      <c r="AA217" s="185"/>
      <c r="AB217" s="185"/>
      <c r="AC217" s="185"/>
    </row>
    <row r="218" spans="1:29" ht="30.75" customHeight="1">
      <c r="A218" s="1152"/>
      <c r="B218" s="1159"/>
      <c r="C218" s="575"/>
      <c r="D218" s="114"/>
      <c r="E218" s="114"/>
      <c r="F218" s="784"/>
      <c r="G218" s="114"/>
      <c r="H218" s="114"/>
      <c r="I218" s="114"/>
      <c r="J218" s="784"/>
      <c r="K218" s="114"/>
      <c r="L218" s="1193"/>
      <c r="M218" s="349"/>
      <c r="N218" s="365" t="s">
        <v>2128</v>
      </c>
      <c r="O218" s="347" t="s">
        <v>2129</v>
      </c>
      <c r="P218" s="757" t="s">
        <v>2130</v>
      </c>
      <c r="Q218" s="509" t="s">
        <v>2129</v>
      </c>
      <c r="R218" s="228"/>
      <c r="S218" s="228"/>
      <c r="T218" s="50" t="s">
        <v>2131</v>
      </c>
      <c r="U218" s="185"/>
      <c r="V218" s="185"/>
      <c r="W218" s="185"/>
      <c r="X218" s="185"/>
      <c r="Y218" s="185"/>
      <c r="Z218" s="185"/>
      <c r="AA218" s="185"/>
      <c r="AB218" s="185"/>
      <c r="AC218" s="185"/>
    </row>
    <row r="219" spans="1:29" ht="30.75" customHeight="1">
      <c r="A219" s="1152"/>
      <c r="B219" s="1201"/>
      <c r="C219" s="186"/>
      <c r="D219" s="33"/>
      <c r="E219" s="33"/>
      <c r="F219" s="33"/>
      <c r="G219" s="33"/>
      <c r="H219" s="33"/>
      <c r="I219" s="33"/>
      <c r="J219" s="33"/>
      <c r="K219" s="33"/>
      <c r="L219" s="1194"/>
      <c r="M219" s="351"/>
      <c r="N219" s="438"/>
      <c r="O219" s="438"/>
      <c r="P219" s="351"/>
      <c r="Q219" s="351"/>
      <c r="R219" s="228"/>
      <c r="S219" s="228"/>
      <c r="T219" s="21"/>
      <c r="U219" s="185"/>
      <c r="V219" s="185"/>
      <c r="W219" s="185"/>
      <c r="X219" s="185"/>
      <c r="Y219" s="185"/>
      <c r="Z219" s="185"/>
      <c r="AA219" s="185"/>
      <c r="AB219" s="185"/>
      <c r="AC219" s="185"/>
    </row>
    <row r="220" spans="1:29" ht="21" customHeight="1">
      <c r="A220" s="1152"/>
      <c r="B220" s="371"/>
      <c r="C220" s="186"/>
      <c r="D220" s="33"/>
      <c r="E220" s="33"/>
      <c r="F220" s="33"/>
      <c r="G220" s="33"/>
      <c r="H220" s="33"/>
      <c r="I220" s="33"/>
      <c r="J220" s="33"/>
      <c r="K220" s="33"/>
      <c r="L220" s="238" t="s">
        <v>593</v>
      </c>
      <c r="M220" s="239">
        <v>3</v>
      </c>
      <c r="N220" s="239">
        <v>8</v>
      </c>
      <c r="O220" s="239">
        <v>3</v>
      </c>
      <c r="P220" s="239">
        <v>4</v>
      </c>
      <c r="Q220" s="239">
        <v>3</v>
      </c>
      <c r="R220" s="236"/>
      <c r="S220" s="237">
        <f t="shared" ref="S220:S231" si="37">SUM(M220:R220)</f>
        <v>21</v>
      </c>
      <c r="T220" s="21"/>
      <c r="U220" s="185"/>
      <c r="V220" s="185"/>
      <c r="W220" s="185"/>
      <c r="X220" s="185"/>
      <c r="Y220" s="185"/>
      <c r="Z220" s="185"/>
      <c r="AA220" s="185"/>
      <c r="AB220" s="185"/>
      <c r="AC220" s="185"/>
    </row>
    <row r="221" spans="1:29" ht="21" customHeight="1">
      <c r="A221" s="1152"/>
      <c r="B221" s="371"/>
      <c r="C221" s="186"/>
      <c r="D221" s="33"/>
      <c r="E221" s="33"/>
      <c r="F221" s="33"/>
      <c r="G221" s="33"/>
      <c r="H221" s="33"/>
      <c r="I221" s="33"/>
      <c r="J221" s="33"/>
      <c r="K221" s="33"/>
      <c r="L221" s="240" t="s">
        <v>594</v>
      </c>
      <c r="M221" s="241">
        <v>3</v>
      </c>
      <c r="N221" s="241">
        <v>8</v>
      </c>
      <c r="O221" s="241">
        <v>3</v>
      </c>
      <c r="P221" s="241">
        <v>4</v>
      </c>
      <c r="Q221" s="241">
        <v>3</v>
      </c>
      <c r="R221" s="228"/>
      <c r="S221" s="242">
        <f t="shared" si="37"/>
        <v>21</v>
      </c>
      <c r="T221" s="21"/>
      <c r="U221" s="185"/>
      <c r="V221" s="185"/>
      <c r="W221" s="185"/>
      <c r="X221" s="185"/>
      <c r="Y221" s="185"/>
      <c r="Z221" s="185"/>
      <c r="AA221" s="185"/>
      <c r="AB221" s="185"/>
      <c r="AC221" s="185"/>
    </row>
    <row r="222" spans="1:29" ht="21" customHeight="1">
      <c r="A222" s="1152"/>
      <c r="B222" s="371"/>
      <c r="C222" s="186"/>
      <c r="D222" s="33"/>
      <c r="E222" s="33"/>
      <c r="F222" s="33"/>
      <c r="G222" s="33"/>
      <c r="H222" s="33"/>
      <c r="I222" s="33"/>
      <c r="J222" s="33"/>
      <c r="K222" s="33"/>
      <c r="L222" s="240" t="s">
        <v>595</v>
      </c>
      <c r="M222" s="243"/>
      <c r="N222" s="243"/>
      <c r="O222" s="243"/>
      <c r="P222" s="243"/>
      <c r="Q222" s="243"/>
      <c r="R222" s="228"/>
      <c r="S222" s="242">
        <f t="shared" si="37"/>
        <v>0</v>
      </c>
      <c r="T222" s="21"/>
      <c r="U222" s="185"/>
      <c r="V222" s="185"/>
      <c r="W222" s="185"/>
      <c r="X222" s="185"/>
      <c r="Y222" s="185"/>
      <c r="Z222" s="185"/>
      <c r="AA222" s="185"/>
      <c r="AB222" s="185"/>
      <c r="AC222" s="185"/>
    </row>
    <row r="223" spans="1:29" ht="21" customHeight="1">
      <c r="A223" s="1152"/>
      <c r="B223" s="371"/>
      <c r="C223" s="186"/>
      <c r="D223" s="33"/>
      <c r="E223" s="33"/>
      <c r="F223" s="33"/>
      <c r="G223" s="33"/>
      <c r="H223" s="33"/>
      <c r="I223" s="33"/>
      <c r="J223" s="33"/>
      <c r="K223" s="33"/>
      <c r="L223" s="244" t="s">
        <v>596</v>
      </c>
      <c r="M223" s="245">
        <v>3</v>
      </c>
      <c r="N223" s="245">
        <v>4</v>
      </c>
      <c r="O223" s="245">
        <v>3</v>
      </c>
      <c r="P223" s="245">
        <v>8</v>
      </c>
      <c r="Q223" s="245">
        <v>3</v>
      </c>
      <c r="R223" s="247"/>
      <c r="S223" s="248">
        <f t="shared" si="37"/>
        <v>21</v>
      </c>
      <c r="T223" s="21"/>
      <c r="U223" s="185"/>
      <c r="V223" s="185"/>
      <c r="W223" s="185"/>
      <c r="X223" s="185"/>
      <c r="Y223" s="185"/>
      <c r="Z223" s="185"/>
      <c r="AA223" s="185"/>
      <c r="AB223" s="185"/>
      <c r="AC223" s="185"/>
    </row>
    <row r="224" spans="1:29" ht="21" customHeight="1">
      <c r="A224" s="1152"/>
      <c r="B224" s="385"/>
      <c r="C224" s="204"/>
      <c r="D224" s="33"/>
      <c r="E224" s="33"/>
      <c r="F224" s="33"/>
      <c r="G224" s="33"/>
      <c r="H224" s="33"/>
      <c r="I224" s="33"/>
      <c r="J224" s="33"/>
      <c r="K224" s="33"/>
      <c r="L224" s="244" t="s">
        <v>597</v>
      </c>
      <c r="M224" s="246"/>
      <c r="N224" s="246"/>
      <c r="O224" s="245"/>
      <c r="P224" s="246"/>
      <c r="Q224" s="246"/>
      <c r="R224" s="247"/>
      <c r="S224" s="248">
        <f t="shared" si="37"/>
        <v>0</v>
      </c>
      <c r="T224" s="21"/>
      <c r="U224" s="185"/>
      <c r="V224" s="185"/>
      <c r="W224" s="185"/>
      <c r="X224" s="185"/>
      <c r="Y224" s="185"/>
      <c r="Z224" s="185"/>
      <c r="AA224" s="185"/>
      <c r="AB224" s="185"/>
      <c r="AC224" s="185"/>
    </row>
    <row r="225" spans="1:29" ht="21" customHeight="1">
      <c r="A225" s="1152"/>
      <c r="B225" s="385"/>
      <c r="C225" s="204"/>
      <c r="D225" s="33"/>
      <c r="E225" s="33"/>
      <c r="F225" s="33"/>
      <c r="G225" s="33"/>
      <c r="H225" s="33"/>
      <c r="I225" s="33"/>
      <c r="J225" s="33"/>
      <c r="K225" s="33"/>
      <c r="L225" s="249" t="s">
        <v>598</v>
      </c>
      <c r="M225" s="246"/>
      <c r="N225" s="246"/>
      <c r="O225" s="246"/>
      <c r="P225" s="246"/>
      <c r="Q225" s="246"/>
      <c r="R225" s="247"/>
      <c r="S225" s="248">
        <f t="shared" si="37"/>
        <v>0</v>
      </c>
      <c r="T225" s="21"/>
      <c r="U225" s="185"/>
      <c r="V225" s="185"/>
      <c r="W225" s="185"/>
      <c r="X225" s="185"/>
      <c r="Y225" s="185"/>
      <c r="Z225" s="185"/>
      <c r="AA225" s="185"/>
      <c r="AB225" s="185"/>
      <c r="AC225" s="185"/>
    </row>
    <row r="226" spans="1:29" ht="21" customHeight="1">
      <c r="A226" s="1152"/>
      <c r="B226" s="385"/>
      <c r="C226" s="204"/>
      <c r="D226" s="33"/>
      <c r="E226" s="33"/>
      <c r="F226" s="33"/>
      <c r="G226" s="33"/>
      <c r="H226" s="33"/>
      <c r="I226" s="33"/>
      <c r="J226" s="33"/>
      <c r="K226" s="33"/>
      <c r="L226" s="250" t="s">
        <v>599</v>
      </c>
      <c r="M226" s="251"/>
      <c r="N226" s="251"/>
      <c r="O226" s="251"/>
      <c r="P226" s="251"/>
      <c r="Q226" s="251"/>
      <c r="R226" s="252"/>
      <c r="S226" s="253">
        <f t="shared" si="37"/>
        <v>0</v>
      </c>
      <c r="T226" s="21"/>
      <c r="U226" s="185"/>
      <c r="V226" s="185"/>
      <c r="W226" s="185"/>
      <c r="X226" s="185"/>
      <c r="Y226" s="185"/>
      <c r="Z226" s="185"/>
      <c r="AA226" s="185"/>
      <c r="AB226" s="185"/>
      <c r="AC226" s="185"/>
    </row>
    <row r="227" spans="1:29" ht="21" customHeight="1">
      <c r="A227" s="1152"/>
      <c r="B227" s="385"/>
      <c r="C227" s="204"/>
      <c r="D227" s="33"/>
      <c r="E227" s="33"/>
      <c r="F227" s="33"/>
      <c r="G227" s="33"/>
      <c r="H227" s="33"/>
      <c r="I227" s="33"/>
      <c r="J227" s="33"/>
      <c r="K227" s="33"/>
      <c r="L227" s="250" t="s">
        <v>600</v>
      </c>
      <c r="M227" s="254"/>
      <c r="N227" s="254"/>
      <c r="O227" s="254"/>
      <c r="P227" s="254"/>
      <c r="Q227" s="254"/>
      <c r="R227" s="255"/>
      <c r="S227" s="256">
        <f t="shared" si="37"/>
        <v>0</v>
      </c>
      <c r="T227" s="21"/>
      <c r="U227" s="185"/>
      <c r="V227" s="185"/>
      <c r="W227" s="185"/>
      <c r="X227" s="185"/>
      <c r="Y227" s="185"/>
      <c r="Z227" s="185"/>
      <c r="AA227" s="185"/>
      <c r="AB227" s="185"/>
      <c r="AC227" s="185"/>
    </row>
    <row r="228" spans="1:29" ht="21" customHeight="1">
      <c r="A228" s="1152"/>
      <c r="B228" s="385"/>
      <c r="C228" s="1200"/>
      <c r="D228" s="186"/>
      <c r="E228" s="186"/>
      <c r="F228" s="186"/>
      <c r="G228" s="186"/>
      <c r="H228" s="186"/>
      <c r="I228" s="186"/>
      <c r="J228" s="186"/>
      <c r="K228" s="186"/>
      <c r="L228" s="222" t="s">
        <v>681</v>
      </c>
      <c r="M228" s="223">
        <f t="shared" ref="M228:R228" si="38">M220+M206</f>
        <v>3</v>
      </c>
      <c r="N228" s="223">
        <f t="shared" si="38"/>
        <v>14</v>
      </c>
      <c r="O228" s="223">
        <f t="shared" si="38"/>
        <v>3</v>
      </c>
      <c r="P228" s="223">
        <f t="shared" si="38"/>
        <v>4</v>
      </c>
      <c r="Q228" s="223">
        <f t="shared" si="38"/>
        <v>3</v>
      </c>
      <c r="R228" s="223">
        <f t="shared" si="38"/>
        <v>0</v>
      </c>
      <c r="S228" s="224">
        <f t="shared" si="37"/>
        <v>27</v>
      </c>
      <c r="T228" s="21"/>
      <c r="U228" s="185"/>
      <c r="V228" s="185"/>
      <c r="W228" s="185"/>
      <c r="X228" s="185"/>
      <c r="Y228" s="185"/>
      <c r="Z228" s="185"/>
      <c r="AA228" s="185"/>
      <c r="AB228" s="185"/>
      <c r="AC228" s="185"/>
    </row>
    <row r="229" spans="1:29" ht="21" customHeight="1">
      <c r="A229" s="1152"/>
      <c r="B229" s="385"/>
      <c r="C229" s="1159"/>
      <c r="D229" s="186"/>
      <c r="E229" s="186"/>
      <c r="F229" s="186"/>
      <c r="G229" s="186"/>
      <c r="H229" s="186"/>
      <c r="I229" s="186"/>
      <c r="J229" s="186"/>
      <c r="K229" s="186"/>
      <c r="L229" s="257" t="s">
        <v>682</v>
      </c>
      <c r="M229" s="258">
        <f t="shared" ref="M229:R229" si="39">M224+M223+M210+M209</f>
        <v>3</v>
      </c>
      <c r="N229" s="258">
        <f t="shared" si="39"/>
        <v>4</v>
      </c>
      <c r="O229" s="258">
        <f t="shared" si="39"/>
        <v>3</v>
      </c>
      <c r="P229" s="258">
        <f t="shared" si="39"/>
        <v>8</v>
      </c>
      <c r="Q229" s="258">
        <f t="shared" si="39"/>
        <v>3</v>
      </c>
      <c r="R229" s="258">
        <f t="shared" si="39"/>
        <v>0</v>
      </c>
      <c r="S229" s="259">
        <f t="shared" si="37"/>
        <v>21</v>
      </c>
      <c r="T229" s="21"/>
      <c r="U229" s="185"/>
      <c r="V229" s="185"/>
      <c r="W229" s="185"/>
      <c r="X229" s="185"/>
      <c r="Y229" s="185"/>
      <c r="Z229" s="185"/>
      <c r="AA229" s="185"/>
      <c r="AB229" s="185"/>
      <c r="AC229" s="185"/>
    </row>
    <row r="230" spans="1:29" ht="21" customHeight="1">
      <c r="A230" s="1152"/>
      <c r="B230" s="385"/>
      <c r="C230" s="1159"/>
      <c r="D230" s="186"/>
      <c r="E230" s="186"/>
      <c r="F230" s="186"/>
      <c r="G230" s="186"/>
      <c r="H230" s="186"/>
      <c r="I230" s="186"/>
      <c r="J230" s="186"/>
      <c r="K230" s="186"/>
      <c r="L230" s="257" t="s">
        <v>683</v>
      </c>
      <c r="M230" s="258">
        <f t="shared" ref="M230:R230" si="40">M225+M211</f>
        <v>0</v>
      </c>
      <c r="N230" s="258">
        <f t="shared" si="40"/>
        <v>3</v>
      </c>
      <c r="O230" s="258">
        <f t="shared" si="40"/>
        <v>0</v>
      </c>
      <c r="P230" s="258">
        <f t="shared" si="40"/>
        <v>0</v>
      </c>
      <c r="Q230" s="258">
        <f t="shared" si="40"/>
        <v>3</v>
      </c>
      <c r="R230" s="258">
        <f t="shared" si="40"/>
        <v>0</v>
      </c>
      <c r="S230" s="259">
        <f t="shared" si="37"/>
        <v>6</v>
      </c>
      <c r="T230" s="21"/>
      <c r="U230" s="185"/>
      <c r="V230" s="185"/>
      <c r="W230" s="185"/>
      <c r="X230" s="185"/>
      <c r="Y230" s="185"/>
      <c r="Z230" s="185"/>
      <c r="AA230" s="185"/>
      <c r="AB230" s="185"/>
      <c r="AC230" s="185"/>
    </row>
    <row r="231" spans="1:29" ht="21" customHeight="1">
      <c r="A231" s="1152"/>
      <c r="B231" s="385"/>
      <c r="C231" s="1201"/>
      <c r="D231" s="186"/>
      <c r="E231" s="186"/>
      <c r="F231" s="186"/>
      <c r="G231" s="186"/>
      <c r="H231" s="186"/>
      <c r="I231" s="186"/>
      <c r="J231" s="186"/>
      <c r="K231" s="186"/>
      <c r="L231" s="260" t="s">
        <v>684</v>
      </c>
      <c r="M231" s="261">
        <f t="shared" ref="M231:R231" si="41">M226+M212</f>
        <v>0</v>
      </c>
      <c r="N231" s="261">
        <f t="shared" si="41"/>
        <v>0</v>
      </c>
      <c r="O231" s="261">
        <f t="shared" si="41"/>
        <v>0</v>
      </c>
      <c r="P231" s="261">
        <f t="shared" si="41"/>
        <v>0</v>
      </c>
      <c r="Q231" s="261">
        <f t="shared" si="41"/>
        <v>0</v>
      </c>
      <c r="R231" s="261">
        <f t="shared" si="41"/>
        <v>0</v>
      </c>
      <c r="S231" s="262">
        <f t="shared" si="37"/>
        <v>0</v>
      </c>
      <c r="T231" s="21"/>
      <c r="U231" s="185"/>
      <c r="V231" s="185"/>
      <c r="W231" s="185"/>
      <c r="X231" s="185"/>
      <c r="Y231" s="185"/>
      <c r="Z231" s="185"/>
      <c r="AA231" s="185"/>
      <c r="AB231" s="185"/>
      <c r="AC231" s="185"/>
    </row>
    <row r="232" spans="1:29" ht="15.75" customHeight="1">
      <c r="A232" s="1198"/>
      <c r="B232" s="1138"/>
      <c r="C232" s="263"/>
      <c r="D232" s="264"/>
      <c r="E232" s="264"/>
      <c r="F232" s="264"/>
      <c r="G232" s="264"/>
      <c r="H232" s="264"/>
      <c r="I232" s="264"/>
      <c r="J232" s="264"/>
      <c r="K232" s="264"/>
      <c r="L232" s="265"/>
      <c r="M232" s="264"/>
      <c r="N232" s="264"/>
      <c r="O232" s="264"/>
      <c r="P232" s="264"/>
      <c r="Q232" s="264"/>
      <c r="R232" s="264"/>
      <c r="S232" s="264"/>
      <c r="T232" s="782"/>
      <c r="U232" s="185"/>
      <c r="V232" s="185"/>
      <c r="W232" s="185"/>
      <c r="X232" s="185"/>
      <c r="Y232" s="185"/>
      <c r="Z232" s="185"/>
      <c r="AA232" s="185"/>
      <c r="AB232" s="185"/>
      <c r="AC232" s="185"/>
    </row>
    <row r="233" spans="1:29" ht="45" customHeight="1">
      <c r="A233" s="1211">
        <v>8</v>
      </c>
      <c r="B233" s="1212" t="s">
        <v>173</v>
      </c>
      <c r="C233" s="186" t="s">
        <v>643</v>
      </c>
      <c r="D233" s="306">
        <v>2</v>
      </c>
      <c r="E233" s="9" t="s">
        <v>789</v>
      </c>
      <c r="F233" s="9" t="s">
        <v>645</v>
      </c>
      <c r="G233" s="306"/>
      <c r="H233" s="306">
        <v>1</v>
      </c>
      <c r="I233" s="9">
        <v>2</v>
      </c>
      <c r="J233" s="9" t="s">
        <v>789</v>
      </c>
      <c r="K233" s="306" t="s">
        <v>645</v>
      </c>
      <c r="L233" s="1192" t="s">
        <v>592</v>
      </c>
      <c r="M233" s="18"/>
      <c r="N233" s="18"/>
      <c r="O233" s="29"/>
      <c r="P233" s="202"/>
      <c r="Q233" s="202"/>
      <c r="R233" s="29"/>
      <c r="S233" s="29"/>
      <c r="T233" s="812"/>
      <c r="U233" s="185"/>
      <c r="V233" s="185"/>
      <c r="W233" s="185"/>
      <c r="X233" s="185"/>
      <c r="Y233" s="185"/>
      <c r="Z233" s="185"/>
      <c r="AA233" s="185"/>
      <c r="AB233" s="185"/>
      <c r="AC233" s="185"/>
    </row>
    <row r="234" spans="1:29" ht="21" customHeight="1">
      <c r="A234" s="1152"/>
      <c r="B234" s="1159"/>
      <c r="C234" s="186"/>
      <c r="D234" s="306"/>
      <c r="E234" s="9"/>
      <c r="F234" s="9"/>
      <c r="G234" s="306"/>
      <c r="H234" s="306">
        <v>2</v>
      </c>
      <c r="I234" s="9">
        <v>2</v>
      </c>
      <c r="J234" s="9" t="s">
        <v>691</v>
      </c>
      <c r="K234" s="306" t="s">
        <v>645</v>
      </c>
      <c r="L234" s="1193"/>
      <c r="M234" s="29"/>
      <c r="N234" s="18"/>
      <c r="O234" s="29"/>
      <c r="P234" s="18"/>
      <c r="Q234" s="29"/>
      <c r="R234" s="29"/>
      <c r="S234" s="29"/>
      <c r="T234" s="21"/>
      <c r="U234" s="185"/>
      <c r="V234" s="185"/>
      <c r="W234" s="185"/>
      <c r="X234" s="185"/>
      <c r="Y234" s="185"/>
      <c r="Z234" s="185"/>
      <c r="AA234" s="185"/>
      <c r="AB234" s="185"/>
      <c r="AC234" s="185"/>
    </row>
    <row r="235" spans="1:29" ht="21" customHeight="1">
      <c r="A235" s="1152"/>
      <c r="B235" s="1159"/>
      <c r="C235" s="186" t="s">
        <v>646</v>
      </c>
      <c r="D235" s="306">
        <v>4</v>
      </c>
      <c r="E235" s="9" t="s">
        <v>808</v>
      </c>
      <c r="F235" s="9" t="s">
        <v>645</v>
      </c>
      <c r="G235" s="306"/>
      <c r="H235" s="306">
        <v>3</v>
      </c>
      <c r="I235" s="9">
        <v>4</v>
      </c>
      <c r="J235" s="9" t="s">
        <v>650</v>
      </c>
      <c r="K235" s="306" t="s">
        <v>645</v>
      </c>
      <c r="L235" s="1194"/>
      <c r="M235" s="29"/>
      <c r="N235" s="29"/>
      <c r="O235" s="29"/>
      <c r="P235" s="29"/>
      <c r="Q235" s="29"/>
      <c r="R235" s="29"/>
      <c r="S235" s="29"/>
      <c r="T235" s="1244"/>
      <c r="U235" s="185"/>
      <c r="V235" s="185"/>
      <c r="W235" s="185"/>
      <c r="X235" s="185"/>
      <c r="Y235" s="185"/>
      <c r="Z235" s="185"/>
      <c r="AA235" s="185"/>
      <c r="AB235" s="185"/>
      <c r="AC235" s="185"/>
    </row>
    <row r="236" spans="1:29" ht="21" customHeight="1">
      <c r="A236" s="1152"/>
      <c r="B236" s="1159"/>
      <c r="C236" s="186"/>
      <c r="D236" s="306"/>
      <c r="E236" s="9"/>
      <c r="F236" s="9"/>
      <c r="G236" s="306"/>
      <c r="H236" s="306">
        <v>4</v>
      </c>
      <c r="I236" s="9">
        <v>5</v>
      </c>
      <c r="J236" s="9" t="s">
        <v>653</v>
      </c>
      <c r="K236" s="306" t="s">
        <v>645</v>
      </c>
      <c r="L236" s="186" t="s">
        <v>593</v>
      </c>
      <c r="M236" s="192"/>
      <c r="N236" s="192"/>
      <c r="O236" s="192"/>
      <c r="P236" s="192"/>
      <c r="Q236" s="192"/>
      <c r="R236" s="194"/>
      <c r="S236" s="4">
        <f t="shared" ref="S236:S243" si="42">SUM(M236:R236)</f>
        <v>0</v>
      </c>
      <c r="T236" s="1152"/>
      <c r="U236" s="185"/>
      <c r="V236" s="185"/>
      <c r="W236" s="185"/>
      <c r="X236" s="185"/>
      <c r="Y236" s="185"/>
      <c r="Z236" s="185"/>
      <c r="AA236" s="185"/>
      <c r="AB236" s="185"/>
      <c r="AC236" s="185"/>
    </row>
    <row r="237" spans="1:29" ht="21" customHeight="1">
      <c r="A237" s="1152"/>
      <c r="B237" s="1159"/>
      <c r="C237" s="186" t="s">
        <v>656</v>
      </c>
      <c r="D237" s="306">
        <v>5</v>
      </c>
      <c r="E237" s="9" t="s">
        <v>650</v>
      </c>
      <c r="F237" s="9" t="s">
        <v>645</v>
      </c>
      <c r="G237" s="306"/>
      <c r="H237" s="306">
        <v>5</v>
      </c>
      <c r="I237" s="9">
        <v>3</v>
      </c>
      <c r="J237" s="9" t="s">
        <v>655</v>
      </c>
      <c r="K237" s="306" t="s">
        <v>645</v>
      </c>
      <c r="L237" s="195" t="s">
        <v>594</v>
      </c>
      <c r="M237" s="196"/>
      <c r="N237" s="196"/>
      <c r="O237" s="196"/>
      <c r="P237" s="196"/>
      <c r="Q237" s="196"/>
      <c r="R237" s="29"/>
      <c r="S237" s="33">
        <f t="shared" si="42"/>
        <v>0</v>
      </c>
      <c r="T237" s="1147"/>
      <c r="U237" s="185"/>
      <c r="V237" s="185"/>
      <c r="W237" s="185"/>
      <c r="X237" s="185"/>
      <c r="Y237" s="185"/>
      <c r="Z237" s="185"/>
      <c r="AA237" s="185"/>
      <c r="AB237" s="185"/>
      <c r="AC237" s="185"/>
    </row>
    <row r="238" spans="1:29" ht="21" customHeight="1">
      <c r="A238" s="1152"/>
      <c r="B238" s="1159"/>
      <c r="C238" s="186" t="s">
        <v>657</v>
      </c>
      <c r="D238" s="306">
        <v>3</v>
      </c>
      <c r="E238" s="9" t="s">
        <v>653</v>
      </c>
      <c r="F238" s="9" t="s">
        <v>645</v>
      </c>
      <c r="G238" s="33"/>
      <c r="H238" s="306"/>
      <c r="I238" s="289">
        <v>16</v>
      </c>
      <c r="J238" s="9"/>
      <c r="K238" s="33"/>
      <c r="L238" s="195" t="s">
        <v>595</v>
      </c>
      <c r="M238" s="198"/>
      <c r="N238" s="198"/>
      <c r="O238" s="198"/>
      <c r="P238" s="198"/>
      <c r="Q238" s="198"/>
      <c r="R238" s="29"/>
      <c r="S238" s="33">
        <f t="shared" si="42"/>
        <v>0</v>
      </c>
      <c r="T238" s="21"/>
      <c r="U238" s="185"/>
      <c r="V238" s="185"/>
      <c r="W238" s="185"/>
      <c r="X238" s="185"/>
      <c r="Y238" s="185"/>
      <c r="Z238" s="185"/>
      <c r="AA238" s="185"/>
      <c r="AB238" s="185"/>
      <c r="AC238" s="185"/>
    </row>
    <row r="239" spans="1:29" ht="21" customHeight="1">
      <c r="A239" s="1152"/>
      <c r="B239" s="1159"/>
      <c r="C239" s="186" t="s">
        <v>658</v>
      </c>
      <c r="D239" s="306">
        <v>3</v>
      </c>
      <c r="E239" s="9" t="s">
        <v>655</v>
      </c>
      <c r="F239" s="9" t="s">
        <v>645</v>
      </c>
      <c r="G239" s="33"/>
      <c r="H239" s="306"/>
      <c r="I239" s="9"/>
      <c r="J239" s="9"/>
      <c r="K239" s="33"/>
      <c r="L239" s="199" t="s">
        <v>596</v>
      </c>
      <c r="M239" s="200"/>
      <c r="N239" s="200"/>
      <c r="O239" s="200"/>
      <c r="P239" s="200"/>
      <c r="Q239" s="200"/>
      <c r="R239" s="202"/>
      <c r="S239" s="203">
        <f t="shared" si="42"/>
        <v>0</v>
      </c>
      <c r="T239" s="21"/>
      <c r="U239" s="185"/>
      <c r="V239" s="185"/>
      <c r="W239" s="185"/>
      <c r="X239" s="185"/>
      <c r="Y239" s="185"/>
      <c r="Z239" s="185"/>
      <c r="AA239" s="185"/>
      <c r="AB239" s="185"/>
      <c r="AC239" s="185"/>
    </row>
    <row r="240" spans="1:29" ht="21" customHeight="1">
      <c r="A240" s="1152"/>
      <c r="B240" s="1159"/>
      <c r="C240" s="186"/>
      <c r="D240" s="306"/>
      <c r="E240" s="9"/>
      <c r="F240" s="9"/>
      <c r="G240" s="33"/>
      <c r="H240" s="306"/>
      <c r="I240" s="9"/>
      <c r="J240" s="9"/>
      <c r="K240" s="33"/>
      <c r="L240" s="199" t="s">
        <v>597</v>
      </c>
      <c r="M240" s="200"/>
      <c r="N240" s="200"/>
      <c r="O240" s="200"/>
      <c r="P240" s="200"/>
      <c r="Q240" s="200"/>
      <c r="R240" s="202"/>
      <c r="S240" s="203">
        <f t="shared" si="42"/>
        <v>0</v>
      </c>
      <c r="T240" s="21"/>
      <c r="U240" s="185"/>
      <c r="V240" s="185"/>
      <c r="W240" s="185"/>
      <c r="X240" s="185"/>
      <c r="Y240" s="185"/>
      <c r="Z240" s="185"/>
      <c r="AA240" s="185"/>
      <c r="AB240" s="185"/>
      <c r="AC240" s="185"/>
    </row>
    <row r="241" spans="1:29" ht="21" customHeight="1">
      <c r="A241" s="1152"/>
      <c r="B241" s="1159"/>
      <c r="C241" s="186"/>
      <c r="D241" s="306"/>
      <c r="E241" s="9"/>
      <c r="F241" s="9"/>
      <c r="G241" s="33"/>
      <c r="H241" s="306"/>
      <c r="I241" s="289"/>
      <c r="J241" s="9"/>
      <c r="K241" s="33"/>
      <c r="L241" s="208" t="s">
        <v>598</v>
      </c>
      <c r="M241" s="200"/>
      <c r="N241" s="200"/>
      <c r="O241" s="200"/>
      <c r="P241" s="200"/>
      <c r="Q241" s="200"/>
      <c r="R241" s="202"/>
      <c r="S241" s="203">
        <f t="shared" si="42"/>
        <v>0</v>
      </c>
      <c r="T241" s="21"/>
      <c r="U241" s="185"/>
      <c r="V241" s="185"/>
      <c r="W241" s="185"/>
      <c r="X241" s="185"/>
      <c r="Y241" s="185"/>
      <c r="Z241" s="185"/>
      <c r="AA241" s="185"/>
      <c r="AB241" s="185"/>
      <c r="AC241" s="185"/>
    </row>
    <row r="242" spans="1:29" ht="21" customHeight="1">
      <c r="A242" s="1152"/>
      <c r="B242" s="1159"/>
      <c r="C242" s="186"/>
      <c r="D242" s="306"/>
      <c r="E242" s="9"/>
      <c r="F242" s="9"/>
      <c r="G242" s="33"/>
      <c r="H242" s="306"/>
      <c r="I242" s="9"/>
      <c r="J242" s="9"/>
      <c r="K242" s="33"/>
      <c r="L242" s="209" t="s">
        <v>599</v>
      </c>
      <c r="M242" s="210"/>
      <c r="N242" s="210"/>
      <c r="O242" s="210"/>
      <c r="P242" s="210"/>
      <c r="Q242" s="210"/>
      <c r="R242" s="211"/>
      <c r="S242" s="212">
        <f t="shared" si="42"/>
        <v>0</v>
      </c>
      <c r="T242" s="21"/>
      <c r="U242" s="185"/>
      <c r="V242" s="185"/>
      <c r="W242" s="185"/>
      <c r="X242" s="185"/>
      <c r="Y242" s="185"/>
      <c r="Z242" s="185"/>
      <c r="AA242" s="185"/>
      <c r="AB242" s="185"/>
      <c r="AC242" s="185"/>
    </row>
    <row r="243" spans="1:29" ht="21" customHeight="1">
      <c r="A243" s="1152"/>
      <c r="B243" s="1159"/>
      <c r="C243" s="186"/>
      <c r="D243" s="306"/>
      <c r="E243" s="9"/>
      <c r="F243" s="9"/>
      <c r="G243" s="33"/>
      <c r="H243" s="306"/>
      <c r="I243" s="9"/>
      <c r="J243" s="9"/>
      <c r="K243" s="33"/>
      <c r="L243" s="209" t="s">
        <v>600</v>
      </c>
      <c r="M243" s="213"/>
      <c r="N243" s="213"/>
      <c r="O243" s="213"/>
      <c r="P243" s="213"/>
      <c r="Q243" s="213"/>
      <c r="R243" s="214"/>
      <c r="S243" s="215">
        <f t="shared" si="42"/>
        <v>0</v>
      </c>
      <c r="T243" s="21"/>
      <c r="U243" s="185"/>
      <c r="V243" s="185"/>
      <c r="W243" s="185"/>
      <c r="X243" s="185"/>
      <c r="Y243" s="185"/>
      <c r="Z243" s="185"/>
      <c r="AA243" s="185"/>
      <c r="AB243" s="185"/>
      <c r="AC243" s="185"/>
    </row>
    <row r="244" spans="1:29" ht="21" customHeight="1">
      <c r="A244" s="1152"/>
      <c r="B244" s="1159"/>
      <c r="C244" s="186"/>
      <c r="D244" s="33"/>
      <c r="E244" s="33"/>
      <c r="F244" s="33"/>
      <c r="G244" s="33"/>
      <c r="H244" s="33"/>
      <c r="I244" s="33"/>
      <c r="J244" s="33"/>
      <c r="K244" s="33"/>
      <c r="L244" s="222"/>
      <c r="M244" s="223"/>
      <c r="N244" s="223"/>
      <c r="O244" s="223"/>
      <c r="P244" s="223"/>
      <c r="Q244" s="223"/>
      <c r="R244" s="224"/>
      <c r="S244" s="225"/>
      <c r="T244" s="21"/>
      <c r="U244" s="185"/>
      <c r="V244" s="185"/>
      <c r="W244" s="185"/>
      <c r="X244" s="185"/>
      <c r="Y244" s="185"/>
      <c r="Z244" s="185"/>
      <c r="AA244" s="185"/>
      <c r="AB244" s="185"/>
      <c r="AC244" s="185"/>
    </row>
    <row r="245" spans="1:29" ht="32.25" customHeight="1">
      <c r="A245" s="1152"/>
      <c r="B245" s="1159"/>
      <c r="C245" s="575"/>
      <c r="D245" s="114"/>
      <c r="E245" s="114"/>
      <c r="F245" s="784"/>
      <c r="G245" s="114"/>
      <c r="H245" s="114"/>
      <c r="I245" s="114"/>
      <c r="J245" s="784"/>
      <c r="K245" s="114"/>
      <c r="L245" s="1195" t="s">
        <v>601</v>
      </c>
      <c r="M245" s="364" t="s">
        <v>2132</v>
      </c>
      <c r="N245" s="368" t="s">
        <v>2132</v>
      </c>
      <c r="O245" s="366"/>
      <c r="P245" s="368"/>
      <c r="Q245" s="364"/>
      <c r="R245" s="228"/>
      <c r="S245" s="228"/>
      <c r="T245" s="21"/>
      <c r="U245" s="185"/>
      <c r="V245" s="185"/>
      <c r="W245" s="185"/>
      <c r="X245" s="185"/>
      <c r="Y245" s="185"/>
      <c r="Z245" s="185"/>
      <c r="AA245" s="185"/>
      <c r="AB245" s="185"/>
      <c r="AC245" s="185"/>
    </row>
    <row r="246" spans="1:29" ht="29.25" customHeight="1">
      <c r="A246" s="1152"/>
      <c r="B246" s="1159"/>
      <c r="C246" s="575"/>
      <c r="D246" s="114"/>
      <c r="E246" s="114"/>
      <c r="F246" s="784"/>
      <c r="G246" s="114"/>
      <c r="H246" s="114"/>
      <c r="I246" s="114"/>
      <c r="J246" s="784"/>
      <c r="K246" s="114"/>
      <c r="L246" s="1193"/>
      <c r="M246" s="366"/>
      <c r="N246" s="368" t="s">
        <v>2133</v>
      </c>
      <c r="O246" s="366" t="s">
        <v>2134</v>
      </c>
      <c r="P246" s="368" t="s">
        <v>2135</v>
      </c>
      <c r="Q246" s="364" t="s">
        <v>2136</v>
      </c>
      <c r="R246" s="228"/>
      <c r="S246" s="228"/>
      <c r="T246" s="21"/>
      <c r="U246" s="185"/>
      <c r="V246" s="185"/>
      <c r="W246" s="185"/>
      <c r="X246" s="185"/>
      <c r="Y246" s="185"/>
      <c r="Z246" s="185"/>
      <c r="AA246" s="185"/>
      <c r="AB246" s="185"/>
      <c r="AC246" s="185"/>
    </row>
    <row r="247" spans="1:29" ht="29.25" customHeight="1">
      <c r="A247" s="1152"/>
      <c r="B247" s="1159"/>
      <c r="C247" s="575"/>
      <c r="D247" s="114"/>
      <c r="E247" s="114"/>
      <c r="F247" s="784"/>
      <c r="G247" s="114"/>
      <c r="H247" s="114"/>
      <c r="I247" s="114"/>
      <c r="J247" s="784"/>
      <c r="K247" s="114"/>
      <c r="L247" s="1193"/>
      <c r="M247" s="349"/>
      <c r="N247" s="455" t="s">
        <v>2137</v>
      </c>
      <c r="O247" s="366"/>
      <c r="P247" s="442" t="s">
        <v>2137</v>
      </c>
      <c r="Q247" s="364"/>
      <c r="R247" s="228"/>
      <c r="S247" s="228"/>
      <c r="T247" s="21"/>
      <c r="U247" s="185"/>
      <c r="V247" s="185"/>
      <c r="W247" s="185"/>
      <c r="X247" s="185"/>
      <c r="Y247" s="185"/>
      <c r="Z247" s="185"/>
      <c r="AA247" s="185"/>
      <c r="AB247" s="185"/>
      <c r="AC247" s="185"/>
    </row>
    <row r="248" spans="1:29" ht="29.25" customHeight="1">
      <c r="A248" s="1152"/>
      <c r="B248" s="1159"/>
      <c r="C248" s="575"/>
      <c r="D248" s="114"/>
      <c r="E248" s="114"/>
      <c r="F248" s="784"/>
      <c r="G248" s="114"/>
      <c r="H248" s="114"/>
      <c r="I248" s="114"/>
      <c r="J248" s="784"/>
      <c r="K248" s="114"/>
      <c r="L248" s="1193"/>
      <c r="M248" s="351"/>
      <c r="N248" s="368" t="s">
        <v>2138</v>
      </c>
      <c r="O248" s="438"/>
      <c r="P248" s="418" t="s">
        <v>2138</v>
      </c>
      <c r="Q248" s="438"/>
      <c r="R248" s="228"/>
      <c r="S248" s="228"/>
      <c r="T248" s="21"/>
      <c r="U248" s="185"/>
      <c r="V248" s="185"/>
      <c r="W248" s="185"/>
      <c r="X248" s="185"/>
      <c r="Y248" s="185"/>
      <c r="Z248" s="185"/>
      <c r="AA248" s="185"/>
      <c r="AB248" s="185"/>
      <c r="AC248" s="185"/>
    </row>
    <row r="249" spans="1:29" ht="28.5" customHeight="1">
      <c r="A249" s="1152"/>
      <c r="B249" s="1201"/>
      <c r="C249" s="186"/>
      <c r="D249" s="33"/>
      <c r="E249" s="33"/>
      <c r="F249" s="33"/>
      <c r="G249" s="33"/>
      <c r="H249" s="33"/>
      <c r="I249" s="33"/>
      <c r="J249" s="33"/>
      <c r="K249" s="33"/>
      <c r="L249" s="1194"/>
      <c r="M249" s="231"/>
      <c r="N249" s="230"/>
      <c r="O249" s="230"/>
      <c r="P249" s="230"/>
      <c r="Q249" s="230"/>
      <c r="R249" s="228"/>
      <c r="S249" s="228"/>
      <c r="T249" s="21"/>
      <c r="U249" s="185"/>
      <c r="V249" s="185"/>
      <c r="W249" s="185"/>
      <c r="X249" s="185"/>
      <c r="Y249" s="185"/>
      <c r="Z249" s="185"/>
      <c r="AA249" s="185"/>
      <c r="AB249" s="185"/>
      <c r="AC249" s="185"/>
    </row>
    <row r="250" spans="1:29" ht="21" customHeight="1">
      <c r="A250" s="1152"/>
      <c r="B250" s="371"/>
      <c r="C250" s="181"/>
      <c r="D250" s="33"/>
      <c r="E250" s="33"/>
      <c r="F250" s="33"/>
      <c r="G250" s="33"/>
      <c r="H250" s="33"/>
      <c r="I250" s="33"/>
      <c r="J250" s="33"/>
      <c r="K250" s="33"/>
      <c r="L250" s="238" t="s">
        <v>593</v>
      </c>
      <c r="M250" s="280"/>
      <c r="N250" s="280">
        <v>8</v>
      </c>
      <c r="O250" s="280"/>
      <c r="P250" s="280">
        <v>8</v>
      </c>
      <c r="Q250" s="280"/>
      <c r="R250" s="236"/>
      <c r="S250" s="237">
        <f t="shared" ref="S250:S261" si="43">SUM(M250:R250)</f>
        <v>16</v>
      </c>
      <c r="T250" s="21"/>
      <c r="U250" s="185"/>
      <c r="V250" s="185"/>
      <c r="W250" s="185"/>
      <c r="X250" s="185"/>
      <c r="Y250" s="185"/>
      <c r="Z250" s="185"/>
      <c r="AA250" s="185"/>
      <c r="AB250" s="185"/>
      <c r="AC250" s="185"/>
    </row>
    <row r="251" spans="1:29" ht="21" customHeight="1">
      <c r="A251" s="1152"/>
      <c r="B251" s="371"/>
      <c r="C251" s="186"/>
      <c r="D251" s="33"/>
      <c r="E251" s="33"/>
      <c r="F251" s="33"/>
      <c r="G251" s="33"/>
      <c r="H251" s="33"/>
      <c r="I251" s="33"/>
      <c r="J251" s="33"/>
      <c r="K251" s="33"/>
      <c r="L251" s="240" t="s">
        <v>594</v>
      </c>
      <c r="M251" s="281"/>
      <c r="N251" s="281">
        <v>6</v>
      </c>
      <c r="O251" s="281"/>
      <c r="P251" s="281">
        <v>8</v>
      </c>
      <c r="Q251" s="281"/>
      <c r="R251" s="228"/>
      <c r="S251" s="242">
        <f t="shared" si="43"/>
        <v>14</v>
      </c>
      <c r="T251" s="21"/>
      <c r="U251" s="185"/>
      <c r="V251" s="185"/>
      <c r="W251" s="185"/>
      <c r="X251" s="185"/>
      <c r="Y251" s="185"/>
      <c r="Z251" s="185"/>
      <c r="AA251" s="185"/>
      <c r="AB251" s="185"/>
      <c r="AC251" s="185"/>
    </row>
    <row r="252" spans="1:29" ht="26.25" customHeight="1">
      <c r="A252" s="1152"/>
      <c r="B252" s="371"/>
      <c r="C252" s="186"/>
      <c r="D252" s="33"/>
      <c r="E252" s="33"/>
      <c r="F252" s="33"/>
      <c r="G252" s="33"/>
      <c r="H252" s="33"/>
      <c r="I252" s="33"/>
      <c r="J252" s="33"/>
      <c r="K252" s="33"/>
      <c r="L252" s="240" t="s">
        <v>595</v>
      </c>
      <c r="M252" s="243"/>
      <c r="N252" s="243">
        <v>2</v>
      </c>
      <c r="O252" s="243"/>
      <c r="P252" s="243"/>
      <c r="Q252" s="243"/>
      <c r="R252" s="228"/>
      <c r="S252" s="242">
        <f t="shared" si="43"/>
        <v>2</v>
      </c>
      <c r="T252" s="21"/>
      <c r="U252" s="185"/>
      <c r="V252" s="185"/>
      <c r="W252" s="185"/>
      <c r="X252" s="185"/>
      <c r="Y252" s="185"/>
      <c r="Z252" s="185"/>
      <c r="AA252" s="185"/>
      <c r="AB252" s="185"/>
      <c r="AC252" s="185"/>
    </row>
    <row r="253" spans="1:29" ht="25.5" customHeight="1">
      <c r="A253" s="1152"/>
      <c r="B253" s="371"/>
      <c r="C253" s="186"/>
      <c r="D253" s="33"/>
      <c r="E253" s="33"/>
      <c r="F253" s="33"/>
      <c r="G253" s="33"/>
      <c r="H253" s="33"/>
      <c r="I253" s="33"/>
      <c r="J253" s="33"/>
      <c r="K253" s="33"/>
      <c r="L253" s="244" t="s">
        <v>596</v>
      </c>
      <c r="M253" s="246"/>
      <c r="N253" s="246">
        <v>4</v>
      </c>
      <c r="O253" s="246">
        <v>3</v>
      </c>
      <c r="P253" s="246">
        <v>4</v>
      </c>
      <c r="Q253" s="246">
        <v>3</v>
      </c>
      <c r="R253" s="247"/>
      <c r="S253" s="248">
        <f t="shared" si="43"/>
        <v>14</v>
      </c>
      <c r="T253" s="21"/>
      <c r="U253" s="185"/>
      <c r="V253" s="185"/>
      <c r="W253" s="185"/>
      <c r="X253" s="185"/>
      <c r="Y253" s="185"/>
      <c r="Z253" s="185"/>
      <c r="AA253" s="185"/>
      <c r="AB253" s="185"/>
      <c r="AC253" s="185"/>
    </row>
    <row r="254" spans="1:29" ht="25.5" customHeight="1">
      <c r="A254" s="1152"/>
      <c r="B254" s="385"/>
      <c r="C254" s="204"/>
      <c r="D254" s="33"/>
      <c r="E254" s="33"/>
      <c r="F254" s="33"/>
      <c r="G254" s="33"/>
      <c r="H254" s="33"/>
      <c r="I254" s="33"/>
      <c r="J254" s="33"/>
      <c r="K254" s="33"/>
      <c r="L254" s="244" t="s">
        <v>597</v>
      </c>
      <c r="M254" s="246">
        <v>2</v>
      </c>
      <c r="N254" s="246"/>
      <c r="O254" s="246"/>
      <c r="P254" s="246"/>
      <c r="Q254" s="246"/>
      <c r="R254" s="247"/>
      <c r="S254" s="248">
        <f t="shared" si="43"/>
        <v>2</v>
      </c>
      <c r="T254" s="21"/>
      <c r="U254" s="185"/>
      <c r="V254" s="185"/>
      <c r="W254" s="185"/>
      <c r="X254" s="185"/>
      <c r="Y254" s="185"/>
      <c r="Z254" s="185"/>
      <c r="AA254" s="185"/>
      <c r="AB254" s="185"/>
      <c r="AC254" s="185"/>
    </row>
    <row r="255" spans="1:29" ht="25.5" customHeight="1">
      <c r="A255" s="1152"/>
      <c r="B255" s="385"/>
      <c r="C255" s="204"/>
      <c r="D255" s="33"/>
      <c r="E255" s="33"/>
      <c r="F255" s="33"/>
      <c r="G255" s="33"/>
      <c r="H255" s="33"/>
      <c r="I255" s="33"/>
      <c r="J255" s="33"/>
      <c r="K255" s="33"/>
      <c r="L255" s="249" t="s">
        <v>598</v>
      </c>
      <c r="M255" s="246"/>
      <c r="N255" s="246"/>
      <c r="O255" s="246"/>
      <c r="P255" s="246"/>
      <c r="Q255" s="246"/>
      <c r="R255" s="247"/>
      <c r="S255" s="248">
        <f t="shared" si="43"/>
        <v>0</v>
      </c>
      <c r="T255" s="21"/>
      <c r="U255" s="185"/>
      <c r="V255" s="185"/>
      <c r="W255" s="185"/>
      <c r="X255" s="185"/>
      <c r="Y255" s="185"/>
      <c r="Z255" s="185"/>
      <c r="AA255" s="185"/>
      <c r="AB255" s="185"/>
      <c r="AC255" s="185"/>
    </row>
    <row r="256" spans="1:29" ht="25.5" customHeight="1">
      <c r="A256" s="1152"/>
      <c r="B256" s="385"/>
      <c r="C256" s="204"/>
      <c r="D256" s="33"/>
      <c r="E256" s="33"/>
      <c r="F256" s="33"/>
      <c r="G256" s="33"/>
      <c r="H256" s="33"/>
      <c r="I256" s="33"/>
      <c r="J256" s="33"/>
      <c r="K256" s="33"/>
      <c r="L256" s="250" t="s">
        <v>599</v>
      </c>
      <c r="M256" s="251"/>
      <c r="N256" s="251"/>
      <c r="O256" s="251"/>
      <c r="P256" s="251"/>
      <c r="Q256" s="251"/>
      <c r="R256" s="252"/>
      <c r="S256" s="253">
        <f t="shared" si="43"/>
        <v>0</v>
      </c>
      <c r="T256" s="21"/>
      <c r="U256" s="185"/>
      <c r="V256" s="185"/>
      <c r="W256" s="185"/>
      <c r="X256" s="185"/>
      <c r="Y256" s="185"/>
      <c r="Z256" s="185"/>
      <c r="AA256" s="185"/>
      <c r="AB256" s="185"/>
      <c r="AC256" s="185"/>
    </row>
    <row r="257" spans="1:29" ht="25.5" customHeight="1">
      <c r="A257" s="1152"/>
      <c r="B257" s="385"/>
      <c r="C257" s="204"/>
      <c r="D257" s="33"/>
      <c r="E257" s="33"/>
      <c r="F257" s="33"/>
      <c r="G257" s="33"/>
      <c r="H257" s="33"/>
      <c r="I257" s="33"/>
      <c r="J257" s="33"/>
      <c r="K257" s="33"/>
      <c r="L257" s="250" t="s">
        <v>600</v>
      </c>
      <c r="M257" s="254"/>
      <c r="N257" s="254"/>
      <c r="O257" s="254"/>
      <c r="P257" s="254"/>
      <c r="Q257" s="254"/>
      <c r="R257" s="255"/>
      <c r="S257" s="256">
        <f t="shared" si="43"/>
        <v>0</v>
      </c>
      <c r="T257" s="21"/>
      <c r="U257" s="185"/>
      <c r="V257" s="185"/>
      <c r="W257" s="185"/>
      <c r="X257" s="185"/>
      <c r="Y257" s="185"/>
      <c r="Z257" s="185"/>
      <c r="AA257" s="185"/>
      <c r="AB257" s="185"/>
      <c r="AC257" s="185"/>
    </row>
    <row r="258" spans="1:29" ht="21" customHeight="1">
      <c r="A258" s="1152"/>
      <c r="B258" s="385"/>
      <c r="C258" s="1200"/>
      <c r="D258" s="186"/>
      <c r="E258" s="186"/>
      <c r="F258" s="186"/>
      <c r="G258" s="186"/>
      <c r="H258" s="186"/>
      <c r="I258" s="186"/>
      <c r="J258" s="186"/>
      <c r="K258" s="186"/>
      <c r="L258" s="222" t="s">
        <v>681</v>
      </c>
      <c r="M258" s="223">
        <f t="shared" ref="M258:R258" si="44">M250+M236</f>
        <v>0</v>
      </c>
      <c r="N258" s="223">
        <f t="shared" si="44"/>
        <v>8</v>
      </c>
      <c r="O258" s="223">
        <f t="shared" si="44"/>
        <v>0</v>
      </c>
      <c r="P258" s="223">
        <f t="shared" si="44"/>
        <v>8</v>
      </c>
      <c r="Q258" s="223">
        <f t="shared" si="44"/>
        <v>0</v>
      </c>
      <c r="R258" s="223">
        <f t="shared" si="44"/>
        <v>0</v>
      </c>
      <c r="S258" s="224">
        <f t="shared" si="43"/>
        <v>16</v>
      </c>
      <c r="T258" s="21"/>
      <c r="U258" s="185"/>
      <c r="V258" s="185"/>
      <c r="W258" s="185"/>
      <c r="X258" s="185"/>
      <c r="Y258" s="185"/>
      <c r="Z258" s="185"/>
      <c r="AA258" s="185"/>
      <c r="AB258" s="185"/>
      <c r="AC258" s="185"/>
    </row>
    <row r="259" spans="1:29" ht="21" customHeight="1">
      <c r="A259" s="1152"/>
      <c r="B259" s="385"/>
      <c r="C259" s="1159"/>
      <c r="D259" s="186"/>
      <c r="E259" s="186"/>
      <c r="F259" s="186"/>
      <c r="G259" s="186"/>
      <c r="H259" s="186"/>
      <c r="I259" s="186"/>
      <c r="J259" s="186"/>
      <c r="K259" s="186"/>
      <c r="L259" s="257" t="s">
        <v>682</v>
      </c>
      <c r="M259" s="258">
        <f t="shared" ref="M259:R259" si="45">M254+M253+M240+M239</f>
        <v>2</v>
      </c>
      <c r="N259" s="258">
        <f t="shared" si="45"/>
        <v>4</v>
      </c>
      <c r="O259" s="258">
        <f t="shared" si="45"/>
        <v>3</v>
      </c>
      <c r="P259" s="258">
        <f t="shared" si="45"/>
        <v>4</v>
      </c>
      <c r="Q259" s="258">
        <f t="shared" si="45"/>
        <v>3</v>
      </c>
      <c r="R259" s="258">
        <f t="shared" si="45"/>
        <v>0</v>
      </c>
      <c r="S259" s="259">
        <f t="shared" si="43"/>
        <v>16</v>
      </c>
      <c r="T259" s="21"/>
      <c r="U259" s="185"/>
      <c r="V259" s="185"/>
      <c r="W259" s="185"/>
      <c r="X259" s="185"/>
      <c r="Y259" s="185"/>
      <c r="Z259" s="185"/>
      <c r="AA259" s="185"/>
      <c r="AB259" s="185"/>
      <c r="AC259" s="185"/>
    </row>
    <row r="260" spans="1:29" ht="21" customHeight="1">
      <c r="A260" s="1152"/>
      <c r="B260" s="385"/>
      <c r="C260" s="1159"/>
      <c r="D260" s="186"/>
      <c r="E260" s="186"/>
      <c r="F260" s="186"/>
      <c r="G260" s="186"/>
      <c r="H260" s="186"/>
      <c r="I260" s="186"/>
      <c r="J260" s="186"/>
      <c r="K260" s="186"/>
      <c r="L260" s="257" t="s">
        <v>683</v>
      </c>
      <c r="M260" s="258">
        <f t="shared" ref="M260:R260" si="46">M255+M241</f>
        <v>0</v>
      </c>
      <c r="N260" s="258">
        <f t="shared" si="46"/>
        <v>0</v>
      </c>
      <c r="O260" s="258">
        <f t="shared" si="46"/>
        <v>0</v>
      </c>
      <c r="P260" s="258">
        <f t="shared" si="46"/>
        <v>0</v>
      </c>
      <c r="Q260" s="258">
        <f t="shared" si="46"/>
        <v>0</v>
      </c>
      <c r="R260" s="258">
        <f t="shared" si="46"/>
        <v>0</v>
      </c>
      <c r="S260" s="259">
        <f t="shared" si="43"/>
        <v>0</v>
      </c>
      <c r="T260" s="21"/>
      <c r="U260" s="185"/>
      <c r="V260" s="185"/>
      <c r="W260" s="185"/>
      <c r="X260" s="185"/>
      <c r="Y260" s="185"/>
      <c r="Z260" s="185"/>
      <c r="AA260" s="185"/>
      <c r="AB260" s="185"/>
      <c r="AC260" s="185"/>
    </row>
    <row r="261" spans="1:29" ht="21" customHeight="1">
      <c r="A261" s="1152"/>
      <c r="B261" s="385"/>
      <c r="C261" s="1201"/>
      <c r="D261" s="186"/>
      <c r="E261" s="186"/>
      <c r="F261" s="186"/>
      <c r="G261" s="186"/>
      <c r="H261" s="186"/>
      <c r="I261" s="186"/>
      <c r="J261" s="186"/>
      <c r="K261" s="186"/>
      <c r="L261" s="260" t="s">
        <v>684</v>
      </c>
      <c r="M261" s="261">
        <f t="shared" ref="M261:R261" si="47">M256+M242</f>
        <v>0</v>
      </c>
      <c r="N261" s="261">
        <f t="shared" si="47"/>
        <v>0</v>
      </c>
      <c r="O261" s="261">
        <f t="shared" si="47"/>
        <v>0</v>
      </c>
      <c r="P261" s="261">
        <f t="shared" si="47"/>
        <v>0</v>
      </c>
      <c r="Q261" s="261">
        <f t="shared" si="47"/>
        <v>0</v>
      </c>
      <c r="R261" s="261">
        <f t="shared" si="47"/>
        <v>0</v>
      </c>
      <c r="S261" s="262">
        <f t="shared" si="43"/>
        <v>0</v>
      </c>
      <c r="T261" s="21"/>
      <c r="U261" s="185"/>
      <c r="V261" s="185"/>
      <c r="W261" s="185"/>
      <c r="X261" s="185"/>
      <c r="Y261" s="185"/>
      <c r="Z261" s="185"/>
      <c r="AA261" s="185"/>
      <c r="AB261" s="185"/>
      <c r="AC261" s="185"/>
    </row>
    <row r="262" spans="1:29" ht="21" customHeight="1">
      <c r="A262" s="1198"/>
      <c r="B262" s="1138"/>
      <c r="C262" s="263"/>
      <c r="D262" s="264"/>
      <c r="E262" s="264"/>
      <c r="F262" s="264"/>
      <c r="G262" s="264"/>
      <c r="H262" s="264"/>
      <c r="I262" s="264"/>
      <c r="J262" s="264"/>
      <c r="K262" s="264"/>
      <c r="L262" s="265"/>
      <c r="M262" s="264"/>
      <c r="N262" s="264"/>
      <c r="O262" s="264"/>
      <c r="P262" s="264"/>
      <c r="Q262" s="264"/>
      <c r="R262" s="264"/>
      <c r="S262" s="264"/>
      <c r="T262" s="782"/>
      <c r="U262" s="185"/>
      <c r="V262" s="185"/>
      <c r="W262" s="185"/>
      <c r="X262" s="185"/>
      <c r="Y262" s="185"/>
      <c r="Z262" s="185"/>
      <c r="AA262" s="185"/>
      <c r="AB262" s="185"/>
      <c r="AC262" s="185"/>
    </row>
    <row r="263" spans="1:29" ht="35.25" customHeight="1">
      <c r="A263" s="1211">
        <v>9</v>
      </c>
      <c r="B263" s="1212" t="s">
        <v>181</v>
      </c>
      <c r="C263" s="186" t="s">
        <v>643</v>
      </c>
      <c r="D263" s="306">
        <v>3</v>
      </c>
      <c r="E263" s="9" t="s">
        <v>789</v>
      </c>
      <c r="F263" s="9" t="s">
        <v>645</v>
      </c>
      <c r="G263" s="9" t="s">
        <v>2139</v>
      </c>
      <c r="H263" s="306">
        <v>1</v>
      </c>
      <c r="I263" s="22">
        <v>3</v>
      </c>
      <c r="J263" s="9" t="s">
        <v>789</v>
      </c>
      <c r="K263" s="9" t="s">
        <v>645</v>
      </c>
      <c r="L263" s="1192" t="s">
        <v>592</v>
      </c>
      <c r="M263" s="358"/>
      <c r="N263" s="336" t="s">
        <v>2140</v>
      </c>
      <c r="O263" s="335" t="s">
        <v>2140</v>
      </c>
      <c r="P263" s="374" t="s">
        <v>2141</v>
      </c>
      <c r="Q263" s="336" t="s">
        <v>2142</v>
      </c>
      <c r="R263" s="29"/>
      <c r="S263" s="29"/>
      <c r="T263" s="21"/>
      <c r="U263" s="185"/>
      <c r="V263" s="185"/>
      <c r="W263" s="185"/>
      <c r="X263" s="185"/>
      <c r="Y263" s="185"/>
      <c r="Z263" s="185"/>
      <c r="AA263" s="185"/>
      <c r="AB263" s="185"/>
      <c r="AC263" s="185"/>
    </row>
    <row r="264" spans="1:29" ht="36.75" customHeight="1">
      <c r="A264" s="1152"/>
      <c r="B264" s="1159"/>
      <c r="C264" s="186"/>
      <c r="D264" s="306"/>
      <c r="E264" s="9"/>
      <c r="F264" s="9"/>
      <c r="G264" s="9"/>
      <c r="H264" s="306">
        <v>2</v>
      </c>
      <c r="I264" s="9">
        <v>4</v>
      </c>
      <c r="J264" s="9" t="s">
        <v>691</v>
      </c>
      <c r="K264" s="9" t="s">
        <v>645</v>
      </c>
      <c r="L264" s="1193"/>
      <c r="M264" s="409"/>
      <c r="N264" s="374" t="s">
        <v>2143</v>
      </c>
      <c r="O264" s="338"/>
      <c r="P264" s="501" t="s">
        <v>2144</v>
      </c>
      <c r="Q264" s="338"/>
      <c r="R264" s="29"/>
      <c r="S264" s="29"/>
      <c r="T264" s="21"/>
      <c r="U264" s="185"/>
      <c r="V264" s="185"/>
      <c r="W264" s="185"/>
      <c r="X264" s="185"/>
      <c r="Y264" s="185"/>
      <c r="Z264" s="185"/>
      <c r="AA264" s="185"/>
      <c r="AB264" s="185"/>
      <c r="AC264" s="185"/>
    </row>
    <row r="265" spans="1:29" ht="35.25" customHeight="1">
      <c r="A265" s="1152"/>
      <c r="B265" s="1159"/>
      <c r="C265" s="186" t="s">
        <v>646</v>
      </c>
      <c r="D265" s="306">
        <v>5</v>
      </c>
      <c r="E265" s="9" t="s">
        <v>808</v>
      </c>
      <c r="F265" s="9" t="s">
        <v>645</v>
      </c>
      <c r="G265" s="9" t="s">
        <v>2145</v>
      </c>
      <c r="H265" s="306">
        <v>3</v>
      </c>
      <c r="I265" s="9">
        <v>5</v>
      </c>
      <c r="J265" s="9" t="s">
        <v>650</v>
      </c>
      <c r="K265" s="9" t="s">
        <v>645</v>
      </c>
      <c r="L265" s="1194"/>
      <c r="M265" s="341"/>
      <c r="N265" s="341"/>
      <c r="O265" s="343"/>
      <c r="P265" s="341"/>
      <c r="Q265" s="341"/>
      <c r="R265" s="29"/>
      <c r="S265" s="29"/>
      <c r="T265" s="21"/>
      <c r="U265" s="185"/>
      <c r="V265" s="185"/>
      <c r="W265" s="185"/>
      <c r="X265" s="185"/>
      <c r="Y265" s="185"/>
      <c r="Z265" s="185"/>
      <c r="AA265" s="185"/>
      <c r="AB265" s="185"/>
      <c r="AC265" s="185"/>
    </row>
    <row r="266" spans="1:29" ht="21" customHeight="1">
      <c r="A266" s="1152"/>
      <c r="B266" s="1159"/>
      <c r="C266" s="186"/>
      <c r="D266" s="306"/>
      <c r="E266" s="9"/>
      <c r="F266" s="9"/>
      <c r="G266" s="9"/>
      <c r="H266" s="306">
        <v>4</v>
      </c>
      <c r="I266" s="22">
        <v>5</v>
      </c>
      <c r="J266" s="9" t="s">
        <v>653</v>
      </c>
      <c r="K266" s="9" t="s">
        <v>645</v>
      </c>
      <c r="L266" s="186" t="s">
        <v>593</v>
      </c>
      <c r="M266" s="192"/>
      <c r="N266" s="193">
        <v>2</v>
      </c>
      <c r="O266" s="193">
        <v>4</v>
      </c>
      <c r="P266" s="193">
        <v>4</v>
      </c>
      <c r="Q266" s="192"/>
      <c r="R266" s="194"/>
      <c r="S266" s="4">
        <f t="shared" ref="S266:S273" si="48">SUM(M266:R266)</f>
        <v>10</v>
      </c>
      <c r="T266" s="21"/>
      <c r="U266" s="185"/>
      <c r="V266" s="185"/>
      <c r="W266" s="185"/>
      <c r="X266" s="185"/>
      <c r="Y266" s="185"/>
      <c r="Z266" s="185"/>
      <c r="AA266" s="185"/>
      <c r="AB266" s="185"/>
      <c r="AC266" s="185"/>
    </row>
    <row r="267" spans="1:29" ht="21" customHeight="1">
      <c r="A267" s="1152"/>
      <c r="B267" s="1159"/>
      <c r="C267" s="186" t="s">
        <v>656</v>
      </c>
      <c r="D267" s="306">
        <v>5</v>
      </c>
      <c r="E267" s="9" t="s">
        <v>650</v>
      </c>
      <c r="F267" s="9" t="s">
        <v>645</v>
      </c>
      <c r="G267" s="9" t="s">
        <v>2146</v>
      </c>
      <c r="H267" s="306">
        <v>5</v>
      </c>
      <c r="I267" s="9">
        <v>4</v>
      </c>
      <c r="J267" s="9" t="s">
        <v>655</v>
      </c>
      <c r="K267" s="9" t="s">
        <v>645</v>
      </c>
      <c r="L267" s="195" t="s">
        <v>594</v>
      </c>
      <c r="M267" s="196"/>
      <c r="N267" s="197">
        <v>2</v>
      </c>
      <c r="O267" s="197">
        <v>4</v>
      </c>
      <c r="P267" s="197">
        <v>4</v>
      </c>
      <c r="Q267" s="196"/>
      <c r="R267" s="29"/>
      <c r="S267" s="33">
        <f t="shared" si="48"/>
        <v>10</v>
      </c>
      <c r="T267" s="21"/>
      <c r="U267" s="185"/>
      <c r="V267" s="185"/>
      <c r="W267" s="185"/>
      <c r="X267" s="185"/>
      <c r="Y267" s="185"/>
      <c r="Z267" s="185"/>
      <c r="AA267" s="185"/>
      <c r="AB267" s="185"/>
      <c r="AC267" s="185"/>
    </row>
    <row r="268" spans="1:29" ht="21" customHeight="1">
      <c r="A268" s="1152"/>
      <c r="B268" s="1159"/>
      <c r="C268" s="186" t="s">
        <v>657</v>
      </c>
      <c r="D268" s="306">
        <v>4</v>
      </c>
      <c r="E268" s="9" t="s">
        <v>653</v>
      </c>
      <c r="F268" s="9" t="s">
        <v>645</v>
      </c>
      <c r="G268" s="9" t="s">
        <v>2147</v>
      </c>
      <c r="H268" s="306"/>
      <c r="I268" s="289">
        <v>21</v>
      </c>
      <c r="J268" s="9"/>
      <c r="K268" s="9"/>
      <c r="L268" s="195" t="s">
        <v>595</v>
      </c>
      <c r="M268" s="198"/>
      <c r="N268" s="198"/>
      <c r="O268" s="198"/>
      <c r="P268" s="198"/>
      <c r="Q268" s="198"/>
      <c r="R268" s="29"/>
      <c r="S268" s="33">
        <f t="shared" si="48"/>
        <v>0</v>
      </c>
      <c r="T268" s="21"/>
      <c r="U268" s="185"/>
      <c r="V268" s="185"/>
      <c r="W268" s="185"/>
      <c r="X268" s="185"/>
      <c r="Y268" s="185"/>
      <c r="Z268" s="185"/>
      <c r="AA268" s="185"/>
      <c r="AB268" s="185"/>
      <c r="AC268" s="185"/>
    </row>
    <row r="269" spans="1:29" ht="21" customHeight="1">
      <c r="A269" s="1152"/>
      <c r="B269" s="1159"/>
      <c r="C269" s="186" t="s">
        <v>658</v>
      </c>
      <c r="D269" s="306">
        <v>5</v>
      </c>
      <c r="E269" s="9" t="s">
        <v>655</v>
      </c>
      <c r="F269" s="9" t="s">
        <v>645</v>
      </c>
      <c r="G269" s="182">
        <v>5</v>
      </c>
      <c r="H269" s="306"/>
      <c r="I269" s="9"/>
      <c r="J269" s="9"/>
      <c r="K269" s="182"/>
      <c r="L269" s="199" t="s">
        <v>596</v>
      </c>
      <c r="M269" s="200"/>
      <c r="N269" s="201">
        <v>6</v>
      </c>
      <c r="O269" s="200"/>
      <c r="P269" s="201">
        <v>4</v>
      </c>
      <c r="Q269" s="201">
        <v>2</v>
      </c>
      <c r="R269" s="202"/>
      <c r="S269" s="203">
        <f t="shared" si="48"/>
        <v>12</v>
      </c>
      <c r="T269" s="21"/>
      <c r="U269" s="185"/>
      <c r="V269" s="185"/>
      <c r="W269" s="185"/>
      <c r="X269" s="185"/>
      <c r="Y269" s="185"/>
      <c r="Z269" s="185"/>
      <c r="AA269" s="185"/>
      <c r="AB269" s="185"/>
      <c r="AC269" s="185"/>
    </row>
    <row r="270" spans="1:29" ht="21" customHeight="1">
      <c r="A270" s="1152"/>
      <c r="B270" s="1159"/>
      <c r="C270" s="186"/>
      <c r="D270" s="306"/>
      <c r="E270" s="9"/>
      <c r="F270" s="9"/>
      <c r="G270" s="182"/>
      <c r="H270" s="306"/>
      <c r="I270" s="9"/>
      <c r="J270" s="9"/>
      <c r="K270" s="182"/>
      <c r="L270" s="199" t="s">
        <v>597</v>
      </c>
      <c r="M270" s="200"/>
      <c r="N270" s="200"/>
      <c r="O270" s="200"/>
      <c r="P270" s="200"/>
      <c r="Q270" s="200"/>
      <c r="R270" s="202"/>
      <c r="S270" s="203">
        <f t="shared" si="48"/>
        <v>0</v>
      </c>
      <c r="T270" s="21"/>
      <c r="U270" s="185"/>
      <c r="V270" s="185"/>
      <c r="W270" s="185"/>
      <c r="X270" s="185"/>
      <c r="Y270" s="185"/>
      <c r="Z270" s="185"/>
      <c r="AA270" s="185"/>
      <c r="AB270" s="185"/>
      <c r="AC270" s="185"/>
    </row>
    <row r="271" spans="1:29" ht="21" customHeight="1">
      <c r="A271" s="1152"/>
      <c r="B271" s="1159"/>
      <c r="C271" s="186"/>
      <c r="D271" s="306"/>
      <c r="E271" s="9"/>
      <c r="F271" s="9"/>
      <c r="G271" s="182"/>
      <c r="H271" s="306"/>
      <c r="I271" s="9"/>
      <c r="J271" s="9"/>
      <c r="K271" s="182"/>
      <c r="L271" s="208" t="s">
        <v>598</v>
      </c>
      <c r="M271" s="200"/>
      <c r="N271" s="200"/>
      <c r="O271" s="200"/>
      <c r="P271" s="200"/>
      <c r="Q271" s="200"/>
      <c r="R271" s="202"/>
      <c r="S271" s="203">
        <f t="shared" si="48"/>
        <v>0</v>
      </c>
      <c r="T271" s="21"/>
      <c r="U271" s="185"/>
      <c r="V271" s="185"/>
      <c r="W271" s="185"/>
      <c r="X271" s="185"/>
      <c r="Y271" s="185"/>
      <c r="Z271" s="185"/>
      <c r="AA271" s="185"/>
      <c r="AB271" s="185"/>
      <c r="AC271" s="185"/>
    </row>
    <row r="272" spans="1:29" ht="21" customHeight="1">
      <c r="A272" s="1152"/>
      <c r="B272" s="1159"/>
      <c r="C272" s="186"/>
      <c r="D272" s="306"/>
      <c r="E272" s="9"/>
      <c r="F272" s="9"/>
      <c r="G272" s="182"/>
      <c r="H272" s="306"/>
      <c r="I272" s="9"/>
      <c r="J272" s="9"/>
      <c r="K272" s="182"/>
      <c r="L272" s="209" t="s">
        <v>599</v>
      </c>
      <c r="M272" s="210"/>
      <c r="N272" s="210"/>
      <c r="O272" s="210"/>
      <c r="P272" s="210"/>
      <c r="Q272" s="210"/>
      <c r="R272" s="211"/>
      <c r="S272" s="212">
        <f t="shared" si="48"/>
        <v>0</v>
      </c>
      <c r="T272" s="21"/>
      <c r="U272" s="185"/>
      <c r="V272" s="185"/>
      <c r="W272" s="185"/>
      <c r="X272" s="185"/>
      <c r="Y272" s="185"/>
      <c r="Z272" s="185"/>
      <c r="AA272" s="185"/>
      <c r="AB272" s="185"/>
      <c r="AC272" s="185"/>
    </row>
    <row r="273" spans="1:29" ht="21" customHeight="1">
      <c r="A273" s="1152"/>
      <c r="B273" s="1159"/>
      <c r="C273" s="186"/>
      <c r="D273" s="306"/>
      <c r="E273" s="9"/>
      <c r="F273" s="9"/>
      <c r="G273" s="182"/>
      <c r="H273" s="306"/>
      <c r="I273" s="9"/>
      <c r="J273" s="9"/>
      <c r="K273" s="182"/>
      <c r="L273" s="209" t="s">
        <v>600</v>
      </c>
      <c r="M273" s="213"/>
      <c r="N273" s="213"/>
      <c r="O273" s="213"/>
      <c r="P273" s="213"/>
      <c r="Q273" s="213"/>
      <c r="R273" s="214"/>
      <c r="S273" s="215">
        <f t="shared" si="48"/>
        <v>0</v>
      </c>
      <c r="T273" s="21"/>
      <c r="U273" s="185"/>
      <c r="V273" s="185"/>
      <c r="W273" s="185"/>
      <c r="X273" s="185"/>
      <c r="Y273" s="185"/>
      <c r="Z273" s="185"/>
      <c r="AA273" s="185"/>
      <c r="AB273" s="185"/>
      <c r="AC273" s="185"/>
    </row>
    <row r="274" spans="1:29" ht="21" customHeight="1">
      <c r="A274" s="1152"/>
      <c r="B274" s="1159"/>
      <c r="C274" s="186"/>
      <c r="D274" s="33"/>
      <c r="E274" s="33"/>
      <c r="F274" s="33"/>
      <c r="G274" s="33"/>
      <c r="H274" s="33"/>
      <c r="I274" s="33"/>
      <c r="J274" s="33"/>
      <c r="K274" s="33"/>
      <c r="L274" s="222"/>
      <c r="M274" s="223"/>
      <c r="N274" s="223"/>
      <c r="O274" s="223"/>
      <c r="P274" s="223"/>
      <c r="Q274" s="223"/>
      <c r="R274" s="224"/>
      <c r="S274" s="225"/>
      <c r="T274" s="21"/>
      <c r="U274" s="185"/>
      <c r="V274" s="185"/>
      <c r="W274" s="185"/>
      <c r="X274" s="185"/>
      <c r="Y274" s="185"/>
      <c r="Z274" s="185"/>
      <c r="AA274" s="185"/>
      <c r="AB274" s="185"/>
      <c r="AC274" s="185"/>
    </row>
    <row r="275" spans="1:29" ht="33" customHeight="1">
      <c r="A275" s="1152"/>
      <c r="B275" s="1159"/>
      <c r="C275" s="575"/>
      <c r="D275" s="114"/>
      <c r="E275" s="9"/>
      <c r="F275" s="784"/>
      <c r="G275" s="114"/>
      <c r="H275" s="114"/>
      <c r="I275" s="9"/>
      <c r="J275" s="784"/>
      <c r="K275" s="114"/>
      <c r="L275" s="1195" t="s">
        <v>601</v>
      </c>
      <c r="M275" s="366"/>
      <c r="N275" s="509" t="s">
        <v>2148</v>
      </c>
      <c r="O275" s="509" t="s">
        <v>2149</v>
      </c>
      <c r="P275" s="365" t="s">
        <v>2148</v>
      </c>
      <c r="Q275" s="442"/>
      <c r="R275" s="228"/>
      <c r="S275" s="228"/>
      <c r="T275" s="21"/>
      <c r="U275" s="185"/>
      <c r="V275" s="185"/>
      <c r="W275" s="185"/>
      <c r="X275" s="185"/>
      <c r="Y275" s="185"/>
      <c r="Z275" s="185"/>
      <c r="AA275" s="185"/>
      <c r="AB275" s="185"/>
      <c r="AC275" s="185"/>
    </row>
    <row r="276" spans="1:29" ht="33" customHeight="1">
      <c r="A276" s="1152"/>
      <c r="B276" s="1159"/>
      <c r="C276" s="575"/>
      <c r="D276" s="114"/>
      <c r="E276" s="9"/>
      <c r="F276" s="784"/>
      <c r="G276" s="114"/>
      <c r="H276" s="114"/>
      <c r="I276" s="9"/>
      <c r="J276" s="784"/>
      <c r="K276" s="114"/>
      <c r="L276" s="1193"/>
      <c r="M276" s="442"/>
      <c r="N276" s="442"/>
      <c r="O276" s="509" t="s">
        <v>2150</v>
      </c>
      <c r="P276" s="365" t="s">
        <v>2151</v>
      </c>
      <c r="Q276" s="365" t="s">
        <v>2152</v>
      </c>
      <c r="R276" s="228"/>
      <c r="S276" s="228"/>
      <c r="T276" s="21"/>
      <c r="U276" s="185"/>
      <c r="V276" s="185"/>
      <c r="W276" s="185"/>
      <c r="X276" s="185"/>
      <c r="Y276" s="185"/>
      <c r="Z276" s="185"/>
      <c r="AA276" s="185"/>
      <c r="AB276" s="185"/>
      <c r="AC276" s="185"/>
    </row>
    <row r="277" spans="1:29" ht="24" customHeight="1">
      <c r="A277" s="1152"/>
      <c r="B277" s="1159"/>
      <c r="C277" s="575"/>
      <c r="D277" s="114"/>
      <c r="E277" s="9"/>
      <c r="F277" s="784"/>
      <c r="G277" s="114"/>
      <c r="H277" s="114"/>
      <c r="I277" s="9"/>
      <c r="J277" s="784"/>
      <c r="K277" s="114"/>
      <c r="L277" s="1193"/>
      <c r="M277" s="442"/>
      <c r="N277" s="442"/>
      <c r="O277" s="442"/>
      <c r="P277" s="366"/>
      <c r="Q277" s="366"/>
      <c r="R277" s="228"/>
      <c r="S277" s="228"/>
      <c r="T277" s="21"/>
      <c r="U277" s="185"/>
      <c r="V277" s="185"/>
      <c r="W277" s="185"/>
      <c r="X277" s="185"/>
      <c r="Y277" s="185"/>
      <c r="Z277" s="185"/>
      <c r="AA277" s="185"/>
      <c r="AB277" s="185"/>
      <c r="AC277" s="185"/>
    </row>
    <row r="278" spans="1:29" ht="24" customHeight="1">
      <c r="A278" s="1152"/>
      <c r="B278" s="1159"/>
      <c r="C278" s="575"/>
      <c r="D278" s="114"/>
      <c r="E278" s="9"/>
      <c r="F278" s="784"/>
      <c r="G278" s="114"/>
      <c r="H278" s="114"/>
      <c r="I278" s="9"/>
      <c r="J278" s="784"/>
      <c r="K278" s="114"/>
      <c r="L278" s="1193"/>
      <c r="M278" s="442"/>
      <c r="N278" s="442"/>
      <c r="O278" s="442"/>
      <c r="P278" s="442"/>
      <c r="Q278" s="442"/>
      <c r="R278" s="228"/>
      <c r="S278" s="228"/>
      <c r="T278" s="21"/>
      <c r="U278" s="185"/>
      <c r="V278" s="185"/>
      <c r="W278" s="185"/>
      <c r="X278" s="185"/>
      <c r="Y278" s="185"/>
      <c r="Z278" s="185"/>
      <c r="AA278" s="185"/>
      <c r="AB278" s="185"/>
      <c r="AC278" s="185"/>
    </row>
    <row r="279" spans="1:29" ht="21" customHeight="1">
      <c r="A279" s="1152"/>
      <c r="B279" s="1201"/>
      <c r="C279" s="575"/>
      <c r="D279" s="114"/>
      <c r="E279" s="114"/>
      <c r="F279" s="784"/>
      <c r="G279" s="114"/>
      <c r="H279" s="114"/>
      <c r="I279" s="114"/>
      <c r="J279" s="784"/>
      <c r="K279" s="114"/>
      <c r="L279" s="1194"/>
      <c r="M279" s="438"/>
      <c r="N279" s="438"/>
      <c r="O279" s="438"/>
      <c r="P279" s="438"/>
      <c r="Q279" s="351"/>
      <c r="R279" s="228"/>
      <c r="S279" s="228"/>
      <c r="T279" s="21"/>
      <c r="U279" s="185"/>
      <c r="V279" s="185"/>
      <c r="W279" s="185"/>
      <c r="X279" s="185"/>
      <c r="Y279" s="185"/>
      <c r="Z279" s="185"/>
      <c r="AA279" s="185"/>
      <c r="AB279" s="185"/>
      <c r="AC279" s="185"/>
    </row>
    <row r="280" spans="1:29" ht="21" customHeight="1">
      <c r="A280" s="1152"/>
      <c r="B280" s="385"/>
      <c r="C280" s="186"/>
      <c r="D280" s="33"/>
      <c r="E280" s="33"/>
      <c r="F280" s="33"/>
      <c r="G280" s="33"/>
      <c r="H280" s="33"/>
      <c r="I280" s="33"/>
      <c r="J280" s="33"/>
      <c r="K280" s="33"/>
      <c r="L280" s="238" t="s">
        <v>593</v>
      </c>
      <c r="M280" s="280"/>
      <c r="N280" s="239">
        <v>3</v>
      </c>
      <c r="O280" s="239">
        <v>8</v>
      </c>
      <c r="P280" s="280"/>
      <c r="Q280" s="280"/>
      <c r="R280" s="236"/>
      <c r="S280" s="237">
        <f t="shared" ref="S280:S291" si="49">SUM(M280:R280)</f>
        <v>11</v>
      </c>
      <c r="T280" s="21"/>
      <c r="U280" s="185"/>
      <c r="V280" s="185"/>
      <c r="W280" s="185"/>
      <c r="X280" s="185"/>
      <c r="Y280" s="185"/>
      <c r="Z280" s="185"/>
      <c r="AA280" s="185"/>
      <c r="AB280" s="185"/>
      <c r="AC280" s="185"/>
    </row>
    <row r="281" spans="1:29" ht="21" customHeight="1">
      <c r="A281" s="1152"/>
      <c r="B281" s="385"/>
      <c r="C281" s="186"/>
      <c r="D281" s="33"/>
      <c r="E281" s="33"/>
      <c r="F281" s="33"/>
      <c r="G281" s="33"/>
      <c r="H281" s="33"/>
      <c r="I281" s="33"/>
      <c r="J281" s="33"/>
      <c r="K281" s="33"/>
      <c r="L281" s="240" t="s">
        <v>594</v>
      </c>
      <c r="M281" s="281"/>
      <c r="N281" s="241">
        <v>3</v>
      </c>
      <c r="O281" s="241">
        <v>8</v>
      </c>
      <c r="P281" s="281"/>
      <c r="Q281" s="281"/>
      <c r="R281" s="228"/>
      <c r="S281" s="242">
        <f t="shared" si="49"/>
        <v>11</v>
      </c>
      <c r="T281" s="21"/>
      <c r="U281" s="185"/>
      <c r="V281" s="185"/>
      <c r="W281" s="185"/>
      <c r="X281" s="185"/>
      <c r="Y281" s="185"/>
      <c r="Z281" s="185"/>
      <c r="AA281" s="185"/>
      <c r="AB281" s="185"/>
      <c r="AC281" s="185"/>
    </row>
    <row r="282" spans="1:29" ht="21" customHeight="1">
      <c r="A282" s="1152"/>
      <c r="B282" s="385"/>
      <c r="C282" s="186"/>
      <c r="D282" s="33"/>
      <c r="E282" s="33"/>
      <c r="F282" s="33"/>
      <c r="G282" s="33"/>
      <c r="H282" s="33"/>
      <c r="I282" s="33"/>
      <c r="J282" s="33"/>
      <c r="K282" s="33"/>
      <c r="L282" s="240" t="s">
        <v>595</v>
      </c>
      <c r="M282" s="243"/>
      <c r="N282" s="243"/>
      <c r="O282" s="243"/>
      <c r="P282" s="243"/>
      <c r="Q282" s="243"/>
      <c r="R282" s="228"/>
      <c r="S282" s="242">
        <f t="shared" si="49"/>
        <v>0</v>
      </c>
      <c r="T282" s="21"/>
      <c r="U282" s="185"/>
      <c r="V282" s="185"/>
      <c r="W282" s="185"/>
      <c r="X282" s="185"/>
      <c r="Y282" s="185"/>
      <c r="Z282" s="185"/>
      <c r="AA282" s="185"/>
      <c r="AB282" s="185"/>
      <c r="AC282" s="185"/>
    </row>
    <row r="283" spans="1:29" ht="21" customHeight="1">
      <c r="A283" s="1152"/>
      <c r="B283" s="385"/>
      <c r="C283" s="186"/>
      <c r="D283" s="33"/>
      <c r="E283" s="33"/>
      <c r="F283" s="33"/>
      <c r="G283" s="33"/>
      <c r="H283" s="33"/>
      <c r="I283" s="33"/>
      <c r="J283" s="33"/>
      <c r="K283" s="33"/>
      <c r="L283" s="244" t="s">
        <v>596</v>
      </c>
      <c r="M283" s="246"/>
      <c r="N283" s="246"/>
      <c r="O283" s="246"/>
      <c r="P283" s="245">
        <v>6</v>
      </c>
      <c r="Q283" s="245">
        <v>3</v>
      </c>
      <c r="R283" s="247"/>
      <c r="S283" s="248">
        <f t="shared" si="49"/>
        <v>9</v>
      </c>
      <c r="T283" s="21"/>
      <c r="U283" s="185"/>
      <c r="V283" s="185"/>
      <c r="W283" s="185"/>
      <c r="X283" s="185"/>
      <c r="Y283" s="185"/>
      <c r="Z283" s="185"/>
      <c r="AA283" s="185"/>
      <c r="AB283" s="185"/>
      <c r="AC283" s="185"/>
    </row>
    <row r="284" spans="1:29" ht="21" customHeight="1">
      <c r="A284" s="1152"/>
      <c r="B284" s="385"/>
      <c r="C284" s="204"/>
      <c r="D284" s="33"/>
      <c r="E284" s="33"/>
      <c r="F284" s="33"/>
      <c r="G284" s="33"/>
      <c r="H284" s="33"/>
      <c r="I284" s="33"/>
      <c r="J284" s="33"/>
      <c r="K284" s="33"/>
      <c r="L284" s="244" t="s">
        <v>597</v>
      </c>
      <c r="M284" s="246"/>
      <c r="N284" s="246"/>
      <c r="O284" s="246"/>
      <c r="P284" s="246"/>
      <c r="Q284" s="246"/>
      <c r="R284" s="247"/>
      <c r="S284" s="248">
        <f t="shared" si="49"/>
        <v>0</v>
      </c>
      <c r="T284" s="21"/>
      <c r="U284" s="185"/>
      <c r="V284" s="185"/>
      <c r="W284" s="185"/>
      <c r="X284" s="185"/>
      <c r="Y284" s="185"/>
      <c r="Z284" s="185"/>
      <c r="AA284" s="185"/>
      <c r="AB284" s="185"/>
      <c r="AC284" s="185"/>
    </row>
    <row r="285" spans="1:29" ht="21" customHeight="1">
      <c r="A285" s="1152"/>
      <c r="B285" s="385"/>
      <c r="C285" s="204"/>
      <c r="D285" s="33"/>
      <c r="E285" s="33"/>
      <c r="F285" s="33"/>
      <c r="G285" s="33"/>
      <c r="H285" s="33"/>
      <c r="I285" s="33"/>
      <c r="J285" s="33"/>
      <c r="K285" s="33"/>
      <c r="L285" s="249" t="s">
        <v>598</v>
      </c>
      <c r="M285" s="246"/>
      <c r="N285" s="246"/>
      <c r="O285" s="246"/>
      <c r="P285" s="246"/>
      <c r="Q285" s="246"/>
      <c r="R285" s="247"/>
      <c r="S285" s="248">
        <f t="shared" si="49"/>
        <v>0</v>
      </c>
      <c r="T285" s="21"/>
      <c r="U285" s="185"/>
      <c r="V285" s="185"/>
      <c r="W285" s="185"/>
      <c r="X285" s="185"/>
      <c r="Y285" s="185"/>
      <c r="Z285" s="185"/>
      <c r="AA285" s="185"/>
      <c r="AB285" s="185"/>
      <c r="AC285" s="185"/>
    </row>
    <row r="286" spans="1:29" ht="21" customHeight="1">
      <c r="A286" s="1152"/>
      <c r="B286" s="385"/>
      <c r="C286" s="204"/>
      <c r="D286" s="33"/>
      <c r="E286" s="33"/>
      <c r="F286" s="33"/>
      <c r="G286" s="33"/>
      <c r="H286" s="33"/>
      <c r="I286" s="33"/>
      <c r="J286" s="33"/>
      <c r="K286" s="33"/>
      <c r="L286" s="250" t="s">
        <v>599</v>
      </c>
      <c r="M286" s="251"/>
      <c r="N286" s="251"/>
      <c r="O286" s="251"/>
      <c r="P286" s="251"/>
      <c r="Q286" s="251"/>
      <c r="R286" s="252"/>
      <c r="S286" s="253">
        <f t="shared" si="49"/>
        <v>0</v>
      </c>
      <c r="T286" s="21"/>
      <c r="U286" s="185"/>
      <c r="V286" s="185"/>
      <c r="W286" s="185"/>
      <c r="X286" s="185"/>
      <c r="Y286" s="185"/>
      <c r="Z286" s="185"/>
      <c r="AA286" s="185"/>
      <c r="AB286" s="185"/>
      <c r="AC286" s="185"/>
    </row>
    <row r="287" spans="1:29" ht="21" customHeight="1">
      <c r="A287" s="1152"/>
      <c r="B287" s="385"/>
      <c r="C287" s="204"/>
      <c r="D287" s="33"/>
      <c r="E287" s="33"/>
      <c r="F287" s="33"/>
      <c r="G287" s="33"/>
      <c r="H287" s="33"/>
      <c r="I287" s="33"/>
      <c r="J287" s="33"/>
      <c r="K287" s="33"/>
      <c r="L287" s="250" t="s">
        <v>600</v>
      </c>
      <c r="M287" s="254"/>
      <c r="N287" s="254"/>
      <c r="O287" s="254"/>
      <c r="P287" s="254"/>
      <c r="Q287" s="254"/>
      <c r="R287" s="255"/>
      <c r="S287" s="256">
        <f t="shared" si="49"/>
        <v>0</v>
      </c>
      <c r="T287" s="21"/>
      <c r="U287" s="185"/>
      <c r="V287" s="185"/>
      <c r="W287" s="185"/>
      <c r="X287" s="185"/>
      <c r="Y287" s="185"/>
      <c r="Z287" s="185"/>
      <c r="AA287" s="185"/>
      <c r="AB287" s="185"/>
      <c r="AC287" s="185"/>
    </row>
    <row r="288" spans="1:29" ht="21" customHeight="1">
      <c r="A288" s="1152"/>
      <c r="B288" s="385"/>
      <c r="C288" s="1200"/>
      <c r="D288" s="186"/>
      <c r="E288" s="186"/>
      <c r="F288" s="186"/>
      <c r="G288" s="186"/>
      <c r="H288" s="186"/>
      <c r="I288" s="186"/>
      <c r="J288" s="186"/>
      <c r="K288" s="186"/>
      <c r="L288" s="222" t="s">
        <v>681</v>
      </c>
      <c r="M288" s="223">
        <f t="shared" ref="M288:R288" si="50">M280+M266</f>
        <v>0</v>
      </c>
      <c r="N288" s="223">
        <f t="shared" si="50"/>
        <v>5</v>
      </c>
      <c r="O288" s="223">
        <f t="shared" si="50"/>
        <v>12</v>
      </c>
      <c r="P288" s="223">
        <f t="shared" si="50"/>
        <v>4</v>
      </c>
      <c r="Q288" s="223">
        <f t="shared" si="50"/>
        <v>0</v>
      </c>
      <c r="R288" s="223">
        <f t="shared" si="50"/>
        <v>0</v>
      </c>
      <c r="S288" s="224">
        <f t="shared" si="49"/>
        <v>21</v>
      </c>
      <c r="T288" s="21"/>
      <c r="U288" s="185"/>
      <c r="V288" s="185"/>
      <c r="W288" s="185"/>
      <c r="X288" s="185"/>
      <c r="Y288" s="185"/>
      <c r="Z288" s="185"/>
      <c r="AA288" s="185"/>
      <c r="AB288" s="185"/>
      <c r="AC288" s="185"/>
    </row>
    <row r="289" spans="1:29" ht="21" customHeight="1">
      <c r="A289" s="1152"/>
      <c r="B289" s="385"/>
      <c r="C289" s="1159"/>
      <c r="D289" s="186"/>
      <c r="E289" s="186"/>
      <c r="F289" s="186"/>
      <c r="G289" s="186"/>
      <c r="H289" s="186"/>
      <c r="I289" s="186"/>
      <c r="J289" s="186"/>
      <c r="K289" s="186"/>
      <c r="L289" s="257" t="s">
        <v>682</v>
      </c>
      <c r="M289" s="258">
        <f t="shared" ref="M289:R289" si="51">M284+M283+M270+M269</f>
        <v>0</v>
      </c>
      <c r="N289" s="258">
        <f t="shared" si="51"/>
        <v>6</v>
      </c>
      <c r="O289" s="258">
        <f t="shared" si="51"/>
        <v>0</v>
      </c>
      <c r="P289" s="258">
        <f t="shared" si="51"/>
        <v>10</v>
      </c>
      <c r="Q289" s="258">
        <f t="shared" si="51"/>
        <v>5</v>
      </c>
      <c r="R289" s="258">
        <f t="shared" si="51"/>
        <v>0</v>
      </c>
      <c r="S289" s="259">
        <f t="shared" si="49"/>
        <v>21</v>
      </c>
      <c r="T289" s="21"/>
      <c r="U289" s="185"/>
      <c r="V289" s="185"/>
      <c r="W289" s="185"/>
      <c r="X289" s="185"/>
      <c r="Y289" s="185"/>
      <c r="Z289" s="185"/>
      <c r="AA289" s="185"/>
      <c r="AB289" s="185"/>
      <c r="AC289" s="185"/>
    </row>
    <row r="290" spans="1:29" ht="21" customHeight="1">
      <c r="A290" s="1152"/>
      <c r="B290" s="385"/>
      <c r="C290" s="1159"/>
      <c r="D290" s="186"/>
      <c r="E290" s="186"/>
      <c r="F290" s="186"/>
      <c r="G290" s="186"/>
      <c r="H290" s="186"/>
      <c r="I290" s="186"/>
      <c r="J290" s="186"/>
      <c r="K290" s="186"/>
      <c r="L290" s="257" t="s">
        <v>683</v>
      </c>
      <c r="M290" s="258">
        <f t="shared" ref="M290:R290" si="52">M285+M271</f>
        <v>0</v>
      </c>
      <c r="N290" s="258">
        <f t="shared" si="52"/>
        <v>0</v>
      </c>
      <c r="O290" s="258">
        <f t="shared" si="52"/>
        <v>0</v>
      </c>
      <c r="P290" s="258">
        <f t="shared" si="52"/>
        <v>0</v>
      </c>
      <c r="Q290" s="258">
        <f t="shared" si="52"/>
        <v>0</v>
      </c>
      <c r="R290" s="258">
        <f t="shared" si="52"/>
        <v>0</v>
      </c>
      <c r="S290" s="259">
        <f t="shared" si="49"/>
        <v>0</v>
      </c>
      <c r="T290" s="21"/>
      <c r="U290" s="185"/>
      <c r="V290" s="185"/>
      <c r="W290" s="185"/>
      <c r="X290" s="185"/>
      <c r="Y290" s="185"/>
      <c r="Z290" s="185"/>
      <c r="AA290" s="185"/>
      <c r="AB290" s="185"/>
      <c r="AC290" s="185"/>
    </row>
    <row r="291" spans="1:29" ht="21" customHeight="1">
      <c r="A291" s="1152"/>
      <c r="B291" s="385"/>
      <c r="C291" s="1201"/>
      <c r="D291" s="186"/>
      <c r="E291" s="186"/>
      <c r="F291" s="186"/>
      <c r="G291" s="186"/>
      <c r="H291" s="186"/>
      <c r="I291" s="186"/>
      <c r="J291" s="186"/>
      <c r="K291" s="186"/>
      <c r="L291" s="260" t="s">
        <v>684</v>
      </c>
      <c r="M291" s="261">
        <f t="shared" ref="M291:R291" si="53">M286+M272</f>
        <v>0</v>
      </c>
      <c r="N291" s="261">
        <f t="shared" si="53"/>
        <v>0</v>
      </c>
      <c r="O291" s="261">
        <f t="shared" si="53"/>
        <v>0</v>
      </c>
      <c r="P291" s="261">
        <f t="shared" si="53"/>
        <v>0</v>
      </c>
      <c r="Q291" s="261">
        <f t="shared" si="53"/>
        <v>0</v>
      </c>
      <c r="R291" s="261">
        <f t="shared" si="53"/>
        <v>0</v>
      </c>
      <c r="S291" s="262">
        <f t="shared" si="49"/>
        <v>0</v>
      </c>
      <c r="T291" s="21"/>
      <c r="U291" s="185"/>
      <c r="V291" s="185"/>
      <c r="W291" s="185"/>
      <c r="X291" s="185"/>
      <c r="Y291" s="185"/>
      <c r="Z291" s="185"/>
      <c r="AA291" s="185"/>
      <c r="AB291" s="185"/>
      <c r="AC291" s="185"/>
    </row>
    <row r="292" spans="1:29" ht="21" customHeight="1">
      <c r="A292" s="1198"/>
      <c r="B292" s="1138"/>
      <c r="C292" s="299"/>
      <c r="D292" s="264"/>
      <c r="E292" s="264"/>
      <c r="F292" s="264"/>
      <c r="G292" s="264"/>
      <c r="H292" s="264"/>
      <c r="I292" s="264"/>
      <c r="J292" s="264"/>
      <c r="K292" s="264"/>
      <c r="L292" s="265"/>
      <c r="M292" s="264"/>
      <c r="N292" s="264"/>
      <c r="O292" s="264"/>
      <c r="P292" s="264"/>
      <c r="Q292" s="264"/>
      <c r="R292" s="264"/>
      <c r="S292" s="264"/>
      <c r="T292" s="782"/>
      <c r="U292" s="185"/>
      <c r="V292" s="185"/>
      <c r="W292" s="185"/>
      <c r="X292" s="185"/>
      <c r="Y292" s="185"/>
      <c r="Z292" s="185"/>
      <c r="AA292" s="185"/>
      <c r="AB292" s="185"/>
      <c r="AC292" s="185"/>
    </row>
    <row r="293" spans="1:29" ht="29.25" customHeight="1">
      <c r="A293" s="1211">
        <v>10</v>
      </c>
      <c r="B293" s="1197" t="s">
        <v>183</v>
      </c>
      <c r="C293" s="186" t="s">
        <v>643</v>
      </c>
      <c r="D293" s="306">
        <v>4</v>
      </c>
      <c r="E293" s="9" t="s">
        <v>789</v>
      </c>
      <c r="F293" s="9" t="s">
        <v>645</v>
      </c>
      <c r="G293" s="306"/>
      <c r="H293" s="306">
        <v>1</v>
      </c>
      <c r="I293" s="9">
        <v>3</v>
      </c>
      <c r="J293" s="9" t="s">
        <v>789</v>
      </c>
      <c r="K293" s="306" t="s">
        <v>645</v>
      </c>
      <c r="L293" s="1192" t="s">
        <v>592</v>
      </c>
      <c r="M293" s="18"/>
      <c r="N293" s="202"/>
      <c r="O293" s="29"/>
      <c r="P293" s="18"/>
      <c r="Q293" s="29"/>
      <c r="R293" s="29"/>
      <c r="S293" s="29"/>
      <c r="T293" s="21"/>
      <c r="U293" s="185"/>
      <c r="V293" s="185"/>
      <c r="W293" s="185"/>
      <c r="X293" s="185"/>
      <c r="Y293" s="185"/>
      <c r="Z293" s="185"/>
      <c r="AA293" s="185"/>
      <c r="AB293" s="185"/>
      <c r="AC293" s="185"/>
    </row>
    <row r="294" spans="1:29" ht="21" customHeight="1">
      <c r="A294" s="1152"/>
      <c r="B294" s="1152"/>
      <c r="C294" s="186"/>
      <c r="D294" s="306"/>
      <c r="E294" s="9"/>
      <c r="F294" s="9"/>
      <c r="G294" s="306"/>
      <c r="H294" s="306">
        <v>2</v>
      </c>
      <c r="I294" s="9">
        <v>4</v>
      </c>
      <c r="J294" s="9" t="s">
        <v>691</v>
      </c>
      <c r="K294" s="306" t="s">
        <v>645</v>
      </c>
      <c r="L294" s="1193"/>
      <c r="M294" s="18"/>
      <c r="N294" s="194"/>
      <c r="O294" s="18"/>
      <c r="P294" s="18"/>
      <c r="Q294" s="29"/>
      <c r="R294" s="29"/>
      <c r="S294" s="29"/>
      <c r="T294" s="21"/>
      <c r="U294" s="185"/>
      <c r="V294" s="185"/>
      <c r="W294" s="185"/>
      <c r="X294" s="185"/>
      <c r="Y294" s="185"/>
      <c r="Z294" s="185"/>
      <c r="AA294" s="185"/>
      <c r="AB294" s="185"/>
      <c r="AC294" s="185"/>
    </row>
    <row r="295" spans="1:29" ht="21" customHeight="1">
      <c r="A295" s="1152"/>
      <c r="B295" s="1152"/>
      <c r="C295" s="186" t="s">
        <v>646</v>
      </c>
      <c r="D295" s="306">
        <v>4</v>
      </c>
      <c r="E295" s="9" t="s">
        <v>808</v>
      </c>
      <c r="F295" s="9" t="s">
        <v>645</v>
      </c>
      <c r="G295" s="306"/>
      <c r="H295" s="306">
        <v>3</v>
      </c>
      <c r="I295" s="9">
        <v>4</v>
      </c>
      <c r="J295" s="9" t="s">
        <v>650</v>
      </c>
      <c r="K295" s="306" t="s">
        <v>645</v>
      </c>
      <c r="L295" s="1194"/>
      <c r="M295" s="29"/>
      <c r="N295" s="29"/>
      <c r="O295" s="29"/>
      <c r="P295" s="29"/>
      <c r="Q295" s="29"/>
      <c r="R295" s="29"/>
      <c r="S295" s="29"/>
      <c r="T295" s="21"/>
      <c r="U295" s="185"/>
      <c r="V295" s="185"/>
      <c r="W295" s="185"/>
      <c r="X295" s="185"/>
      <c r="Y295" s="185"/>
      <c r="Z295" s="185"/>
      <c r="AA295" s="185"/>
      <c r="AB295" s="185"/>
      <c r="AC295" s="185"/>
    </row>
    <row r="296" spans="1:29" ht="21" customHeight="1">
      <c r="A296" s="1152"/>
      <c r="B296" s="1152"/>
      <c r="C296" s="186" t="s">
        <v>656</v>
      </c>
      <c r="D296" s="306">
        <v>4</v>
      </c>
      <c r="E296" s="9" t="s">
        <v>650</v>
      </c>
      <c r="F296" s="9" t="s">
        <v>645</v>
      </c>
      <c r="G296" s="306"/>
      <c r="H296" s="306">
        <v>4</v>
      </c>
      <c r="I296" s="9">
        <v>4</v>
      </c>
      <c r="J296" s="9" t="s">
        <v>653</v>
      </c>
      <c r="K296" s="306" t="s">
        <v>645</v>
      </c>
      <c r="L296" s="186" t="s">
        <v>593</v>
      </c>
      <c r="M296" s="192"/>
      <c r="N296" s="192"/>
      <c r="O296" s="192"/>
      <c r="P296" s="192"/>
      <c r="Q296" s="192"/>
      <c r="R296" s="194"/>
      <c r="S296" s="4">
        <f t="shared" ref="S296:S303" si="54">SUM(M296:R296)</f>
        <v>0</v>
      </c>
      <c r="T296" s="21"/>
      <c r="U296" s="185"/>
      <c r="V296" s="185"/>
      <c r="W296" s="185"/>
      <c r="X296" s="185"/>
      <c r="Y296" s="185"/>
      <c r="Z296" s="185"/>
      <c r="AA296" s="185"/>
      <c r="AB296" s="185"/>
      <c r="AC296" s="185"/>
    </row>
    <row r="297" spans="1:29" ht="21" customHeight="1">
      <c r="A297" s="1152"/>
      <c r="B297" s="1152"/>
      <c r="C297" s="186" t="s">
        <v>657</v>
      </c>
      <c r="D297" s="306">
        <v>4</v>
      </c>
      <c r="E297" s="9" t="s">
        <v>653</v>
      </c>
      <c r="F297" s="9" t="s">
        <v>645</v>
      </c>
      <c r="G297" s="306"/>
      <c r="H297" s="306">
        <v>5</v>
      </c>
      <c r="I297" s="9">
        <v>4</v>
      </c>
      <c r="J297" s="9" t="s">
        <v>655</v>
      </c>
      <c r="K297" s="306" t="s">
        <v>645</v>
      </c>
      <c r="L297" s="195" t="s">
        <v>594</v>
      </c>
      <c r="M297" s="196"/>
      <c r="N297" s="196"/>
      <c r="O297" s="196"/>
      <c r="P297" s="196"/>
      <c r="Q297" s="196"/>
      <c r="R297" s="29"/>
      <c r="S297" s="33">
        <f t="shared" si="54"/>
        <v>0</v>
      </c>
      <c r="T297" s="21"/>
      <c r="U297" s="185"/>
      <c r="V297" s="185"/>
      <c r="W297" s="185"/>
      <c r="X297" s="185"/>
      <c r="Y297" s="185"/>
      <c r="Z297" s="185"/>
      <c r="AA297" s="185"/>
      <c r="AB297" s="185"/>
      <c r="AC297" s="185"/>
    </row>
    <row r="298" spans="1:29" ht="21" customHeight="1">
      <c r="A298" s="1152"/>
      <c r="B298" s="1152"/>
      <c r="C298" s="186" t="s">
        <v>658</v>
      </c>
      <c r="D298" s="306">
        <v>2</v>
      </c>
      <c r="E298" s="9" t="s">
        <v>655</v>
      </c>
      <c r="F298" s="9" t="s">
        <v>645</v>
      </c>
      <c r="G298" s="33"/>
      <c r="H298" s="306"/>
      <c r="I298" s="289">
        <v>19</v>
      </c>
      <c r="J298" s="9"/>
      <c r="K298" s="33"/>
      <c r="L298" s="195" t="s">
        <v>595</v>
      </c>
      <c r="M298" s="198"/>
      <c r="N298" s="198"/>
      <c r="O298" s="198"/>
      <c r="P298" s="198"/>
      <c r="Q298" s="198"/>
      <c r="R298" s="29"/>
      <c r="S298" s="33">
        <f t="shared" si="54"/>
        <v>0</v>
      </c>
      <c r="T298" s="21"/>
      <c r="U298" s="185"/>
      <c r="V298" s="185"/>
      <c r="W298" s="185"/>
      <c r="X298" s="185"/>
      <c r="Y298" s="185"/>
      <c r="Z298" s="185"/>
      <c r="AA298" s="185"/>
      <c r="AB298" s="185"/>
      <c r="AC298" s="185"/>
    </row>
    <row r="299" spans="1:29" ht="21" customHeight="1">
      <c r="A299" s="1152"/>
      <c r="B299" s="1152"/>
      <c r="C299" s="186"/>
      <c r="D299" s="33"/>
      <c r="E299" s="33"/>
      <c r="F299" s="33"/>
      <c r="G299" s="33"/>
      <c r="H299" s="33"/>
      <c r="I299" s="33"/>
      <c r="J299" s="33"/>
      <c r="K299" s="33"/>
      <c r="L299" s="199" t="s">
        <v>596</v>
      </c>
      <c r="M299" s="200"/>
      <c r="N299" s="200"/>
      <c r="O299" s="200"/>
      <c r="P299" s="200"/>
      <c r="Q299" s="200"/>
      <c r="R299" s="202"/>
      <c r="S299" s="203">
        <f t="shared" si="54"/>
        <v>0</v>
      </c>
      <c r="T299" s="21"/>
      <c r="U299" s="185"/>
      <c r="V299" s="185"/>
      <c r="W299" s="185"/>
      <c r="X299" s="185"/>
      <c r="Y299" s="185"/>
      <c r="Z299" s="185"/>
      <c r="AA299" s="185"/>
      <c r="AB299" s="185"/>
      <c r="AC299" s="185"/>
    </row>
    <row r="300" spans="1:29" ht="21" customHeight="1">
      <c r="A300" s="1152"/>
      <c r="B300" s="1152"/>
      <c r="C300" s="186"/>
      <c r="D300" s="33"/>
      <c r="E300" s="33"/>
      <c r="F300" s="33"/>
      <c r="G300" s="33"/>
      <c r="H300" s="264"/>
      <c r="I300" s="264"/>
      <c r="J300" s="33"/>
      <c r="K300" s="33"/>
      <c r="L300" s="199" t="s">
        <v>597</v>
      </c>
      <c r="M300" s="200"/>
      <c r="N300" s="200"/>
      <c r="O300" s="200"/>
      <c r="P300" s="200"/>
      <c r="Q300" s="200"/>
      <c r="R300" s="202"/>
      <c r="S300" s="203">
        <f t="shared" si="54"/>
        <v>0</v>
      </c>
      <c r="T300" s="21"/>
      <c r="U300" s="185"/>
      <c r="V300" s="185"/>
      <c r="W300" s="185"/>
      <c r="X300" s="185"/>
      <c r="Y300" s="185"/>
      <c r="Z300" s="185"/>
      <c r="AA300" s="185"/>
      <c r="AB300" s="185"/>
      <c r="AC300" s="185"/>
    </row>
    <row r="301" spans="1:29" ht="21" customHeight="1">
      <c r="A301" s="1152"/>
      <c r="B301" s="1152"/>
      <c r="C301" s="186"/>
      <c r="D301" s="33"/>
      <c r="E301" s="33"/>
      <c r="F301" s="33"/>
      <c r="G301" s="33"/>
      <c r="H301" s="306"/>
      <c r="I301" s="9"/>
      <c r="J301" s="33"/>
      <c r="K301" s="33"/>
      <c r="L301" s="208" t="s">
        <v>598</v>
      </c>
      <c r="M301" s="200"/>
      <c r="N301" s="200"/>
      <c r="O301" s="200"/>
      <c r="P301" s="200"/>
      <c r="Q301" s="200"/>
      <c r="R301" s="202"/>
      <c r="S301" s="203">
        <f t="shared" si="54"/>
        <v>0</v>
      </c>
      <c r="T301" s="21"/>
      <c r="U301" s="185"/>
      <c r="V301" s="185"/>
      <c r="W301" s="185"/>
      <c r="X301" s="185"/>
      <c r="Y301" s="185"/>
      <c r="Z301" s="185"/>
      <c r="AA301" s="185"/>
      <c r="AB301" s="185"/>
      <c r="AC301" s="185"/>
    </row>
    <row r="302" spans="1:29" ht="21" customHeight="1">
      <c r="A302" s="1152"/>
      <c r="B302" s="1152"/>
      <c r="C302" s="186"/>
      <c r="D302" s="33"/>
      <c r="E302" s="33"/>
      <c r="F302" s="33"/>
      <c r="G302" s="33"/>
      <c r="H302" s="33"/>
      <c r="I302" s="33"/>
      <c r="J302" s="33"/>
      <c r="K302" s="33"/>
      <c r="L302" s="209" t="s">
        <v>599</v>
      </c>
      <c r="M302" s="210"/>
      <c r="N302" s="210"/>
      <c r="O302" s="210"/>
      <c r="P302" s="210"/>
      <c r="Q302" s="210"/>
      <c r="R302" s="211"/>
      <c r="S302" s="212">
        <f t="shared" si="54"/>
        <v>0</v>
      </c>
      <c r="T302" s="21"/>
      <c r="U302" s="185"/>
      <c r="V302" s="185"/>
      <c r="W302" s="185"/>
      <c r="X302" s="185"/>
      <c r="Y302" s="185"/>
      <c r="Z302" s="185"/>
      <c r="AA302" s="185"/>
      <c r="AB302" s="185"/>
      <c r="AC302" s="185"/>
    </row>
    <row r="303" spans="1:29" ht="21" customHeight="1">
      <c r="A303" s="1152"/>
      <c r="B303" s="1152"/>
      <c r="C303" s="186"/>
      <c r="D303" s="33"/>
      <c r="E303" s="33"/>
      <c r="F303" s="33"/>
      <c r="G303" s="33"/>
      <c r="H303" s="33"/>
      <c r="I303" s="33"/>
      <c r="J303" s="33"/>
      <c r="K303" s="33"/>
      <c r="L303" s="209" t="s">
        <v>600</v>
      </c>
      <c r="M303" s="213"/>
      <c r="N303" s="213"/>
      <c r="O303" s="213"/>
      <c r="P303" s="213"/>
      <c r="Q303" s="213"/>
      <c r="R303" s="214"/>
      <c r="S303" s="215">
        <f t="shared" si="54"/>
        <v>0</v>
      </c>
      <c r="T303" s="21"/>
      <c r="U303" s="185"/>
      <c r="V303" s="185"/>
      <c r="W303" s="185"/>
      <c r="X303" s="185"/>
      <c r="Y303" s="185"/>
      <c r="Z303" s="185"/>
      <c r="AA303" s="185"/>
      <c r="AB303" s="185"/>
      <c r="AC303" s="185"/>
    </row>
    <row r="304" spans="1:29" ht="21" customHeight="1">
      <c r="A304" s="1152"/>
      <c r="B304" s="1152"/>
      <c r="C304" s="186"/>
      <c r="D304" s="33"/>
      <c r="E304" s="33"/>
      <c r="F304" s="33"/>
      <c r="G304" s="33"/>
      <c r="H304" s="33"/>
      <c r="I304" s="33"/>
      <c r="J304" s="33"/>
      <c r="K304" s="33"/>
      <c r="L304" s="222"/>
      <c r="M304" s="223"/>
      <c r="N304" s="223"/>
      <c r="O304" s="223"/>
      <c r="P304" s="223"/>
      <c r="Q304" s="223"/>
      <c r="R304" s="224"/>
      <c r="S304" s="225"/>
      <c r="T304" s="21"/>
      <c r="U304" s="185"/>
      <c r="V304" s="185"/>
      <c r="W304" s="185"/>
      <c r="X304" s="185"/>
      <c r="Y304" s="185"/>
      <c r="Z304" s="185"/>
      <c r="AA304" s="185"/>
      <c r="AB304" s="185"/>
      <c r="AC304" s="185"/>
    </row>
    <row r="305" spans="1:29" ht="27.75" customHeight="1">
      <c r="A305" s="1152"/>
      <c r="B305" s="1152"/>
      <c r="C305" s="575"/>
      <c r="D305" s="114"/>
      <c r="E305" s="114"/>
      <c r="F305" s="784"/>
      <c r="G305" s="114"/>
      <c r="H305" s="114"/>
      <c r="I305" s="114"/>
      <c r="J305" s="784"/>
      <c r="K305" s="114"/>
      <c r="L305" s="1195" t="s">
        <v>601</v>
      </c>
      <c r="M305" s="364" t="s">
        <v>2153</v>
      </c>
      <c r="N305" s="442" t="s">
        <v>2154</v>
      </c>
      <c r="O305" s="813" t="s">
        <v>2155</v>
      </c>
      <c r="P305" s="368" t="s">
        <v>2156</v>
      </c>
      <c r="Q305" s="364" t="s">
        <v>2157</v>
      </c>
      <c r="R305" s="228"/>
      <c r="S305" s="228"/>
      <c r="T305" s="21"/>
      <c r="U305" s="185"/>
      <c r="V305" s="185"/>
      <c r="W305" s="185"/>
      <c r="X305" s="185"/>
      <c r="Y305" s="185"/>
      <c r="Z305" s="185"/>
      <c r="AA305" s="185"/>
      <c r="AB305" s="185"/>
      <c r="AC305" s="185"/>
    </row>
    <row r="306" spans="1:29" ht="27.75" customHeight="1">
      <c r="A306" s="1152"/>
      <c r="B306" s="1152"/>
      <c r="C306" s="575"/>
      <c r="D306" s="114"/>
      <c r="E306" s="114"/>
      <c r="F306" s="784"/>
      <c r="G306" s="114"/>
      <c r="H306" s="114"/>
      <c r="I306" s="114"/>
      <c r="J306" s="784"/>
      <c r="K306" s="114"/>
      <c r="L306" s="1193"/>
      <c r="M306" s="366"/>
      <c r="N306" s="368" t="s">
        <v>2158</v>
      </c>
      <c r="O306" s="364" t="s">
        <v>2159</v>
      </c>
      <c r="P306" s="442" t="s">
        <v>2160</v>
      </c>
      <c r="Q306" s="366" t="s">
        <v>2161</v>
      </c>
      <c r="R306" s="228"/>
      <c r="S306" s="228"/>
      <c r="T306" s="21"/>
      <c r="U306" s="185"/>
      <c r="V306" s="185"/>
      <c r="W306" s="185"/>
      <c r="X306" s="185"/>
      <c r="Y306" s="185"/>
      <c r="Z306" s="185"/>
      <c r="AA306" s="185"/>
      <c r="AB306" s="185"/>
      <c r="AC306" s="185"/>
    </row>
    <row r="307" spans="1:29" ht="28.5" customHeight="1">
      <c r="A307" s="1152"/>
      <c r="B307" s="1147"/>
      <c r="C307" s="575"/>
      <c r="D307" s="114"/>
      <c r="E307" s="114"/>
      <c r="F307" s="784"/>
      <c r="G307" s="114"/>
      <c r="H307" s="114"/>
      <c r="I307" s="114"/>
      <c r="J307" s="784"/>
      <c r="K307" s="114"/>
      <c r="L307" s="1194"/>
      <c r="M307" s="351"/>
      <c r="N307" s="364" t="s">
        <v>2160</v>
      </c>
      <c r="O307" s="364"/>
      <c r="P307" s="350" t="s">
        <v>2162</v>
      </c>
      <c r="Q307" s="659"/>
      <c r="R307" s="228"/>
      <c r="S307" s="228"/>
      <c r="T307" s="21"/>
      <c r="U307" s="185"/>
      <c r="V307" s="185"/>
      <c r="W307" s="185"/>
      <c r="X307" s="185"/>
      <c r="Y307" s="185"/>
      <c r="Z307" s="185"/>
      <c r="AA307" s="185"/>
      <c r="AB307" s="185"/>
      <c r="AC307" s="185"/>
    </row>
    <row r="308" spans="1:29" ht="21" customHeight="1">
      <c r="A308" s="1152"/>
      <c r="B308" s="371"/>
      <c r="C308" s="186"/>
      <c r="D308" s="33"/>
      <c r="E308" s="33"/>
      <c r="F308" s="33"/>
      <c r="G308" s="33"/>
      <c r="H308" s="33"/>
      <c r="I308" s="33"/>
      <c r="J308" s="33"/>
      <c r="K308" s="33"/>
      <c r="L308" s="238" t="s">
        <v>593</v>
      </c>
      <c r="M308" s="280"/>
      <c r="N308" s="280">
        <v>8</v>
      </c>
      <c r="O308" s="280">
        <v>3</v>
      </c>
      <c r="P308" s="280">
        <v>8</v>
      </c>
      <c r="Q308" s="280"/>
      <c r="R308" s="236"/>
      <c r="S308" s="237">
        <f t="shared" ref="S308:S319" si="55">SUM(M308:R308)</f>
        <v>19</v>
      </c>
      <c r="T308" s="21"/>
      <c r="U308" s="185"/>
      <c r="V308" s="185"/>
      <c r="W308" s="185"/>
      <c r="X308" s="185"/>
      <c r="Y308" s="185"/>
      <c r="Z308" s="185"/>
      <c r="AA308" s="185"/>
      <c r="AB308" s="185"/>
      <c r="AC308" s="185"/>
    </row>
    <row r="309" spans="1:29" ht="21" customHeight="1">
      <c r="A309" s="1152"/>
      <c r="B309" s="814"/>
      <c r="C309" s="181"/>
      <c r="D309" s="33"/>
      <c r="E309" s="33"/>
      <c r="F309" s="33"/>
      <c r="G309" s="33"/>
      <c r="H309" s="33"/>
      <c r="I309" s="33"/>
      <c r="J309" s="33"/>
      <c r="K309" s="33"/>
      <c r="L309" s="240" t="s">
        <v>594</v>
      </c>
      <c r="M309" s="281"/>
      <c r="N309" s="281">
        <v>8</v>
      </c>
      <c r="O309" s="281">
        <v>3</v>
      </c>
      <c r="P309" s="281">
        <v>8</v>
      </c>
      <c r="Q309" s="281"/>
      <c r="R309" s="228"/>
      <c r="S309" s="242">
        <f t="shared" si="55"/>
        <v>19</v>
      </c>
      <c r="T309" s="21"/>
      <c r="U309" s="185"/>
      <c r="V309" s="185"/>
      <c r="W309" s="185"/>
      <c r="X309" s="185"/>
      <c r="Y309" s="185"/>
      <c r="Z309" s="185"/>
      <c r="AA309" s="185"/>
      <c r="AB309" s="185"/>
      <c r="AC309" s="185"/>
    </row>
    <row r="310" spans="1:29" ht="21" customHeight="1">
      <c r="A310" s="1152"/>
      <c r="B310" s="371"/>
      <c r="C310" s="186"/>
      <c r="D310" s="33"/>
      <c r="E310" s="33"/>
      <c r="F310" s="33"/>
      <c r="G310" s="33"/>
      <c r="H310" s="33"/>
      <c r="I310" s="33"/>
      <c r="J310" s="33"/>
      <c r="K310" s="33"/>
      <c r="L310" s="240" t="s">
        <v>595</v>
      </c>
      <c r="M310" s="243"/>
      <c r="N310" s="243"/>
      <c r="O310" s="243"/>
      <c r="P310" s="243"/>
      <c r="Q310" s="243"/>
      <c r="R310" s="228"/>
      <c r="S310" s="242">
        <f t="shared" si="55"/>
        <v>0</v>
      </c>
      <c r="T310" s="21"/>
      <c r="U310" s="185"/>
      <c r="V310" s="185"/>
      <c r="W310" s="185"/>
      <c r="X310" s="185"/>
      <c r="Y310" s="185"/>
      <c r="Z310" s="185"/>
      <c r="AA310" s="185"/>
      <c r="AB310" s="185"/>
      <c r="AC310" s="185"/>
    </row>
    <row r="311" spans="1:29" ht="21" customHeight="1">
      <c r="A311" s="1152"/>
      <c r="B311" s="371"/>
      <c r="C311" s="186"/>
      <c r="D311" s="33"/>
      <c r="E311" s="33"/>
      <c r="F311" s="33"/>
      <c r="G311" s="33"/>
      <c r="H311" s="33"/>
      <c r="I311" s="33"/>
      <c r="J311" s="33"/>
      <c r="K311" s="33"/>
      <c r="L311" s="244" t="s">
        <v>596</v>
      </c>
      <c r="M311" s="246">
        <v>2</v>
      </c>
      <c r="N311" s="246">
        <v>4</v>
      </c>
      <c r="O311" s="246">
        <v>3</v>
      </c>
      <c r="P311" s="246">
        <v>4</v>
      </c>
      <c r="Q311" s="246">
        <v>6</v>
      </c>
      <c r="R311" s="247"/>
      <c r="S311" s="248">
        <f t="shared" si="55"/>
        <v>19</v>
      </c>
      <c r="T311" s="21"/>
      <c r="U311" s="185"/>
      <c r="V311" s="185"/>
      <c r="W311" s="185"/>
      <c r="X311" s="185"/>
      <c r="Y311" s="185"/>
      <c r="Z311" s="185"/>
      <c r="AA311" s="185"/>
      <c r="AB311" s="185"/>
      <c r="AC311" s="185"/>
    </row>
    <row r="312" spans="1:29" ht="21" customHeight="1">
      <c r="A312" s="1152"/>
      <c r="B312" s="385"/>
      <c r="C312" s="204"/>
      <c r="D312" s="33"/>
      <c r="E312" s="33"/>
      <c r="F312" s="33"/>
      <c r="G312" s="33"/>
      <c r="H312" s="33"/>
      <c r="I312" s="33"/>
      <c r="J312" s="33"/>
      <c r="K312" s="33"/>
      <c r="L312" s="244" t="s">
        <v>597</v>
      </c>
      <c r="M312" s="246"/>
      <c r="N312" s="246"/>
      <c r="O312" s="246"/>
      <c r="P312" s="246"/>
      <c r="Q312" s="246"/>
      <c r="R312" s="247"/>
      <c r="S312" s="248">
        <f t="shared" si="55"/>
        <v>0</v>
      </c>
      <c r="T312" s="21"/>
      <c r="U312" s="185"/>
      <c r="V312" s="185"/>
      <c r="W312" s="185"/>
      <c r="X312" s="185"/>
      <c r="Y312" s="185"/>
      <c r="Z312" s="185"/>
      <c r="AA312" s="185"/>
      <c r="AB312" s="185"/>
      <c r="AC312" s="185"/>
    </row>
    <row r="313" spans="1:29" ht="21" customHeight="1">
      <c r="A313" s="1152"/>
      <c r="B313" s="385"/>
      <c r="C313" s="204"/>
      <c r="D313" s="33"/>
      <c r="E313" s="33"/>
      <c r="F313" s="33"/>
      <c r="G313" s="33"/>
      <c r="H313" s="33"/>
      <c r="I313" s="33"/>
      <c r="J313" s="33"/>
      <c r="K313" s="33"/>
      <c r="L313" s="249" t="s">
        <v>598</v>
      </c>
      <c r="M313" s="246"/>
      <c r="N313" s="246"/>
      <c r="O313" s="246"/>
      <c r="P313" s="246"/>
      <c r="Q313" s="246"/>
      <c r="R313" s="247"/>
      <c r="S313" s="248">
        <f t="shared" si="55"/>
        <v>0</v>
      </c>
      <c r="T313" s="21"/>
      <c r="U313" s="185"/>
      <c r="V313" s="185"/>
      <c r="W313" s="185"/>
      <c r="X313" s="185"/>
      <c r="Y313" s="185"/>
      <c r="Z313" s="185"/>
      <c r="AA313" s="185"/>
      <c r="AB313" s="185"/>
      <c r="AC313" s="185"/>
    </row>
    <row r="314" spans="1:29" ht="21" customHeight="1">
      <c r="A314" s="1152"/>
      <c r="B314" s="385"/>
      <c r="C314" s="204"/>
      <c r="D314" s="33"/>
      <c r="E314" s="33"/>
      <c r="F314" s="33"/>
      <c r="G314" s="33"/>
      <c r="H314" s="33"/>
      <c r="I314" s="33"/>
      <c r="J314" s="33"/>
      <c r="K314" s="33"/>
      <c r="L314" s="250" t="s">
        <v>599</v>
      </c>
      <c r="M314" s="251"/>
      <c r="N314" s="251"/>
      <c r="O314" s="251"/>
      <c r="P314" s="251"/>
      <c r="Q314" s="251"/>
      <c r="R314" s="252"/>
      <c r="S314" s="253">
        <f t="shared" si="55"/>
        <v>0</v>
      </c>
      <c r="T314" s="21"/>
      <c r="U314" s="185"/>
      <c r="V314" s="185"/>
      <c r="W314" s="185"/>
      <c r="X314" s="185"/>
      <c r="Y314" s="185"/>
      <c r="Z314" s="185"/>
      <c r="AA314" s="185"/>
      <c r="AB314" s="185"/>
      <c r="AC314" s="185"/>
    </row>
    <row r="315" spans="1:29" ht="21" customHeight="1">
      <c r="A315" s="1152"/>
      <c r="B315" s="385"/>
      <c r="C315" s="204"/>
      <c r="D315" s="33"/>
      <c r="E315" s="33"/>
      <c r="F315" s="33"/>
      <c r="G315" s="33"/>
      <c r="H315" s="33"/>
      <c r="I315" s="33"/>
      <c r="J315" s="33"/>
      <c r="K315" s="33"/>
      <c r="L315" s="250" t="s">
        <v>600</v>
      </c>
      <c r="M315" s="254"/>
      <c r="N315" s="254"/>
      <c r="O315" s="254"/>
      <c r="P315" s="254"/>
      <c r="Q315" s="254"/>
      <c r="R315" s="255"/>
      <c r="S315" s="256">
        <f t="shared" si="55"/>
        <v>0</v>
      </c>
      <c r="T315" s="21"/>
      <c r="U315" s="185"/>
      <c r="V315" s="185"/>
      <c r="W315" s="185"/>
      <c r="X315" s="185"/>
      <c r="Y315" s="185"/>
      <c r="Z315" s="185"/>
      <c r="AA315" s="185"/>
      <c r="AB315" s="185"/>
      <c r="AC315" s="185"/>
    </row>
    <row r="316" spans="1:29" ht="21" customHeight="1">
      <c r="A316" s="1152"/>
      <c r="B316" s="385"/>
      <c r="C316" s="1200"/>
      <c r="D316" s="186"/>
      <c r="E316" s="186"/>
      <c r="F316" s="186"/>
      <c r="G316" s="186"/>
      <c r="H316" s="186"/>
      <c r="I316" s="186"/>
      <c r="J316" s="186"/>
      <c r="K316" s="186"/>
      <c r="L316" s="222" t="s">
        <v>681</v>
      </c>
      <c r="M316" s="223">
        <f t="shared" ref="M316:R316" si="56">M308+M296</f>
        <v>0</v>
      </c>
      <c r="N316" s="223">
        <f t="shared" si="56"/>
        <v>8</v>
      </c>
      <c r="O316" s="223">
        <f t="shared" si="56"/>
        <v>3</v>
      </c>
      <c r="P316" s="223">
        <f t="shared" si="56"/>
        <v>8</v>
      </c>
      <c r="Q316" s="223">
        <f t="shared" si="56"/>
        <v>0</v>
      </c>
      <c r="R316" s="223">
        <f t="shared" si="56"/>
        <v>0</v>
      </c>
      <c r="S316" s="224">
        <f t="shared" si="55"/>
        <v>19</v>
      </c>
      <c r="T316" s="21"/>
      <c r="U316" s="185"/>
      <c r="V316" s="185"/>
      <c r="W316" s="185"/>
      <c r="X316" s="185"/>
      <c r="Y316" s="185"/>
      <c r="Z316" s="185"/>
      <c r="AA316" s="185"/>
      <c r="AB316" s="185"/>
      <c r="AC316" s="185"/>
    </row>
    <row r="317" spans="1:29" ht="21" customHeight="1">
      <c r="A317" s="1152"/>
      <c r="B317" s="385"/>
      <c r="C317" s="1159"/>
      <c r="D317" s="186"/>
      <c r="E317" s="186"/>
      <c r="F317" s="186"/>
      <c r="G317" s="186"/>
      <c r="H317" s="186"/>
      <c r="I317" s="186"/>
      <c r="J317" s="186"/>
      <c r="K317" s="186"/>
      <c r="L317" s="257" t="s">
        <v>682</v>
      </c>
      <c r="M317" s="258">
        <f t="shared" ref="M317:R317" si="57">M312+M311+M300+M299</f>
        <v>2</v>
      </c>
      <c r="N317" s="258">
        <f t="shared" si="57"/>
        <v>4</v>
      </c>
      <c r="O317" s="258">
        <f t="shared" si="57"/>
        <v>3</v>
      </c>
      <c r="P317" s="258">
        <f t="shared" si="57"/>
        <v>4</v>
      </c>
      <c r="Q317" s="258">
        <f t="shared" si="57"/>
        <v>6</v>
      </c>
      <c r="R317" s="258">
        <f t="shared" si="57"/>
        <v>0</v>
      </c>
      <c r="S317" s="259">
        <f t="shared" si="55"/>
        <v>19</v>
      </c>
      <c r="T317" s="21"/>
      <c r="U317" s="185"/>
      <c r="V317" s="185"/>
      <c r="W317" s="185"/>
      <c r="X317" s="185"/>
      <c r="Y317" s="185"/>
      <c r="Z317" s="185"/>
      <c r="AA317" s="185"/>
      <c r="AB317" s="185"/>
      <c r="AC317" s="185"/>
    </row>
    <row r="318" spans="1:29" ht="21" customHeight="1">
      <c r="A318" s="1152"/>
      <c r="B318" s="385"/>
      <c r="C318" s="1159"/>
      <c r="D318" s="186"/>
      <c r="E318" s="186"/>
      <c r="F318" s="186"/>
      <c r="G318" s="186"/>
      <c r="H318" s="186"/>
      <c r="I318" s="186"/>
      <c r="J318" s="186"/>
      <c r="K318" s="186"/>
      <c r="L318" s="257" t="s">
        <v>683</v>
      </c>
      <c r="M318" s="258">
        <f t="shared" ref="M318:R318" si="58">M313+M301</f>
        <v>0</v>
      </c>
      <c r="N318" s="258">
        <f t="shared" si="58"/>
        <v>0</v>
      </c>
      <c r="O318" s="258">
        <f t="shared" si="58"/>
        <v>0</v>
      </c>
      <c r="P318" s="258">
        <f t="shared" si="58"/>
        <v>0</v>
      </c>
      <c r="Q318" s="258">
        <f t="shared" si="58"/>
        <v>0</v>
      </c>
      <c r="R318" s="258">
        <f t="shared" si="58"/>
        <v>0</v>
      </c>
      <c r="S318" s="259">
        <f t="shared" si="55"/>
        <v>0</v>
      </c>
      <c r="T318" s="21"/>
      <c r="U318" s="185"/>
      <c r="V318" s="185"/>
      <c r="W318" s="185"/>
      <c r="X318" s="185"/>
      <c r="Y318" s="185"/>
      <c r="Z318" s="185"/>
      <c r="AA318" s="185"/>
      <c r="AB318" s="185"/>
      <c r="AC318" s="185"/>
    </row>
    <row r="319" spans="1:29" ht="21" customHeight="1">
      <c r="A319" s="1152"/>
      <c r="B319" s="385"/>
      <c r="C319" s="1201"/>
      <c r="D319" s="186"/>
      <c r="E319" s="186"/>
      <c r="F319" s="186"/>
      <c r="G319" s="186"/>
      <c r="H319" s="186"/>
      <c r="I319" s="186"/>
      <c r="J319" s="186"/>
      <c r="K319" s="186"/>
      <c r="L319" s="260" t="s">
        <v>684</v>
      </c>
      <c r="M319" s="261">
        <f t="shared" ref="M319:R319" si="59">M314+M302</f>
        <v>0</v>
      </c>
      <c r="N319" s="261">
        <f t="shared" si="59"/>
        <v>0</v>
      </c>
      <c r="O319" s="261">
        <f t="shared" si="59"/>
        <v>0</v>
      </c>
      <c r="P319" s="261">
        <f t="shared" si="59"/>
        <v>0</v>
      </c>
      <c r="Q319" s="261">
        <f t="shared" si="59"/>
        <v>0</v>
      </c>
      <c r="R319" s="261">
        <f t="shared" si="59"/>
        <v>0</v>
      </c>
      <c r="S319" s="262">
        <f t="shared" si="55"/>
        <v>0</v>
      </c>
      <c r="T319" s="21"/>
      <c r="U319" s="185"/>
      <c r="V319" s="185"/>
      <c r="W319" s="185"/>
      <c r="X319" s="185"/>
      <c r="Y319" s="185"/>
      <c r="Z319" s="185"/>
      <c r="AA319" s="185"/>
      <c r="AB319" s="185"/>
      <c r="AC319" s="185"/>
    </row>
    <row r="320" spans="1:29" ht="21" customHeight="1">
      <c r="A320" s="1198"/>
      <c r="B320" s="1138"/>
      <c r="C320" s="263"/>
      <c r="D320" s="815"/>
      <c r="E320" s="264"/>
      <c r="F320" s="264"/>
      <c r="G320" s="264"/>
      <c r="H320" s="815"/>
      <c r="I320" s="264"/>
      <c r="J320" s="264"/>
      <c r="K320" s="264"/>
      <c r="L320" s="265"/>
      <c r="M320" s="264"/>
      <c r="N320" s="264"/>
      <c r="O320" s="264"/>
      <c r="P320" s="264"/>
      <c r="Q320" s="264"/>
      <c r="R320" s="264"/>
      <c r="S320" s="264"/>
      <c r="T320" s="782"/>
      <c r="U320" s="185"/>
      <c r="V320" s="185"/>
      <c r="W320" s="185"/>
      <c r="X320" s="185"/>
      <c r="Y320" s="185"/>
      <c r="Z320" s="185"/>
      <c r="AA320" s="185"/>
      <c r="AB320" s="185"/>
      <c r="AC320" s="185"/>
    </row>
    <row r="321" spans="1:29" ht="33" customHeight="1">
      <c r="A321" s="1211">
        <v>11</v>
      </c>
      <c r="B321" s="1212" t="s">
        <v>187</v>
      </c>
      <c r="C321" s="186" t="s">
        <v>643</v>
      </c>
      <c r="D321" s="306">
        <v>7</v>
      </c>
      <c r="E321" s="9" t="s">
        <v>789</v>
      </c>
      <c r="F321" s="9" t="s">
        <v>645</v>
      </c>
      <c r="G321" s="306"/>
      <c r="H321" s="306">
        <v>1</v>
      </c>
      <c r="I321" s="9">
        <v>7</v>
      </c>
      <c r="J321" s="9" t="s">
        <v>789</v>
      </c>
      <c r="K321" s="306" t="s">
        <v>645</v>
      </c>
      <c r="L321" s="1192" t="s">
        <v>592</v>
      </c>
      <c r="M321" s="816"/>
      <c r="N321" s="18"/>
      <c r="O321" s="29"/>
      <c r="P321" s="29"/>
      <c r="Q321" s="202"/>
      <c r="R321" s="29"/>
      <c r="S321" s="29"/>
      <c r="T321" s="86"/>
      <c r="U321" s="185"/>
      <c r="V321" s="185"/>
      <c r="W321" s="185"/>
      <c r="X321" s="185"/>
      <c r="Y321" s="185"/>
      <c r="Z321" s="185"/>
      <c r="AA321" s="185"/>
      <c r="AB321" s="185"/>
      <c r="AC321" s="185"/>
    </row>
    <row r="322" spans="1:29" ht="21" customHeight="1">
      <c r="A322" s="1152"/>
      <c r="B322" s="1159"/>
      <c r="C322" s="186"/>
      <c r="D322" s="306">
        <v>7</v>
      </c>
      <c r="E322" s="9" t="s">
        <v>659</v>
      </c>
      <c r="F322" s="9" t="s">
        <v>651</v>
      </c>
      <c r="G322" s="306"/>
      <c r="H322" s="306">
        <v>2</v>
      </c>
      <c r="I322" s="9">
        <v>7</v>
      </c>
      <c r="J322" s="9" t="s">
        <v>691</v>
      </c>
      <c r="K322" s="306" t="s">
        <v>645</v>
      </c>
      <c r="L322" s="1193"/>
      <c r="M322" s="788"/>
      <c r="N322" s="18"/>
      <c r="O322" s="29"/>
      <c r="P322" s="29"/>
      <c r="Q322" s="18"/>
      <c r="R322" s="29"/>
      <c r="S322" s="29"/>
      <c r="T322" s="86"/>
      <c r="U322" s="185"/>
      <c r="V322" s="185"/>
      <c r="W322" s="185"/>
      <c r="X322" s="185"/>
      <c r="Y322" s="185"/>
      <c r="Z322" s="185"/>
      <c r="AA322" s="185"/>
      <c r="AB322" s="185"/>
      <c r="AC322" s="185"/>
    </row>
    <row r="323" spans="1:29" ht="21" customHeight="1">
      <c r="A323" s="1152"/>
      <c r="B323" s="1159"/>
      <c r="C323" s="186" t="s">
        <v>646</v>
      </c>
      <c r="D323" s="306">
        <v>7</v>
      </c>
      <c r="E323" s="9" t="s">
        <v>808</v>
      </c>
      <c r="F323" s="9" t="s">
        <v>645</v>
      </c>
      <c r="G323" s="306"/>
      <c r="H323" s="306">
        <v>3</v>
      </c>
      <c r="I323" s="9">
        <v>7</v>
      </c>
      <c r="J323" s="9" t="s">
        <v>650</v>
      </c>
      <c r="K323" s="306" t="s">
        <v>645</v>
      </c>
      <c r="L323" s="1194"/>
      <c r="M323" s="29"/>
      <c r="N323" s="18"/>
      <c r="O323" s="29"/>
      <c r="P323" s="29"/>
      <c r="Q323" s="29"/>
      <c r="R323" s="29"/>
      <c r="S323" s="29"/>
      <c r="T323" s="21"/>
      <c r="U323" s="185"/>
      <c r="V323" s="185"/>
      <c r="W323" s="185"/>
      <c r="X323" s="185"/>
      <c r="Y323" s="185"/>
      <c r="Z323" s="185"/>
      <c r="AA323" s="185"/>
      <c r="AB323" s="185"/>
      <c r="AC323" s="185"/>
    </row>
    <row r="324" spans="1:29" ht="21" customHeight="1">
      <c r="A324" s="1152"/>
      <c r="B324" s="1159"/>
      <c r="C324" s="186" t="s">
        <v>656</v>
      </c>
      <c r="D324" s="306">
        <v>7</v>
      </c>
      <c r="E324" s="9" t="s">
        <v>650</v>
      </c>
      <c r="F324" s="9" t="s">
        <v>645</v>
      </c>
      <c r="G324" s="306"/>
      <c r="H324" s="306">
        <v>4</v>
      </c>
      <c r="I324" s="9">
        <v>7</v>
      </c>
      <c r="J324" s="9" t="s">
        <v>653</v>
      </c>
      <c r="K324" s="306" t="s">
        <v>645</v>
      </c>
      <c r="L324" s="186" t="s">
        <v>593</v>
      </c>
      <c r="M324" s="192"/>
      <c r="N324" s="192"/>
      <c r="O324" s="192"/>
      <c r="P324" s="192"/>
      <c r="Q324" s="192"/>
      <c r="R324" s="194"/>
      <c r="S324" s="4">
        <f t="shared" ref="S324:S331" si="60">SUM(M324:R324)</f>
        <v>0</v>
      </c>
      <c r="T324" s="21"/>
      <c r="U324" s="185"/>
      <c r="V324" s="185"/>
      <c r="W324" s="185"/>
      <c r="X324" s="185"/>
      <c r="Y324" s="185"/>
      <c r="Z324" s="185"/>
      <c r="AA324" s="185"/>
      <c r="AB324" s="185"/>
      <c r="AC324" s="185"/>
    </row>
    <row r="325" spans="1:29" ht="21" customHeight="1">
      <c r="A325" s="1152"/>
      <c r="B325" s="1159"/>
      <c r="C325" s="186" t="s">
        <v>657</v>
      </c>
      <c r="D325" s="306">
        <v>7</v>
      </c>
      <c r="E325" s="9" t="s">
        <v>653</v>
      </c>
      <c r="F325" s="9" t="s">
        <v>645</v>
      </c>
      <c r="G325" s="306"/>
      <c r="H325" s="306">
        <v>5</v>
      </c>
      <c r="I325" s="9">
        <v>7</v>
      </c>
      <c r="J325" s="9" t="s">
        <v>655</v>
      </c>
      <c r="K325" s="306" t="s">
        <v>645</v>
      </c>
      <c r="L325" s="195" t="s">
        <v>594</v>
      </c>
      <c r="M325" s="196"/>
      <c r="N325" s="196"/>
      <c r="O325" s="196"/>
      <c r="P325" s="196"/>
      <c r="Q325" s="196"/>
      <c r="R325" s="29"/>
      <c r="S325" s="33">
        <f t="shared" si="60"/>
        <v>0</v>
      </c>
      <c r="T325" s="21"/>
      <c r="U325" s="185"/>
      <c r="V325" s="185"/>
      <c r="W325" s="185"/>
      <c r="X325" s="185"/>
      <c r="Y325" s="185"/>
      <c r="Z325" s="185"/>
      <c r="AA325" s="185"/>
      <c r="AB325" s="185"/>
      <c r="AC325" s="185"/>
    </row>
    <row r="326" spans="1:29" ht="21" customHeight="1">
      <c r="A326" s="1152"/>
      <c r="B326" s="1159"/>
      <c r="C326" s="186" t="s">
        <v>658</v>
      </c>
      <c r="D326" s="306">
        <v>6</v>
      </c>
      <c r="E326" s="9" t="s">
        <v>655</v>
      </c>
      <c r="F326" s="9" t="s">
        <v>645</v>
      </c>
      <c r="G326" s="33"/>
      <c r="H326" s="306"/>
      <c r="I326" s="289">
        <v>35</v>
      </c>
      <c r="J326" s="9"/>
      <c r="K326" s="33"/>
      <c r="L326" s="195" t="s">
        <v>595</v>
      </c>
      <c r="M326" s="198"/>
      <c r="N326" s="198"/>
      <c r="O326" s="198"/>
      <c r="P326" s="198"/>
      <c r="Q326" s="198"/>
      <c r="R326" s="29"/>
      <c r="S326" s="33">
        <f t="shared" si="60"/>
        <v>0</v>
      </c>
      <c r="T326" s="21"/>
      <c r="U326" s="185"/>
      <c r="V326" s="185"/>
      <c r="W326" s="185"/>
      <c r="X326" s="185"/>
      <c r="Y326" s="185"/>
      <c r="Z326" s="185"/>
      <c r="AA326" s="185"/>
      <c r="AB326" s="185"/>
      <c r="AC326" s="185"/>
    </row>
    <row r="327" spans="1:29" ht="21" customHeight="1">
      <c r="A327" s="1152"/>
      <c r="B327" s="1159"/>
      <c r="C327" s="186"/>
      <c r="D327" s="33"/>
      <c r="E327" s="33"/>
      <c r="F327" s="33"/>
      <c r="G327" s="33"/>
      <c r="H327" s="33"/>
      <c r="I327" s="33"/>
      <c r="J327" s="33"/>
      <c r="K327" s="33"/>
      <c r="L327" s="199" t="s">
        <v>596</v>
      </c>
      <c r="M327" s="200"/>
      <c r="N327" s="200"/>
      <c r="O327" s="200"/>
      <c r="P327" s="200"/>
      <c r="Q327" s="200"/>
      <c r="R327" s="202"/>
      <c r="S327" s="203">
        <f t="shared" si="60"/>
        <v>0</v>
      </c>
      <c r="T327" s="21"/>
      <c r="U327" s="185"/>
      <c r="V327" s="185"/>
      <c r="W327" s="185"/>
      <c r="X327" s="185"/>
      <c r="Y327" s="185"/>
      <c r="Z327" s="185"/>
      <c r="AA327" s="185"/>
      <c r="AB327" s="185"/>
      <c r="AC327" s="185"/>
    </row>
    <row r="328" spans="1:29" ht="21" customHeight="1">
      <c r="A328" s="1152"/>
      <c r="B328" s="1159"/>
      <c r="C328" s="186"/>
      <c r="D328" s="33"/>
      <c r="E328" s="33"/>
      <c r="F328" s="33"/>
      <c r="G328" s="33"/>
      <c r="H328" s="33">
        <v>1</v>
      </c>
      <c r="I328" s="33">
        <v>7</v>
      </c>
      <c r="J328" s="33" t="s">
        <v>659</v>
      </c>
      <c r="K328" s="33" t="s">
        <v>651</v>
      </c>
      <c r="L328" s="199" t="s">
        <v>597</v>
      </c>
      <c r="M328" s="200"/>
      <c r="N328" s="200"/>
      <c r="O328" s="200"/>
      <c r="P328" s="200"/>
      <c r="Q328" s="200"/>
      <c r="R328" s="202"/>
      <c r="S328" s="203">
        <f t="shared" si="60"/>
        <v>0</v>
      </c>
      <c r="T328" s="21"/>
      <c r="U328" s="185"/>
      <c r="V328" s="185"/>
      <c r="W328" s="185"/>
      <c r="X328" s="185"/>
      <c r="Y328" s="185"/>
      <c r="Z328" s="185"/>
      <c r="AA328" s="185"/>
      <c r="AB328" s="185"/>
      <c r="AC328" s="185"/>
    </row>
    <row r="329" spans="1:29" ht="21" customHeight="1">
      <c r="A329" s="1152"/>
      <c r="B329" s="1159"/>
      <c r="C329" s="186"/>
      <c r="D329" s="33"/>
      <c r="E329" s="33"/>
      <c r="F329" s="33"/>
      <c r="G329" s="33"/>
      <c r="H329" s="33"/>
      <c r="I329" s="203">
        <v>7</v>
      </c>
      <c r="J329" s="33"/>
      <c r="K329" s="33"/>
      <c r="L329" s="208" t="s">
        <v>598</v>
      </c>
      <c r="M329" s="200"/>
      <c r="N329" s="200"/>
      <c r="O329" s="200"/>
      <c r="P329" s="200"/>
      <c r="Q329" s="200"/>
      <c r="R329" s="202"/>
      <c r="S329" s="203">
        <f t="shared" si="60"/>
        <v>0</v>
      </c>
      <c r="T329" s="21"/>
      <c r="U329" s="185"/>
      <c r="V329" s="185"/>
      <c r="W329" s="185"/>
      <c r="X329" s="185"/>
      <c r="Y329" s="185"/>
      <c r="Z329" s="185"/>
      <c r="AA329" s="185"/>
      <c r="AB329" s="185"/>
      <c r="AC329" s="185"/>
    </row>
    <row r="330" spans="1:29" ht="21" customHeight="1">
      <c r="A330" s="1152"/>
      <c r="B330" s="1159"/>
      <c r="C330" s="186"/>
      <c r="D330" s="33"/>
      <c r="E330" s="33"/>
      <c r="F330" s="33"/>
      <c r="G330" s="33"/>
      <c r="H330" s="33"/>
      <c r="I330" s="33"/>
      <c r="J330" s="33"/>
      <c r="K330" s="33"/>
      <c r="L330" s="209" t="s">
        <v>599</v>
      </c>
      <c r="M330" s="210"/>
      <c r="N330" s="210"/>
      <c r="O330" s="210"/>
      <c r="P330" s="210"/>
      <c r="Q330" s="210"/>
      <c r="R330" s="211"/>
      <c r="S330" s="212">
        <f t="shared" si="60"/>
        <v>0</v>
      </c>
      <c r="T330" s="21"/>
      <c r="U330" s="185"/>
      <c r="V330" s="185"/>
      <c r="W330" s="185"/>
      <c r="X330" s="185"/>
      <c r="Y330" s="185"/>
      <c r="Z330" s="185"/>
      <c r="AA330" s="185"/>
      <c r="AB330" s="185"/>
      <c r="AC330" s="185"/>
    </row>
    <row r="331" spans="1:29" ht="21" customHeight="1">
      <c r="A331" s="1152"/>
      <c r="B331" s="1159"/>
      <c r="C331" s="186"/>
      <c r="D331" s="33"/>
      <c r="E331" s="33"/>
      <c r="F331" s="33"/>
      <c r="G331" s="33"/>
      <c r="H331" s="33"/>
      <c r="I331" s="33"/>
      <c r="J331" s="33"/>
      <c r="K331" s="33"/>
      <c r="L331" s="209" t="s">
        <v>600</v>
      </c>
      <c r="M331" s="213"/>
      <c r="N331" s="213"/>
      <c r="O331" s="213"/>
      <c r="P331" s="213"/>
      <c r="Q331" s="213"/>
      <c r="R331" s="214"/>
      <c r="S331" s="215">
        <f t="shared" si="60"/>
        <v>0</v>
      </c>
      <c r="T331" s="21"/>
      <c r="U331" s="185"/>
      <c r="V331" s="185"/>
      <c r="W331" s="185"/>
      <c r="X331" s="185"/>
      <c r="Y331" s="185"/>
      <c r="Z331" s="185"/>
      <c r="AA331" s="185"/>
      <c r="AB331" s="185"/>
      <c r="AC331" s="185"/>
    </row>
    <row r="332" spans="1:29" ht="21" customHeight="1">
      <c r="A332" s="1152"/>
      <c r="B332" s="1159"/>
      <c r="C332" s="186"/>
      <c r="D332" s="33"/>
      <c r="E332" s="33"/>
      <c r="F332" s="33"/>
      <c r="G332" s="33"/>
      <c r="H332" s="33"/>
      <c r="I332" s="33"/>
      <c r="J332" s="33"/>
      <c r="K332" s="33"/>
      <c r="L332" s="222"/>
      <c r="M332" s="223"/>
      <c r="N332" s="223"/>
      <c r="O332" s="223"/>
      <c r="P332" s="223"/>
      <c r="Q332" s="223"/>
      <c r="R332" s="224"/>
      <c r="S332" s="802"/>
      <c r="T332" s="21"/>
      <c r="U332" s="185"/>
      <c r="V332" s="185"/>
      <c r="W332" s="185"/>
      <c r="X332" s="185"/>
      <c r="Y332" s="185"/>
      <c r="Z332" s="185"/>
      <c r="AA332" s="185"/>
      <c r="AB332" s="185"/>
      <c r="AC332" s="185"/>
    </row>
    <row r="333" spans="1:29" ht="25.5" customHeight="1">
      <c r="A333" s="1152"/>
      <c r="B333" s="1159"/>
      <c r="C333" s="575"/>
      <c r="D333" s="114"/>
      <c r="E333" s="114"/>
      <c r="F333" s="784"/>
      <c r="G333" s="114"/>
      <c r="H333" s="114"/>
      <c r="I333" s="114"/>
      <c r="J333" s="784"/>
      <c r="K333" s="114"/>
      <c r="L333" s="1189" t="s">
        <v>601</v>
      </c>
      <c r="M333" s="365" t="s">
        <v>2163</v>
      </c>
      <c r="N333" s="757" t="s">
        <v>2164</v>
      </c>
      <c r="O333" s="757" t="s">
        <v>2165</v>
      </c>
      <c r="P333" s="365" t="s">
        <v>2166</v>
      </c>
      <c r="Q333" s="365"/>
      <c r="R333" s="228"/>
      <c r="S333" s="228"/>
      <c r="T333" s="86"/>
      <c r="U333" s="185"/>
      <c r="V333" s="185"/>
      <c r="W333" s="185"/>
      <c r="X333" s="185"/>
      <c r="Y333" s="185"/>
      <c r="Z333" s="185"/>
      <c r="AA333" s="185"/>
      <c r="AB333" s="185"/>
      <c r="AC333" s="185"/>
    </row>
    <row r="334" spans="1:29" ht="25.5" customHeight="1">
      <c r="A334" s="1152"/>
      <c r="B334" s="1159"/>
      <c r="C334" s="575"/>
      <c r="D334" s="114"/>
      <c r="E334" s="114"/>
      <c r="F334" s="784"/>
      <c r="G334" s="114"/>
      <c r="H334" s="114"/>
      <c r="I334" s="114"/>
      <c r="J334" s="784"/>
      <c r="K334" s="114"/>
      <c r="L334" s="1190"/>
      <c r="M334" s="365"/>
      <c r="N334" s="509" t="s">
        <v>2167</v>
      </c>
      <c r="O334" s="365" t="s">
        <v>2168</v>
      </c>
      <c r="P334" s="365" t="s">
        <v>2169</v>
      </c>
      <c r="Q334" s="757" t="s">
        <v>2170</v>
      </c>
      <c r="R334" s="228"/>
      <c r="S334" s="228"/>
      <c r="T334" s="86"/>
      <c r="U334" s="185"/>
      <c r="V334" s="185"/>
      <c r="W334" s="185"/>
      <c r="X334" s="185"/>
      <c r="Y334" s="185"/>
      <c r="Z334" s="185"/>
      <c r="AA334" s="185"/>
      <c r="AB334" s="185"/>
      <c r="AC334" s="185"/>
    </row>
    <row r="335" spans="1:29" ht="25.5" customHeight="1">
      <c r="A335" s="1152"/>
      <c r="B335" s="1159"/>
      <c r="C335" s="575"/>
      <c r="D335" s="114"/>
      <c r="E335" s="114"/>
      <c r="F335" s="784"/>
      <c r="G335" s="114"/>
      <c r="H335" s="114"/>
      <c r="I335" s="114"/>
      <c r="J335" s="784"/>
      <c r="K335" s="114"/>
      <c r="L335" s="1190"/>
      <c r="M335" s="509" t="s">
        <v>2171</v>
      </c>
      <c r="N335" s="347" t="s">
        <v>2172</v>
      </c>
      <c r="O335" s="365" t="s">
        <v>2173</v>
      </c>
      <c r="P335" s="509" t="s">
        <v>2174</v>
      </c>
      <c r="Q335" s="366"/>
      <c r="R335" s="228"/>
      <c r="S335" s="228"/>
      <c r="T335" s="86"/>
      <c r="U335" s="185"/>
      <c r="V335" s="185"/>
      <c r="W335" s="185"/>
      <c r="X335" s="185"/>
      <c r="Y335" s="185"/>
      <c r="Z335" s="185"/>
      <c r="AA335" s="185"/>
      <c r="AB335" s="185"/>
      <c r="AC335" s="185"/>
    </row>
    <row r="336" spans="1:29" ht="25.5" customHeight="1">
      <c r="A336" s="1152"/>
      <c r="B336" s="1159"/>
      <c r="C336" s="186"/>
      <c r="D336" s="33"/>
      <c r="E336" s="33"/>
      <c r="F336" s="33"/>
      <c r="G336" s="33"/>
      <c r="H336" s="33"/>
      <c r="I336" s="33"/>
      <c r="J336" s="33"/>
      <c r="K336" s="33"/>
      <c r="L336" s="1190"/>
      <c r="M336" s="757" t="s">
        <v>2175</v>
      </c>
      <c r="N336" s="365" t="s">
        <v>2176</v>
      </c>
      <c r="O336" s="365"/>
      <c r="P336" s="757" t="s">
        <v>2177</v>
      </c>
      <c r="Q336" s="365" t="s">
        <v>2178</v>
      </c>
      <c r="R336" s="228"/>
      <c r="S336" s="228"/>
      <c r="T336" s="86"/>
      <c r="U336" s="185"/>
      <c r="V336" s="185"/>
      <c r="W336" s="185"/>
      <c r="X336" s="185"/>
      <c r="Y336" s="185"/>
      <c r="Z336" s="185"/>
      <c r="AA336" s="185"/>
      <c r="AB336" s="185"/>
      <c r="AC336" s="185"/>
    </row>
    <row r="337" spans="1:29" ht="25.5" customHeight="1">
      <c r="A337" s="1152"/>
      <c r="B337" s="1159"/>
      <c r="C337" s="186"/>
      <c r="D337" s="33"/>
      <c r="E337" s="33"/>
      <c r="F337" s="33"/>
      <c r="G337" s="33"/>
      <c r="H337" s="33"/>
      <c r="I337" s="33"/>
      <c r="J337" s="33"/>
      <c r="K337" s="33"/>
      <c r="L337" s="1190"/>
      <c r="M337" s="365" t="s">
        <v>2179</v>
      </c>
      <c r="N337" s="509" t="s">
        <v>2180</v>
      </c>
      <c r="O337" s="365"/>
      <c r="P337" s="365" t="s">
        <v>2180</v>
      </c>
      <c r="Q337" s="509" t="s">
        <v>2181</v>
      </c>
      <c r="R337" s="228"/>
      <c r="S337" s="228"/>
      <c r="T337" s="86"/>
      <c r="U337" s="185"/>
      <c r="V337" s="185"/>
      <c r="W337" s="185"/>
      <c r="X337" s="185"/>
      <c r="Y337" s="185"/>
      <c r="Z337" s="185"/>
      <c r="AA337" s="185"/>
      <c r="AB337" s="185"/>
      <c r="AC337" s="185"/>
    </row>
    <row r="338" spans="1:29" ht="30.75" customHeight="1">
      <c r="A338" s="1152"/>
      <c r="B338" s="1159"/>
      <c r="C338" s="575"/>
      <c r="D338" s="114"/>
      <c r="E338" s="114"/>
      <c r="F338" s="784"/>
      <c r="G338" s="114"/>
      <c r="H338" s="114"/>
      <c r="I338" s="114"/>
      <c r="J338" s="784"/>
      <c r="K338" s="114"/>
      <c r="L338" s="1190"/>
      <c r="M338" s="817"/>
      <c r="N338" s="818" t="s">
        <v>2182</v>
      </c>
      <c r="O338" s="730"/>
      <c r="P338" s="819" t="s">
        <v>2183</v>
      </c>
      <c r="Q338" s="820"/>
      <c r="R338" s="228"/>
      <c r="S338" s="228"/>
      <c r="T338" s="86"/>
      <c r="U338" s="185"/>
      <c r="V338" s="185"/>
      <c r="W338" s="185"/>
      <c r="X338" s="185"/>
      <c r="Y338" s="185"/>
      <c r="Z338" s="185"/>
      <c r="AA338" s="185"/>
      <c r="AB338" s="185"/>
      <c r="AC338" s="185"/>
    </row>
    <row r="339" spans="1:29" ht="33.75" customHeight="1">
      <c r="A339" s="1152"/>
      <c r="B339" s="1159"/>
      <c r="C339" s="575"/>
      <c r="D339" s="114"/>
      <c r="E339" s="114"/>
      <c r="F339" s="784"/>
      <c r="G339" s="114"/>
      <c r="H339" s="114"/>
      <c r="I339" s="114"/>
      <c r="J339" s="784"/>
      <c r="K339" s="114"/>
      <c r="L339" s="1190"/>
      <c r="M339" s="365"/>
      <c r="N339" s="509"/>
      <c r="O339" s="365"/>
      <c r="P339" s="365"/>
      <c r="Q339" s="509"/>
      <c r="R339" s="228"/>
      <c r="S339" s="228"/>
      <c r="T339" s="86"/>
      <c r="U339" s="185"/>
      <c r="V339" s="185"/>
      <c r="W339" s="185"/>
      <c r="X339" s="185"/>
      <c r="Y339" s="185"/>
      <c r="Z339" s="185"/>
      <c r="AA339" s="185"/>
      <c r="AB339" s="185"/>
      <c r="AC339" s="185"/>
    </row>
    <row r="340" spans="1:29" ht="45" customHeight="1">
      <c r="A340" s="1152"/>
      <c r="B340" s="1201"/>
      <c r="C340" s="575"/>
      <c r="D340" s="114"/>
      <c r="E340" s="114"/>
      <c r="F340" s="784"/>
      <c r="G340" s="114"/>
      <c r="H340" s="114"/>
      <c r="I340" s="114"/>
      <c r="J340" s="784"/>
      <c r="K340" s="114"/>
      <c r="L340" s="1191"/>
      <c r="M340" s="817"/>
      <c r="N340" s="818"/>
      <c r="O340" s="730"/>
      <c r="P340" s="821"/>
      <c r="Q340" s="820"/>
      <c r="R340" s="228"/>
      <c r="S340" s="228"/>
      <c r="T340" s="86"/>
      <c r="U340" s="185"/>
      <c r="V340" s="185"/>
      <c r="W340" s="185"/>
      <c r="X340" s="185"/>
      <c r="Y340" s="185"/>
      <c r="Z340" s="185"/>
      <c r="AA340" s="185"/>
      <c r="AB340" s="185"/>
      <c r="AC340" s="185"/>
    </row>
    <row r="341" spans="1:29" ht="21" customHeight="1">
      <c r="A341" s="1152"/>
      <c r="B341" s="385"/>
      <c r="C341" s="186"/>
      <c r="D341" s="33"/>
      <c r="E341" s="33"/>
      <c r="F341" s="33"/>
      <c r="G341" s="33"/>
      <c r="H341" s="33"/>
      <c r="I341" s="33"/>
      <c r="J341" s="33"/>
      <c r="K341" s="33"/>
      <c r="L341" s="238" t="s">
        <v>593</v>
      </c>
      <c r="M341" s="280">
        <v>6</v>
      </c>
      <c r="N341" s="280">
        <v>12</v>
      </c>
      <c r="O341" s="280">
        <v>3</v>
      </c>
      <c r="P341" s="280">
        <v>8</v>
      </c>
      <c r="Q341" s="280">
        <v>6</v>
      </c>
      <c r="R341" s="236"/>
      <c r="S341" s="237">
        <f t="shared" ref="S341:S352" si="61">SUM(M341:R341)</f>
        <v>35</v>
      </c>
      <c r="T341" s="21"/>
      <c r="U341" s="185"/>
      <c r="V341" s="185"/>
      <c r="W341" s="185"/>
      <c r="X341" s="185"/>
      <c r="Y341" s="185"/>
      <c r="Z341" s="185"/>
      <c r="AA341" s="185"/>
      <c r="AB341" s="185"/>
      <c r="AC341" s="185"/>
    </row>
    <row r="342" spans="1:29" ht="21" customHeight="1">
      <c r="A342" s="1152"/>
      <c r="B342" s="385"/>
      <c r="C342" s="186"/>
      <c r="D342" s="33"/>
      <c r="E342" s="33"/>
      <c r="F342" s="33"/>
      <c r="G342" s="33"/>
      <c r="H342" s="33"/>
      <c r="I342" s="33"/>
      <c r="J342" s="33"/>
      <c r="K342" s="33"/>
      <c r="L342" s="240" t="s">
        <v>594</v>
      </c>
      <c r="M342" s="281">
        <v>6</v>
      </c>
      <c r="N342" s="281">
        <v>12</v>
      </c>
      <c r="O342" s="281">
        <v>3</v>
      </c>
      <c r="P342" s="281">
        <v>8</v>
      </c>
      <c r="Q342" s="281">
        <v>6</v>
      </c>
      <c r="R342" s="228"/>
      <c r="S342" s="242">
        <f t="shared" si="61"/>
        <v>35</v>
      </c>
      <c r="T342" s="21"/>
      <c r="U342" s="185"/>
      <c r="V342" s="185"/>
      <c r="W342" s="185"/>
      <c r="X342" s="185"/>
      <c r="Y342" s="185"/>
      <c r="Z342" s="185"/>
      <c r="AA342" s="185"/>
      <c r="AB342" s="185"/>
      <c r="AC342" s="185"/>
    </row>
    <row r="343" spans="1:29" ht="21" customHeight="1">
      <c r="A343" s="1152"/>
      <c r="B343" s="371"/>
      <c r="C343" s="181"/>
      <c r="D343" s="33"/>
      <c r="E343" s="33"/>
      <c r="F343" s="33"/>
      <c r="G343" s="33"/>
      <c r="H343" s="33"/>
      <c r="I343" s="33"/>
      <c r="J343" s="33"/>
      <c r="K343" s="33"/>
      <c r="L343" s="240" t="s">
        <v>595</v>
      </c>
      <c r="M343" s="243"/>
      <c r="N343" s="243"/>
      <c r="O343" s="243"/>
      <c r="P343" s="243"/>
      <c r="Q343" s="243"/>
      <c r="R343" s="228"/>
      <c r="S343" s="242">
        <f t="shared" si="61"/>
        <v>0</v>
      </c>
      <c r="T343" s="21"/>
      <c r="U343" s="185"/>
      <c r="V343" s="185"/>
      <c r="W343" s="185"/>
      <c r="X343" s="185"/>
      <c r="Y343" s="185"/>
      <c r="Z343" s="185"/>
      <c r="AA343" s="185"/>
      <c r="AB343" s="185"/>
      <c r="AC343" s="185"/>
    </row>
    <row r="344" spans="1:29" ht="21" customHeight="1">
      <c r="A344" s="1152"/>
      <c r="B344" s="371"/>
      <c r="C344" s="186"/>
      <c r="D344" s="33"/>
      <c r="E344" s="33"/>
      <c r="F344" s="33"/>
      <c r="G344" s="33"/>
      <c r="H344" s="33"/>
      <c r="I344" s="33"/>
      <c r="J344" s="33"/>
      <c r="K344" s="33"/>
      <c r="L344" s="244" t="s">
        <v>596</v>
      </c>
      <c r="M344" s="246">
        <v>6</v>
      </c>
      <c r="N344" s="246">
        <v>8</v>
      </c>
      <c r="O344" s="246">
        <v>6</v>
      </c>
      <c r="P344" s="245">
        <v>12</v>
      </c>
      <c r="Q344" s="245">
        <v>3</v>
      </c>
      <c r="R344" s="247"/>
      <c r="S344" s="248">
        <f t="shared" si="61"/>
        <v>35</v>
      </c>
      <c r="T344" s="21"/>
      <c r="U344" s="185"/>
      <c r="V344" s="185"/>
      <c r="W344" s="185"/>
      <c r="X344" s="185"/>
      <c r="Y344" s="185"/>
      <c r="Z344" s="185"/>
      <c r="AA344" s="185"/>
      <c r="AB344" s="185"/>
      <c r="AC344" s="185"/>
    </row>
    <row r="345" spans="1:29" ht="21" customHeight="1">
      <c r="A345" s="1152"/>
      <c r="B345" s="385"/>
      <c r="C345" s="204"/>
      <c r="D345" s="33"/>
      <c r="E345" s="33"/>
      <c r="F345" s="33"/>
      <c r="G345" s="33"/>
      <c r="H345" s="33"/>
      <c r="I345" s="33"/>
      <c r="J345" s="33"/>
      <c r="K345" s="33"/>
      <c r="L345" s="244" t="s">
        <v>597</v>
      </c>
      <c r="M345" s="246"/>
      <c r="N345" s="246"/>
      <c r="O345" s="246"/>
      <c r="P345" s="246"/>
      <c r="Q345" s="246"/>
      <c r="R345" s="247"/>
      <c r="S345" s="248">
        <f t="shared" si="61"/>
        <v>0</v>
      </c>
      <c r="T345" s="21"/>
      <c r="U345" s="185"/>
      <c r="V345" s="185"/>
      <c r="W345" s="185"/>
      <c r="X345" s="185"/>
      <c r="Y345" s="185"/>
      <c r="Z345" s="185"/>
      <c r="AA345" s="185"/>
      <c r="AB345" s="185"/>
      <c r="AC345" s="185"/>
    </row>
    <row r="346" spans="1:29" ht="21" customHeight="1">
      <c r="A346" s="1152"/>
      <c r="B346" s="385"/>
      <c r="C346" s="204"/>
      <c r="D346" s="33"/>
      <c r="E346" s="33"/>
      <c r="F346" s="33"/>
      <c r="G346" s="33"/>
      <c r="H346" s="33"/>
      <c r="I346" s="33"/>
      <c r="J346" s="33"/>
      <c r="K346" s="33"/>
      <c r="L346" s="249" t="s">
        <v>598</v>
      </c>
      <c r="M346" s="246"/>
      <c r="N346" s="245">
        <v>3</v>
      </c>
      <c r="O346" s="246"/>
      <c r="P346" s="245">
        <v>4</v>
      </c>
      <c r="Q346" s="246"/>
      <c r="R346" s="247"/>
      <c r="S346" s="248">
        <f t="shared" si="61"/>
        <v>7</v>
      </c>
      <c r="T346" s="21"/>
      <c r="U346" s="185"/>
      <c r="V346" s="185"/>
      <c r="W346" s="185"/>
      <c r="X346" s="185"/>
      <c r="Y346" s="185"/>
      <c r="Z346" s="185"/>
      <c r="AA346" s="185"/>
      <c r="AB346" s="185"/>
      <c r="AC346" s="185"/>
    </row>
    <row r="347" spans="1:29" ht="21" customHeight="1">
      <c r="A347" s="1152"/>
      <c r="B347" s="385"/>
      <c r="C347" s="204"/>
      <c r="D347" s="33"/>
      <c r="E347" s="33"/>
      <c r="F347" s="33"/>
      <c r="G347" s="33"/>
      <c r="H347" s="33"/>
      <c r="I347" s="33"/>
      <c r="J347" s="33"/>
      <c r="K347" s="33"/>
      <c r="L347" s="250" t="s">
        <v>599</v>
      </c>
      <c r="M347" s="251"/>
      <c r="N347" s="251"/>
      <c r="O347" s="251"/>
      <c r="P347" s="251"/>
      <c r="Q347" s="251"/>
      <c r="R347" s="252"/>
      <c r="S347" s="253">
        <f t="shared" si="61"/>
        <v>0</v>
      </c>
      <c r="T347" s="21"/>
      <c r="U347" s="185"/>
      <c r="V347" s="185"/>
      <c r="W347" s="185"/>
      <c r="X347" s="185"/>
      <c r="Y347" s="185"/>
      <c r="Z347" s="185"/>
      <c r="AA347" s="185"/>
      <c r="AB347" s="185"/>
      <c r="AC347" s="185"/>
    </row>
    <row r="348" spans="1:29" ht="21" customHeight="1">
      <c r="A348" s="1152"/>
      <c r="B348" s="385"/>
      <c r="C348" s="204"/>
      <c r="D348" s="33"/>
      <c r="E348" s="33"/>
      <c r="F348" s="33"/>
      <c r="G348" s="33"/>
      <c r="H348" s="33"/>
      <c r="I348" s="33"/>
      <c r="J348" s="33"/>
      <c r="K348" s="33"/>
      <c r="L348" s="250" t="s">
        <v>600</v>
      </c>
      <c r="M348" s="254"/>
      <c r="N348" s="254"/>
      <c r="O348" s="254"/>
      <c r="P348" s="254"/>
      <c r="Q348" s="254"/>
      <c r="R348" s="255"/>
      <c r="S348" s="256">
        <f t="shared" si="61"/>
        <v>0</v>
      </c>
      <c r="T348" s="21"/>
      <c r="U348" s="185"/>
      <c r="V348" s="185"/>
      <c r="W348" s="185"/>
      <c r="X348" s="185"/>
      <c r="Y348" s="185"/>
      <c r="Z348" s="185"/>
      <c r="AA348" s="185"/>
      <c r="AB348" s="185"/>
      <c r="AC348" s="185"/>
    </row>
    <row r="349" spans="1:29" ht="21" customHeight="1">
      <c r="A349" s="1152"/>
      <c r="B349" s="385"/>
      <c r="C349" s="1200"/>
      <c r="D349" s="186"/>
      <c r="E349" s="186"/>
      <c r="F349" s="186"/>
      <c r="G349" s="186"/>
      <c r="H349" s="186"/>
      <c r="I349" s="186"/>
      <c r="J349" s="186"/>
      <c r="K349" s="186"/>
      <c r="L349" s="222" t="s">
        <v>681</v>
      </c>
      <c r="M349" s="223">
        <f t="shared" ref="M349:R349" si="62">M341+M324</f>
        <v>6</v>
      </c>
      <c r="N349" s="223">
        <f t="shared" si="62"/>
        <v>12</v>
      </c>
      <c r="O349" s="223">
        <f t="shared" si="62"/>
        <v>3</v>
      </c>
      <c r="P349" s="223">
        <f t="shared" si="62"/>
        <v>8</v>
      </c>
      <c r="Q349" s="223">
        <f t="shared" si="62"/>
        <v>6</v>
      </c>
      <c r="R349" s="223">
        <f t="shared" si="62"/>
        <v>0</v>
      </c>
      <c r="S349" s="224">
        <f t="shared" si="61"/>
        <v>35</v>
      </c>
      <c r="T349" s="21"/>
      <c r="U349" s="185"/>
      <c r="V349" s="185"/>
      <c r="W349" s="185"/>
      <c r="X349" s="185"/>
      <c r="Y349" s="185"/>
      <c r="Z349" s="185"/>
      <c r="AA349" s="185"/>
      <c r="AB349" s="185"/>
      <c r="AC349" s="185"/>
    </row>
    <row r="350" spans="1:29" ht="21" customHeight="1">
      <c r="A350" s="1152"/>
      <c r="B350" s="385"/>
      <c r="C350" s="1159"/>
      <c r="D350" s="186"/>
      <c r="E350" s="186"/>
      <c r="F350" s="186"/>
      <c r="G350" s="186"/>
      <c r="H350" s="186"/>
      <c r="I350" s="186"/>
      <c r="J350" s="186"/>
      <c r="K350" s="186"/>
      <c r="L350" s="257" t="s">
        <v>682</v>
      </c>
      <c r="M350" s="258">
        <f t="shared" ref="M350:R350" si="63">M345+M344+M328+M327</f>
        <v>6</v>
      </c>
      <c r="N350" s="258">
        <f t="shared" si="63"/>
        <v>8</v>
      </c>
      <c r="O350" s="258">
        <f t="shared" si="63"/>
        <v>6</v>
      </c>
      <c r="P350" s="258">
        <f t="shared" si="63"/>
        <v>12</v>
      </c>
      <c r="Q350" s="258">
        <f t="shared" si="63"/>
        <v>3</v>
      </c>
      <c r="R350" s="258">
        <f t="shared" si="63"/>
        <v>0</v>
      </c>
      <c r="S350" s="259">
        <f t="shared" si="61"/>
        <v>35</v>
      </c>
      <c r="T350" s="21"/>
      <c r="U350" s="185"/>
      <c r="V350" s="185"/>
      <c r="W350" s="185"/>
      <c r="X350" s="185"/>
      <c r="Y350" s="185"/>
      <c r="Z350" s="185"/>
      <c r="AA350" s="185"/>
      <c r="AB350" s="185"/>
      <c r="AC350" s="185"/>
    </row>
    <row r="351" spans="1:29" ht="21" customHeight="1">
      <c r="A351" s="1152"/>
      <c r="B351" s="385"/>
      <c r="C351" s="1159"/>
      <c r="D351" s="186"/>
      <c r="E351" s="186"/>
      <c r="F351" s="186"/>
      <c r="G351" s="186"/>
      <c r="H351" s="186"/>
      <c r="I351" s="186"/>
      <c r="J351" s="186"/>
      <c r="K351" s="186"/>
      <c r="L351" s="257" t="s">
        <v>683</v>
      </c>
      <c r="M351" s="258">
        <f t="shared" ref="M351:R351" si="64">M346+M329</f>
        <v>0</v>
      </c>
      <c r="N351" s="258">
        <f t="shared" si="64"/>
        <v>3</v>
      </c>
      <c r="O351" s="258">
        <f t="shared" si="64"/>
        <v>0</v>
      </c>
      <c r="P351" s="258">
        <f t="shared" si="64"/>
        <v>4</v>
      </c>
      <c r="Q351" s="258">
        <f t="shared" si="64"/>
        <v>0</v>
      </c>
      <c r="R351" s="258">
        <f t="shared" si="64"/>
        <v>0</v>
      </c>
      <c r="S351" s="259">
        <f t="shared" si="61"/>
        <v>7</v>
      </c>
      <c r="T351" s="21"/>
      <c r="U351" s="185"/>
      <c r="V351" s="185"/>
      <c r="W351" s="185"/>
      <c r="X351" s="185"/>
      <c r="Y351" s="185"/>
      <c r="Z351" s="185"/>
      <c r="AA351" s="185"/>
      <c r="AB351" s="185"/>
      <c r="AC351" s="185"/>
    </row>
    <row r="352" spans="1:29" ht="21" customHeight="1">
      <c r="A352" s="1152"/>
      <c r="B352" s="385"/>
      <c r="C352" s="1201"/>
      <c r="D352" s="186"/>
      <c r="E352" s="186"/>
      <c r="F352" s="186"/>
      <c r="G352" s="186"/>
      <c r="H352" s="186"/>
      <c r="I352" s="186"/>
      <c r="J352" s="186"/>
      <c r="K352" s="186"/>
      <c r="L352" s="260" t="s">
        <v>684</v>
      </c>
      <c r="M352" s="261">
        <f t="shared" ref="M352:R352" si="65">M347+M330</f>
        <v>0</v>
      </c>
      <c r="N352" s="261">
        <f t="shared" si="65"/>
        <v>0</v>
      </c>
      <c r="O352" s="261">
        <f t="shared" si="65"/>
        <v>0</v>
      </c>
      <c r="P352" s="261">
        <f t="shared" si="65"/>
        <v>0</v>
      </c>
      <c r="Q352" s="261">
        <f t="shared" si="65"/>
        <v>0</v>
      </c>
      <c r="R352" s="261">
        <f t="shared" si="65"/>
        <v>0</v>
      </c>
      <c r="S352" s="262">
        <f t="shared" si="61"/>
        <v>0</v>
      </c>
      <c r="T352" s="21"/>
      <c r="U352" s="185"/>
      <c r="V352" s="185"/>
      <c r="W352" s="185"/>
      <c r="X352" s="185"/>
      <c r="Y352" s="185"/>
      <c r="Z352" s="185"/>
      <c r="AA352" s="185"/>
      <c r="AB352" s="185"/>
      <c r="AC352" s="185"/>
    </row>
    <row r="353" spans="1:29" ht="16.5" customHeight="1">
      <c r="A353" s="1198"/>
      <c r="B353" s="1138"/>
      <c r="C353" s="263"/>
      <c r="D353" s="264"/>
      <c r="E353" s="264"/>
      <c r="F353" s="264"/>
      <c r="G353" s="264"/>
      <c r="H353" s="264"/>
      <c r="I353" s="264"/>
      <c r="J353" s="264"/>
      <c r="K353" s="264"/>
      <c r="L353" s="263"/>
      <c r="M353" s="264"/>
      <c r="N353" s="264"/>
      <c r="O353" s="264"/>
      <c r="P353" s="264"/>
      <c r="Q353" s="264"/>
      <c r="R353" s="264"/>
      <c r="S353" s="264"/>
      <c r="T353" s="782"/>
      <c r="U353" s="104"/>
      <c r="V353" s="104"/>
      <c r="W353" s="104"/>
      <c r="X353" s="104"/>
      <c r="Y353" s="104"/>
      <c r="Z353" s="104"/>
      <c r="AA353" s="104"/>
      <c r="AB353" s="104"/>
      <c r="AC353" s="104"/>
    </row>
    <row r="354" spans="1:29" ht="16.5" customHeight="1">
      <c r="A354" s="173"/>
      <c r="B354" s="179"/>
      <c r="C354" s="175"/>
      <c r="D354" s="175"/>
      <c r="E354" s="175"/>
      <c r="F354" s="176"/>
      <c r="G354" s="175"/>
      <c r="H354" s="175"/>
      <c r="I354" s="175"/>
      <c r="J354" s="176"/>
      <c r="K354" s="175"/>
      <c r="L354" s="175"/>
      <c r="M354" s="176"/>
      <c r="N354" s="176"/>
      <c r="O354" s="176"/>
      <c r="P354" s="176"/>
      <c r="Q354" s="176"/>
      <c r="R354" s="176"/>
      <c r="S354" s="175"/>
      <c r="T354" s="173"/>
      <c r="U354" s="104"/>
      <c r="V354" s="333"/>
      <c r="W354" s="333"/>
      <c r="X354" s="333"/>
      <c r="Y354" s="333"/>
      <c r="Z354" s="333"/>
      <c r="AA354" s="333"/>
      <c r="AB354" s="333"/>
      <c r="AC354" s="333"/>
    </row>
    <row r="355" spans="1:29" ht="16.5" customHeight="1">
      <c r="A355" s="173"/>
      <c r="B355" s="179"/>
      <c r="C355" s="175"/>
      <c r="D355" s="175"/>
      <c r="E355" s="175"/>
      <c r="F355" s="176"/>
      <c r="G355" s="175"/>
      <c r="H355" s="175"/>
      <c r="I355" s="175"/>
      <c r="J355" s="176"/>
      <c r="K355" s="175"/>
      <c r="L355" s="175"/>
      <c r="M355" s="176"/>
      <c r="N355" s="176"/>
      <c r="O355" s="176"/>
      <c r="P355" s="176"/>
      <c r="Q355" s="176"/>
      <c r="R355" s="176"/>
      <c r="S355" s="175"/>
      <c r="T355" s="173"/>
      <c r="U355" s="104"/>
      <c r="V355" s="333"/>
      <c r="W355" s="333"/>
      <c r="X355" s="333"/>
      <c r="Y355" s="333"/>
      <c r="Z355" s="333"/>
      <c r="AA355" s="333"/>
      <c r="AB355" s="333"/>
      <c r="AC355" s="333"/>
    </row>
    <row r="356" spans="1:29" ht="16.5" customHeight="1">
      <c r="A356" s="173"/>
      <c r="B356" s="179"/>
      <c r="C356" s="175"/>
      <c r="D356" s="175"/>
      <c r="E356" s="175"/>
      <c r="F356" s="176"/>
      <c r="G356" s="175"/>
      <c r="H356" s="175"/>
      <c r="I356" s="175"/>
      <c r="J356" s="176"/>
      <c r="K356" s="175"/>
      <c r="L356" s="106"/>
      <c r="M356" s="180"/>
      <c r="N356" s="180"/>
      <c r="O356" s="180"/>
      <c r="P356" s="180"/>
      <c r="Q356" s="180"/>
      <c r="R356" s="180"/>
      <c r="S356" s="106"/>
      <c r="T356" s="173"/>
      <c r="U356" s="104"/>
      <c r="V356" s="333"/>
      <c r="W356" s="333"/>
      <c r="X356" s="333"/>
      <c r="Y356" s="333"/>
      <c r="Z356" s="333"/>
      <c r="AA356" s="333"/>
      <c r="AB356" s="333"/>
      <c r="AC356" s="333"/>
    </row>
    <row r="357" spans="1:29" ht="18.75" customHeight="1">
      <c r="A357" s="173"/>
      <c r="B357" s="179"/>
      <c r="C357" s="175"/>
      <c r="D357" s="175"/>
      <c r="E357" s="175"/>
      <c r="F357" s="176"/>
      <c r="G357" s="175"/>
      <c r="H357" s="175"/>
      <c r="I357" s="175"/>
      <c r="J357" s="176"/>
      <c r="K357" s="1187" t="s">
        <v>592</v>
      </c>
      <c r="L357" s="186" t="s">
        <v>593</v>
      </c>
      <c r="M357" s="192">
        <f t="shared" ref="M357:R357" si="66">M11+M49+M83+M113+M146+M176+M206+M236+M266+M296+M324</f>
        <v>12</v>
      </c>
      <c r="N357" s="192">
        <f t="shared" si="66"/>
        <v>18</v>
      </c>
      <c r="O357" s="192">
        <f t="shared" si="66"/>
        <v>11</v>
      </c>
      <c r="P357" s="192">
        <f t="shared" si="66"/>
        <v>19</v>
      </c>
      <c r="Q357" s="192">
        <f t="shared" si="66"/>
        <v>12</v>
      </c>
      <c r="R357" s="192">
        <f t="shared" si="66"/>
        <v>0</v>
      </c>
      <c r="S357" s="112">
        <f t="shared" ref="S357:S372" si="67">SUM(M357:R357)</f>
        <v>72</v>
      </c>
      <c r="T357" s="173"/>
      <c r="U357" s="104"/>
      <c r="V357" s="333"/>
      <c r="W357" s="333"/>
      <c r="X357" s="333"/>
      <c r="Y357" s="333"/>
      <c r="Z357" s="333"/>
      <c r="AA357" s="333"/>
      <c r="AB357" s="333"/>
      <c r="AC357" s="333"/>
    </row>
    <row r="358" spans="1:29" ht="18.75" customHeight="1">
      <c r="A358" s="173"/>
      <c r="B358" s="179"/>
      <c r="C358" s="175"/>
      <c r="D358" s="175"/>
      <c r="E358" s="175"/>
      <c r="F358" s="176"/>
      <c r="G358" s="175"/>
      <c r="H358" s="175"/>
      <c r="I358" s="175"/>
      <c r="J358" s="176"/>
      <c r="K358" s="1152"/>
      <c r="L358" s="195" t="s">
        <v>594</v>
      </c>
      <c r="M358" s="192">
        <f t="shared" ref="M358:R358" si="68">M12+M50+M84+M114+M147+M177+M207+M237+M267+M297+M325</f>
        <v>3</v>
      </c>
      <c r="N358" s="192">
        <f t="shared" si="68"/>
        <v>14</v>
      </c>
      <c r="O358" s="192">
        <f t="shared" si="68"/>
        <v>7</v>
      </c>
      <c r="P358" s="192">
        <f t="shared" si="68"/>
        <v>15</v>
      </c>
      <c r="Q358" s="192">
        <f t="shared" si="68"/>
        <v>8</v>
      </c>
      <c r="R358" s="192">
        <f t="shared" si="68"/>
        <v>0</v>
      </c>
      <c r="S358" s="112">
        <f t="shared" si="67"/>
        <v>47</v>
      </c>
      <c r="T358" s="173"/>
      <c r="U358" s="104"/>
      <c r="V358" s="333"/>
      <c r="W358" s="333"/>
      <c r="X358" s="333"/>
      <c r="Y358" s="333"/>
      <c r="Z358" s="333"/>
      <c r="AA358" s="333"/>
      <c r="AB358" s="333"/>
      <c r="AC358" s="333"/>
    </row>
    <row r="359" spans="1:29" ht="18.75" customHeight="1">
      <c r="A359" s="173"/>
      <c r="B359" s="179"/>
      <c r="C359" s="175"/>
      <c r="D359" s="175"/>
      <c r="E359" s="175"/>
      <c r="F359" s="176"/>
      <c r="G359" s="175"/>
      <c r="H359" s="175"/>
      <c r="I359" s="175"/>
      <c r="J359" s="176"/>
      <c r="K359" s="1152"/>
      <c r="L359" s="195" t="s">
        <v>595</v>
      </c>
      <c r="M359" s="192">
        <f t="shared" ref="M359:R359" si="69">M13+M51+M85+M115+M148+M178+M208+M238+M268+M298+M326</f>
        <v>9</v>
      </c>
      <c r="N359" s="192">
        <f t="shared" si="69"/>
        <v>4</v>
      </c>
      <c r="O359" s="192">
        <f t="shared" si="69"/>
        <v>4</v>
      </c>
      <c r="P359" s="192">
        <f t="shared" si="69"/>
        <v>4</v>
      </c>
      <c r="Q359" s="192">
        <f t="shared" si="69"/>
        <v>4</v>
      </c>
      <c r="R359" s="192">
        <f t="shared" si="69"/>
        <v>0</v>
      </c>
      <c r="S359" s="112">
        <f t="shared" si="67"/>
        <v>25</v>
      </c>
      <c r="T359" s="173"/>
      <c r="U359" s="104"/>
      <c r="V359" s="333"/>
      <c r="W359" s="333"/>
      <c r="X359" s="333"/>
      <c r="Y359" s="333"/>
      <c r="Z359" s="333"/>
      <c r="AA359" s="333"/>
      <c r="AB359" s="333"/>
      <c r="AC359" s="333"/>
    </row>
    <row r="360" spans="1:29" ht="18.75" customHeight="1">
      <c r="A360" s="173"/>
      <c r="B360" s="179"/>
      <c r="C360" s="175"/>
      <c r="D360" s="175"/>
      <c r="E360" s="175"/>
      <c r="F360" s="176"/>
      <c r="G360" s="175"/>
      <c r="H360" s="175"/>
      <c r="I360" s="175"/>
      <c r="J360" s="176"/>
      <c r="K360" s="1152"/>
      <c r="L360" s="199" t="s">
        <v>596</v>
      </c>
      <c r="M360" s="200">
        <f t="shared" ref="M360:R360" si="70">M14+M52+M86+M116+M149+M179+M209+M239+M269+M299+M327</f>
        <v>0</v>
      </c>
      <c r="N360" s="200">
        <f t="shared" si="70"/>
        <v>6</v>
      </c>
      <c r="O360" s="200">
        <f t="shared" si="70"/>
        <v>0</v>
      </c>
      <c r="P360" s="200">
        <f t="shared" si="70"/>
        <v>4</v>
      </c>
      <c r="Q360" s="200">
        <f t="shared" si="70"/>
        <v>2</v>
      </c>
      <c r="R360" s="200">
        <f t="shared" si="70"/>
        <v>0</v>
      </c>
      <c r="S360" s="115">
        <f t="shared" si="67"/>
        <v>12</v>
      </c>
      <c r="T360" s="173"/>
      <c r="U360" s="104"/>
      <c r="V360" s="333"/>
      <c r="W360" s="333"/>
      <c r="X360" s="333"/>
      <c r="Y360" s="333"/>
      <c r="Z360" s="333"/>
      <c r="AA360" s="333"/>
      <c r="AB360" s="333"/>
      <c r="AC360" s="333"/>
    </row>
    <row r="361" spans="1:29" ht="18.75" customHeight="1">
      <c r="A361" s="173"/>
      <c r="B361" s="179"/>
      <c r="C361" s="175"/>
      <c r="D361" s="175"/>
      <c r="E361" s="175"/>
      <c r="F361" s="176"/>
      <c r="G361" s="175"/>
      <c r="H361" s="175"/>
      <c r="I361" s="175"/>
      <c r="J361" s="176"/>
      <c r="K361" s="1152"/>
      <c r="L361" s="199" t="s">
        <v>597</v>
      </c>
      <c r="M361" s="200">
        <f t="shared" ref="M361:R361" si="71">M15+M53+M87+M117+M150+M180+M210+M240+M270+M300+M328</f>
        <v>0</v>
      </c>
      <c r="N361" s="200">
        <f t="shared" si="71"/>
        <v>0</v>
      </c>
      <c r="O361" s="200">
        <f t="shared" si="71"/>
        <v>0</v>
      </c>
      <c r="P361" s="200">
        <f t="shared" si="71"/>
        <v>0</v>
      </c>
      <c r="Q361" s="200">
        <f t="shared" si="71"/>
        <v>0</v>
      </c>
      <c r="R361" s="200">
        <f t="shared" si="71"/>
        <v>0</v>
      </c>
      <c r="S361" s="115">
        <f t="shared" si="67"/>
        <v>0</v>
      </c>
      <c r="T361" s="173"/>
      <c r="U361" s="104"/>
      <c r="V361" s="333"/>
      <c r="W361" s="333"/>
      <c r="X361" s="333"/>
      <c r="Y361" s="333"/>
      <c r="Z361" s="333"/>
      <c r="AA361" s="333"/>
      <c r="AB361" s="333"/>
      <c r="AC361" s="333"/>
    </row>
    <row r="362" spans="1:29" ht="18.75" customHeight="1">
      <c r="A362" s="173"/>
      <c r="B362" s="179"/>
      <c r="C362" s="175"/>
      <c r="D362" s="175"/>
      <c r="E362" s="175"/>
      <c r="F362" s="176"/>
      <c r="G362" s="175"/>
      <c r="H362" s="175"/>
      <c r="I362" s="175"/>
      <c r="J362" s="176"/>
      <c r="K362" s="1152"/>
      <c r="L362" s="208" t="s">
        <v>598</v>
      </c>
      <c r="M362" s="200">
        <f t="shared" ref="M362:R362" si="72">M16+M54+M88+M118+M151+M181+M211+M241+M271+M301+M329</f>
        <v>0</v>
      </c>
      <c r="N362" s="200">
        <f t="shared" si="72"/>
        <v>7</v>
      </c>
      <c r="O362" s="200">
        <f t="shared" si="72"/>
        <v>3</v>
      </c>
      <c r="P362" s="200">
        <f t="shared" si="72"/>
        <v>4</v>
      </c>
      <c r="Q362" s="200">
        <f t="shared" si="72"/>
        <v>6</v>
      </c>
      <c r="R362" s="200">
        <f t="shared" si="72"/>
        <v>0</v>
      </c>
      <c r="S362" s="115">
        <f t="shared" si="67"/>
        <v>20</v>
      </c>
      <c r="T362" s="173"/>
      <c r="U362" s="104"/>
      <c r="V362" s="333"/>
      <c r="W362" s="333"/>
      <c r="X362" s="333"/>
      <c r="Y362" s="333"/>
      <c r="Z362" s="333"/>
      <c r="AA362" s="333"/>
      <c r="AB362" s="333"/>
      <c r="AC362" s="333"/>
    </row>
    <row r="363" spans="1:29" ht="18.75" customHeight="1">
      <c r="A363" s="173"/>
      <c r="B363" s="179"/>
      <c r="C363" s="175"/>
      <c r="D363" s="175"/>
      <c r="E363" s="175"/>
      <c r="F363" s="176"/>
      <c r="G363" s="175"/>
      <c r="H363" s="175"/>
      <c r="I363" s="175"/>
      <c r="J363" s="176"/>
      <c r="K363" s="1152"/>
      <c r="L363" s="209" t="s">
        <v>599</v>
      </c>
      <c r="M363" s="210">
        <f t="shared" ref="M363:R363" si="73">M17+M55+M89+M119+M152+M182+M212+M242+M272+M302+M330</f>
        <v>0</v>
      </c>
      <c r="N363" s="210">
        <f t="shared" si="73"/>
        <v>0</v>
      </c>
      <c r="O363" s="210">
        <f t="shared" si="73"/>
        <v>0</v>
      </c>
      <c r="P363" s="210">
        <f t="shared" si="73"/>
        <v>0</v>
      </c>
      <c r="Q363" s="210">
        <f t="shared" si="73"/>
        <v>0</v>
      </c>
      <c r="R363" s="210">
        <f t="shared" si="73"/>
        <v>0</v>
      </c>
      <c r="S363" s="117">
        <f t="shared" si="67"/>
        <v>0</v>
      </c>
      <c r="T363" s="173"/>
      <c r="U363" s="104"/>
      <c r="V363" s="333"/>
      <c r="W363" s="333"/>
      <c r="X363" s="333"/>
      <c r="Y363" s="333"/>
      <c r="Z363" s="333"/>
      <c r="AA363" s="333"/>
      <c r="AB363" s="333"/>
      <c r="AC363" s="333"/>
    </row>
    <row r="364" spans="1:29" ht="18.75" customHeight="1">
      <c r="A364" s="173"/>
      <c r="B364" s="179"/>
      <c r="C364" s="175"/>
      <c r="D364" s="175"/>
      <c r="E364" s="175"/>
      <c r="F364" s="176"/>
      <c r="G364" s="175"/>
      <c r="H364" s="175"/>
      <c r="I364" s="175"/>
      <c r="J364" s="176"/>
      <c r="K364" s="1147"/>
      <c r="L364" s="209" t="s">
        <v>600</v>
      </c>
      <c r="M364" s="210">
        <f t="shared" ref="M364:R364" si="74">M18+M56+M90+M120+M153+M183+M213+M243+M273+M303+M331</f>
        <v>0</v>
      </c>
      <c r="N364" s="210">
        <f t="shared" si="74"/>
        <v>0</v>
      </c>
      <c r="O364" s="210">
        <f t="shared" si="74"/>
        <v>0</v>
      </c>
      <c r="P364" s="210">
        <f t="shared" si="74"/>
        <v>0</v>
      </c>
      <c r="Q364" s="210">
        <f t="shared" si="74"/>
        <v>0</v>
      </c>
      <c r="R364" s="210">
        <f t="shared" si="74"/>
        <v>0</v>
      </c>
      <c r="S364" s="117">
        <f t="shared" si="67"/>
        <v>0</v>
      </c>
      <c r="T364" s="173"/>
      <c r="U364" s="104"/>
      <c r="V364" s="333"/>
      <c r="W364" s="333"/>
      <c r="X364" s="333"/>
      <c r="Y364" s="333"/>
      <c r="Z364" s="333"/>
      <c r="AA364" s="333"/>
      <c r="AB364" s="333"/>
      <c r="AC364" s="333"/>
    </row>
    <row r="365" spans="1:29" ht="18.75" customHeight="1">
      <c r="A365" s="173"/>
      <c r="B365" s="179"/>
      <c r="C365" s="175"/>
      <c r="D365" s="175"/>
      <c r="E365" s="175"/>
      <c r="F365" s="176"/>
      <c r="G365" s="175"/>
      <c r="H365" s="175"/>
      <c r="I365" s="175"/>
      <c r="J365" s="176"/>
      <c r="K365" s="1188" t="s">
        <v>601</v>
      </c>
      <c r="L365" s="238" t="s">
        <v>593</v>
      </c>
      <c r="M365" s="280">
        <f t="shared" ref="M365:R365" si="75">M30+M67+M97+M127+M160+M189+M220+M250+M280+M308+M341</f>
        <v>71</v>
      </c>
      <c r="N365" s="280">
        <f t="shared" si="75"/>
        <v>67</v>
      </c>
      <c r="O365" s="280">
        <f t="shared" si="75"/>
        <v>69</v>
      </c>
      <c r="P365" s="280">
        <f t="shared" si="75"/>
        <v>68</v>
      </c>
      <c r="Q365" s="280">
        <f t="shared" si="75"/>
        <v>36</v>
      </c>
      <c r="R365" s="280">
        <f t="shared" si="75"/>
        <v>0</v>
      </c>
      <c r="S365" s="160">
        <f t="shared" si="67"/>
        <v>311</v>
      </c>
      <c r="T365" s="173"/>
      <c r="U365" s="104"/>
      <c r="V365" s="333"/>
      <c r="W365" s="333"/>
      <c r="X365" s="333"/>
      <c r="Y365" s="333"/>
      <c r="Z365" s="333"/>
      <c r="AA365" s="333"/>
      <c r="AB365" s="333"/>
      <c r="AC365" s="333"/>
    </row>
    <row r="366" spans="1:29" ht="18.75" customHeight="1">
      <c r="A366" s="173"/>
      <c r="B366" s="179"/>
      <c r="C366" s="175"/>
      <c r="D366" s="175"/>
      <c r="E366" s="175"/>
      <c r="F366" s="176"/>
      <c r="G366" s="175"/>
      <c r="H366" s="175"/>
      <c r="I366" s="175"/>
      <c r="J366" s="176"/>
      <c r="K366" s="1152"/>
      <c r="L366" s="240" t="s">
        <v>594</v>
      </c>
      <c r="M366" s="280">
        <f t="shared" ref="M366:R366" si="76">M31+M68+M98+M128+M161+M190+M221+M251+M281+M309+M342</f>
        <v>60</v>
      </c>
      <c r="N366" s="280">
        <f t="shared" si="76"/>
        <v>54</v>
      </c>
      <c r="O366" s="280">
        <f t="shared" si="76"/>
        <v>52</v>
      </c>
      <c r="P366" s="280">
        <f t="shared" si="76"/>
        <v>59</v>
      </c>
      <c r="Q366" s="280">
        <f t="shared" si="76"/>
        <v>33</v>
      </c>
      <c r="R366" s="280">
        <f t="shared" si="76"/>
        <v>0</v>
      </c>
      <c r="S366" s="160">
        <f t="shared" si="67"/>
        <v>258</v>
      </c>
      <c r="T366" s="173"/>
      <c r="U366" s="104"/>
      <c r="V366" s="333"/>
      <c r="W366" s="333"/>
      <c r="X366" s="333"/>
      <c r="Y366" s="333"/>
      <c r="Z366" s="333"/>
      <c r="AA366" s="333"/>
      <c r="AB366" s="333"/>
      <c r="AC366" s="333"/>
    </row>
    <row r="367" spans="1:29" ht="18.75" customHeight="1">
      <c r="A367" s="173"/>
      <c r="B367" s="179"/>
      <c r="C367" s="175"/>
      <c r="D367" s="175"/>
      <c r="E367" s="175"/>
      <c r="F367" s="176"/>
      <c r="G367" s="175"/>
      <c r="H367" s="175"/>
      <c r="I367" s="175"/>
      <c r="J367" s="176"/>
      <c r="K367" s="1152"/>
      <c r="L367" s="240" t="s">
        <v>595</v>
      </c>
      <c r="M367" s="280">
        <f t="shared" ref="M367:R367" si="77">M32+M69+M99+M129+M162+M191+M222+M252+M282+M310+M343</f>
        <v>11</v>
      </c>
      <c r="N367" s="280">
        <f t="shared" si="77"/>
        <v>13</v>
      </c>
      <c r="O367" s="280">
        <f t="shared" si="77"/>
        <v>17</v>
      </c>
      <c r="P367" s="280">
        <f t="shared" si="77"/>
        <v>9</v>
      </c>
      <c r="Q367" s="280">
        <f t="shared" si="77"/>
        <v>3</v>
      </c>
      <c r="R367" s="280">
        <f t="shared" si="77"/>
        <v>0</v>
      </c>
      <c r="S367" s="160">
        <f t="shared" si="67"/>
        <v>53</v>
      </c>
      <c r="T367" s="173"/>
      <c r="U367" s="104"/>
      <c r="V367" s="333"/>
      <c r="W367" s="333"/>
      <c r="X367" s="333"/>
      <c r="Y367" s="333"/>
      <c r="Z367" s="333"/>
      <c r="AA367" s="333"/>
      <c r="AB367" s="333"/>
      <c r="AC367" s="333"/>
    </row>
    <row r="368" spans="1:29" ht="18.75" customHeight="1">
      <c r="A368" s="173"/>
      <c r="B368" s="179"/>
      <c r="C368" s="175"/>
      <c r="D368" s="175"/>
      <c r="E368" s="175"/>
      <c r="F368" s="176"/>
      <c r="G368" s="175"/>
      <c r="H368" s="175"/>
      <c r="I368" s="175"/>
      <c r="J368" s="176"/>
      <c r="K368" s="1152"/>
      <c r="L368" s="244" t="s">
        <v>596</v>
      </c>
      <c r="M368" s="246">
        <f t="shared" ref="M368:R368" si="78">M33+M70+M100+M130+M163+M192+M223+M253+M283+M311+M344</f>
        <v>19</v>
      </c>
      <c r="N368" s="246">
        <f t="shared" si="78"/>
        <v>33</v>
      </c>
      <c r="O368" s="246">
        <f t="shared" si="78"/>
        <v>18</v>
      </c>
      <c r="P368" s="246">
        <f t="shared" si="78"/>
        <v>48</v>
      </c>
      <c r="Q368" s="246">
        <f t="shared" si="78"/>
        <v>25</v>
      </c>
      <c r="R368" s="246">
        <f t="shared" si="78"/>
        <v>0</v>
      </c>
      <c r="S368" s="164">
        <f t="shared" si="67"/>
        <v>143</v>
      </c>
      <c r="T368" s="173"/>
      <c r="U368" s="104"/>
      <c r="V368" s="333"/>
      <c r="W368" s="333"/>
      <c r="X368" s="333"/>
      <c r="Y368" s="333"/>
      <c r="Z368" s="333"/>
      <c r="AA368" s="333"/>
      <c r="AB368" s="333"/>
      <c r="AC368" s="333"/>
    </row>
    <row r="369" spans="1:29" ht="18.75" customHeight="1">
      <c r="A369" s="173"/>
      <c r="B369" s="179"/>
      <c r="C369" s="175"/>
      <c r="D369" s="175"/>
      <c r="E369" s="175"/>
      <c r="F369" s="176"/>
      <c r="G369" s="175"/>
      <c r="H369" s="175"/>
      <c r="I369" s="175"/>
      <c r="J369" s="176"/>
      <c r="K369" s="1152"/>
      <c r="L369" s="244" t="s">
        <v>597</v>
      </c>
      <c r="M369" s="246">
        <f t="shared" ref="M369:R369" si="79">M34+M71+M101+M131+M164+M193+M224+M254+M284+M312+M345</f>
        <v>4</v>
      </c>
      <c r="N369" s="246">
        <f t="shared" si="79"/>
        <v>12</v>
      </c>
      <c r="O369" s="246">
        <f t="shared" si="79"/>
        <v>4</v>
      </c>
      <c r="P369" s="246">
        <f t="shared" si="79"/>
        <v>10</v>
      </c>
      <c r="Q369" s="246">
        <f t="shared" si="79"/>
        <v>6</v>
      </c>
      <c r="R369" s="246">
        <f t="shared" si="79"/>
        <v>0</v>
      </c>
      <c r="S369" s="164">
        <f t="shared" si="67"/>
        <v>36</v>
      </c>
      <c r="T369" s="173"/>
      <c r="U369" s="104"/>
      <c r="V369" s="333"/>
      <c r="W369" s="333"/>
      <c r="X369" s="333"/>
      <c r="Y369" s="333"/>
      <c r="Z369" s="333"/>
      <c r="AA369" s="333"/>
      <c r="AB369" s="333"/>
      <c r="AC369" s="333"/>
    </row>
    <row r="370" spans="1:29" ht="18.75" customHeight="1">
      <c r="A370" s="173"/>
      <c r="B370" s="179"/>
      <c r="C370" s="175"/>
      <c r="D370" s="175"/>
      <c r="E370" s="175"/>
      <c r="F370" s="176"/>
      <c r="G370" s="175"/>
      <c r="H370" s="175"/>
      <c r="I370" s="175"/>
      <c r="J370" s="176"/>
      <c r="K370" s="1152"/>
      <c r="L370" s="249" t="s">
        <v>598</v>
      </c>
      <c r="M370" s="246">
        <f t="shared" ref="M370:R370" si="80">M35+M72+M102+M132+M165+M194+M225+M255+M285+M313+M346</f>
        <v>0</v>
      </c>
      <c r="N370" s="246">
        <f t="shared" si="80"/>
        <v>11</v>
      </c>
      <c r="O370" s="246">
        <f t="shared" si="80"/>
        <v>11</v>
      </c>
      <c r="P370" s="246">
        <f t="shared" si="80"/>
        <v>8</v>
      </c>
      <c r="Q370" s="246">
        <f t="shared" si="80"/>
        <v>10</v>
      </c>
      <c r="R370" s="246">
        <f t="shared" si="80"/>
        <v>0</v>
      </c>
      <c r="S370" s="164">
        <f t="shared" si="67"/>
        <v>40</v>
      </c>
      <c r="T370" s="173"/>
      <c r="U370" s="104"/>
      <c r="V370" s="333"/>
      <c r="W370" s="333"/>
      <c r="X370" s="333"/>
      <c r="Y370" s="333"/>
      <c r="Z370" s="333"/>
      <c r="AA370" s="333"/>
      <c r="AB370" s="333"/>
      <c r="AC370" s="333"/>
    </row>
    <row r="371" spans="1:29" ht="18.75" customHeight="1">
      <c r="A371" s="173"/>
      <c r="B371" s="179"/>
      <c r="C371" s="175"/>
      <c r="D371" s="175"/>
      <c r="E371" s="175"/>
      <c r="F371" s="176"/>
      <c r="G371" s="175"/>
      <c r="H371" s="175"/>
      <c r="I371" s="175"/>
      <c r="J371" s="176"/>
      <c r="K371" s="1152"/>
      <c r="L371" s="250" t="s">
        <v>599</v>
      </c>
      <c r="M371" s="251">
        <f t="shared" ref="M371:R371" si="81">M36+M73+M103+M133+M166+M195+M226+M256+M286+M314+M347</f>
        <v>0</v>
      </c>
      <c r="N371" s="251">
        <f t="shared" si="81"/>
        <v>0</v>
      </c>
      <c r="O371" s="251">
        <f t="shared" si="81"/>
        <v>0</v>
      </c>
      <c r="P371" s="251">
        <f t="shared" si="81"/>
        <v>0</v>
      </c>
      <c r="Q371" s="251">
        <f t="shared" si="81"/>
        <v>0</v>
      </c>
      <c r="R371" s="251">
        <f t="shared" si="81"/>
        <v>0</v>
      </c>
      <c r="S371" s="165">
        <f t="shared" si="67"/>
        <v>0</v>
      </c>
      <c r="T371" s="173"/>
      <c r="U371" s="104"/>
      <c r="V371" s="333"/>
      <c r="W371" s="333"/>
      <c r="X371" s="333"/>
      <c r="Y371" s="333"/>
      <c r="Z371" s="333"/>
      <c r="AA371" s="333"/>
      <c r="AB371" s="333"/>
      <c r="AC371" s="333"/>
    </row>
    <row r="372" spans="1:29" ht="18.75" customHeight="1">
      <c r="A372" s="173"/>
      <c r="B372" s="179"/>
      <c r="C372" s="175"/>
      <c r="D372" s="175"/>
      <c r="E372" s="175"/>
      <c r="F372" s="176"/>
      <c r="G372" s="175"/>
      <c r="H372" s="175"/>
      <c r="I372" s="175"/>
      <c r="J372" s="176"/>
      <c r="K372" s="1147"/>
      <c r="L372" s="250" t="s">
        <v>600</v>
      </c>
      <c r="M372" s="251">
        <f t="shared" ref="M372:R372" si="82">M37+M74+M104+M134+M167+M196+M227+M257+M287+M315+M348</f>
        <v>0</v>
      </c>
      <c r="N372" s="251">
        <f t="shared" si="82"/>
        <v>0</v>
      </c>
      <c r="O372" s="251">
        <f t="shared" si="82"/>
        <v>0</v>
      </c>
      <c r="P372" s="251">
        <f t="shared" si="82"/>
        <v>0</v>
      </c>
      <c r="Q372" s="251">
        <f t="shared" si="82"/>
        <v>0</v>
      </c>
      <c r="R372" s="251">
        <f t="shared" si="82"/>
        <v>0</v>
      </c>
      <c r="S372" s="165">
        <f t="shared" si="67"/>
        <v>0</v>
      </c>
      <c r="T372" s="173"/>
      <c r="U372" s="104"/>
      <c r="V372" s="333"/>
      <c r="W372" s="333"/>
      <c r="X372" s="333"/>
      <c r="Y372" s="333"/>
      <c r="Z372" s="333"/>
      <c r="AA372" s="333"/>
      <c r="AB372" s="333"/>
      <c r="AC372" s="333"/>
    </row>
    <row r="373" spans="1:29" ht="16.5" customHeight="1">
      <c r="A373" s="173"/>
      <c r="B373" s="179"/>
      <c r="C373" s="175"/>
      <c r="D373" s="175"/>
      <c r="E373" s="175"/>
      <c r="F373" s="176"/>
      <c r="G373" s="175"/>
      <c r="H373" s="175"/>
      <c r="I373" s="175"/>
      <c r="J373" s="176"/>
      <c r="K373" s="175"/>
      <c r="L373" s="175"/>
      <c r="M373" s="176"/>
      <c r="N373" s="176"/>
      <c r="O373" s="176"/>
      <c r="P373" s="176"/>
      <c r="Q373" s="176"/>
      <c r="R373" s="176"/>
      <c r="S373" s="175"/>
      <c r="T373" s="173"/>
      <c r="U373" s="104"/>
      <c r="V373" s="333"/>
      <c r="W373" s="333"/>
      <c r="X373" s="333"/>
      <c r="Y373" s="333"/>
      <c r="Z373" s="333"/>
      <c r="AA373" s="333"/>
      <c r="AB373" s="333"/>
      <c r="AC373" s="333"/>
    </row>
    <row r="374" spans="1:29" ht="16.5" customHeight="1">
      <c r="A374" s="173"/>
      <c r="B374" s="179"/>
      <c r="C374" s="175"/>
      <c r="D374" s="175"/>
      <c r="E374" s="175"/>
      <c r="F374" s="176"/>
      <c r="G374" s="175"/>
      <c r="H374" s="175"/>
      <c r="I374" s="175"/>
      <c r="J374" s="176"/>
      <c r="K374" s="175"/>
      <c r="L374" s="175"/>
      <c r="M374" s="176"/>
      <c r="N374" s="176"/>
      <c r="O374" s="176"/>
      <c r="P374" s="176"/>
      <c r="Q374" s="176"/>
      <c r="R374" s="176"/>
      <c r="S374" s="175"/>
      <c r="T374" s="173"/>
      <c r="U374" s="104"/>
      <c r="V374" s="333"/>
      <c r="W374" s="333"/>
      <c r="X374" s="333"/>
      <c r="Y374" s="333"/>
      <c r="Z374" s="333"/>
      <c r="AA374" s="333"/>
      <c r="AB374" s="333"/>
      <c r="AC374" s="333"/>
    </row>
    <row r="375" spans="1:29" ht="16.5" customHeight="1">
      <c r="A375" s="173"/>
      <c r="B375" s="179"/>
      <c r="C375" s="175"/>
      <c r="D375" s="175"/>
      <c r="E375" s="175"/>
      <c r="F375" s="176"/>
      <c r="G375" s="175"/>
      <c r="H375" s="175"/>
      <c r="I375" s="175"/>
      <c r="J375" s="176"/>
      <c r="K375" s="175"/>
      <c r="L375" s="175"/>
      <c r="M375" s="176"/>
      <c r="N375" s="176"/>
      <c r="O375" s="176"/>
      <c r="P375" s="176"/>
      <c r="Q375" s="176"/>
      <c r="R375" s="176"/>
      <c r="S375" s="175"/>
      <c r="T375" s="173"/>
      <c r="U375" s="104"/>
      <c r="V375" s="333"/>
      <c r="W375" s="333"/>
      <c r="X375" s="333"/>
      <c r="Y375" s="333"/>
      <c r="Z375" s="333"/>
      <c r="AA375" s="333"/>
      <c r="AB375" s="333"/>
      <c r="AC375" s="333"/>
    </row>
    <row r="376" spans="1:29" ht="16.5" customHeight="1">
      <c r="A376" s="173"/>
      <c r="B376" s="179"/>
      <c r="C376" s="175"/>
      <c r="D376" s="175"/>
      <c r="E376" s="175"/>
      <c r="F376" s="176"/>
      <c r="G376" s="175"/>
      <c r="H376" s="175"/>
      <c r="I376" s="175"/>
      <c r="J376" s="176"/>
      <c r="K376" s="175"/>
      <c r="L376" s="175"/>
      <c r="M376" s="176"/>
      <c r="N376" s="176"/>
      <c r="O376" s="176"/>
      <c r="P376" s="176"/>
      <c r="Q376" s="176"/>
      <c r="R376" s="176"/>
      <c r="S376" s="175"/>
      <c r="T376" s="173"/>
      <c r="U376" s="104"/>
      <c r="V376" s="333"/>
      <c r="W376" s="333"/>
      <c r="X376" s="333"/>
      <c r="Y376" s="333"/>
      <c r="Z376" s="333"/>
      <c r="AA376" s="333"/>
      <c r="AB376" s="333"/>
      <c r="AC376" s="333"/>
    </row>
    <row r="377" spans="1:29" ht="16.5" customHeight="1">
      <c r="A377" s="173"/>
      <c r="B377" s="179"/>
      <c r="C377" s="175"/>
      <c r="D377" s="175"/>
      <c r="E377" s="175"/>
      <c r="F377" s="176"/>
      <c r="G377" s="175"/>
      <c r="H377" s="175"/>
      <c r="I377" s="175"/>
      <c r="J377" s="176"/>
      <c r="K377" s="175"/>
      <c r="L377" s="175"/>
      <c r="M377" s="176"/>
      <c r="N377" s="176"/>
      <c r="O377" s="176"/>
      <c r="P377" s="176"/>
      <c r="Q377" s="176"/>
      <c r="R377" s="176"/>
      <c r="S377" s="175"/>
      <c r="T377" s="173"/>
      <c r="U377" s="104"/>
      <c r="V377" s="333"/>
      <c r="W377" s="333"/>
      <c r="X377" s="333"/>
      <c r="Y377" s="333"/>
      <c r="Z377" s="333"/>
      <c r="AA377" s="333"/>
      <c r="AB377" s="333"/>
      <c r="AC377" s="333"/>
    </row>
    <row r="378" spans="1:29" ht="16.5" customHeight="1">
      <c r="A378" s="173"/>
      <c r="B378" s="179"/>
      <c r="C378" s="175"/>
      <c r="D378" s="175"/>
      <c r="E378" s="175"/>
      <c r="F378" s="176"/>
      <c r="G378" s="175"/>
      <c r="H378" s="175"/>
      <c r="I378" s="175"/>
      <c r="J378" s="176"/>
      <c r="K378" s="175"/>
      <c r="L378" s="175"/>
      <c r="M378" s="176"/>
      <c r="N378" s="176"/>
      <c r="O378" s="176"/>
      <c r="P378" s="176"/>
      <c r="Q378" s="176"/>
      <c r="R378" s="176"/>
      <c r="S378" s="175"/>
      <c r="T378" s="173"/>
      <c r="U378" s="104"/>
      <c r="V378" s="333"/>
      <c r="W378" s="333"/>
      <c r="X378" s="333"/>
      <c r="Y378" s="333"/>
      <c r="Z378" s="333"/>
      <c r="AA378" s="333"/>
      <c r="AB378" s="333"/>
      <c r="AC378" s="333"/>
    </row>
    <row r="379" spans="1:29" ht="16.5" customHeight="1">
      <c r="A379" s="173"/>
      <c r="B379" s="179"/>
      <c r="C379" s="175"/>
      <c r="D379" s="175"/>
      <c r="E379" s="175"/>
      <c r="F379" s="176"/>
      <c r="G379" s="175"/>
      <c r="H379" s="175"/>
      <c r="I379" s="175"/>
      <c r="J379" s="176"/>
      <c r="K379" s="175"/>
      <c r="L379" s="175"/>
      <c r="M379" s="176"/>
      <c r="N379" s="176"/>
      <c r="O379" s="176"/>
      <c r="P379" s="176"/>
      <c r="Q379" s="176"/>
      <c r="R379" s="176"/>
      <c r="S379" s="175"/>
      <c r="T379" s="173"/>
      <c r="U379" s="104"/>
      <c r="V379" s="333"/>
      <c r="W379" s="333"/>
      <c r="X379" s="333"/>
      <c r="Y379" s="333"/>
      <c r="Z379" s="333"/>
      <c r="AA379" s="333"/>
      <c r="AB379" s="333"/>
      <c r="AC379" s="333"/>
    </row>
    <row r="380" spans="1:29" ht="16.5" customHeight="1">
      <c r="A380" s="173"/>
      <c r="B380" s="179"/>
      <c r="C380" s="175"/>
      <c r="D380" s="175"/>
      <c r="E380" s="175"/>
      <c r="F380" s="176"/>
      <c r="G380" s="175"/>
      <c r="H380" s="175"/>
      <c r="I380" s="175"/>
      <c r="J380" s="176"/>
      <c r="K380" s="175"/>
      <c r="L380" s="175"/>
      <c r="M380" s="176"/>
      <c r="N380" s="176"/>
      <c r="O380" s="176"/>
      <c r="P380" s="176"/>
      <c r="Q380" s="176"/>
      <c r="R380" s="176"/>
      <c r="S380" s="175"/>
      <c r="T380" s="173"/>
      <c r="U380" s="104"/>
      <c r="V380" s="333"/>
      <c r="W380" s="333"/>
      <c r="X380" s="333"/>
      <c r="Y380" s="333"/>
      <c r="Z380" s="333"/>
      <c r="AA380" s="333"/>
      <c r="AB380" s="333"/>
      <c r="AC380" s="333"/>
    </row>
    <row r="381" spans="1:29" ht="16.5" customHeight="1">
      <c r="A381" s="173"/>
      <c r="B381" s="179"/>
      <c r="C381" s="175"/>
      <c r="D381" s="175"/>
      <c r="E381" s="175"/>
      <c r="F381" s="176"/>
      <c r="G381" s="175"/>
      <c r="H381" s="175"/>
      <c r="I381" s="175"/>
      <c r="J381" s="176"/>
      <c r="K381" s="175"/>
      <c r="L381" s="175"/>
      <c r="M381" s="176"/>
      <c r="N381" s="176"/>
      <c r="O381" s="176"/>
      <c r="P381" s="176"/>
      <c r="Q381" s="176"/>
      <c r="R381" s="176"/>
      <c r="S381" s="175"/>
      <c r="T381" s="173"/>
      <c r="U381" s="104"/>
      <c r="V381" s="333"/>
      <c r="W381" s="333"/>
      <c r="X381" s="333"/>
      <c r="Y381" s="333"/>
      <c r="Z381" s="333"/>
      <c r="AA381" s="333"/>
      <c r="AB381" s="333"/>
      <c r="AC381" s="333"/>
    </row>
    <row r="382" spans="1:29" ht="16.5" customHeight="1">
      <c r="A382" s="173"/>
      <c r="B382" s="179"/>
      <c r="C382" s="175"/>
      <c r="D382" s="175"/>
      <c r="E382" s="175"/>
      <c r="F382" s="176"/>
      <c r="G382" s="175"/>
      <c r="H382" s="175"/>
      <c r="I382" s="175"/>
      <c r="J382" s="176"/>
      <c r="K382" s="175"/>
      <c r="L382" s="175"/>
      <c r="M382" s="176"/>
      <c r="N382" s="176"/>
      <c r="O382" s="176"/>
      <c r="P382" s="176"/>
      <c r="Q382" s="176"/>
      <c r="R382" s="176"/>
      <c r="S382" s="175"/>
      <c r="T382" s="173"/>
      <c r="U382" s="104"/>
      <c r="V382" s="333"/>
      <c r="W382" s="333"/>
      <c r="X382" s="333"/>
      <c r="Y382" s="333"/>
      <c r="Z382" s="333"/>
      <c r="AA382" s="333"/>
      <c r="AB382" s="333"/>
      <c r="AC382" s="333"/>
    </row>
    <row r="383" spans="1:29" ht="16.5" customHeight="1">
      <c r="A383" s="173"/>
      <c r="B383" s="179"/>
      <c r="C383" s="175"/>
      <c r="D383" s="175"/>
      <c r="E383" s="175"/>
      <c r="F383" s="176"/>
      <c r="G383" s="175"/>
      <c r="H383" s="175"/>
      <c r="I383" s="175"/>
      <c r="J383" s="176"/>
      <c r="K383" s="175"/>
      <c r="L383" s="175"/>
      <c r="M383" s="176"/>
      <c r="N383" s="176"/>
      <c r="O383" s="176"/>
      <c r="P383" s="176"/>
      <c r="Q383" s="176"/>
      <c r="R383" s="176"/>
      <c r="S383" s="175"/>
      <c r="T383" s="173"/>
      <c r="U383" s="104"/>
      <c r="V383" s="333"/>
      <c r="W383" s="333"/>
      <c r="X383" s="333"/>
      <c r="Y383" s="333"/>
      <c r="Z383" s="333"/>
      <c r="AA383" s="333"/>
      <c r="AB383" s="333"/>
      <c r="AC383" s="333"/>
    </row>
    <row r="384" spans="1:29" ht="16.5" customHeight="1">
      <c r="A384" s="173"/>
      <c r="B384" s="179"/>
      <c r="C384" s="175"/>
      <c r="D384" s="175"/>
      <c r="E384" s="175"/>
      <c r="F384" s="176"/>
      <c r="G384" s="175"/>
      <c r="H384" s="175"/>
      <c r="I384" s="175"/>
      <c r="J384" s="176"/>
      <c r="K384" s="175"/>
      <c r="L384" s="175"/>
      <c r="M384" s="176"/>
      <c r="N384" s="176"/>
      <c r="O384" s="176"/>
      <c r="P384" s="176"/>
      <c r="Q384" s="176"/>
      <c r="R384" s="176"/>
      <c r="S384" s="175"/>
      <c r="T384" s="173"/>
      <c r="U384" s="104"/>
      <c r="V384" s="333"/>
      <c r="W384" s="333"/>
      <c r="X384" s="333"/>
      <c r="Y384" s="333"/>
      <c r="Z384" s="333"/>
      <c r="AA384" s="333"/>
      <c r="AB384" s="333"/>
      <c r="AC384" s="333"/>
    </row>
    <row r="385" spans="1:29" ht="16.5" customHeight="1">
      <c r="A385" s="173"/>
      <c r="B385" s="179"/>
      <c r="C385" s="175"/>
      <c r="D385" s="175"/>
      <c r="E385" s="175"/>
      <c r="F385" s="176"/>
      <c r="G385" s="175"/>
      <c r="H385" s="175"/>
      <c r="I385" s="175"/>
      <c r="J385" s="176"/>
      <c r="K385" s="175"/>
      <c r="L385" s="175"/>
      <c r="M385" s="176"/>
      <c r="N385" s="176"/>
      <c r="O385" s="176"/>
      <c r="P385" s="176"/>
      <c r="Q385" s="176"/>
      <c r="R385" s="176"/>
      <c r="S385" s="175"/>
      <c r="T385" s="173"/>
      <c r="U385" s="104"/>
      <c r="V385" s="333"/>
      <c r="W385" s="333"/>
      <c r="X385" s="333"/>
      <c r="Y385" s="333"/>
      <c r="Z385" s="333"/>
      <c r="AA385" s="333"/>
      <c r="AB385" s="333"/>
      <c r="AC385" s="333"/>
    </row>
    <row r="386" spans="1:29" ht="16.5" customHeight="1">
      <c r="A386" s="173"/>
      <c r="B386" s="179"/>
      <c r="C386" s="175"/>
      <c r="D386" s="175"/>
      <c r="E386" s="175"/>
      <c r="F386" s="176"/>
      <c r="G386" s="175"/>
      <c r="H386" s="175"/>
      <c r="I386" s="175"/>
      <c r="J386" s="176"/>
      <c r="K386" s="175"/>
      <c r="L386" s="175"/>
      <c r="M386" s="176"/>
      <c r="N386" s="176"/>
      <c r="O386" s="176"/>
      <c r="P386" s="176"/>
      <c r="Q386" s="176"/>
      <c r="R386" s="176"/>
      <c r="S386" s="175"/>
      <c r="T386" s="173"/>
      <c r="U386" s="104"/>
      <c r="V386" s="333"/>
      <c r="W386" s="333"/>
      <c r="X386" s="333"/>
      <c r="Y386" s="333"/>
      <c r="Z386" s="333"/>
      <c r="AA386" s="333"/>
      <c r="AB386" s="333"/>
      <c r="AC386" s="333"/>
    </row>
    <row r="387" spans="1:29" ht="16.5" customHeight="1">
      <c r="A387" s="173"/>
      <c r="B387" s="179"/>
      <c r="C387" s="175"/>
      <c r="D387" s="175"/>
      <c r="E387" s="175"/>
      <c r="F387" s="176"/>
      <c r="G387" s="175"/>
      <c r="H387" s="175"/>
      <c r="I387" s="175"/>
      <c r="J387" s="176"/>
      <c r="K387" s="175"/>
      <c r="L387" s="175"/>
      <c r="M387" s="176"/>
      <c r="N387" s="176"/>
      <c r="O387" s="176"/>
      <c r="P387" s="176"/>
      <c r="Q387" s="176"/>
      <c r="R387" s="176"/>
      <c r="S387" s="175"/>
      <c r="T387" s="173"/>
      <c r="U387" s="104"/>
      <c r="V387" s="333"/>
      <c r="W387" s="333"/>
      <c r="X387" s="333"/>
      <c r="Y387" s="333"/>
      <c r="Z387" s="333"/>
      <c r="AA387" s="333"/>
      <c r="AB387" s="333"/>
      <c r="AC387" s="333"/>
    </row>
    <row r="388" spans="1:29" ht="16.5" customHeight="1">
      <c r="A388" s="173"/>
      <c r="B388" s="179"/>
      <c r="C388" s="175"/>
      <c r="D388" s="175"/>
      <c r="E388" s="175"/>
      <c r="F388" s="176"/>
      <c r="G388" s="175"/>
      <c r="H388" s="175"/>
      <c r="I388" s="175"/>
      <c r="J388" s="176"/>
      <c r="K388" s="175"/>
      <c r="L388" s="175"/>
      <c r="M388" s="176"/>
      <c r="N388" s="176"/>
      <c r="O388" s="176"/>
      <c r="P388" s="176"/>
      <c r="Q388" s="176"/>
      <c r="R388" s="176"/>
      <c r="S388" s="175"/>
      <c r="T388" s="173"/>
      <c r="U388" s="104"/>
      <c r="V388" s="333"/>
      <c r="W388" s="333"/>
      <c r="X388" s="333"/>
      <c r="Y388" s="333"/>
      <c r="Z388" s="333"/>
      <c r="AA388" s="333"/>
      <c r="AB388" s="333"/>
      <c r="AC388" s="333"/>
    </row>
    <row r="389" spans="1:29" ht="16.5" customHeight="1">
      <c r="A389" s="173"/>
      <c r="B389" s="179"/>
      <c r="C389" s="175"/>
      <c r="D389" s="175"/>
      <c r="E389" s="175"/>
      <c r="F389" s="176"/>
      <c r="G389" s="175"/>
      <c r="H389" s="175"/>
      <c r="I389" s="175"/>
      <c r="J389" s="176"/>
      <c r="K389" s="175"/>
      <c r="L389" s="175"/>
      <c r="M389" s="176"/>
      <c r="N389" s="176"/>
      <c r="O389" s="176"/>
      <c r="P389" s="176"/>
      <c r="Q389" s="176"/>
      <c r="R389" s="176"/>
      <c r="S389" s="175"/>
      <c r="T389" s="173"/>
      <c r="U389" s="104"/>
      <c r="V389" s="333"/>
      <c r="W389" s="333"/>
      <c r="X389" s="333"/>
      <c r="Y389" s="333"/>
      <c r="Z389" s="333"/>
      <c r="AA389" s="333"/>
      <c r="AB389" s="333"/>
      <c r="AC389" s="333"/>
    </row>
    <row r="390" spans="1:29" ht="16.5" customHeight="1">
      <c r="A390" s="173"/>
      <c r="B390" s="179"/>
      <c r="C390" s="175"/>
      <c r="D390" s="175"/>
      <c r="E390" s="175"/>
      <c r="F390" s="176"/>
      <c r="G390" s="175"/>
      <c r="H390" s="175"/>
      <c r="I390" s="175"/>
      <c r="J390" s="176"/>
      <c r="K390" s="175"/>
      <c r="L390" s="175"/>
      <c r="M390" s="176"/>
      <c r="N390" s="176"/>
      <c r="O390" s="176"/>
      <c r="P390" s="176"/>
      <c r="Q390" s="176"/>
      <c r="R390" s="176"/>
      <c r="S390" s="175"/>
      <c r="T390" s="173"/>
      <c r="U390" s="104"/>
      <c r="V390" s="333"/>
      <c r="W390" s="333"/>
      <c r="X390" s="333"/>
      <c r="Y390" s="333"/>
      <c r="Z390" s="333"/>
      <c r="AA390" s="333"/>
      <c r="AB390" s="333"/>
      <c r="AC390" s="333"/>
    </row>
    <row r="391" spans="1:29" ht="16.5" customHeight="1">
      <c r="A391" s="173"/>
      <c r="B391" s="179"/>
      <c r="C391" s="175"/>
      <c r="D391" s="175"/>
      <c r="E391" s="175"/>
      <c r="F391" s="176"/>
      <c r="G391" s="175"/>
      <c r="H391" s="175"/>
      <c r="I391" s="175"/>
      <c r="J391" s="176"/>
      <c r="K391" s="175"/>
      <c r="L391" s="175"/>
      <c r="M391" s="176"/>
      <c r="N391" s="176"/>
      <c r="O391" s="176"/>
      <c r="P391" s="176"/>
      <c r="Q391" s="176"/>
      <c r="R391" s="176"/>
      <c r="S391" s="175"/>
      <c r="T391" s="173"/>
      <c r="U391" s="104"/>
      <c r="V391" s="333"/>
      <c r="W391" s="333"/>
      <c r="X391" s="333"/>
      <c r="Y391" s="333"/>
      <c r="Z391" s="333"/>
      <c r="AA391" s="333"/>
      <c r="AB391" s="333"/>
      <c r="AC391" s="333"/>
    </row>
    <row r="392" spans="1:29" ht="16.5" customHeight="1">
      <c r="A392" s="173"/>
      <c r="B392" s="179"/>
      <c r="C392" s="175"/>
      <c r="D392" s="175"/>
      <c r="E392" s="175"/>
      <c r="F392" s="176"/>
      <c r="G392" s="175"/>
      <c r="H392" s="175"/>
      <c r="I392" s="175"/>
      <c r="J392" s="176"/>
      <c r="K392" s="175"/>
      <c r="L392" s="175"/>
      <c r="M392" s="176"/>
      <c r="N392" s="176"/>
      <c r="O392" s="176"/>
      <c r="P392" s="176"/>
      <c r="Q392" s="176"/>
      <c r="R392" s="176"/>
      <c r="S392" s="175"/>
      <c r="T392" s="173"/>
      <c r="U392" s="104"/>
      <c r="V392" s="333"/>
      <c r="W392" s="333"/>
      <c r="X392" s="333"/>
      <c r="Y392" s="333"/>
      <c r="Z392" s="333"/>
      <c r="AA392" s="333"/>
      <c r="AB392" s="333"/>
      <c r="AC392" s="333"/>
    </row>
    <row r="393" spans="1:29" ht="16.5" customHeight="1">
      <c r="A393" s="173"/>
      <c r="B393" s="179"/>
      <c r="C393" s="175"/>
      <c r="D393" s="175"/>
      <c r="E393" s="175"/>
      <c r="F393" s="176"/>
      <c r="G393" s="175"/>
      <c r="H393" s="175"/>
      <c r="I393" s="175"/>
      <c r="J393" s="176"/>
      <c r="K393" s="175"/>
      <c r="L393" s="175"/>
      <c r="M393" s="176"/>
      <c r="N393" s="176"/>
      <c r="O393" s="176"/>
      <c r="P393" s="176"/>
      <c r="Q393" s="176"/>
      <c r="R393" s="176"/>
      <c r="S393" s="175"/>
      <c r="T393" s="173"/>
      <c r="U393" s="104"/>
      <c r="V393" s="333"/>
      <c r="W393" s="333"/>
      <c r="X393" s="333"/>
      <c r="Y393" s="333"/>
      <c r="Z393" s="333"/>
      <c r="AA393" s="333"/>
      <c r="AB393" s="333"/>
      <c r="AC393" s="333"/>
    </row>
    <row r="394" spans="1:29" ht="16.5" customHeight="1">
      <c r="A394" s="173"/>
      <c r="B394" s="179"/>
      <c r="C394" s="175"/>
      <c r="D394" s="175"/>
      <c r="E394" s="175"/>
      <c r="F394" s="176"/>
      <c r="G394" s="175"/>
      <c r="H394" s="175"/>
      <c r="I394" s="175"/>
      <c r="J394" s="176"/>
      <c r="K394" s="175"/>
      <c r="L394" s="175"/>
      <c r="M394" s="176"/>
      <c r="N394" s="176"/>
      <c r="O394" s="176"/>
      <c r="P394" s="176"/>
      <c r="Q394" s="176"/>
      <c r="R394" s="176"/>
      <c r="S394" s="175"/>
      <c r="T394" s="173"/>
      <c r="U394" s="104"/>
      <c r="V394" s="333"/>
      <c r="W394" s="333"/>
      <c r="X394" s="333"/>
      <c r="Y394" s="333"/>
      <c r="Z394" s="333"/>
      <c r="AA394" s="333"/>
      <c r="AB394" s="333"/>
      <c r="AC394" s="333"/>
    </row>
    <row r="395" spans="1:29" ht="16.5" customHeight="1">
      <c r="A395" s="173"/>
      <c r="B395" s="179"/>
      <c r="C395" s="175"/>
      <c r="D395" s="175"/>
      <c r="E395" s="175"/>
      <c r="F395" s="176"/>
      <c r="G395" s="175"/>
      <c r="H395" s="175"/>
      <c r="I395" s="175"/>
      <c r="J395" s="176"/>
      <c r="K395" s="175"/>
      <c r="L395" s="175"/>
      <c r="M395" s="176"/>
      <c r="N395" s="176"/>
      <c r="O395" s="176"/>
      <c r="P395" s="176"/>
      <c r="Q395" s="176"/>
      <c r="R395" s="176"/>
      <c r="S395" s="175"/>
      <c r="T395" s="173"/>
      <c r="U395" s="104"/>
      <c r="V395" s="333"/>
      <c r="W395" s="333"/>
      <c r="X395" s="333"/>
      <c r="Y395" s="333"/>
      <c r="Z395" s="333"/>
      <c r="AA395" s="333"/>
      <c r="AB395" s="333"/>
      <c r="AC395" s="333"/>
    </row>
    <row r="396" spans="1:29" ht="16.5" customHeight="1">
      <c r="A396" s="173"/>
      <c r="B396" s="179"/>
      <c r="C396" s="175"/>
      <c r="D396" s="175"/>
      <c r="E396" s="175"/>
      <c r="F396" s="176"/>
      <c r="G396" s="175"/>
      <c r="H396" s="175"/>
      <c r="I396" s="175"/>
      <c r="J396" s="176"/>
      <c r="K396" s="175"/>
      <c r="L396" s="175"/>
      <c r="M396" s="176"/>
      <c r="N396" s="176"/>
      <c r="O396" s="176"/>
      <c r="P396" s="176"/>
      <c r="Q396" s="176"/>
      <c r="R396" s="176"/>
      <c r="S396" s="175"/>
      <c r="T396" s="173"/>
      <c r="U396" s="104"/>
      <c r="V396" s="333"/>
      <c r="W396" s="333"/>
      <c r="X396" s="333"/>
      <c r="Y396" s="333"/>
      <c r="Z396" s="333"/>
      <c r="AA396" s="333"/>
      <c r="AB396" s="333"/>
      <c r="AC396" s="333"/>
    </row>
    <row r="397" spans="1:29" ht="16.5" customHeight="1">
      <c r="A397" s="173"/>
      <c r="B397" s="179"/>
      <c r="C397" s="175"/>
      <c r="D397" s="175"/>
      <c r="E397" s="175"/>
      <c r="F397" s="176"/>
      <c r="G397" s="175"/>
      <c r="H397" s="175"/>
      <c r="I397" s="175"/>
      <c r="J397" s="176"/>
      <c r="K397" s="175"/>
      <c r="L397" s="175"/>
      <c r="M397" s="176"/>
      <c r="N397" s="176"/>
      <c r="O397" s="176"/>
      <c r="P397" s="176"/>
      <c r="Q397" s="176"/>
      <c r="R397" s="176"/>
      <c r="S397" s="175"/>
      <c r="T397" s="173"/>
      <c r="U397" s="104"/>
      <c r="V397" s="333"/>
      <c r="W397" s="333"/>
      <c r="X397" s="333"/>
      <c r="Y397" s="333"/>
      <c r="Z397" s="333"/>
      <c r="AA397" s="333"/>
      <c r="AB397" s="333"/>
      <c r="AC397" s="333"/>
    </row>
    <row r="398" spans="1:29" ht="16.5" customHeight="1">
      <c r="A398" s="173"/>
      <c r="B398" s="179"/>
      <c r="C398" s="175"/>
      <c r="D398" s="175"/>
      <c r="E398" s="175"/>
      <c r="F398" s="176"/>
      <c r="G398" s="175"/>
      <c r="H398" s="175"/>
      <c r="I398" s="175"/>
      <c r="J398" s="176"/>
      <c r="K398" s="175"/>
      <c r="L398" s="175"/>
      <c r="M398" s="176"/>
      <c r="N398" s="176"/>
      <c r="O398" s="176"/>
      <c r="P398" s="176"/>
      <c r="Q398" s="176"/>
      <c r="R398" s="176"/>
      <c r="S398" s="175"/>
      <c r="T398" s="173"/>
      <c r="U398" s="104"/>
      <c r="V398" s="333"/>
      <c r="W398" s="333"/>
      <c r="X398" s="333"/>
      <c r="Y398" s="333"/>
      <c r="Z398" s="333"/>
      <c r="AA398" s="333"/>
      <c r="AB398" s="333"/>
      <c r="AC398" s="333"/>
    </row>
    <row r="399" spans="1:29" ht="16.5" customHeight="1">
      <c r="A399" s="173"/>
      <c r="B399" s="179"/>
      <c r="C399" s="175"/>
      <c r="D399" s="175"/>
      <c r="E399" s="175"/>
      <c r="F399" s="176"/>
      <c r="G399" s="175"/>
      <c r="H399" s="175"/>
      <c r="I399" s="175"/>
      <c r="J399" s="176"/>
      <c r="K399" s="175"/>
      <c r="L399" s="175"/>
      <c r="M399" s="176"/>
      <c r="N399" s="176"/>
      <c r="O399" s="176"/>
      <c r="P399" s="176"/>
      <c r="Q399" s="176"/>
      <c r="R399" s="176"/>
      <c r="S399" s="175"/>
      <c r="T399" s="173"/>
      <c r="U399" s="104"/>
      <c r="V399" s="333"/>
      <c r="W399" s="333"/>
      <c r="X399" s="333"/>
      <c r="Y399" s="333"/>
      <c r="Z399" s="333"/>
      <c r="AA399" s="333"/>
      <c r="AB399" s="333"/>
      <c r="AC399" s="333"/>
    </row>
    <row r="400" spans="1:29" ht="16.5" customHeight="1">
      <c r="A400" s="173"/>
      <c r="B400" s="179"/>
      <c r="C400" s="175"/>
      <c r="D400" s="175"/>
      <c r="E400" s="175"/>
      <c r="F400" s="176"/>
      <c r="G400" s="175"/>
      <c r="H400" s="175"/>
      <c r="I400" s="175"/>
      <c r="J400" s="176"/>
      <c r="K400" s="175"/>
      <c r="L400" s="175"/>
      <c r="M400" s="176"/>
      <c r="N400" s="176"/>
      <c r="O400" s="176"/>
      <c r="P400" s="176"/>
      <c r="Q400" s="176"/>
      <c r="R400" s="176"/>
      <c r="S400" s="175"/>
      <c r="T400" s="173"/>
      <c r="U400" s="104"/>
      <c r="V400" s="333"/>
      <c r="W400" s="333"/>
      <c r="X400" s="333"/>
      <c r="Y400" s="333"/>
      <c r="Z400" s="333"/>
      <c r="AA400" s="333"/>
      <c r="AB400" s="333"/>
      <c r="AC400" s="333"/>
    </row>
    <row r="401" spans="1:29" ht="16.5" customHeight="1">
      <c r="A401" s="173"/>
      <c r="B401" s="179"/>
      <c r="C401" s="175"/>
      <c r="D401" s="175"/>
      <c r="E401" s="175"/>
      <c r="F401" s="176"/>
      <c r="G401" s="175"/>
      <c r="H401" s="175"/>
      <c r="I401" s="175"/>
      <c r="J401" s="176"/>
      <c r="K401" s="175"/>
      <c r="L401" s="175"/>
      <c r="M401" s="176"/>
      <c r="N401" s="176"/>
      <c r="O401" s="176"/>
      <c r="P401" s="176"/>
      <c r="Q401" s="176"/>
      <c r="R401" s="176"/>
      <c r="S401" s="175"/>
      <c r="T401" s="173"/>
      <c r="U401" s="104"/>
      <c r="V401" s="333"/>
      <c r="W401" s="333"/>
      <c r="X401" s="333"/>
      <c r="Y401" s="333"/>
      <c r="Z401" s="333"/>
      <c r="AA401" s="333"/>
      <c r="AB401" s="333"/>
      <c r="AC401" s="333"/>
    </row>
    <row r="402" spans="1:29" ht="16.5" customHeight="1">
      <c r="A402" s="173"/>
      <c r="B402" s="179"/>
      <c r="C402" s="175"/>
      <c r="D402" s="175"/>
      <c r="E402" s="175"/>
      <c r="F402" s="176"/>
      <c r="G402" s="175"/>
      <c r="H402" s="175"/>
      <c r="I402" s="175"/>
      <c r="J402" s="176"/>
      <c r="K402" s="175"/>
      <c r="L402" s="175"/>
      <c r="M402" s="176"/>
      <c r="N402" s="176"/>
      <c r="O402" s="176"/>
      <c r="P402" s="176"/>
      <c r="Q402" s="176"/>
      <c r="R402" s="176"/>
      <c r="S402" s="175"/>
      <c r="T402" s="173"/>
      <c r="U402" s="104"/>
      <c r="V402" s="333"/>
      <c r="W402" s="333"/>
      <c r="X402" s="333"/>
      <c r="Y402" s="333"/>
      <c r="Z402" s="333"/>
      <c r="AA402" s="333"/>
      <c r="AB402" s="333"/>
      <c r="AC402" s="333"/>
    </row>
    <row r="403" spans="1:29" ht="16.5" customHeight="1">
      <c r="A403" s="173"/>
      <c r="B403" s="179"/>
      <c r="C403" s="175"/>
      <c r="D403" s="175"/>
      <c r="E403" s="175"/>
      <c r="F403" s="176"/>
      <c r="G403" s="175"/>
      <c r="H403" s="175"/>
      <c r="I403" s="175"/>
      <c r="J403" s="176"/>
      <c r="K403" s="175"/>
      <c r="L403" s="175"/>
      <c r="M403" s="176"/>
      <c r="N403" s="176"/>
      <c r="O403" s="176"/>
      <c r="P403" s="176"/>
      <c r="Q403" s="176"/>
      <c r="R403" s="176"/>
      <c r="S403" s="175"/>
      <c r="T403" s="173"/>
      <c r="U403" s="104"/>
      <c r="V403" s="333"/>
      <c r="W403" s="333"/>
      <c r="X403" s="333"/>
      <c r="Y403" s="333"/>
      <c r="Z403" s="333"/>
      <c r="AA403" s="333"/>
      <c r="AB403" s="333"/>
      <c r="AC403" s="333"/>
    </row>
    <row r="404" spans="1:29" ht="16.5" customHeight="1">
      <c r="A404" s="173"/>
      <c r="B404" s="179"/>
      <c r="C404" s="175"/>
      <c r="D404" s="175"/>
      <c r="E404" s="175"/>
      <c r="F404" s="176"/>
      <c r="G404" s="175"/>
      <c r="H404" s="175"/>
      <c r="I404" s="175"/>
      <c r="J404" s="176"/>
      <c r="K404" s="175"/>
      <c r="L404" s="175"/>
      <c r="M404" s="176"/>
      <c r="N404" s="176"/>
      <c r="O404" s="176"/>
      <c r="P404" s="176"/>
      <c r="Q404" s="176"/>
      <c r="R404" s="176"/>
      <c r="S404" s="175"/>
      <c r="T404" s="173"/>
      <c r="U404" s="104"/>
      <c r="V404" s="333"/>
      <c r="W404" s="333"/>
      <c r="X404" s="333"/>
      <c r="Y404" s="333"/>
      <c r="Z404" s="333"/>
      <c r="AA404" s="333"/>
      <c r="AB404" s="333"/>
      <c r="AC404" s="333"/>
    </row>
    <row r="405" spans="1:29" ht="16.5" customHeight="1">
      <c r="A405" s="173"/>
      <c r="B405" s="179"/>
      <c r="C405" s="175"/>
      <c r="D405" s="175"/>
      <c r="E405" s="175"/>
      <c r="F405" s="176"/>
      <c r="G405" s="175"/>
      <c r="H405" s="175"/>
      <c r="I405" s="175"/>
      <c r="J405" s="176"/>
      <c r="K405" s="175"/>
      <c r="L405" s="175"/>
      <c r="M405" s="176"/>
      <c r="N405" s="176"/>
      <c r="O405" s="176"/>
      <c r="P405" s="176"/>
      <c r="Q405" s="176"/>
      <c r="R405" s="176"/>
      <c r="S405" s="175"/>
      <c r="T405" s="173"/>
      <c r="U405" s="104"/>
      <c r="V405" s="333"/>
      <c r="W405" s="333"/>
      <c r="X405" s="333"/>
      <c r="Y405" s="333"/>
      <c r="Z405" s="333"/>
      <c r="AA405" s="333"/>
      <c r="AB405" s="333"/>
      <c r="AC405" s="333"/>
    </row>
    <row r="406" spans="1:29" ht="16.5" customHeight="1">
      <c r="A406" s="173"/>
      <c r="B406" s="179"/>
      <c r="C406" s="175"/>
      <c r="D406" s="175"/>
      <c r="E406" s="175"/>
      <c r="F406" s="176"/>
      <c r="G406" s="175"/>
      <c r="H406" s="175"/>
      <c r="I406" s="175"/>
      <c r="J406" s="176"/>
      <c r="K406" s="175"/>
      <c r="L406" s="175"/>
      <c r="M406" s="176"/>
      <c r="N406" s="176"/>
      <c r="O406" s="176"/>
      <c r="P406" s="176"/>
      <c r="Q406" s="176"/>
      <c r="R406" s="176"/>
      <c r="S406" s="175"/>
      <c r="T406" s="173"/>
      <c r="U406" s="104"/>
      <c r="V406" s="333"/>
      <c r="W406" s="333"/>
      <c r="X406" s="333"/>
      <c r="Y406" s="333"/>
      <c r="Z406" s="333"/>
      <c r="AA406" s="333"/>
      <c r="AB406" s="333"/>
      <c r="AC406" s="333"/>
    </row>
    <row r="407" spans="1:29" ht="16.5" customHeight="1">
      <c r="A407" s="173"/>
      <c r="B407" s="179"/>
      <c r="C407" s="175"/>
      <c r="D407" s="175"/>
      <c r="E407" s="175"/>
      <c r="F407" s="176"/>
      <c r="G407" s="175"/>
      <c r="H407" s="175"/>
      <c r="I407" s="175"/>
      <c r="J407" s="176"/>
      <c r="K407" s="175"/>
      <c r="L407" s="175"/>
      <c r="M407" s="176"/>
      <c r="N407" s="176"/>
      <c r="O407" s="176"/>
      <c r="P407" s="176"/>
      <c r="Q407" s="176"/>
      <c r="R407" s="176"/>
      <c r="S407" s="175"/>
      <c r="T407" s="173"/>
      <c r="U407" s="104"/>
      <c r="V407" s="333"/>
      <c r="W407" s="333"/>
      <c r="X407" s="333"/>
      <c r="Y407" s="333"/>
      <c r="Z407" s="333"/>
      <c r="AA407" s="333"/>
      <c r="AB407" s="333"/>
      <c r="AC407" s="333"/>
    </row>
    <row r="408" spans="1:29" ht="16.5" customHeight="1">
      <c r="A408" s="173"/>
      <c r="B408" s="179"/>
      <c r="C408" s="175"/>
      <c r="D408" s="175"/>
      <c r="E408" s="175"/>
      <c r="F408" s="176"/>
      <c r="G408" s="175"/>
      <c r="H408" s="175"/>
      <c r="I408" s="175"/>
      <c r="J408" s="176"/>
      <c r="K408" s="175"/>
      <c r="L408" s="175"/>
      <c r="M408" s="176"/>
      <c r="N408" s="176"/>
      <c r="O408" s="176"/>
      <c r="P408" s="176"/>
      <c r="Q408" s="176"/>
      <c r="R408" s="176"/>
      <c r="S408" s="175"/>
      <c r="T408" s="173"/>
      <c r="U408" s="104"/>
      <c r="V408" s="333"/>
      <c r="W408" s="333"/>
      <c r="X408" s="333"/>
      <c r="Y408" s="333"/>
      <c r="Z408" s="333"/>
      <c r="AA408" s="333"/>
      <c r="AB408" s="333"/>
      <c r="AC408" s="333"/>
    </row>
    <row r="409" spans="1:29" ht="16.5" customHeight="1">
      <c r="A409" s="173"/>
      <c r="B409" s="179"/>
      <c r="C409" s="175"/>
      <c r="D409" s="175"/>
      <c r="E409" s="175"/>
      <c r="F409" s="176"/>
      <c r="G409" s="175"/>
      <c r="H409" s="175"/>
      <c r="I409" s="175"/>
      <c r="J409" s="176"/>
      <c r="K409" s="175"/>
      <c r="L409" s="175"/>
      <c r="M409" s="176"/>
      <c r="N409" s="176"/>
      <c r="O409" s="176"/>
      <c r="P409" s="176"/>
      <c r="Q409" s="176"/>
      <c r="R409" s="176"/>
      <c r="S409" s="175"/>
      <c r="T409" s="173"/>
      <c r="U409" s="104"/>
      <c r="V409" s="333"/>
      <c r="W409" s="333"/>
      <c r="X409" s="333"/>
      <c r="Y409" s="333"/>
      <c r="Z409" s="333"/>
      <c r="AA409" s="333"/>
      <c r="AB409" s="333"/>
      <c r="AC409" s="333"/>
    </row>
    <row r="410" spans="1:29" ht="16.5" customHeight="1">
      <c r="A410" s="173"/>
      <c r="B410" s="179"/>
      <c r="C410" s="175"/>
      <c r="D410" s="175"/>
      <c r="E410" s="175"/>
      <c r="F410" s="176"/>
      <c r="G410" s="175"/>
      <c r="H410" s="175"/>
      <c r="I410" s="175"/>
      <c r="J410" s="176"/>
      <c r="K410" s="175"/>
      <c r="L410" s="175"/>
      <c r="M410" s="176"/>
      <c r="N410" s="176"/>
      <c r="O410" s="176"/>
      <c r="P410" s="176"/>
      <c r="Q410" s="176"/>
      <c r="R410" s="176"/>
      <c r="S410" s="175"/>
      <c r="T410" s="173"/>
      <c r="U410" s="104"/>
      <c r="V410" s="333"/>
      <c r="W410" s="333"/>
      <c r="X410" s="333"/>
      <c r="Y410" s="333"/>
      <c r="Z410" s="333"/>
      <c r="AA410" s="333"/>
      <c r="AB410" s="333"/>
      <c r="AC410" s="333"/>
    </row>
    <row r="411" spans="1:29" ht="16.5" customHeight="1">
      <c r="A411" s="173"/>
      <c r="B411" s="179"/>
      <c r="C411" s="175"/>
      <c r="D411" s="175"/>
      <c r="E411" s="175"/>
      <c r="F411" s="176"/>
      <c r="G411" s="175"/>
      <c r="H411" s="175"/>
      <c r="I411" s="175"/>
      <c r="J411" s="176"/>
      <c r="K411" s="175"/>
      <c r="L411" s="175"/>
      <c r="M411" s="176"/>
      <c r="N411" s="176"/>
      <c r="O411" s="176"/>
      <c r="P411" s="176"/>
      <c r="Q411" s="176"/>
      <c r="R411" s="176"/>
      <c r="S411" s="175"/>
      <c r="T411" s="173"/>
      <c r="U411" s="104"/>
      <c r="V411" s="333"/>
      <c r="W411" s="333"/>
      <c r="X411" s="333"/>
      <c r="Y411" s="333"/>
      <c r="Z411" s="333"/>
      <c r="AA411" s="333"/>
      <c r="AB411" s="333"/>
      <c r="AC411" s="333"/>
    </row>
    <row r="412" spans="1:29" ht="16.5" customHeight="1">
      <c r="A412" s="173"/>
      <c r="B412" s="179"/>
      <c r="C412" s="175"/>
      <c r="D412" s="175"/>
      <c r="E412" s="175"/>
      <c r="F412" s="176"/>
      <c r="G412" s="175"/>
      <c r="H412" s="175"/>
      <c r="I412" s="175"/>
      <c r="J412" s="176"/>
      <c r="K412" s="175"/>
      <c r="L412" s="175"/>
      <c r="M412" s="176"/>
      <c r="N412" s="176"/>
      <c r="O412" s="176"/>
      <c r="P412" s="176"/>
      <c r="Q412" s="176"/>
      <c r="R412" s="176"/>
      <c r="S412" s="175"/>
      <c r="T412" s="173"/>
      <c r="U412" s="104"/>
      <c r="V412" s="333"/>
      <c r="W412" s="333"/>
      <c r="X412" s="333"/>
      <c r="Y412" s="333"/>
      <c r="Z412" s="333"/>
      <c r="AA412" s="333"/>
      <c r="AB412" s="333"/>
      <c r="AC412" s="333"/>
    </row>
    <row r="413" spans="1:29" ht="16.5" customHeight="1">
      <c r="A413" s="173"/>
      <c r="B413" s="179"/>
      <c r="C413" s="175"/>
      <c r="D413" s="175"/>
      <c r="E413" s="175"/>
      <c r="F413" s="176"/>
      <c r="G413" s="175"/>
      <c r="H413" s="175"/>
      <c r="I413" s="175"/>
      <c r="J413" s="176"/>
      <c r="K413" s="175"/>
      <c r="L413" s="175"/>
      <c r="M413" s="176"/>
      <c r="N413" s="176"/>
      <c r="O413" s="176"/>
      <c r="P413" s="176"/>
      <c r="Q413" s="176"/>
      <c r="R413" s="176"/>
      <c r="S413" s="175"/>
      <c r="T413" s="173"/>
      <c r="U413" s="104"/>
      <c r="V413" s="333"/>
      <c r="W413" s="333"/>
      <c r="X413" s="333"/>
      <c r="Y413" s="333"/>
      <c r="Z413" s="333"/>
      <c r="AA413" s="333"/>
      <c r="AB413" s="333"/>
      <c r="AC413" s="333"/>
    </row>
    <row r="414" spans="1:29" ht="16.5" customHeight="1">
      <c r="A414" s="173"/>
      <c r="B414" s="179"/>
      <c r="C414" s="175"/>
      <c r="D414" s="175"/>
      <c r="E414" s="175"/>
      <c r="F414" s="176"/>
      <c r="G414" s="175"/>
      <c r="H414" s="175"/>
      <c r="I414" s="175"/>
      <c r="J414" s="176"/>
      <c r="K414" s="175"/>
      <c r="L414" s="175"/>
      <c r="M414" s="176"/>
      <c r="N414" s="176"/>
      <c r="O414" s="176"/>
      <c r="P414" s="176"/>
      <c r="Q414" s="176"/>
      <c r="R414" s="176"/>
      <c r="S414" s="175"/>
      <c r="T414" s="173"/>
      <c r="U414" s="104"/>
      <c r="V414" s="333"/>
      <c r="W414" s="333"/>
      <c r="X414" s="333"/>
      <c r="Y414" s="333"/>
      <c r="Z414" s="333"/>
      <c r="AA414" s="333"/>
      <c r="AB414" s="333"/>
      <c r="AC414" s="333"/>
    </row>
    <row r="415" spans="1:29" ht="16.5" customHeight="1">
      <c r="A415" s="173"/>
      <c r="B415" s="179"/>
      <c r="C415" s="175"/>
      <c r="D415" s="175"/>
      <c r="E415" s="175"/>
      <c r="F415" s="176"/>
      <c r="G415" s="175"/>
      <c r="H415" s="175"/>
      <c r="I415" s="175"/>
      <c r="J415" s="176"/>
      <c r="K415" s="175"/>
      <c r="L415" s="175"/>
      <c r="M415" s="176"/>
      <c r="N415" s="176"/>
      <c r="O415" s="176"/>
      <c r="P415" s="176"/>
      <c r="Q415" s="176"/>
      <c r="R415" s="176"/>
      <c r="S415" s="175"/>
      <c r="T415" s="173"/>
      <c r="U415" s="104"/>
      <c r="V415" s="333"/>
      <c r="W415" s="333"/>
      <c r="X415" s="333"/>
      <c r="Y415" s="333"/>
      <c r="Z415" s="333"/>
      <c r="AA415" s="333"/>
      <c r="AB415" s="333"/>
      <c r="AC415" s="333"/>
    </row>
    <row r="416" spans="1:29" ht="16.5" customHeight="1">
      <c r="A416" s="173"/>
      <c r="B416" s="179"/>
      <c r="C416" s="175"/>
      <c r="D416" s="175"/>
      <c r="E416" s="175"/>
      <c r="F416" s="176"/>
      <c r="G416" s="175"/>
      <c r="H416" s="175"/>
      <c r="I416" s="175"/>
      <c r="J416" s="176"/>
      <c r="K416" s="175"/>
      <c r="L416" s="175"/>
      <c r="M416" s="176"/>
      <c r="N416" s="176"/>
      <c r="O416" s="176"/>
      <c r="P416" s="176"/>
      <c r="Q416" s="176"/>
      <c r="R416" s="176"/>
      <c r="S416" s="175"/>
      <c r="T416" s="173"/>
      <c r="U416" s="104"/>
      <c r="V416" s="333"/>
      <c r="W416" s="333"/>
      <c r="X416" s="333"/>
      <c r="Y416" s="333"/>
      <c r="Z416" s="333"/>
      <c r="AA416" s="333"/>
      <c r="AB416" s="333"/>
      <c r="AC416" s="333"/>
    </row>
    <row r="417" spans="1:29" ht="16.5" customHeight="1">
      <c r="A417" s="173"/>
      <c r="B417" s="179"/>
      <c r="C417" s="175"/>
      <c r="D417" s="175"/>
      <c r="E417" s="175"/>
      <c r="F417" s="176"/>
      <c r="G417" s="175"/>
      <c r="H417" s="175"/>
      <c r="I417" s="175"/>
      <c r="J417" s="176"/>
      <c r="K417" s="175"/>
      <c r="L417" s="175"/>
      <c r="M417" s="176"/>
      <c r="N417" s="176"/>
      <c r="O417" s="176"/>
      <c r="P417" s="176"/>
      <c r="Q417" s="176"/>
      <c r="R417" s="176"/>
      <c r="S417" s="175"/>
      <c r="T417" s="173"/>
      <c r="U417" s="104"/>
      <c r="V417" s="333"/>
      <c r="W417" s="333"/>
      <c r="X417" s="333"/>
      <c r="Y417" s="333"/>
      <c r="Z417" s="333"/>
      <c r="AA417" s="333"/>
      <c r="AB417" s="333"/>
      <c r="AC417" s="333"/>
    </row>
    <row r="418" spans="1:29" ht="16.5" customHeight="1">
      <c r="A418" s="173"/>
      <c r="B418" s="179"/>
      <c r="C418" s="175"/>
      <c r="D418" s="175"/>
      <c r="E418" s="175"/>
      <c r="F418" s="176"/>
      <c r="G418" s="175"/>
      <c r="H418" s="175"/>
      <c r="I418" s="175"/>
      <c r="J418" s="176"/>
      <c r="K418" s="175"/>
      <c r="L418" s="175"/>
      <c r="M418" s="176"/>
      <c r="N418" s="176"/>
      <c r="O418" s="176"/>
      <c r="P418" s="176"/>
      <c r="Q418" s="176"/>
      <c r="R418" s="176"/>
      <c r="S418" s="175"/>
      <c r="T418" s="173"/>
      <c r="U418" s="104"/>
      <c r="V418" s="333"/>
      <c r="W418" s="333"/>
      <c r="X418" s="333"/>
      <c r="Y418" s="333"/>
      <c r="Z418" s="333"/>
      <c r="AA418" s="333"/>
      <c r="AB418" s="333"/>
      <c r="AC418" s="333"/>
    </row>
    <row r="419" spans="1:29" ht="16.5" customHeight="1">
      <c r="A419" s="173"/>
      <c r="B419" s="179"/>
      <c r="C419" s="175"/>
      <c r="D419" s="175"/>
      <c r="E419" s="175"/>
      <c r="F419" s="176"/>
      <c r="G419" s="175"/>
      <c r="H419" s="175"/>
      <c r="I419" s="175"/>
      <c r="J419" s="176"/>
      <c r="K419" s="175"/>
      <c r="L419" s="175"/>
      <c r="M419" s="176"/>
      <c r="N419" s="176"/>
      <c r="O419" s="176"/>
      <c r="P419" s="176"/>
      <c r="Q419" s="176"/>
      <c r="R419" s="176"/>
      <c r="S419" s="175"/>
      <c r="T419" s="173"/>
      <c r="U419" s="104"/>
      <c r="V419" s="333"/>
      <c r="W419" s="333"/>
      <c r="X419" s="333"/>
      <c r="Y419" s="333"/>
      <c r="Z419" s="333"/>
      <c r="AA419" s="333"/>
      <c r="AB419" s="333"/>
      <c r="AC419" s="333"/>
    </row>
    <row r="420" spans="1:29" ht="16.5" customHeight="1">
      <c r="A420" s="173"/>
      <c r="B420" s="179"/>
      <c r="C420" s="175"/>
      <c r="D420" s="175"/>
      <c r="E420" s="175"/>
      <c r="F420" s="176"/>
      <c r="G420" s="175"/>
      <c r="H420" s="175"/>
      <c r="I420" s="175"/>
      <c r="J420" s="176"/>
      <c r="K420" s="175"/>
      <c r="L420" s="175"/>
      <c r="M420" s="176"/>
      <c r="N420" s="176"/>
      <c r="O420" s="176"/>
      <c r="P420" s="176"/>
      <c r="Q420" s="176"/>
      <c r="R420" s="176"/>
      <c r="S420" s="175"/>
      <c r="T420" s="173"/>
      <c r="U420" s="104"/>
      <c r="V420" s="333"/>
      <c r="W420" s="333"/>
      <c r="X420" s="333"/>
      <c r="Y420" s="333"/>
      <c r="Z420" s="333"/>
      <c r="AA420" s="333"/>
      <c r="AB420" s="333"/>
      <c r="AC420" s="333"/>
    </row>
    <row r="421" spans="1:29" ht="16.5" customHeight="1">
      <c r="A421" s="173"/>
      <c r="B421" s="179"/>
      <c r="C421" s="175"/>
      <c r="D421" s="175"/>
      <c r="E421" s="175"/>
      <c r="F421" s="176"/>
      <c r="G421" s="175"/>
      <c r="H421" s="175"/>
      <c r="I421" s="175"/>
      <c r="J421" s="176"/>
      <c r="K421" s="175"/>
      <c r="L421" s="175"/>
      <c r="M421" s="176"/>
      <c r="N421" s="176"/>
      <c r="O421" s="176"/>
      <c r="P421" s="176"/>
      <c r="Q421" s="176"/>
      <c r="R421" s="176"/>
      <c r="S421" s="175"/>
      <c r="T421" s="173"/>
      <c r="U421" s="104"/>
      <c r="V421" s="333"/>
      <c r="W421" s="333"/>
      <c r="X421" s="333"/>
      <c r="Y421" s="333"/>
      <c r="Z421" s="333"/>
      <c r="AA421" s="333"/>
      <c r="AB421" s="333"/>
      <c r="AC421" s="333"/>
    </row>
    <row r="422" spans="1:29" ht="16.5" customHeight="1">
      <c r="A422" s="173"/>
      <c r="B422" s="179"/>
      <c r="C422" s="175"/>
      <c r="D422" s="175"/>
      <c r="E422" s="175"/>
      <c r="F422" s="176"/>
      <c r="G422" s="175"/>
      <c r="H422" s="175"/>
      <c r="I422" s="175"/>
      <c r="J422" s="176"/>
      <c r="K422" s="175"/>
      <c r="L422" s="175"/>
      <c r="M422" s="176"/>
      <c r="N422" s="176"/>
      <c r="O422" s="176"/>
      <c r="P422" s="176"/>
      <c r="Q422" s="176"/>
      <c r="R422" s="176"/>
      <c r="S422" s="175"/>
      <c r="T422" s="173"/>
      <c r="U422" s="104"/>
      <c r="V422" s="333"/>
      <c r="W422" s="333"/>
      <c r="X422" s="333"/>
      <c r="Y422" s="333"/>
      <c r="Z422" s="333"/>
      <c r="AA422" s="333"/>
      <c r="AB422" s="333"/>
      <c r="AC422" s="333"/>
    </row>
    <row r="423" spans="1:29" ht="16.5" customHeight="1">
      <c r="A423" s="173"/>
      <c r="B423" s="179"/>
      <c r="C423" s="175"/>
      <c r="D423" s="175"/>
      <c r="E423" s="175"/>
      <c r="F423" s="176"/>
      <c r="G423" s="175"/>
      <c r="H423" s="175"/>
      <c r="I423" s="175"/>
      <c r="J423" s="176"/>
      <c r="K423" s="175"/>
      <c r="L423" s="175"/>
      <c r="M423" s="176"/>
      <c r="N423" s="176"/>
      <c r="O423" s="176"/>
      <c r="P423" s="176"/>
      <c r="Q423" s="176"/>
      <c r="R423" s="176"/>
      <c r="S423" s="175"/>
      <c r="T423" s="173"/>
      <c r="U423" s="104"/>
      <c r="V423" s="333"/>
      <c r="W423" s="333"/>
      <c r="X423" s="333"/>
      <c r="Y423" s="333"/>
      <c r="Z423" s="333"/>
      <c r="AA423" s="333"/>
      <c r="AB423" s="333"/>
      <c r="AC423" s="333"/>
    </row>
    <row r="424" spans="1:29" ht="16.5" customHeight="1">
      <c r="A424" s="173"/>
      <c r="B424" s="179"/>
      <c r="C424" s="175"/>
      <c r="D424" s="175"/>
      <c r="E424" s="175"/>
      <c r="F424" s="176"/>
      <c r="G424" s="175"/>
      <c r="H424" s="175"/>
      <c r="I424" s="175"/>
      <c r="J424" s="176"/>
      <c r="K424" s="175"/>
      <c r="L424" s="175"/>
      <c r="M424" s="176"/>
      <c r="N424" s="176"/>
      <c r="O424" s="176"/>
      <c r="P424" s="176"/>
      <c r="Q424" s="176"/>
      <c r="R424" s="176"/>
      <c r="S424" s="175"/>
      <c r="T424" s="173"/>
      <c r="U424" s="104"/>
      <c r="V424" s="333"/>
      <c r="W424" s="333"/>
      <c r="X424" s="333"/>
      <c r="Y424" s="333"/>
      <c r="Z424" s="333"/>
      <c r="AA424" s="333"/>
      <c r="AB424" s="333"/>
      <c r="AC424" s="333"/>
    </row>
    <row r="425" spans="1:29" ht="16.5" customHeight="1">
      <c r="A425" s="173"/>
      <c r="B425" s="179"/>
      <c r="C425" s="175"/>
      <c r="D425" s="175"/>
      <c r="E425" s="175"/>
      <c r="F425" s="176"/>
      <c r="G425" s="175"/>
      <c r="H425" s="175"/>
      <c r="I425" s="175"/>
      <c r="J425" s="176"/>
      <c r="K425" s="175"/>
      <c r="L425" s="175"/>
      <c r="M425" s="176"/>
      <c r="N425" s="176"/>
      <c r="O425" s="176"/>
      <c r="P425" s="176"/>
      <c r="Q425" s="176"/>
      <c r="R425" s="176"/>
      <c r="S425" s="175"/>
      <c r="T425" s="173"/>
      <c r="U425" s="104"/>
      <c r="V425" s="333"/>
      <c r="W425" s="333"/>
      <c r="X425" s="333"/>
      <c r="Y425" s="333"/>
      <c r="Z425" s="333"/>
      <c r="AA425" s="333"/>
      <c r="AB425" s="333"/>
      <c r="AC425" s="333"/>
    </row>
    <row r="426" spans="1:29" ht="16.5" customHeight="1">
      <c r="A426" s="173"/>
      <c r="B426" s="179"/>
      <c r="C426" s="175"/>
      <c r="D426" s="175"/>
      <c r="E426" s="175"/>
      <c r="F426" s="176"/>
      <c r="G426" s="175"/>
      <c r="H426" s="175"/>
      <c r="I426" s="175"/>
      <c r="J426" s="176"/>
      <c r="K426" s="175"/>
      <c r="L426" s="175"/>
      <c r="M426" s="176"/>
      <c r="N426" s="176"/>
      <c r="O426" s="176"/>
      <c r="P426" s="176"/>
      <c r="Q426" s="176"/>
      <c r="R426" s="176"/>
      <c r="S426" s="175"/>
      <c r="T426" s="173"/>
      <c r="U426" s="104"/>
      <c r="V426" s="333"/>
      <c r="W426" s="333"/>
      <c r="X426" s="333"/>
      <c r="Y426" s="333"/>
      <c r="Z426" s="333"/>
      <c r="AA426" s="333"/>
      <c r="AB426" s="333"/>
      <c r="AC426" s="333"/>
    </row>
    <row r="427" spans="1:29" ht="16.5" customHeight="1">
      <c r="A427" s="173"/>
      <c r="B427" s="179"/>
      <c r="C427" s="175"/>
      <c r="D427" s="175"/>
      <c r="E427" s="175"/>
      <c r="F427" s="176"/>
      <c r="G427" s="175"/>
      <c r="H427" s="175"/>
      <c r="I427" s="175"/>
      <c r="J427" s="176"/>
      <c r="K427" s="175"/>
      <c r="L427" s="175"/>
      <c r="M427" s="176"/>
      <c r="N427" s="176"/>
      <c r="O427" s="176"/>
      <c r="P427" s="176"/>
      <c r="Q427" s="176"/>
      <c r="R427" s="176"/>
      <c r="S427" s="175"/>
      <c r="T427" s="173"/>
      <c r="U427" s="104"/>
      <c r="V427" s="333"/>
      <c r="W427" s="333"/>
      <c r="X427" s="333"/>
      <c r="Y427" s="333"/>
      <c r="Z427" s="333"/>
      <c r="AA427" s="333"/>
      <c r="AB427" s="333"/>
      <c r="AC427" s="333"/>
    </row>
    <row r="428" spans="1:29" ht="16.5" customHeight="1">
      <c r="A428" s="173"/>
      <c r="B428" s="179"/>
      <c r="C428" s="175"/>
      <c r="D428" s="175"/>
      <c r="E428" s="175"/>
      <c r="F428" s="176"/>
      <c r="G428" s="175"/>
      <c r="H428" s="175"/>
      <c r="I428" s="175"/>
      <c r="J428" s="176"/>
      <c r="K428" s="175"/>
      <c r="L428" s="175"/>
      <c r="M428" s="176"/>
      <c r="N428" s="176"/>
      <c r="O428" s="176"/>
      <c r="P428" s="176"/>
      <c r="Q428" s="176"/>
      <c r="R428" s="176"/>
      <c r="S428" s="175"/>
      <c r="T428" s="173"/>
      <c r="U428" s="104"/>
      <c r="V428" s="333"/>
      <c r="W428" s="333"/>
      <c r="X428" s="333"/>
      <c r="Y428" s="333"/>
      <c r="Z428" s="333"/>
      <c r="AA428" s="333"/>
      <c r="AB428" s="333"/>
      <c r="AC428" s="333"/>
    </row>
    <row r="429" spans="1:29" ht="16.5" customHeight="1">
      <c r="A429" s="173"/>
      <c r="B429" s="179"/>
      <c r="C429" s="175"/>
      <c r="D429" s="175"/>
      <c r="E429" s="175"/>
      <c r="F429" s="176"/>
      <c r="G429" s="175"/>
      <c r="H429" s="175"/>
      <c r="I429" s="175"/>
      <c r="J429" s="176"/>
      <c r="K429" s="175"/>
      <c r="L429" s="175"/>
      <c r="M429" s="176"/>
      <c r="N429" s="176"/>
      <c r="O429" s="176"/>
      <c r="P429" s="176"/>
      <c r="Q429" s="176"/>
      <c r="R429" s="176"/>
      <c r="S429" s="175"/>
      <c r="T429" s="173"/>
      <c r="U429" s="104"/>
      <c r="V429" s="333"/>
      <c r="W429" s="333"/>
      <c r="X429" s="333"/>
      <c r="Y429" s="333"/>
      <c r="Z429" s="333"/>
      <c r="AA429" s="333"/>
      <c r="AB429" s="333"/>
      <c r="AC429" s="333"/>
    </row>
    <row r="430" spans="1:29" ht="16.5" customHeight="1">
      <c r="A430" s="173"/>
      <c r="B430" s="179"/>
      <c r="C430" s="175"/>
      <c r="D430" s="175"/>
      <c r="E430" s="175"/>
      <c r="F430" s="176"/>
      <c r="G430" s="175"/>
      <c r="H430" s="175"/>
      <c r="I430" s="175"/>
      <c r="J430" s="176"/>
      <c r="K430" s="175"/>
      <c r="L430" s="175"/>
      <c r="M430" s="176"/>
      <c r="N430" s="176"/>
      <c r="O430" s="176"/>
      <c r="P430" s="176"/>
      <c r="Q430" s="176"/>
      <c r="R430" s="176"/>
      <c r="S430" s="175"/>
      <c r="T430" s="173"/>
      <c r="U430" s="104"/>
      <c r="V430" s="333"/>
      <c r="W430" s="333"/>
      <c r="X430" s="333"/>
      <c r="Y430" s="333"/>
      <c r="Z430" s="333"/>
      <c r="AA430" s="333"/>
      <c r="AB430" s="333"/>
      <c r="AC430" s="333"/>
    </row>
    <row r="431" spans="1:29" ht="16.5" customHeight="1">
      <c r="A431" s="173"/>
      <c r="B431" s="179"/>
      <c r="C431" s="175"/>
      <c r="D431" s="175"/>
      <c r="E431" s="175"/>
      <c r="F431" s="176"/>
      <c r="G431" s="175"/>
      <c r="H431" s="175"/>
      <c r="I431" s="175"/>
      <c r="J431" s="176"/>
      <c r="K431" s="175"/>
      <c r="L431" s="175"/>
      <c r="M431" s="176"/>
      <c r="N431" s="176"/>
      <c r="O431" s="176"/>
      <c r="P431" s="176"/>
      <c r="Q431" s="176"/>
      <c r="R431" s="176"/>
      <c r="S431" s="175"/>
      <c r="T431" s="173"/>
      <c r="U431" s="104"/>
      <c r="V431" s="333"/>
      <c r="W431" s="333"/>
      <c r="X431" s="333"/>
      <c r="Y431" s="333"/>
      <c r="Z431" s="333"/>
      <c r="AA431" s="333"/>
      <c r="AB431" s="333"/>
      <c r="AC431" s="333"/>
    </row>
    <row r="432" spans="1:29" ht="16.5" customHeight="1">
      <c r="A432" s="173"/>
      <c r="B432" s="179"/>
      <c r="C432" s="175"/>
      <c r="D432" s="175"/>
      <c r="E432" s="175"/>
      <c r="F432" s="176"/>
      <c r="G432" s="175"/>
      <c r="H432" s="175"/>
      <c r="I432" s="175"/>
      <c r="J432" s="176"/>
      <c r="K432" s="175"/>
      <c r="L432" s="175"/>
      <c r="M432" s="176"/>
      <c r="N432" s="176"/>
      <c r="O432" s="176"/>
      <c r="P432" s="176"/>
      <c r="Q432" s="176"/>
      <c r="R432" s="176"/>
      <c r="S432" s="175"/>
      <c r="T432" s="173"/>
      <c r="U432" s="104"/>
      <c r="V432" s="333"/>
      <c r="W432" s="333"/>
      <c r="X432" s="333"/>
      <c r="Y432" s="333"/>
      <c r="Z432" s="333"/>
      <c r="AA432" s="333"/>
      <c r="AB432" s="333"/>
      <c r="AC432" s="333"/>
    </row>
    <row r="433" spans="1:29" ht="16.5" customHeight="1">
      <c r="A433" s="173"/>
      <c r="B433" s="179"/>
      <c r="C433" s="175"/>
      <c r="D433" s="175"/>
      <c r="E433" s="175"/>
      <c r="F433" s="176"/>
      <c r="G433" s="175"/>
      <c r="H433" s="175"/>
      <c r="I433" s="175"/>
      <c r="J433" s="176"/>
      <c r="K433" s="175"/>
      <c r="L433" s="175"/>
      <c r="M433" s="176"/>
      <c r="N433" s="176"/>
      <c r="O433" s="176"/>
      <c r="P433" s="176"/>
      <c r="Q433" s="176"/>
      <c r="R433" s="176"/>
      <c r="S433" s="175"/>
      <c r="T433" s="173"/>
      <c r="U433" s="104"/>
      <c r="V433" s="333"/>
      <c r="W433" s="333"/>
      <c r="X433" s="333"/>
      <c r="Y433" s="333"/>
      <c r="Z433" s="333"/>
      <c r="AA433" s="333"/>
      <c r="AB433" s="333"/>
      <c r="AC433" s="333"/>
    </row>
    <row r="434" spans="1:29" ht="16.5" customHeight="1">
      <c r="A434" s="173"/>
      <c r="B434" s="179"/>
      <c r="C434" s="175"/>
      <c r="D434" s="175"/>
      <c r="E434" s="175"/>
      <c r="F434" s="176"/>
      <c r="G434" s="175"/>
      <c r="H434" s="175"/>
      <c r="I434" s="175"/>
      <c r="J434" s="176"/>
      <c r="K434" s="175"/>
      <c r="L434" s="175"/>
      <c r="M434" s="176"/>
      <c r="N434" s="176"/>
      <c r="O434" s="176"/>
      <c r="P434" s="176"/>
      <c r="Q434" s="176"/>
      <c r="R434" s="176"/>
      <c r="S434" s="175"/>
      <c r="T434" s="173"/>
      <c r="U434" s="104"/>
      <c r="V434" s="333"/>
      <c r="W434" s="333"/>
      <c r="X434" s="333"/>
      <c r="Y434" s="333"/>
      <c r="Z434" s="333"/>
      <c r="AA434" s="333"/>
      <c r="AB434" s="333"/>
      <c r="AC434" s="333"/>
    </row>
    <row r="435" spans="1:29" ht="16.5" customHeight="1">
      <c r="A435" s="173"/>
      <c r="B435" s="179"/>
      <c r="C435" s="175"/>
      <c r="D435" s="175"/>
      <c r="E435" s="175"/>
      <c r="F435" s="176"/>
      <c r="G435" s="175"/>
      <c r="H435" s="175"/>
      <c r="I435" s="175"/>
      <c r="J435" s="176"/>
      <c r="K435" s="175"/>
      <c r="L435" s="175"/>
      <c r="M435" s="176"/>
      <c r="N435" s="176"/>
      <c r="O435" s="176"/>
      <c r="P435" s="176"/>
      <c r="Q435" s="176"/>
      <c r="R435" s="176"/>
      <c r="S435" s="175"/>
      <c r="T435" s="173"/>
      <c r="U435" s="104"/>
      <c r="V435" s="333"/>
      <c r="W435" s="333"/>
      <c r="X435" s="333"/>
      <c r="Y435" s="333"/>
      <c r="Z435" s="333"/>
      <c r="AA435" s="333"/>
      <c r="AB435" s="333"/>
      <c r="AC435" s="333"/>
    </row>
    <row r="436" spans="1:29" ht="16.5" customHeight="1">
      <c r="A436" s="173"/>
      <c r="B436" s="179"/>
      <c r="C436" s="175"/>
      <c r="D436" s="175"/>
      <c r="E436" s="175"/>
      <c r="F436" s="176"/>
      <c r="G436" s="175"/>
      <c r="H436" s="175"/>
      <c r="I436" s="175"/>
      <c r="J436" s="176"/>
      <c r="K436" s="175"/>
      <c r="L436" s="175"/>
      <c r="M436" s="176"/>
      <c r="N436" s="176"/>
      <c r="O436" s="176"/>
      <c r="P436" s="176"/>
      <c r="Q436" s="176"/>
      <c r="R436" s="176"/>
      <c r="S436" s="175"/>
      <c r="T436" s="173"/>
      <c r="U436" s="104"/>
      <c r="V436" s="333"/>
      <c r="W436" s="333"/>
      <c r="X436" s="333"/>
      <c r="Y436" s="333"/>
      <c r="Z436" s="333"/>
      <c r="AA436" s="333"/>
      <c r="AB436" s="333"/>
      <c r="AC436" s="333"/>
    </row>
    <row r="437" spans="1:29" ht="16.5" customHeight="1">
      <c r="A437" s="173"/>
      <c r="B437" s="179"/>
      <c r="C437" s="175"/>
      <c r="D437" s="175"/>
      <c r="E437" s="175"/>
      <c r="F437" s="176"/>
      <c r="G437" s="175"/>
      <c r="H437" s="175"/>
      <c r="I437" s="175"/>
      <c r="J437" s="176"/>
      <c r="K437" s="175"/>
      <c r="L437" s="175"/>
      <c r="M437" s="176"/>
      <c r="N437" s="176"/>
      <c r="O437" s="176"/>
      <c r="P437" s="176"/>
      <c r="Q437" s="176"/>
      <c r="R437" s="176"/>
      <c r="S437" s="175"/>
      <c r="T437" s="173"/>
      <c r="U437" s="104"/>
      <c r="V437" s="333"/>
      <c r="W437" s="333"/>
      <c r="X437" s="333"/>
      <c r="Y437" s="333"/>
      <c r="Z437" s="333"/>
      <c r="AA437" s="333"/>
      <c r="AB437" s="333"/>
      <c r="AC437" s="333"/>
    </row>
    <row r="438" spans="1:29" ht="16.5" customHeight="1">
      <c r="A438" s="173"/>
      <c r="B438" s="179"/>
      <c r="C438" s="175"/>
      <c r="D438" s="175"/>
      <c r="E438" s="175"/>
      <c r="F438" s="176"/>
      <c r="G438" s="175"/>
      <c r="H438" s="175"/>
      <c r="I438" s="175"/>
      <c r="J438" s="176"/>
      <c r="K438" s="175"/>
      <c r="L438" s="175"/>
      <c r="M438" s="176"/>
      <c r="N438" s="176"/>
      <c r="O438" s="176"/>
      <c r="P438" s="176"/>
      <c r="Q438" s="176"/>
      <c r="R438" s="176"/>
      <c r="S438" s="175"/>
      <c r="T438" s="173"/>
      <c r="U438" s="104"/>
      <c r="V438" s="333"/>
      <c r="W438" s="333"/>
      <c r="X438" s="333"/>
      <c r="Y438" s="333"/>
      <c r="Z438" s="333"/>
      <c r="AA438" s="333"/>
      <c r="AB438" s="333"/>
      <c r="AC438" s="333"/>
    </row>
    <row r="439" spans="1:29" ht="16.5" customHeight="1">
      <c r="A439" s="173"/>
      <c r="B439" s="179"/>
      <c r="C439" s="175"/>
      <c r="D439" s="175"/>
      <c r="E439" s="175"/>
      <c r="F439" s="176"/>
      <c r="G439" s="175"/>
      <c r="H439" s="175"/>
      <c r="I439" s="175"/>
      <c r="J439" s="176"/>
      <c r="K439" s="175"/>
      <c r="L439" s="175"/>
      <c r="M439" s="176"/>
      <c r="N439" s="176"/>
      <c r="O439" s="176"/>
      <c r="P439" s="176"/>
      <c r="Q439" s="176"/>
      <c r="R439" s="176"/>
      <c r="S439" s="175"/>
      <c r="T439" s="173"/>
      <c r="U439" s="104"/>
      <c r="V439" s="333"/>
      <c r="W439" s="333"/>
      <c r="X439" s="333"/>
      <c r="Y439" s="333"/>
      <c r="Z439" s="333"/>
      <c r="AA439" s="333"/>
      <c r="AB439" s="333"/>
      <c r="AC439" s="333"/>
    </row>
    <row r="440" spans="1:29" ht="16.5" customHeight="1">
      <c r="A440" s="173"/>
      <c r="B440" s="179"/>
      <c r="C440" s="175"/>
      <c r="D440" s="175"/>
      <c r="E440" s="175"/>
      <c r="F440" s="176"/>
      <c r="G440" s="175"/>
      <c r="H440" s="175"/>
      <c r="I440" s="175"/>
      <c r="J440" s="176"/>
      <c r="K440" s="175"/>
      <c r="L440" s="175"/>
      <c r="M440" s="176"/>
      <c r="N440" s="176"/>
      <c r="O440" s="176"/>
      <c r="P440" s="176"/>
      <c r="Q440" s="176"/>
      <c r="R440" s="176"/>
      <c r="S440" s="175"/>
      <c r="T440" s="173"/>
      <c r="U440" s="104"/>
      <c r="V440" s="333"/>
      <c r="W440" s="333"/>
      <c r="X440" s="333"/>
      <c r="Y440" s="333"/>
      <c r="Z440" s="333"/>
      <c r="AA440" s="333"/>
      <c r="AB440" s="333"/>
      <c r="AC440" s="333"/>
    </row>
    <row r="441" spans="1:29" ht="16.5" customHeight="1">
      <c r="A441" s="173"/>
      <c r="B441" s="179"/>
      <c r="C441" s="175"/>
      <c r="D441" s="175"/>
      <c r="E441" s="175"/>
      <c r="F441" s="176"/>
      <c r="G441" s="175"/>
      <c r="H441" s="175"/>
      <c r="I441" s="175"/>
      <c r="J441" s="176"/>
      <c r="K441" s="175"/>
      <c r="L441" s="175"/>
      <c r="M441" s="176"/>
      <c r="N441" s="176"/>
      <c r="O441" s="176"/>
      <c r="P441" s="176"/>
      <c r="Q441" s="176"/>
      <c r="R441" s="176"/>
      <c r="S441" s="175"/>
      <c r="T441" s="173"/>
      <c r="U441" s="104"/>
      <c r="V441" s="333"/>
      <c r="W441" s="333"/>
      <c r="X441" s="333"/>
      <c r="Y441" s="333"/>
      <c r="Z441" s="333"/>
      <c r="AA441" s="333"/>
      <c r="AB441" s="333"/>
      <c r="AC441" s="333"/>
    </row>
    <row r="442" spans="1:29" ht="16.5" customHeight="1">
      <c r="A442" s="173"/>
      <c r="B442" s="179"/>
      <c r="C442" s="175"/>
      <c r="D442" s="175"/>
      <c r="E442" s="175"/>
      <c r="F442" s="176"/>
      <c r="G442" s="175"/>
      <c r="H442" s="175"/>
      <c r="I442" s="175"/>
      <c r="J442" s="176"/>
      <c r="K442" s="175"/>
      <c r="L442" s="175"/>
      <c r="M442" s="176"/>
      <c r="N442" s="176"/>
      <c r="O442" s="176"/>
      <c r="P442" s="176"/>
      <c r="Q442" s="176"/>
      <c r="R442" s="176"/>
      <c r="S442" s="175"/>
      <c r="T442" s="173"/>
      <c r="U442" s="104"/>
      <c r="V442" s="333"/>
      <c r="W442" s="333"/>
      <c r="X442" s="333"/>
      <c r="Y442" s="333"/>
      <c r="Z442" s="333"/>
      <c r="AA442" s="333"/>
      <c r="AB442" s="333"/>
      <c r="AC442" s="333"/>
    </row>
    <row r="443" spans="1:29" ht="16.5" customHeight="1">
      <c r="A443" s="173"/>
      <c r="B443" s="179"/>
      <c r="C443" s="175"/>
      <c r="D443" s="175"/>
      <c r="E443" s="175"/>
      <c r="F443" s="176"/>
      <c r="G443" s="175"/>
      <c r="H443" s="175"/>
      <c r="I443" s="175"/>
      <c r="J443" s="176"/>
      <c r="K443" s="175"/>
      <c r="L443" s="175"/>
      <c r="M443" s="176"/>
      <c r="N443" s="176"/>
      <c r="O443" s="176"/>
      <c r="P443" s="176"/>
      <c r="Q443" s="176"/>
      <c r="R443" s="176"/>
      <c r="S443" s="175"/>
      <c r="T443" s="173"/>
      <c r="U443" s="104"/>
      <c r="V443" s="333"/>
      <c r="W443" s="333"/>
      <c r="X443" s="333"/>
      <c r="Y443" s="333"/>
      <c r="Z443" s="333"/>
      <c r="AA443" s="333"/>
      <c r="AB443" s="333"/>
      <c r="AC443" s="333"/>
    </row>
    <row r="444" spans="1:29" ht="16.5" customHeight="1">
      <c r="A444" s="173"/>
      <c r="B444" s="179"/>
      <c r="C444" s="175"/>
      <c r="D444" s="175"/>
      <c r="E444" s="175"/>
      <c r="F444" s="176"/>
      <c r="G444" s="175"/>
      <c r="H444" s="175"/>
      <c r="I444" s="175"/>
      <c r="J444" s="176"/>
      <c r="K444" s="175"/>
      <c r="L444" s="175"/>
      <c r="M444" s="176"/>
      <c r="N444" s="176"/>
      <c r="O444" s="176"/>
      <c r="P444" s="176"/>
      <c r="Q444" s="176"/>
      <c r="R444" s="176"/>
      <c r="S444" s="175"/>
      <c r="T444" s="173"/>
      <c r="U444" s="104"/>
      <c r="V444" s="333"/>
      <c r="W444" s="333"/>
      <c r="X444" s="333"/>
      <c r="Y444" s="333"/>
      <c r="Z444" s="333"/>
      <c r="AA444" s="333"/>
      <c r="AB444" s="333"/>
      <c r="AC444" s="333"/>
    </row>
    <row r="445" spans="1:29" ht="16.5" customHeight="1">
      <c r="A445" s="173"/>
      <c r="B445" s="179"/>
      <c r="C445" s="175"/>
      <c r="D445" s="175"/>
      <c r="E445" s="175"/>
      <c r="F445" s="176"/>
      <c r="G445" s="175"/>
      <c r="H445" s="175"/>
      <c r="I445" s="175"/>
      <c r="J445" s="176"/>
      <c r="K445" s="175"/>
      <c r="L445" s="175"/>
      <c r="M445" s="176"/>
      <c r="N445" s="176"/>
      <c r="O445" s="176"/>
      <c r="P445" s="176"/>
      <c r="Q445" s="176"/>
      <c r="R445" s="176"/>
      <c r="S445" s="175"/>
      <c r="T445" s="173"/>
      <c r="U445" s="104"/>
      <c r="V445" s="333"/>
      <c r="W445" s="333"/>
      <c r="X445" s="333"/>
      <c r="Y445" s="333"/>
      <c r="Z445" s="333"/>
      <c r="AA445" s="333"/>
      <c r="AB445" s="333"/>
      <c r="AC445" s="333"/>
    </row>
    <row r="446" spans="1:29" ht="16.5" customHeight="1">
      <c r="A446" s="173"/>
      <c r="B446" s="179"/>
      <c r="C446" s="175"/>
      <c r="D446" s="175"/>
      <c r="E446" s="175"/>
      <c r="F446" s="176"/>
      <c r="G446" s="175"/>
      <c r="H446" s="175"/>
      <c r="I446" s="175"/>
      <c r="J446" s="176"/>
      <c r="K446" s="175"/>
      <c r="L446" s="175"/>
      <c r="M446" s="176"/>
      <c r="N446" s="176"/>
      <c r="O446" s="176"/>
      <c r="P446" s="176"/>
      <c r="Q446" s="176"/>
      <c r="R446" s="176"/>
      <c r="S446" s="175"/>
      <c r="T446" s="173"/>
      <c r="U446" s="104"/>
      <c r="V446" s="333"/>
      <c r="W446" s="333"/>
      <c r="X446" s="333"/>
      <c r="Y446" s="333"/>
      <c r="Z446" s="333"/>
      <c r="AA446" s="333"/>
      <c r="AB446" s="333"/>
      <c r="AC446" s="333"/>
    </row>
    <row r="447" spans="1:29" ht="16.5" customHeight="1">
      <c r="A447" s="173"/>
      <c r="B447" s="179"/>
      <c r="C447" s="175"/>
      <c r="D447" s="175"/>
      <c r="E447" s="175"/>
      <c r="F447" s="176"/>
      <c r="G447" s="175"/>
      <c r="H447" s="175"/>
      <c r="I447" s="175"/>
      <c r="J447" s="176"/>
      <c r="K447" s="175"/>
      <c r="L447" s="175"/>
      <c r="M447" s="176"/>
      <c r="N447" s="176"/>
      <c r="O447" s="176"/>
      <c r="P447" s="176"/>
      <c r="Q447" s="176"/>
      <c r="R447" s="176"/>
      <c r="S447" s="175"/>
      <c r="T447" s="173"/>
      <c r="U447" s="104"/>
      <c r="V447" s="333"/>
      <c r="W447" s="333"/>
      <c r="X447" s="333"/>
      <c r="Y447" s="333"/>
      <c r="Z447" s="333"/>
      <c r="AA447" s="333"/>
      <c r="AB447" s="333"/>
      <c r="AC447" s="333"/>
    </row>
    <row r="448" spans="1:29" ht="16.5" customHeight="1">
      <c r="A448" s="173"/>
      <c r="B448" s="179"/>
      <c r="C448" s="175"/>
      <c r="D448" s="175"/>
      <c r="E448" s="175"/>
      <c r="F448" s="176"/>
      <c r="G448" s="175"/>
      <c r="H448" s="175"/>
      <c r="I448" s="175"/>
      <c r="J448" s="176"/>
      <c r="K448" s="175"/>
      <c r="L448" s="175"/>
      <c r="M448" s="176"/>
      <c r="N448" s="176"/>
      <c r="O448" s="176"/>
      <c r="P448" s="176"/>
      <c r="Q448" s="176"/>
      <c r="R448" s="176"/>
      <c r="S448" s="175"/>
      <c r="T448" s="173"/>
      <c r="U448" s="104"/>
      <c r="V448" s="333"/>
      <c r="W448" s="333"/>
      <c r="X448" s="333"/>
      <c r="Y448" s="333"/>
      <c r="Z448" s="333"/>
      <c r="AA448" s="333"/>
      <c r="AB448" s="333"/>
      <c r="AC448" s="333"/>
    </row>
    <row r="449" spans="1:29" ht="16.5" customHeight="1">
      <c r="A449" s="173"/>
      <c r="B449" s="179"/>
      <c r="C449" s="175"/>
      <c r="D449" s="175"/>
      <c r="E449" s="175"/>
      <c r="F449" s="176"/>
      <c r="G449" s="175"/>
      <c r="H449" s="175"/>
      <c r="I449" s="175"/>
      <c r="J449" s="176"/>
      <c r="K449" s="175"/>
      <c r="L449" s="175"/>
      <c r="M449" s="176"/>
      <c r="N449" s="176"/>
      <c r="O449" s="176"/>
      <c r="P449" s="176"/>
      <c r="Q449" s="176"/>
      <c r="R449" s="176"/>
      <c r="S449" s="175"/>
      <c r="T449" s="173"/>
      <c r="U449" s="104"/>
      <c r="V449" s="333"/>
      <c r="W449" s="333"/>
      <c r="X449" s="333"/>
      <c r="Y449" s="333"/>
      <c r="Z449" s="333"/>
      <c r="AA449" s="333"/>
      <c r="AB449" s="333"/>
      <c r="AC449" s="333"/>
    </row>
    <row r="450" spans="1:29" ht="16.5" customHeight="1">
      <c r="A450" s="173"/>
      <c r="B450" s="179"/>
      <c r="C450" s="175"/>
      <c r="D450" s="175"/>
      <c r="E450" s="175"/>
      <c r="F450" s="176"/>
      <c r="G450" s="175"/>
      <c r="H450" s="175"/>
      <c r="I450" s="175"/>
      <c r="J450" s="176"/>
      <c r="K450" s="175"/>
      <c r="L450" s="175"/>
      <c r="M450" s="176"/>
      <c r="N450" s="176"/>
      <c r="O450" s="176"/>
      <c r="P450" s="176"/>
      <c r="Q450" s="176"/>
      <c r="R450" s="176"/>
      <c r="S450" s="175"/>
      <c r="T450" s="173"/>
      <c r="U450" s="104"/>
      <c r="V450" s="333"/>
      <c r="W450" s="333"/>
      <c r="X450" s="333"/>
      <c r="Y450" s="333"/>
      <c r="Z450" s="333"/>
      <c r="AA450" s="333"/>
      <c r="AB450" s="333"/>
      <c r="AC450" s="333"/>
    </row>
    <row r="451" spans="1:29" ht="16.5" customHeight="1">
      <c r="A451" s="173"/>
      <c r="B451" s="179"/>
      <c r="C451" s="175"/>
      <c r="D451" s="175"/>
      <c r="E451" s="175"/>
      <c r="F451" s="176"/>
      <c r="G451" s="175"/>
      <c r="H451" s="175"/>
      <c r="I451" s="175"/>
      <c r="J451" s="176"/>
      <c r="K451" s="175"/>
      <c r="L451" s="175"/>
      <c r="M451" s="176"/>
      <c r="N451" s="176"/>
      <c r="O451" s="176"/>
      <c r="P451" s="176"/>
      <c r="Q451" s="176"/>
      <c r="R451" s="176"/>
      <c r="S451" s="175"/>
      <c r="T451" s="173"/>
      <c r="U451" s="104"/>
      <c r="V451" s="333"/>
      <c r="W451" s="333"/>
      <c r="X451" s="333"/>
      <c r="Y451" s="333"/>
      <c r="Z451" s="333"/>
      <c r="AA451" s="333"/>
      <c r="AB451" s="333"/>
      <c r="AC451" s="333"/>
    </row>
    <row r="452" spans="1:29" ht="16.5" customHeight="1">
      <c r="A452" s="173"/>
      <c r="B452" s="179"/>
      <c r="C452" s="175"/>
      <c r="D452" s="175"/>
      <c r="E452" s="175"/>
      <c r="F452" s="176"/>
      <c r="G452" s="175"/>
      <c r="H452" s="175"/>
      <c r="I452" s="175"/>
      <c r="J452" s="176"/>
      <c r="K452" s="175"/>
      <c r="L452" s="175"/>
      <c r="M452" s="176"/>
      <c r="N452" s="176"/>
      <c r="O452" s="176"/>
      <c r="P452" s="176"/>
      <c r="Q452" s="176"/>
      <c r="R452" s="176"/>
      <c r="S452" s="175"/>
      <c r="T452" s="173"/>
      <c r="U452" s="104"/>
      <c r="V452" s="333"/>
      <c r="W452" s="333"/>
      <c r="X452" s="333"/>
      <c r="Y452" s="333"/>
      <c r="Z452" s="333"/>
      <c r="AA452" s="333"/>
      <c r="AB452" s="333"/>
      <c r="AC452" s="333"/>
    </row>
    <row r="453" spans="1:29" ht="16.5" customHeight="1">
      <c r="A453" s="173"/>
      <c r="B453" s="179"/>
      <c r="C453" s="175"/>
      <c r="D453" s="175"/>
      <c r="E453" s="175"/>
      <c r="F453" s="176"/>
      <c r="G453" s="175"/>
      <c r="H453" s="175"/>
      <c r="I453" s="175"/>
      <c r="J453" s="176"/>
      <c r="K453" s="175"/>
      <c r="L453" s="175"/>
      <c r="M453" s="176"/>
      <c r="N453" s="176"/>
      <c r="O453" s="176"/>
      <c r="P453" s="176"/>
      <c r="Q453" s="176"/>
      <c r="R453" s="176"/>
      <c r="S453" s="175"/>
      <c r="T453" s="173"/>
      <c r="U453" s="104"/>
      <c r="V453" s="333"/>
      <c r="W453" s="333"/>
      <c r="X453" s="333"/>
      <c r="Y453" s="333"/>
      <c r="Z453" s="333"/>
      <c r="AA453" s="333"/>
      <c r="AB453" s="333"/>
      <c r="AC453" s="333"/>
    </row>
    <row r="454" spans="1:29" ht="16.5" customHeight="1">
      <c r="A454" s="173"/>
      <c r="B454" s="179"/>
      <c r="C454" s="175"/>
      <c r="D454" s="175"/>
      <c r="E454" s="175"/>
      <c r="F454" s="176"/>
      <c r="G454" s="175"/>
      <c r="H454" s="175"/>
      <c r="I454" s="175"/>
      <c r="J454" s="176"/>
      <c r="K454" s="175"/>
      <c r="L454" s="175"/>
      <c r="M454" s="176"/>
      <c r="N454" s="176"/>
      <c r="O454" s="176"/>
      <c r="P454" s="176"/>
      <c r="Q454" s="176"/>
      <c r="R454" s="176"/>
      <c r="S454" s="175"/>
      <c r="T454" s="173"/>
      <c r="U454" s="104"/>
      <c r="V454" s="333"/>
      <c r="W454" s="333"/>
      <c r="X454" s="333"/>
      <c r="Y454" s="333"/>
      <c r="Z454" s="333"/>
      <c r="AA454" s="333"/>
      <c r="AB454" s="333"/>
      <c r="AC454" s="333"/>
    </row>
    <row r="455" spans="1:29" ht="16.5" customHeight="1">
      <c r="A455" s="173"/>
      <c r="B455" s="179"/>
      <c r="C455" s="175"/>
      <c r="D455" s="175"/>
      <c r="E455" s="175"/>
      <c r="F455" s="176"/>
      <c r="G455" s="175"/>
      <c r="H455" s="175"/>
      <c r="I455" s="175"/>
      <c r="J455" s="176"/>
      <c r="K455" s="175"/>
      <c r="L455" s="175"/>
      <c r="M455" s="176"/>
      <c r="N455" s="176"/>
      <c r="O455" s="176"/>
      <c r="P455" s="176"/>
      <c r="Q455" s="176"/>
      <c r="R455" s="176"/>
      <c r="S455" s="175"/>
      <c r="T455" s="173"/>
      <c r="U455" s="104"/>
      <c r="V455" s="333"/>
      <c r="W455" s="333"/>
      <c r="X455" s="333"/>
      <c r="Y455" s="333"/>
      <c r="Z455" s="333"/>
      <c r="AA455" s="333"/>
      <c r="AB455" s="333"/>
      <c r="AC455" s="333"/>
    </row>
    <row r="456" spans="1:29" ht="16.5" customHeight="1">
      <c r="A456" s="173"/>
      <c r="B456" s="179"/>
      <c r="C456" s="175"/>
      <c r="D456" s="175"/>
      <c r="E456" s="175"/>
      <c r="F456" s="176"/>
      <c r="G456" s="175"/>
      <c r="H456" s="175"/>
      <c r="I456" s="175"/>
      <c r="J456" s="176"/>
      <c r="K456" s="175"/>
      <c r="L456" s="175"/>
      <c r="M456" s="176"/>
      <c r="N456" s="176"/>
      <c r="O456" s="176"/>
      <c r="P456" s="176"/>
      <c r="Q456" s="176"/>
      <c r="R456" s="176"/>
      <c r="S456" s="175"/>
      <c r="T456" s="173"/>
      <c r="U456" s="104"/>
      <c r="V456" s="333"/>
      <c r="W456" s="333"/>
      <c r="X456" s="333"/>
      <c r="Y456" s="333"/>
      <c r="Z456" s="333"/>
      <c r="AA456" s="333"/>
      <c r="AB456" s="333"/>
      <c r="AC456" s="333"/>
    </row>
    <row r="457" spans="1:29" ht="16.5" customHeight="1">
      <c r="A457" s="173"/>
      <c r="B457" s="179"/>
      <c r="C457" s="175"/>
      <c r="D457" s="175"/>
      <c r="E457" s="175"/>
      <c r="F457" s="176"/>
      <c r="G457" s="175"/>
      <c r="H457" s="175"/>
      <c r="I457" s="175"/>
      <c r="J457" s="176"/>
      <c r="K457" s="175"/>
      <c r="L457" s="175"/>
      <c r="M457" s="176"/>
      <c r="N457" s="176"/>
      <c r="O457" s="176"/>
      <c r="P457" s="176"/>
      <c r="Q457" s="176"/>
      <c r="R457" s="176"/>
      <c r="S457" s="175"/>
      <c r="T457" s="173"/>
      <c r="U457" s="104"/>
      <c r="V457" s="333"/>
      <c r="W457" s="333"/>
      <c r="X457" s="333"/>
      <c r="Y457" s="333"/>
      <c r="Z457" s="333"/>
      <c r="AA457" s="333"/>
      <c r="AB457" s="333"/>
      <c r="AC457" s="333"/>
    </row>
    <row r="458" spans="1:29" ht="16.5" customHeight="1">
      <c r="A458" s="173"/>
      <c r="B458" s="179"/>
      <c r="C458" s="175"/>
      <c r="D458" s="175"/>
      <c r="E458" s="175"/>
      <c r="F458" s="176"/>
      <c r="G458" s="175"/>
      <c r="H458" s="175"/>
      <c r="I458" s="175"/>
      <c r="J458" s="176"/>
      <c r="K458" s="175"/>
      <c r="L458" s="175"/>
      <c r="M458" s="176"/>
      <c r="N458" s="176"/>
      <c r="O458" s="176"/>
      <c r="P458" s="176"/>
      <c r="Q458" s="176"/>
      <c r="R458" s="176"/>
      <c r="S458" s="175"/>
      <c r="T458" s="173"/>
      <c r="U458" s="104"/>
      <c r="V458" s="333"/>
      <c r="W458" s="333"/>
      <c r="X458" s="333"/>
      <c r="Y458" s="333"/>
      <c r="Z458" s="333"/>
      <c r="AA458" s="333"/>
      <c r="AB458" s="333"/>
      <c r="AC458" s="333"/>
    </row>
    <row r="459" spans="1:29" ht="16.5" customHeight="1">
      <c r="A459" s="173"/>
      <c r="B459" s="179"/>
      <c r="C459" s="175"/>
      <c r="D459" s="175"/>
      <c r="E459" s="175"/>
      <c r="F459" s="176"/>
      <c r="G459" s="175"/>
      <c r="H459" s="175"/>
      <c r="I459" s="175"/>
      <c r="J459" s="176"/>
      <c r="K459" s="175"/>
      <c r="L459" s="175"/>
      <c r="M459" s="176"/>
      <c r="N459" s="176"/>
      <c r="O459" s="176"/>
      <c r="P459" s="176"/>
      <c r="Q459" s="176"/>
      <c r="R459" s="176"/>
      <c r="S459" s="175"/>
      <c r="T459" s="173"/>
      <c r="U459" s="104"/>
      <c r="V459" s="333"/>
      <c r="W459" s="333"/>
      <c r="X459" s="333"/>
      <c r="Y459" s="333"/>
      <c r="Z459" s="333"/>
      <c r="AA459" s="333"/>
      <c r="AB459" s="333"/>
      <c r="AC459" s="333"/>
    </row>
    <row r="460" spans="1:29" ht="16.5" customHeight="1">
      <c r="A460" s="173"/>
      <c r="B460" s="179"/>
      <c r="C460" s="175"/>
      <c r="D460" s="175"/>
      <c r="E460" s="175"/>
      <c r="F460" s="176"/>
      <c r="G460" s="175"/>
      <c r="H460" s="175"/>
      <c r="I460" s="175"/>
      <c r="J460" s="176"/>
      <c r="K460" s="175"/>
      <c r="L460" s="175"/>
      <c r="M460" s="176"/>
      <c r="N460" s="176"/>
      <c r="O460" s="176"/>
      <c r="P460" s="176"/>
      <c r="Q460" s="176"/>
      <c r="R460" s="176"/>
      <c r="S460" s="175"/>
      <c r="T460" s="173"/>
      <c r="U460" s="104"/>
      <c r="V460" s="333"/>
      <c r="W460" s="333"/>
      <c r="X460" s="333"/>
      <c r="Y460" s="333"/>
      <c r="Z460" s="333"/>
      <c r="AA460" s="333"/>
      <c r="AB460" s="333"/>
      <c r="AC460" s="333"/>
    </row>
    <row r="461" spans="1:29" ht="16.5" customHeight="1">
      <c r="A461" s="173"/>
      <c r="B461" s="179"/>
      <c r="C461" s="175"/>
      <c r="D461" s="175"/>
      <c r="E461" s="175"/>
      <c r="F461" s="176"/>
      <c r="G461" s="175"/>
      <c r="H461" s="175"/>
      <c r="I461" s="175"/>
      <c r="J461" s="176"/>
      <c r="K461" s="175"/>
      <c r="L461" s="175"/>
      <c r="M461" s="176"/>
      <c r="N461" s="176"/>
      <c r="O461" s="176"/>
      <c r="P461" s="176"/>
      <c r="Q461" s="176"/>
      <c r="R461" s="176"/>
      <c r="S461" s="175"/>
      <c r="T461" s="173"/>
      <c r="U461" s="104"/>
      <c r="V461" s="333"/>
      <c r="W461" s="333"/>
      <c r="X461" s="333"/>
      <c r="Y461" s="333"/>
      <c r="Z461" s="333"/>
      <c r="AA461" s="333"/>
      <c r="AB461" s="333"/>
      <c r="AC461" s="333"/>
    </row>
    <row r="462" spans="1:29" ht="16.5" customHeight="1">
      <c r="A462" s="173"/>
      <c r="B462" s="179"/>
      <c r="C462" s="175"/>
      <c r="D462" s="175"/>
      <c r="E462" s="175"/>
      <c r="F462" s="176"/>
      <c r="G462" s="175"/>
      <c r="H462" s="175"/>
      <c r="I462" s="175"/>
      <c r="J462" s="176"/>
      <c r="K462" s="175"/>
      <c r="L462" s="175"/>
      <c r="M462" s="176"/>
      <c r="N462" s="176"/>
      <c r="O462" s="176"/>
      <c r="P462" s="176"/>
      <c r="Q462" s="176"/>
      <c r="R462" s="176"/>
      <c r="S462" s="175"/>
      <c r="T462" s="173"/>
      <c r="U462" s="104"/>
      <c r="V462" s="333"/>
      <c r="W462" s="333"/>
      <c r="X462" s="333"/>
      <c r="Y462" s="333"/>
      <c r="Z462" s="333"/>
      <c r="AA462" s="333"/>
      <c r="AB462" s="333"/>
      <c r="AC462" s="333"/>
    </row>
    <row r="463" spans="1:29" ht="16.5" customHeight="1">
      <c r="A463" s="173"/>
      <c r="B463" s="179"/>
      <c r="C463" s="175"/>
      <c r="D463" s="175"/>
      <c r="E463" s="175"/>
      <c r="F463" s="176"/>
      <c r="G463" s="175"/>
      <c r="H463" s="175"/>
      <c r="I463" s="175"/>
      <c r="J463" s="176"/>
      <c r="K463" s="175"/>
      <c r="L463" s="175"/>
      <c r="M463" s="176"/>
      <c r="N463" s="176"/>
      <c r="O463" s="176"/>
      <c r="P463" s="176"/>
      <c r="Q463" s="176"/>
      <c r="R463" s="176"/>
      <c r="S463" s="175"/>
      <c r="T463" s="173"/>
      <c r="U463" s="104"/>
      <c r="V463" s="333"/>
      <c r="W463" s="333"/>
      <c r="X463" s="333"/>
      <c r="Y463" s="333"/>
      <c r="Z463" s="333"/>
      <c r="AA463" s="333"/>
      <c r="AB463" s="333"/>
      <c r="AC463" s="333"/>
    </row>
    <row r="464" spans="1:29" ht="16.5" customHeight="1">
      <c r="A464" s="173"/>
      <c r="B464" s="179"/>
      <c r="C464" s="175"/>
      <c r="D464" s="175"/>
      <c r="E464" s="175"/>
      <c r="F464" s="176"/>
      <c r="G464" s="175"/>
      <c r="H464" s="175"/>
      <c r="I464" s="175"/>
      <c r="J464" s="176"/>
      <c r="K464" s="175"/>
      <c r="L464" s="175"/>
      <c r="M464" s="176"/>
      <c r="N464" s="176"/>
      <c r="O464" s="176"/>
      <c r="P464" s="176"/>
      <c r="Q464" s="176"/>
      <c r="R464" s="176"/>
      <c r="S464" s="175"/>
      <c r="T464" s="173"/>
      <c r="U464" s="104"/>
      <c r="V464" s="333"/>
      <c r="W464" s="333"/>
      <c r="X464" s="333"/>
      <c r="Y464" s="333"/>
      <c r="Z464" s="333"/>
      <c r="AA464" s="333"/>
      <c r="AB464" s="333"/>
      <c r="AC464" s="333"/>
    </row>
    <row r="465" spans="1:29" ht="16.5" customHeight="1">
      <c r="A465" s="173"/>
      <c r="B465" s="179"/>
      <c r="C465" s="175"/>
      <c r="D465" s="175"/>
      <c r="E465" s="175"/>
      <c r="F465" s="176"/>
      <c r="G465" s="175"/>
      <c r="H465" s="175"/>
      <c r="I465" s="175"/>
      <c r="J465" s="176"/>
      <c r="K465" s="175"/>
      <c r="L465" s="175"/>
      <c r="M465" s="176"/>
      <c r="N465" s="176"/>
      <c r="O465" s="176"/>
      <c r="P465" s="176"/>
      <c r="Q465" s="176"/>
      <c r="R465" s="176"/>
      <c r="S465" s="175"/>
      <c r="T465" s="173"/>
      <c r="U465" s="104"/>
      <c r="V465" s="333"/>
      <c r="W465" s="333"/>
      <c r="X465" s="333"/>
      <c r="Y465" s="333"/>
      <c r="Z465" s="333"/>
      <c r="AA465" s="333"/>
      <c r="AB465" s="333"/>
      <c r="AC465" s="333"/>
    </row>
    <row r="466" spans="1:29" ht="16.5" customHeight="1">
      <c r="A466" s="173"/>
      <c r="B466" s="179"/>
      <c r="C466" s="175"/>
      <c r="D466" s="175"/>
      <c r="E466" s="175"/>
      <c r="F466" s="176"/>
      <c r="G466" s="175"/>
      <c r="H466" s="175"/>
      <c r="I466" s="175"/>
      <c r="J466" s="176"/>
      <c r="K466" s="175"/>
      <c r="L466" s="175"/>
      <c r="M466" s="176"/>
      <c r="N466" s="176"/>
      <c r="O466" s="176"/>
      <c r="P466" s="176"/>
      <c r="Q466" s="176"/>
      <c r="R466" s="176"/>
      <c r="S466" s="175"/>
      <c r="T466" s="173"/>
      <c r="U466" s="104"/>
      <c r="V466" s="333"/>
      <c r="W466" s="333"/>
      <c r="X466" s="333"/>
      <c r="Y466" s="333"/>
      <c r="Z466" s="333"/>
      <c r="AA466" s="333"/>
      <c r="AB466" s="333"/>
      <c r="AC466" s="333"/>
    </row>
    <row r="467" spans="1:29" ht="16.5" customHeight="1">
      <c r="A467" s="173"/>
      <c r="B467" s="179"/>
      <c r="C467" s="175"/>
      <c r="D467" s="175"/>
      <c r="E467" s="175"/>
      <c r="F467" s="176"/>
      <c r="G467" s="175"/>
      <c r="H467" s="175"/>
      <c r="I467" s="175"/>
      <c r="J467" s="176"/>
      <c r="K467" s="175"/>
      <c r="L467" s="175"/>
      <c r="M467" s="176"/>
      <c r="N467" s="176"/>
      <c r="O467" s="176"/>
      <c r="P467" s="176"/>
      <c r="Q467" s="176"/>
      <c r="R467" s="176"/>
      <c r="S467" s="175"/>
      <c r="T467" s="173"/>
      <c r="U467" s="104"/>
      <c r="V467" s="333"/>
      <c r="W467" s="333"/>
      <c r="X467" s="333"/>
      <c r="Y467" s="333"/>
      <c r="Z467" s="333"/>
      <c r="AA467" s="333"/>
      <c r="AB467" s="333"/>
      <c r="AC467" s="333"/>
    </row>
    <row r="468" spans="1:29" ht="16.5" customHeight="1">
      <c r="A468" s="173"/>
      <c r="B468" s="179"/>
      <c r="C468" s="175"/>
      <c r="D468" s="175"/>
      <c r="E468" s="175"/>
      <c r="F468" s="176"/>
      <c r="G468" s="175"/>
      <c r="H468" s="175"/>
      <c r="I468" s="175"/>
      <c r="J468" s="176"/>
      <c r="K468" s="175"/>
      <c r="L468" s="175"/>
      <c r="M468" s="176"/>
      <c r="N468" s="176"/>
      <c r="O468" s="176"/>
      <c r="P468" s="176"/>
      <c r="Q468" s="176"/>
      <c r="R468" s="176"/>
      <c r="S468" s="175"/>
      <c r="T468" s="173"/>
      <c r="U468" s="104"/>
      <c r="V468" s="333"/>
      <c r="W468" s="333"/>
      <c r="X468" s="333"/>
      <c r="Y468" s="333"/>
      <c r="Z468" s="333"/>
      <c r="AA468" s="333"/>
      <c r="AB468" s="333"/>
      <c r="AC468" s="333"/>
    </row>
    <row r="469" spans="1:29" ht="16.5" customHeight="1">
      <c r="A469" s="173"/>
      <c r="B469" s="179"/>
      <c r="C469" s="175"/>
      <c r="D469" s="175"/>
      <c r="E469" s="175"/>
      <c r="F469" s="176"/>
      <c r="G469" s="175"/>
      <c r="H469" s="175"/>
      <c r="I469" s="175"/>
      <c r="J469" s="176"/>
      <c r="K469" s="175"/>
      <c r="L469" s="175"/>
      <c r="M469" s="176"/>
      <c r="N469" s="176"/>
      <c r="O469" s="176"/>
      <c r="P469" s="176"/>
      <c r="Q469" s="176"/>
      <c r="R469" s="176"/>
      <c r="S469" s="175"/>
      <c r="T469" s="173"/>
      <c r="U469" s="104"/>
      <c r="V469" s="333"/>
      <c r="W469" s="333"/>
      <c r="X469" s="333"/>
      <c r="Y469" s="333"/>
      <c r="Z469" s="333"/>
      <c r="AA469" s="333"/>
      <c r="AB469" s="333"/>
      <c r="AC469" s="333"/>
    </row>
    <row r="470" spans="1:29" ht="16.5" customHeight="1">
      <c r="A470" s="173"/>
      <c r="B470" s="179"/>
      <c r="C470" s="175"/>
      <c r="D470" s="175"/>
      <c r="E470" s="175"/>
      <c r="F470" s="176"/>
      <c r="G470" s="175"/>
      <c r="H470" s="175"/>
      <c r="I470" s="175"/>
      <c r="J470" s="176"/>
      <c r="K470" s="175"/>
      <c r="L470" s="175"/>
      <c r="M470" s="176"/>
      <c r="N470" s="176"/>
      <c r="O470" s="176"/>
      <c r="P470" s="176"/>
      <c r="Q470" s="176"/>
      <c r="R470" s="176"/>
      <c r="S470" s="175"/>
      <c r="T470" s="173"/>
      <c r="U470" s="104"/>
      <c r="V470" s="333"/>
      <c r="W470" s="333"/>
      <c r="X470" s="333"/>
      <c r="Y470" s="333"/>
      <c r="Z470" s="333"/>
      <c r="AA470" s="333"/>
      <c r="AB470" s="333"/>
      <c r="AC470" s="333"/>
    </row>
    <row r="471" spans="1:29" ht="16.5" customHeight="1">
      <c r="A471" s="173"/>
      <c r="B471" s="179"/>
      <c r="C471" s="175"/>
      <c r="D471" s="175"/>
      <c r="E471" s="175"/>
      <c r="F471" s="176"/>
      <c r="G471" s="175"/>
      <c r="H471" s="175"/>
      <c r="I471" s="175"/>
      <c r="J471" s="176"/>
      <c r="K471" s="175"/>
      <c r="L471" s="175"/>
      <c r="M471" s="176"/>
      <c r="N471" s="176"/>
      <c r="O471" s="176"/>
      <c r="P471" s="176"/>
      <c r="Q471" s="176"/>
      <c r="R471" s="176"/>
      <c r="S471" s="175"/>
      <c r="T471" s="173"/>
      <c r="U471" s="104"/>
      <c r="V471" s="333"/>
      <c r="W471" s="333"/>
      <c r="X471" s="333"/>
      <c r="Y471" s="333"/>
      <c r="Z471" s="333"/>
      <c r="AA471" s="333"/>
      <c r="AB471" s="333"/>
      <c r="AC471" s="333"/>
    </row>
    <row r="472" spans="1:29" ht="16.5" customHeight="1">
      <c r="A472" s="173"/>
      <c r="B472" s="179"/>
      <c r="C472" s="175"/>
      <c r="D472" s="175"/>
      <c r="E472" s="175"/>
      <c r="F472" s="176"/>
      <c r="G472" s="175"/>
      <c r="H472" s="175"/>
      <c r="I472" s="175"/>
      <c r="J472" s="176"/>
      <c r="K472" s="175"/>
      <c r="L472" s="175"/>
      <c r="M472" s="176"/>
      <c r="N472" s="176"/>
      <c r="O472" s="176"/>
      <c r="P472" s="176"/>
      <c r="Q472" s="176"/>
      <c r="R472" s="176"/>
      <c r="S472" s="175"/>
      <c r="T472" s="173"/>
      <c r="U472" s="104"/>
      <c r="V472" s="333"/>
      <c r="W472" s="333"/>
      <c r="X472" s="333"/>
      <c r="Y472" s="333"/>
      <c r="Z472" s="333"/>
      <c r="AA472" s="333"/>
      <c r="AB472" s="333"/>
      <c r="AC472" s="333"/>
    </row>
    <row r="473" spans="1:29" ht="16.5" customHeight="1">
      <c r="A473" s="173"/>
      <c r="B473" s="179"/>
      <c r="C473" s="175"/>
      <c r="D473" s="175"/>
      <c r="E473" s="175"/>
      <c r="F473" s="176"/>
      <c r="G473" s="175"/>
      <c r="H473" s="175"/>
      <c r="I473" s="175"/>
      <c r="J473" s="176"/>
      <c r="K473" s="175"/>
      <c r="L473" s="175"/>
      <c r="M473" s="176"/>
      <c r="N473" s="176"/>
      <c r="O473" s="176"/>
      <c r="P473" s="176"/>
      <c r="Q473" s="176"/>
      <c r="R473" s="176"/>
      <c r="S473" s="175"/>
      <c r="T473" s="173"/>
      <c r="U473" s="104"/>
      <c r="V473" s="333"/>
      <c r="W473" s="333"/>
      <c r="X473" s="333"/>
      <c r="Y473" s="333"/>
      <c r="Z473" s="333"/>
      <c r="AA473" s="333"/>
      <c r="AB473" s="333"/>
      <c r="AC473" s="333"/>
    </row>
    <row r="474" spans="1:29" ht="16.5" customHeight="1">
      <c r="A474" s="173"/>
      <c r="B474" s="179"/>
      <c r="C474" s="175"/>
      <c r="D474" s="175"/>
      <c r="E474" s="175"/>
      <c r="F474" s="176"/>
      <c r="G474" s="175"/>
      <c r="H474" s="175"/>
      <c r="I474" s="175"/>
      <c r="J474" s="176"/>
      <c r="K474" s="175"/>
      <c r="L474" s="175"/>
      <c r="M474" s="176"/>
      <c r="N474" s="176"/>
      <c r="O474" s="176"/>
      <c r="P474" s="176"/>
      <c r="Q474" s="176"/>
      <c r="R474" s="176"/>
      <c r="S474" s="175"/>
      <c r="T474" s="173"/>
      <c r="U474" s="104"/>
      <c r="V474" s="333"/>
      <c r="W474" s="333"/>
      <c r="X474" s="333"/>
      <c r="Y474" s="333"/>
      <c r="Z474" s="333"/>
      <c r="AA474" s="333"/>
      <c r="AB474" s="333"/>
      <c r="AC474" s="333"/>
    </row>
    <row r="475" spans="1:29" ht="16.5" customHeight="1">
      <c r="A475" s="173"/>
      <c r="B475" s="179"/>
      <c r="C475" s="175"/>
      <c r="D475" s="175"/>
      <c r="E475" s="175"/>
      <c r="F475" s="176"/>
      <c r="G475" s="175"/>
      <c r="H475" s="175"/>
      <c r="I475" s="175"/>
      <c r="J475" s="176"/>
      <c r="K475" s="175"/>
      <c r="L475" s="175"/>
      <c r="M475" s="176"/>
      <c r="N475" s="176"/>
      <c r="O475" s="176"/>
      <c r="P475" s="176"/>
      <c r="Q475" s="176"/>
      <c r="R475" s="176"/>
      <c r="S475" s="175"/>
      <c r="T475" s="173"/>
      <c r="U475" s="104"/>
      <c r="V475" s="333"/>
      <c r="W475" s="333"/>
      <c r="X475" s="333"/>
      <c r="Y475" s="333"/>
      <c r="Z475" s="333"/>
      <c r="AA475" s="333"/>
      <c r="AB475" s="333"/>
      <c r="AC475" s="333"/>
    </row>
    <row r="476" spans="1:29" ht="16.5" customHeight="1">
      <c r="A476" s="173"/>
      <c r="B476" s="179"/>
      <c r="C476" s="175"/>
      <c r="D476" s="175"/>
      <c r="E476" s="175"/>
      <c r="F476" s="176"/>
      <c r="G476" s="175"/>
      <c r="H476" s="175"/>
      <c r="I476" s="175"/>
      <c r="J476" s="176"/>
      <c r="K476" s="175"/>
      <c r="L476" s="175"/>
      <c r="M476" s="176"/>
      <c r="N476" s="176"/>
      <c r="O476" s="176"/>
      <c r="P476" s="176"/>
      <c r="Q476" s="176"/>
      <c r="R476" s="176"/>
      <c r="S476" s="175"/>
      <c r="T476" s="173"/>
      <c r="U476" s="104"/>
      <c r="V476" s="333"/>
      <c r="W476" s="333"/>
      <c r="X476" s="333"/>
      <c r="Y476" s="333"/>
      <c r="Z476" s="333"/>
      <c r="AA476" s="333"/>
      <c r="AB476" s="333"/>
      <c r="AC476" s="333"/>
    </row>
    <row r="477" spans="1:29" ht="16.5" customHeight="1">
      <c r="A477" s="173"/>
      <c r="B477" s="179"/>
      <c r="C477" s="175"/>
      <c r="D477" s="175"/>
      <c r="E477" s="175"/>
      <c r="F477" s="176"/>
      <c r="G477" s="175"/>
      <c r="H477" s="175"/>
      <c r="I477" s="175"/>
      <c r="J477" s="176"/>
      <c r="K477" s="175"/>
      <c r="L477" s="175"/>
      <c r="M477" s="176"/>
      <c r="N477" s="176"/>
      <c r="O477" s="176"/>
      <c r="P477" s="176"/>
      <c r="Q477" s="176"/>
      <c r="R477" s="176"/>
      <c r="S477" s="175"/>
      <c r="T477" s="173"/>
      <c r="U477" s="104"/>
      <c r="V477" s="333"/>
      <c r="W477" s="333"/>
      <c r="X477" s="333"/>
      <c r="Y477" s="333"/>
      <c r="Z477" s="333"/>
      <c r="AA477" s="333"/>
      <c r="AB477" s="333"/>
      <c r="AC477" s="333"/>
    </row>
    <row r="478" spans="1:29" ht="16.5" customHeight="1">
      <c r="A478" s="173"/>
      <c r="B478" s="179"/>
      <c r="C478" s="175"/>
      <c r="D478" s="175"/>
      <c r="E478" s="175"/>
      <c r="F478" s="176"/>
      <c r="G478" s="175"/>
      <c r="H478" s="175"/>
      <c r="I478" s="175"/>
      <c r="J478" s="176"/>
      <c r="K478" s="175"/>
      <c r="L478" s="175"/>
      <c r="M478" s="176"/>
      <c r="N478" s="176"/>
      <c r="O478" s="176"/>
      <c r="P478" s="176"/>
      <c r="Q478" s="176"/>
      <c r="R478" s="176"/>
      <c r="S478" s="175"/>
      <c r="T478" s="173"/>
      <c r="U478" s="104"/>
      <c r="V478" s="333"/>
      <c r="W478" s="333"/>
      <c r="X478" s="333"/>
      <c r="Y478" s="333"/>
      <c r="Z478" s="333"/>
      <c r="AA478" s="333"/>
      <c r="AB478" s="333"/>
      <c r="AC478" s="333"/>
    </row>
    <row r="479" spans="1:29" ht="16.5" customHeight="1">
      <c r="A479" s="173"/>
      <c r="B479" s="179"/>
      <c r="C479" s="175"/>
      <c r="D479" s="175"/>
      <c r="E479" s="175"/>
      <c r="F479" s="176"/>
      <c r="G479" s="175"/>
      <c r="H479" s="175"/>
      <c r="I479" s="175"/>
      <c r="J479" s="176"/>
      <c r="K479" s="175"/>
      <c r="L479" s="175"/>
      <c r="M479" s="176"/>
      <c r="N479" s="176"/>
      <c r="O479" s="176"/>
      <c r="P479" s="176"/>
      <c r="Q479" s="176"/>
      <c r="R479" s="176"/>
      <c r="S479" s="175"/>
      <c r="T479" s="173"/>
      <c r="U479" s="104"/>
      <c r="V479" s="333"/>
      <c r="W479" s="333"/>
      <c r="X479" s="333"/>
      <c r="Y479" s="333"/>
      <c r="Z479" s="333"/>
      <c r="AA479" s="333"/>
      <c r="AB479" s="333"/>
      <c r="AC479" s="333"/>
    </row>
    <row r="480" spans="1:29" ht="16.5" customHeight="1">
      <c r="A480" s="173"/>
      <c r="B480" s="179"/>
      <c r="C480" s="175"/>
      <c r="D480" s="175"/>
      <c r="E480" s="175"/>
      <c r="F480" s="176"/>
      <c r="G480" s="175"/>
      <c r="H480" s="175"/>
      <c r="I480" s="175"/>
      <c r="J480" s="176"/>
      <c r="K480" s="175"/>
      <c r="L480" s="175"/>
      <c r="M480" s="176"/>
      <c r="N480" s="176"/>
      <c r="O480" s="176"/>
      <c r="P480" s="176"/>
      <c r="Q480" s="176"/>
      <c r="R480" s="176"/>
      <c r="S480" s="175"/>
      <c r="T480" s="173"/>
      <c r="U480" s="104"/>
      <c r="V480" s="333"/>
      <c r="W480" s="333"/>
      <c r="X480" s="333"/>
      <c r="Y480" s="333"/>
      <c r="Z480" s="333"/>
      <c r="AA480" s="333"/>
      <c r="AB480" s="333"/>
      <c r="AC480" s="333"/>
    </row>
    <row r="481" spans="1:29" ht="16.5" customHeight="1">
      <c r="A481" s="173"/>
      <c r="B481" s="179"/>
      <c r="C481" s="175"/>
      <c r="D481" s="175"/>
      <c r="E481" s="175"/>
      <c r="F481" s="176"/>
      <c r="G481" s="175"/>
      <c r="H481" s="175"/>
      <c r="I481" s="175"/>
      <c r="J481" s="176"/>
      <c r="K481" s="175"/>
      <c r="L481" s="175"/>
      <c r="M481" s="176"/>
      <c r="N481" s="176"/>
      <c r="O481" s="176"/>
      <c r="P481" s="176"/>
      <c r="Q481" s="176"/>
      <c r="R481" s="176"/>
      <c r="S481" s="175"/>
      <c r="T481" s="173"/>
      <c r="U481" s="104"/>
      <c r="V481" s="333"/>
      <c r="W481" s="333"/>
      <c r="X481" s="333"/>
      <c r="Y481" s="333"/>
      <c r="Z481" s="333"/>
      <c r="AA481" s="333"/>
      <c r="AB481" s="333"/>
      <c r="AC481" s="333"/>
    </row>
    <row r="482" spans="1:29" ht="16.5" customHeight="1">
      <c r="A482" s="173"/>
      <c r="B482" s="179"/>
      <c r="C482" s="175"/>
      <c r="D482" s="175"/>
      <c r="E482" s="175"/>
      <c r="F482" s="176"/>
      <c r="G482" s="175"/>
      <c r="H482" s="175"/>
      <c r="I482" s="175"/>
      <c r="J482" s="176"/>
      <c r="K482" s="175"/>
      <c r="L482" s="175"/>
      <c r="M482" s="176"/>
      <c r="N482" s="176"/>
      <c r="O482" s="176"/>
      <c r="P482" s="176"/>
      <c r="Q482" s="176"/>
      <c r="R482" s="176"/>
      <c r="S482" s="175"/>
      <c r="T482" s="173"/>
      <c r="U482" s="104"/>
      <c r="V482" s="333"/>
      <c r="W482" s="333"/>
      <c r="X482" s="333"/>
      <c r="Y482" s="333"/>
      <c r="Z482" s="333"/>
      <c r="AA482" s="333"/>
      <c r="AB482" s="333"/>
      <c r="AC482" s="333"/>
    </row>
    <row r="483" spans="1:29" ht="16.5" customHeight="1">
      <c r="A483" s="173"/>
      <c r="B483" s="179"/>
      <c r="C483" s="175"/>
      <c r="D483" s="175"/>
      <c r="E483" s="175"/>
      <c r="F483" s="176"/>
      <c r="G483" s="175"/>
      <c r="H483" s="175"/>
      <c r="I483" s="175"/>
      <c r="J483" s="176"/>
      <c r="K483" s="175"/>
      <c r="L483" s="175"/>
      <c r="M483" s="176"/>
      <c r="N483" s="176"/>
      <c r="O483" s="176"/>
      <c r="P483" s="176"/>
      <c r="Q483" s="176"/>
      <c r="R483" s="176"/>
      <c r="S483" s="175"/>
      <c r="T483" s="173"/>
      <c r="U483" s="104"/>
      <c r="V483" s="333"/>
      <c r="W483" s="333"/>
      <c r="X483" s="333"/>
      <c r="Y483" s="333"/>
      <c r="Z483" s="333"/>
      <c r="AA483" s="333"/>
      <c r="AB483" s="333"/>
      <c r="AC483" s="333"/>
    </row>
    <row r="484" spans="1:29" ht="16.5" customHeight="1">
      <c r="A484" s="173"/>
      <c r="B484" s="179"/>
      <c r="C484" s="175"/>
      <c r="D484" s="175"/>
      <c r="E484" s="175"/>
      <c r="F484" s="176"/>
      <c r="G484" s="175"/>
      <c r="H484" s="175"/>
      <c r="I484" s="175"/>
      <c r="J484" s="176"/>
      <c r="K484" s="175"/>
      <c r="L484" s="175"/>
      <c r="M484" s="176"/>
      <c r="N484" s="176"/>
      <c r="O484" s="176"/>
      <c r="P484" s="176"/>
      <c r="Q484" s="176"/>
      <c r="R484" s="176"/>
      <c r="S484" s="175"/>
      <c r="T484" s="173"/>
      <c r="U484" s="104"/>
      <c r="V484" s="333"/>
      <c r="W484" s="333"/>
      <c r="X484" s="333"/>
      <c r="Y484" s="333"/>
      <c r="Z484" s="333"/>
      <c r="AA484" s="333"/>
      <c r="AB484" s="333"/>
      <c r="AC484" s="333"/>
    </row>
    <row r="485" spans="1:29" ht="16.5" customHeight="1">
      <c r="A485" s="173"/>
      <c r="B485" s="179"/>
      <c r="C485" s="175"/>
      <c r="D485" s="175"/>
      <c r="E485" s="175"/>
      <c r="F485" s="176"/>
      <c r="G485" s="175"/>
      <c r="H485" s="175"/>
      <c r="I485" s="175"/>
      <c r="J485" s="176"/>
      <c r="K485" s="175"/>
      <c r="L485" s="175"/>
      <c r="M485" s="176"/>
      <c r="N485" s="176"/>
      <c r="O485" s="176"/>
      <c r="P485" s="176"/>
      <c r="Q485" s="176"/>
      <c r="R485" s="176"/>
      <c r="S485" s="175"/>
      <c r="T485" s="173"/>
      <c r="U485" s="104"/>
      <c r="V485" s="333"/>
      <c r="W485" s="333"/>
      <c r="X485" s="333"/>
      <c r="Y485" s="333"/>
      <c r="Z485" s="333"/>
      <c r="AA485" s="333"/>
      <c r="AB485" s="333"/>
      <c r="AC485" s="333"/>
    </row>
    <row r="486" spans="1:29" ht="16.5" customHeight="1">
      <c r="A486" s="173"/>
      <c r="B486" s="179"/>
      <c r="C486" s="175"/>
      <c r="D486" s="175"/>
      <c r="E486" s="175"/>
      <c r="F486" s="176"/>
      <c r="G486" s="175"/>
      <c r="H486" s="175"/>
      <c r="I486" s="175"/>
      <c r="J486" s="176"/>
      <c r="K486" s="175"/>
      <c r="L486" s="175"/>
      <c r="M486" s="176"/>
      <c r="N486" s="176"/>
      <c r="O486" s="176"/>
      <c r="P486" s="176"/>
      <c r="Q486" s="176"/>
      <c r="R486" s="176"/>
      <c r="S486" s="175"/>
      <c r="T486" s="173"/>
      <c r="U486" s="104"/>
      <c r="V486" s="333"/>
      <c r="W486" s="333"/>
      <c r="X486" s="333"/>
      <c r="Y486" s="333"/>
      <c r="Z486" s="333"/>
      <c r="AA486" s="333"/>
      <c r="AB486" s="333"/>
      <c r="AC486" s="333"/>
    </row>
    <row r="487" spans="1:29" ht="16.5" customHeight="1">
      <c r="A487" s="173"/>
      <c r="B487" s="179"/>
      <c r="C487" s="175"/>
      <c r="D487" s="175"/>
      <c r="E487" s="175"/>
      <c r="F487" s="176"/>
      <c r="G487" s="175"/>
      <c r="H487" s="175"/>
      <c r="I487" s="175"/>
      <c r="J487" s="176"/>
      <c r="K487" s="175"/>
      <c r="L487" s="175"/>
      <c r="M487" s="176"/>
      <c r="N487" s="176"/>
      <c r="O487" s="176"/>
      <c r="P487" s="176"/>
      <c r="Q487" s="176"/>
      <c r="R487" s="176"/>
      <c r="S487" s="175"/>
      <c r="T487" s="173"/>
      <c r="U487" s="104"/>
      <c r="V487" s="333"/>
      <c r="W487" s="333"/>
      <c r="X487" s="333"/>
      <c r="Y487" s="333"/>
      <c r="Z487" s="333"/>
      <c r="AA487" s="333"/>
      <c r="AB487" s="333"/>
      <c r="AC487" s="333"/>
    </row>
    <row r="488" spans="1:29" ht="16.5" customHeight="1">
      <c r="A488" s="173"/>
      <c r="B488" s="179"/>
      <c r="C488" s="175"/>
      <c r="D488" s="175"/>
      <c r="E488" s="175"/>
      <c r="F488" s="176"/>
      <c r="G488" s="175"/>
      <c r="H488" s="175"/>
      <c r="I488" s="175"/>
      <c r="J488" s="176"/>
      <c r="K488" s="175"/>
      <c r="L488" s="175"/>
      <c r="M488" s="176"/>
      <c r="N488" s="176"/>
      <c r="O488" s="176"/>
      <c r="P488" s="176"/>
      <c r="Q488" s="176"/>
      <c r="R488" s="176"/>
      <c r="S488" s="175"/>
      <c r="T488" s="173"/>
      <c r="U488" s="104"/>
      <c r="V488" s="333"/>
      <c r="W488" s="333"/>
      <c r="X488" s="333"/>
      <c r="Y488" s="333"/>
      <c r="Z488" s="333"/>
      <c r="AA488" s="333"/>
      <c r="AB488" s="333"/>
      <c r="AC488" s="333"/>
    </row>
    <row r="489" spans="1:29" ht="16.5" customHeight="1">
      <c r="A489" s="173"/>
      <c r="B489" s="179"/>
      <c r="C489" s="175"/>
      <c r="D489" s="175"/>
      <c r="E489" s="175"/>
      <c r="F489" s="176"/>
      <c r="G489" s="175"/>
      <c r="H489" s="175"/>
      <c r="I489" s="175"/>
      <c r="J489" s="176"/>
      <c r="K489" s="175"/>
      <c r="L489" s="175"/>
      <c r="M489" s="176"/>
      <c r="N489" s="176"/>
      <c r="O489" s="176"/>
      <c r="P489" s="176"/>
      <c r="Q489" s="176"/>
      <c r="R489" s="176"/>
      <c r="S489" s="175"/>
      <c r="T489" s="173"/>
      <c r="U489" s="104"/>
      <c r="V489" s="333"/>
      <c r="W489" s="333"/>
      <c r="X489" s="333"/>
      <c r="Y489" s="333"/>
      <c r="Z489" s="333"/>
      <c r="AA489" s="333"/>
      <c r="AB489" s="333"/>
      <c r="AC489" s="333"/>
    </row>
    <row r="490" spans="1:29" ht="16.5" customHeight="1">
      <c r="A490" s="173"/>
      <c r="B490" s="179"/>
      <c r="C490" s="175"/>
      <c r="D490" s="175"/>
      <c r="E490" s="175"/>
      <c r="F490" s="176"/>
      <c r="G490" s="175"/>
      <c r="H490" s="175"/>
      <c r="I490" s="175"/>
      <c r="J490" s="176"/>
      <c r="K490" s="175"/>
      <c r="L490" s="175"/>
      <c r="M490" s="176"/>
      <c r="N490" s="176"/>
      <c r="O490" s="176"/>
      <c r="P490" s="176"/>
      <c r="Q490" s="176"/>
      <c r="R490" s="176"/>
      <c r="S490" s="175"/>
      <c r="T490" s="173"/>
      <c r="U490" s="104"/>
      <c r="V490" s="333"/>
      <c r="W490" s="333"/>
      <c r="X490" s="333"/>
      <c r="Y490" s="333"/>
      <c r="Z490" s="333"/>
      <c r="AA490" s="333"/>
      <c r="AB490" s="333"/>
      <c r="AC490" s="333"/>
    </row>
    <row r="491" spans="1:29" ht="16.5" customHeight="1">
      <c r="A491" s="173"/>
      <c r="B491" s="179"/>
      <c r="C491" s="175"/>
      <c r="D491" s="175"/>
      <c r="E491" s="175"/>
      <c r="F491" s="176"/>
      <c r="G491" s="175"/>
      <c r="H491" s="175"/>
      <c r="I491" s="175"/>
      <c r="J491" s="176"/>
      <c r="K491" s="175"/>
      <c r="L491" s="175"/>
      <c r="M491" s="176"/>
      <c r="N491" s="176"/>
      <c r="O491" s="176"/>
      <c r="P491" s="176"/>
      <c r="Q491" s="176"/>
      <c r="R491" s="176"/>
      <c r="S491" s="175"/>
      <c r="T491" s="173"/>
      <c r="U491" s="104"/>
      <c r="V491" s="333"/>
      <c r="W491" s="333"/>
      <c r="X491" s="333"/>
      <c r="Y491" s="333"/>
      <c r="Z491" s="333"/>
      <c r="AA491" s="333"/>
      <c r="AB491" s="333"/>
      <c r="AC491" s="333"/>
    </row>
    <row r="492" spans="1:29" ht="16.5" customHeight="1">
      <c r="A492" s="173"/>
      <c r="B492" s="179"/>
      <c r="C492" s="175"/>
      <c r="D492" s="175"/>
      <c r="E492" s="175"/>
      <c r="F492" s="176"/>
      <c r="G492" s="175"/>
      <c r="H492" s="175"/>
      <c r="I492" s="175"/>
      <c r="J492" s="176"/>
      <c r="K492" s="175"/>
      <c r="L492" s="175"/>
      <c r="M492" s="176"/>
      <c r="N492" s="176"/>
      <c r="O492" s="176"/>
      <c r="P492" s="176"/>
      <c r="Q492" s="176"/>
      <c r="R492" s="176"/>
      <c r="S492" s="175"/>
      <c r="T492" s="173"/>
      <c r="U492" s="104"/>
      <c r="V492" s="333"/>
      <c r="W492" s="333"/>
      <c r="X492" s="333"/>
      <c r="Y492" s="333"/>
      <c r="Z492" s="333"/>
      <c r="AA492" s="333"/>
      <c r="AB492" s="333"/>
      <c r="AC492" s="333"/>
    </row>
    <row r="493" spans="1:29" ht="16.5" customHeight="1">
      <c r="A493" s="173"/>
      <c r="B493" s="179"/>
      <c r="C493" s="175"/>
      <c r="D493" s="175"/>
      <c r="E493" s="175"/>
      <c r="F493" s="176"/>
      <c r="G493" s="175"/>
      <c r="H493" s="175"/>
      <c r="I493" s="175"/>
      <c r="J493" s="176"/>
      <c r="K493" s="175"/>
      <c r="L493" s="175"/>
      <c r="M493" s="176"/>
      <c r="N493" s="176"/>
      <c r="O493" s="176"/>
      <c r="P493" s="176"/>
      <c r="Q493" s="176"/>
      <c r="R493" s="176"/>
      <c r="S493" s="175"/>
      <c r="T493" s="173"/>
      <c r="U493" s="104"/>
      <c r="V493" s="333"/>
      <c r="W493" s="333"/>
      <c r="X493" s="333"/>
      <c r="Y493" s="333"/>
      <c r="Z493" s="333"/>
      <c r="AA493" s="333"/>
      <c r="AB493" s="333"/>
      <c r="AC493" s="333"/>
    </row>
    <row r="494" spans="1:29" ht="16.5" customHeight="1">
      <c r="A494" s="173"/>
      <c r="B494" s="179"/>
      <c r="C494" s="175"/>
      <c r="D494" s="175"/>
      <c r="E494" s="175"/>
      <c r="F494" s="176"/>
      <c r="G494" s="175"/>
      <c r="H494" s="175"/>
      <c r="I494" s="175"/>
      <c r="J494" s="176"/>
      <c r="K494" s="175"/>
      <c r="L494" s="175"/>
      <c r="M494" s="176"/>
      <c r="N494" s="176"/>
      <c r="O494" s="176"/>
      <c r="P494" s="176"/>
      <c r="Q494" s="176"/>
      <c r="R494" s="176"/>
      <c r="S494" s="175"/>
      <c r="T494" s="173"/>
      <c r="U494" s="104"/>
      <c r="V494" s="333"/>
      <c r="W494" s="333"/>
      <c r="X494" s="333"/>
      <c r="Y494" s="333"/>
      <c r="Z494" s="333"/>
      <c r="AA494" s="333"/>
      <c r="AB494" s="333"/>
      <c r="AC494" s="333"/>
    </row>
    <row r="495" spans="1:29" ht="16.5" customHeight="1">
      <c r="A495" s="173"/>
      <c r="B495" s="179"/>
      <c r="C495" s="175"/>
      <c r="D495" s="175"/>
      <c r="E495" s="175"/>
      <c r="F495" s="176"/>
      <c r="G495" s="175"/>
      <c r="H495" s="175"/>
      <c r="I495" s="175"/>
      <c r="J495" s="176"/>
      <c r="K495" s="175"/>
      <c r="L495" s="175"/>
      <c r="M495" s="176"/>
      <c r="N495" s="176"/>
      <c r="O495" s="176"/>
      <c r="P495" s="176"/>
      <c r="Q495" s="176"/>
      <c r="R495" s="176"/>
      <c r="S495" s="175"/>
      <c r="T495" s="173"/>
      <c r="U495" s="104"/>
      <c r="V495" s="333"/>
      <c r="W495" s="333"/>
      <c r="X495" s="333"/>
      <c r="Y495" s="333"/>
      <c r="Z495" s="333"/>
      <c r="AA495" s="333"/>
      <c r="AB495" s="333"/>
      <c r="AC495" s="333"/>
    </row>
    <row r="496" spans="1:29" ht="16.5" customHeight="1">
      <c r="A496" s="173"/>
      <c r="B496" s="179"/>
      <c r="C496" s="175"/>
      <c r="D496" s="175"/>
      <c r="E496" s="175"/>
      <c r="F496" s="176"/>
      <c r="G496" s="175"/>
      <c r="H496" s="175"/>
      <c r="I496" s="175"/>
      <c r="J496" s="176"/>
      <c r="K496" s="175"/>
      <c r="L496" s="175"/>
      <c r="M496" s="176"/>
      <c r="N496" s="176"/>
      <c r="O496" s="176"/>
      <c r="P496" s="176"/>
      <c r="Q496" s="176"/>
      <c r="R496" s="176"/>
      <c r="S496" s="175"/>
      <c r="T496" s="173"/>
      <c r="U496" s="104"/>
      <c r="V496" s="333"/>
      <c r="W496" s="333"/>
      <c r="X496" s="333"/>
      <c r="Y496" s="333"/>
      <c r="Z496" s="333"/>
      <c r="AA496" s="333"/>
      <c r="AB496" s="333"/>
      <c r="AC496" s="333"/>
    </row>
    <row r="497" spans="1:29" ht="16.5" customHeight="1">
      <c r="A497" s="173"/>
      <c r="B497" s="179"/>
      <c r="C497" s="175"/>
      <c r="D497" s="175"/>
      <c r="E497" s="175"/>
      <c r="F497" s="176"/>
      <c r="G497" s="175"/>
      <c r="H497" s="175"/>
      <c r="I497" s="175"/>
      <c r="J497" s="176"/>
      <c r="K497" s="175"/>
      <c r="L497" s="175"/>
      <c r="M497" s="176"/>
      <c r="N497" s="176"/>
      <c r="O497" s="176"/>
      <c r="P497" s="176"/>
      <c r="Q497" s="176"/>
      <c r="R497" s="176"/>
      <c r="S497" s="175"/>
      <c r="T497" s="173"/>
      <c r="U497" s="104"/>
      <c r="V497" s="333"/>
      <c r="W497" s="333"/>
      <c r="X497" s="333"/>
      <c r="Y497" s="333"/>
      <c r="Z497" s="333"/>
      <c r="AA497" s="333"/>
      <c r="AB497" s="333"/>
      <c r="AC497" s="333"/>
    </row>
    <row r="498" spans="1:29" ht="16.5" customHeight="1">
      <c r="A498" s="173"/>
      <c r="B498" s="179"/>
      <c r="C498" s="175"/>
      <c r="D498" s="175"/>
      <c r="E498" s="175"/>
      <c r="F498" s="176"/>
      <c r="G498" s="175"/>
      <c r="H498" s="175"/>
      <c r="I498" s="175"/>
      <c r="J498" s="176"/>
      <c r="K498" s="175"/>
      <c r="L498" s="175"/>
      <c r="M498" s="176"/>
      <c r="N498" s="176"/>
      <c r="O498" s="176"/>
      <c r="P498" s="176"/>
      <c r="Q498" s="176"/>
      <c r="R498" s="176"/>
      <c r="S498" s="175"/>
      <c r="T498" s="173"/>
      <c r="U498" s="104"/>
      <c r="V498" s="333"/>
      <c r="W498" s="333"/>
      <c r="X498" s="333"/>
      <c r="Y498" s="333"/>
      <c r="Z498" s="333"/>
      <c r="AA498" s="333"/>
      <c r="AB498" s="333"/>
      <c r="AC498" s="333"/>
    </row>
    <row r="499" spans="1:29" ht="16.5" customHeight="1">
      <c r="A499" s="173"/>
      <c r="B499" s="179"/>
      <c r="C499" s="175"/>
      <c r="D499" s="175"/>
      <c r="E499" s="175"/>
      <c r="F499" s="176"/>
      <c r="G499" s="175"/>
      <c r="H499" s="175"/>
      <c r="I499" s="175"/>
      <c r="J499" s="176"/>
      <c r="K499" s="175"/>
      <c r="L499" s="175"/>
      <c r="M499" s="176"/>
      <c r="N499" s="176"/>
      <c r="O499" s="176"/>
      <c r="P499" s="176"/>
      <c r="Q499" s="176"/>
      <c r="R499" s="176"/>
      <c r="S499" s="175"/>
      <c r="T499" s="173"/>
      <c r="U499" s="104"/>
      <c r="V499" s="333"/>
      <c r="W499" s="333"/>
      <c r="X499" s="333"/>
      <c r="Y499" s="333"/>
      <c r="Z499" s="333"/>
      <c r="AA499" s="333"/>
      <c r="AB499" s="333"/>
      <c r="AC499" s="333"/>
    </row>
    <row r="500" spans="1:29" ht="16.5" customHeight="1">
      <c r="A500" s="173"/>
      <c r="B500" s="179"/>
      <c r="C500" s="175"/>
      <c r="D500" s="175"/>
      <c r="E500" s="175"/>
      <c r="F500" s="176"/>
      <c r="G500" s="175"/>
      <c r="H500" s="175"/>
      <c r="I500" s="175"/>
      <c r="J500" s="176"/>
      <c r="K500" s="175"/>
      <c r="L500" s="175"/>
      <c r="M500" s="176"/>
      <c r="N500" s="176"/>
      <c r="O500" s="176"/>
      <c r="P500" s="176"/>
      <c r="Q500" s="176"/>
      <c r="R500" s="176"/>
      <c r="S500" s="175"/>
      <c r="T500" s="173"/>
      <c r="U500" s="104"/>
      <c r="V500" s="333"/>
      <c r="W500" s="333"/>
      <c r="X500" s="333"/>
      <c r="Y500" s="333"/>
      <c r="Z500" s="333"/>
      <c r="AA500" s="333"/>
      <c r="AB500" s="333"/>
      <c r="AC500" s="333"/>
    </row>
    <row r="501" spans="1:29" ht="16.5" customHeight="1">
      <c r="A501" s="173"/>
      <c r="B501" s="179"/>
      <c r="C501" s="175"/>
      <c r="D501" s="175"/>
      <c r="E501" s="175"/>
      <c r="F501" s="176"/>
      <c r="G501" s="175"/>
      <c r="H501" s="175"/>
      <c r="I501" s="175"/>
      <c r="J501" s="176"/>
      <c r="K501" s="175"/>
      <c r="L501" s="175"/>
      <c r="M501" s="176"/>
      <c r="N501" s="176"/>
      <c r="O501" s="176"/>
      <c r="P501" s="176"/>
      <c r="Q501" s="176"/>
      <c r="R501" s="176"/>
      <c r="S501" s="175"/>
      <c r="T501" s="173"/>
      <c r="U501" s="104"/>
      <c r="V501" s="333"/>
      <c r="W501" s="333"/>
      <c r="X501" s="333"/>
      <c r="Y501" s="333"/>
      <c r="Z501" s="333"/>
      <c r="AA501" s="333"/>
      <c r="AB501" s="333"/>
      <c r="AC501" s="333"/>
    </row>
    <row r="502" spans="1:29" ht="16.5" customHeight="1">
      <c r="A502" s="173"/>
      <c r="B502" s="179"/>
      <c r="C502" s="175"/>
      <c r="D502" s="175"/>
      <c r="E502" s="175"/>
      <c r="F502" s="176"/>
      <c r="G502" s="175"/>
      <c r="H502" s="175"/>
      <c r="I502" s="175"/>
      <c r="J502" s="176"/>
      <c r="K502" s="175"/>
      <c r="L502" s="175"/>
      <c r="M502" s="176"/>
      <c r="N502" s="176"/>
      <c r="O502" s="176"/>
      <c r="P502" s="176"/>
      <c r="Q502" s="176"/>
      <c r="R502" s="176"/>
      <c r="S502" s="175"/>
      <c r="T502" s="173"/>
      <c r="U502" s="104"/>
      <c r="V502" s="333"/>
      <c r="W502" s="333"/>
      <c r="X502" s="333"/>
      <c r="Y502" s="333"/>
      <c r="Z502" s="333"/>
      <c r="AA502" s="333"/>
      <c r="AB502" s="333"/>
      <c r="AC502" s="333"/>
    </row>
    <row r="503" spans="1:29" ht="16.5" customHeight="1">
      <c r="A503" s="173"/>
      <c r="B503" s="179"/>
      <c r="C503" s="175"/>
      <c r="D503" s="175"/>
      <c r="E503" s="175"/>
      <c r="F503" s="176"/>
      <c r="G503" s="175"/>
      <c r="H503" s="175"/>
      <c r="I503" s="175"/>
      <c r="J503" s="176"/>
      <c r="K503" s="175"/>
      <c r="L503" s="175"/>
      <c r="M503" s="176"/>
      <c r="N503" s="176"/>
      <c r="O503" s="176"/>
      <c r="P503" s="176"/>
      <c r="Q503" s="176"/>
      <c r="R503" s="176"/>
      <c r="S503" s="175"/>
      <c r="T503" s="173"/>
      <c r="U503" s="104"/>
      <c r="V503" s="333"/>
      <c r="W503" s="333"/>
      <c r="X503" s="333"/>
      <c r="Y503" s="333"/>
      <c r="Z503" s="333"/>
      <c r="AA503" s="333"/>
      <c r="AB503" s="333"/>
      <c r="AC503" s="333"/>
    </row>
    <row r="504" spans="1:29" ht="16.5" customHeight="1">
      <c r="A504" s="173"/>
      <c r="B504" s="179"/>
      <c r="C504" s="175"/>
      <c r="D504" s="175"/>
      <c r="E504" s="175"/>
      <c r="F504" s="176"/>
      <c r="G504" s="175"/>
      <c r="H504" s="175"/>
      <c r="I504" s="175"/>
      <c r="J504" s="176"/>
      <c r="K504" s="175"/>
      <c r="L504" s="175"/>
      <c r="M504" s="176"/>
      <c r="N504" s="176"/>
      <c r="O504" s="176"/>
      <c r="P504" s="176"/>
      <c r="Q504" s="176"/>
      <c r="R504" s="176"/>
      <c r="S504" s="175"/>
      <c r="T504" s="173"/>
      <c r="U504" s="104"/>
      <c r="V504" s="333"/>
      <c r="W504" s="333"/>
      <c r="X504" s="333"/>
      <c r="Y504" s="333"/>
      <c r="Z504" s="333"/>
      <c r="AA504" s="333"/>
      <c r="AB504" s="333"/>
      <c r="AC504" s="333"/>
    </row>
    <row r="505" spans="1:29" ht="16.5" customHeight="1">
      <c r="A505" s="173"/>
      <c r="B505" s="179"/>
      <c r="C505" s="175"/>
      <c r="D505" s="175"/>
      <c r="E505" s="175"/>
      <c r="F505" s="176"/>
      <c r="G505" s="175"/>
      <c r="H505" s="175"/>
      <c r="I505" s="175"/>
      <c r="J505" s="176"/>
      <c r="K505" s="175"/>
      <c r="L505" s="175"/>
      <c r="M505" s="176"/>
      <c r="N505" s="176"/>
      <c r="O505" s="176"/>
      <c r="P505" s="176"/>
      <c r="Q505" s="176"/>
      <c r="R505" s="176"/>
      <c r="S505" s="175"/>
      <c r="T505" s="173"/>
      <c r="U505" s="104"/>
      <c r="V505" s="333"/>
      <c r="W505" s="333"/>
      <c r="X505" s="333"/>
      <c r="Y505" s="333"/>
      <c r="Z505" s="333"/>
      <c r="AA505" s="333"/>
      <c r="AB505" s="333"/>
      <c r="AC505" s="333"/>
    </row>
    <row r="506" spans="1:29" ht="16.5" customHeight="1">
      <c r="A506" s="173"/>
      <c r="B506" s="179"/>
      <c r="C506" s="175"/>
      <c r="D506" s="175"/>
      <c r="E506" s="175"/>
      <c r="F506" s="176"/>
      <c r="G506" s="175"/>
      <c r="H506" s="175"/>
      <c r="I506" s="175"/>
      <c r="J506" s="176"/>
      <c r="K506" s="175"/>
      <c r="L506" s="175"/>
      <c r="M506" s="176"/>
      <c r="N506" s="176"/>
      <c r="O506" s="176"/>
      <c r="P506" s="176"/>
      <c r="Q506" s="176"/>
      <c r="R506" s="176"/>
      <c r="S506" s="175"/>
      <c r="T506" s="173"/>
      <c r="U506" s="104"/>
      <c r="V506" s="333"/>
      <c r="W506" s="333"/>
      <c r="X506" s="333"/>
      <c r="Y506" s="333"/>
      <c r="Z506" s="333"/>
      <c r="AA506" s="333"/>
      <c r="AB506" s="333"/>
      <c r="AC506" s="333"/>
    </row>
    <row r="507" spans="1:29" ht="16.5" customHeight="1">
      <c r="A507" s="173"/>
      <c r="B507" s="179"/>
      <c r="C507" s="175"/>
      <c r="D507" s="175"/>
      <c r="E507" s="175"/>
      <c r="F507" s="176"/>
      <c r="G507" s="175"/>
      <c r="H507" s="175"/>
      <c r="I507" s="175"/>
      <c r="J507" s="176"/>
      <c r="K507" s="175"/>
      <c r="L507" s="175"/>
      <c r="M507" s="176"/>
      <c r="N507" s="176"/>
      <c r="O507" s="176"/>
      <c r="P507" s="176"/>
      <c r="Q507" s="176"/>
      <c r="R507" s="176"/>
      <c r="S507" s="175"/>
      <c r="T507" s="173"/>
      <c r="U507" s="104"/>
      <c r="V507" s="333"/>
      <c r="W507" s="333"/>
      <c r="X507" s="333"/>
      <c r="Y507" s="333"/>
      <c r="Z507" s="333"/>
      <c r="AA507" s="333"/>
      <c r="AB507" s="333"/>
      <c r="AC507" s="333"/>
    </row>
    <row r="508" spans="1:29" ht="16.5" customHeight="1">
      <c r="A508" s="173"/>
      <c r="B508" s="179"/>
      <c r="C508" s="175"/>
      <c r="D508" s="175"/>
      <c r="E508" s="175"/>
      <c r="F508" s="176"/>
      <c r="G508" s="175"/>
      <c r="H508" s="175"/>
      <c r="I508" s="175"/>
      <c r="J508" s="176"/>
      <c r="K508" s="175"/>
      <c r="L508" s="175"/>
      <c r="M508" s="176"/>
      <c r="N508" s="176"/>
      <c r="O508" s="176"/>
      <c r="P508" s="176"/>
      <c r="Q508" s="176"/>
      <c r="R508" s="176"/>
      <c r="S508" s="175"/>
      <c r="T508" s="173"/>
      <c r="U508" s="104"/>
      <c r="V508" s="333"/>
      <c r="W508" s="333"/>
      <c r="X508" s="333"/>
      <c r="Y508" s="333"/>
      <c r="Z508" s="333"/>
      <c r="AA508" s="333"/>
      <c r="AB508" s="333"/>
      <c r="AC508" s="333"/>
    </row>
    <row r="509" spans="1:29" ht="16.5" customHeight="1">
      <c r="A509" s="173"/>
      <c r="B509" s="179"/>
      <c r="C509" s="175"/>
      <c r="D509" s="175"/>
      <c r="E509" s="175"/>
      <c r="F509" s="176"/>
      <c r="G509" s="175"/>
      <c r="H509" s="175"/>
      <c r="I509" s="175"/>
      <c r="J509" s="176"/>
      <c r="K509" s="175"/>
      <c r="L509" s="175"/>
      <c r="M509" s="176"/>
      <c r="N509" s="176"/>
      <c r="O509" s="176"/>
      <c r="P509" s="176"/>
      <c r="Q509" s="176"/>
      <c r="R509" s="176"/>
      <c r="S509" s="175"/>
      <c r="T509" s="173"/>
      <c r="U509" s="104"/>
      <c r="V509" s="333"/>
      <c r="W509" s="333"/>
      <c r="X509" s="333"/>
      <c r="Y509" s="333"/>
      <c r="Z509" s="333"/>
      <c r="AA509" s="333"/>
      <c r="AB509" s="333"/>
      <c r="AC509" s="333"/>
    </row>
    <row r="510" spans="1:29" ht="16.5" customHeight="1">
      <c r="A510" s="173"/>
      <c r="B510" s="179"/>
      <c r="C510" s="175"/>
      <c r="D510" s="175"/>
      <c r="E510" s="175"/>
      <c r="F510" s="176"/>
      <c r="G510" s="175"/>
      <c r="H510" s="175"/>
      <c r="I510" s="175"/>
      <c r="J510" s="176"/>
      <c r="K510" s="175"/>
      <c r="L510" s="175"/>
      <c r="M510" s="176"/>
      <c r="N510" s="176"/>
      <c r="O510" s="176"/>
      <c r="P510" s="176"/>
      <c r="Q510" s="176"/>
      <c r="R510" s="176"/>
      <c r="S510" s="175"/>
      <c r="T510" s="173"/>
      <c r="U510" s="104"/>
      <c r="V510" s="333"/>
      <c r="W510" s="333"/>
      <c r="X510" s="333"/>
      <c r="Y510" s="333"/>
      <c r="Z510" s="333"/>
      <c r="AA510" s="333"/>
      <c r="AB510" s="333"/>
      <c r="AC510" s="333"/>
    </row>
    <row r="511" spans="1:29" ht="16.5" customHeight="1">
      <c r="A511" s="173"/>
      <c r="B511" s="179"/>
      <c r="C511" s="175"/>
      <c r="D511" s="175"/>
      <c r="E511" s="175"/>
      <c r="F511" s="176"/>
      <c r="G511" s="175"/>
      <c r="H511" s="175"/>
      <c r="I511" s="175"/>
      <c r="J511" s="176"/>
      <c r="K511" s="175"/>
      <c r="L511" s="175"/>
      <c r="M511" s="176"/>
      <c r="N511" s="176"/>
      <c r="O511" s="176"/>
      <c r="P511" s="176"/>
      <c r="Q511" s="176"/>
      <c r="R511" s="176"/>
      <c r="S511" s="175"/>
      <c r="T511" s="173"/>
      <c r="U511" s="104"/>
      <c r="V511" s="333"/>
      <c r="W511" s="333"/>
      <c r="X511" s="333"/>
      <c r="Y511" s="333"/>
      <c r="Z511" s="333"/>
      <c r="AA511" s="333"/>
      <c r="AB511" s="333"/>
      <c r="AC511" s="333"/>
    </row>
    <row r="512" spans="1:29" ht="16.5" customHeight="1">
      <c r="A512" s="173"/>
      <c r="B512" s="179"/>
      <c r="C512" s="175"/>
      <c r="D512" s="175"/>
      <c r="E512" s="175"/>
      <c r="F512" s="176"/>
      <c r="G512" s="175"/>
      <c r="H512" s="175"/>
      <c r="I512" s="175"/>
      <c r="J512" s="176"/>
      <c r="K512" s="175"/>
      <c r="L512" s="175"/>
      <c r="M512" s="176"/>
      <c r="N512" s="176"/>
      <c r="O512" s="176"/>
      <c r="P512" s="176"/>
      <c r="Q512" s="176"/>
      <c r="R512" s="176"/>
      <c r="S512" s="175"/>
      <c r="T512" s="173"/>
      <c r="U512" s="104"/>
      <c r="V512" s="333"/>
      <c r="W512" s="333"/>
      <c r="X512" s="333"/>
      <c r="Y512" s="333"/>
      <c r="Z512" s="333"/>
      <c r="AA512" s="333"/>
      <c r="AB512" s="333"/>
      <c r="AC512" s="333"/>
    </row>
    <row r="513" spans="1:29" ht="16.5" customHeight="1">
      <c r="A513" s="173"/>
      <c r="B513" s="179"/>
      <c r="C513" s="175"/>
      <c r="D513" s="175"/>
      <c r="E513" s="175"/>
      <c r="F513" s="176"/>
      <c r="G513" s="175"/>
      <c r="H513" s="175"/>
      <c r="I513" s="175"/>
      <c r="J513" s="176"/>
      <c r="K513" s="175"/>
      <c r="L513" s="175"/>
      <c r="M513" s="176"/>
      <c r="N513" s="176"/>
      <c r="O513" s="176"/>
      <c r="P513" s="176"/>
      <c r="Q513" s="176"/>
      <c r="R513" s="176"/>
      <c r="S513" s="175"/>
      <c r="T513" s="173"/>
      <c r="U513" s="104"/>
      <c r="V513" s="333"/>
      <c r="W513" s="333"/>
      <c r="X513" s="333"/>
      <c r="Y513" s="333"/>
      <c r="Z513" s="333"/>
      <c r="AA513" s="333"/>
      <c r="AB513" s="333"/>
      <c r="AC513" s="333"/>
    </row>
    <row r="514" spans="1:29" ht="16.5" customHeight="1">
      <c r="A514" s="173"/>
      <c r="B514" s="179"/>
      <c r="C514" s="175"/>
      <c r="D514" s="175"/>
      <c r="E514" s="175"/>
      <c r="F514" s="176"/>
      <c r="G514" s="175"/>
      <c r="H514" s="175"/>
      <c r="I514" s="175"/>
      <c r="J514" s="176"/>
      <c r="K514" s="175"/>
      <c r="L514" s="175"/>
      <c r="M514" s="176"/>
      <c r="N514" s="176"/>
      <c r="O514" s="176"/>
      <c r="P514" s="176"/>
      <c r="Q514" s="176"/>
      <c r="R514" s="176"/>
      <c r="S514" s="175"/>
      <c r="T514" s="173"/>
      <c r="U514" s="104"/>
      <c r="V514" s="333"/>
      <c r="W514" s="333"/>
      <c r="X514" s="333"/>
      <c r="Y514" s="333"/>
      <c r="Z514" s="333"/>
      <c r="AA514" s="333"/>
      <c r="AB514" s="333"/>
      <c r="AC514" s="333"/>
    </row>
    <row r="515" spans="1:29" ht="16.5" customHeight="1">
      <c r="A515" s="173"/>
      <c r="B515" s="179"/>
      <c r="C515" s="175"/>
      <c r="D515" s="175"/>
      <c r="E515" s="175"/>
      <c r="F515" s="176"/>
      <c r="G515" s="175"/>
      <c r="H515" s="175"/>
      <c r="I515" s="175"/>
      <c r="J515" s="176"/>
      <c r="K515" s="175"/>
      <c r="L515" s="175"/>
      <c r="M515" s="176"/>
      <c r="N515" s="176"/>
      <c r="O515" s="176"/>
      <c r="P515" s="176"/>
      <c r="Q515" s="176"/>
      <c r="R515" s="176"/>
      <c r="S515" s="175"/>
      <c r="T515" s="173"/>
      <c r="U515" s="104"/>
      <c r="V515" s="333"/>
      <c r="W515" s="333"/>
      <c r="X515" s="333"/>
      <c r="Y515" s="333"/>
      <c r="Z515" s="333"/>
      <c r="AA515" s="333"/>
      <c r="AB515" s="333"/>
      <c r="AC515" s="333"/>
    </row>
    <row r="516" spans="1:29" ht="16.5" customHeight="1">
      <c r="A516" s="173"/>
      <c r="B516" s="179"/>
      <c r="C516" s="175"/>
      <c r="D516" s="175"/>
      <c r="E516" s="175"/>
      <c r="F516" s="176"/>
      <c r="G516" s="175"/>
      <c r="H516" s="175"/>
      <c r="I516" s="175"/>
      <c r="J516" s="176"/>
      <c r="K516" s="175"/>
      <c r="L516" s="175"/>
      <c r="M516" s="176"/>
      <c r="N516" s="176"/>
      <c r="O516" s="176"/>
      <c r="P516" s="176"/>
      <c r="Q516" s="176"/>
      <c r="R516" s="176"/>
      <c r="S516" s="175"/>
      <c r="T516" s="173"/>
      <c r="U516" s="104"/>
      <c r="V516" s="333"/>
      <c r="W516" s="333"/>
      <c r="X516" s="333"/>
      <c r="Y516" s="333"/>
      <c r="Z516" s="333"/>
      <c r="AA516" s="333"/>
      <c r="AB516" s="333"/>
      <c r="AC516" s="333"/>
    </row>
    <row r="517" spans="1:29" ht="16.5" customHeight="1">
      <c r="A517" s="173"/>
      <c r="B517" s="179"/>
      <c r="C517" s="175"/>
      <c r="D517" s="175"/>
      <c r="E517" s="175"/>
      <c r="F517" s="176"/>
      <c r="G517" s="175"/>
      <c r="H517" s="175"/>
      <c r="I517" s="175"/>
      <c r="J517" s="176"/>
      <c r="K517" s="175"/>
      <c r="L517" s="175"/>
      <c r="M517" s="176"/>
      <c r="N517" s="176"/>
      <c r="O517" s="176"/>
      <c r="P517" s="176"/>
      <c r="Q517" s="176"/>
      <c r="R517" s="176"/>
      <c r="S517" s="175"/>
      <c r="T517" s="173"/>
      <c r="U517" s="104"/>
      <c r="V517" s="333"/>
      <c r="W517" s="333"/>
      <c r="X517" s="333"/>
      <c r="Y517" s="333"/>
      <c r="Z517" s="333"/>
      <c r="AA517" s="333"/>
      <c r="AB517" s="333"/>
      <c r="AC517" s="333"/>
    </row>
    <row r="518" spans="1:29" ht="16.5" customHeight="1">
      <c r="A518" s="173"/>
      <c r="B518" s="179"/>
      <c r="C518" s="175"/>
      <c r="D518" s="175"/>
      <c r="E518" s="175"/>
      <c r="F518" s="176"/>
      <c r="G518" s="175"/>
      <c r="H518" s="175"/>
      <c r="I518" s="175"/>
      <c r="J518" s="176"/>
      <c r="K518" s="175"/>
      <c r="L518" s="175"/>
      <c r="M518" s="176"/>
      <c r="N518" s="176"/>
      <c r="O518" s="176"/>
      <c r="P518" s="176"/>
      <c r="Q518" s="176"/>
      <c r="R518" s="176"/>
      <c r="S518" s="175"/>
      <c r="T518" s="173"/>
      <c r="U518" s="104"/>
      <c r="V518" s="333"/>
      <c r="W518" s="333"/>
      <c r="X518" s="333"/>
      <c r="Y518" s="333"/>
      <c r="Z518" s="333"/>
      <c r="AA518" s="333"/>
      <c r="AB518" s="333"/>
      <c r="AC518" s="333"/>
    </row>
    <row r="519" spans="1:29" ht="16.5" customHeight="1">
      <c r="A519" s="173"/>
      <c r="B519" s="179"/>
      <c r="C519" s="175"/>
      <c r="D519" s="175"/>
      <c r="E519" s="175"/>
      <c r="F519" s="176"/>
      <c r="G519" s="175"/>
      <c r="H519" s="175"/>
      <c r="I519" s="175"/>
      <c r="J519" s="176"/>
      <c r="K519" s="175"/>
      <c r="L519" s="175"/>
      <c r="M519" s="176"/>
      <c r="N519" s="176"/>
      <c r="O519" s="176"/>
      <c r="P519" s="176"/>
      <c r="Q519" s="176"/>
      <c r="R519" s="176"/>
      <c r="S519" s="175"/>
      <c r="T519" s="173"/>
      <c r="U519" s="104"/>
      <c r="V519" s="333"/>
      <c r="W519" s="333"/>
      <c r="X519" s="333"/>
      <c r="Y519" s="333"/>
      <c r="Z519" s="333"/>
      <c r="AA519" s="333"/>
      <c r="AB519" s="333"/>
      <c r="AC519" s="333"/>
    </row>
    <row r="520" spans="1:29" ht="16.5" customHeight="1">
      <c r="A520" s="173"/>
      <c r="B520" s="179"/>
      <c r="C520" s="175"/>
      <c r="D520" s="175"/>
      <c r="E520" s="175"/>
      <c r="F520" s="176"/>
      <c r="G520" s="175"/>
      <c r="H520" s="175"/>
      <c r="I520" s="175"/>
      <c r="J520" s="176"/>
      <c r="K520" s="175"/>
      <c r="L520" s="175"/>
      <c r="M520" s="176"/>
      <c r="N520" s="176"/>
      <c r="O520" s="176"/>
      <c r="P520" s="176"/>
      <c r="Q520" s="176"/>
      <c r="R520" s="176"/>
      <c r="S520" s="175"/>
      <c r="T520" s="173"/>
      <c r="U520" s="104"/>
      <c r="V520" s="333"/>
      <c r="W520" s="333"/>
      <c r="X520" s="333"/>
      <c r="Y520" s="333"/>
      <c r="Z520" s="333"/>
      <c r="AA520" s="333"/>
      <c r="AB520" s="333"/>
      <c r="AC520" s="333"/>
    </row>
    <row r="521" spans="1:29" ht="16.5" customHeight="1">
      <c r="A521" s="173"/>
      <c r="B521" s="179"/>
      <c r="C521" s="175"/>
      <c r="D521" s="175"/>
      <c r="E521" s="175"/>
      <c r="F521" s="176"/>
      <c r="G521" s="175"/>
      <c r="H521" s="175"/>
      <c r="I521" s="175"/>
      <c r="J521" s="176"/>
      <c r="K521" s="175"/>
      <c r="L521" s="175"/>
      <c r="M521" s="176"/>
      <c r="N521" s="176"/>
      <c r="O521" s="176"/>
      <c r="P521" s="176"/>
      <c r="Q521" s="176"/>
      <c r="R521" s="176"/>
      <c r="S521" s="175"/>
      <c r="T521" s="173"/>
      <c r="U521" s="104"/>
      <c r="V521" s="333"/>
      <c r="W521" s="333"/>
      <c r="X521" s="333"/>
      <c r="Y521" s="333"/>
      <c r="Z521" s="333"/>
      <c r="AA521" s="333"/>
      <c r="AB521" s="333"/>
      <c r="AC521" s="333"/>
    </row>
    <row r="522" spans="1:29" ht="16.5" customHeight="1">
      <c r="A522" s="173"/>
      <c r="B522" s="179"/>
      <c r="C522" s="175"/>
      <c r="D522" s="175"/>
      <c r="E522" s="175"/>
      <c r="F522" s="176"/>
      <c r="G522" s="175"/>
      <c r="H522" s="175"/>
      <c r="I522" s="175"/>
      <c r="J522" s="176"/>
      <c r="K522" s="175"/>
      <c r="L522" s="175"/>
      <c r="M522" s="176"/>
      <c r="N522" s="176"/>
      <c r="O522" s="176"/>
      <c r="P522" s="176"/>
      <c r="Q522" s="176"/>
      <c r="R522" s="176"/>
      <c r="S522" s="175"/>
      <c r="T522" s="173"/>
      <c r="U522" s="104"/>
      <c r="V522" s="333"/>
      <c r="W522" s="333"/>
      <c r="X522" s="333"/>
      <c r="Y522" s="333"/>
      <c r="Z522" s="333"/>
      <c r="AA522" s="333"/>
      <c r="AB522" s="333"/>
      <c r="AC522" s="333"/>
    </row>
    <row r="523" spans="1:29" ht="16.5" customHeight="1">
      <c r="A523" s="173"/>
      <c r="B523" s="179"/>
      <c r="C523" s="175"/>
      <c r="D523" s="175"/>
      <c r="E523" s="175"/>
      <c r="F523" s="176"/>
      <c r="G523" s="175"/>
      <c r="H523" s="175"/>
      <c r="I523" s="175"/>
      <c r="J523" s="176"/>
      <c r="K523" s="175"/>
      <c r="L523" s="175"/>
      <c r="M523" s="176"/>
      <c r="N523" s="176"/>
      <c r="O523" s="176"/>
      <c r="P523" s="176"/>
      <c r="Q523" s="176"/>
      <c r="R523" s="176"/>
      <c r="S523" s="175"/>
      <c r="T523" s="173"/>
      <c r="U523" s="104"/>
      <c r="V523" s="333"/>
      <c r="W523" s="333"/>
      <c r="X523" s="333"/>
      <c r="Y523" s="333"/>
      <c r="Z523" s="333"/>
      <c r="AA523" s="333"/>
      <c r="AB523" s="333"/>
      <c r="AC523" s="333"/>
    </row>
    <row r="524" spans="1:29" ht="16.5" customHeight="1">
      <c r="A524" s="173"/>
      <c r="B524" s="179"/>
      <c r="C524" s="175"/>
      <c r="D524" s="175"/>
      <c r="E524" s="175"/>
      <c r="F524" s="176"/>
      <c r="G524" s="175"/>
      <c r="H524" s="175"/>
      <c r="I524" s="175"/>
      <c r="J524" s="176"/>
      <c r="K524" s="175"/>
      <c r="L524" s="175"/>
      <c r="M524" s="176"/>
      <c r="N524" s="176"/>
      <c r="O524" s="176"/>
      <c r="P524" s="176"/>
      <c r="Q524" s="176"/>
      <c r="R524" s="176"/>
      <c r="S524" s="175"/>
      <c r="T524" s="173"/>
      <c r="U524" s="104"/>
      <c r="V524" s="333"/>
      <c r="W524" s="333"/>
      <c r="X524" s="333"/>
      <c r="Y524" s="333"/>
      <c r="Z524" s="333"/>
      <c r="AA524" s="333"/>
      <c r="AB524" s="333"/>
      <c r="AC524" s="333"/>
    </row>
    <row r="525" spans="1:29" ht="16.5" customHeight="1">
      <c r="A525" s="173"/>
      <c r="B525" s="179"/>
      <c r="C525" s="175"/>
      <c r="D525" s="175"/>
      <c r="E525" s="175"/>
      <c r="F525" s="176"/>
      <c r="G525" s="175"/>
      <c r="H525" s="175"/>
      <c r="I525" s="175"/>
      <c r="J525" s="176"/>
      <c r="K525" s="175"/>
      <c r="L525" s="175"/>
      <c r="M525" s="176"/>
      <c r="N525" s="176"/>
      <c r="O525" s="176"/>
      <c r="P525" s="176"/>
      <c r="Q525" s="176"/>
      <c r="R525" s="176"/>
      <c r="S525" s="175"/>
      <c r="T525" s="173"/>
      <c r="U525" s="104"/>
      <c r="V525" s="333"/>
      <c r="W525" s="333"/>
      <c r="X525" s="333"/>
      <c r="Y525" s="333"/>
      <c r="Z525" s="333"/>
      <c r="AA525" s="333"/>
      <c r="AB525" s="333"/>
      <c r="AC525" s="333"/>
    </row>
    <row r="526" spans="1:29" ht="16.5" customHeight="1">
      <c r="A526" s="173"/>
      <c r="B526" s="179"/>
      <c r="C526" s="175"/>
      <c r="D526" s="175"/>
      <c r="E526" s="175"/>
      <c r="F526" s="176"/>
      <c r="G526" s="175"/>
      <c r="H526" s="175"/>
      <c r="I526" s="175"/>
      <c r="J526" s="176"/>
      <c r="K526" s="175"/>
      <c r="L526" s="175"/>
      <c r="M526" s="176"/>
      <c r="N526" s="176"/>
      <c r="O526" s="176"/>
      <c r="P526" s="176"/>
      <c r="Q526" s="176"/>
      <c r="R526" s="176"/>
      <c r="S526" s="175"/>
      <c r="T526" s="173"/>
      <c r="U526" s="104"/>
      <c r="V526" s="333"/>
      <c r="W526" s="333"/>
      <c r="X526" s="333"/>
      <c r="Y526" s="333"/>
      <c r="Z526" s="333"/>
      <c r="AA526" s="333"/>
      <c r="AB526" s="333"/>
      <c r="AC526" s="333"/>
    </row>
    <row r="527" spans="1:29" ht="16.5" customHeight="1">
      <c r="A527" s="173"/>
      <c r="B527" s="179"/>
      <c r="C527" s="175"/>
      <c r="D527" s="175"/>
      <c r="E527" s="175"/>
      <c r="F527" s="176"/>
      <c r="G527" s="175"/>
      <c r="H527" s="175"/>
      <c r="I527" s="175"/>
      <c r="J527" s="176"/>
      <c r="K527" s="175"/>
      <c r="L527" s="175"/>
      <c r="M527" s="176"/>
      <c r="N527" s="176"/>
      <c r="O527" s="176"/>
      <c r="P527" s="176"/>
      <c r="Q527" s="176"/>
      <c r="R527" s="176"/>
      <c r="S527" s="175"/>
      <c r="T527" s="173"/>
      <c r="U527" s="104"/>
      <c r="V527" s="333"/>
      <c r="W527" s="333"/>
      <c r="X527" s="333"/>
      <c r="Y527" s="333"/>
      <c r="Z527" s="333"/>
      <c r="AA527" s="333"/>
      <c r="AB527" s="333"/>
      <c r="AC527" s="333"/>
    </row>
    <row r="528" spans="1:29" ht="16.5" customHeight="1">
      <c r="A528" s="173"/>
      <c r="B528" s="179"/>
      <c r="C528" s="175"/>
      <c r="D528" s="175"/>
      <c r="E528" s="175"/>
      <c r="F528" s="176"/>
      <c r="G528" s="175"/>
      <c r="H528" s="175"/>
      <c r="I528" s="175"/>
      <c r="J528" s="176"/>
      <c r="K528" s="175"/>
      <c r="L528" s="175"/>
      <c r="M528" s="176"/>
      <c r="N528" s="176"/>
      <c r="O528" s="176"/>
      <c r="P528" s="176"/>
      <c r="Q528" s="176"/>
      <c r="R528" s="176"/>
      <c r="S528" s="175"/>
      <c r="T528" s="173"/>
      <c r="U528" s="104"/>
      <c r="V528" s="333"/>
      <c r="W528" s="333"/>
      <c r="X528" s="333"/>
      <c r="Y528" s="333"/>
      <c r="Z528" s="333"/>
      <c r="AA528" s="333"/>
      <c r="AB528" s="333"/>
      <c r="AC528" s="333"/>
    </row>
    <row r="529" spans="1:29" ht="16.5" customHeight="1">
      <c r="A529" s="173"/>
      <c r="B529" s="179"/>
      <c r="C529" s="175"/>
      <c r="D529" s="175"/>
      <c r="E529" s="175"/>
      <c r="F529" s="176"/>
      <c r="G529" s="175"/>
      <c r="H529" s="175"/>
      <c r="I529" s="175"/>
      <c r="J529" s="176"/>
      <c r="K529" s="175"/>
      <c r="L529" s="175"/>
      <c r="M529" s="176"/>
      <c r="N529" s="176"/>
      <c r="O529" s="176"/>
      <c r="P529" s="176"/>
      <c r="Q529" s="176"/>
      <c r="R529" s="176"/>
      <c r="S529" s="175"/>
      <c r="T529" s="173"/>
      <c r="U529" s="104"/>
      <c r="V529" s="333"/>
      <c r="W529" s="333"/>
      <c r="X529" s="333"/>
      <c r="Y529" s="333"/>
      <c r="Z529" s="333"/>
      <c r="AA529" s="333"/>
      <c r="AB529" s="333"/>
      <c r="AC529" s="333"/>
    </row>
    <row r="530" spans="1:29" ht="16.5" customHeight="1">
      <c r="A530" s="173"/>
      <c r="B530" s="179"/>
      <c r="C530" s="175"/>
      <c r="D530" s="175"/>
      <c r="E530" s="175"/>
      <c r="F530" s="176"/>
      <c r="G530" s="175"/>
      <c r="H530" s="175"/>
      <c r="I530" s="175"/>
      <c r="J530" s="176"/>
      <c r="K530" s="175"/>
      <c r="L530" s="175"/>
      <c r="M530" s="176"/>
      <c r="N530" s="176"/>
      <c r="O530" s="176"/>
      <c r="P530" s="176"/>
      <c r="Q530" s="176"/>
      <c r="R530" s="176"/>
      <c r="S530" s="175"/>
      <c r="T530" s="173"/>
      <c r="U530" s="104"/>
      <c r="V530" s="333"/>
      <c r="W530" s="333"/>
      <c r="X530" s="333"/>
      <c r="Y530" s="333"/>
      <c r="Z530" s="333"/>
      <c r="AA530" s="333"/>
      <c r="AB530" s="333"/>
      <c r="AC530" s="333"/>
    </row>
    <row r="531" spans="1:29" ht="16.5" customHeight="1">
      <c r="A531" s="173"/>
      <c r="B531" s="179"/>
      <c r="C531" s="175"/>
      <c r="D531" s="175"/>
      <c r="E531" s="175"/>
      <c r="F531" s="176"/>
      <c r="G531" s="175"/>
      <c r="H531" s="175"/>
      <c r="I531" s="175"/>
      <c r="J531" s="176"/>
      <c r="K531" s="175"/>
      <c r="L531" s="175"/>
      <c r="M531" s="176"/>
      <c r="N531" s="176"/>
      <c r="O531" s="176"/>
      <c r="P531" s="176"/>
      <c r="Q531" s="176"/>
      <c r="R531" s="176"/>
      <c r="S531" s="175"/>
      <c r="T531" s="173"/>
      <c r="U531" s="104"/>
      <c r="V531" s="333"/>
      <c r="W531" s="333"/>
      <c r="X531" s="333"/>
      <c r="Y531" s="333"/>
      <c r="Z531" s="333"/>
      <c r="AA531" s="333"/>
      <c r="AB531" s="333"/>
      <c r="AC531" s="333"/>
    </row>
    <row r="532" spans="1:29" ht="16.5" customHeight="1">
      <c r="A532" s="173"/>
      <c r="B532" s="179"/>
      <c r="C532" s="175"/>
      <c r="D532" s="175"/>
      <c r="E532" s="175"/>
      <c r="F532" s="176"/>
      <c r="G532" s="175"/>
      <c r="H532" s="175"/>
      <c r="I532" s="175"/>
      <c r="J532" s="176"/>
      <c r="K532" s="175"/>
      <c r="L532" s="175"/>
      <c r="M532" s="176"/>
      <c r="N532" s="176"/>
      <c r="O532" s="176"/>
      <c r="P532" s="176"/>
      <c r="Q532" s="176"/>
      <c r="R532" s="176"/>
      <c r="S532" s="175"/>
      <c r="T532" s="173"/>
      <c r="U532" s="104"/>
      <c r="V532" s="333"/>
      <c r="W532" s="333"/>
      <c r="X532" s="333"/>
      <c r="Y532" s="333"/>
      <c r="Z532" s="333"/>
      <c r="AA532" s="333"/>
      <c r="AB532" s="333"/>
      <c r="AC532" s="333"/>
    </row>
    <row r="533" spans="1:29" ht="16.5" customHeight="1">
      <c r="A533" s="173"/>
      <c r="B533" s="179"/>
      <c r="C533" s="175"/>
      <c r="D533" s="175"/>
      <c r="E533" s="175"/>
      <c r="F533" s="176"/>
      <c r="G533" s="175"/>
      <c r="H533" s="175"/>
      <c r="I533" s="175"/>
      <c r="J533" s="176"/>
      <c r="K533" s="175"/>
      <c r="L533" s="175"/>
      <c r="M533" s="176"/>
      <c r="N533" s="176"/>
      <c r="O533" s="176"/>
      <c r="P533" s="176"/>
      <c r="Q533" s="176"/>
      <c r="R533" s="176"/>
      <c r="S533" s="175"/>
      <c r="T533" s="173"/>
      <c r="U533" s="104"/>
      <c r="V533" s="333"/>
      <c r="W533" s="333"/>
      <c r="X533" s="333"/>
      <c r="Y533" s="333"/>
      <c r="Z533" s="333"/>
      <c r="AA533" s="333"/>
      <c r="AB533" s="333"/>
      <c r="AC533" s="333"/>
    </row>
    <row r="534" spans="1:29" ht="16.5" customHeight="1">
      <c r="A534" s="173"/>
      <c r="B534" s="179"/>
      <c r="C534" s="175"/>
      <c r="D534" s="175"/>
      <c r="E534" s="175"/>
      <c r="F534" s="176"/>
      <c r="G534" s="175"/>
      <c r="H534" s="175"/>
      <c r="I534" s="175"/>
      <c r="J534" s="176"/>
      <c r="K534" s="175"/>
      <c r="L534" s="175"/>
      <c r="M534" s="176"/>
      <c r="N534" s="176"/>
      <c r="O534" s="176"/>
      <c r="P534" s="176"/>
      <c r="Q534" s="176"/>
      <c r="R534" s="176"/>
      <c r="S534" s="175"/>
      <c r="T534" s="173"/>
      <c r="U534" s="104"/>
      <c r="V534" s="333"/>
      <c r="W534" s="333"/>
      <c r="X534" s="333"/>
      <c r="Y534" s="333"/>
      <c r="Z534" s="333"/>
      <c r="AA534" s="333"/>
      <c r="AB534" s="333"/>
      <c r="AC534" s="333"/>
    </row>
    <row r="535" spans="1:29" ht="16.5" customHeight="1">
      <c r="A535" s="173"/>
      <c r="B535" s="179"/>
      <c r="C535" s="175"/>
      <c r="D535" s="175"/>
      <c r="E535" s="175"/>
      <c r="F535" s="176"/>
      <c r="G535" s="175"/>
      <c r="H535" s="175"/>
      <c r="I535" s="175"/>
      <c r="J535" s="176"/>
      <c r="K535" s="175"/>
      <c r="L535" s="175"/>
      <c r="M535" s="176"/>
      <c r="N535" s="176"/>
      <c r="O535" s="176"/>
      <c r="P535" s="176"/>
      <c r="Q535" s="176"/>
      <c r="R535" s="176"/>
      <c r="S535" s="175"/>
      <c r="T535" s="173"/>
      <c r="U535" s="104"/>
      <c r="V535" s="333"/>
      <c r="W535" s="333"/>
      <c r="X535" s="333"/>
      <c r="Y535" s="333"/>
      <c r="Z535" s="333"/>
      <c r="AA535" s="333"/>
      <c r="AB535" s="333"/>
      <c r="AC535" s="333"/>
    </row>
    <row r="536" spans="1:29" ht="16.5" customHeight="1">
      <c r="A536" s="173"/>
      <c r="B536" s="179"/>
      <c r="C536" s="175"/>
      <c r="D536" s="175"/>
      <c r="E536" s="175"/>
      <c r="F536" s="176"/>
      <c r="G536" s="175"/>
      <c r="H536" s="175"/>
      <c r="I536" s="175"/>
      <c r="J536" s="176"/>
      <c r="K536" s="175"/>
      <c r="L536" s="175"/>
      <c r="M536" s="176"/>
      <c r="N536" s="176"/>
      <c r="O536" s="176"/>
      <c r="P536" s="176"/>
      <c r="Q536" s="176"/>
      <c r="R536" s="176"/>
      <c r="S536" s="175"/>
      <c r="T536" s="173"/>
      <c r="U536" s="104"/>
      <c r="V536" s="333"/>
      <c r="W536" s="333"/>
      <c r="X536" s="333"/>
      <c r="Y536" s="333"/>
      <c r="Z536" s="333"/>
      <c r="AA536" s="333"/>
      <c r="AB536" s="333"/>
      <c r="AC536" s="333"/>
    </row>
    <row r="537" spans="1:29" ht="16.5" customHeight="1">
      <c r="A537" s="173"/>
      <c r="B537" s="179"/>
      <c r="C537" s="175"/>
      <c r="D537" s="175"/>
      <c r="E537" s="175"/>
      <c r="F537" s="176"/>
      <c r="G537" s="175"/>
      <c r="H537" s="175"/>
      <c r="I537" s="175"/>
      <c r="J537" s="176"/>
      <c r="K537" s="175"/>
      <c r="L537" s="175"/>
      <c r="M537" s="176"/>
      <c r="N537" s="176"/>
      <c r="O537" s="176"/>
      <c r="P537" s="176"/>
      <c r="Q537" s="176"/>
      <c r="R537" s="176"/>
      <c r="S537" s="175"/>
      <c r="T537" s="173"/>
      <c r="U537" s="104"/>
      <c r="V537" s="333"/>
      <c r="W537" s="333"/>
      <c r="X537" s="333"/>
      <c r="Y537" s="333"/>
      <c r="Z537" s="333"/>
      <c r="AA537" s="333"/>
      <c r="AB537" s="333"/>
      <c r="AC537" s="333"/>
    </row>
    <row r="538" spans="1:29" ht="16.5" customHeight="1">
      <c r="A538" s="173"/>
      <c r="B538" s="179"/>
      <c r="C538" s="175"/>
      <c r="D538" s="175"/>
      <c r="E538" s="175"/>
      <c r="F538" s="176"/>
      <c r="G538" s="175"/>
      <c r="H538" s="175"/>
      <c r="I538" s="175"/>
      <c r="J538" s="176"/>
      <c r="K538" s="175"/>
      <c r="L538" s="175"/>
      <c r="M538" s="176"/>
      <c r="N538" s="176"/>
      <c r="O538" s="176"/>
      <c r="P538" s="176"/>
      <c r="Q538" s="176"/>
      <c r="R538" s="176"/>
      <c r="S538" s="175"/>
      <c r="T538" s="173"/>
      <c r="U538" s="104"/>
      <c r="V538" s="333"/>
      <c r="W538" s="333"/>
      <c r="X538" s="333"/>
      <c r="Y538" s="333"/>
      <c r="Z538" s="333"/>
      <c r="AA538" s="333"/>
      <c r="AB538" s="333"/>
      <c r="AC538" s="333"/>
    </row>
    <row r="539" spans="1:29" ht="16.5" customHeight="1">
      <c r="A539" s="173"/>
      <c r="B539" s="179"/>
      <c r="C539" s="175"/>
      <c r="D539" s="175"/>
      <c r="E539" s="175"/>
      <c r="F539" s="176"/>
      <c r="G539" s="175"/>
      <c r="H539" s="175"/>
      <c r="I539" s="175"/>
      <c r="J539" s="176"/>
      <c r="K539" s="175"/>
      <c r="L539" s="175"/>
      <c r="M539" s="176"/>
      <c r="N539" s="176"/>
      <c r="O539" s="176"/>
      <c r="P539" s="176"/>
      <c r="Q539" s="176"/>
      <c r="R539" s="176"/>
      <c r="S539" s="175"/>
      <c r="T539" s="173"/>
      <c r="U539" s="104"/>
      <c r="V539" s="333"/>
      <c r="W539" s="333"/>
      <c r="X539" s="333"/>
      <c r="Y539" s="333"/>
      <c r="Z539" s="333"/>
      <c r="AA539" s="333"/>
      <c r="AB539" s="333"/>
      <c r="AC539" s="333"/>
    </row>
    <row r="540" spans="1:29" ht="16.5" customHeight="1">
      <c r="A540" s="173"/>
      <c r="B540" s="179"/>
      <c r="C540" s="175"/>
      <c r="D540" s="175"/>
      <c r="E540" s="175"/>
      <c r="F540" s="176"/>
      <c r="G540" s="175"/>
      <c r="H540" s="175"/>
      <c r="I540" s="175"/>
      <c r="J540" s="176"/>
      <c r="K540" s="175"/>
      <c r="L540" s="175"/>
      <c r="M540" s="176"/>
      <c r="N540" s="176"/>
      <c r="O540" s="176"/>
      <c r="P540" s="176"/>
      <c r="Q540" s="176"/>
      <c r="R540" s="176"/>
      <c r="S540" s="175"/>
      <c r="T540" s="173"/>
      <c r="U540" s="104"/>
      <c r="V540" s="333"/>
      <c r="W540" s="333"/>
      <c r="X540" s="333"/>
      <c r="Y540" s="333"/>
      <c r="Z540" s="333"/>
      <c r="AA540" s="333"/>
      <c r="AB540" s="333"/>
      <c r="AC540" s="333"/>
    </row>
    <row r="541" spans="1:29" ht="16.5" customHeight="1">
      <c r="A541" s="173"/>
      <c r="B541" s="179"/>
      <c r="C541" s="175"/>
      <c r="D541" s="175"/>
      <c r="E541" s="175"/>
      <c r="F541" s="176"/>
      <c r="G541" s="175"/>
      <c r="H541" s="175"/>
      <c r="I541" s="175"/>
      <c r="J541" s="176"/>
      <c r="K541" s="175"/>
      <c r="L541" s="175"/>
      <c r="M541" s="176"/>
      <c r="N541" s="176"/>
      <c r="O541" s="176"/>
      <c r="P541" s="176"/>
      <c r="Q541" s="176"/>
      <c r="R541" s="176"/>
      <c r="S541" s="175"/>
      <c r="T541" s="173"/>
      <c r="U541" s="104"/>
      <c r="V541" s="333"/>
      <c r="W541" s="333"/>
      <c r="X541" s="333"/>
      <c r="Y541" s="333"/>
      <c r="Z541" s="333"/>
      <c r="AA541" s="333"/>
      <c r="AB541" s="333"/>
      <c r="AC541" s="333"/>
    </row>
    <row r="542" spans="1:29" ht="16.5" customHeight="1">
      <c r="A542" s="173"/>
      <c r="B542" s="179"/>
      <c r="C542" s="175"/>
      <c r="D542" s="175"/>
      <c r="E542" s="175"/>
      <c r="F542" s="176"/>
      <c r="G542" s="175"/>
      <c r="H542" s="175"/>
      <c r="I542" s="175"/>
      <c r="J542" s="176"/>
      <c r="K542" s="175"/>
      <c r="L542" s="175"/>
      <c r="M542" s="176"/>
      <c r="N542" s="176"/>
      <c r="O542" s="176"/>
      <c r="P542" s="176"/>
      <c r="Q542" s="176"/>
      <c r="R542" s="176"/>
      <c r="S542" s="175"/>
      <c r="T542" s="173"/>
      <c r="U542" s="104"/>
      <c r="V542" s="333"/>
      <c r="W542" s="333"/>
      <c r="X542" s="333"/>
      <c r="Y542" s="333"/>
      <c r="Z542" s="333"/>
      <c r="AA542" s="333"/>
      <c r="AB542" s="333"/>
      <c r="AC542" s="333"/>
    </row>
    <row r="543" spans="1:29" ht="16.5" customHeight="1">
      <c r="A543" s="173"/>
      <c r="B543" s="179"/>
      <c r="C543" s="175"/>
      <c r="D543" s="175"/>
      <c r="E543" s="175"/>
      <c r="F543" s="176"/>
      <c r="G543" s="175"/>
      <c r="H543" s="175"/>
      <c r="I543" s="175"/>
      <c r="J543" s="176"/>
      <c r="K543" s="175"/>
      <c r="L543" s="175"/>
      <c r="M543" s="176"/>
      <c r="N543" s="176"/>
      <c r="O543" s="176"/>
      <c r="P543" s="176"/>
      <c r="Q543" s="176"/>
      <c r="R543" s="176"/>
      <c r="S543" s="175"/>
      <c r="T543" s="173"/>
      <c r="U543" s="104"/>
      <c r="V543" s="333"/>
      <c r="W543" s="333"/>
      <c r="X543" s="333"/>
      <c r="Y543" s="333"/>
      <c r="Z543" s="333"/>
      <c r="AA543" s="333"/>
      <c r="AB543" s="333"/>
      <c r="AC543" s="333"/>
    </row>
    <row r="544" spans="1:29" ht="16.5" customHeight="1">
      <c r="A544" s="173"/>
      <c r="B544" s="179"/>
      <c r="C544" s="175"/>
      <c r="D544" s="175"/>
      <c r="E544" s="175"/>
      <c r="F544" s="176"/>
      <c r="G544" s="175"/>
      <c r="H544" s="175"/>
      <c r="I544" s="175"/>
      <c r="J544" s="176"/>
      <c r="K544" s="175"/>
      <c r="L544" s="175"/>
      <c r="M544" s="176"/>
      <c r="N544" s="176"/>
      <c r="O544" s="176"/>
      <c r="P544" s="176"/>
      <c r="Q544" s="176"/>
      <c r="R544" s="176"/>
      <c r="S544" s="175"/>
      <c r="T544" s="173"/>
      <c r="U544" s="104"/>
      <c r="V544" s="333"/>
      <c r="W544" s="333"/>
      <c r="X544" s="333"/>
      <c r="Y544" s="333"/>
      <c r="Z544" s="333"/>
      <c r="AA544" s="333"/>
      <c r="AB544" s="333"/>
      <c r="AC544" s="333"/>
    </row>
    <row r="545" spans="1:29" ht="16.5" customHeight="1">
      <c r="A545" s="173"/>
      <c r="B545" s="179"/>
      <c r="C545" s="175"/>
      <c r="D545" s="175"/>
      <c r="E545" s="175"/>
      <c r="F545" s="176"/>
      <c r="G545" s="175"/>
      <c r="H545" s="175"/>
      <c r="I545" s="175"/>
      <c r="J545" s="176"/>
      <c r="K545" s="175"/>
      <c r="L545" s="175"/>
      <c r="M545" s="176"/>
      <c r="N545" s="176"/>
      <c r="O545" s="176"/>
      <c r="P545" s="176"/>
      <c r="Q545" s="176"/>
      <c r="R545" s="176"/>
      <c r="S545" s="175"/>
      <c r="T545" s="173"/>
      <c r="U545" s="104"/>
      <c r="V545" s="333"/>
      <c r="W545" s="333"/>
      <c r="X545" s="333"/>
      <c r="Y545" s="333"/>
      <c r="Z545" s="333"/>
      <c r="AA545" s="333"/>
      <c r="AB545" s="333"/>
      <c r="AC545" s="333"/>
    </row>
    <row r="546" spans="1:29" ht="16.5" customHeight="1">
      <c r="A546" s="173"/>
      <c r="B546" s="179"/>
      <c r="C546" s="175"/>
      <c r="D546" s="175"/>
      <c r="E546" s="175"/>
      <c r="F546" s="176"/>
      <c r="G546" s="175"/>
      <c r="H546" s="175"/>
      <c r="I546" s="175"/>
      <c r="J546" s="176"/>
      <c r="K546" s="175"/>
      <c r="L546" s="175"/>
      <c r="M546" s="176"/>
      <c r="N546" s="176"/>
      <c r="O546" s="176"/>
      <c r="P546" s="176"/>
      <c r="Q546" s="176"/>
      <c r="R546" s="176"/>
      <c r="S546" s="175"/>
      <c r="T546" s="173"/>
      <c r="U546" s="104"/>
      <c r="V546" s="333"/>
      <c r="W546" s="333"/>
      <c r="X546" s="333"/>
      <c r="Y546" s="333"/>
      <c r="Z546" s="333"/>
      <c r="AA546" s="333"/>
      <c r="AB546" s="333"/>
      <c r="AC546" s="333"/>
    </row>
    <row r="547" spans="1:29" ht="16.5" customHeight="1">
      <c r="A547" s="173"/>
      <c r="B547" s="179"/>
      <c r="C547" s="175"/>
      <c r="D547" s="175"/>
      <c r="E547" s="175"/>
      <c r="F547" s="176"/>
      <c r="G547" s="175"/>
      <c r="H547" s="175"/>
      <c r="I547" s="175"/>
      <c r="J547" s="176"/>
      <c r="K547" s="175"/>
      <c r="L547" s="175"/>
      <c r="M547" s="176"/>
      <c r="N547" s="176"/>
      <c r="O547" s="176"/>
      <c r="P547" s="176"/>
      <c r="Q547" s="176"/>
      <c r="R547" s="176"/>
      <c r="S547" s="175"/>
      <c r="T547" s="173"/>
      <c r="U547" s="104"/>
      <c r="V547" s="333"/>
      <c r="W547" s="333"/>
      <c r="X547" s="333"/>
      <c r="Y547" s="333"/>
      <c r="Z547" s="333"/>
      <c r="AA547" s="333"/>
      <c r="AB547" s="333"/>
      <c r="AC547" s="333"/>
    </row>
    <row r="548" spans="1:29" ht="16.5" customHeight="1">
      <c r="A548" s="173"/>
      <c r="B548" s="179"/>
      <c r="C548" s="175"/>
      <c r="D548" s="175"/>
      <c r="E548" s="175"/>
      <c r="F548" s="176"/>
      <c r="G548" s="175"/>
      <c r="H548" s="175"/>
      <c r="I548" s="175"/>
      <c r="J548" s="176"/>
      <c r="K548" s="175"/>
      <c r="L548" s="175"/>
      <c r="M548" s="176"/>
      <c r="N548" s="176"/>
      <c r="O548" s="176"/>
      <c r="P548" s="176"/>
      <c r="Q548" s="176"/>
      <c r="R548" s="176"/>
      <c r="S548" s="175"/>
      <c r="T548" s="173"/>
      <c r="U548" s="104"/>
      <c r="V548" s="333"/>
      <c r="W548" s="333"/>
      <c r="X548" s="333"/>
      <c r="Y548" s="333"/>
      <c r="Z548" s="333"/>
      <c r="AA548" s="333"/>
      <c r="AB548" s="333"/>
      <c r="AC548" s="333"/>
    </row>
    <row r="549" spans="1:29" ht="16.5" customHeight="1">
      <c r="A549" s="173"/>
      <c r="B549" s="179"/>
      <c r="C549" s="175"/>
      <c r="D549" s="175"/>
      <c r="E549" s="175"/>
      <c r="F549" s="176"/>
      <c r="G549" s="175"/>
      <c r="H549" s="175"/>
      <c r="I549" s="175"/>
      <c r="J549" s="176"/>
      <c r="K549" s="175"/>
      <c r="L549" s="175"/>
      <c r="M549" s="176"/>
      <c r="N549" s="176"/>
      <c r="O549" s="176"/>
      <c r="P549" s="176"/>
      <c r="Q549" s="176"/>
      <c r="R549" s="176"/>
      <c r="S549" s="175"/>
      <c r="T549" s="173"/>
      <c r="U549" s="104"/>
      <c r="V549" s="333"/>
      <c r="W549" s="333"/>
      <c r="X549" s="333"/>
      <c r="Y549" s="333"/>
      <c r="Z549" s="333"/>
      <c r="AA549" s="333"/>
      <c r="AB549" s="333"/>
      <c r="AC549" s="333"/>
    </row>
    <row r="550" spans="1:29" ht="16.5" customHeight="1">
      <c r="A550" s="173"/>
      <c r="B550" s="179"/>
      <c r="C550" s="175"/>
      <c r="D550" s="175"/>
      <c r="E550" s="175"/>
      <c r="F550" s="176"/>
      <c r="G550" s="175"/>
      <c r="H550" s="175"/>
      <c r="I550" s="175"/>
      <c r="J550" s="176"/>
      <c r="K550" s="175"/>
      <c r="L550" s="175"/>
      <c r="M550" s="176"/>
      <c r="N550" s="176"/>
      <c r="O550" s="176"/>
      <c r="P550" s="176"/>
      <c r="Q550" s="176"/>
      <c r="R550" s="176"/>
      <c r="S550" s="175"/>
      <c r="T550" s="173"/>
      <c r="U550" s="104"/>
      <c r="V550" s="333"/>
      <c r="W550" s="333"/>
      <c r="X550" s="333"/>
      <c r="Y550" s="333"/>
      <c r="Z550" s="333"/>
      <c r="AA550" s="333"/>
      <c r="AB550" s="333"/>
      <c r="AC550" s="333"/>
    </row>
    <row r="551" spans="1:29" ht="16.5" customHeight="1">
      <c r="A551" s="173"/>
      <c r="B551" s="179"/>
      <c r="C551" s="175"/>
      <c r="D551" s="175"/>
      <c r="E551" s="175"/>
      <c r="F551" s="176"/>
      <c r="G551" s="175"/>
      <c r="H551" s="175"/>
      <c r="I551" s="175"/>
      <c r="J551" s="176"/>
      <c r="K551" s="175"/>
      <c r="L551" s="175"/>
      <c r="M551" s="176"/>
      <c r="N551" s="176"/>
      <c r="O551" s="176"/>
      <c r="P551" s="176"/>
      <c r="Q551" s="176"/>
      <c r="R551" s="176"/>
      <c r="S551" s="175"/>
      <c r="T551" s="173"/>
      <c r="U551" s="104"/>
      <c r="V551" s="333"/>
      <c r="W551" s="333"/>
      <c r="X551" s="333"/>
      <c r="Y551" s="333"/>
      <c r="Z551" s="333"/>
      <c r="AA551" s="333"/>
      <c r="AB551" s="333"/>
      <c r="AC551" s="333"/>
    </row>
    <row r="552" spans="1:29" ht="16.5" customHeight="1">
      <c r="A552" s="173"/>
      <c r="B552" s="179"/>
      <c r="C552" s="175"/>
      <c r="D552" s="175"/>
      <c r="E552" s="175"/>
      <c r="F552" s="176"/>
      <c r="G552" s="175"/>
      <c r="H552" s="175"/>
      <c r="I552" s="175"/>
      <c r="J552" s="176"/>
      <c r="K552" s="175"/>
      <c r="L552" s="175"/>
      <c r="M552" s="176"/>
      <c r="N552" s="176"/>
      <c r="O552" s="176"/>
      <c r="P552" s="176"/>
      <c r="Q552" s="176"/>
      <c r="R552" s="176"/>
      <c r="S552" s="175"/>
      <c r="T552" s="173"/>
      <c r="U552" s="104"/>
      <c r="V552" s="333"/>
      <c r="W552" s="333"/>
      <c r="X552" s="333"/>
      <c r="Y552" s="333"/>
      <c r="Z552" s="333"/>
      <c r="AA552" s="333"/>
      <c r="AB552" s="333"/>
      <c r="AC552" s="333"/>
    </row>
    <row r="553" spans="1:29" ht="16.5" customHeight="1">
      <c r="A553" s="173"/>
      <c r="B553" s="179"/>
      <c r="C553" s="175"/>
      <c r="D553" s="175"/>
      <c r="E553" s="175"/>
      <c r="F553" s="176"/>
      <c r="G553" s="175"/>
      <c r="H553" s="175"/>
      <c r="I553" s="175"/>
      <c r="J553" s="176"/>
      <c r="K553" s="175"/>
      <c r="L553" s="175"/>
      <c r="M553" s="176"/>
      <c r="N553" s="176"/>
      <c r="O553" s="176"/>
      <c r="P553" s="176"/>
      <c r="Q553" s="176"/>
      <c r="R553" s="176"/>
      <c r="S553" s="175"/>
      <c r="T553" s="173"/>
      <c r="U553" s="104"/>
      <c r="V553" s="333"/>
      <c r="W553" s="333"/>
      <c r="X553" s="333"/>
      <c r="Y553" s="333"/>
      <c r="Z553" s="333"/>
      <c r="AA553" s="333"/>
      <c r="AB553" s="333"/>
      <c r="AC553" s="333"/>
    </row>
    <row r="554" spans="1:29" ht="16.5" customHeight="1">
      <c r="A554" s="173"/>
      <c r="B554" s="179"/>
      <c r="C554" s="175"/>
      <c r="D554" s="175"/>
      <c r="E554" s="175"/>
      <c r="F554" s="176"/>
      <c r="G554" s="175"/>
      <c r="H554" s="175"/>
      <c r="I554" s="175"/>
      <c r="J554" s="176"/>
      <c r="K554" s="175"/>
      <c r="L554" s="175"/>
      <c r="M554" s="176"/>
      <c r="N554" s="176"/>
      <c r="O554" s="176"/>
      <c r="P554" s="176"/>
      <c r="Q554" s="176"/>
      <c r="R554" s="176"/>
      <c r="S554" s="175"/>
      <c r="T554" s="173"/>
      <c r="U554" s="104"/>
      <c r="V554" s="333"/>
      <c r="W554" s="333"/>
      <c r="X554" s="333"/>
      <c r="Y554" s="333"/>
      <c r="Z554" s="333"/>
      <c r="AA554" s="333"/>
      <c r="AB554" s="333"/>
      <c r="AC554" s="333"/>
    </row>
    <row r="555" spans="1:29" ht="16.5" customHeight="1">
      <c r="A555" s="173"/>
      <c r="B555" s="179"/>
      <c r="C555" s="175"/>
      <c r="D555" s="175"/>
      <c r="E555" s="175"/>
      <c r="F555" s="176"/>
      <c r="G555" s="175"/>
      <c r="H555" s="175"/>
      <c r="I555" s="175"/>
      <c r="J555" s="176"/>
      <c r="K555" s="175"/>
      <c r="L555" s="175"/>
      <c r="M555" s="176"/>
      <c r="N555" s="176"/>
      <c r="O555" s="176"/>
      <c r="P555" s="176"/>
      <c r="Q555" s="176"/>
      <c r="R555" s="176"/>
      <c r="S555" s="175"/>
      <c r="T555" s="173"/>
      <c r="U555" s="104"/>
      <c r="V555" s="333"/>
      <c r="W555" s="333"/>
      <c r="X555" s="333"/>
      <c r="Y555" s="333"/>
      <c r="Z555" s="333"/>
      <c r="AA555" s="333"/>
      <c r="AB555" s="333"/>
      <c r="AC555" s="333"/>
    </row>
    <row r="556" spans="1:29" ht="16.5" customHeight="1">
      <c r="A556" s="173"/>
      <c r="B556" s="179"/>
      <c r="C556" s="175"/>
      <c r="D556" s="175"/>
      <c r="E556" s="175"/>
      <c r="F556" s="176"/>
      <c r="G556" s="175"/>
      <c r="H556" s="175"/>
      <c r="I556" s="175"/>
      <c r="J556" s="176"/>
      <c r="K556" s="175"/>
      <c r="L556" s="175"/>
      <c r="M556" s="176"/>
      <c r="N556" s="176"/>
      <c r="O556" s="176"/>
      <c r="P556" s="176"/>
      <c r="Q556" s="176"/>
      <c r="R556" s="176"/>
      <c r="S556" s="175"/>
      <c r="T556" s="173"/>
      <c r="U556" s="104"/>
      <c r="V556" s="333"/>
      <c r="W556" s="333"/>
      <c r="X556" s="333"/>
      <c r="Y556" s="333"/>
      <c r="Z556" s="333"/>
      <c r="AA556" s="333"/>
      <c r="AB556" s="333"/>
      <c r="AC556" s="333"/>
    </row>
    <row r="557" spans="1:29" ht="16.5" customHeight="1">
      <c r="A557" s="173"/>
      <c r="B557" s="179"/>
      <c r="C557" s="175"/>
      <c r="D557" s="175"/>
      <c r="E557" s="175"/>
      <c r="F557" s="176"/>
      <c r="G557" s="175"/>
      <c r="H557" s="175"/>
      <c r="I557" s="175"/>
      <c r="J557" s="176"/>
      <c r="K557" s="175"/>
      <c r="L557" s="175"/>
      <c r="M557" s="176"/>
      <c r="N557" s="176"/>
      <c r="O557" s="176"/>
      <c r="P557" s="176"/>
      <c r="Q557" s="176"/>
      <c r="R557" s="176"/>
      <c r="S557" s="175"/>
      <c r="T557" s="173"/>
      <c r="U557" s="104"/>
      <c r="V557" s="333"/>
      <c r="W557" s="333"/>
      <c r="X557" s="333"/>
      <c r="Y557" s="333"/>
      <c r="Z557" s="333"/>
      <c r="AA557" s="333"/>
      <c r="AB557" s="333"/>
      <c r="AC557" s="333"/>
    </row>
    <row r="558" spans="1:29" ht="16.5" customHeight="1">
      <c r="A558" s="173"/>
      <c r="B558" s="179"/>
      <c r="C558" s="175"/>
      <c r="D558" s="175"/>
      <c r="E558" s="175"/>
      <c r="F558" s="176"/>
      <c r="G558" s="175"/>
      <c r="H558" s="175"/>
      <c r="I558" s="175"/>
      <c r="J558" s="176"/>
      <c r="K558" s="175"/>
      <c r="L558" s="175"/>
      <c r="M558" s="176"/>
      <c r="N558" s="176"/>
      <c r="O558" s="176"/>
      <c r="P558" s="176"/>
      <c r="Q558" s="176"/>
      <c r="R558" s="176"/>
      <c r="S558" s="175"/>
      <c r="T558" s="173"/>
      <c r="U558" s="104"/>
      <c r="V558" s="333"/>
      <c r="W558" s="333"/>
      <c r="X558" s="333"/>
      <c r="Y558" s="333"/>
      <c r="Z558" s="333"/>
      <c r="AA558" s="333"/>
      <c r="AB558" s="333"/>
      <c r="AC558" s="333"/>
    </row>
    <row r="559" spans="1:29" ht="16.5" customHeight="1">
      <c r="A559" s="173"/>
      <c r="B559" s="179"/>
      <c r="C559" s="175"/>
      <c r="D559" s="175"/>
      <c r="E559" s="175"/>
      <c r="F559" s="176"/>
      <c r="G559" s="175"/>
      <c r="H559" s="175"/>
      <c r="I559" s="175"/>
      <c r="J559" s="176"/>
      <c r="K559" s="175"/>
      <c r="L559" s="175"/>
      <c r="M559" s="176"/>
      <c r="N559" s="176"/>
      <c r="O559" s="176"/>
      <c r="P559" s="176"/>
      <c r="Q559" s="176"/>
      <c r="R559" s="176"/>
      <c r="S559" s="175"/>
      <c r="T559" s="173"/>
      <c r="U559" s="104"/>
      <c r="V559" s="333"/>
      <c r="W559" s="333"/>
      <c r="X559" s="333"/>
      <c r="Y559" s="333"/>
      <c r="Z559" s="333"/>
      <c r="AA559" s="333"/>
      <c r="AB559" s="333"/>
      <c r="AC559" s="333"/>
    </row>
    <row r="560" spans="1:29" ht="16.5" customHeight="1">
      <c r="A560" s="173"/>
      <c r="B560" s="179"/>
      <c r="C560" s="175"/>
      <c r="D560" s="175"/>
      <c r="E560" s="175"/>
      <c r="F560" s="176"/>
      <c r="G560" s="175"/>
      <c r="H560" s="175"/>
      <c r="I560" s="175"/>
      <c r="J560" s="176"/>
      <c r="K560" s="175"/>
      <c r="L560" s="175"/>
      <c r="M560" s="176"/>
      <c r="N560" s="176"/>
      <c r="O560" s="176"/>
      <c r="P560" s="176"/>
      <c r="Q560" s="176"/>
      <c r="R560" s="176"/>
      <c r="S560" s="175"/>
      <c r="T560" s="173"/>
      <c r="U560" s="104"/>
      <c r="V560" s="333"/>
      <c r="W560" s="333"/>
      <c r="X560" s="333"/>
      <c r="Y560" s="333"/>
      <c r="Z560" s="333"/>
      <c r="AA560" s="333"/>
      <c r="AB560" s="333"/>
      <c r="AC560" s="333"/>
    </row>
    <row r="561" spans="1:29" ht="16.5" customHeight="1">
      <c r="A561" s="173"/>
      <c r="B561" s="179"/>
      <c r="C561" s="175"/>
      <c r="D561" s="175"/>
      <c r="E561" s="175"/>
      <c r="F561" s="176"/>
      <c r="G561" s="175"/>
      <c r="H561" s="175"/>
      <c r="I561" s="175"/>
      <c r="J561" s="176"/>
      <c r="K561" s="175"/>
      <c r="L561" s="175"/>
      <c r="M561" s="176"/>
      <c r="N561" s="176"/>
      <c r="O561" s="176"/>
      <c r="P561" s="176"/>
      <c r="Q561" s="176"/>
      <c r="R561" s="176"/>
      <c r="S561" s="175"/>
      <c r="T561" s="173"/>
      <c r="U561" s="104"/>
      <c r="V561" s="333"/>
      <c r="W561" s="333"/>
      <c r="X561" s="333"/>
      <c r="Y561" s="333"/>
      <c r="Z561" s="333"/>
      <c r="AA561" s="333"/>
      <c r="AB561" s="333"/>
      <c r="AC561" s="333"/>
    </row>
    <row r="562" spans="1:29" ht="16.5" customHeight="1">
      <c r="A562" s="173"/>
      <c r="B562" s="179"/>
      <c r="C562" s="175"/>
      <c r="D562" s="175"/>
      <c r="E562" s="175"/>
      <c r="F562" s="176"/>
      <c r="G562" s="175"/>
      <c r="H562" s="175"/>
      <c r="I562" s="175"/>
      <c r="J562" s="176"/>
      <c r="K562" s="175"/>
      <c r="L562" s="175"/>
      <c r="M562" s="176"/>
      <c r="N562" s="176"/>
      <c r="O562" s="176"/>
      <c r="P562" s="176"/>
      <c r="Q562" s="176"/>
      <c r="R562" s="176"/>
      <c r="S562" s="175"/>
      <c r="T562" s="173"/>
      <c r="U562" s="104"/>
      <c r="V562" s="333"/>
      <c r="W562" s="333"/>
      <c r="X562" s="333"/>
      <c r="Y562" s="333"/>
      <c r="Z562" s="333"/>
      <c r="AA562" s="333"/>
      <c r="AB562" s="333"/>
      <c r="AC562" s="333"/>
    </row>
    <row r="563" spans="1:29" ht="16.5" customHeight="1">
      <c r="A563" s="173"/>
      <c r="B563" s="179"/>
      <c r="C563" s="175"/>
      <c r="D563" s="175"/>
      <c r="E563" s="175"/>
      <c r="F563" s="176"/>
      <c r="G563" s="175"/>
      <c r="H563" s="175"/>
      <c r="I563" s="175"/>
      <c r="J563" s="176"/>
      <c r="K563" s="175"/>
      <c r="L563" s="175"/>
      <c r="M563" s="176"/>
      <c r="N563" s="176"/>
      <c r="O563" s="176"/>
      <c r="P563" s="176"/>
      <c r="Q563" s="176"/>
      <c r="R563" s="176"/>
      <c r="S563" s="175"/>
      <c r="T563" s="173"/>
      <c r="U563" s="104"/>
      <c r="V563" s="333"/>
      <c r="W563" s="333"/>
      <c r="X563" s="333"/>
      <c r="Y563" s="333"/>
      <c r="Z563" s="333"/>
      <c r="AA563" s="333"/>
      <c r="AB563" s="333"/>
      <c r="AC563" s="333"/>
    </row>
    <row r="564" spans="1:29" ht="16.5" customHeight="1">
      <c r="A564" s="173"/>
      <c r="B564" s="179"/>
      <c r="C564" s="175"/>
      <c r="D564" s="175"/>
      <c r="E564" s="175"/>
      <c r="F564" s="176"/>
      <c r="G564" s="175"/>
      <c r="H564" s="175"/>
      <c r="I564" s="175"/>
      <c r="J564" s="176"/>
      <c r="K564" s="175"/>
      <c r="L564" s="175"/>
      <c r="M564" s="176"/>
      <c r="N564" s="176"/>
      <c r="O564" s="176"/>
      <c r="P564" s="176"/>
      <c r="Q564" s="176"/>
      <c r="R564" s="176"/>
      <c r="S564" s="175"/>
      <c r="T564" s="173"/>
      <c r="U564" s="104"/>
      <c r="V564" s="333"/>
      <c r="W564" s="333"/>
      <c r="X564" s="333"/>
      <c r="Y564" s="333"/>
      <c r="Z564" s="333"/>
      <c r="AA564" s="333"/>
      <c r="AB564" s="333"/>
      <c r="AC564" s="333"/>
    </row>
    <row r="565" spans="1:29" ht="16.5" customHeight="1">
      <c r="A565" s="173"/>
      <c r="B565" s="179"/>
      <c r="C565" s="175"/>
      <c r="D565" s="175"/>
      <c r="E565" s="175"/>
      <c r="F565" s="176"/>
      <c r="G565" s="175"/>
      <c r="H565" s="175"/>
      <c r="I565" s="175"/>
      <c r="J565" s="176"/>
      <c r="K565" s="175"/>
      <c r="L565" s="175"/>
      <c r="M565" s="176"/>
      <c r="N565" s="176"/>
      <c r="O565" s="176"/>
      <c r="P565" s="176"/>
      <c r="Q565" s="176"/>
      <c r="R565" s="176"/>
      <c r="S565" s="175"/>
      <c r="T565" s="173"/>
      <c r="U565" s="104"/>
      <c r="V565" s="333"/>
      <c r="W565" s="333"/>
      <c r="X565" s="333"/>
      <c r="Y565" s="333"/>
      <c r="Z565" s="333"/>
      <c r="AA565" s="333"/>
      <c r="AB565" s="333"/>
      <c r="AC565" s="333"/>
    </row>
    <row r="566" spans="1:29" ht="16.5" customHeight="1">
      <c r="A566" s="173"/>
      <c r="B566" s="179"/>
      <c r="C566" s="175"/>
      <c r="D566" s="175"/>
      <c r="E566" s="175"/>
      <c r="F566" s="176"/>
      <c r="G566" s="175"/>
      <c r="H566" s="175"/>
      <c r="I566" s="175"/>
      <c r="J566" s="176"/>
      <c r="K566" s="175"/>
      <c r="L566" s="175"/>
      <c r="M566" s="176"/>
      <c r="N566" s="176"/>
      <c r="O566" s="176"/>
      <c r="P566" s="176"/>
      <c r="Q566" s="176"/>
      <c r="R566" s="176"/>
      <c r="S566" s="175"/>
      <c r="T566" s="173"/>
      <c r="U566" s="104"/>
      <c r="V566" s="333"/>
      <c r="W566" s="333"/>
      <c r="X566" s="333"/>
      <c r="Y566" s="333"/>
      <c r="Z566" s="333"/>
      <c r="AA566" s="333"/>
      <c r="AB566" s="333"/>
      <c r="AC566" s="333"/>
    </row>
    <row r="567" spans="1:29" ht="16.5" customHeight="1">
      <c r="A567" s="173"/>
      <c r="B567" s="179"/>
      <c r="C567" s="175"/>
      <c r="D567" s="175"/>
      <c r="E567" s="175"/>
      <c r="F567" s="176"/>
      <c r="G567" s="175"/>
      <c r="H567" s="175"/>
      <c r="I567" s="175"/>
      <c r="J567" s="176"/>
      <c r="K567" s="175"/>
      <c r="L567" s="175"/>
      <c r="M567" s="176"/>
      <c r="N567" s="176"/>
      <c r="O567" s="176"/>
      <c r="P567" s="176"/>
      <c r="Q567" s="176"/>
      <c r="R567" s="176"/>
      <c r="S567" s="175"/>
      <c r="T567" s="173"/>
      <c r="U567" s="104"/>
      <c r="V567" s="333"/>
      <c r="W567" s="333"/>
      <c r="X567" s="333"/>
      <c r="Y567" s="333"/>
      <c r="Z567" s="333"/>
      <c r="AA567" s="333"/>
      <c r="AB567" s="333"/>
      <c r="AC567" s="333"/>
    </row>
    <row r="568" spans="1:29" ht="16.5" customHeight="1">
      <c r="A568" s="173"/>
      <c r="B568" s="179"/>
      <c r="C568" s="175"/>
      <c r="D568" s="175"/>
      <c r="E568" s="175"/>
      <c r="F568" s="176"/>
      <c r="G568" s="175"/>
      <c r="H568" s="175"/>
      <c r="I568" s="175"/>
      <c r="J568" s="176"/>
      <c r="K568" s="175"/>
      <c r="L568" s="175"/>
      <c r="M568" s="176"/>
      <c r="N568" s="176"/>
      <c r="O568" s="176"/>
      <c r="P568" s="176"/>
      <c r="Q568" s="176"/>
      <c r="R568" s="176"/>
      <c r="S568" s="175"/>
      <c r="T568" s="173"/>
      <c r="U568" s="104"/>
      <c r="V568" s="333"/>
      <c r="W568" s="333"/>
      <c r="X568" s="333"/>
      <c r="Y568" s="333"/>
      <c r="Z568" s="333"/>
      <c r="AA568" s="333"/>
      <c r="AB568" s="333"/>
      <c r="AC568" s="333"/>
    </row>
    <row r="569" spans="1:29" ht="16.5" customHeight="1">
      <c r="A569" s="173"/>
      <c r="B569" s="179"/>
      <c r="C569" s="175"/>
      <c r="D569" s="175"/>
      <c r="E569" s="175"/>
      <c r="F569" s="176"/>
      <c r="G569" s="175"/>
      <c r="H569" s="175"/>
      <c r="I569" s="175"/>
      <c r="J569" s="176"/>
      <c r="K569" s="175"/>
      <c r="L569" s="175"/>
      <c r="M569" s="176"/>
      <c r="N569" s="176"/>
      <c r="O569" s="176"/>
      <c r="P569" s="176"/>
      <c r="Q569" s="176"/>
      <c r="R569" s="176"/>
      <c r="S569" s="175"/>
      <c r="T569" s="173"/>
      <c r="U569" s="104"/>
      <c r="V569" s="333"/>
      <c r="W569" s="333"/>
      <c r="X569" s="333"/>
      <c r="Y569" s="333"/>
      <c r="Z569" s="333"/>
      <c r="AA569" s="333"/>
      <c r="AB569" s="333"/>
      <c r="AC569" s="333"/>
    </row>
    <row r="570" spans="1:29" ht="16.5" customHeight="1">
      <c r="A570" s="173"/>
      <c r="B570" s="179"/>
      <c r="C570" s="175"/>
      <c r="D570" s="175"/>
      <c r="E570" s="175"/>
      <c r="F570" s="176"/>
      <c r="G570" s="175"/>
      <c r="H570" s="175"/>
      <c r="I570" s="175"/>
      <c r="J570" s="176"/>
      <c r="K570" s="175"/>
      <c r="L570" s="175"/>
      <c r="M570" s="176"/>
      <c r="N570" s="176"/>
      <c r="O570" s="176"/>
      <c r="P570" s="176"/>
      <c r="Q570" s="176"/>
      <c r="R570" s="176"/>
      <c r="S570" s="175"/>
      <c r="T570" s="173"/>
      <c r="U570" s="104"/>
      <c r="V570" s="333"/>
      <c r="W570" s="333"/>
      <c r="X570" s="333"/>
      <c r="Y570" s="333"/>
      <c r="Z570" s="333"/>
      <c r="AA570" s="333"/>
      <c r="AB570" s="333"/>
      <c r="AC570" s="333"/>
    </row>
    <row r="571" spans="1:29" ht="16.5" customHeight="1">
      <c r="A571" s="173"/>
      <c r="B571" s="179"/>
      <c r="C571" s="175"/>
      <c r="D571" s="175"/>
      <c r="E571" s="175"/>
      <c r="F571" s="176"/>
      <c r="G571" s="175"/>
      <c r="H571" s="175"/>
      <c r="I571" s="175"/>
      <c r="J571" s="176"/>
      <c r="K571" s="175"/>
      <c r="L571" s="175"/>
      <c r="M571" s="176"/>
      <c r="N571" s="176"/>
      <c r="O571" s="176"/>
      <c r="P571" s="176"/>
      <c r="Q571" s="176"/>
      <c r="R571" s="176"/>
      <c r="S571" s="175"/>
      <c r="T571" s="173"/>
      <c r="U571" s="104"/>
      <c r="V571" s="333"/>
      <c r="W571" s="333"/>
      <c r="X571" s="333"/>
      <c r="Y571" s="333"/>
      <c r="Z571" s="333"/>
      <c r="AA571" s="333"/>
      <c r="AB571" s="333"/>
      <c r="AC571" s="333"/>
    </row>
    <row r="572" spans="1:29" ht="16.5" customHeight="1">
      <c r="A572" s="173"/>
      <c r="B572" s="179"/>
      <c r="C572" s="175"/>
      <c r="D572" s="175"/>
      <c r="E572" s="175"/>
      <c r="F572" s="176"/>
      <c r="G572" s="175"/>
      <c r="H572" s="175"/>
      <c r="I572" s="175"/>
      <c r="J572" s="176"/>
      <c r="K572" s="175"/>
      <c r="L572" s="175"/>
      <c r="M572" s="176"/>
      <c r="N572" s="176"/>
      <c r="O572" s="176"/>
      <c r="P572" s="176"/>
      <c r="Q572" s="176"/>
      <c r="R572" s="176"/>
      <c r="S572" s="175"/>
      <c r="T572" s="173"/>
      <c r="U572" s="104"/>
      <c r="V572" s="333"/>
      <c r="W572" s="333"/>
      <c r="X572" s="333"/>
      <c r="Y572" s="333"/>
      <c r="Z572" s="333"/>
      <c r="AA572" s="333"/>
      <c r="AB572" s="333"/>
      <c r="AC572" s="333"/>
    </row>
    <row r="573" spans="1:29" ht="15.75" customHeight="1"/>
    <row r="574" spans="1:29" ht="15.75" customHeight="1"/>
    <row r="575" spans="1:29" ht="15.75" customHeight="1"/>
    <row r="576" spans="1:29"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sheetData>
  <mergeCells count="93">
    <mergeCell ref="R5:R6"/>
    <mergeCell ref="S5:S6"/>
    <mergeCell ref="A1:T1"/>
    <mergeCell ref="A2:T2"/>
    <mergeCell ref="D4:G4"/>
    <mergeCell ref="H4:K4"/>
    <mergeCell ref="A5:A6"/>
    <mergeCell ref="B5:B6"/>
    <mergeCell ref="C5:C6"/>
    <mergeCell ref="T5:T6"/>
    <mergeCell ref="D5:D6"/>
    <mergeCell ref="E5:E6"/>
    <mergeCell ref="F5:F6"/>
    <mergeCell ref="G5:G6"/>
    <mergeCell ref="H5:H6"/>
    <mergeCell ref="I5:I6"/>
    <mergeCell ref="C168:C171"/>
    <mergeCell ref="C197:C200"/>
    <mergeCell ref="C228:C231"/>
    <mergeCell ref="C258:C261"/>
    <mergeCell ref="A7:A41"/>
    <mergeCell ref="B7:B29"/>
    <mergeCell ref="A42:B42"/>
    <mergeCell ref="B43:B66"/>
    <mergeCell ref="A79:B79"/>
    <mergeCell ref="C288:C291"/>
    <mergeCell ref="C316:C319"/>
    <mergeCell ref="C349:C352"/>
    <mergeCell ref="A140:A171"/>
    <mergeCell ref="A173:A200"/>
    <mergeCell ref="A202:A231"/>
    <mergeCell ref="A233:A261"/>
    <mergeCell ref="A263:A291"/>
    <mergeCell ref="A293:A319"/>
    <mergeCell ref="A321:A352"/>
    <mergeCell ref="B140:B159"/>
    <mergeCell ref="A172:B172"/>
    <mergeCell ref="B263:B279"/>
    <mergeCell ref="B293:B307"/>
    <mergeCell ref="B321:B340"/>
    <mergeCell ref="A320:B320"/>
    <mergeCell ref="C38:C41"/>
    <mergeCell ref="C75:C78"/>
    <mergeCell ref="A110:A138"/>
    <mergeCell ref="B110:B126"/>
    <mergeCell ref="A139:B139"/>
    <mergeCell ref="A109:B109"/>
    <mergeCell ref="C135:C138"/>
    <mergeCell ref="A353:B353"/>
    <mergeCell ref="B173:B188"/>
    <mergeCell ref="A201:B201"/>
    <mergeCell ref="B202:B219"/>
    <mergeCell ref="A232:B232"/>
    <mergeCell ref="B233:B249"/>
    <mergeCell ref="A262:B262"/>
    <mergeCell ref="A292:B292"/>
    <mergeCell ref="T235:T237"/>
    <mergeCell ref="L92:L96"/>
    <mergeCell ref="L110:L112"/>
    <mergeCell ref="L122:L126"/>
    <mergeCell ref="L140:L145"/>
    <mergeCell ref="L155:L159"/>
    <mergeCell ref="L173:L175"/>
    <mergeCell ref="L185:L188"/>
    <mergeCell ref="P5:P6"/>
    <mergeCell ref="K357:K364"/>
    <mergeCell ref="K365:K372"/>
    <mergeCell ref="L245:L249"/>
    <mergeCell ref="L263:L265"/>
    <mergeCell ref="L275:L279"/>
    <mergeCell ref="L293:L295"/>
    <mergeCell ref="L305:L307"/>
    <mergeCell ref="L321:L323"/>
    <mergeCell ref="L333:L340"/>
    <mergeCell ref="L202:L204"/>
    <mergeCell ref="L215:L219"/>
    <mergeCell ref="L233:L235"/>
    <mergeCell ref="Q5:Q6"/>
    <mergeCell ref="A43:A78"/>
    <mergeCell ref="A80:A108"/>
    <mergeCell ref="B80:B96"/>
    <mergeCell ref="C105:C108"/>
    <mergeCell ref="L5:L6"/>
    <mergeCell ref="M5:M6"/>
    <mergeCell ref="L7:L10"/>
    <mergeCell ref="L20:L29"/>
    <mergeCell ref="L43:L46"/>
    <mergeCell ref="L58:L66"/>
    <mergeCell ref="L80:L82"/>
    <mergeCell ref="J5:J6"/>
    <mergeCell ref="K5:K6"/>
    <mergeCell ref="N5:N6"/>
    <mergeCell ref="O5:O6"/>
  </mergeCells>
  <pageMargins left="0.7" right="0.7" top="0.75" bottom="0.75" header="0" footer="0"/>
  <pageSetup paperSize="9"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2F2F2"/>
  </sheetPr>
  <dimension ref="A1:AC1063"/>
  <sheetViews>
    <sheetView workbookViewId="0">
      <pane xSplit="12" ySplit="20" topLeftCell="M21" activePane="bottomRight" state="frozen"/>
      <selection pane="topRight" activeCell="M1" sqref="M1"/>
      <selection pane="bottomLeft" activeCell="A21" sqref="A21"/>
      <selection pane="bottomRight" activeCell="M21" sqref="M21"/>
    </sheetView>
  </sheetViews>
  <sheetFormatPr defaultColWidth="14.44140625" defaultRowHeight="15" customHeight="1"/>
  <cols>
    <col min="1" max="1" width="4" customWidth="1"/>
    <col min="2" max="2" width="8.109375" customWidth="1"/>
    <col min="3" max="3" width="9" hidden="1" customWidth="1"/>
    <col min="4" max="4" width="8.109375" hidden="1" customWidth="1"/>
    <col min="5" max="5" width="9.5546875" hidden="1" customWidth="1"/>
    <col min="6" max="6" width="11.33203125" hidden="1" customWidth="1"/>
    <col min="7" max="7" width="9" hidden="1" customWidth="1"/>
    <col min="8" max="8" width="8.109375" customWidth="1"/>
    <col min="9" max="9" width="9.5546875" customWidth="1"/>
    <col min="10" max="10" width="11.33203125" customWidth="1"/>
    <col min="11" max="11" width="12.5546875" customWidth="1"/>
    <col min="12" max="12" width="24.44140625" customWidth="1"/>
    <col min="13" max="13" width="25.6640625" customWidth="1"/>
    <col min="14" max="14" width="30.109375" customWidth="1"/>
    <col min="15" max="16" width="25.6640625" customWidth="1"/>
    <col min="17" max="17" width="28" customWidth="1"/>
    <col min="18" max="18" width="27.6640625" customWidth="1"/>
    <col min="19" max="19" width="8" customWidth="1"/>
    <col min="20" max="20" width="23.109375" customWidth="1"/>
    <col min="21" max="29" width="8.6640625" customWidth="1"/>
  </cols>
  <sheetData>
    <row r="1" spans="1:29" ht="21" customHeight="1">
      <c r="A1" s="1217" t="s">
        <v>2184</v>
      </c>
      <c r="B1" s="1166"/>
      <c r="C1" s="1166"/>
      <c r="D1" s="1166"/>
      <c r="E1" s="1166"/>
      <c r="F1" s="1166"/>
      <c r="G1" s="1166"/>
      <c r="H1" s="1166"/>
      <c r="I1" s="1166"/>
      <c r="J1" s="1166"/>
      <c r="K1" s="1166"/>
      <c r="L1" s="1166"/>
      <c r="M1" s="1166"/>
      <c r="N1" s="1166"/>
      <c r="O1" s="1166"/>
      <c r="P1" s="1166"/>
      <c r="Q1" s="1166"/>
      <c r="R1" s="1166"/>
      <c r="S1" s="1166"/>
      <c r="T1" s="1166"/>
    </row>
    <row r="2" spans="1:29" ht="11.25" customHeight="1">
      <c r="A2" s="1206" t="s">
        <v>626</v>
      </c>
      <c r="B2" s="1166"/>
      <c r="C2" s="1166"/>
      <c r="D2" s="1166"/>
      <c r="E2" s="1166"/>
      <c r="F2" s="1166"/>
      <c r="G2" s="1166"/>
      <c r="H2" s="1166"/>
      <c r="I2" s="1166"/>
      <c r="J2" s="1166"/>
      <c r="K2" s="1166"/>
      <c r="L2" s="1166"/>
      <c r="M2" s="1166"/>
      <c r="N2" s="1166"/>
      <c r="O2" s="1166"/>
      <c r="P2" s="1166"/>
      <c r="Q2" s="1166"/>
      <c r="R2" s="1166"/>
      <c r="S2" s="1166"/>
      <c r="T2" s="1166"/>
    </row>
    <row r="3" spans="1:29" ht="1.5" customHeight="1">
      <c r="A3" s="173"/>
      <c r="B3" s="174"/>
      <c r="C3" s="175"/>
      <c r="D3" s="175"/>
      <c r="E3" s="175"/>
      <c r="F3" s="175"/>
      <c r="G3" s="175"/>
      <c r="H3" s="175"/>
      <c r="I3" s="175"/>
      <c r="J3" s="175"/>
      <c r="K3" s="175"/>
      <c r="L3" s="175"/>
      <c r="M3" s="176"/>
      <c r="N3" s="176"/>
      <c r="O3" s="176"/>
      <c r="P3" s="177"/>
      <c r="Q3" s="177"/>
      <c r="R3" s="177"/>
      <c r="S3" s="178"/>
      <c r="T3" s="178"/>
      <c r="U3" s="8"/>
      <c r="V3" s="8"/>
      <c r="W3" s="8"/>
      <c r="X3" s="8"/>
      <c r="Y3" s="8"/>
      <c r="Z3" s="8"/>
      <c r="AA3" s="8"/>
      <c r="AB3" s="8"/>
      <c r="AC3" s="8"/>
    </row>
    <row r="4" spans="1:29" ht="17.399999999999999">
      <c r="A4" s="334"/>
      <c r="B4" s="179"/>
      <c r="C4" s="175"/>
      <c r="D4" s="1207" t="s">
        <v>627</v>
      </c>
      <c r="E4" s="1208"/>
      <c r="F4" s="1208"/>
      <c r="G4" s="1209"/>
      <c r="H4" s="1210" t="s">
        <v>628</v>
      </c>
      <c r="I4" s="1208"/>
      <c r="J4" s="1208"/>
      <c r="K4" s="1209"/>
      <c r="L4" s="175"/>
      <c r="M4" s="176"/>
      <c r="N4" s="176"/>
      <c r="O4" s="176"/>
      <c r="P4" s="176"/>
      <c r="Q4" s="176"/>
      <c r="R4" s="176"/>
      <c r="S4" s="175"/>
      <c r="T4" s="474"/>
      <c r="U4" s="822"/>
      <c r="V4" s="822"/>
      <c r="W4" s="822"/>
      <c r="X4" s="822"/>
      <c r="Y4" s="822"/>
      <c r="Z4" s="822"/>
      <c r="AA4" s="822"/>
      <c r="AB4" s="822"/>
    </row>
    <row r="5" spans="1:29" ht="18.75" customHeight="1">
      <c r="A5" s="1218" t="s">
        <v>629</v>
      </c>
      <c r="B5" s="1219" t="s">
        <v>630</v>
      </c>
      <c r="C5" s="1184" t="s">
        <v>631</v>
      </c>
      <c r="D5" s="1204" t="s">
        <v>632</v>
      </c>
      <c r="E5" s="1204" t="s">
        <v>633</v>
      </c>
      <c r="F5" s="1204" t="s">
        <v>634</v>
      </c>
      <c r="G5" s="1204" t="s">
        <v>635</v>
      </c>
      <c r="H5" s="1184" t="s">
        <v>631</v>
      </c>
      <c r="I5" s="1184" t="s">
        <v>636</v>
      </c>
      <c r="J5" s="1184" t="s">
        <v>633</v>
      </c>
      <c r="K5" s="1184" t="s">
        <v>634</v>
      </c>
      <c r="L5" s="1184" t="s">
        <v>582</v>
      </c>
      <c r="M5" s="1184" t="s">
        <v>637</v>
      </c>
      <c r="N5" s="1184" t="s">
        <v>638</v>
      </c>
      <c r="O5" s="1184" t="s">
        <v>639</v>
      </c>
      <c r="P5" s="1184" t="s">
        <v>640</v>
      </c>
      <c r="Q5" s="1184" t="s">
        <v>641</v>
      </c>
      <c r="R5" s="1184" t="s">
        <v>642</v>
      </c>
      <c r="S5" s="1184" t="s">
        <v>590</v>
      </c>
      <c r="T5" s="1184"/>
      <c r="U5" s="8"/>
      <c r="V5" s="8"/>
      <c r="W5" s="8"/>
      <c r="X5" s="8"/>
      <c r="Y5" s="8"/>
      <c r="Z5" s="8"/>
      <c r="AA5" s="8"/>
      <c r="AB5" s="8"/>
      <c r="AC5" s="8"/>
    </row>
    <row r="6" spans="1:29" ht="18.75" customHeight="1">
      <c r="A6" s="1147"/>
      <c r="B6" s="1147"/>
      <c r="C6" s="1147"/>
      <c r="D6" s="1152"/>
      <c r="E6" s="1152"/>
      <c r="F6" s="1152"/>
      <c r="G6" s="1152"/>
      <c r="H6" s="1152"/>
      <c r="I6" s="1152"/>
      <c r="J6" s="1147"/>
      <c r="K6" s="1147"/>
      <c r="L6" s="1147"/>
      <c r="M6" s="1147"/>
      <c r="N6" s="1147"/>
      <c r="O6" s="1147"/>
      <c r="P6" s="1147"/>
      <c r="Q6" s="1147"/>
      <c r="R6" s="1147"/>
      <c r="S6" s="1147"/>
      <c r="T6" s="1147"/>
      <c r="U6" s="8"/>
      <c r="V6" s="8"/>
      <c r="W6" s="8"/>
      <c r="X6" s="8"/>
      <c r="Y6" s="8"/>
      <c r="Z6" s="8"/>
      <c r="AA6" s="8"/>
      <c r="AB6" s="8"/>
      <c r="AC6" s="8"/>
    </row>
    <row r="7" spans="1:29" ht="18.75" hidden="1" customHeight="1">
      <c r="A7" s="1211">
        <v>1</v>
      </c>
      <c r="B7" s="1216"/>
      <c r="C7" s="186"/>
      <c r="D7" s="598"/>
      <c r="E7" s="598"/>
      <c r="F7" s="598"/>
      <c r="G7" s="598"/>
      <c r="H7" s="598"/>
      <c r="I7" s="598"/>
      <c r="J7" s="598"/>
      <c r="K7" s="598"/>
      <c r="L7" s="1185" t="s">
        <v>592</v>
      </c>
      <c r="M7" s="48"/>
      <c r="N7" s="48"/>
      <c r="O7" s="810"/>
      <c r="P7" s="48"/>
      <c r="Q7" s="48"/>
      <c r="R7" s="48"/>
      <c r="S7" s="29"/>
      <c r="T7" s="29"/>
    </row>
    <row r="8" spans="1:29" ht="18.75" hidden="1" customHeight="1">
      <c r="A8" s="1152"/>
      <c r="B8" s="1152"/>
      <c r="C8" s="186"/>
      <c r="D8" s="625"/>
      <c r="E8" s="625"/>
      <c r="F8" s="625"/>
      <c r="G8" s="625"/>
      <c r="H8" s="625"/>
      <c r="I8" s="625"/>
      <c r="J8" s="625"/>
      <c r="K8" s="625"/>
      <c r="L8" s="1152"/>
      <c r="M8" s="48"/>
      <c r="N8" s="810"/>
      <c r="O8" s="810"/>
      <c r="P8" s="810"/>
      <c r="Q8" s="810"/>
      <c r="R8" s="48"/>
      <c r="S8" s="29"/>
      <c r="T8" s="29"/>
    </row>
    <row r="9" spans="1:29" ht="18.75" hidden="1" customHeight="1">
      <c r="A9" s="1152"/>
      <c r="B9" s="1152"/>
      <c r="C9" s="186"/>
      <c r="D9" s="618"/>
      <c r="E9" s="618"/>
      <c r="F9" s="618"/>
      <c r="G9" s="618"/>
      <c r="H9" s="618"/>
      <c r="I9" s="618"/>
      <c r="J9" s="618"/>
      <c r="K9" s="618"/>
      <c r="L9" s="1147"/>
      <c r="M9" s="48"/>
      <c r="N9" s="810"/>
      <c r="O9" s="810"/>
      <c r="P9" s="810"/>
      <c r="Q9" s="810"/>
      <c r="R9" s="48"/>
      <c r="S9" s="29"/>
      <c r="T9" s="12"/>
    </row>
    <row r="10" spans="1:29" ht="18.75" hidden="1" customHeight="1">
      <c r="A10" s="1152"/>
      <c r="B10" s="1152"/>
      <c r="C10" s="186"/>
      <c r="D10" s="33"/>
      <c r="E10" s="33"/>
      <c r="F10" s="33"/>
      <c r="G10" s="33"/>
      <c r="H10" s="33"/>
      <c r="I10" s="33"/>
      <c r="J10" s="33"/>
      <c r="K10" s="33"/>
      <c r="L10" s="823" t="s">
        <v>593</v>
      </c>
      <c r="M10" s="48"/>
      <c r="N10" s="810"/>
      <c r="O10" s="810"/>
      <c r="P10" s="810"/>
      <c r="Q10" s="810"/>
      <c r="R10" s="48"/>
      <c r="S10" s="39">
        <f t="shared" ref="S10:S12" si="0">SUM(M10:R10)</f>
        <v>0</v>
      </c>
      <c r="T10" s="12"/>
    </row>
    <row r="11" spans="1:29" ht="18.75" hidden="1" customHeight="1">
      <c r="A11" s="1152"/>
      <c r="B11" s="1152"/>
      <c r="C11" s="186"/>
      <c r="D11" s="33"/>
      <c r="E11" s="33"/>
      <c r="F11" s="33"/>
      <c r="G11" s="33"/>
      <c r="H11" s="33"/>
      <c r="I11" s="33"/>
      <c r="J11" s="33"/>
      <c r="K11" s="33"/>
      <c r="L11" s="823" t="s">
        <v>2185</v>
      </c>
      <c r="M11" s="48"/>
      <c r="N11" s="810"/>
      <c r="O11" s="810"/>
      <c r="P11" s="810"/>
      <c r="Q11" s="810"/>
      <c r="R11" s="48"/>
      <c r="S11" s="39">
        <f t="shared" si="0"/>
        <v>0</v>
      </c>
      <c r="T11" s="12"/>
    </row>
    <row r="12" spans="1:29" ht="18.75" hidden="1" customHeight="1">
      <c r="A12" s="1152"/>
      <c r="B12" s="1152"/>
      <c r="C12" s="186"/>
      <c r="D12" s="33"/>
      <c r="E12" s="33"/>
      <c r="F12" s="33"/>
      <c r="G12" s="33"/>
      <c r="H12" s="33"/>
      <c r="I12" s="33"/>
      <c r="J12" s="33"/>
      <c r="K12" s="33"/>
      <c r="L12" s="824"/>
      <c r="M12" s="825">
        <f t="shared" ref="M12:R12" si="1">SUM(M10:M11)</f>
        <v>0</v>
      </c>
      <c r="N12" s="825">
        <f t="shared" si="1"/>
        <v>0</v>
      </c>
      <c r="O12" s="825">
        <f t="shared" si="1"/>
        <v>0</v>
      </c>
      <c r="P12" s="825">
        <f t="shared" si="1"/>
        <v>0</v>
      </c>
      <c r="Q12" s="825">
        <f t="shared" si="1"/>
        <v>0</v>
      </c>
      <c r="R12" s="825">
        <f t="shared" si="1"/>
        <v>0</v>
      </c>
      <c r="S12" s="39">
        <f t="shared" si="0"/>
        <v>0</v>
      </c>
      <c r="T12" s="12"/>
    </row>
    <row r="13" spans="1:29" ht="18.75" hidden="1" customHeight="1">
      <c r="A13" s="1152"/>
      <c r="B13" s="1152"/>
      <c r="C13" s="186"/>
      <c r="D13" s="598"/>
      <c r="E13" s="598"/>
      <c r="F13" s="598"/>
      <c r="G13" s="598"/>
      <c r="H13" s="598"/>
      <c r="I13" s="598"/>
      <c r="J13" s="598"/>
      <c r="K13" s="598"/>
      <c r="L13" s="1245" t="s">
        <v>601</v>
      </c>
      <c r="M13" s="48"/>
      <c r="N13" s="48"/>
      <c r="O13" s="810"/>
      <c r="P13" s="48"/>
      <c r="Q13" s="48"/>
      <c r="R13" s="48"/>
      <c r="S13" s="48"/>
      <c r="T13" s="12"/>
    </row>
    <row r="14" spans="1:29" ht="18.75" hidden="1" customHeight="1">
      <c r="A14" s="1152"/>
      <c r="B14" s="1152"/>
      <c r="C14" s="186"/>
      <c r="D14" s="625"/>
      <c r="E14" s="625"/>
      <c r="F14" s="625"/>
      <c r="G14" s="625"/>
      <c r="H14" s="625"/>
      <c r="I14" s="625"/>
      <c r="J14" s="625"/>
      <c r="K14" s="625"/>
      <c r="L14" s="1152"/>
      <c r="M14" s="48"/>
      <c r="N14" s="810"/>
      <c r="O14" s="810"/>
      <c r="P14" s="48"/>
      <c r="Q14" s="810"/>
      <c r="R14" s="48"/>
      <c r="S14" s="48"/>
      <c r="T14" s="29"/>
    </row>
    <row r="15" spans="1:29" ht="18.75" hidden="1" customHeight="1">
      <c r="A15" s="1152"/>
      <c r="B15" s="1147"/>
      <c r="C15" s="186"/>
      <c r="D15" s="184"/>
      <c r="E15" s="184"/>
      <c r="F15" s="184"/>
      <c r="G15" s="184"/>
      <c r="H15" s="184"/>
      <c r="I15" s="184"/>
      <c r="J15" s="184"/>
      <c r="K15" s="184"/>
      <c r="L15" s="1147"/>
      <c r="M15" s="48"/>
      <c r="N15" s="810"/>
      <c r="O15" s="810"/>
      <c r="P15" s="810"/>
      <c r="Q15" s="48"/>
      <c r="R15" s="48"/>
      <c r="S15" s="48"/>
      <c r="T15" s="29"/>
    </row>
    <row r="16" spans="1:29" ht="18.75" hidden="1" customHeight="1">
      <c r="A16" s="1152"/>
      <c r="B16" s="371"/>
      <c r="C16" s="186"/>
      <c r="D16" s="29"/>
      <c r="E16" s="29"/>
      <c r="F16" s="29"/>
      <c r="G16" s="29"/>
      <c r="H16" s="29"/>
      <c r="I16" s="29"/>
      <c r="J16" s="29"/>
      <c r="K16" s="29"/>
      <c r="L16" s="823" t="s">
        <v>593</v>
      </c>
      <c r="M16" s="48"/>
      <c r="N16" s="810"/>
      <c r="O16" s="810"/>
      <c r="P16" s="810"/>
      <c r="Q16" s="48"/>
      <c r="R16" s="48"/>
      <c r="S16" s="39">
        <f t="shared" ref="S16:S19" si="2">SUM(M16:R16)</f>
        <v>0</v>
      </c>
      <c r="T16" s="29"/>
    </row>
    <row r="17" spans="1:29" ht="18.75" hidden="1" customHeight="1">
      <c r="A17" s="1152"/>
      <c r="B17" s="371"/>
      <c r="C17" s="186"/>
      <c r="D17" s="29"/>
      <c r="E17" s="29"/>
      <c r="F17" s="29"/>
      <c r="G17" s="29"/>
      <c r="H17" s="29"/>
      <c r="I17" s="29"/>
      <c r="J17" s="29"/>
      <c r="K17" s="29"/>
      <c r="L17" s="823" t="s">
        <v>2185</v>
      </c>
      <c r="M17" s="48"/>
      <c r="N17" s="810"/>
      <c r="O17" s="810"/>
      <c r="P17" s="810"/>
      <c r="Q17" s="48"/>
      <c r="R17" s="48"/>
      <c r="S17" s="39">
        <f t="shared" si="2"/>
        <v>0</v>
      </c>
      <c r="T17" s="29"/>
    </row>
    <row r="18" spans="1:29" ht="18.75" hidden="1" customHeight="1">
      <c r="A18" s="1152"/>
      <c r="B18" s="371"/>
      <c r="C18" s="186"/>
      <c r="D18" s="29"/>
      <c r="E18" s="29"/>
      <c r="F18" s="29"/>
      <c r="G18" s="29"/>
      <c r="H18" s="29"/>
      <c r="I18" s="29"/>
      <c r="J18" s="29"/>
      <c r="K18" s="29"/>
      <c r="L18" s="824"/>
      <c r="M18" s="825">
        <f t="shared" ref="M18:R18" si="3">SUM(M16:M17)</f>
        <v>0</v>
      </c>
      <c r="N18" s="825">
        <f t="shared" si="3"/>
        <v>0</v>
      </c>
      <c r="O18" s="825">
        <f t="shared" si="3"/>
        <v>0</v>
      </c>
      <c r="P18" s="825">
        <f t="shared" si="3"/>
        <v>0</v>
      </c>
      <c r="Q18" s="825">
        <f t="shared" si="3"/>
        <v>0</v>
      </c>
      <c r="R18" s="825">
        <f t="shared" si="3"/>
        <v>0</v>
      </c>
      <c r="S18" s="39">
        <f t="shared" si="2"/>
        <v>0</v>
      </c>
      <c r="T18" s="29"/>
    </row>
    <row r="19" spans="1:29" ht="18.75" hidden="1" customHeight="1">
      <c r="A19" s="1147"/>
      <c r="B19" s="371"/>
      <c r="C19" s="186"/>
      <c r="D19" s="29"/>
      <c r="E19" s="29"/>
      <c r="F19" s="29"/>
      <c r="G19" s="29"/>
      <c r="H19" s="29"/>
      <c r="I19" s="29"/>
      <c r="J19" s="29"/>
      <c r="K19" s="29"/>
      <c r="L19" s="222" t="s">
        <v>2186</v>
      </c>
      <c r="M19" s="825">
        <f t="shared" ref="M19:R19" si="4">SUM(M12,M18)</f>
        <v>0</v>
      </c>
      <c r="N19" s="825">
        <f t="shared" si="4"/>
        <v>0</v>
      </c>
      <c r="O19" s="825">
        <f t="shared" si="4"/>
        <v>0</v>
      </c>
      <c r="P19" s="825">
        <f t="shared" si="4"/>
        <v>0</v>
      </c>
      <c r="Q19" s="825">
        <f t="shared" si="4"/>
        <v>0</v>
      </c>
      <c r="R19" s="825">
        <f t="shared" si="4"/>
        <v>0</v>
      </c>
      <c r="S19" s="39">
        <f t="shared" si="2"/>
        <v>0</v>
      </c>
      <c r="T19" s="29"/>
    </row>
    <row r="20" spans="1:29" ht="18.75" hidden="1" customHeight="1">
      <c r="A20" s="1213" t="s">
        <v>817</v>
      </c>
      <c r="B20" s="1138"/>
      <c r="C20" s="354"/>
      <c r="D20" s="82"/>
      <c r="E20" s="82"/>
      <c r="F20" s="82"/>
      <c r="G20" s="82"/>
      <c r="H20" s="82"/>
      <c r="I20" s="82"/>
      <c r="J20" s="82"/>
      <c r="K20" s="82"/>
      <c r="L20" s="354"/>
      <c r="M20" s="82"/>
      <c r="N20" s="82"/>
      <c r="O20" s="82"/>
      <c r="P20" s="82"/>
      <c r="Q20" s="82"/>
      <c r="R20" s="82"/>
      <c r="S20" s="82"/>
      <c r="T20" s="186"/>
    </row>
    <row r="21" spans="1:29" ht="30.75" customHeight="1">
      <c r="A21" s="1211">
        <v>1</v>
      </c>
      <c r="B21" s="1212" t="s">
        <v>2187</v>
      </c>
      <c r="C21" s="186" t="s">
        <v>643</v>
      </c>
      <c r="D21" s="9">
        <v>17</v>
      </c>
      <c r="E21" s="9" t="s">
        <v>789</v>
      </c>
      <c r="F21" s="9" t="s">
        <v>645</v>
      </c>
      <c r="G21" s="9"/>
      <c r="H21" s="186" t="s">
        <v>643</v>
      </c>
      <c r="I21" s="9">
        <v>12</v>
      </c>
      <c r="J21" s="9" t="s">
        <v>789</v>
      </c>
      <c r="K21" s="9" t="s">
        <v>645</v>
      </c>
      <c r="L21" s="1192" t="s">
        <v>592</v>
      </c>
      <c r="M21" s="338"/>
      <c r="N21" s="339"/>
      <c r="O21" s="338"/>
      <c r="P21" s="50" t="s">
        <v>2188</v>
      </c>
      <c r="Q21" s="826" t="s">
        <v>2189</v>
      </c>
      <c r="R21" s="458" t="s">
        <v>2190</v>
      </c>
      <c r="S21" s="29"/>
      <c r="T21" s="50">
        <v>1</v>
      </c>
    </row>
    <row r="22" spans="1:29" ht="34.5" customHeight="1">
      <c r="A22" s="1152"/>
      <c r="B22" s="1159"/>
      <c r="C22" s="186" t="s">
        <v>646</v>
      </c>
      <c r="D22" s="9">
        <v>8</v>
      </c>
      <c r="E22" s="9" t="s">
        <v>877</v>
      </c>
      <c r="F22" s="9" t="s">
        <v>645</v>
      </c>
      <c r="G22" s="9"/>
      <c r="H22" s="186" t="s">
        <v>646</v>
      </c>
      <c r="I22" s="9">
        <v>17</v>
      </c>
      <c r="J22" s="9" t="s">
        <v>691</v>
      </c>
      <c r="K22" s="9" t="s">
        <v>645</v>
      </c>
      <c r="L22" s="1193"/>
      <c r="M22" s="340" t="s">
        <v>2191</v>
      </c>
      <c r="N22" s="339"/>
      <c r="O22" s="340" t="s">
        <v>2192</v>
      </c>
      <c r="P22" s="339"/>
      <c r="Q22" s="826" t="s">
        <v>2193</v>
      </c>
      <c r="R22" s="458" t="s">
        <v>2194</v>
      </c>
      <c r="S22" s="29"/>
      <c r="T22" s="50">
        <v>2</v>
      </c>
    </row>
    <row r="23" spans="1:29" ht="39" customHeight="1">
      <c r="A23" s="1152"/>
      <c r="B23" s="1159"/>
      <c r="C23" s="186" t="s">
        <v>656</v>
      </c>
      <c r="D23" s="9">
        <v>7</v>
      </c>
      <c r="E23" s="9" t="s">
        <v>650</v>
      </c>
      <c r="F23" s="9" t="s">
        <v>645</v>
      </c>
      <c r="G23" s="9"/>
      <c r="H23" s="186" t="s">
        <v>656</v>
      </c>
      <c r="I23" s="9">
        <v>8</v>
      </c>
      <c r="J23" s="9" t="s">
        <v>650</v>
      </c>
      <c r="K23" s="9" t="s">
        <v>645</v>
      </c>
      <c r="L23" s="1193"/>
      <c r="M23" s="436"/>
      <c r="N23" s="374" t="s">
        <v>2195</v>
      </c>
      <c r="O23" s="338"/>
      <c r="P23" s="798" t="s">
        <v>2196</v>
      </c>
      <c r="Q23" s="798" t="s">
        <v>2197</v>
      </c>
      <c r="R23" s="458" t="s">
        <v>2198</v>
      </c>
      <c r="S23" s="29"/>
      <c r="T23" s="50">
        <v>3</v>
      </c>
    </row>
    <row r="24" spans="1:29" ht="30" customHeight="1">
      <c r="A24" s="1152"/>
      <c r="B24" s="1159"/>
      <c r="C24" s="186"/>
      <c r="D24" s="9"/>
      <c r="E24" s="9"/>
      <c r="F24" s="9"/>
      <c r="G24" s="9"/>
      <c r="H24" s="186" t="s">
        <v>657</v>
      </c>
      <c r="I24" s="9">
        <v>7</v>
      </c>
      <c r="J24" s="9" t="s">
        <v>653</v>
      </c>
      <c r="K24" s="9" t="s">
        <v>645</v>
      </c>
      <c r="L24" s="1193"/>
      <c r="M24" s="339"/>
      <c r="N24" s="433"/>
      <c r="O24" s="341"/>
      <c r="P24" s="433"/>
      <c r="Q24" s="433"/>
      <c r="R24" s="458" t="s">
        <v>2199</v>
      </c>
      <c r="S24" s="29"/>
      <c r="T24" s="50">
        <v>4</v>
      </c>
    </row>
    <row r="25" spans="1:29" ht="30" customHeight="1">
      <c r="A25" s="1152"/>
      <c r="B25" s="1159"/>
      <c r="C25" s="186"/>
      <c r="D25" s="9"/>
      <c r="E25" s="9"/>
      <c r="F25" s="9"/>
      <c r="G25" s="9"/>
      <c r="H25" s="186" t="s">
        <v>658</v>
      </c>
      <c r="I25" s="9">
        <v>6</v>
      </c>
      <c r="J25" s="9" t="s">
        <v>655</v>
      </c>
      <c r="K25" s="9" t="s">
        <v>645</v>
      </c>
      <c r="L25" s="1193"/>
      <c r="M25" s="339"/>
      <c r="N25" s="827" t="s">
        <v>2200</v>
      </c>
      <c r="O25" s="359"/>
      <c r="P25" s="360"/>
      <c r="Q25" s="360"/>
      <c r="R25" s="458" t="s">
        <v>2201</v>
      </c>
      <c r="S25" s="29"/>
      <c r="T25" s="50">
        <v>5</v>
      </c>
    </row>
    <row r="26" spans="1:29" ht="30" customHeight="1">
      <c r="A26" s="1152"/>
      <c r="B26" s="1159"/>
      <c r="C26" s="186" t="s">
        <v>657</v>
      </c>
      <c r="D26" s="9">
        <v>6</v>
      </c>
      <c r="E26" s="9" t="s">
        <v>653</v>
      </c>
      <c r="F26" s="9" t="s">
        <v>645</v>
      </c>
      <c r="G26" s="9"/>
      <c r="H26" s="186"/>
      <c r="I26" s="203">
        <f>SUM(I19:I25)</f>
        <v>50</v>
      </c>
      <c r="J26" s="33"/>
      <c r="K26" s="33"/>
      <c r="L26" s="1194"/>
      <c r="M26" s="339"/>
      <c r="N26" s="29"/>
      <c r="O26" s="338"/>
      <c r="P26" s="50"/>
      <c r="Q26" s="29"/>
      <c r="R26" s="458"/>
      <c r="S26" s="29"/>
      <c r="T26" s="50">
        <v>6</v>
      </c>
    </row>
    <row r="27" spans="1:29" ht="18.75" customHeight="1">
      <c r="A27" s="1152"/>
      <c r="B27" s="1159"/>
      <c r="C27" s="186" t="s">
        <v>658</v>
      </c>
      <c r="D27" s="9">
        <v>5</v>
      </c>
      <c r="E27" s="9" t="s">
        <v>655</v>
      </c>
      <c r="F27" s="9" t="s">
        <v>645</v>
      </c>
      <c r="G27" s="9"/>
      <c r="H27" s="186"/>
      <c r="I27" s="33"/>
      <c r="J27" s="33"/>
      <c r="K27" s="33"/>
      <c r="L27" s="186" t="s">
        <v>593</v>
      </c>
      <c r="M27" s="193">
        <v>3</v>
      </c>
      <c r="N27" s="193">
        <v>4</v>
      </c>
      <c r="O27" s="193">
        <v>4</v>
      </c>
      <c r="P27" s="193">
        <v>7</v>
      </c>
      <c r="Q27" s="193">
        <v>7</v>
      </c>
      <c r="R27" s="194"/>
      <c r="S27" s="4">
        <f t="shared" ref="S27:S34" si="5">SUM(M27:R27)</f>
        <v>25</v>
      </c>
      <c r="T27" s="29"/>
    </row>
    <row r="28" spans="1:29" ht="15.75" customHeight="1">
      <c r="A28" s="1152"/>
      <c r="B28" s="1159"/>
      <c r="C28" s="186"/>
      <c r="D28" s="33">
        <f>SUM(D21:D27)</f>
        <v>43</v>
      </c>
      <c r="E28" s="33"/>
      <c r="F28" s="33"/>
      <c r="G28" s="33"/>
      <c r="H28" s="33"/>
      <c r="I28" s="33"/>
      <c r="J28" s="33"/>
      <c r="K28" s="33"/>
      <c r="L28" s="195" t="s">
        <v>594</v>
      </c>
      <c r="M28" s="197">
        <v>3</v>
      </c>
      <c r="N28" s="197">
        <v>4</v>
      </c>
      <c r="O28" s="197">
        <v>4</v>
      </c>
      <c r="P28" s="197">
        <v>7</v>
      </c>
      <c r="Q28" s="197">
        <v>7</v>
      </c>
      <c r="R28" s="29"/>
      <c r="S28" s="33">
        <f t="shared" si="5"/>
        <v>25</v>
      </c>
      <c r="T28" s="29"/>
    </row>
    <row r="29" spans="1:29" ht="15.75" customHeight="1">
      <c r="A29" s="1152"/>
      <c r="B29" s="1159"/>
      <c r="C29" s="186"/>
      <c r="D29" s="33"/>
      <c r="E29" s="33"/>
      <c r="F29" s="33"/>
      <c r="G29" s="33"/>
      <c r="H29" s="186"/>
      <c r="I29" s="33"/>
      <c r="J29" s="33"/>
      <c r="K29" s="33"/>
      <c r="L29" s="195" t="s">
        <v>595</v>
      </c>
      <c r="M29" s="198"/>
      <c r="N29" s="198"/>
      <c r="O29" s="198"/>
      <c r="P29" s="198"/>
      <c r="Q29" s="198"/>
      <c r="R29" s="29"/>
      <c r="S29" s="33">
        <f t="shared" si="5"/>
        <v>0</v>
      </c>
      <c r="T29" s="29"/>
    </row>
    <row r="30" spans="1:29" ht="15.75" customHeight="1">
      <c r="A30" s="1152"/>
      <c r="B30" s="1159"/>
      <c r="C30" s="33"/>
      <c r="D30" s="33"/>
      <c r="E30" s="33"/>
      <c r="F30" s="33"/>
      <c r="G30" s="33"/>
      <c r="H30" s="33"/>
      <c r="I30" s="33"/>
      <c r="J30" s="33"/>
      <c r="K30" s="33"/>
      <c r="L30" s="199" t="s">
        <v>596</v>
      </c>
      <c r="M30" s="200"/>
      <c r="N30" s="201">
        <v>4</v>
      </c>
      <c r="O30" s="200"/>
      <c r="P30" s="200"/>
      <c r="Q30" s="201">
        <v>2</v>
      </c>
      <c r="R30" s="191">
        <v>17</v>
      </c>
      <c r="S30" s="203">
        <f t="shared" si="5"/>
        <v>23</v>
      </c>
      <c r="T30" s="29"/>
    </row>
    <row r="31" spans="1:29" ht="15.75" customHeight="1">
      <c r="A31" s="1152"/>
      <c r="B31" s="1159"/>
      <c r="C31" s="186"/>
      <c r="D31" s="9"/>
      <c r="E31" s="9"/>
      <c r="F31" s="9"/>
      <c r="G31" s="9"/>
      <c r="H31" s="186"/>
      <c r="I31" s="9"/>
      <c r="J31" s="9"/>
      <c r="K31" s="9"/>
      <c r="L31" s="199" t="s">
        <v>597</v>
      </c>
      <c r="M31" s="200"/>
      <c r="N31" s="200"/>
      <c r="O31" s="200"/>
      <c r="P31" s="200"/>
      <c r="Q31" s="200"/>
      <c r="R31" s="202"/>
      <c r="S31" s="203">
        <f t="shared" si="5"/>
        <v>0</v>
      </c>
      <c r="T31" s="29"/>
      <c r="U31" s="8"/>
      <c r="V31" s="8"/>
      <c r="W31" s="8"/>
      <c r="X31" s="8"/>
      <c r="Y31" s="8"/>
      <c r="Z31" s="8"/>
      <c r="AA31" s="8"/>
      <c r="AB31" s="8"/>
      <c r="AC31" s="8"/>
    </row>
    <row r="32" spans="1:29" ht="15.75" customHeight="1">
      <c r="A32" s="1152"/>
      <c r="B32" s="1159"/>
      <c r="C32" s="186"/>
      <c r="D32" s="33"/>
      <c r="E32" s="33"/>
      <c r="F32" s="33"/>
      <c r="G32" s="33"/>
      <c r="H32" s="186"/>
      <c r="I32" s="33"/>
      <c r="J32" s="33"/>
      <c r="K32" s="33"/>
      <c r="L32" s="208" t="s">
        <v>598</v>
      </c>
      <c r="M32" s="200"/>
      <c r="N32" s="200"/>
      <c r="O32" s="200"/>
      <c r="P32" s="200"/>
      <c r="Q32" s="200"/>
      <c r="R32" s="202"/>
      <c r="S32" s="203">
        <f t="shared" si="5"/>
        <v>0</v>
      </c>
      <c r="T32" s="29"/>
      <c r="U32" s="8"/>
      <c r="V32" s="8"/>
      <c r="W32" s="8"/>
      <c r="X32" s="8"/>
      <c r="Y32" s="8"/>
      <c r="Z32" s="8"/>
      <c r="AA32" s="8"/>
      <c r="AB32" s="8"/>
      <c r="AC32" s="8"/>
    </row>
    <row r="33" spans="1:29" ht="15.75" customHeight="1">
      <c r="A33" s="1152"/>
      <c r="B33" s="1159"/>
      <c r="C33" s="186"/>
      <c r="D33" s="33"/>
      <c r="E33" s="33"/>
      <c r="F33" s="33"/>
      <c r="G33" s="33"/>
      <c r="H33" s="186"/>
      <c r="I33" s="33"/>
      <c r="J33" s="33"/>
      <c r="K33" s="33"/>
      <c r="L33" s="209" t="s">
        <v>599</v>
      </c>
      <c r="M33" s="210"/>
      <c r="N33" s="210"/>
      <c r="O33" s="210"/>
      <c r="P33" s="210"/>
      <c r="Q33" s="210"/>
      <c r="R33" s="211"/>
      <c r="S33" s="212">
        <f t="shared" si="5"/>
        <v>0</v>
      </c>
      <c r="T33" s="29"/>
      <c r="U33" s="8"/>
      <c r="V33" s="8"/>
      <c r="W33" s="8"/>
      <c r="X33" s="8"/>
      <c r="Y33" s="8"/>
      <c r="Z33" s="8"/>
      <c r="AA33" s="8"/>
      <c r="AB33" s="8"/>
      <c r="AC33" s="8"/>
    </row>
    <row r="34" spans="1:29" ht="15.75" customHeight="1">
      <c r="A34" s="1152"/>
      <c r="B34" s="1159"/>
      <c r="C34" s="33"/>
      <c r="D34" s="33"/>
      <c r="E34" s="33"/>
      <c r="F34" s="33"/>
      <c r="G34" s="33"/>
      <c r="H34" s="33"/>
      <c r="I34" s="33"/>
      <c r="J34" s="33"/>
      <c r="K34" s="33"/>
      <c r="L34" s="209" t="s">
        <v>600</v>
      </c>
      <c r="M34" s="213"/>
      <c r="N34" s="213"/>
      <c r="O34" s="213"/>
      <c r="P34" s="213"/>
      <c r="Q34" s="213"/>
      <c r="R34" s="214"/>
      <c r="S34" s="215">
        <f t="shared" si="5"/>
        <v>0</v>
      </c>
      <c r="T34" s="29"/>
      <c r="U34" s="8"/>
      <c r="V34" s="8"/>
      <c r="W34" s="8"/>
      <c r="X34" s="8"/>
      <c r="Y34" s="8"/>
      <c r="Z34" s="8"/>
      <c r="AA34" s="8"/>
      <c r="AB34" s="8"/>
      <c r="AC34" s="8"/>
    </row>
    <row r="35" spans="1:29" ht="21" customHeight="1">
      <c r="A35" s="1152"/>
      <c r="B35" s="1159"/>
      <c r="C35" s="33"/>
      <c r="D35" s="33"/>
      <c r="E35" s="33"/>
      <c r="F35" s="33"/>
      <c r="G35" s="33"/>
      <c r="H35" s="33"/>
      <c r="I35" s="33"/>
      <c r="J35" s="33"/>
      <c r="K35" s="33"/>
      <c r="L35" s="222"/>
      <c r="M35" s="223"/>
      <c r="N35" s="223"/>
      <c r="O35" s="223"/>
      <c r="P35" s="223"/>
      <c r="Q35" s="223"/>
      <c r="R35" s="224"/>
      <c r="S35" s="225"/>
      <c r="T35" s="29"/>
      <c r="U35" s="185"/>
      <c r="V35" s="185"/>
      <c r="W35" s="185"/>
      <c r="X35" s="185"/>
      <c r="Y35" s="185"/>
      <c r="Z35" s="185"/>
      <c r="AA35" s="185"/>
      <c r="AB35" s="185"/>
      <c r="AC35" s="185"/>
    </row>
    <row r="36" spans="1:29" ht="35.25" customHeight="1">
      <c r="A36" s="1152"/>
      <c r="B36" s="1159"/>
      <c r="C36" s="33"/>
      <c r="D36" s="114"/>
      <c r="E36" s="114"/>
      <c r="F36" s="114"/>
      <c r="G36" s="114"/>
      <c r="H36" s="33"/>
      <c r="I36" s="114"/>
      <c r="J36" s="114"/>
      <c r="K36" s="114"/>
      <c r="L36" s="1195" t="s">
        <v>601</v>
      </c>
      <c r="M36" s="828"/>
      <c r="N36" s="829" t="s">
        <v>2202</v>
      </c>
      <c r="O36" s="829" t="s">
        <v>2203</v>
      </c>
      <c r="P36" s="830"/>
      <c r="Q36" s="831" t="s">
        <v>2204</v>
      </c>
      <c r="R36" s="832" t="s">
        <v>2205</v>
      </c>
      <c r="S36" s="833"/>
      <c r="T36" s="50">
        <v>1</v>
      </c>
    </row>
    <row r="37" spans="1:29" ht="30" customHeight="1">
      <c r="A37" s="1152"/>
      <c r="B37" s="1159"/>
      <c r="C37" s="186"/>
      <c r="D37" s="29"/>
      <c r="E37" s="29"/>
      <c r="F37" s="29"/>
      <c r="G37" s="29"/>
      <c r="H37" s="186"/>
      <c r="I37" s="29"/>
      <c r="J37" s="29"/>
      <c r="K37" s="29"/>
      <c r="L37" s="1193"/>
      <c r="M37" s="834"/>
      <c r="N37" s="805" t="s">
        <v>2206</v>
      </c>
      <c r="O37" s="835"/>
      <c r="P37" s="836" t="s">
        <v>2207</v>
      </c>
      <c r="Q37" s="837" t="s">
        <v>2208</v>
      </c>
      <c r="R37" s="838" t="s">
        <v>2209</v>
      </c>
      <c r="S37" s="839"/>
      <c r="T37" s="50">
        <v>2</v>
      </c>
    </row>
    <row r="38" spans="1:29" ht="30" customHeight="1">
      <c r="A38" s="1152"/>
      <c r="B38" s="1159"/>
      <c r="C38" s="186"/>
      <c r="D38" s="29"/>
      <c r="E38" s="29"/>
      <c r="F38" s="29"/>
      <c r="G38" s="29"/>
      <c r="H38" s="186"/>
      <c r="I38" s="29"/>
      <c r="J38" s="29"/>
      <c r="K38" s="29"/>
      <c r="L38" s="1193"/>
      <c r="M38" s="840" t="s">
        <v>2210</v>
      </c>
      <c r="N38" s="837" t="s">
        <v>2211</v>
      </c>
      <c r="O38" s="841"/>
      <c r="P38" s="829" t="s">
        <v>2212</v>
      </c>
      <c r="Q38" s="826" t="s">
        <v>2213</v>
      </c>
      <c r="R38" s="842" t="s">
        <v>2214</v>
      </c>
      <c r="S38" s="839"/>
      <c r="T38" s="50">
        <v>3</v>
      </c>
      <c r="U38" s="8"/>
      <c r="V38" s="8"/>
      <c r="W38" s="8"/>
      <c r="X38" s="8"/>
      <c r="Y38" s="8"/>
      <c r="Z38" s="8"/>
      <c r="AA38" s="8"/>
      <c r="AB38" s="8"/>
      <c r="AC38" s="8"/>
    </row>
    <row r="39" spans="1:29" ht="30" customHeight="1">
      <c r="A39" s="1152"/>
      <c r="B39" s="1159"/>
      <c r="C39" s="186"/>
      <c r="D39" s="29"/>
      <c r="E39" s="29"/>
      <c r="F39" s="29"/>
      <c r="G39" s="29"/>
      <c r="H39" s="186"/>
      <c r="I39" s="29"/>
      <c r="J39" s="29"/>
      <c r="K39" s="29"/>
      <c r="L39" s="1193"/>
      <c r="M39" s="843"/>
      <c r="N39" s="805" t="s">
        <v>2215</v>
      </c>
      <c r="O39" s="844" t="s">
        <v>2216</v>
      </c>
      <c r="P39" s="836"/>
      <c r="Q39" s="834"/>
      <c r="R39" s="842" t="s">
        <v>2216</v>
      </c>
      <c r="S39" s="839"/>
      <c r="T39" s="50">
        <v>4</v>
      </c>
      <c r="U39" s="8"/>
      <c r="V39" s="8"/>
      <c r="W39" s="8"/>
      <c r="X39" s="8"/>
      <c r="Y39" s="8"/>
      <c r="Z39" s="8"/>
      <c r="AA39" s="8"/>
      <c r="AB39" s="8"/>
      <c r="AC39" s="8"/>
    </row>
    <row r="40" spans="1:29" ht="30" customHeight="1">
      <c r="A40" s="1152"/>
      <c r="B40" s="1201"/>
      <c r="C40" s="186"/>
      <c r="D40" s="29"/>
      <c r="E40" s="29"/>
      <c r="F40" s="29"/>
      <c r="G40" s="29"/>
      <c r="H40" s="186"/>
      <c r="I40" s="29"/>
      <c r="J40" s="29"/>
      <c r="K40" s="29"/>
      <c r="L40" s="1193"/>
      <c r="M40" s="830"/>
      <c r="N40" s="834"/>
      <c r="O40" s="834"/>
      <c r="P40" s="830"/>
      <c r="Q40" s="834"/>
      <c r="R40" s="845"/>
      <c r="S40" s="839"/>
      <c r="T40" s="50">
        <v>5</v>
      </c>
      <c r="U40" s="8"/>
      <c r="V40" s="8"/>
      <c r="W40" s="8"/>
      <c r="X40" s="8"/>
      <c r="Y40" s="8"/>
      <c r="Z40" s="8"/>
      <c r="AA40" s="8"/>
      <c r="AB40" s="8"/>
      <c r="AC40" s="8"/>
    </row>
    <row r="41" spans="1:29" ht="18" customHeight="1">
      <c r="A41" s="1152"/>
      <c r="B41" s="385"/>
      <c r="C41" s="186"/>
      <c r="D41" s="33"/>
      <c r="E41" s="33"/>
      <c r="F41" s="33"/>
      <c r="G41" s="33"/>
      <c r="H41" s="186"/>
      <c r="I41" s="33"/>
      <c r="J41" s="33"/>
      <c r="K41" s="33"/>
      <c r="L41" s="238" t="s">
        <v>593</v>
      </c>
      <c r="M41" s="280"/>
      <c r="N41" s="239">
        <v>9</v>
      </c>
      <c r="O41" s="239">
        <v>6</v>
      </c>
      <c r="P41" s="239">
        <v>6</v>
      </c>
      <c r="Q41" s="239">
        <v>4</v>
      </c>
      <c r="R41" s="237"/>
      <c r="S41" s="237">
        <f t="shared" ref="S41:S52" si="6">SUM(M41:R41)</f>
        <v>25</v>
      </c>
      <c r="T41" s="12"/>
    </row>
    <row r="42" spans="1:29" ht="18" customHeight="1">
      <c r="A42" s="1152"/>
      <c r="B42" s="385"/>
      <c r="C42" s="186"/>
      <c r="D42" s="33"/>
      <c r="E42" s="33"/>
      <c r="F42" s="33"/>
      <c r="G42" s="33"/>
      <c r="H42" s="186"/>
      <c r="I42" s="33"/>
      <c r="J42" s="33"/>
      <c r="K42" s="33"/>
      <c r="L42" s="240" t="s">
        <v>594</v>
      </c>
      <c r="M42" s="281"/>
      <c r="N42" s="241">
        <v>9</v>
      </c>
      <c r="O42" s="241">
        <v>6</v>
      </c>
      <c r="P42" s="241">
        <v>6</v>
      </c>
      <c r="Q42" s="241">
        <v>4</v>
      </c>
      <c r="R42" s="242"/>
      <c r="S42" s="242">
        <f t="shared" si="6"/>
        <v>25</v>
      </c>
      <c r="T42" s="12"/>
    </row>
    <row r="43" spans="1:29" ht="18" customHeight="1">
      <c r="A43" s="1152"/>
      <c r="B43" s="371"/>
      <c r="C43" s="181"/>
      <c r="D43" s="33"/>
      <c r="E43" s="33"/>
      <c r="F43" s="33"/>
      <c r="G43" s="33"/>
      <c r="H43" s="181"/>
      <c r="I43" s="33"/>
      <c r="J43" s="33"/>
      <c r="K43" s="33"/>
      <c r="L43" s="240" t="s">
        <v>595</v>
      </c>
      <c r="M43" s="243"/>
      <c r="N43" s="243"/>
      <c r="O43" s="243"/>
      <c r="P43" s="243"/>
      <c r="Q43" s="243"/>
      <c r="R43" s="242"/>
      <c r="S43" s="242">
        <f t="shared" si="6"/>
        <v>0</v>
      </c>
      <c r="T43" s="12"/>
    </row>
    <row r="44" spans="1:29" ht="18" customHeight="1">
      <c r="A44" s="1152"/>
      <c r="B44" s="371"/>
      <c r="C44" s="186"/>
      <c r="D44" s="33"/>
      <c r="E44" s="33"/>
      <c r="F44" s="33"/>
      <c r="G44" s="33"/>
      <c r="H44" s="186"/>
      <c r="I44" s="33"/>
      <c r="J44" s="33"/>
      <c r="K44" s="33"/>
      <c r="L44" s="244" t="s">
        <v>596</v>
      </c>
      <c r="M44" s="245">
        <v>3</v>
      </c>
      <c r="N44" s="245">
        <v>3</v>
      </c>
      <c r="O44" s="245"/>
      <c r="P44" s="245"/>
      <c r="Q44" s="245">
        <v>8</v>
      </c>
      <c r="R44" s="846">
        <v>13</v>
      </c>
      <c r="S44" s="248">
        <f t="shared" si="6"/>
        <v>27</v>
      </c>
      <c r="T44" s="12"/>
    </row>
    <row r="45" spans="1:29" ht="18" customHeight="1">
      <c r="A45" s="1152"/>
      <c r="B45" s="385"/>
      <c r="C45" s="186"/>
      <c r="D45" s="33"/>
      <c r="E45" s="33"/>
      <c r="F45" s="33"/>
      <c r="G45" s="33"/>
      <c r="H45" s="186"/>
      <c r="I45" s="33"/>
      <c r="J45" s="33"/>
      <c r="K45" s="33"/>
      <c r="L45" s="244" t="s">
        <v>597</v>
      </c>
      <c r="M45" s="246"/>
      <c r="N45" s="246"/>
      <c r="O45" s="246"/>
      <c r="P45" s="246"/>
      <c r="Q45" s="246"/>
      <c r="R45" s="247"/>
      <c r="S45" s="248">
        <f t="shared" si="6"/>
        <v>0</v>
      </c>
      <c r="T45" s="12"/>
      <c r="U45" s="8"/>
      <c r="V45" s="8"/>
      <c r="W45" s="8"/>
      <c r="X45" s="8"/>
      <c r="Y45" s="8"/>
      <c r="Z45" s="8"/>
      <c r="AA45" s="8"/>
      <c r="AB45" s="8"/>
      <c r="AC45" s="8"/>
    </row>
    <row r="46" spans="1:29" ht="18" customHeight="1">
      <c r="A46" s="1152"/>
      <c r="B46" s="385"/>
      <c r="C46" s="186"/>
      <c r="D46" s="33"/>
      <c r="E46" s="33"/>
      <c r="F46" s="33"/>
      <c r="G46" s="33"/>
      <c r="H46" s="186"/>
      <c r="I46" s="33"/>
      <c r="J46" s="33"/>
      <c r="K46" s="33"/>
      <c r="L46" s="249" t="s">
        <v>598</v>
      </c>
      <c r="M46" s="246"/>
      <c r="N46" s="246"/>
      <c r="O46" s="246"/>
      <c r="P46" s="246"/>
      <c r="Q46" s="246"/>
      <c r="R46" s="247"/>
      <c r="S46" s="248">
        <f t="shared" si="6"/>
        <v>0</v>
      </c>
      <c r="T46" s="12"/>
      <c r="U46" s="8"/>
      <c r="V46" s="8"/>
      <c r="W46" s="8"/>
      <c r="X46" s="8"/>
      <c r="Y46" s="8"/>
      <c r="Z46" s="8"/>
      <c r="AA46" s="8"/>
      <c r="AB46" s="8"/>
      <c r="AC46" s="8"/>
    </row>
    <row r="47" spans="1:29" ht="18" customHeight="1">
      <c r="A47" s="1152"/>
      <c r="B47" s="371"/>
      <c r="C47" s="181"/>
      <c r="D47" s="33"/>
      <c r="E47" s="33"/>
      <c r="F47" s="33"/>
      <c r="G47" s="33"/>
      <c r="H47" s="181"/>
      <c r="I47" s="33"/>
      <c r="J47" s="33"/>
      <c r="K47" s="33"/>
      <c r="L47" s="250" t="s">
        <v>599</v>
      </c>
      <c r="M47" s="251"/>
      <c r="N47" s="251"/>
      <c r="O47" s="251"/>
      <c r="P47" s="251"/>
      <c r="Q47" s="251"/>
      <c r="R47" s="252"/>
      <c r="S47" s="253">
        <f t="shared" si="6"/>
        <v>0</v>
      </c>
      <c r="T47" s="12"/>
      <c r="U47" s="8"/>
      <c r="V47" s="8"/>
      <c r="W47" s="8"/>
      <c r="X47" s="8"/>
      <c r="Y47" s="8"/>
      <c r="Z47" s="8"/>
      <c r="AA47" s="8"/>
      <c r="AB47" s="8"/>
      <c r="AC47" s="8"/>
    </row>
    <row r="48" spans="1:29" ht="18" customHeight="1">
      <c r="A48" s="1152"/>
      <c r="B48" s="371"/>
      <c r="C48" s="186"/>
      <c r="D48" s="33"/>
      <c r="E48" s="33"/>
      <c r="F48" s="33"/>
      <c r="G48" s="33"/>
      <c r="H48" s="186"/>
      <c r="I48" s="33"/>
      <c r="J48" s="33"/>
      <c r="K48" s="33"/>
      <c r="L48" s="250" t="s">
        <v>600</v>
      </c>
      <c r="M48" s="254"/>
      <c r="N48" s="254"/>
      <c r="O48" s="254"/>
      <c r="P48" s="254"/>
      <c r="Q48" s="254"/>
      <c r="R48" s="255"/>
      <c r="S48" s="256">
        <f t="shared" si="6"/>
        <v>0</v>
      </c>
      <c r="T48" s="12"/>
      <c r="U48" s="8"/>
      <c r="V48" s="8"/>
      <c r="W48" s="8"/>
      <c r="X48" s="8"/>
      <c r="Y48" s="8"/>
      <c r="Z48" s="8"/>
      <c r="AA48" s="8"/>
      <c r="AB48" s="8"/>
      <c r="AC48" s="8"/>
    </row>
    <row r="49" spans="1:29" ht="18" customHeight="1">
      <c r="A49" s="1152"/>
      <c r="B49" s="371"/>
      <c r="C49" s="186"/>
      <c r="D49" s="186"/>
      <c r="E49" s="186"/>
      <c r="F49" s="186"/>
      <c r="G49" s="186"/>
      <c r="H49" s="186"/>
      <c r="I49" s="186"/>
      <c r="J49" s="186"/>
      <c r="K49" s="186"/>
      <c r="L49" s="222" t="s">
        <v>681</v>
      </c>
      <c r="M49" s="223">
        <f t="shared" ref="M49:R49" si="7">M41+M27</f>
        <v>3</v>
      </c>
      <c r="N49" s="223">
        <f t="shared" si="7"/>
        <v>13</v>
      </c>
      <c r="O49" s="223">
        <f t="shared" si="7"/>
        <v>10</v>
      </c>
      <c r="P49" s="223">
        <f t="shared" si="7"/>
        <v>13</v>
      </c>
      <c r="Q49" s="223">
        <f t="shared" si="7"/>
        <v>11</v>
      </c>
      <c r="R49" s="223">
        <f t="shared" si="7"/>
        <v>0</v>
      </c>
      <c r="S49" s="224">
        <f t="shared" si="6"/>
        <v>50</v>
      </c>
      <c r="T49" s="29"/>
      <c r="U49" s="185"/>
      <c r="V49" s="185"/>
      <c r="W49" s="185"/>
      <c r="X49" s="185"/>
      <c r="Y49" s="185"/>
      <c r="Z49" s="185"/>
      <c r="AA49" s="185"/>
      <c r="AB49" s="185"/>
      <c r="AC49" s="185"/>
    </row>
    <row r="50" spans="1:29" ht="18" customHeight="1">
      <c r="A50" s="1152"/>
      <c r="B50" s="371"/>
      <c r="C50" s="186"/>
      <c r="D50" s="186"/>
      <c r="E50" s="186"/>
      <c r="F50" s="186"/>
      <c r="G50" s="186"/>
      <c r="H50" s="186"/>
      <c r="I50" s="186"/>
      <c r="J50" s="186"/>
      <c r="K50" s="186"/>
      <c r="L50" s="257" t="s">
        <v>682</v>
      </c>
      <c r="M50" s="258">
        <f t="shared" ref="M50:R50" si="8">M45+M44+M31+M30</f>
        <v>3</v>
      </c>
      <c r="N50" s="258">
        <f t="shared" si="8"/>
        <v>7</v>
      </c>
      <c r="O50" s="258">
        <f t="shared" si="8"/>
        <v>0</v>
      </c>
      <c r="P50" s="258">
        <f t="shared" si="8"/>
        <v>0</v>
      </c>
      <c r="Q50" s="258">
        <f t="shared" si="8"/>
        <v>10</v>
      </c>
      <c r="R50" s="258">
        <f t="shared" si="8"/>
        <v>30</v>
      </c>
      <c r="S50" s="259">
        <f t="shared" si="6"/>
        <v>50</v>
      </c>
      <c r="T50" s="29"/>
      <c r="U50" s="185"/>
      <c r="V50" s="185"/>
      <c r="W50" s="185"/>
      <c r="X50" s="185"/>
      <c r="Y50" s="185"/>
      <c r="Z50" s="185"/>
      <c r="AA50" s="185"/>
      <c r="AB50" s="185"/>
      <c r="AC50" s="185"/>
    </row>
    <row r="51" spans="1:29" ht="18" customHeight="1">
      <c r="A51" s="352"/>
      <c r="B51" s="371"/>
      <c r="C51" s="186"/>
      <c r="D51" s="186"/>
      <c r="E51" s="186"/>
      <c r="F51" s="186"/>
      <c r="G51" s="186"/>
      <c r="H51" s="186"/>
      <c r="I51" s="186"/>
      <c r="J51" s="186"/>
      <c r="K51" s="186"/>
      <c r="L51" s="257" t="s">
        <v>683</v>
      </c>
      <c r="M51" s="258">
        <f t="shared" ref="M51:R51" si="9">M46+M32</f>
        <v>0</v>
      </c>
      <c r="N51" s="258">
        <f t="shared" si="9"/>
        <v>0</v>
      </c>
      <c r="O51" s="258">
        <f t="shared" si="9"/>
        <v>0</v>
      </c>
      <c r="P51" s="258">
        <f t="shared" si="9"/>
        <v>0</v>
      </c>
      <c r="Q51" s="258">
        <f t="shared" si="9"/>
        <v>0</v>
      </c>
      <c r="R51" s="258">
        <f t="shared" si="9"/>
        <v>0</v>
      </c>
      <c r="S51" s="259">
        <f t="shared" si="6"/>
        <v>0</v>
      </c>
      <c r="T51" s="29"/>
      <c r="U51" s="185"/>
      <c r="V51" s="185"/>
      <c r="W51" s="185"/>
      <c r="X51" s="185"/>
      <c r="Y51" s="185"/>
      <c r="Z51" s="185"/>
      <c r="AA51" s="185"/>
      <c r="AB51" s="185"/>
      <c r="AC51" s="185"/>
    </row>
    <row r="52" spans="1:29" ht="18" customHeight="1">
      <c r="A52" s="352"/>
      <c r="B52" s="371"/>
      <c r="C52" s="186"/>
      <c r="D52" s="186"/>
      <c r="E52" s="186"/>
      <c r="F52" s="186"/>
      <c r="G52" s="186"/>
      <c r="H52" s="186"/>
      <c r="I52" s="186"/>
      <c r="J52" s="186"/>
      <c r="K52" s="186"/>
      <c r="L52" s="260" t="s">
        <v>684</v>
      </c>
      <c r="M52" s="261">
        <f t="shared" ref="M52:R52" si="10">M47+M33</f>
        <v>0</v>
      </c>
      <c r="N52" s="261">
        <f t="shared" si="10"/>
        <v>0</v>
      </c>
      <c r="O52" s="261">
        <f t="shared" si="10"/>
        <v>0</v>
      </c>
      <c r="P52" s="261">
        <f t="shared" si="10"/>
        <v>0</v>
      </c>
      <c r="Q52" s="261">
        <f t="shared" si="10"/>
        <v>0</v>
      </c>
      <c r="R52" s="261">
        <f t="shared" si="10"/>
        <v>0</v>
      </c>
      <c r="S52" s="262">
        <f t="shared" si="6"/>
        <v>0</v>
      </c>
      <c r="T52" s="29"/>
      <c r="U52" s="185"/>
      <c r="V52" s="185"/>
      <c r="W52" s="185"/>
      <c r="X52" s="185"/>
      <c r="Y52" s="185"/>
      <c r="Z52" s="185"/>
      <c r="AA52" s="185"/>
      <c r="AB52" s="185"/>
      <c r="AC52" s="185"/>
    </row>
    <row r="53" spans="1:29" ht="18.75" customHeight="1">
      <c r="A53" s="1198"/>
      <c r="B53" s="1138"/>
      <c r="C53" s="299"/>
      <c r="D53" s="264"/>
      <c r="E53" s="264"/>
      <c r="F53" s="264"/>
      <c r="G53" s="264"/>
      <c r="H53" s="299"/>
      <c r="I53" s="264"/>
      <c r="J53" s="264"/>
      <c r="K53" s="264"/>
      <c r="L53" s="265"/>
      <c r="M53" s="264"/>
      <c r="N53" s="264"/>
      <c r="O53" s="264"/>
      <c r="P53" s="264"/>
      <c r="Q53" s="264"/>
      <c r="R53" s="264"/>
      <c r="S53" s="264"/>
      <c r="T53" s="263"/>
    </row>
    <row r="54" spans="1:29" ht="35.25" customHeight="1">
      <c r="A54" s="1211">
        <v>2</v>
      </c>
      <c r="B54" s="1197" t="s">
        <v>2217</v>
      </c>
      <c r="C54" s="186" t="s">
        <v>643</v>
      </c>
      <c r="D54" s="182">
        <v>12</v>
      </c>
      <c r="E54" s="9" t="s">
        <v>789</v>
      </c>
      <c r="F54" s="9" t="s">
        <v>645</v>
      </c>
      <c r="G54" s="33"/>
      <c r="H54" s="186" t="s">
        <v>643</v>
      </c>
      <c r="I54" s="760">
        <v>12</v>
      </c>
      <c r="J54" s="9" t="s">
        <v>789</v>
      </c>
      <c r="K54" s="9" t="s">
        <v>645</v>
      </c>
      <c r="L54" s="1192" t="s">
        <v>592</v>
      </c>
      <c r="M54" s="202"/>
      <c r="N54" s="29"/>
      <c r="O54" s="29"/>
      <c r="P54" s="847"/>
      <c r="Q54" s="29"/>
      <c r="R54" s="18"/>
      <c r="S54" s="18"/>
      <c r="T54" s="50" t="s">
        <v>2218</v>
      </c>
    </row>
    <row r="55" spans="1:29" ht="30.75" customHeight="1">
      <c r="A55" s="1152"/>
      <c r="B55" s="1152"/>
      <c r="C55" s="186" t="s">
        <v>646</v>
      </c>
      <c r="D55" s="182">
        <v>9</v>
      </c>
      <c r="E55" s="9" t="s">
        <v>808</v>
      </c>
      <c r="F55" s="9" t="s">
        <v>645</v>
      </c>
      <c r="G55" s="33"/>
      <c r="H55" s="186" t="s">
        <v>646</v>
      </c>
      <c r="I55" s="760">
        <v>11</v>
      </c>
      <c r="J55" s="9" t="s">
        <v>691</v>
      </c>
      <c r="K55" s="9" t="s">
        <v>645</v>
      </c>
      <c r="L55" s="1193"/>
      <c r="M55" s="458" t="s">
        <v>2219</v>
      </c>
      <c r="N55" s="50" t="s">
        <v>2220</v>
      </c>
      <c r="O55" s="458" t="s">
        <v>2221</v>
      </c>
      <c r="P55" s="848" t="s">
        <v>2221</v>
      </c>
      <c r="Q55" s="29"/>
      <c r="R55" s="18"/>
      <c r="S55" s="18"/>
      <c r="T55" s="50" t="s">
        <v>2222</v>
      </c>
    </row>
    <row r="56" spans="1:29" ht="36.75" customHeight="1">
      <c r="A56" s="1152"/>
      <c r="B56" s="1152"/>
      <c r="C56" s="186" t="s">
        <v>656</v>
      </c>
      <c r="D56" s="182">
        <v>10</v>
      </c>
      <c r="E56" s="9" t="s">
        <v>650</v>
      </c>
      <c r="F56" s="9" t="s">
        <v>645</v>
      </c>
      <c r="G56" s="33"/>
      <c r="H56" s="186" t="s">
        <v>656</v>
      </c>
      <c r="I56" s="182">
        <v>9</v>
      </c>
      <c r="J56" s="9" t="s">
        <v>650</v>
      </c>
      <c r="K56" s="9" t="s">
        <v>645</v>
      </c>
      <c r="L56" s="1193"/>
      <c r="M56" s="29"/>
      <c r="N56" s="202"/>
      <c r="O56" s="202"/>
      <c r="P56" s="29"/>
      <c r="Q56" s="29"/>
      <c r="R56" s="18"/>
      <c r="S56" s="18"/>
      <c r="T56" s="50" t="s">
        <v>2223</v>
      </c>
    </row>
    <row r="57" spans="1:29" ht="36.75" customHeight="1">
      <c r="A57" s="1152"/>
      <c r="B57" s="1152"/>
      <c r="C57" s="186"/>
      <c r="D57" s="182"/>
      <c r="E57" s="9"/>
      <c r="F57" s="9"/>
      <c r="G57" s="33"/>
      <c r="H57" s="186" t="s">
        <v>657</v>
      </c>
      <c r="I57" s="182">
        <v>10</v>
      </c>
      <c r="J57" s="9" t="s">
        <v>653</v>
      </c>
      <c r="K57" s="9" t="s">
        <v>645</v>
      </c>
      <c r="L57" s="1193"/>
      <c r="M57" s="50" t="s">
        <v>2224</v>
      </c>
      <c r="N57" s="50" t="s">
        <v>2225</v>
      </c>
      <c r="O57" s="50" t="s">
        <v>2226</v>
      </c>
      <c r="P57" s="458" t="s">
        <v>2227</v>
      </c>
      <c r="Q57" s="18"/>
      <c r="R57" s="18"/>
      <c r="S57" s="18"/>
      <c r="T57" s="50" t="s">
        <v>2228</v>
      </c>
    </row>
    <row r="58" spans="1:29" ht="35.25" customHeight="1">
      <c r="A58" s="1152"/>
      <c r="B58" s="1152"/>
      <c r="C58" s="186" t="s">
        <v>657</v>
      </c>
      <c r="D58" s="182">
        <v>8</v>
      </c>
      <c r="E58" s="9" t="s">
        <v>653</v>
      </c>
      <c r="F58" s="9" t="s">
        <v>645</v>
      </c>
      <c r="G58" s="33"/>
      <c r="H58" s="186" t="s">
        <v>658</v>
      </c>
      <c r="I58" s="182">
        <v>8</v>
      </c>
      <c r="J58" s="9" t="s">
        <v>655</v>
      </c>
      <c r="K58" s="9" t="s">
        <v>645</v>
      </c>
      <c r="L58" s="1194"/>
      <c r="M58" s="29"/>
      <c r="N58" s="458" t="s">
        <v>2229</v>
      </c>
      <c r="O58" s="18"/>
      <c r="P58" s="29"/>
      <c r="Q58" s="18"/>
      <c r="R58" s="18"/>
      <c r="S58" s="18"/>
      <c r="T58" s="50" t="s">
        <v>2230</v>
      </c>
    </row>
    <row r="59" spans="1:29" ht="18.75" customHeight="1">
      <c r="A59" s="1152"/>
      <c r="B59" s="1152"/>
      <c r="C59" s="186" t="s">
        <v>658</v>
      </c>
      <c r="D59" s="182">
        <v>7</v>
      </c>
      <c r="E59" s="9" t="s">
        <v>655</v>
      </c>
      <c r="F59" s="9" t="s">
        <v>645</v>
      </c>
      <c r="G59" s="598"/>
      <c r="H59" s="186"/>
      <c r="I59" s="203">
        <f>SUM(I53:I58)</f>
        <v>50</v>
      </c>
      <c r="J59" s="33"/>
      <c r="K59" s="33"/>
      <c r="L59" s="186" t="s">
        <v>593</v>
      </c>
      <c r="M59" s="193">
        <v>3</v>
      </c>
      <c r="N59" s="193">
        <v>7</v>
      </c>
      <c r="O59" s="193">
        <v>4</v>
      </c>
      <c r="P59" s="193">
        <v>4</v>
      </c>
      <c r="Q59" s="192"/>
      <c r="R59" s="194"/>
      <c r="S59" s="4">
        <f t="shared" ref="S59:S66" si="11">SUM(M59:R59)</f>
        <v>18</v>
      </c>
      <c r="T59" s="29"/>
    </row>
    <row r="60" spans="1:29" ht="18.75" customHeight="1">
      <c r="A60" s="1152"/>
      <c r="B60" s="1152"/>
      <c r="C60" s="186"/>
      <c r="D60" s="33">
        <v>46</v>
      </c>
      <c r="E60" s="33"/>
      <c r="F60" s="33"/>
      <c r="G60" s="33"/>
      <c r="H60" s="186"/>
      <c r="I60" s="33"/>
      <c r="J60" s="33"/>
      <c r="K60" s="33"/>
      <c r="L60" s="195" t="s">
        <v>594</v>
      </c>
      <c r="M60" s="196"/>
      <c r="N60" s="196"/>
      <c r="O60" s="196"/>
      <c r="P60" s="196"/>
      <c r="Q60" s="196"/>
      <c r="R60" s="29"/>
      <c r="S60" s="33">
        <f t="shared" si="11"/>
        <v>0</v>
      </c>
      <c r="T60" s="29"/>
    </row>
    <row r="61" spans="1:29" ht="18.75" customHeight="1">
      <c r="A61" s="1152"/>
      <c r="B61" s="1152"/>
      <c r="C61" s="186"/>
      <c r="D61" s="33"/>
      <c r="E61" s="33"/>
      <c r="F61" s="33"/>
      <c r="G61" s="33"/>
      <c r="H61" s="186"/>
      <c r="I61" s="33"/>
      <c r="J61" s="33"/>
      <c r="K61" s="33"/>
      <c r="L61" s="195" t="s">
        <v>595</v>
      </c>
      <c r="M61" s="273">
        <v>3</v>
      </c>
      <c r="N61" s="273">
        <v>7</v>
      </c>
      <c r="O61" s="273">
        <v>4</v>
      </c>
      <c r="P61" s="273">
        <v>4</v>
      </c>
      <c r="Q61" s="198"/>
      <c r="R61" s="29"/>
      <c r="S61" s="33">
        <f t="shared" si="11"/>
        <v>18</v>
      </c>
      <c r="T61" s="29"/>
    </row>
    <row r="62" spans="1:29" ht="18.75" customHeight="1">
      <c r="A62" s="1152"/>
      <c r="B62" s="1152"/>
      <c r="C62" s="186"/>
      <c r="D62" s="33"/>
      <c r="E62" s="33"/>
      <c r="F62" s="33"/>
      <c r="G62" s="33"/>
      <c r="H62" s="186"/>
      <c r="I62" s="33"/>
      <c r="J62" s="33"/>
      <c r="K62" s="33"/>
      <c r="L62" s="199" t="s">
        <v>596</v>
      </c>
      <c r="M62" s="200"/>
      <c r="N62" s="201">
        <v>2</v>
      </c>
      <c r="O62" s="200"/>
      <c r="P62" s="200"/>
      <c r="Q62" s="200"/>
      <c r="R62" s="202"/>
      <c r="S62" s="203">
        <f t="shared" si="11"/>
        <v>2</v>
      </c>
      <c r="T62" s="29"/>
    </row>
    <row r="63" spans="1:29" ht="18.75" customHeight="1">
      <c r="A63" s="1152"/>
      <c r="B63" s="1152"/>
      <c r="C63" s="186"/>
      <c r="D63" s="182"/>
      <c r="E63" s="9"/>
      <c r="F63" s="9"/>
      <c r="G63" s="598"/>
      <c r="H63" s="186"/>
      <c r="I63" s="182"/>
      <c r="J63" s="9"/>
      <c r="K63" s="9"/>
      <c r="L63" s="199" t="s">
        <v>597</v>
      </c>
      <c r="M63" s="201">
        <v>3</v>
      </c>
      <c r="N63" s="201">
        <v>1</v>
      </c>
      <c r="O63" s="201">
        <v>4</v>
      </c>
      <c r="P63" s="201">
        <v>3</v>
      </c>
      <c r="Q63" s="200"/>
      <c r="R63" s="202"/>
      <c r="S63" s="203">
        <f t="shared" si="11"/>
        <v>11</v>
      </c>
      <c r="T63" s="29"/>
      <c r="U63" s="8"/>
      <c r="V63" s="8"/>
      <c r="W63" s="8"/>
      <c r="X63" s="8"/>
      <c r="Y63" s="8"/>
      <c r="Z63" s="8"/>
      <c r="AA63" s="8"/>
      <c r="AB63" s="8"/>
      <c r="AC63" s="8"/>
    </row>
    <row r="64" spans="1:29" ht="18.75" customHeight="1">
      <c r="A64" s="1152"/>
      <c r="B64" s="1152"/>
      <c r="C64" s="186"/>
      <c r="D64" s="33"/>
      <c r="E64" s="33"/>
      <c r="F64" s="33"/>
      <c r="G64" s="33"/>
      <c r="H64" s="186"/>
      <c r="I64" s="33"/>
      <c r="J64" s="33"/>
      <c r="K64" s="33"/>
      <c r="L64" s="208" t="s">
        <v>598</v>
      </c>
      <c r="M64" s="200"/>
      <c r="N64" s="200"/>
      <c r="O64" s="200"/>
      <c r="P64" s="200"/>
      <c r="Q64" s="200"/>
      <c r="R64" s="202"/>
      <c r="S64" s="203">
        <f t="shared" si="11"/>
        <v>0</v>
      </c>
      <c r="T64" s="29"/>
      <c r="U64" s="8"/>
      <c r="V64" s="8"/>
      <c r="W64" s="8"/>
      <c r="X64" s="8"/>
      <c r="Y64" s="8"/>
      <c r="Z64" s="8"/>
      <c r="AA64" s="8"/>
      <c r="AB64" s="8"/>
      <c r="AC64" s="8"/>
    </row>
    <row r="65" spans="1:29" ht="18.75" customHeight="1">
      <c r="A65" s="1152"/>
      <c r="B65" s="1152"/>
      <c r="C65" s="186"/>
      <c r="D65" s="33"/>
      <c r="E65" s="33"/>
      <c r="F65" s="33"/>
      <c r="G65" s="33"/>
      <c r="H65" s="186"/>
      <c r="I65" s="33"/>
      <c r="J65" s="33"/>
      <c r="K65" s="33"/>
      <c r="L65" s="209" t="s">
        <v>599</v>
      </c>
      <c r="M65" s="210"/>
      <c r="N65" s="210"/>
      <c r="O65" s="210"/>
      <c r="P65" s="210"/>
      <c r="Q65" s="210"/>
      <c r="R65" s="211"/>
      <c r="S65" s="212">
        <f t="shared" si="11"/>
        <v>0</v>
      </c>
      <c r="T65" s="29"/>
      <c r="U65" s="8"/>
      <c r="V65" s="8"/>
      <c r="W65" s="8"/>
      <c r="X65" s="8"/>
      <c r="Y65" s="8"/>
      <c r="Z65" s="8"/>
      <c r="AA65" s="8"/>
      <c r="AB65" s="8"/>
      <c r="AC65" s="8"/>
    </row>
    <row r="66" spans="1:29" ht="18.75" customHeight="1">
      <c r="A66" s="1152"/>
      <c r="B66" s="1152"/>
      <c r="C66" s="186"/>
      <c r="D66" s="33"/>
      <c r="E66" s="33"/>
      <c r="F66" s="33"/>
      <c r="G66" s="33"/>
      <c r="H66" s="186"/>
      <c r="I66" s="33"/>
      <c r="J66" s="33"/>
      <c r="K66" s="33"/>
      <c r="L66" s="209" t="s">
        <v>600</v>
      </c>
      <c r="M66" s="213"/>
      <c r="N66" s="213"/>
      <c r="O66" s="213"/>
      <c r="P66" s="213"/>
      <c r="Q66" s="213"/>
      <c r="R66" s="214"/>
      <c r="S66" s="215">
        <f t="shared" si="11"/>
        <v>0</v>
      </c>
      <c r="T66" s="29"/>
      <c r="U66" s="8"/>
      <c r="V66" s="8"/>
      <c r="W66" s="8"/>
      <c r="X66" s="8"/>
      <c r="Y66" s="8"/>
      <c r="Z66" s="8"/>
      <c r="AA66" s="8"/>
      <c r="AB66" s="8"/>
      <c r="AC66" s="8"/>
    </row>
    <row r="67" spans="1:29" ht="21" customHeight="1">
      <c r="A67" s="1152"/>
      <c r="B67" s="1152"/>
      <c r="C67" s="186"/>
      <c r="D67" s="33"/>
      <c r="E67" s="33"/>
      <c r="F67" s="33"/>
      <c r="G67" s="33"/>
      <c r="H67" s="186"/>
      <c r="I67" s="33"/>
      <c r="J67" s="33"/>
      <c r="K67" s="33"/>
      <c r="L67" s="222"/>
      <c r="M67" s="223"/>
      <c r="N67" s="223"/>
      <c r="O67" s="223"/>
      <c r="P67" s="223"/>
      <c r="Q67" s="223"/>
      <c r="R67" s="224"/>
      <c r="S67" s="225"/>
      <c r="T67" s="29"/>
      <c r="U67" s="185"/>
      <c r="V67" s="185"/>
      <c r="W67" s="185"/>
      <c r="X67" s="185"/>
      <c r="Y67" s="185"/>
      <c r="Z67" s="185"/>
      <c r="AA67" s="185"/>
      <c r="AB67" s="185"/>
      <c r="AC67" s="185"/>
    </row>
    <row r="68" spans="1:29" ht="32.25" customHeight="1">
      <c r="A68" s="1152"/>
      <c r="B68" s="1152"/>
      <c r="C68" s="114"/>
      <c r="D68" s="114"/>
      <c r="E68" s="114"/>
      <c r="F68" s="114"/>
      <c r="G68" s="114"/>
      <c r="H68" s="114"/>
      <c r="I68" s="114"/>
      <c r="J68" s="114"/>
      <c r="K68" s="114"/>
      <c r="L68" s="1195" t="s">
        <v>601</v>
      </c>
      <c r="M68" s="373" t="s">
        <v>2231</v>
      </c>
      <c r="N68" s="384"/>
      <c r="O68" s="349"/>
      <c r="P68" s="384"/>
      <c r="Q68" s="347" t="s">
        <v>2232</v>
      </c>
      <c r="R68" s="849"/>
      <c r="S68" s="228"/>
      <c r="T68" s="50" t="s">
        <v>2218</v>
      </c>
    </row>
    <row r="69" spans="1:29" ht="25.5" customHeight="1">
      <c r="A69" s="1152"/>
      <c r="B69" s="1152"/>
      <c r="C69" s="186"/>
      <c r="D69" s="33"/>
      <c r="E69" s="33"/>
      <c r="F69" s="33"/>
      <c r="G69" s="33"/>
      <c r="H69" s="186"/>
      <c r="I69" s="33"/>
      <c r="J69" s="33"/>
      <c r="K69" s="33"/>
      <c r="L69" s="1193"/>
      <c r="M69" s="347" t="s">
        <v>2220</v>
      </c>
      <c r="N69" s="349"/>
      <c r="O69" s="373" t="s">
        <v>2233</v>
      </c>
      <c r="P69" s="347" t="s">
        <v>2234</v>
      </c>
      <c r="Q69" s="373" t="s">
        <v>2235</v>
      </c>
      <c r="R69" s="664"/>
      <c r="S69" s="228"/>
      <c r="T69" s="50" t="s">
        <v>2222</v>
      </c>
    </row>
    <row r="70" spans="1:29" ht="25.5" customHeight="1">
      <c r="A70" s="1152"/>
      <c r="B70" s="1152"/>
      <c r="C70" s="186" t="s">
        <v>612</v>
      </c>
      <c r="D70" s="33"/>
      <c r="E70" s="33"/>
      <c r="F70" s="33"/>
      <c r="G70" s="33"/>
      <c r="H70" s="186" t="s">
        <v>612</v>
      </c>
      <c r="I70" s="33"/>
      <c r="J70" s="33"/>
      <c r="K70" s="33"/>
      <c r="L70" s="1193"/>
      <c r="M70" s="373" t="s">
        <v>2236</v>
      </c>
      <c r="N70" s="349"/>
      <c r="O70" s="384"/>
      <c r="P70" s="384"/>
      <c r="Q70" s="384"/>
      <c r="R70" s="850" t="s">
        <v>2237</v>
      </c>
      <c r="S70" s="228"/>
      <c r="T70" s="50" t="s">
        <v>2223</v>
      </c>
      <c r="U70" s="8"/>
      <c r="V70" s="8"/>
      <c r="W70" s="8"/>
      <c r="X70" s="8"/>
      <c r="Y70" s="8"/>
      <c r="Z70" s="8"/>
      <c r="AA70" s="8"/>
      <c r="AB70" s="8"/>
      <c r="AC70" s="8"/>
    </row>
    <row r="71" spans="1:29" ht="25.5" customHeight="1">
      <c r="A71" s="1152"/>
      <c r="B71" s="1152"/>
      <c r="C71" s="186"/>
      <c r="D71" s="33"/>
      <c r="E71" s="33"/>
      <c r="F71" s="33"/>
      <c r="G71" s="33"/>
      <c r="H71" s="186"/>
      <c r="I71" s="33"/>
      <c r="J71" s="33"/>
      <c r="K71" s="33"/>
      <c r="L71" s="1193"/>
      <c r="M71" s="373" t="s">
        <v>2238</v>
      </c>
      <c r="N71" s="347" t="s">
        <v>2239</v>
      </c>
      <c r="O71" s="347" t="s">
        <v>2240</v>
      </c>
      <c r="P71" s="347" t="s">
        <v>2241</v>
      </c>
      <c r="Q71" s="373" t="s">
        <v>2242</v>
      </c>
      <c r="R71" s="850" t="s">
        <v>2243</v>
      </c>
      <c r="S71" s="228"/>
      <c r="T71" s="50" t="s">
        <v>2228</v>
      </c>
      <c r="U71" s="8"/>
      <c r="V71" s="8"/>
      <c r="W71" s="8"/>
      <c r="X71" s="8"/>
      <c r="Y71" s="8"/>
      <c r="Z71" s="8"/>
      <c r="AA71" s="8"/>
      <c r="AB71" s="8"/>
      <c r="AC71" s="8"/>
    </row>
    <row r="72" spans="1:29" ht="30.75" customHeight="1">
      <c r="A72" s="1152"/>
      <c r="B72" s="1147"/>
      <c r="C72" s="186"/>
      <c r="D72" s="29"/>
      <c r="E72" s="29"/>
      <c r="F72" s="29"/>
      <c r="G72" s="29"/>
      <c r="H72" s="186"/>
      <c r="I72" s="29"/>
      <c r="J72" s="29"/>
      <c r="K72" s="29"/>
      <c r="L72" s="1194"/>
      <c r="M72" s="373" t="s">
        <v>2244</v>
      </c>
      <c r="N72" s="347" t="s">
        <v>2245</v>
      </c>
      <c r="O72" s="373" t="s">
        <v>2246</v>
      </c>
      <c r="P72" s="347" t="s">
        <v>2247</v>
      </c>
      <c r="Q72" s="347" t="s">
        <v>2248</v>
      </c>
      <c r="R72" s="849"/>
      <c r="S72" s="228"/>
      <c r="T72" s="50" t="s">
        <v>2230</v>
      </c>
    </row>
    <row r="73" spans="1:29" ht="18.75" customHeight="1">
      <c r="A73" s="1152"/>
      <c r="B73" s="385"/>
      <c r="C73" s="186"/>
      <c r="D73" s="29"/>
      <c r="E73" s="29"/>
      <c r="F73" s="29"/>
      <c r="G73" s="29"/>
      <c r="H73" s="186"/>
      <c r="I73" s="29"/>
      <c r="J73" s="29"/>
      <c r="K73" s="29"/>
      <c r="L73" s="238" t="s">
        <v>593</v>
      </c>
      <c r="M73" s="239">
        <v>16</v>
      </c>
      <c r="N73" s="280"/>
      <c r="O73" s="239">
        <v>8</v>
      </c>
      <c r="P73" s="280"/>
      <c r="Q73" s="239">
        <v>8</v>
      </c>
      <c r="R73" s="236"/>
      <c r="S73" s="237">
        <f t="shared" ref="S73:S84" si="12">SUM(M73:R73)</f>
        <v>32</v>
      </c>
      <c r="T73" s="12"/>
    </row>
    <row r="74" spans="1:29" ht="18.75" customHeight="1">
      <c r="A74" s="1152"/>
      <c r="B74" s="371"/>
      <c r="C74" s="181"/>
      <c r="D74" s="29"/>
      <c r="E74" s="29"/>
      <c r="F74" s="29"/>
      <c r="G74" s="29"/>
      <c r="H74" s="181"/>
      <c r="I74" s="29"/>
      <c r="J74" s="29"/>
      <c r="K74" s="29"/>
      <c r="L74" s="240" t="s">
        <v>594</v>
      </c>
      <c r="M74" s="241">
        <v>4</v>
      </c>
      <c r="N74" s="281"/>
      <c r="O74" s="241">
        <v>4</v>
      </c>
      <c r="P74" s="281"/>
      <c r="Q74" s="241">
        <v>2</v>
      </c>
      <c r="R74" s="228"/>
      <c r="S74" s="242">
        <f t="shared" si="12"/>
        <v>10</v>
      </c>
      <c r="T74" s="12"/>
    </row>
    <row r="75" spans="1:29" ht="18.75" customHeight="1">
      <c r="A75" s="1152"/>
      <c r="B75" s="371"/>
      <c r="C75" s="186"/>
      <c r="D75" s="29"/>
      <c r="E75" s="29"/>
      <c r="F75" s="29"/>
      <c r="G75" s="29"/>
      <c r="H75" s="186"/>
      <c r="I75" s="29"/>
      <c r="J75" s="29"/>
      <c r="K75" s="29"/>
      <c r="L75" s="240" t="s">
        <v>595</v>
      </c>
      <c r="M75" s="282">
        <v>12</v>
      </c>
      <c r="N75" s="243"/>
      <c r="O75" s="282">
        <v>4</v>
      </c>
      <c r="P75" s="243"/>
      <c r="Q75" s="282">
        <v>6</v>
      </c>
      <c r="R75" s="228"/>
      <c r="S75" s="242">
        <f t="shared" si="12"/>
        <v>22</v>
      </c>
      <c r="T75" s="12"/>
    </row>
    <row r="76" spans="1:29" ht="18.75" customHeight="1">
      <c r="A76" s="1152"/>
      <c r="B76" s="371"/>
      <c r="C76" s="186"/>
      <c r="D76" s="29"/>
      <c r="E76" s="29"/>
      <c r="F76" s="29"/>
      <c r="G76" s="29"/>
      <c r="H76" s="186"/>
      <c r="I76" s="29"/>
      <c r="J76" s="29"/>
      <c r="K76" s="29"/>
      <c r="L76" s="244" t="s">
        <v>596</v>
      </c>
      <c r="M76" s="246"/>
      <c r="N76" s="245">
        <v>3</v>
      </c>
      <c r="O76" s="246"/>
      <c r="P76" s="245">
        <v>3</v>
      </c>
      <c r="Q76" s="245">
        <v>2</v>
      </c>
      <c r="R76" s="247"/>
      <c r="S76" s="248">
        <f t="shared" si="12"/>
        <v>8</v>
      </c>
      <c r="T76" s="12"/>
    </row>
    <row r="77" spans="1:29" ht="18.75" customHeight="1">
      <c r="A77" s="1152"/>
      <c r="B77" s="385"/>
      <c r="C77" s="186"/>
      <c r="D77" s="29"/>
      <c r="E77" s="29"/>
      <c r="F77" s="29"/>
      <c r="G77" s="29"/>
      <c r="H77" s="186"/>
      <c r="I77" s="29"/>
      <c r="J77" s="29"/>
      <c r="K77" s="29"/>
      <c r="L77" s="244" t="s">
        <v>597</v>
      </c>
      <c r="M77" s="245">
        <v>4</v>
      </c>
      <c r="N77" s="245">
        <v>3</v>
      </c>
      <c r="O77" s="245">
        <v>4</v>
      </c>
      <c r="P77" s="245">
        <v>6</v>
      </c>
      <c r="Q77" s="245">
        <v>4</v>
      </c>
      <c r="R77" s="462">
        <v>8</v>
      </c>
      <c r="S77" s="248">
        <f t="shared" si="12"/>
        <v>29</v>
      </c>
      <c r="T77" s="12"/>
      <c r="U77" s="8"/>
      <c r="V77" s="8"/>
      <c r="W77" s="8"/>
      <c r="X77" s="8"/>
      <c r="Y77" s="8"/>
      <c r="Z77" s="8"/>
      <c r="AA77" s="8"/>
      <c r="AB77" s="8"/>
      <c r="AC77" s="8"/>
    </row>
    <row r="78" spans="1:29" ht="18.75" customHeight="1">
      <c r="A78" s="1152"/>
      <c r="B78" s="371"/>
      <c r="C78" s="181"/>
      <c r="D78" s="29"/>
      <c r="E78" s="29"/>
      <c r="F78" s="29"/>
      <c r="G78" s="29"/>
      <c r="H78" s="181"/>
      <c r="I78" s="29"/>
      <c r="J78" s="29"/>
      <c r="K78" s="29"/>
      <c r="L78" s="249" t="s">
        <v>598</v>
      </c>
      <c r="M78" s="246"/>
      <c r="N78" s="246"/>
      <c r="O78" s="246"/>
      <c r="P78" s="246"/>
      <c r="Q78" s="246"/>
      <c r="R78" s="247"/>
      <c r="S78" s="248">
        <f t="shared" si="12"/>
        <v>0</v>
      </c>
      <c r="T78" s="12"/>
      <c r="U78" s="8"/>
      <c r="V78" s="8"/>
      <c r="W78" s="8"/>
      <c r="X78" s="8"/>
      <c r="Y78" s="8"/>
      <c r="Z78" s="8"/>
      <c r="AA78" s="8"/>
      <c r="AB78" s="8"/>
      <c r="AC78" s="8"/>
    </row>
    <row r="79" spans="1:29" ht="18.75" customHeight="1">
      <c r="A79" s="1152"/>
      <c r="B79" s="371"/>
      <c r="C79" s="186"/>
      <c r="D79" s="29"/>
      <c r="E79" s="29"/>
      <c r="F79" s="29"/>
      <c r="G79" s="29"/>
      <c r="H79" s="186"/>
      <c r="I79" s="29"/>
      <c r="J79" s="29"/>
      <c r="K79" s="29"/>
      <c r="L79" s="250" t="s">
        <v>599</v>
      </c>
      <c r="M79" s="251"/>
      <c r="N79" s="251"/>
      <c r="O79" s="251"/>
      <c r="P79" s="251"/>
      <c r="Q79" s="251"/>
      <c r="R79" s="252"/>
      <c r="S79" s="253">
        <f t="shared" si="12"/>
        <v>0</v>
      </c>
      <c r="T79" s="12"/>
      <c r="U79" s="8"/>
      <c r="V79" s="8"/>
      <c r="W79" s="8"/>
      <c r="X79" s="8"/>
      <c r="Y79" s="8"/>
      <c r="Z79" s="8"/>
      <c r="AA79" s="8"/>
      <c r="AB79" s="8"/>
      <c r="AC79" s="8"/>
    </row>
    <row r="80" spans="1:29" ht="18.75" customHeight="1">
      <c r="A80" s="1152"/>
      <c r="B80" s="371"/>
      <c r="C80" s="186"/>
      <c r="D80" s="29"/>
      <c r="E80" s="29"/>
      <c r="F80" s="29"/>
      <c r="G80" s="29"/>
      <c r="H80" s="186"/>
      <c r="I80" s="29"/>
      <c r="J80" s="29"/>
      <c r="K80" s="29"/>
      <c r="L80" s="250" t="s">
        <v>600</v>
      </c>
      <c r="M80" s="254"/>
      <c r="N80" s="254"/>
      <c r="O80" s="254"/>
      <c r="P80" s="254"/>
      <c r="Q80" s="254"/>
      <c r="R80" s="255"/>
      <c r="S80" s="256">
        <f t="shared" si="12"/>
        <v>0</v>
      </c>
      <c r="T80" s="12"/>
      <c r="U80" s="8"/>
      <c r="V80" s="8"/>
      <c r="W80" s="8"/>
      <c r="X80" s="8"/>
      <c r="Y80" s="8"/>
      <c r="Z80" s="8"/>
      <c r="AA80" s="8"/>
      <c r="AB80" s="8"/>
      <c r="AC80" s="8"/>
    </row>
    <row r="81" spans="1:29" ht="21" customHeight="1">
      <c r="A81" s="1152"/>
      <c r="B81" s="371"/>
      <c r="C81" s="1200"/>
      <c r="D81" s="186"/>
      <c r="E81" s="186"/>
      <c r="F81" s="186"/>
      <c r="G81" s="186"/>
      <c r="H81" s="1200"/>
      <c r="I81" s="186"/>
      <c r="J81" s="186"/>
      <c r="K81" s="186"/>
      <c r="L81" s="222" t="s">
        <v>681</v>
      </c>
      <c r="M81" s="223">
        <f t="shared" ref="M81:R81" si="13">M73+M59</f>
        <v>19</v>
      </c>
      <c r="N81" s="223">
        <f t="shared" si="13"/>
        <v>7</v>
      </c>
      <c r="O81" s="223">
        <f t="shared" si="13"/>
        <v>12</v>
      </c>
      <c r="P81" s="223">
        <f t="shared" si="13"/>
        <v>4</v>
      </c>
      <c r="Q81" s="223">
        <f t="shared" si="13"/>
        <v>8</v>
      </c>
      <c r="R81" s="223">
        <f t="shared" si="13"/>
        <v>0</v>
      </c>
      <c r="S81" s="224">
        <f t="shared" si="12"/>
        <v>50</v>
      </c>
      <c r="T81" s="29"/>
      <c r="U81" s="185"/>
      <c r="V81" s="185"/>
      <c r="W81" s="185"/>
      <c r="X81" s="185"/>
      <c r="Y81" s="185"/>
      <c r="Z81" s="185"/>
      <c r="AA81" s="185"/>
      <c r="AB81" s="185"/>
      <c r="AC81" s="185"/>
    </row>
    <row r="82" spans="1:29" ht="21" customHeight="1">
      <c r="A82" s="1152"/>
      <c r="B82" s="371"/>
      <c r="C82" s="1201"/>
      <c r="D82" s="186"/>
      <c r="E82" s="186"/>
      <c r="F82" s="186"/>
      <c r="G82" s="186"/>
      <c r="H82" s="1201"/>
      <c r="I82" s="186"/>
      <c r="J82" s="186"/>
      <c r="K82" s="186"/>
      <c r="L82" s="257" t="s">
        <v>682</v>
      </c>
      <c r="M82" s="258">
        <f t="shared" ref="M82:R82" si="14">M77+M76+M63+M62</f>
        <v>7</v>
      </c>
      <c r="N82" s="258">
        <f t="shared" si="14"/>
        <v>9</v>
      </c>
      <c r="O82" s="258">
        <f t="shared" si="14"/>
        <v>8</v>
      </c>
      <c r="P82" s="258">
        <f t="shared" si="14"/>
        <v>12</v>
      </c>
      <c r="Q82" s="258">
        <f t="shared" si="14"/>
        <v>6</v>
      </c>
      <c r="R82" s="258">
        <f t="shared" si="14"/>
        <v>8</v>
      </c>
      <c r="S82" s="259">
        <f t="shared" si="12"/>
        <v>50</v>
      </c>
      <c r="T82" s="29"/>
      <c r="U82" s="185"/>
      <c r="V82" s="185"/>
      <c r="W82" s="185"/>
      <c r="X82" s="185"/>
      <c r="Y82" s="185"/>
      <c r="Z82" s="185"/>
      <c r="AA82" s="185"/>
      <c r="AB82" s="185"/>
      <c r="AC82" s="185"/>
    </row>
    <row r="83" spans="1:29" ht="21" customHeight="1">
      <c r="A83" s="352"/>
      <c r="B83" s="371"/>
      <c r="C83" s="1200"/>
      <c r="D83" s="186"/>
      <c r="E83" s="186"/>
      <c r="F83" s="186"/>
      <c r="G83" s="186"/>
      <c r="H83" s="1200"/>
      <c r="I83" s="186"/>
      <c r="J83" s="186"/>
      <c r="K83" s="186"/>
      <c r="L83" s="257" t="s">
        <v>683</v>
      </c>
      <c r="M83" s="258">
        <f t="shared" ref="M83:R83" si="15">M78+M64</f>
        <v>0</v>
      </c>
      <c r="N83" s="258">
        <f t="shared" si="15"/>
        <v>0</v>
      </c>
      <c r="O83" s="258">
        <f t="shared" si="15"/>
        <v>0</v>
      </c>
      <c r="P83" s="258">
        <f t="shared" si="15"/>
        <v>0</v>
      </c>
      <c r="Q83" s="258">
        <f t="shared" si="15"/>
        <v>0</v>
      </c>
      <c r="R83" s="258">
        <f t="shared" si="15"/>
        <v>0</v>
      </c>
      <c r="S83" s="259">
        <f t="shared" si="12"/>
        <v>0</v>
      </c>
      <c r="T83" s="29"/>
      <c r="U83" s="185"/>
      <c r="V83" s="185"/>
      <c r="W83" s="185"/>
      <c r="X83" s="185"/>
      <c r="Y83" s="185"/>
      <c r="Z83" s="185"/>
      <c r="AA83" s="185"/>
      <c r="AB83" s="185"/>
      <c r="AC83" s="185"/>
    </row>
    <row r="84" spans="1:29" ht="21" customHeight="1">
      <c r="A84" s="352"/>
      <c r="B84" s="371"/>
      <c r="C84" s="1201"/>
      <c r="D84" s="186"/>
      <c r="E84" s="186"/>
      <c r="F84" s="186"/>
      <c r="G84" s="186"/>
      <c r="H84" s="1201"/>
      <c r="I84" s="186"/>
      <c r="J84" s="186"/>
      <c r="K84" s="186"/>
      <c r="L84" s="260" t="s">
        <v>684</v>
      </c>
      <c r="M84" s="261">
        <f t="shared" ref="M84:R84" si="16">M79+M65</f>
        <v>0</v>
      </c>
      <c r="N84" s="261">
        <f t="shared" si="16"/>
        <v>0</v>
      </c>
      <c r="O84" s="261">
        <f t="shared" si="16"/>
        <v>0</v>
      </c>
      <c r="P84" s="261">
        <f t="shared" si="16"/>
        <v>0</v>
      </c>
      <c r="Q84" s="261">
        <f t="shared" si="16"/>
        <v>0</v>
      </c>
      <c r="R84" s="261">
        <f t="shared" si="16"/>
        <v>0</v>
      </c>
      <c r="S84" s="262">
        <f t="shared" si="12"/>
        <v>0</v>
      </c>
      <c r="T84" s="29"/>
      <c r="U84" s="185"/>
      <c r="V84" s="185"/>
      <c r="W84" s="185"/>
      <c r="X84" s="185"/>
      <c r="Y84" s="185"/>
      <c r="Z84" s="185"/>
      <c r="AA84" s="185"/>
      <c r="AB84" s="185"/>
      <c r="AC84" s="185"/>
    </row>
    <row r="85" spans="1:29" ht="18.75" customHeight="1">
      <c r="A85" s="1198"/>
      <c r="B85" s="1138"/>
      <c r="C85" s="263"/>
      <c r="D85" s="264"/>
      <c r="E85" s="264"/>
      <c r="F85" s="264"/>
      <c r="G85" s="264"/>
      <c r="H85" s="263"/>
      <c r="I85" s="264"/>
      <c r="J85" s="264"/>
      <c r="K85" s="264"/>
      <c r="L85" s="265"/>
      <c r="M85" s="264"/>
      <c r="N85" s="264"/>
      <c r="O85" s="264"/>
      <c r="P85" s="264"/>
      <c r="Q85" s="264"/>
      <c r="R85" s="264"/>
      <c r="S85" s="264"/>
      <c r="T85" s="263"/>
    </row>
    <row r="86" spans="1:29" ht="30.75" customHeight="1">
      <c r="A86" s="1211">
        <v>3</v>
      </c>
      <c r="B86" s="1212" t="s">
        <v>62</v>
      </c>
      <c r="C86" s="186" t="s">
        <v>643</v>
      </c>
      <c r="D86" s="182">
        <v>6</v>
      </c>
      <c r="E86" s="9" t="s">
        <v>789</v>
      </c>
      <c r="F86" s="9" t="s">
        <v>645</v>
      </c>
      <c r="G86" s="33"/>
      <c r="H86" s="186" t="s">
        <v>643</v>
      </c>
      <c r="I86" s="760">
        <v>5</v>
      </c>
      <c r="J86" s="9" t="s">
        <v>789</v>
      </c>
      <c r="K86" s="9" t="s">
        <v>645</v>
      </c>
      <c r="L86" s="1192" t="s">
        <v>592</v>
      </c>
      <c r="M86" s="335" t="s">
        <v>2249</v>
      </c>
      <c r="N86" s="335" t="s">
        <v>2250</v>
      </c>
      <c r="O86" s="336" t="s">
        <v>2251</v>
      </c>
      <c r="P86" s="336" t="s">
        <v>2252</v>
      </c>
      <c r="Q86" s="836" t="s">
        <v>2253</v>
      </c>
      <c r="R86" s="851"/>
      <c r="S86" s="575"/>
      <c r="T86" s="29"/>
    </row>
    <row r="87" spans="1:29" ht="30.75" customHeight="1">
      <c r="A87" s="1152"/>
      <c r="B87" s="1159"/>
      <c r="C87" s="380" t="s">
        <v>646</v>
      </c>
      <c r="D87" s="182">
        <v>4</v>
      </c>
      <c r="E87" s="9" t="s">
        <v>808</v>
      </c>
      <c r="F87" s="9" t="s">
        <v>645</v>
      </c>
      <c r="G87" s="33"/>
      <c r="H87" s="380" t="s">
        <v>646</v>
      </c>
      <c r="I87" s="760">
        <v>5</v>
      </c>
      <c r="J87" s="9" t="s">
        <v>691</v>
      </c>
      <c r="K87" s="9" t="s">
        <v>645</v>
      </c>
      <c r="L87" s="1193"/>
      <c r="M87" s="340" t="s">
        <v>2254</v>
      </c>
      <c r="N87" s="409"/>
      <c r="O87" s="374" t="s">
        <v>2255</v>
      </c>
      <c r="P87" s="338"/>
      <c r="Q87" s="338"/>
      <c r="R87" s="852"/>
      <c r="S87" s="575"/>
      <c r="T87" s="29"/>
    </row>
    <row r="88" spans="1:29" ht="18.75" customHeight="1">
      <c r="A88" s="1152"/>
      <c r="B88" s="1159"/>
      <c r="C88" s="186" t="s">
        <v>656</v>
      </c>
      <c r="D88" s="182">
        <v>6</v>
      </c>
      <c r="E88" s="9" t="s">
        <v>650</v>
      </c>
      <c r="F88" s="9" t="s">
        <v>645</v>
      </c>
      <c r="G88" s="33"/>
      <c r="H88" s="186" t="s">
        <v>656</v>
      </c>
      <c r="I88" s="182">
        <v>4</v>
      </c>
      <c r="J88" s="9" t="s">
        <v>650</v>
      </c>
      <c r="K88" s="9" t="s">
        <v>645</v>
      </c>
      <c r="L88" s="1194"/>
      <c r="M88" s="343"/>
      <c r="N88" s="341"/>
      <c r="O88" s="341"/>
      <c r="P88" s="343"/>
      <c r="Q88" s="341"/>
      <c r="R88" s="853"/>
      <c r="S88" s="575"/>
      <c r="T88" s="29"/>
    </row>
    <row r="89" spans="1:29" ht="18.75" customHeight="1">
      <c r="A89" s="1152"/>
      <c r="B89" s="1159"/>
      <c r="C89" s="186" t="s">
        <v>657</v>
      </c>
      <c r="D89" s="182">
        <v>4</v>
      </c>
      <c r="E89" s="9" t="s">
        <v>653</v>
      </c>
      <c r="F89" s="9" t="s">
        <v>645</v>
      </c>
      <c r="G89" s="33"/>
      <c r="H89" s="186" t="s">
        <v>657</v>
      </c>
      <c r="I89" s="182">
        <v>6</v>
      </c>
      <c r="J89" s="9" t="s">
        <v>653</v>
      </c>
      <c r="K89" s="9" t="s">
        <v>645</v>
      </c>
      <c r="L89" s="186" t="s">
        <v>593</v>
      </c>
      <c r="M89" s="192">
        <v>6</v>
      </c>
      <c r="N89" s="193">
        <v>4</v>
      </c>
      <c r="O89" s="192"/>
      <c r="P89" s="192"/>
      <c r="Q89" s="193">
        <v>4</v>
      </c>
      <c r="R89" s="194"/>
      <c r="S89" s="4">
        <f t="shared" ref="S89:S96" si="17">SUM(M89:R89)</f>
        <v>14</v>
      </c>
      <c r="T89" s="29"/>
    </row>
    <row r="90" spans="1:29" ht="18.75" customHeight="1">
      <c r="A90" s="1152"/>
      <c r="B90" s="1159"/>
      <c r="C90" s="186" t="s">
        <v>658</v>
      </c>
      <c r="D90" s="182">
        <v>4</v>
      </c>
      <c r="E90" s="9" t="s">
        <v>655</v>
      </c>
      <c r="F90" s="9" t="s">
        <v>645</v>
      </c>
      <c r="G90" s="33"/>
      <c r="H90" s="186" t="s">
        <v>658</v>
      </c>
      <c r="I90" s="182">
        <v>4</v>
      </c>
      <c r="J90" s="9" t="s">
        <v>655</v>
      </c>
      <c r="K90" s="9" t="s">
        <v>645</v>
      </c>
      <c r="L90" s="195" t="s">
        <v>594</v>
      </c>
      <c r="M90" s="197">
        <v>6</v>
      </c>
      <c r="N90" s="197">
        <v>4</v>
      </c>
      <c r="O90" s="196"/>
      <c r="P90" s="196"/>
      <c r="Q90" s="197">
        <v>4</v>
      </c>
      <c r="R90" s="29"/>
      <c r="S90" s="33">
        <f t="shared" si="17"/>
        <v>14</v>
      </c>
      <c r="T90" s="29"/>
    </row>
    <row r="91" spans="1:29" ht="18.75" customHeight="1">
      <c r="A91" s="1152"/>
      <c r="B91" s="1159"/>
      <c r="C91" s="186"/>
      <c r="D91" s="4">
        <v>24</v>
      </c>
      <c r="E91" s="575"/>
      <c r="F91" s="33"/>
      <c r="G91" s="33"/>
      <c r="H91" s="186"/>
      <c r="I91" s="203">
        <f>SUM(I86:I90)</f>
        <v>24</v>
      </c>
      <c r="J91" s="575"/>
      <c r="K91" s="33"/>
      <c r="L91" s="195" t="s">
        <v>595</v>
      </c>
      <c r="M91" s="198"/>
      <c r="N91" s="198"/>
      <c r="O91" s="198"/>
      <c r="P91" s="198"/>
      <c r="Q91" s="198"/>
      <c r="R91" s="29"/>
      <c r="S91" s="33">
        <f t="shared" si="17"/>
        <v>0</v>
      </c>
      <c r="T91" s="29"/>
    </row>
    <row r="92" spans="1:29" ht="18.75" customHeight="1">
      <c r="A92" s="1152"/>
      <c r="B92" s="1159"/>
      <c r="C92" s="186"/>
      <c r="D92" s="4"/>
      <c r="E92" s="33"/>
      <c r="F92" s="33"/>
      <c r="G92" s="33"/>
      <c r="H92" s="186"/>
      <c r="I92" s="4"/>
      <c r="J92" s="33"/>
      <c r="K92" s="33"/>
      <c r="L92" s="199" t="s">
        <v>596</v>
      </c>
      <c r="M92" s="200"/>
      <c r="N92" s="200"/>
      <c r="O92" s="201">
        <v>6</v>
      </c>
      <c r="P92" s="201">
        <v>4</v>
      </c>
      <c r="Q92" s="200"/>
      <c r="R92" s="202"/>
      <c r="S92" s="203">
        <f t="shared" si="17"/>
        <v>10</v>
      </c>
      <c r="T92" s="29"/>
    </row>
    <row r="93" spans="1:29" ht="18.75" customHeight="1">
      <c r="A93" s="1152"/>
      <c r="B93" s="1159"/>
      <c r="C93" s="186"/>
      <c r="D93" s="182"/>
      <c r="E93" s="9"/>
      <c r="F93" s="9"/>
      <c r="G93" s="33"/>
      <c r="H93" s="186"/>
      <c r="I93" s="182"/>
      <c r="J93" s="9"/>
      <c r="K93" s="9"/>
      <c r="L93" s="199" t="s">
        <v>597</v>
      </c>
      <c r="M93" s="200"/>
      <c r="N93" s="200"/>
      <c r="O93" s="200"/>
      <c r="P93" s="200"/>
      <c r="Q93" s="200"/>
      <c r="R93" s="202"/>
      <c r="S93" s="203">
        <f t="shared" si="17"/>
        <v>0</v>
      </c>
      <c r="T93" s="29"/>
      <c r="U93" s="8"/>
      <c r="V93" s="8"/>
      <c r="W93" s="8"/>
      <c r="X93" s="8"/>
      <c r="Y93" s="8"/>
      <c r="Z93" s="8"/>
      <c r="AA93" s="8"/>
      <c r="AB93" s="8"/>
      <c r="AC93" s="8"/>
    </row>
    <row r="94" spans="1:29" ht="18.75" customHeight="1">
      <c r="A94" s="1152"/>
      <c r="B94" s="1159"/>
      <c r="C94" s="186"/>
      <c r="D94" s="182"/>
      <c r="E94" s="9"/>
      <c r="F94" s="9"/>
      <c r="G94" s="33"/>
      <c r="H94" s="186"/>
      <c r="I94" s="182"/>
      <c r="J94" s="9"/>
      <c r="K94" s="9"/>
      <c r="L94" s="208" t="s">
        <v>598</v>
      </c>
      <c r="M94" s="200"/>
      <c r="N94" s="200"/>
      <c r="O94" s="200"/>
      <c r="P94" s="200"/>
      <c r="Q94" s="200"/>
      <c r="R94" s="202"/>
      <c r="S94" s="203">
        <f t="shared" si="17"/>
        <v>0</v>
      </c>
      <c r="T94" s="29"/>
      <c r="U94" s="8"/>
      <c r="V94" s="8"/>
      <c r="W94" s="8"/>
      <c r="X94" s="8"/>
      <c r="Y94" s="8"/>
      <c r="Z94" s="8"/>
      <c r="AA94" s="8"/>
      <c r="AB94" s="8"/>
      <c r="AC94" s="8"/>
    </row>
    <row r="95" spans="1:29" ht="18.75" customHeight="1">
      <c r="A95" s="1152"/>
      <c r="B95" s="1159"/>
      <c r="C95" s="186"/>
      <c r="D95" s="4"/>
      <c r="E95" s="575"/>
      <c r="F95" s="33"/>
      <c r="G95" s="33"/>
      <c r="H95" s="186"/>
      <c r="I95" s="4"/>
      <c r="J95" s="575"/>
      <c r="K95" s="33"/>
      <c r="L95" s="209" t="s">
        <v>599</v>
      </c>
      <c r="M95" s="210"/>
      <c r="N95" s="210"/>
      <c r="O95" s="210"/>
      <c r="P95" s="210"/>
      <c r="Q95" s="210"/>
      <c r="R95" s="211"/>
      <c r="S95" s="212">
        <f t="shared" si="17"/>
        <v>0</v>
      </c>
      <c r="T95" s="29"/>
      <c r="U95" s="8"/>
      <c r="V95" s="8"/>
      <c r="W95" s="8"/>
      <c r="X95" s="8"/>
      <c r="Y95" s="8"/>
      <c r="Z95" s="8"/>
      <c r="AA95" s="8"/>
      <c r="AB95" s="8"/>
      <c r="AC95" s="8"/>
    </row>
    <row r="96" spans="1:29" ht="18.75" customHeight="1">
      <c r="A96" s="1152"/>
      <c r="B96" s="1159"/>
      <c r="C96" s="186"/>
      <c r="D96" s="4"/>
      <c r="E96" s="33"/>
      <c r="F96" s="33"/>
      <c r="G96" s="33"/>
      <c r="H96" s="186"/>
      <c r="I96" s="4"/>
      <c r="J96" s="33"/>
      <c r="K96" s="33"/>
      <c r="L96" s="209" t="s">
        <v>600</v>
      </c>
      <c r="M96" s="213"/>
      <c r="N96" s="213"/>
      <c r="O96" s="213"/>
      <c r="P96" s="213"/>
      <c r="Q96" s="213"/>
      <c r="R96" s="214"/>
      <c r="S96" s="215">
        <f t="shared" si="17"/>
        <v>0</v>
      </c>
      <c r="T96" s="29"/>
      <c r="U96" s="8"/>
      <c r="V96" s="8"/>
      <c r="W96" s="8"/>
      <c r="X96" s="8"/>
      <c r="Y96" s="8"/>
      <c r="Z96" s="8"/>
      <c r="AA96" s="8"/>
      <c r="AB96" s="8"/>
      <c r="AC96" s="8"/>
    </row>
    <row r="97" spans="1:29" ht="21" customHeight="1">
      <c r="A97" s="1152"/>
      <c r="B97" s="1159"/>
      <c r="C97" s="186"/>
      <c r="D97" s="4"/>
      <c r="E97" s="575"/>
      <c r="F97" s="33"/>
      <c r="G97" s="33"/>
      <c r="H97" s="186"/>
      <c r="I97" s="4"/>
      <c r="J97" s="575"/>
      <c r="K97" s="33"/>
      <c r="L97" s="222"/>
      <c r="M97" s="223"/>
      <c r="N97" s="223"/>
      <c r="O97" s="223"/>
      <c r="P97" s="223"/>
      <c r="Q97" s="223"/>
      <c r="R97" s="224"/>
      <c r="S97" s="225"/>
      <c r="T97" s="29"/>
      <c r="U97" s="185"/>
      <c r="V97" s="185"/>
      <c r="W97" s="185"/>
      <c r="X97" s="185"/>
      <c r="Y97" s="185"/>
      <c r="Z97" s="185"/>
      <c r="AA97" s="185"/>
      <c r="AB97" s="185"/>
      <c r="AC97" s="185"/>
    </row>
    <row r="98" spans="1:29" ht="39.75" customHeight="1">
      <c r="A98" s="1152"/>
      <c r="B98" s="1159"/>
      <c r="C98" s="114"/>
      <c r="D98" s="114"/>
      <c r="E98" s="114"/>
      <c r="F98" s="114"/>
      <c r="G98" s="114"/>
      <c r="H98" s="114"/>
      <c r="I98" s="114"/>
      <c r="J98" s="114"/>
      <c r="K98" s="114"/>
      <c r="L98" s="1195" t="s">
        <v>601</v>
      </c>
      <c r="M98" s="368"/>
      <c r="N98" s="757" t="s">
        <v>2256</v>
      </c>
      <c r="O98" s="421" t="s">
        <v>2257</v>
      </c>
      <c r="P98" s="421" t="s">
        <v>2256</v>
      </c>
      <c r="Q98" s="836"/>
      <c r="R98" s="228"/>
      <c r="S98" s="637"/>
      <c r="T98" s="29"/>
      <c r="U98" s="185"/>
      <c r="V98" s="185"/>
      <c r="W98" s="185"/>
    </row>
    <row r="99" spans="1:29" ht="34.5" customHeight="1">
      <c r="A99" s="1152"/>
      <c r="B99" s="1159"/>
      <c r="C99" s="114"/>
      <c r="D99" s="114"/>
      <c r="E99" s="114"/>
      <c r="F99" s="114"/>
      <c r="G99" s="114"/>
      <c r="H99" s="114"/>
      <c r="I99" s="114"/>
      <c r="J99" s="114"/>
      <c r="K99" s="114"/>
      <c r="L99" s="1193"/>
      <c r="M99" s="366"/>
      <c r="N99" s="365" t="s">
        <v>2258</v>
      </c>
      <c r="O99" s="365" t="s">
        <v>2259</v>
      </c>
      <c r="P99" s="509" t="s">
        <v>2260</v>
      </c>
      <c r="Q99" s="757" t="s">
        <v>2261</v>
      </c>
      <c r="R99" s="228"/>
      <c r="S99" s="228"/>
      <c r="T99" s="29"/>
      <c r="U99" s="185"/>
      <c r="V99" s="185"/>
      <c r="W99" s="185"/>
    </row>
    <row r="100" spans="1:29" ht="36.75" customHeight="1">
      <c r="A100" s="1152"/>
      <c r="B100" s="1159"/>
      <c r="C100" s="114"/>
      <c r="D100" s="114"/>
      <c r="E100" s="114"/>
      <c r="F100" s="114"/>
      <c r="G100" s="114"/>
      <c r="H100" s="114"/>
      <c r="I100" s="114"/>
      <c r="J100" s="114"/>
      <c r="K100" s="114"/>
      <c r="L100" s="1193"/>
      <c r="M100" s="366"/>
      <c r="N100" s="366"/>
      <c r="O100" s="366"/>
      <c r="P100" s="366"/>
      <c r="Q100" s="442"/>
      <c r="R100" s="228"/>
      <c r="S100" s="228"/>
      <c r="T100" s="29"/>
      <c r="U100" s="185"/>
      <c r="V100" s="185"/>
      <c r="W100" s="185"/>
    </row>
    <row r="101" spans="1:29" ht="36.75" customHeight="1">
      <c r="A101" s="1152"/>
      <c r="B101" s="1159"/>
      <c r="C101" s="114"/>
      <c r="D101" s="114"/>
      <c r="E101" s="114"/>
      <c r="F101" s="114"/>
      <c r="G101" s="114"/>
      <c r="H101" s="114"/>
      <c r="I101" s="114"/>
      <c r="J101" s="114"/>
      <c r="K101" s="114"/>
      <c r="L101" s="1193"/>
      <c r="M101" s="351"/>
      <c r="N101" s="659"/>
      <c r="O101" s="438"/>
      <c r="P101" s="438"/>
      <c r="Q101" s="442"/>
      <c r="R101" s="228"/>
      <c r="S101" s="228"/>
      <c r="T101" s="29"/>
      <c r="U101" s="185"/>
      <c r="V101" s="185"/>
      <c r="W101" s="185"/>
      <c r="X101" s="8"/>
      <c r="Y101" s="8"/>
      <c r="Z101" s="8"/>
      <c r="AA101" s="8"/>
      <c r="AB101" s="8"/>
      <c r="AC101" s="8"/>
    </row>
    <row r="102" spans="1:29" ht="16.5" customHeight="1">
      <c r="A102" s="1152"/>
      <c r="B102" s="1159"/>
      <c r="C102" s="186"/>
      <c r="D102" s="33"/>
      <c r="E102" s="33"/>
      <c r="F102" s="33"/>
      <c r="G102" s="33"/>
      <c r="H102" s="186"/>
      <c r="I102" s="33"/>
      <c r="J102" s="33"/>
      <c r="K102" s="33"/>
      <c r="L102" s="238" t="s">
        <v>593</v>
      </c>
      <c r="M102" s="280"/>
      <c r="N102" s="239">
        <v>3</v>
      </c>
      <c r="O102" s="280"/>
      <c r="P102" s="239">
        <v>3</v>
      </c>
      <c r="Q102" s="239">
        <v>4</v>
      </c>
      <c r="R102" s="236"/>
      <c r="S102" s="237">
        <f t="shared" ref="S102:S113" si="18">SUM(M102:R102)</f>
        <v>10</v>
      </c>
      <c r="T102" s="29"/>
      <c r="U102" s="185"/>
      <c r="V102" s="185"/>
      <c r="W102" s="185"/>
    </row>
    <row r="103" spans="1:29" ht="16.5" customHeight="1">
      <c r="A103" s="1152"/>
      <c r="B103" s="1159"/>
      <c r="C103" s="186"/>
      <c r="D103" s="33"/>
      <c r="E103" s="33"/>
      <c r="F103" s="33"/>
      <c r="G103" s="33"/>
      <c r="H103" s="186"/>
      <c r="I103" s="33"/>
      <c r="J103" s="33"/>
      <c r="K103" s="33"/>
      <c r="L103" s="240" t="s">
        <v>594</v>
      </c>
      <c r="M103" s="281"/>
      <c r="N103" s="241">
        <v>3</v>
      </c>
      <c r="O103" s="281"/>
      <c r="P103" s="241">
        <v>3</v>
      </c>
      <c r="Q103" s="241">
        <v>4</v>
      </c>
      <c r="R103" s="228"/>
      <c r="S103" s="242">
        <f t="shared" si="18"/>
        <v>10</v>
      </c>
      <c r="T103" s="29"/>
      <c r="U103" s="185"/>
      <c r="V103" s="185"/>
      <c r="W103" s="185"/>
    </row>
    <row r="104" spans="1:29" ht="16.5" customHeight="1">
      <c r="A104" s="1152"/>
      <c r="B104" s="1159"/>
      <c r="C104" s="181"/>
      <c r="D104" s="33"/>
      <c r="E104" s="33"/>
      <c r="F104" s="33"/>
      <c r="G104" s="33"/>
      <c r="H104" s="181"/>
      <c r="I104" s="33"/>
      <c r="J104" s="33"/>
      <c r="K104" s="33"/>
      <c r="L104" s="240" t="s">
        <v>595</v>
      </c>
      <c r="M104" s="243"/>
      <c r="N104" s="243"/>
      <c r="O104" s="243"/>
      <c r="P104" s="243"/>
      <c r="Q104" s="243"/>
      <c r="R104" s="228"/>
      <c r="S104" s="242">
        <f t="shared" si="18"/>
        <v>0</v>
      </c>
      <c r="T104" s="29"/>
      <c r="U104" s="185"/>
      <c r="V104" s="185"/>
      <c r="W104" s="185"/>
    </row>
    <row r="105" spans="1:29" ht="16.5" customHeight="1">
      <c r="A105" s="1152"/>
      <c r="B105" s="1159"/>
      <c r="C105" s="186"/>
      <c r="D105" s="33"/>
      <c r="E105" s="33"/>
      <c r="F105" s="33"/>
      <c r="G105" s="33"/>
      <c r="H105" s="186"/>
      <c r="I105" s="33"/>
      <c r="J105" s="33"/>
      <c r="K105" s="33"/>
      <c r="L105" s="244" t="s">
        <v>596</v>
      </c>
      <c r="M105" s="246"/>
      <c r="N105" s="245"/>
      <c r="O105" s="245">
        <v>4</v>
      </c>
      <c r="P105" s="245">
        <v>3</v>
      </c>
      <c r="Q105" s="246"/>
      <c r="R105" s="247"/>
      <c r="S105" s="248">
        <f t="shared" si="18"/>
        <v>7</v>
      </c>
      <c r="T105" s="29"/>
      <c r="U105" s="185"/>
      <c r="V105" s="185"/>
      <c r="W105" s="185"/>
    </row>
    <row r="106" spans="1:29" ht="16.5" customHeight="1">
      <c r="A106" s="1152"/>
      <c r="B106" s="1159"/>
      <c r="C106" s="186"/>
      <c r="D106" s="33"/>
      <c r="E106" s="33"/>
      <c r="F106" s="33"/>
      <c r="G106" s="33"/>
      <c r="H106" s="186"/>
      <c r="I106" s="33"/>
      <c r="J106" s="33"/>
      <c r="K106" s="33"/>
      <c r="L106" s="244" t="s">
        <v>597</v>
      </c>
      <c r="M106" s="246"/>
      <c r="N106" s="245">
        <v>3</v>
      </c>
      <c r="O106" s="245">
        <v>4</v>
      </c>
      <c r="P106" s="246"/>
      <c r="Q106" s="246"/>
      <c r="R106" s="247"/>
      <c r="S106" s="248">
        <f t="shared" si="18"/>
        <v>7</v>
      </c>
      <c r="T106" s="29"/>
      <c r="U106" s="185"/>
      <c r="V106" s="185"/>
      <c r="W106" s="185"/>
      <c r="X106" s="8"/>
      <c r="Y106" s="8"/>
      <c r="Z106" s="8"/>
      <c r="AA106" s="8"/>
      <c r="AB106" s="8"/>
      <c r="AC106" s="8"/>
    </row>
    <row r="107" spans="1:29" ht="16.5" customHeight="1">
      <c r="A107" s="1152"/>
      <c r="B107" s="1159"/>
      <c r="C107" s="186"/>
      <c r="D107" s="33"/>
      <c r="E107" s="33"/>
      <c r="F107" s="33"/>
      <c r="G107" s="33"/>
      <c r="H107" s="186"/>
      <c r="I107" s="33"/>
      <c r="J107" s="33"/>
      <c r="K107" s="33"/>
      <c r="L107" s="249" t="s">
        <v>598</v>
      </c>
      <c r="M107" s="246"/>
      <c r="N107" s="246"/>
      <c r="O107" s="246"/>
      <c r="P107" s="246"/>
      <c r="Q107" s="246"/>
      <c r="R107" s="247"/>
      <c r="S107" s="248">
        <f t="shared" si="18"/>
        <v>0</v>
      </c>
      <c r="T107" s="29"/>
      <c r="U107" s="185"/>
      <c r="V107" s="185"/>
      <c r="W107" s="185"/>
      <c r="X107" s="8"/>
      <c r="Y107" s="8"/>
      <c r="Z107" s="8"/>
      <c r="AA107" s="8"/>
      <c r="AB107" s="8"/>
      <c r="AC107" s="8"/>
    </row>
    <row r="108" spans="1:29" ht="16.5" customHeight="1">
      <c r="A108" s="1152"/>
      <c r="B108" s="1159"/>
      <c r="C108" s="181"/>
      <c r="D108" s="33"/>
      <c r="E108" s="33"/>
      <c r="F108" s="33"/>
      <c r="G108" s="33"/>
      <c r="H108" s="181"/>
      <c r="I108" s="33"/>
      <c r="J108" s="33"/>
      <c r="K108" s="33"/>
      <c r="L108" s="250" t="s">
        <v>599</v>
      </c>
      <c r="M108" s="251"/>
      <c r="N108" s="251"/>
      <c r="O108" s="251"/>
      <c r="P108" s="251"/>
      <c r="Q108" s="251"/>
      <c r="R108" s="252"/>
      <c r="S108" s="253">
        <f t="shared" si="18"/>
        <v>0</v>
      </c>
      <c r="T108" s="29"/>
      <c r="U108" s="185"/>
      <c r="V108" s="185"/>
      <c r="W108" s="185"/>
      <c r="X108" s="8"/>
      <c r="Y108" s="8"/>
      <c r="Z108" s="8"/>
      <c r="AA108" s="8"/>
      <c r="AB108" s="8"/>
      <c r="AC108" s="8"/>
    </row>
    <row r="109" spans="1:29" ht="16.5" customHeight="1">
      <c r="A109" s="1152"/>
      <c r="B109" s="1159"/>
      <c r="C109" s="186"/>
      <c r="D109" s="33"/>
      <c r="E109" s="33"/>
      <c r="F109" s="33"/>
      <c r="G109" s="33"/>
      <c r="H109" s="186"/>
      <c r="I109" s="33"/>
      <c r="J109" s="33"/>
      <c r="K109" s="33"/>
      <c r="L109" s="250" t="s">
        <v>600</v>
      </c>
      <c r="M109" s="254"/>
      <c r="N109" s="254"/>
      <c r="O109" s="254"/>
      <c r="P109" s="254"/>
      <c r="Q109" s="254"/>
      <c r="R109" s="255"/>
      <c r="S109" s="256">
        <f t="shared" si="18"/>
        <v>0</v>
      </c>
      <c r="T109" s="29"/>
      <c r="U109" s="185"/>
      <c r="V109" s="185"/>
      <c r="W109" s="185"/>
      <c r="X109" s="8"/>
      <c r="Y109" s="8"/>
      <c r="Z109" s="8"/>
      <c r="AA109" s="8"/>
      <c r="AB109" s="8"/>
      <c r="AC109" s="8"/>
    </row>
    <row r="110" spans="1:29" ht="16.5" customHeight="1">
      <c r="A110" s="1152"/>
      <c r="B110" s="1159"/>
      <c r="C110" s="1200"/>
      <c r="D110" s="186"/>
      <c r="E110" s="186"/>
      <c r="F110" s="186"/>
      <c r="G110" s="186"/>
      <c r="H110" s="1200"/>
      <c r="I110" s="186"/>
      <c r="J110" s="186"/>
      <c r="K110" s="186"/>
      <c r="L110" s="222" t="s">
        <v>681</v>
      </c>
      <c r="M110" s="223">
        <f t="shared" ref="M110:R110" si="19">M102+M89</f>
        <v>6</v>
      </c>
      <c r="N110" s="223">
        <f t="shared" si="19"/>
        <v>7</v>
      </c>
      <c r="O110" s="223">
        <f t="shared" si="19"/>
        <v>0</v>
      </c>
      <c r="P110" s="223">
        <f t="shared" si="19"/>
        <v>3</v>
      </c>
      <c r="Q110" s="223">
        <f t="shared" si="19"/>
        <v>8</v>
      </c>
      <c r="R110" s="223">
        <f t="shared" si="19"/>
        <v>0</v>
      </c>
      <c r="S110" s="224">
        <f t="shared" si="18"/>
        <v>24</v>
      </c>
      <c r="T110" s="29"/>
      <c r="U110" s="185"/>
      <c r="V110" s="185"/>
      <c r="W110" s="185"/>
      <c r="X110" s="185"/>
      <c r="Y110" s="185"/>
      <c r="Z110" s="185"/>
      <c r="AA110" s="185"/>
      <c r="AB110" s="185"/>
      <c r="AC110" s="185"/>
    </row>
    <row r="111" spans="1:29" ht="16.5" customHeight="1">
      <c r="A111" s="1152"/>
      <c r="B111" s="1159"/>
      <c r="C111" s="1201"/>
      <c r="D111" s="186"/>
      <c r="E111" s="186"/>
      <c r="F111" s="186"/>
      <c r="G111" s="186"/>
      <c r="H111" s="1201"/>
      <c r="I111" s="186"/>
      <c r="J111" s="186"/>
      <c r="K111" s="186"/>
      <c r="L111" s="257" t="s">
        <v>682</v>
      </c>
      <c r="M111" s="258">
        <f t="shared" ref="M111:R111" si="20">M106+M105+M93+M92</f>
        <v>0</v>
      </c>
      <c r="N111" s="258">
        <f t="shared" si="20"/>
        <v>3</v>
      </c>
      <c r="O111" s="258">
        <f t="shared" si="20"/>
        <v>14</v>
      </c>
      <c r="P111" s="258">
        <f t="shared" si="20"/>
        <v>7</v>
      </c>
      <c r="Q111" s="258">
        <f t="shared" si="20"/>
        <v>0</v>
      </c>
      <c r="R111" s="258">
        <f t="shared" si="20"/>
        <v>0</v>
      </c>
      <c r="S111" s="259">
        <f t="shared" si="18"/>
        <v>24</v>
      </c>
      <c r="T111" s="29"/>
      <c r="U111" s="185"/>
      <c r="V111" s="185"/>
      <c r="W111" s="185"/>
      <c r="X111" s="185"/>
      <c r="Y111" s="185"/>
      <c r="Z111" s="185"/>
      <c r="AA111" s="185"/>
      <c r="AB111" s="185"/>
      <c r="AC111" s="185"/>
    </row>
    <row r="112" spans="1:29" ht="16.5" customHeight="1">
      <c r="A112" s="352"/>
      <c r="B112" s="353"/>
      <c r="C112" s="1200"/>
      <c r="D112" s="186"/>
      <c r="E112" s="186"/>
      <c r="F112" s="186"/>
      <c r="G112" s="186"/>
      <c r="H112" s="1200"/>
      <c r="I112" s="186"/>
      <c r="J112" s="186"/>
      <c r="K112" s="186"/>
      <c r="L112" s="257" t="s">
        <v>683</v>
      </c>
      <c r="M112" s="258">
        <f t="shared" ref="M112:R112" si="21">M107+M94</f>
        <v>0</v>
      </c>
      <c r="N112" s="258">
        <f t="shared" si="21"/>
        <v>0</v>
      </c>
      <c r="O112" s="258">
        <f t="shared" si="21"/>
        <v>0</v>
      </c>
      <c r="P112" s="258">
        <f t="shared" si="21"/>
        <v>0</v>
      </c>
      <c r="Q112" s="258">
        <f t="shared" si="21"/>
        <v>0</v>
      </c>
      <c r="R112" s="258">
        <f t="shared" si="21"/>
        <v>0</v>
      </c>
      <c r="S112" s="259">
        <f t="shared" si="18"/>
        <v>0</v>
      </c>
      <c r="T112" s="29"/>
      <c r="U112" s="185"/>
      <c r="V112" s="185"/>
      <c r="W112" s="185"/>
      <c r="X112" s="185"/>
      <c r="Y112" s="185"/>
      <c r="Z112" s="185"/>
      <c r="AA112" s="185"/>
      <c r="AB112" s="185"/>
      <c r="AC112" s="185"/>
    </row>
    <row r="113" spans="1:29" ht="16.5" customHeight="1">
      <c r="A113" s="352"/>
      <c r="B113" s="353"/>
      <c r="C113" s="1201"/>
      <c r="D113" s="186"/>
      <c r="E113" s="186"/>
      <c r="F113" s="186"/>
      <c r="G113" s="186"/>
      <c r="H113" s="1201"/>
      <c r="I113" s="186"/>
      <c r="J113" s="186"/>
      <c r="K113" s="186"/>
      <c r="L113" s="260" t="s">
        <v>684</v>
      </c>
      <c r="M113" s="261">
        <f t="shared" ref="M113:R113" si="22">M108+M95</f>
        <v>0</v>
      </c>
      <c r="N113" s="261">
        <f t="shared" si="22"/>
        <v>0</v>
      </c>
      <c r="O113" s="261">
        <f t="shared" si="22"/>
        <v>0</v>
      </c>
      <c r="P113" s="261">
        <f t="shared" si="22"/>
        <v>0</v>
      </c>
      <c r="Q113" s="261">
        <f t="shared" si="22"/>
        <v>0</v>
      </c>
      <c r="R113" s="261">
        <f t="shared" si="22"/>
        <v>0</v>
      </c>
      <c r="S113" s="262">
        <f t="shared" si="18"/>
        <v>0</v>
      </c>
      <c r="T113" s="29"/>
      <c r="U113" s="185"/>
      <c r="V113" s="185"/>
      <c r="W113" s="185"/>
      <c r="X113" s="185"/>
      <c r="Y113" s="185"/>
      <c r="Z113" s="185"/>
      <c r="AA113" s="185"/>
      <c r="AB113" s="185"/>
      <c r="AC113" s="185"/>
    </row>
    <row r="114" spans="1:29" ht="18.75" customHeight="1">
      <c r="A114" s="1198"/>
      <c r="B114" s="1138"/>
      <c r="C114" s="263"/>
      <c r="D114" s="264"/>
      <c r="E114" s="264"/>
      <c r="F114" s="264"/>
      <c r="G114" s="264"/>
      <c r="H114" s="263"/>
      <c r="I114" s="264"/>
      <c r="J114" s="264"/>
      <c r="K114" s="264"/>
      <c r="L114" s="265"/>
      <c r="M114" s="264"/>
      <c r="N114" s="264"/>
      <c r="O114" s="264"/>
      <c r="P114" s="264"/>
      <c r="Q114" s="264"/>
      <c r="R114" s="264"/>
      <c r="S114" s="264"/>
      <c r="T114" s="263"/>
      <c r="U114" s="185"/>
      <c r="V114" s="185"/>
      <c r="W114" s="185"/>
    </row>
    <row r="115" spans="1:29" ht="28.5" customHeight="1">
      <c r="A115" s="1211">
        <v>4</v>
      </c>
      <c r="B115" s="1212" t="s">
        <v>2262</v>
      </c>
      <c r="C115" s="186" t="s">
        <v>643</v>
      </c>
      <c r="D115" s="182">
        <v>13</v>
      </c>
      <c r="E115" s="9" t="s">
        <v>789</v>
      </c>
      <c r="F115" s="9" t="s">
        <v>645</v>
      </c>
      <c r="G115" s="33"/>
      <c r="H115" s="186" t="s">
        <v>643</v>
      </c>
      <c r="I115" s="760">
        <v>14</v>
      </c>
      <c r="J115" s="9" t="s">
        <v>789</v>
      </c>
      <c r="K115" s="9" t="s">
        <v>645</v>
      </c>
      <c r="L115" s="1192" t="s">
        <v>592</v>
      </c>
      <c r="M115" s="702"/>
      <c r="N115" s="854" t="s">
        <v>2263</v>
      </c>
      <c r="O115" s="854" t="s">
        <v>2264</v>
      </c>
      <c r="P115" s="855" t="s">
        <v>2265</v>
      </c>
      <c r="Q115" s="702"/>
      <c r="R115" s="855" t="s">
        <v>2266</v>
      </c>
      <c r="S115" s="29"/>
      <c r="T115" s="50" t="s">
        <v>2267</v>
      </c>
      <c r="U115" s="185"/>
      <c r="V115" s="185"/>
      <c r="W115" s="185"/>
    </row>
    <row r="116" spans="1:29" ht="28.5" customHeight="1">
      <c r="A116" s="1152"/>
      <c r="B116" s="1159"/>
      <c r="C116" s="186" t="s">
        <v>646</v>
      </c>
      <c r="D116" s="182">
        <v>13</v>
      </c>
      <c r="E116" s="9" t="s">
        <v>808</v>
      </c>
      <c r="F116" s="9" t="s">
        <v>645</v>
      </c>
      <c r="G116" s="33"/>
      <c r="H116" s="186" t="s">
        <v>646</v>
      </c>
      <c r="I116" s="182">
        <v>13</v>
      </c>
      <c r="J116" s="9" t="s">
        <v>691</v>
      </c>
      <c r="K116" s="9" t="s">
        <v>645</v>
      </c>
      <c r="L116" s="1193"/>
      <c r="M116" s="856" t="s">
        <v>2268</v>
      </c>
      <c r="N116" s="856" t="s">
        <v>2269</v>
      </c>
      <c r="O116" s="856" t="s">
        <v>2270</v>
      </c>
      <c r="P116" s="857" t="s">
        <v>2271</v>
      </c>
      <c r="Q116" s="858"/>
      <c r="R116" s="710"/>
      <c r="S116" s="29"/>
      <c r="T116" s="50" t="s">
        <v>2272</v>
      </c>
      <c r="U116" s="185"/>
      <c r="V116" s="185"/>
      <c r="W116" s="185"/>
    </row>
    <row r="117" spans="1:29" ht="34.5" customHeight="1">
      <c r="A117" s="1152"/>
      <c r="B117" s="1159"/>
      <c r="C117" s="380" t="s">
        <v>656</v>
      </c>
      <c r="D117" s="182">
        <v>13</v>
      </c>
      <c r="E117" s="9" t="s">
        <v>650</v>
      </c>
      <c r="F117" s="9" t="s">
        <v>645</v>
      </c>
      <c r="G117" s="33"/>
      <c r="H117" s="380" t="s">
        <v>656</v>
      </c>
      <c r="I117" s="760">
        <v>12</v>
      </c>
      <c r="J117" s="9" t="s">
        <v>650</v>
      </c>
      <c r="K117" s="9" t="s">
        <v>645</v>
      </c>
      <c r="L117" s="1193"/>
      <c r="M117" s="856" t="s">
        <v>2273</v>
      </c>
      <c r="N117" s="857" t="s">
        <v>2274</v>
      </c>
      <c r="O117" s="857" t="s">
        <v>2275</v>
      </c>
      <c r="P117" s="856" t="s">
        <v>2276</v>
      </c>
      <c r="Q117" s="710"/>
      <c r="R117" s="710"/>
      <c r="S117" s="29"/>
      <c r="T117" s="50" t="s">
        <v>2277</v>
      </c>
      <c r="U117" s="185"/>
      <c r="V117" s="185"/>
      <c r="W117" s="185"/>
    </row>
    <row r="118" spans="1:29" ht="27" customHeight="1">
      <c r="A118" s="1152"/>
      <c r="B118" s="1159"/>
      <c r="C118" s="186" t="s">
        <v>657</v>
      </c>
      <c r="D118" s="182">
        <v>10</v>
      </c>
      <c r="E118" s="9" t="s">
        <v>653</v>
      </c>
      <c r="F118" s="9" t="s">
        <v>645</v>
      </c>
      <c r="G118" s="33"/>
      <c r="H118" s="186" t="s">
        <v>657</v>
      </c>
      <c r="I118" s="182"/>
      <c r="J118" s="9" t="s">
        <v>653</v>
      </c>
      <c r="K118" s="9" t="s">
        <v>645</v>
      </c>
      <c r="L118" s="1193"/>
      <c r="M118" s="858"/>
      <c r="N118" s="858"/>
      <c r="O118" s="856" t="s">
        <v>2278</v>
      </c>
      <c r="P118" s="857" t="s">
        <v>2279</v>
      </c>
      <c r="Q118" s="858"/>
      <c r="R118" s="710"/>
      <c r="S118" s="29"/>
      <c r="T118" s="50" t="s">
        <v>2280</v>
      </c>
      <c r="U118" s="185"/>
      <c r="V118" s="185"/>
      <c r="W118" s="185"/>
    </row>
    <row r="119" spans="1:29" ht="27" customHeight="1">
      <c r="A119" s="1152"/>
      <c r="B119" s="1159"/>
      <c r="C119" s="186" t="s">
        <v>658</v>
      </c>
      <c r="D119" s="182">
        <v>8</v>
      </c>
      <c r="E119" s="9" t="s">
        <v>655</v>
      </c>
      <c r="F119" s="9" t="s">
        <v>645</v>
      </c>
      <c r="G119" s="33"/>
      <c r="H119" s="186" t="s">
        <v>658</v>
      </c>
      <c r="I119" s="182"/>
      <c r="J119" s="9" t="s">
        <v>655</v>
      </c>
      <c r="K119" s="9" t="s">
        <v>645</v>
      </c>
      <c r="L119" s="1193"/>
      <c r="M119" s="858"/>
      <c r="N119" s="858"/>
      <c r="O119" s="858"/>
      <c r="P119" s="858"/>
      <c r="Q119" s="858"/>
      <c r="R119" s="710"/>
      <c r="S119" s="29"/>
      <c r="T119" s="29"/>
      <c r="U119" s="185"/>
      <c r="V119" s="185"/>
      <c r="W119" s="185"/>
    </row>
    <row r="120" spans="1:29" ht="27" customHeight="1">
      <c r="A120" s="1152"/>
      <c r="B120" s="1159"/>
      <c r="C120" s="186"/>
      <c r="D120" s="182">
        <v>57</v>
      </c>
      <c r="E120" s="9"/>
      <c r="F120" s="9"/>
      <c r="G120" s="33"/>
      <c r="H120" s="186"/>
      <c r="I120" s="203">
        <f>SUM(I115:I119)</f>
        <v>39</v>
      </c>
      <c r="J120" s="9"/>
      <c r="K120" s="9"/>
      <c r="L120" s="1193"/>
      <c r="M120" s="858"/>
      <c r="N120" s="858"/>
      <c r="O120" s="858"/>
      <c r="P120" s="858"/>
      <c r="Q120" s="710"/>
      <c r="R120" s="710"/>
      <c r="S120" s="29"/>
      <c r="T120" s="29"/>
      <c r="U120" s="185"/>
      <c r="V120" s="185"/>
      <c r="W120" s="185"/>
    </row>
    <row r="121" spans="1:29" ht="30" customHeight="1">
      <c r="A121" s="1152"/>
      <c r="B121" s="1159"/>
      <c r="C121" s="186"/>
      <c r="D121" s="182"/>
      <c r="E121" s="9"/>
      <c r="F121" s="9"/>
      <c r="G121" s="33"/>
      <c r="H121" s="186"/>
      <c r="I121" s="182"/>
      <c r="J121" s="9"/>
      <c r="K121" s="9"/>
      <c r="L121" s="1194"/>
      <c r="M121" s="859"/>
      <c r="N121" s="860"/>
      <c r="O121" s="714"/>
      <c r="P121" s="859"/>
      <c r="Q121" s="861"/>
      <c r="R121" s="861"/>
      <c r="S121" s="29"/>
      <c r="T121" s="29"/>
      <c r="U121" s="185"/>
      <c r="V121" s="185"/>
      <c r="W121" s="185"/>
    </row>
    <row r="122" spans="1:29" ht="16.5" customHeight="1">
      <c r="A122" s="1152"/>
      <c r="B122" s="1159"/>
      <c r="C122" s="114"/>
      <c r="D122" s="114"/>
      <c r="E122" s="114"/>
      <c r="F122" s="114"/>
      <c r="G122" s="114"/>
      <c r="H122" s="114"/>
      <c r="I122" s="114"/>
      <c r="J122" s="114"/>
      <c r="K122" s="114"/>
      <c r="L122" s="186" t="s">
        <v>593</v>
      </c>
      <c r="M122" s="193">
        <v>6</v>
      </c>
      <c r="N122" s="193">
        <v>4</v>
      </c>
      <c r="O122" s="193">
        <v>8</v>
      </c>
      <c r="P122" s="193">
        <v>8</v>
      </c>
      <c r="Q122" s="192"/>
      <c r="R122" s="194"/>
      <c r="S122" s="4">
        <f t="shared" ref="S122:S129" si="23">SUM(M122:R122)</f>
        <v>26</v>
      </c>
      <c r="T122" s="29"/>
      <c r="U122" s="185"/>
      <c r="V122" s="185"/>
      <c r="W122" s="185"/>
    </row>
    <row r="123" spans="1:29" ht="16.5" customHeight="1">
      <c r="A123" s="1152"/>
      <c r="B123" s="1159"/>
      <c r="C123" s="114"/>
      <c r="D123" s="114"/>
      <c r="E123" s="114"/>
      <c r="F123" s="114"/>
      <c r="G123" s="114"/>
      <c r="H123" s="114"/>
      <c r="I123" s="114"/>
      <c r="J123" s="114"/>
      <c r="K123" s="114"/>
      <c r="L123" s="195" t="s">
        <v>594</v>
      </c>
      <c r="M123" s="197">
        <v>6</v>
      </c>
      <c r="N123" s="197">
        <v>4</v>
      </c>
      <c r="O123" s="197">
        <v>8</v>
      </c>
      <c r="P123" s="197">
        <v>8</v>
      </c>
      <c r="Q123" s="196"/>
      <c r="R123" s="29"/>
      <c r="S123" s="33">
        <f t="shared" si="23"/>
        <v>26</v>
      </c>
      <c r="T123" s="29"/>
      <c r="U123" s="185"/>
      <c r="V123" s="185"/>
      <c r="W123" s="185"/>
    </row>
    <row r="124" spans="1:29" ht="16.5" customHeight="1">
      <c r="A124" s="1152"/>
      <c r="B124" s="1159"/>
      <c r="C124" s="186"/>
      <c r="D124" s="33"/>
      <c r="E124" s="33"/>
      <c r="F124" s="33"/>
      <c r="G124" s="33"/>
      <c r="H124" s="186"/>
      <c r="I124" s="33"/>
      <c r="J124" s="33"/>
      <c r="K124" s="33"/>
      <c r="L124" s="195" t="s">
        <v>595</v>
      </c>
      <c r="M124" s="198"/>
      <c r="N124" s="198"/>
      <c r="O124" s="198"/>
      <c r="P124" s="198"/>
      <c r="Q124" s="198"/>
      <c r="R124" s="29"/>
      <c r="S124" s="33">
        <f t="shared" si="23"/>
        <v>0</v>
      </c>
      <c r="T124" s="29"/>
      <c r="U124" s="185"/>
      <c r="V124" s="185"/>
      <c r="W124" s="185"/>
    </row>
    <row r="125" spans="1:29" ht="16.5" customHeight="1">
      <c r="A125" s="1152"/>
      <c r="B125" s="1159"/>
      <c r="C125" s="186"/>
      <c r="D125" s="33"/>
      <c r="E125" s="33"/>
      <c r="F125" s="33"/>
      <c r="G125" s="33"/>
      <c r="H125" s="186"/>
      <c r="I125" s="33"/>
      <c r="J125" s="33"/>
      <c r="K125" s="33"/>
      <c r="L125" s="199" t="s">
        <v>596</v>
      </c>
      <c r="M125" s="200"/>
      <c r="N125" s="201">
        <v>5</v>
      </c>
      <c r="O125" s="201">
        <v>8</v>
      </c>
      <c r="P125" s="201">
        <v>7</v>
      </c>
      <c r="Q125" s="200"/>
      <c r="R125" s="191">
        <v>2</v>
      </c>
      <c r="S125" s="203">
        <f t="shared" si="23"/>
        <v>22</v>
      </c>
      <c r="T125" s="29"/>
      <c r="U125" s="185"/>
      <c r="V125" s="185"/>
      <c r="W125" s="185"/>
    </row>
    <row r="126" spans="1:29" ht="16.5" customHeight="1">
      <c r="A126" s="1152"/>
      <c r="B126" s="1159"/>
      <c r="C126" s="114"/>
      <c r="D126" s="114"/>
      <c r="E126" s="114"/>
      <c r="F126" s="114"/>
      <c r="G126" s="114"/>
      <c r="H126" s="114"/>
      <c r="I126" s="114"/>
      <c r="J126" s="114"/>
      <c r="K126" s="114"/>
      <c r="L126" s="199" t="s">
        <v>597</v>
      </c>
      <c r="M126" s="200"/>
      <c r="N126" s="200"/>
      <c r="O126" s="200"/>
      <c r="P126" s="200"/>
      <c r="Q126" s="200"/>
      <c r="R126" s="202"/>
      <c r="S126" s="203">
        <f t="shared" si="23"/>
        <v>0</v>
      </c>
      <c r="T126" s="29"/>
      <c r="U126" s="185"/>
      <c r="V126" s="185"/>
      <c r="W126" s="185"/>
      <c r="X126" s="8"/>
      <c r="Y126" s="8"/>
      <c r="Z126" s="8"/>
      <c r="AA126" s="8"/>
      <c r="AB126" s="8"/>
      <c r="AC126" s="8"/>
    </row>
    <row r="127" spans="1:29" ht="16.5" customHeight="1">
      <c r="A127" s="1152"/>
      <c r="B127" s="1159"/>
      <c r="C127" s="114"/>
      <c r="D127" s="114"/>
      <c r="E127" s="114"/>
      <c r="F127" s="114"/>
      <c r="G127" s="114"/>
      <c r="H127" s="114"/>
      <c r="I127" s="114"/>
      <c r="J127" s="114"/>
      <c r="K127" s="114"/>
      <c r="L127" s="208" t="s">
        <v>598</v>
      </c>
      <c r="M127" s="200"/>
      <c r="N127" s="200"/>
      <c r="O127" s="200"/>
      <c r="P127" s="200"/>
      <c r="Q127" s="200"/>
      <c r="R127" s="202"/>
      <c r="S127" s="203">
        <f t="shared" si="23"/>
        <v>0</v>
      </c>
      <c r="T127" s="29"/>
      <c r="U127" s="185"/>
      <c r="V127" s="185"/>
      <c r="W127" s="185"/>
      <c r="X127" s="8"/>
      <c r="Y127" s="8"/>
      <c r="Z127" s="8"/>
      <c r="AA127" s="8"/>
      <c r="AB127" s="8"/>
      <c r="AC127" s="8"/>
    </row>
    <row r="128" spans="1:29" ht="16.5" customHeight="1">
      <c r="A128" s="1152"/>
      <c r="B128" s="1159"/>
      <c r="C128" s="186"/>
      <c r="D128" s="33"/>
      <c r="E128" s="33"/>
      <c r="F128" s="33"/>
      <c r="G128" s="33"/>
      <c r="H128" s="186"/>
      <c r="I128" s="33"/>
      <c r="J128" s="33"/>
      <c r="K128" s="33"/>
      <c r="L128" s="209" t="s">
        <v>599</v>
      </c>
      <c r="M128" s="210"/>
      <c r="N128" s="210"/>
      <c r="O128" s="210"/>
      <c r="P128" s="210"/>
      <c r="Q128" s="210"/>
      <c r="R128" s="211"/>
      <c r="S128" s="212">
        <f t="shared" si="23"/>
        <v>0</v>
      </c>
      <c r="T128" s="29"/>
      <c r="U128" s="185"/>
      <c r="V128" s="185"/>
      <c r="W128" s="185"/>
      <c r="X128" s="8"/>
      <c r="Y128" s="8"/>
      <c r="Z128" s="8"/>
      <c r="AA128" s="8"/>
      <c r="AB128" s="8"/>
      <c r="AC128" s="8"/>
    </row>
    <row r="129" spans="1:29" ht="16.5" customHeight="1">
      <c r="A129" s="1152"/>
      <c r="B129" s="1159"/>
      <c r="C129" s="186"/>
      <c r="D129" s="33"/>
      <c r="E129" s="33"/>
      <c r="F129" s="33"/>
      <c r="G129" s="33"/>
      <c r="H129" s="186"/>
      <c r="I129" s="33"/>
      <c r="J129" s="33"/>
      <c r="K129" s="33"/>
      <c r="L129" s="209" t="s">
        <v>600</v>
      </c>
      <c r="M129" s="213"/>
      <c r="N129" s="213"/>
      <c r="O129" s="213"/>
      <c r="P129" s="213"/>
      <c r="Q129" s="213"/>
      <c r="R129" s="214"/>
      <c r="S129" s="215">
        <f t="shared" si="23"/>
        <v>0</v>
      </c>
      <c r="T129" s="29"/>
      <c r="U129" s="185"/>
      <c r="V129" s="185"/>
      <c r="W129" s="185"/>
      <c r="X129" s="8"/>
      <c r="Y129" s="8"/>
      <c r="Z129" s="8"/>
      <c r="AA129" s="8"/>
      <c r="AB129" s="8"/>
      <c r="AC129" s="8"/>
    </row>
    <row r="130" spans="1:29" ht="16.5" customHeight="1">
      <c r="A130" s="1152"/>
      <c r="B130" s="1159"/>
      <c r="C130" s="186"/>
      <c r="D130" s="33"/>
      <c r="E130" s="33"/>
      <c r="F130" s="33"/>
      <c r="G130" s="33"/>
      <c r="H130" s="186"/>
      <c r="I130" s="33"/>
      <c r="J130" s="33"/>
      <c r="K130" s="33"/>
      <c r="L130" s="222"/>
      <c r="M130" s="223"/>
      <c r="N130" s="223"/>
      <c r="O130" s="223"/>
      <c r="P130" s="223"/>
      <c r="Q130" s="223"/>
      <c r="R130" s="224"/>
      <c r="S130" s="225"/>
      <c r="T130" s="29"/>
      <c r="U130" s="185"/>
      <c r="V130" s="185"/>
      <c r="W130" s="185"/>
      <c r="X130" s="185"/>
      <c r="Y130" s="185"/>
      <c r="Z130" s="185"/>
      <c r="AA130" s="185"/>
      <c r="AB130" s="185"/>
      <c r="AC130" s="185"/>
    </row>
    <row r="131" spans="1:29" ht="24.75" customHeight="1">
      <c r="A131" s="1152"/>
      <c r="B131" s="1159"/>
      <c r="C131" s="114"/>
      <c r="D131" s="114"/>
      <c r="E131" s="114"/>
      <c r="F131" s="114"/>
      <c r="G131" s="114"/>
      <c r="H131" s="114"/>
      <c r="I131" s="114"/>
      <c r="J131" s="114"/>
      <c r="K131" s="114"/>
      <c r="L131" s="1195" t="s">
        <v>601</v>
      </c>
      <c r="M131" s="346"/>
      <c r="N131" s="381"/>
      <c r="O131" s="585" t="s">
        <v>2281</v>
      </c>
      <c r="P131" s="345" t="s">
        <v>2282</v>
      </c>
      <c r="Q131" s="346"/>
      <c r="R131" s="228"/>
      <c r="S131" s="228"/>
      <c r="T131" s="50" t="s">
        <v>2267</v>
      </c>
      <c r="U131" s="185"/>
      <c r="V131" s="185"/>
      <c r="W131" s="185"/>
    </row>
    <row r="132" spans="1:29" ht="32.25" customHeight="1">
      <c r="A132" s="1152"/>
      <c r="B132" s="1159"/>
      <c r="C132" s="114"/>
      <c r="D132" s="114"/>
      <c r="E132" s="114"/>
      <c r="F132" s="114"/>
      <c r="G132" s="114"/>
      <c r="H132" s="114"/>
      <c r="I132" s="114"/>
      <c r="J132" s="114"/>
      <c r="K132" s="114"/>
      <c r="L132" s="1193"/>
      <c r="M132" s="347" t="s">
        <v>2283</v>
      </c>
      <c r="N132" s="373" t="s">
        <v>2284</v>
      </c>
      <c r="O132" s="347" t="s">
        <v>2285</v>
      </c>
      <c r="P132" s="347" t="s">
        <v>2286</v>
      </c>
      <c r="Q132" s="349"/>
      <c r="R132" s="228"/>
      <c r="S132" s="228"/>
      <c r="T132" s="50" t="s">
        <v>2272</v>
      </c>
      <c r="U132" s="185"/>
      <c r="V132" s="185"/>
      <c r="W132" s="185"/>
    </row>
    <row r="133" spans="1:29" ht="27" customHeight="1">
      <c r="A133" s="1152"/>
      <c r="B133" s="1159"/>
      <c r="C133" s="114"/>
      <c r="D133" s="114"/>
      <c r="E133" s="114"/>
      <c r="F133" s="114"/>
      <c r="G133" s="114"/>
      <c r="H133" s="114"/>
      <c r="I133" s="114"/>
      <c r="J133" s="114"/>
      <c r="K133" s="114"/>
      <c r="L133" s="1193"/>
      <c r="M133" s="349"/>
      <c r="N133" s="347" t="s">
        <v>2287</v>
      </c>
      <c r="O133" s="384"/>
      <c r="P133" s="373" t="s">
        <v>2288</v>
      </c>
      <c r="Q133" s="384"/>
      <c r="R133" s="228"/>
      <c r="S133" s="228"/>
      <c r="T133" s="50" t="s">
        <v>2277</v>
      </c>
      <c r="U133" s="185"/>
      <c r="V133" s="185"/>
      <c r="W133" s="185"/>
      <c r="X133" s="8"/>
      <c r="Y133" s="8"/>
      <c r="Z133" s="8"/>
      <c r="AA133" s="8"/>
      <c r="AB133" s="8"/>
      <c r="AC133" s="8"/>
    </row>
    <row r="134" spans="1:29" ht="35.25" customHeight="1">
      <c r="A134" s="1152"/>
      <c r="B134" s="1159"/>
      <c r="C134" s="114"/>
      <c r="D134" s="114"/>
      <c r="E134" s="114"/>
      <c r="F134" s="114"/>
      <c r="G134" s="114"/>
      <c r="H134" s="114"/>
      <c r="I134" s="114"/>
      <c r="J134" s="114"/>
      <c r="K134" s="114"/>
      <c r="L134" s="1193"/>
      <c r="M134" s="347" t="s">
        <v>2289</v>
      </c>
      <c r="N134" s="349"/>
      <c r="O134" s="373" t="s">
        <v>2290</v>
      </c>
      <c r="P134" s="384"/>
      <c r="Q134" s="384"/>
      <c r="R134" s="228"/>
      <c r="S134" s="228"/>
      <c r="T134" s="50" t="s">
        <v>2280</v>
      </c>
      <c r="U134" s="185"/>
      <c r="V134" s="185"/>
      <c r="W134" s="185"/>
      <c r="X134" s="8"/>
      <c r="Y134" s="8"/>
      <c r="Z134" s="8"/>
      <c r="AA134" s="8"/>
      <c r="AB134" s="8"/>
      <c r="AC134" s="8"/>
    </row>
    <row r="135" spans="1:29" ht="27.75" customHeight="1">
      <c r="A135" s="1152"/>
      <c r="B135" s="1159"/>
      <c r="C135" s="186"/>
      <c r="D135" s="29"/>
      <c r="E135" s="29"/>
      <c r="F135" s="29"/>
      <c r="G135" s="29"/>
      <c r="H135" s="186"/>
      <c r="I135" s="29"/>
      <c r="J135" s="29"/>
      <c r="K135" s="29"/>
      <c r="L135" s="1193"/>
      <c r="M135" s="384"/>
      <c r="N135" s="384"/>
      <c r="O135" s="384"/>
      <c r="P135" s="384"/>
      <c r="Q135" s="384"/>
      <c r="R135" s="228"/>
      <c r="S135" s="228"/>
      <c r="T135" s="29"/>
      <c r="U135" s="185"/>
      <c r="V135" s="185"/>
      <c r="W135" s="185"/>
      <c r="X135" s="8"/>
      <c r="Y135" s="8"/>
      <c r="Z135" s="8"/>
      <c r="AA135" s="8"/>
      <c r="AB135" s="8"/>
      <c r="AC135" s="8"/>
    </row>
    <row r="136" spans="1:29" ht="24" customHeight="1">
      <c r="A136" s="1152"/>
      <c r="B136" s="1159"/>
      <c r="C136" s="114"/>
      <c r="D136" s="114"/>
      <c r="E136" s="114"/>
      <c r="F136" s="114"/>
      <c r="G136" s="114"/>
      <c r="H136" s="114"/>
      <c r="I136" s="114"/>
      <c r="J136" s="114"/>
      <c r="K136" s="114"/>
      <c r="L136" s="1193"/>
      <c r="M136" s="862"/>
      <c r="N136" s="863"/>
      <c r="O136" s="349"/>
      <c r="P136" s="384"/>
      <c r="Q136" s="863"/>
      <c r="R136" s="228"/>
      <c r="S136" s="228"/>
      <c r="T136" s="29"/>
      <c r="U136" s="185"/>
      <c r="V136" s="185"/>
      <c r="W136" s="185"/>
      <c r="X136" s="8"/>
      <c r="Y136" s="8"/>
      <c r="Z136" s="8"/>
      <c r="AA136" s="8"/>
      <c r="AB136" s="8"/>
      <c r="AC136" s="8"/>
    </row>
    <row r="137" spans="1:29" ht="27.75" customHeight="1">
      <c r="A137" s="1152"/>
      <c r="B137" s="1159"/>
      <c r="C137" s="186"/>
      <c r="D137" s="29"/>
      <c r="E137" s="29"/>
      <c r="F137" s="29"/>
      <c r="G137" s="29"/>
      <c r="H137" s="186"/>
      <c r="I137" s="29"/>
      <c r="J137" s="29"/>
      <c r="K137" s="29"/>
      <c r="L137" s="1193"/>
      <c r="M137" s="864"/>
      <c r="N137" s="350"/>
      <c r="O137" s="351"/>
      <c r="P137" s="865"/>
      <c r="Q137" s="350"/>
      <c r="R137" s="228"/>
      <c r="S137" s="228"/>
      <c r="T137" s="29"/>
      <c r="U137" s="185"/>
      <c r="V137" s="185"/>
      <c r="W137" s="185"/>
      <c r="X137" s="8"/>
      <c r="Y137" s="8"/>
      <c r="Z137" s="8"/>
      <c r="AA137" s="8"/>
      <c r="AB137" s="8"/>
      <c r="AC137" s="8"/>
    </row>
    <row r="138" spans="1:29" ht="16.5" customHeight="1">
      <c r="A138" s="1152"/>
      <c r="B138" s="385"/>
      <c r="C138" s="186"/>
      <c r="D138" s="29"/>
      <c r="E138" s="29"/>
      <c r="F138" s="29"/>
      <c r="G138" s="29"/>
      <c r="H138" s="186"/>
      <c r="I138" s="29"/>
      <c r="J138" s="29"/>
      <c r="K138" s="29"/>
      <c r="L138" s="238" t="s">
        <v>593</v>
      </c>
      <c r="M138" s="280"/>
      <c r="N138" s="239">
        <v>4</v>
      </c>
      <c r="O138" s="239">
        <v>6</v>
      </c>
      <c r="P138" s="239">
        <v>3</v>
      </c>
      <c r="Q138" s="280"/>
      <c r="R138" s="236"/>
      <c r="S138" s="237">
        <f t="shared" ref="S138:S149" si="24">SUM(M138:R138)</f>
        <v>13</v>
      </c>
      <c r="T138" s="29"/>
      <c r="U138" s="185"/>
      <c r="V138" s="185"/>
      <c r="W138" s="185"/>
    </row>
    <row r="139" spans="1:29" ht="16.5" customHeight="1">
      <c r="A139" s="1152"/>
      <c r="B139" s="385"/>
      <c r="C139" s="186"/>
      <c r="D139" s="29"/>
      <c r="E139" s="29"/>
      <c r="F139" s="29"/>
      <c r="G139" s="29"/>
      <c r="H139" s="186"/>
      <c r="I139" s="29"/>
      <c r="J139" s="29"/>
      <c r="K139" s="29"/>
      <c r="L139" s="240" t="s">
        <v>594</v>
      </c>
      <c r="M139" s="281"/>
      <c r="N139" s="241">
        <v>4</v>
      </c>
      <c r="O139" s="241">
        <v>6</v>
      </c>
      <c r="P139" s="241">
        <v>3</v>
      </c>
      <c r="Q139" s="281"/>
      <c r="R139" s="228"/>
      <c r="S139" s="242">
        <f t="shared" si="24"/>
        <v>13</v>
      </c>
      <c r="T139" s="29"/>
      <c r="U139" s="185"/>
      <c r="V139" s="185"/>
      <c r="W139" s="185"/>
    </row>
    <row r="140" spans="1:29" ht="16.5" customHeight="1">
      <c r="A140" s="1152"/>
      <c r="B140" s="371"/>
      <c r="C140" s="181"/>
      <c r="D140" s="29"/>
      <c r="E140" s="29"/>
      <c r="F140" s="29"/>
      <c r="G140" s="29"/>
      <c r="H140" s="181"/>
      <c r="I140" s="29"/>
      <c r="J140" s="29"/>
      <c r="K140" s="29"/>
      <c r="L140" s="240" t="s">
        <v>595</v>
      </c>
      <c r="M140" s="243"/>
      <c r="N140" s="243"/>
      <c r="O140" s="243"/>
      <c r="P140" s="243"/>
      <c r="Q140" s="243"/>
      <c r="R140" s="228"/>
      <c r="S140" s="242">
        <f t="shared" si="24"/>
        <v>0</v>
      </c>
      <c r="T140" s="29"/>
      <c r="U140" s="185"/>
      <c r="V140" s="185"/>
      <c r="W140" s="185"/>
    </row>
    <row r="141" spans="1:29" ht="16.5" customHeight="1">
      <c r="A141" s="1152"/>
      <c r="B141" s="371"/>
      <c r="C141" s="186"/>
      <c r="D141" s="29"/>
      <c r="E141" s="29"/>
      <c r="F141" s="29"/>
      <c r="G141" s="29"/>
      <c r="H141" s="186"/>
      <c r="I141" s="29"/>
      <c r="J141" s="29"/>
      <c r="K141" s="29"/>
      <c r="L141" s="244" t="s">
        <v>596</v>
      </c>
      <c r="M141" s="245">
        <v>6</v>
      </c>
      <c r="N141" s="245">
        <v>3</v>
      </c>
      <c r="O141" s="245">
        <v>3</v>
      </c>
      <c r="P141" s="245">
        <v>5</v>
      </c>
      <c r="Q141" s="246"/>
      <c r="R141" s="247"/>
      <c r="S141" s="248">
        <f t="shared" si="24"/>
        <v>17</v>
      </c>
      <c r="T141" s="29"/>
      <c r="U141" s="185"/>
      <c r="V141" s="185"/>
      <c r="W141" s="185"/>
    </row>
    <row r="142" spans="1:29" ht="16.5" customHeight="1">
      <c r="A142" s="1152"/>
      <c r="B142" s="385"/>
      <c r="C142" s="186"/>
      <c r="D142" s="29"/>
      <c r="E142" s="29"/>
      <c r="F142" s="29"/>
      <c r="G142" s="29"/>
      <c r="H142" s="186"/>
      <c r="I142" s="29"/>
      <c r="J142" s="29"/>
      <c r="K142" s="29"/>
      <c r="L142" s="244" t="s">
        <v>597</v>
      </c>
      <c r="M142" s="246"/>
      <c r="N142" s="246"/>
      <c r="O142" s="246"/>
      <c r="P142" s="246"/>
      <c r="Q142" s="246"/>
      <c r="R142" s="247"/>
      <c r="S142" s="248">
        <f t="shared" si="24"/>
        <v>0</v>
      </c>
      <c r="T142" s="29"/>
      <c r="U142" s="185"/>
      <c r="V142" s="185"/>
      <c r="W142" s="185"/>
      <c r="X142" s="8"/>
      <c r="Y142" s="8"/>
      <c r="Z142" s="8"/>
      <c r="AA142" s="8"/>
      <c r="AB142" s="8"/>
      <c r="AC142" s="8"/>
    </row>
    <row r="143" spans="1:29" ht="16.5" customHeight="1">
      <c r="A143" s="1152"/>
      <c r="B143" s="385"/>
      <c r="C143" s="186"/>
      <c r="D143" s="29"/>
      <c r="E143" s="29"/>
      <c r="F143" s="29"/>
      <c r="G143" s="29"/>
      <c r="H143" s="186"/>
      <c r="I143" s="29"/>
      <c r="J143" s="29"/>
      <c r="K143" s="29"/>
      <c r="L143" s="249" t="s">
        <v>598</v>
      </c>
      <c r="M143" s="246"/>
      <c r="N143" s="246"/>
      <c r="O143" s="246"/>
      <c r="P143" s="246"/>
      <c r="Q143" s="246"/>
      <c r="R143" s="247"/>
      <c r="S143" s="248">
        <f t="shared" si="24"/>
        <v>0</v>
      </c>
      <c r="T143" s="29"/>
      <c r="U143" s="185"/>
      <c r="V143" s="185"/>
      <c r="W143" s="185"/>
      <c r="X143" s="8"/>
      <c r="Y143" s="8"/>
      <c r="Z143" s="8"/>
      <c r="AA143" s="8"/>
      <c r="AB143" s="8"/>
      <c r="AC143" s="8"/>
    </row>
    <row r="144" spans="1:29" ht="16.5" customHeight="1">
      <c r="A144" s="1152"/>
      <c r="B144" s="371"/>
      <c r="C144" s="181"/>
      <c r="D144" s="29"/>
      <c r="E144" s="29"/>
      <c r="F144" s="29"/>
      <c r="G144" s="29"/>
      <c r="H144" s="181"/>
      <c r="I144" s="29"/>
      <c r="J144" s="29"/>
      <c r="K144" s="29"/>
      <c r="L144" s="250" t="s">
        <v>599</v>
      </c>
      <c r="M144" s="251"/>
      <c r="N144" s="251"/>
      <c r="O144" s="251"/>
      <c r="P144" s="251"/>
      <c r="Q144" s="251"/>
      <c r="R144" s="252"/>
      <c r="S144" s="253">
        <f t="shared" si="24"/>
        <v>0</v>
      </c>
      <c r="T144" s="29"/>
      <c r="U144" s="185"/>
      <c r="V144" s="185"/>
      <c r="W144" s="185"/>
      <c r="X144" s="8"/>
      <c r="Y144" s="8"/>
      <c r="Z144" s="8"/>
      <c r="AA144" s="8"/>
      <c r="AB144" s="8"/>
      <c r="AC144" s="8"/>
    </row>
    <row r="145" spans="1:29" ht="16.5" customHeight="1">
      <c r="A145" s="1152"/>
      <c r="B145" s="371"/>
      <c r="C145" s="186"/>
      <c r="D145" s="29"/>
      <c r="E145" s="29"/>
      <c r="F145" s="29"/>
      <c r="G145" s="29"/>
      <c r="H145" s="186"/>
      <c r="I145" s="29"/>
      <c r="J145" s="29"/>
      <c r="K145" s="29"/>
      <c r="L145" s="250" t="s">
        <v>600</v>
      </c>
      <c r="M145" s="254"/>
      <c r="N145" s="254"/>
      <c r="O145" s="254"/>
      <c r="P145" s="254"/>
      <c r="Q145" s="254"/>
      <c r="R145" s="255"/>
      <c r="S145" s="256">
        <f t="shared" si="24"/>
        <v>0</v>
      </c>
      <c r="T145" s="29"/>
      <c r="U145" s="185"/>
      <c r="V145" s="185"/>
      <c r="W145" s="185"/>
      <c r="X145" s="8"/>
      <c r="Y145" s="8"/>
      <c r="Z145" s="8"/>
      <c r="AA145" s="8"/>
      <c r="AB145" s="8"/>
      <c r="AC145" s="8"/>
    </row>
    <row r="146" spans="1:29" ht="16.5" customHeight="1">
      <c r="A146" s="1152"/>
      <c r="B146" s="371"/>
      <c r="C146" s="1200"/>
      <c r="D146" s="186"/>
      <c r="E146" s="186"/>
      <c r="F146" s="186"/>
      <c r="G146" s="186"/>
      <c r="H146" s="1200"/>
      <c r="I146" s="186"/>
      <c r="J146" s="186"/>
      <c r="K146" s="186"/>
      <c r="L146" s="222" t="s">
        <v>681</v>
      </c>
      <c r="M146" s="223">
        <f t="shared" ref="M146:R146" si="25">M138+M122</f>
        <v>6</v>
      </c>
      <c r="N146" s="223">
        <f t="shared" si="25"/>
        <v>8</v>
      </c>
      <c r="O146" s="223">
        <f t="shared" si="25"/>
        <v>14</v>
      </c>
      <c r="P146" s="223">
        <f t="shared" si="25"/>
        <v>11</v>
      </c>
      <c r="Q146" s="223">
        <f t="shared" si="25"/>
        <v>0</v>
      </c>
      <c r="R146" s="223">
        <f t="shared" si="25"/>
        <v>0</v>
      </c>
      <c r="S146" s="224">
        <f t="shared" si="24"/>
        <v>39</v>
      </c>
      <c r="T146" s="29"/>
      <c r="U146" s="185"/>
      <c r="V146" s="185"/>
      <c r="W146" s="185"/>
      <c r="X146" s="185"/>
      <c r="Y146" s="185"/>
      <c r="Z146" s="185"/>
      <c r="AA146" s="185"/>
      <c r="AB146" s="185"/>
      <c r="AC146" s="185"/>
    </row>
    <row r="147" spans="1:29" ht="16.5" customHeight="1">
      <c r="A147" s="1152"/>
      <c r="B147" s="371"/>
      <c r="C147" s="1201"/>
      <c r="D147" s="186"/>
      <c r="E147" s="186"/>
      <c r="F147" s="186"/>
      <c r="G147" s="186"/>
      <c r="H147" s="1201"/>
      <c r="I147" s="186"/>
      <c r="J147" s="186"/>
      <c r="K147" s="186"/>
      <c r="L147" s="257" t="s">
        <v>682</v>
      </c>
      <c r="M147" s="258">
        <f t="shared" ref="M147:R147" si="26">M142+M141+M126+M125</f>
        <v>6</v>
      </c>
      <c r="N147" s="258">
        <f t="shared" si="26"/>
        <v>8</v>
      </c>
      <c r="O147" s="258">
        <f t="shared" si="26"/>
        <v>11</v>
      </c>
      <c r="P147" s="258">
        <f t="shared" si="26"/>
        <v>12</v>
      </c>
      <c r="Q147" s="258">
        <f t="shared" si="26"/>
        <v>0</v>
      </c>
      <c r="R147" s="258">
        <f t="shared" si="26"/>
        <v>2</v>
      </c>
      <c r="S147" s="259">
        <f t="shared" si="24"/>
        <v>39</v>
      </c>
      <c r="T147" s="29"/>
      <c r="U147" s="185"/>
      <c r="V147" s="185"/>
      <c r="W147" s="185"/>
      <c r="X147" s="185"/>
      <c r="Y147" s="185"/>
      <c r="Z147" s="185"/>
      <c r="AA147" s="185"/>
      <c r="AB147" s="185"/>
      <c r="AC147" s="185"/>
    </row>
    <row r="148" spans="1:29" ht="16.5" customHeight="1">
      <c r="A148" s="1152"/>
      <c r="B148" s="371"/>
      <c r="C148" s="1200"/>
      <c r="D148" s="186"/>
      <c r="E148" s="186"/>
      <c r="F148" s="186"/>
      <c r="G148" s="186"/>
      <c r="H148" s="1200"/>
      <c r="I148" s="186"/>
      <c r="J148" s="186"/>
      <c r="K148" s="186"/>
      <c r="L148" s="257" t="s">
        <v>683</v>
      </c>
      <c r="M148" s="258">
        <f t="shared" ref="M148:R148" si="27">M143+M127</f>
        <v>0</v>
      </c>
      <c r="N148" s="258">
        <f t="shared" si="27"/>
        <v>0</v>
      </c>
      <c r="O148" s="258">
        <f t="shared" si="27"/>
        <v>0</v>
      </c>
      <c r="P148" s="258">
        <f t="shared" si="27"/>
        <v>0</v>
      </c>
      <c r="Q148" s="258">
        <f t="shared" si="27"/>
        <v>0</v>
      </c>
      <c r="R148" s="258">
        <f t="shared" si="27"/>
        <v>0</v>
      </c>
      <c r="S148" s="259">
        <f t="shared" si="24"/>
        <v>0</v>
      </c>
      <c r="T148" s="29"/>
      <c r="U148" s="185"/>
      <c r="V148" s="185"/>
      <c r="W148" s="185"/>
      <c r="X148" s="185"/>
      <c r="Y148" s="185"/>
      <c r="Z148" s="185"/>
      <c r="AA148" s="185"/>
      <c r="AB148" s="185"/>
      <c r="AC148" s="185"/>
    </row>
    <row r="149" spans="1:29" ht="16.5" customHeight="1">
      <c r="A149" s="1147"/>
      <c r="B149" s="371"/>
      <c r="C149" s="1201"/>
      <c r="D149" s="186"/>
      <c r="E149" s="186"/>
      <c r="F149" s="186"/>
      <c r="G149" s="186"/>
      <c r="H149" s="1201"/>
      <c r="I149" s="186"/>
      <c r="J149" s="186"/>
      <c r="K149" s="186"/>
      <c r="L149" s="260" t="s">
        <v>684</v>
      </c>
      <c r="M149" s="261">
        <f t="shared" ref="M149:R149" si="28">M144+M128</f>
        <v>0</v>
      </c>
      <c r="N149" s="261">
        <f t="shared" si="28"/>
        <v>0</v>
      </c>
      <c r="O149" s="261">
        <f t="shared" si="28"/>
        <v>0</v>
      </c>
      <c r="P149" s="261">
        <f t="shared" si="28"/>
        <v>0</v>
      </c>
      <c r="Q149" s="261">
        <f t="shared" si="28"/>
        <v>0</v>
      </c>
      <c r="R149" s="261">
        <f t="shared" si="28"/>
        <v>0</v>
      </c>
      <c r="S149" s="262">
        <f t="shared" si="24"/>
        <v>0</v>
      </c>
      <c r="T149" s="29"/>
      <c r="U149" s="185"/>
      <c r="V149" s="185"/>
      <c r="W149" s="185"/>
      <c r="X149" s="185"/>
      <c r="Y149" s="185"/>
      <c r="Z149" s="185"/>
      <c r="AA149" s="185"/>
      <c r="AB149" s="185"/>
      <c r="AC149" s="185"/>
    </row>
    <row r="150" spans="1:29" ht="18.75" customHeight="1">
      <c r="A150" s="1198"/>
      <c r="B150" s="1138"/>
      <c r="C150" s="263"/>
      <c r="D150" s="264"/>
      <c r="E150" s="264"/>
      <c r="F150" s="264"/>
      <c r="G150" s="264"/>
      <c r="H150" s="263"/>
      <c r="I150" s="264"/>
      <c r="J150" s="264"/>
      <c r="K150" s="264"/>
      <c r="L150" s="265"/>
      <c r="M150" s="264"/>
      <c r="N150" s="264"/>
      <c r="O150" s="264"/>
      <c r="P150" s="264"/>
      <c r="Q150" s="264"/>
      <c r="R150" s="264"/>
      <c r="S150" s="264"/>
      <c r="T150" s="263"/>
      <c r="U150" s="185"/>
      <c r="V150" s="185"/>
      <c r="W150" s="185"/>
    </row>
    <row r="151" spans="1:29" ht="30.75" customHeight="1">
      <c r="A151" s="1211">
        <v>5</v>
      </c>
      <c r="B151" s="1197" t="s">
        <v>50</v>
      </c>
      <c r="C151" s="186" t="s">
        <v>643</v>
      </c>
      <c r="D151" s="182">
        <v>12</v>
      </c>
      <c r="E151" s="9" t="s">
        <v>685</v>
      </c>
      <c r="F151" s="9" t="s">
        <v>645</v>
      </c>
      <c r="G151" s="33"/>
      <c r="H151" s="186" t="s">
        <v>643</v>
      </c>
      <c r="I151" s="182">
        <v>11</v>
      </c>
      <c r="J151" s="9" t="s">
        <v>789</v>
      </c>
      <c r="K151" s="9" t="s">
        <v>645</v>
      </c>
      <c r="L151" s="1192" t="s">
        <v>592</v>
      </c>
      <c r="M151" s="18"/>
      <c r="N151" s="18"/>
      <c r="O151" s="18"/>
      <c r="P151" s="29"/>
      <c r="Q151" s="29"/>
      <c r="R151" s="29"/>
      <c r="S151" s="29"/>
      <c r="T151" s="269"/>
      <c r="U151" s="185"/>
      <c r="V151" s="185"/>
      <c r="W151" s="185"/>
    </row>
    <row r="152" spans="1:29" ht="25.5" customHeight="1">
      <c r="A152" s="1152"/>
      <c r="B152" s="1152"/>
      <c r="C152" s="186" t="s">
        <v>646</v>
      </c>
      <c r="D152" s="182">
        <v>10</v>
      </c>
      <c r="E152" s="9" t="s">
        <v>877</v>
      </c>
      <c r="F152" s="9" t="s">
        <v>645</v>
      </c>
      <c r="G152" s="33"/>
      <c r="H152" s="186" t="s">
        <v>646</v>
      </c>
      <c r="I152" s="182">
        <v>10</v>
      </c>
      <c r="J152" s="9" t="s">
        <v>691</v>
      </c>
      <c r="K152" s="9" t="s">
        <v>645</v>
      </c>
      <c r="L152" s="1193"/>
      <c r="M152" s="18"/>
      <c r="N152" s="18"/>
      <c r="O152" s="18"/>
      <c r="P152" s="18"/>
      <c r="Q152" s="18"/>
      <c r="R152" s="29"/>
      <c r="S152" s="29"/>
      <c r="T152" s="29"/>
      <c r="U152" s="185"/>
      <c r="V152" s="185"/>
      <c r="W152" s="185"/>
    </row>
    <row r="153" spans="1:29" ht="30.75" customHeight="1">
      <c r="A153" s="1152"/>
      <c r="B153" s="1152"/>
      <c r="C153" s="186" t="s">
        <v>656</v>
      </c>
      <c r="D153" s="182">
        <v>12</v>
      </c>
      <c r="E153" s="9" t="s">
        <v>926</v>
      </c>
      <c r="F153" s="9" t="s">
        <v>645</v>
      </c>
      <c r="G153" s="33"/>
      <c r="H153" s="186" t="s">
        <v>656</v>
      </c>
      <c r="I153" s="182">
        <v>10</v>
      </c>
      <c r="J153" s="9" t="s">
        <v>650</v>
      </c>
      <c r="K153" s="9" t="s">
        <v>645</v>
      </c>
      <c r="L153" s="1194"/>
      <c r="M153" s="18"/>
      <c r="N153" s="18"/>
      <c r="O153" s="18"/>
      <c r="P153" s="18"/>
      <c r="Q153" s="29"/>
      <c r="R153" s="29"/>
      <c r="S153" s="29"/>
      <c r="T153" s="29"/>
      <c r="U153" s="185"/>
      <c r="V153" s="185"/>
      <c r="W153" s="185"/>
    </row>
    <row r="154" spans="1:29" ht="18.75" customHeight="1">
      <c r="A154" s="1152"/>
      <c r="B154" s="1152"/>
      <c r="C154" s="186" t="s">
        <v>657</v>
      </c>
      <c r="D154" s="182">
        <v>9</v>
      </c>
      <c r="E154" s="9" t="s">
        <v>929</v>
      </c>
      <c r="F154" s="9" t="s">
        <v>645</v>
      </c>
      <c r="G154" s="33"/>
      <c r="H154" s="186" t="s">
        <v>657</v>
      </c>
      <c r="I154" s="182">
        <v>12</v>
      </c>
      <c r="J154" s="9" t="s">
        <v>653</v>
      </c>
      <c r="K154" s="9" t="s">
        <v>645</v>
      </c>
      <c r="L154" s="186" t="s">
        <v>593</v>
      </c>
      <c r="M154" s="192"/>
      <c r="N154" s="192"/>
      <c r="O154" s="192"/>
      <c r="P154" s="192"/>
      <c r="Q154" s="192"/>
      <c r="R154" s="194"/>
      <c r="S154" s="4">
        <f t="shared" ref="S154:S161" si="29">SUM(M154:R154)</f>
        <v>0</v>
      </c>
      <c r="T154" s="29"/>
      <c r="U154" s="185"/>
      <c r="V154" s="185"/>
      <c r="W154" s="185"/>
    </row>
    <row r="155" spans="1:29" ht="18.75" customHeight="1">
      <c r="A155" s="1152"/>
      <c r="B155" s="1152"/>
      <c r="C155" s="186" t="s">
        <v>658</v>
      </c>
      <c r="D155" s="182">
        <v>7</v>
      </c>
      <c r="E155" s="9" t="s">
        <v>932</v>
      </c>
      <c r="F155" s="9" t="s">
        <v>645</v>
      </c>
      <c r="G155" s="33"/>
      <c r="H155" s="186" t="s">
        <v>658</v>
      </c>
      <c r="I155" s="182">
        <v>9</v>
      </c>
      <c r="J155" s="9" t="s">
        <v>655</v>
      </c>
      <c r="K155" s="9" t="s">
        <v>645</v>
      </c>
      <c r="L155" s="195" t="s">
        <v>594</v>
      </c>
      <c r="M155" s="196"/>
      <c r="N155" s="196"/>
      <c r="O155" s="196"/>
      <c r="P155" s="196"/>
      <c r="Q155" s="196"/>
      <c r="R155" s="29"/>
      <c r="S155" s="33">
        <f t="shared" si="29"/>
        <v>0</v>
      </c>
      <c r="T155" s="29"/>
      <c r="U155" s="185"/>
      <c r="V155" s="185"/>
      <c r="W155" s="185"/>
    </row>
    <row r="156" spans="1:29" ht="18.75" customHeight="1">
      <c r="A156" s="1152"/>
      <c r="B156" s="1152"/>
      <c r="C156" s="186"/>
      <c r="D156" s="33">
        <v>55</v>
      </c>
      <c r="E156" s="33"/>
      <c r="F156" s="33"/>
      <c r="G156" s="33"/>
      <c r="H156" s="186"/>
      <c r="I156" s="203">
        <v>52</v>
      </c>
      <c r="J156" s="33"/>
      <c r="K156" s="33"/>
      <c r="L156" s="195" t="s">
        <v>595</v>
      </c>
      <c r="M156" s="198"/>
      <c r="N156" s="198"/>
      <c r="O156" s="198"/>
      <c r="P156" s="198"/>
      <c r="Q156" s="198"/>
      <c r="R156" s="29"/>
      <c r="S156" s="33">
        <f t="shared" si="29"/>
        <v>0</v>
      </c>
      <c r="T156" s="29"/>
      <c r="U156" s="185"/>
      <c r="V156" s="185"/>
      <c r="W156" s="185"/>
    </row>
    <row r="157" spans="1:29" ht="18.75" customHeight="1">
      <c r="A157" s="1152"/>
      <c r="B157" s="1152"/>
      <c r="C157" s="186"/>
      <c r="D157" s="33"/>
      <c r="E157" s="33"/>
      <c r="F157" s="33"/>
      <c r="G157" s="33"/>
      <c r="H157" s="186"/>
      <c r="I157" s="33"/>
      <c r="J157" s="33"/>
      <c r="K157" s="33"/>
      <c r="L157" s="199" t="s">
        <v>596</v>
      </c>
      <c r="M157" s="200"/>
      <c r="N157" s="200"/>
      <c r="O157" s="200"/>
      <c r="P157" s="200"/>
      <c r="Q157" s="200"/>
      <c r="R157" s="202"/>
      <c r="S157" s="203">
        <f t="shared" si="29"/>
        <v>0</v>
      </c>
      <c r="T157" s="29"/>
      <c r="U157" s="185"/>
      <c r="V157" s="185"/>
      <c r="W157" s="185"/>
    </row>
    <row r="158" spans="1:29" ht="18.75" customHeight="1">
      <c r="A158" s="1152"/>
      <c r="B158" s="1152"/>
      <c r="C158" s="186"/>
      <c r="D158" s="182"/>
      <c r="E158" s="9"/>
      <c r="F158" s="9"/>
      <c r="G158" s="33"/>
      <c r="H158" s="186"/>
      <c r="I158" s="182"/>
      <c r="J158" s="9"/>
      <c r="K158" s="9"/>
      <c r="L158" s="199" t="s">
        <v>597</v>
      </c>
      <c r="M158" s="200"/>
      <c r="N158" s="200"/>
      <c r="O158" s="200"/>
      <c r="P158" s="200"/>
      <c r="Q158" s="200"/>
      <c r="R158" s="202"/>
      <c r="S158" s="203">
        <f t="shared" si="29"/>
        <v>0</v>
      </c>
      <c r="T158" s="29"/>
      <c r="U158" s="185"/>
      <c r="V158" s="185"/>
      <c r="W158" s="185"/>
      <c r="X158" s="8"/>
      <c r="Y158" s="8"/>
      <c r="Z158" s="8"/>
      <c r="AA158" s="8"/>
      <c r="AB158" s="8"/>
      <c r="AC158" s="8"/>
    </row>
    <row r="159" spans="1:29" ht="18.75" customHeight="1">
      <c r="A159" s="1152"/>
      <c r="B159" s="1152"/>
      <c r="C159" s="186"/>
      <c r="D159" s="182"/>
      <c r="E159" s="9"/>
      <c r="F159" s="9"/>
      <c r="G159" s="33"/>
      <c r="H159" s="186"/>
      <c r="I159" s="182"/>
      <c r="J159" s="9"/>
      <c r="K159" s="9"/>
      <c r="L159" s="208" t="s">
        <v>598</v>
      </c>
      <c r="M159" s="200"/>
      <c r="N159" s="200"/>
      <c r="O159" s="200"/>
      <c r="P159" s="200"/>
      <c r="Q159" s="200"/>
      <c r="R159" s="202"/>
      <c r="S159" s="203">
        <f t="shared" si="29"/>
        <v>0</v>
      </c>
      <c r="T159" s="29"/>
      <c r="U159" s="185"/>
      <c r="V159" s="185"/>
      <c r="W159" s="185"/>
      <c r="X159" s="8"/>
      <c r="Y159" s="8"/>
      <c r="Z159" s="8"/>
      <c r="AA159" s="8"/>
      <c r="AB159" s="8"/>
      <c r="AC159" s="8"/>
    </row>
    <row r="160" spans="1:29" ht="18.75" customHeight="1">
      <c r="A160" s="1152"/>
      <c r="B160" s="1152"/>
      <c r="C160" s="186"/>
      <c r="D160" s="33"/>
      <c r="E160" s="33"/>
      <c r="F160" s="33"/>
      <c r="G160" s="33"/>
      <c r="H160" s="186"/>
      <c r="I160" s="33"/>
      <c r="J160" s="33"/>
      <c r="K160" s="33"/>
      <c r="L160" s="209" t="s">
        <v>599</v>
      </c>
      <c r="M160" s="210"/>
      <c r="N160" s="210"/>
      <c r="O160" s="210"/>
      <c r="P160" s="210"/>
      <c r="Q160" s="210"/>
      <c r="R160" s="211"/>
      <c r="S160" s="212">
        <f t="shared" si="29"/>
        <v>0</v>
      </c>
      <c r="T160" s="29"/>
      <c r="U160" s="185"/>
      <c r="V160" s="185"/>
      <c r="W160" s="185"/>
      <c r="X160" s="8"/>
      <c r="Y160" s="8"/>
      <c r="Z160" s="8"/>
      <c r="AA160" s="8"/>
      <c r="AB160" s="8"/>
      <c r="AC160" s="8"/>
    </row>
    <row r="161" spans="1:29" ht="18.75" customHeight="1">
      <c r="A161" s="1152"/>
      <c r="B161" s="1152"/>
      <c r="C161" s="186"/>
      <c r="D161" s="33"/>
      <c r="E161" s="33"/>
      <c r="F161" s="33"/>
      <c r="G161" s="33"/>
      <c r="H161" s="186"/>
      <c r="I161" s="33"/>
      <c r="J161" s="33"/>
      <c r="K161" s="33"/>
      <c r="L161" s="209" t="s">
        <v>600</v>
      </c>
      <c r="M161" s="213"/>
      <c r="N161" s="213"/>
      <c r="O161" s="213"/>
      <c r="P161" s="213"/>
      <c r="Q161" s="213"/>
      <c r="R161" s="214"/>
      <c r="S161" s="215">
        <f t="shared" si="29"/>
        <v>0</v>
      </c>
      <c r="T161" s="29"/>
      <c r="U161" s="185"/>
      <c r="V161" s="185"/>
      <c r="W161" s="185"/>
      <c r="X161" s="8"/>
      <c r="Y161" s="8"/>
      <c r="Z161" s="8"/>
      <c r="AA161" s="8"/>
      <c r="AB161" s="8"/>
      <c r="AC161" s="8"/>
    </row>
    <row r="162" spans="1:29" ht="18" customHeight="1">
      <c r="A162" s="1152"/>
      <c r="B162" s="1152"/>
      <c r="C162" s="186"/>
      <c r="D162" s="33"/>
      <c r="E162" s="33"/>
      <c r="F162" s="33"/>
      <c r="G162" s="33"/>
      <c r="H162" s="186"/>
      <c r="I162" s="33"/>
      <c r="J162" s="33"/>
      <c r="K162" s="33"/>
      <c r="L162" s="222"/>
      <c r="M162" s="223"/>
      <c r="N162" s="223"/>
      <c r="O162" s="223"/>
      <c r="P162" s="223"/>
      <c r="Q162" s="223"/>
      <c r="R162" s="224"/>
      <c r="S162" s="225"/>
      <c r="T162" s="29"/>
      <c r="U162" s="185"/>
      <c r="V162" s="185"/>
      <c r="W162" s="185"/>
      <c r="X162" s="185"/>
      <c r="Y162" s="185"/>
      <c r="Z162" s="185"/>
      <c r="AA162" s="185"/>
      <c r="AB162" s="185"/>
      <c r="AC162" s="185"/>
    </row>
    <row r="163" spans="1:29" ht="30" customHeight="1">
      <c r="A163" s="1152"/>
      <c r="B163" s="1152"/>
      <c r="C163" s="186"/>
      <c r="D163" s="33"/>
      <c r="E163" s="33"/>
      <c r="F163" s="33"/>
      <c r="G163" s="33"/>
      <c r="H163" s="186"/>
      <c r="I163" s="33"/>
      <c r="J163" s="33"/>
      <c r="K163" s="33"/>
      <c r="L163" s="1195" t="s">
        <v>601</v>
      </c>
      <c r="M163" s="866" t="s">
        <v>2291</v>
      </c>
      <c r="N163" s="867"/>
      <c r="O163" s="868" t="s">
        <v>2292</v>
      </c>
      <c r="P163" s="867"/>
      <c r="Q163" s="869"/>
      <c r="R163" s="228"/>
      <c r="S163" s="228"/>
      <c r="T163" s="29"/>
      <c r="U163" s="185"/>
      <c r="V163" s="185"/>
      <c r="W163" s="185"/>
    </row>
    <row r="164" spans="1:29" ht="30" customHeight="1">
      <c r="A164" s="1152"/>
      <c r="B164" s="1152"/>
      <c r="C164" s="186"/>
      <c r="D164" s="33"/>
      <c r="E164" s="33"/>
      <c r="F164" s="33"/>
      <c r="G164" s="33"/>
      <c r="H164" s="186"/>
      <c r="I164" s="33"/>
      <c r="J164" s="33"/>
      <c r="K164" s="33"/>
      <c r="L164" s="1193"/>
      <c r="M164" s="870"/>
      <c r="N164" s="868" t="s">
        <v>2293</v>
      </c>
      <c r="O164" s="867" t="s">
        <v>2294</v>
      </c>
      <c r="P164" s="868"/>
      <c r="Q164" s="869" t="s">
        <v>2295</v>
      </c>
      <c r="R164" s="228"/>
      <c r="S164" s="228"/>
      <c r="T164" s="29"/>
      <c r="U164" s="185"/>
      <c r="V164" s="185"/>
      <c r="W164" s="185"/>
    </row>
    <row r="165" spans="1:29" ht="30" customHeight="1">
      <c r="A165" s="1152"/>
      <c r="B165" s="1152"/>
      <c r="C165" s="186"/>
      <c r="D165" s="33"/>
      <c r="E165" s="33"/>
      <c r="F165" s="33"/>
      <c r="G165" s="33"/>
      <c r="H165" s="186"/>
      <c r="I165" s="33"/>
      <c r="J165" s="33"/>
      <c r="K165" s="33"/>
      <c r="L165" s="1193"/>
      <c r="M165" s="870" t="s">
        <v>2296</v>
      </c>
      <c r="N165" s="868" t="s">
        <v>2297</v>
      </c>
      <c r="O165" s="871"/>
      <c r="P165" s="868" t="s">
        <v>2298</v>
      </c>
      <c r="Q165" s="872" t="s">
        <v>2299</v>
      </c>
      <c r="R165" s="228"/>
      <c r="S165" s="228"/>
      <c r="T165" s="29"/>
      <c r="U165" s="185"/>
      <c r="V165" s="185"/>
      <c r="W165" s="185"/>
    </row>
    <row r="166" spans="1:29" ht="30" customHeight="1">
      <c r="A166" s="1152"/>
      <c r="B166" s="1152"/>
      <c r="C166" s="186"/>
      <c r="D166" s="33"/>
      <c r="E166" s="33"/>
      <c r="F166" s="33"/>
      <c r="G166" s="33"/>
      <c r="H166" s="186"/>
      <c r="I166" s="33"/>
      <c r="J166" s="33"/>
      <c r="K166" s="33"/>
      <c r="L166" s="1193"/>
      <c r="M166" s="870"/>
      <c r="N166" s="873"/>
      <c r="O166" s="871" t="s">
        <v>2300</v>
      </c>
      <c r="P166" s="868" t="s">
        <v>2301</v>
      </c>
      <c r="Q166" s="874"/>
      <c r="R166" s="228"/>
      <c r="S166" s="228"/>
      <c r="T166" s="29"/>
      <c r="U166" s="185"/>
      <c r="V166" s="185"/>
      <c r="W166" s="185"/>
      <c r="X166" s="8"/>
      <c r="Y166" s="8"/>
      <c r="Z166" s="8"/>
      <c r="AA166" s="8"/>
      <c r="AB166" s="8"/>
      <c r="AC166" s="8"/>
    </row>
    <row r="167" spans="1:29" ht="30" customHeight="1">
      <c r="A167" s="1152"/>
      <c r="B167" s="1152"/>
      <c r="C167" s="186"/>
      <c r="D167" s="33"/>
      <c r="E167" s="33"/>
      <c r="F167" s="33"/>
      <c r="G167" s="33"/>
      <c r="H167" s="186"/>
      <c r="I167" s="33"/>
      <c r="J167" s="33"/>
      <c r="K167" s="33"/>
      <c r="L167" s="1193"/>
      <c r="M167" s="870" t="s">
        <v>2302</v>
      </c>
      <c r="N167" s="867" t="s">
        <v>2303</v>
      </c>
      <c r="O167" s="875" t="s">
        <v>2304</v>
      </c>
      <c r="P167" s="868"/>
      <c r="Q167" s="874" t="s">
        <v>2305</v>
      </c>
      <c r="R167" s="228"/>
      <c r="S167" s="228"/>
      <c r="T167" s="29"/>
      <c r="U167" s="185"/>
      <c r="V167" s="185"/>
      <c r="W167" s="185"/>
      <c r="X167" s="8"/>
      <c r="Y167" s="8"/>
      <c r="Z167" s="8"/>
      <c r="AA167" s="8"/>
      <c r="AB167" s="8"/>
      <c r="AC167" s="8"/>
    </row>
    <row r="168" spans="1:29" ht="30" customHeight="1">
      <c r="A168" s="1152"/>
      <c r="B168" s="1152"/>
      <c r="C168" s="186"/>
      <c r="D168" s="33"/>
      <c r="E168" s="33"/>
      <c r="F168" s="33"/>
      <c r="G168" s="33"/>
      <c r="H168" s="186"/>
      <c r="I168" s="33"/>
      <c r="J168" s="33"/>
      <c r="K168" s="33"/>
      <c r="L168" s="1193"/>
      <c r="M168" s="870" t="s">
        <v>2306</v>
      </c>
      <c r="N168" s="868" t="s">
        <v>2307</v>
      </c>
      <c r="O168" s="867"/>
      <c r="P168" s="868" t="s">
        <v>2308</v>
      </c>
      <c r="Q168" s="872" t="s">
        <v>2309</v>
      </c>
      <c r="R168" s="228"/>
      <c r="S168" s="228"/>
      <c r="T168" s="29"/>
      <c r="U168" s="185"/>
      <c r="V168" s="185"/>
      <c r="W168" s="185"/>
      <c r="X168" s="8"/>
      <c r="Y168" s="8"/>
      <c r="Z168" s="8"/>
      <c r="AA168" s="8"/>
      <c r="AB168" s="8"/>
      <c r="AC168" s="8"/>
    </row>
    <row r="169" spans="1:29" ht="30" customHeight="1">
      <c r="A169" s="1152"/>
      <c r="B169" s="1152"/>
      <c r="C169" s="186"/>
      <c r="D169" s="33"/>
      <c r="E169" s="33"/>
      <c r="F169" s="33"/>
      <c r="G169" s="33"/>
      <c r="H169" s="186"/>
      <c r="I169" s="33"/>
      <c r="J169" s="33"/>
      <c r="K169" s="33"/>
      <c r="L169" s="1193"/>
      <c r="M169" s="870" t="s">
        <v>2310</v>
      </c>
      <c r="N169" s="871"/>
      <c r="O169" s="871" t="s">
        <v>2311</v>
      </c>
      <c r="P169" s="868" t="s">
        <v>2312</v>
      </c>
      <c r="Q169" s="874" t="s">
        <v>2313</v>
      </c>
      <c r="R169" s="228"/>
      <c r="S169" s="228"/>
      <c r="T169" s="29"/>
      <c r="U169" s="185"/>
      <c r="V169" s="185"/>
      <c r="W169" s="185"/>
      <c r="X169" s="8"/>
      <c r="Y169" s="8"/>
      <c r="Z169" s="8"/>
      <c r="AA169" s="8"/>
      <c r="AB169" s="8"/>
      <c r="AC169" s="8"/>
    </row>
    <row r="170" spans="1:29" ht="30" customHeight="1">
      <c r="A170" s="1152"/>
      <c r="B170" s="1152"/>
      <c r="C170" s="186"/>
      <c r="D170" s="33"/>
      <c r="E170" s="33"/>
      <c r="F170" s="33"/>
      <c r="G170" s="33"/>
      <c r="H170" s="186"/>
      <c r="I170" s="33"/>
      <c r="J170" s="33"/>
      <c r="K170" s="33"/>
      <c r="L170" s="1193"/>
      <c r="M170" s="876" t="s">
        <v>2314</v>
      </c>
      <c r="N170" s="868"/>
      <c r="O170" s="871"/>
      <c r="P170" s="867" t="s">
        <v>2315</v>
      </c>
      <c r="Q170" s="874"/>
      <c r="R170" s="228"/>
      <c r="S170" s="228"/>
      <c r="T170" s="29"/>
      <c r="U170" s="185"/>
      <c r="V170" s="185"/>
      <c r="W170" s="185"/>
      <c r="X170" s="8"/>
      <c r="Y170" s="8"/>
      <c r="Z170" s="8"/>
      <c r="AA170" s="8"/>
      <c r="AB170" s="8"/>
      <c r="AC170" s="8"/>
    </row>
    <row r="171" spans="1:29" ht="24.75" customHeight="1">
      <c r="A171" s="1152"/>
      <c r="B171" s="1152"/>
      <c r="C171" s="186"/>
      <c r="D171" s="33"/>
      <c r="E171" s="33"/>
      <c r="F171" s="33"/>
      <c r="G171" s="33"/>
      <c r="H171" s="186"/>
      <c r="I171" s="33"/>
      <c r="J171" s="33"/>
      <c r="K171" s="33"/>
      <c r="L171" s="1193"/>
      <c r="M171" s="876" t="s">
        <v>2316</v>
      </c>
      <c r="N171" s="877"/>
      <c r="O171" s="871" t="s">
        <v>2317</v>
      </c>
      <c r="P171" s="871" t="s">
        <v>2318</v>
      </c>
      <c r="Q171" s="874" t="s">
        <v>2319</v>
      </c>
      <c r="R171" s="228"/>
      <c r="S171" s="228"/>
      <c r="T171" s="29"/>
      <c r="U171" s="185"/>
      <c r="V171" s="185"/>
      <c r="W171" s="185"/>
      <c r="X171" s="8"/>
      <c r="Y171" s="8"/>
      <c r="Z171" s="8"/>
      <c r="AA171" s="8"/>
      <c r="AB171" s="8"/>
      <c r="AC171" s="8"/>
    </row>
    <row r="172" spans="1:29" ht="15.75" customHeight="1">
      <c r="A172" s="1152"/>
      <c r="B172" s="371"/>
      <c r="C172" s="186"/>
      <c r="D172" s="29"/>
      <c r="E172" s="29"/>
      <c r="F172" s="29"/>
      <c r="G172" s="29"/>
      <c r="H172" s="186"/>
      <c r="I172" s="29"/>
      <c r="J172" s="29"/>
      <c r="K172" s="29"/>
      <c r="L172" s="238" t="s">
        <v>593</v>
      </c>
      <c r="M172" s="280">
        <v>18</v>
      </c>
      <c r="N172" s="280">
        <v>4</v>
      </c>
      <c r="O172" s="280">
        <v>13</v>
      </c>
      <c r="P172" s="280">
        <v>7</v>
      </c>
      <c r="Q172" s="280">
        <v>10</v>
      </c>
      <c r="R172" s="236"/>
      <c r="S172" s="237">
        <f t="shared" ref="S172:S183" si="30">SUM(M172:R172)</f>
        <v>52</v>
      </c>
      <c r="T172" s="29"/>
      <c r="U172" s="185"/>
      <c r="V172" s="185"/>
      <c r="W172" s="185"/>
    </row>
    <row r="173" spans="1:29" ht="15.75" customHeight="1">
      <c r="A173" s="1152"/>
      <c r="B173" s="371"/>
      <c r="C173" s="186"/>
      <c r="D173" s="29"/>
      <c r="E173" s="29"/>
      <c r="F173" s="29"/>
      <c r="G173" s="29"/>
      <c r="H173" s="186"/>
      <c r="I173" s="29"/>
      <c r="J173" s="29"/>
      <c r="K173" s="29"/>
      <c r="L173" s="240" t="s">
        <v>594</v>
      </c>
      <c r="M173" s="281">
        <v>18</v>
      </c>
      <c r="N173" s="281">
        <v>4</v>
      </c>
      <c r="O173" s="281">
        <v>13</v>
      </c>
      <c r="P173" s="281">
        <v>7</v>
      </c>
      <c r="Q173" s="281">
        <v>10</v>
      </c>
      <c r="R173" s="228"/>
      <c r="S173" s="242">
        <f t="shared" si="30"/>
        <v>52</v>
      </c>
      <c r="T173" s="29"/>
      <c r="U173" s="185"/>
      <c r="V173" s="185"/>
      <c r="W173" s="185"/>
    </row>
    <row r="174" spans="1:29" ht="15.75" customHeight="1">
      <c r="A174" s="1152"/>
      <c r="B174" s="371"/>
      <c r="C174" s="186"/>
      <c r="D174" s="29"/>
      <c r="E174" s="29"/>
      <c r="F174" s="29"/>
      <c r="G174" s="29"/>
      <c r="H174" s="186"/>
      <c r="I174" s="29"/>
      <c r="J174" s="29"/>
      <c r="K174" s="29"/>
      <c r="L174" s="240" t="s">
        <v>595</v>
      </c>
      <c r="M174" s="243"/>
      <c r="N174" s="243"/>
      <c r="O174" s="243"/>
      <c r="P174" s="243"/>
      <c r="Q174" s="243"/>
      <c r="R174" s="228"/>
      <c r="S174" s="242">
        <f t="shared" si="30"/>
        <v>0</v>
      </c>
      <c r="T174" s="29"/>
      <c r="U174" s="185"/>
      <c r="V174" s="185"/>
      <c r="W174" s="185"/>
    </row>
    <row r="175" spans="1:29" ht="15.75" customHeight="1">
      <c r="A175" s="1152"/>
      <c r="B175" s="371"/>
      <c r="C175" s="186"/>
      <c r="D175" s="29"/>
      <c r="E175" s="29"/>
      <c r="F175" s="29"/>
      <c r="G175" s="29"/>
      <c r="H175" s="186"/>
      <c r="I175" s="29"/>
      <c r="J175" s="29"/>
      <c r="K175" s="29"/>
      <c r="L175" s="244" t="s">
        <v>596</v>
      </c>
      <c r="M175" s="246">
        <v>8</v>
      </c>
      <c r="N175" s="246">
        <v>10</v>
      </c>
      <c r="O175" s="246">
        <v>9</v>
      </c>
      <c r="P175" s="246">
        <v>14</v>
      </c>
      <c r="Q175" s="246">
        <v>11</v>
      </c>
      <c r="R175" s="247"/>
      <c r="S175" s="248">
        <f t="shared" si="30"/>
        <v>52</v>
      </c>
      <c r="T175" s="29"/>
      <c r="U175" s="185"/>
      <c r="V175" s="185"/>
      <c r="W175" s="185"/>
    </row>
    <row r="176" spans="1:29" ht="15.75" customHeight="1">
      <c r="A176" s="1152"/>
      <c r="B176" s="371"/>
      <c r="C176" s="186"/>
      <c r="D176" s="29"/>
      <c r="E176" s="29"/>
      <c r="F176" s="29"/>
      <c r="G176" s="29"/>
      <c r="H176" s="186"/>
      <c r="I176" s="29"/>
      <c r="J176" s="29"/>
      <c r="K176" s="29"/>
      <c r="L176" s="244" t="s">
        <v>597</v>
      </c>
      <c r="M176" s="246"/>
      <c r="N176" s="246"/>
      <c r="O176" s="246"/>
      <c r="P176" s="246"/>
      <c r="Q176" s="246"/>
      <c r="R176" s="247"/>
      <c r="S176" s="248">
        <f t="shared" si="30"/>
        <v>0</v>
      </c>
      <c r="T176" s="29"/>
      <c r="U176" s="185"/>
      <c r="V176" s="185"/>
      <c r="W176" s="185"/>
      <c r="X176" s="8"/>
      <c r="Y176" s="8"/>
      <c r="Z176" s="8"/>
      <c r="AA176" s="8"/>
      <c r="AB176" s="8"/>
      <c r="AC176" s="8"/>
    </row>
    <row r="177" spans="1:29" ht="15.75" customHeight="1">
      <c r="A177" s="1152"/>
      <c r="B177" s="371"/>
      <c r="C177" s="186"/>
      <c r="D177" s="29"/>
      <c r="E177" s="29"/>
      <c r="F177" s="29"/>
      <c r="G177" s="29"/>
      <c r="H177" s="186"/>
      <c r="I177" s="29"/>
      <c r="J177" s="29"/>
      <c r="K177" s="29"/>
      <c r="L177" s="249" t="s">
        <v>598</v>
      </c>
      <c r="M177" s="246"/>
      <c r="N177" s="246"/>
      <c r="O177" s="246"/>
      <c r="P177" s="246"/>
      <c r="Q177" s="246"/>
      <c r="R177" s="247"/>
      <c r="S177" s="248">
        <f t="shared" si="30"/>
        <v>0</v>
      </c>
      <c r="T177" s="29"/>
      <c r="U177" s="185"/>
      <c r="V177" s="185"/>
      <c r="W177" s="185"/>
      <c r="X177" s="8"/>
      <c r="Y177" s="8"/>
      <c r="Z177" s="8"/>
      <c r="AA177" s="8"/>
      <c r="AB177" s="8"/>
      <c r="AC177" s="8"/>
    </row>
    <row r="178" spans="1:29" ht="15.75" customHeight="1">
      <c r="A178" s="1152"/>
      <c r="B178" s="371"/>
      <c r="C178" s="186"/>
      <c r="D178" s="29"/>
      <c r="E178" s="29"/>
      <c r="F178" s="29"/>
      <c r="G178" s="29"/>
      <c r="H178" s="186"/>
      <c r="I178" s="29"/>
      <c r="J178" s="29"/>
      <c r="K178" s="29"/>
      <c r="L178" s="250" t="s">
        <v>599</v>
      </c>
      <c r="M178" s="251"/>
      <c r="N178" s="251"/>
      <c r="O178" s="251"/>
      <c r="P178" s="251"/>
      <c r="Q178" s="251"/>
      <c r="R178" s="252"/>
      <c r="S178" s="253">
        <f t="shared" si="30"/>
        <v>0</v>
      </c>
      <c r="T178" s="29"/>
      <c r="U178" s="185"/>
      <c r="V178" s="185"/>
      <c r="W178" s="185"/>
      <c r="X178" s="8"/>
      <c r="Y178" s="8"/>
      <c r="Z178" s="8"/>
      <c r="AA178" s="8"/>
      <c r="AB178" s="8"/>
      <c r="AC178" s="8"/>
    </row>
    <row r="179" spans="1:29" ht="15.75" customHeight="1">
      <c r="A179" s="1152"/>
      <c r="B179" s="371"/>
      <c r="C179" s="186"/>
      <c r="D179" s="29"/>
      <c r="E179" s="29"/>
      <c r="F179" s="29"/>
      <c r="G179" s="29"/>
      <c r="H179" s="186"/>
      <c r="I179" s="29"/>
      <c r="J179" s="29"/>
      <c r="K179" s="29"/>
      <c r="L179" s="250" t="s">
        <v>600</v>
      </c>
      <c r="M179" s="254"/>
      <c r="N179" s="254"/>
      <c r="O179" s="254"/>
      <c r="P179" s="254"/>
      <c r="Q179" s="254"/>
      <c r="R179" s="255"/>
      <c r="S179" s="256">
        <f t="shared" si="30"/>
        <v>0</v>
      </c>
      <c r="T179" s="29"/>
      <c r="U179" s="185"/>
      <c r="V179" s="185"/>
      <c r="W179" s="185"/>
      <c r="X179" s="8"/>
      <c r="Y179" s="8"/>
      <c r="Z179" s="8"/>
      <c r="AA179" s="8"/>
      <c r="AB179" s="8"/>
      <c r="AC179" s="8"/>
    </row>
    <row r="180" spans="1:29" ht="15.75" customHeight="1">
      <c r="A180" s="1152"/>
      <c r="B180" s="371"/>
      <c r="C180" s="1200"/>
      <c r="D180" s="186"/>
      <c r="E180" s="186"/>
      <c r="F180" s="186"/>
      <c r="G180" s="186"/>
      <c r="H180" s="1200"/>
      <c r="I180" s="186"/>
      <c r="J180" s="186"/>
      <c r="K180" s="186"/>
      <c r="L180" s="222" t="s">
        <v>681</v>
      </c>
      <c r="M180" s="223">
        <f t="shared" ref="M180:R180" si="31">M172+M154</f>
        <v>18</v>
      </c>
      <c r="N180" s="223">
        <f t="shared" si="31"/>
        <v>4</v>
      </c>
      <c r="O180" s="223">
        <f t="shared" si="31"/>
        <v>13</v>
      </c>
      <c r="P180" s="223">
        <f t="shared" si="31"/>
        <v>7</v>
      </c>
      <c r="Q180" s="223">
        <f t="shared" si="31"/>
        <v>10</v>
      </c>
      <c r="R180" s="223">
        <f t="shared" si="31"/>
        <v>0</v>
      </c>
      <c r="S180" s="224">
        <f t="shared" si="30"/>
        <v>52</v>
      </c>
      <c r="T180" s="29"/>
      <c r="U180" s="185"/>
      <c r="V180" s="185"/>
      <c r="W180" s="185"/>
      <c r="X180" s="185"/>
      <c r="Y180" s="185"/>
      <c r="Z180" s="185"/>
      <c r="AA180" s="185"/>
      <c r="AB180" s="185"/>
      <c r="AC180" s="185"/>
    </row>
    <row r="181" spans="1:29" ht="15.75" customHeight="1">
      <c r="A181" s="1152"/>
      <c r="B181" s="371"/>
      <c r="C181" s="1201"/>
      <c r="D181" s="186"/>
      <c r="E181" s="186"/>
      <c r="F181" s="186"/>
      <c r="G181" s="186"/>
      <c r="H181" s="1201"/>
      <c r="I181" s="186"/>
      <c r="J181" s="186"/>
      <c r="K181" s="186"/>
      <c r="L181" s="257" t="s">
        <v>682</v>
      </c>
      <c r="M181" s="258">
        <f t="shared" ref="M181:R181" si="32">M176+M175+M158+M157</f>
        <v>8</v>
      </c>
      <c r="N181" s="258">
        <f t="shared" si="32"/>
        <v>10</v>
      </c>
      <c r="O181" s="258">
        <f t="shared" si="32"/>
        <v>9</v>
      </c>
      <c r="P181" s="258">
        <f t="shared" si="32"/>
        <v>14</v>
      </c>
      <c r="Q181" s="258">
        <f t="shared" si="32"/>
        <v>11</v>
      </c>
      <c r="R181" s="258">
        <f t="shared" si="32"/>
        <v>0</v>
      </c>
      <c r="S181" s="259">
        <f t="shared" si="30"/>
        <v>52</v>
      </c>
      <c r="T181" s="29"/>
      <c r="U181" s="185"/>
      <c r="V181" s="185"/>
      <c r="W181" s="185"/>
      <c r="X181" s="185"/>
      <c r="Y181" s="185"/>
      <c r="Z181" s="185"/>
      <c r="AA181" s="185"/>
      <c r="AB181" s="185"/>
      <c r="AC181" s="185"/>
    </row>
    <row r="182" spans="1:29" ht="15.75" customHeight="1">
      <c r="A182" s="352"/>
      <c r="B182" s="371"/>
      <c r="C182" s="1200"/>
      <c r="D182" s="186"/>
      <c r="E182" s="186"/>
      <c r="F182" s="186"/>
      <c r="G182" s="186"/>
      <c r="H182" s="1200"/>
      <c r="I182" s="186"/>
      <c r="J182" s="186"/>
      <c r="K182" s="186"/>
      <c r="L182" s="257" t="s">
        <v>683</v>
      </c>
      <c r="M182" s="258">
        <f t="shared" ref="M182:R182" si="33">M177+M159</f>
        <v>0</v>
      </c>
      <c r="N182" s="258">
        <f t="shared" si="33"/>
        <v>0</v>
      </c>
      <c r="O182" s="258">
        <f t="shared" si="33"/>
        <v>0</v>
      </c>
      <c r="P182" s="258">
        <f t="shared" si="33"/>
        <v>0</v>
      </c>
      <c r="Q182" s="258">
        <f t="shared" si="33"/>
        <v>0</v>
      </c>
      <c r="R182" s="258">
        <f t="shared" si="33"/>
        <v>0</v>
      </c>
      <c r="S182" s="259">
        <f t="shared" si="30"/>
        <v>0</v>
      </c>
      <c r="T182" s="29"/>
      <c r="U182" s="185"/>
      <c r="V182" s="185"/>
      <c r="W182" s="185"/>
      <c r="X182" s="185"/>
      <c r="Y182" s="185"/>
      <c r="Z182" s="185"/>
      <c r="AA182" s="185"/>
      <c r="AB182" s="185"/>
      <c r="AC182" s="185"/>
    </row>
    <row r="183" spans="1:29" ht="15.75" customHeight="1">
      <c r="A183" s="352"/>
      <c r="B183" s="371"/>
      <c r="C183" s="1201"/>
      <c r="D183" s="186"/>
      <c r="E183" s="186"/>
      <c r="F183" s="186"/>
      <c r="G183" s="186"/>
      <c r="H183" s="1201"/>
      <c r="I183" s="186"/>
      <c r="J183" s="186"/>
      <c r="K183" s="186"/>
      <c r="L183" s="260" t="s">
        <v>684</v>
      </c>
      <c r="M183" s="261">
        <f t="shared" ref="M183:R183" si="34">M178+M160</f>
        <v>0</v>
      </c>
      <c r="N183" s="261">
        <f t="shared" si="34"/>
        <v>0</v>
      </c>
      <c r="O183" s="261">
        <f t="shared" si="34"/>
        <v>0</v>
      </c>
      <c r="P183" s="261">
        <f t="shared" si="34"/>
        <v>0</v>
      </c>
      <c r="Q183" s="261">
        <f t="shared" si="34"/>
        <v>0</v>
      </c>
      <c r="R183" s="261">
        <f t="shared" si="34"/>
        <v>0</v>
      </c>
      <c r="S183" s="262">
        <f t="shared" si="30"/>
        <v>0</v>
      </c>
      <c r="T183" s="29"/>
      <c r="U183" s="185"/>
      <c r="V183" s="185"/>
      <c r="W183" s="185"/>
      <c r="X183" s="185"/>
      <c r="Y183" s="185"/>
      <c r="Z183" s="185"/>
      <c r="AA183" s="185"/>
      <c r="AB183" s="185"/>
      <c r="AC183" s="185"/>
    </row>
    <row r="184" spans="1:29" ht="20.25" customHeight="1">
      <c r="A184" s="1198"/>
      <c r="B184" s="1138"/>
      <c r="C184" s="263"/>
      <c r="D184" s="264"/>
      <c r="E184" s="264"/>
      <c r="F184" s="264"/>
      <c r="G184" s="264"/>
      <c r="H184" s="263"/>
      <c r="I184" s="264"/>
      <c r="J184" s="264"/>
      <c r="K184" s="264"/>
      <c r="L184" s="265"/>
      <c r="M184" s="264"/>
      <c r="N184" s="264"/>
      <c r="O184" s="264"/>
      <c r="P184" s="264"/>
      <c r="Q184" s="264"/>
      <c r="R184" s="264"/>
      <c r="S184" s="264"/>
      <c r="T184" s="263"/>
      <c r="U184" s="185"/>
      <c r="V184" s="185"/>
      <c r="W184" s="185"/>
    </row>
    <row r="185" spans="1:29" ht="42" customHeight="1">
      <c r="A185" s="1211">
        <v>6</v>
      </c>
      <c r="B185" s="1212" t="s">
        <v>56</v>
      </c>
      <c r="C185" s="186" t="s">
        <v>643</v>
      </c>
      <c r="D185" s="182">
        <v>5</v>
      </c>
      <c r="E185" s="9" t="s">
        <v>789</v>
      </c>
      <c r="F185" s="9" t="s">
        <v>645</v>
      </c>
      <c r="G185" s="33"/>
      <c r="H185" s="186" t="s">
        <v>643</v>
      </c>
      <c r="I185" s="182">
        <v>5</v>
      </c>
      <c r="J185" s="9" t="s">
        <v>789</v>
      </c>
      <c r="K185" s="9" t="s">
        <v>645</v>
      </c>
      <c r="L185" s="1192" t="s">
        <v>592</v>
      </c>
      <c r="M185" s="335" t="s">
        <v>2320</v>
      </c>
      <c r="N185" s="335" t="s">
        <v>2321</v>
      </c>
      <c r="O185" s="357"/>
      <c r="P185" s="335" t="s">
        <v>2322</v>
      </c>
      <c r="Q185" s="340" t="s">
        <v>2323</v>
      </c>
      <c r="R185" s="29"/>
      <c r="S185" s="29"/>
      <c r="T185" s="269"/>
      <c r="U185" s="185"/>
      <c r="V185" s="185"/>
      <c r="W185" s="185"/>
    </row>
    <row r="186" spans="1:29" ht="36.75" customHeight="1">
      <c r="A186" s="1152"/>
      <c r="B186" s="1159"/>
      <c r="C186" s="380" t="s">
        <v>646</v>
      </c>
      <c r="D186" s="182">
        <v>4</v>
      </c>
      <c r="E186" s="9" t="s">
        <v>808</v>
      </c>
      <c r="F186" s="9" t="s">
        <v>645</v>
      </c>
      <c r="G186" s="33"/>
      <c r="H186" s="380" t="s">
        <v>646</v>
      </c>
      <c r="I186" s="182">
        <v>5</v>
      </c>
      <c r="J186" s="9" t="s">
        <v>691</v>
      </c>
      <c r="K186" s="9" t="s">
        <v>645</v>
      </c>
      <c r="L186" s="1193"/>
      <c r="M186" s="337"/>
      <c r="N186" s="878" t="s">
        <v>2324</v>
      </c>
      <c r="O186" s="340" t="s">
        <v>2325</v>
      </c>
      <c r="P186" s="374" t="s">
        <v>2323</v>
      </c>
      <c r="Q186" s="879" t="s">
        <v>2326</v>
      </c>
      <c r="R186" s="29"/>
      <c r="S186" s="29"/>
      <c r="T186" s="29"/>
      <c r="U186" s="185"/>
      <c r="V186" s="185"/>
      <c r="W186" s="185"/>
    </row>
    <row r="187" spans="1:29" ht="30.75" customHeight="1">
      <c r="A187" s="1152"/>
      <c r="B187" s="1159"/>
      <c r="C187" s="186" t="s">
        <v>656</v>
      </c>
      <c r="D187" s="182"/>
      <c r="E187" s="9"/>
      <c r="F187" s="9"/>
      <c r="G187" s="33"/>
      <c r="H187" s="186" t="s">
        <v>656</v>
      </c>
      <c r="I187" s="182">
        <v>5</v>
      </c>
      <c r="J187" s="9"/>
      <c r="K187" s="9" t="s">
        <v>645</v>
      </c>
      <c r="L187" s="1194"/>
      <c r="M187" s="341"/>
      <c r="N187" s="341"/>
      <c r="O187" s="341"/>
      <c r="P187" s="341"/>
      <c r="Q187" s="341"/>
      <c r="R187" s="29"/>
      <c r="S187" s="29"/>
      <c r="T187" s="29"/>
      <c r="U187" s="185"/>
      <c r="V187" s="185"/>
      <c r="W187" s="185"/>
    </row>
    <row r="188" spans="1:29" ht="18.75" customHeight="1">
      <c r="A188" s="1152"/>
      <c r="B188" s="1159"/>
      <c r="C188" s="186" t="s">
        <v>657</v>
      </c>
      <c r="D188" s="182"/>
      <c r="E188" s="9"/>
      <c r="F188" s="9"/>
      <c r="G188" s="33"/>
      <c r="H188" s="186" t="s">
        <v>657</v>
      </c>
      <c r="I188" s="182">
        <v>5</v>
      </c>
      <c r="J188" s="9"/>
      <c r="K188" s="9" t="s">
        <v>645</v>
      </c>
      <c r="L188" s="186" t="s">
        <v>593</v>
      </c>
      <c r="M188" s="193">
        <v>3</v>
      </c>
      <c r="N188" s="193">
        <v>3</v>
      </c>
      <c r="O188" s="192">
        <v>3</v>
      </c>
      <c r="P188" s="192">
        <v>4</v>
      </c>
      <c r="Q188" s="193">
        <v>5</v>
      </c>
      <c r="R188" s="194"/>
      <c r="S188" s="4">
        <f t="shared" ref="S188:S195" si="35">SUM(M188:R188)</f>
        <v>18</v>
      </c>
      <c r="T188" s="29"/>
      <c r="U188" s="185"/>
      <c r="V188" s="185"/>
      <c r="W188" s="185"/>
    </row>
    <row r="189" spans="1:29" ht="18.75" customHeight="1">
      <c r="A189" s="1152"/>
      <c r="B189" s="1159"/>
      <c r="C189" s="186" t="s">
        <v>658</v>
      </c>
      <c r="D189" s="182"/>
      <c r="E189" s="9"/>
      <c r="F189" s="9"/>
      <c r="G189" s="33"/>
      <c r="H189" s="186" t="s">
        <v>658</v>
      </c>
      <c r="I189" s="182">
        <v>4</v>
      </c>
      <c r="J189" s="9"/>
      <c r="K189" s="9" t="s">
        <v>645</v>
      </c>
      <c r="L189" s="195" t="s">
        <v>594</v>
      </c>
      <c r="M189" s="197">
        <v>3</v>
      </c>
      <c r="N189" s="197">
        <v>3</v>
      </c>
      <c r="O189" s="196">
        <v>3</v>
      </c>
      <c r="P189" s="196">
        <v>4</v>
      </c>
      <c r="Q189" s="197">
        <v>5</v>
      </c>
      <c r="R189" s="29"/>
      <c r="S189" s="33">
        <f t="shared" si="35"/>
        <v>18</v>
      </c>
      <c r="T189" s="29"/>
      <c r="U189" s="185"/>
      <c r="V189" s="185"/>
      <c r="W189" s="185"/>
    </row>
    <row r="190" spans="1:29" ht="18.75" customHeight="1">
      <c r="A190" s="1152"/>
      <c r="B190" s="1159"/>
      <c r="C190" s="186"/>
      <c r="D190" s="33"/>
      <c r="E190" s="33"/>
      <c r="F190" s="33"/>
      <c r="G190" s="33"/>
      <c r="H190" s="186"/>
      <c r="I190" s="33"/>
      <c r="J190" s="33"/>
      <c r="K190" s="33"/>
      <c r="L190" s="195" t="s">
        <v>595</v>
      </c>
      <c r="M190" s="198"/>
      <c r="N190" s="198"/>
      <c r="O190" s="198"/>
      <c r="P190" s="198"/>
      <c r="Q190" s="198"/>
      <c r="R190" s="29"/>
      <c r="S190" s="33">
        <f t="shared" si="35"/>
        <v>0</v>
      </c>
      <c r="T190" s="29"/>
      <c r="U190" s="185"/>
      <c r="V190" s="185"/>
      <c r="W190" s="185"/>
    </row>
    <row r="191" spans="1:29" ht="18.75" customHeight="1">
      <c r="A191" s="1152"/>
      <c r="B191" s="1159"/>
      <c r="C191" s="114"/>
      <c r="D191" s="575"/>
      <c r="E191" s="575"/>
      <c r="F191" s="575"/>
      <c r="G191" s="575"/>
      <c r="H191" s="114"/>
      <c r="I191" s="575"/>
      <c r="J191" s="575"/>
      <c r="K191" s="575"/>
      <c r="L191" s="199" t="s">
        <v>596</v>
      </c>
      <c r="M191" s="200"/>
      <c r="N191" s="201">
        <v>4</v>
      </c>
      <c r="O191" s="200"/>
      <c r="P191" s="201">
        <v>3</v>
      </c>
      <c r="Q191" s="200"/>
      <c r="R191" s="202"/>
      <c r="S191" s="203">
        <f t="shared" si="35"/>
        <v>7</v>
      </c>
      <c r="T191" s="29"/>
      <c r="U191" s="185"/>
      <c r="V191" s="185"/>
      <c r="W191" s="185"/>
    </row>
    <row r="192" spans="1:29" ht="18.75" customHeight="1">
      <c r="A192" s="1152"/>
      <c r="B192" s="1159"/>
      <c r="C192" s="186"/>
      <c r="D192" s="182"/>
      <c r="E192" s="9"/>
      <c r="F192" s="9"/>
      <c r="G192" s="33"/>
      <c r="H192" s="186"/>
      <c r="I192" s="182"/>
      <c r="J192" s="9"/>
      <c r="K192" s="9"/>
      <c r="L192" s="199" t="s">
        <v>597</v>
      </c>
      <c r="M192" s="200"/>
      <c r="N192" s="200"/>
      <c r="O192" s="200"/>
      <c r="P192" s="200"/>
      <c r="Q192" s="200"/>
      <c r="R192" s="202"/>
      <c r="S192" s="203">
        <f t="shared" si="35"/>
        <v>0</v>
      </c>
      <c r="T192" s="29"/>
      <c r="U192" s="185"/>
      <c r="V192" s="185"/>
      <c r="W192" s="185"/>
      <c r="X192" s="8"/>
      <c r="Y192" s="8"/>
      <c r="Z192" s="8"/>
      <c r="AA192" s="8"/>
      <c r="AB192" s="8"/>
      <c r="AC192" s="8"/>
    </row>
    <row r="193" spans="1:29" ht="18.75" customHeight="1">
      <c r="A193" s="1152"/>
      <c r="B193" s="1159"/>
      <c r="C193" s="186"/>
      <c r="D193" s="182"/>
      <c r="E193" s="9"/>
      <c r="F193" s="9"/>
      <c r="G193" s="33"/>
      <c r="H193" s="186"/>
      <c r="I193" s="182"/>
      <c r="J193" s="9"/>
      <c r="K193" s="9"/>
      <c r="L193" s="208" t="s">
        <v>598</v>
      </c>
      <c r="M193" s="200"/>
      <c r="N193" s="200"/>
      <c r="O193" s="200"/>
      <c r="P193" s="200"/>
      <c r="Q193" s="200"/>
      <c r="R193" s="202"/>
      <c r="S193" s="203">
        <f t="shared" si="35"/>
        <v>0</v>
      </c>
      <c r="T193" s="29"/>
      <c r="U193" s="185"/>
      <c r="V193" s="185"/>
      <c r="W193" s="185"/>
      <c r="X193" s="8"/>
      <c r="Y193" s="8"/>
      <c r="Z193" s="8"/>
      <c r="AA193" s="8"/>
      <c r="AB193" s="8"/>
      <c r="AC193" s="8"/>
    </row>
    <row r="194" spans="1:29" ht="18.75" customHeight="1">
      <c r="A194" s="1152"/>
      <c r="B194" s="1159"/>
      <c r="C194" s="186"/>
      <c r="D194" s="33"/>
      <c r="E194" s="33"/>
      <c r="F194" s="33"/>
      <c r="G194" s="33"/>
      <c r="H194" s="186"/>
      <c r="I194" s="33"/>
      <c r="J194" s="33"/>
      <c r="K194" s="33"/>
      <c r="L194" s="209" t="s">
        <v>599</v>
      </c>
      <c r="M194" s="210"/>
      <c r="N194" s="210"/>
      <c r="O194" s="210"/>
      <c r="P194" s="210"/>
      <c r="Q194" s="210"/>
      <c r="R194" s="211"/>
      <c r="S194" s="212">
        <f t="shared" si="35"/>
        <v>0</v>
      </c>
      <c r="T194" s="29"/>
      <c r="U194" s="185"/>
      <c r="V194" s="185"/>
      <c r="W194" s="185"/>
      <c r="X194" s="8"/>
      <c r="Y194" s="8"/>
      <c r="Z194" s="8"/>
      <c r="AA194" s="8"/>
      <c r="AB194" s="8"/>
      <c r="AC194" s="8"/>
    </row>
    <row r="195" spans="1:29" ht="18.75" customHeight="1">
      <c r="A195" s="1152"/>
      <c r="B195" s="1159"/>
      <c r="C195" s="114"/>
      <c r="D195" s="575"/>
      <c r="E195" s="575"/>
      <c r="F195" s="575"/>
      <c r="G195" s="575"/>
      <c r="H195" s="114"/>
      <c r="I195" s="575"/>
      <c r="J195" s="575"/>
      <c r="K195" s="575"/>
      <c r="L195" s="209" t="s">
        <v>600</v>
      </c>
      <c r="M195" s="213"/>
      <c r="N195" s="213"/>
      <c r="O195" s="213"/>
      <c r="P195" s="213"/>
      <c r="Q195" s="213"/>
      <c r="R195" s="214"/>
      <c r="S195" s="215">
        <f t="shared" si="35"/>
        <v>0</v>
      </c>
      <c r="T195" s="29"/>
      <c r="U195" s="185"/>
      <c r="V195" s="185"/>
      <c r="W195" s="185"/>
      <c r="X195" s="8"/>
      <c r="Y195" s="8"/>
      <c r="Z195" s="8"/>
      <c r="AA195" s="8"/>
      <c r="AB195" s="8"/>
      <c r="AC195" s="8"/>
    </row>
    <row r="196" spans="1:29" ht="21" customHeight="1">
      <c r="A196" s="1152"/>
      <c r="B196" s="1159"/>
      <c r="C196" s="186"/>
      <c r="D196" s="33"/>
      <c r="E196" s="33"/>
      <c r="F196" s="33"/>
      <c r="G196" s="33"/>
      <c r="H196" s="186"/>
      <c r="I196" s="33"/>
      <c r="J196" s="33"/>
      <c r="K196" s="33"/>
      <c r="L196" s="222"/>
      <c r="M196" s="223"/>
      <c r="N196" s="223"/>
      <c r="O196" s="223"/>
      <c r="P196" s="223"/>
      <c r="Q196" s="223"/>
      <c r="R196" s="224"/>
      <c r="S196" s="225"/>
      <c r="T196" s="29"/>
      <c r="U196" s="185"/>
      <c r="V196" s="185"/>
      <c r="W196" s="185"/>
      <c r="X196" s="185"/>
      <c r="Y196" s="185"/>
      <c r="Z196" s="185"/>
      <c r="AA196" s="185"/>
      <c r="AB196" s="185"/>
      <c r="AC196" s="185"/>
    </row>
    <row r="197" spans="1:29" ht="30" customHeight="1">
      <c r="A197" s="1152"/>
      <c r="B197" s="1159"/>
      <c r="C197" s="114"/>
      <c r="D197" s="114"/>
      <c r="E197" s="114"/>
      <c r="F197" s="114"/>
      <c r="G197" s="114"/>
      <c r="H197" s="114"/>
      <c r="I197" s="114"/>
      <c r="J197" s="114"/>
      <c r="K197" s="114"/>
      <c r="L197" s="1195" t="s">
        <v>601</v>
      </c>
      <c r="M197" s="757" t="s">
        <v>2327</v>
      </c>
      <c r="N197" s="364"/>
      <c r="O197" s="880" t="s">
        <v>2328</v>
      </c>
      <c r="P197" s="880" t="s">
        <v>2329</v>
      </c>
      <c r="Q197" s="757" t="s">
        <v>2330</v>
      </c>
      <c r="R197" s="228"/>
      <c r="S197" s="228"/>
      <c r="T197" s="29"/>
      <c r="U197" s="185"/>
      <c r="V197" s="185"/>
      <c r="W197" s="185"/>
    </row>
    <row r="198" spans="1:29" ht="30" customHeight="1">
      <c r="A198" s="1152"/>
      <c r="B198" s="1159"/>
      <c r="C198" s="114"/>
      <c r="D198" s="114"/>
      <c r="E198" s="114"/>
      <c r="F198" s="114"/>
      <c r="G198" s="114"/>
      <c r="H198" s="114"/>
      <c r="I198" s="114"/>
      <c r="J198" s="114"/>
      <c r="K198" s="114"/>
      <c r="L198" s="1193"/>
      <c r="M198" s="780" t="s">
        <v>2331</v>
      </c>
      <c r="N198" s="780" t="s">
        <v>2332</v>
      </c>
      <c r="O198" s="347" t="s">
        <v>2333</v>
      </c>
      <c r="P198" s="349"/>
      <c r="Q198" s="881" t="s">
        <v>2334</v>
      </c>
      <c r="R198" s="228"/>
      <c r="S198" s="228"/>
      <c r="T198" s="29"/>
      <c r="U198" s="185"/>
      <c r="V198" s="185"/>
      <c r="W198" s="185"/>
      <c r="X198" s="8"/>
      <c r="Y198" s="8"/>
      <c r="Z198" s="8"/>
      <c r="AA198" s="8"/>
      <c r="AB198" s="8"/>
      <c r="AC198" s="8"/>
    </row>
    <row r="199" spans="1:29" ht="37.5" customHeight="1">
      <c r="A199" s="1152"/>
      <c r="B199" s="1201"/>
      <c r="C199" s="114"/>
      <c r="D199" s="114"/>
      <c r="E199" s="114"/>
      <c r="F199" s="114"/>
      <c r="G199" s="114"/>
      <c r="H199" s="114"/>
      <c r="I199" s="114"/>
      <c r="J199" s="114"/>
      <c r="K199" s="114"/>
      <c r="L199" s="1194"/>
      <c r="M199" s="864"/>
      <c r="N199" s="351"/>
      <c r="O199" s="864"/>
      <c r="P199" s="351"/>
      <c r="Q199" s="864"/>
      <c r="R199" s="228"/>
      <c r="S199" s="228"/>
      <c r="T199" s="29"/>
      <c r="U199" s="185"/>
      <c r="V199" s="185"/>
      <c r="W199" s="185"/>
    </row>
    <row r="200" spans="1:29" ht="18" customHeight="1">
      <c r="A200" s="1152"/>
      <c r="B200" s="385"/>
      <c r="C200" s="186"/>
      <c r="D200" s="33"/>
      <c r="E200" s="33"/>
      <c r="F200" s="33"/>
      <c r="G200" s="33"/>
      <c r="H200" s="186"/>
      <c r="I200" s="33"/>
      <c r="J200" s="33"/>
      <c r="K200" s="33"/>
      <c r="L200" s="238" t="s">
        <v>593</v>
      </c>
      <c r="M200" s="239">
        <v>4</v>
      </c>
      <c r="N200" s="280"/>
      <c r="O200" s="280"/>
      <c r="P200" s="280"/>
      <c r="Q200" s="239">
        <v>2</v>
      </c>
      <c r="R200" s="236"/>
      <c r="S200" s="237">
        <f t="shared" ref="S200:S211" si="36">SUM(M200:R200)</f>
        <v>6</v>
      </c>
      <c r="T200" s="29"/>
      <c r="U200" s="185"/>
      <c r="V200" s="185"/>
      <c r="W200" s="185"/>
    </row>
    <row r="201" spans="1:29" ht="18" customHeight="1">
      <c r="A201" s="1152"/>
      <c r="B201" s="385"/>
      <c r="C201" s="186"/>
      <c r="D201" s="33"/>
      <c r="E201" s="33"/>
      <c r="F201" s="33"/>
      <c r="G201" s="33"/>
      <c r="H201" s="186"/>
      <c r="I201" s="33"/>
      <c r="J201" s="33"/>
      <c r="K201" s="33"/>
      <c r="L201" s="240" t="s">
        <v>594</v>
      </c>
      <c r="M201" s="241">
        <v>4</v>
      </c>
      <c r="N201" s="281"/>
      <c r="O201" s="281"/>
      <c r="P201" s="281"/>
      <c r="Q201" s="241">
        <v>2</v>
      </c>
      <c r="R201" s="228"/>
      <c r="S201" s="242">
        <f t="shared" si="36"/>
        <v>6</v>
      </c>
      <c r="T201" s="29"/>
      <c r="U201" s="185"/>
      <c r="V201" s="185"/>
      <c r="W201" s="185"/>
    </row>
    <row r="202" spans="1:29" ht="18" customHeight="1">
      <c r="A202" s="1152"/>
      <c r="B202" s="385"/>
      <c r="C202" s="186"/>
      <c r="D202" s="33"/>
      <c r="E202" s="33"/>
      <c r="F202" s="33"/>
      <c r="G202" s="33"/>
      <c r="H202" s="186"/>
      <c r="I202" s="33"/>
      <c r="J202" s="33"/>
      <c r="K202" s="33"/>
      <c r="L202" s="240" t="s">
        <v>595</v>
      </c>
      <c r="M202" s="243"/>
      <c r="N202" s="243"/>
      <c r="O202" s="243"/>
      <c r="P202" s="243"/>
      <c r="Q202" s="243"/>
      <c r="R202" s="228"/>
      <c r="S202" s="242">
        <f t="shared" si="36"/>
        <v>0</v>
      </c>
      <c r="T202" s="29"/>
      <c r="U202" s="185"/>
      <c r="V202" s="185"/>
      <c r="W202" s="185"/>
    </row>
    <row r="203" spans="1:29" ht="18" customHeight="1">
      <c r="A203" s="1152"/>
      <c r="B203" s="385"/>
      <c r="C203" s="186"/>
      <c r="D203" s="33"/>
      <c r="E203" s="33"/>
      <c r="F203" s="33"/>
      <c r="G203" s="33"/>
      <c r="H203" s="186"/>
      <c r="I203" s="33"/>
      <c r="J203" s="33"/>
      <c r="K203" s="33"/>
      <c r="L203" s="244" t="s">
        <v>596</v>
      </c>
      <c r="M203" s="245">
        <v>2</v>
      </c>
      <c r="N203" s="245">
        <v>2</v>
      </c>
      <c r="O203" s="245">
        <v>7</v>
      </c>
      <c r="P203" s="245">
        <v>3</v>
      </c>
      <c r="Q203" s="245">
        <v>3</v>
      </c>
      <c r="R203" s="247"/>
      <c r="S203" s="248">
        <f t="shared" si="36"/>
        <v>17</v>
      </c>
      <c r="T203" s="29"/>
      <c r="U203" s="185"/>
      <c r="V203" s="185"/>
      <c r="W203" s="185"/>
    </row>
    <row r="204" spans="1:29" ht="18" customHeight="1">
      <c r="A204" s="1152"/>
      <c r="B204" s="385"/>
      <c r="C204" s="186"/>
      <c r="D204" s="33"/>
      <c r="E204" s="33"/>
      <c r="F204" s="33"/>
      <c r="G204" s="33"/>
      <c r="H204" s="186"/>
      <c r="I204" s="33"/>
      <c r="J204" s="33"/>
      <c r="K204" s="33"/>
      <c r="L204" s="244" t="s">
        <v>597</v>
      </c>
      <c r="M204" s="246"/>
      <c r="N204" s="246"/>
      <c r="O204" s="246"/>
      <c r="P204" s="246"/>
      <c r="Q204" s="246"/>
      <c r="R204" s="247"/>
      <c r="S204" s="248">
        <f t="shared" si="36"/>
        <v>0</v>
      </c>
      <c r="T204" s="29"/>
      <c r="U204" s="185"/>
      <c r="V204" s="185"/>
      <c r="W204" s="185"/>
      <c r="X204" s="8"/>
      <c r="Y204" s="8"/>
      <c r="Z204" s="8"/>
      <c r="AA204" s="8"/>
      <c r="AB204" s="8"/>
      <c r="AC204" s="8"/>
    </row>
    <row r="205" spans="1:29" ht="18" customHeight="1">
      <c r="A205" s="1152"/>
      <c r="B205" s="385"/>
      <c r="C205" s="186"/>
      <c r="D205" s="33"/>
      <c r="E205" s="33"/>
      <c r="F205" s="33"/>
      <c r="G205" s="33"/>
      <c r="H205" s="186"/>
      <c r="I205" s="33"/>
      <c r="J205" s="33"/>
      <c r="K205" s="33"/>
      <c r="L205" s="249" t="s">
        <v>598</v>
      </c>
      <c r="M205" s="246"/>
      <c r="N205" s="246"/>
      <c r="O205" s="246"/>
      <c r="P205" s="246"/>
      <c r="Q205" s="246"/>
      <c r="R205" s="247"/>
      <c r="S205" s="248">
        <f t="shared" si="36"/>
        <v>0</v>
      </c>
      <c r="T205" s="29"/>
      <c r="U205" s="185"/>
      <c r="V205" s="185"/>
      <c r="W205" s="185"/>
      <c r="X205" s="8"/>
      <c r="Y205" s="8"/>
      <c r="Z205" s="8"/>
      <c r="AA205" s="8"/>
      <c r="AB205" s="8"/>
      <c r="AC205" s="8"/>
    </row>
    <row r="206" spans="1:29" ht="18" customHeight="1">
      <c r="A206" s="1152"/>
      <c r="B206" s="385"/>
      <c r="C206" s="186"/>
      <c r="D206" s="33"/>
      <c r="E206" s="33"/>
      <c r="F206" s="33"/>
      <c r="G206" s="33"/>
      <c r="H206" s="186"/>
      <c r="I206" s="33"/>
      <c r="J206" s="33"/>
      <c r="K206" s="33"/>
      <c r="L206" s="250" t="s">
        <v>599</v>
      </c>
      <c r="M206" s="251"/>
      <c r="N206" s="251"/>
      <c r="O206" s="251"/>
      <c r="P206" s="251"/>
      <c r="Q206" s="251"/>
      <c r="R206" s="252"/>
      <c r="S206" s="253">
        <f t="shared" si="36"/>
        <v>0</v>
      </c>
      <c r="T206" s="29"/>
      <c r="U206" s="185"/>
      <c r="V206" s="185"/>
      <c r="W206" s="185"/>
      <c r="X206" s="8"/>
      <c r="Y206" s="8"/>
      <c r="Z206" s="8"/>
      <c r="AA206" s="8"/>
      <c r="AB206" s="8"/>
      <c r="AC206" s="8"/>
    </row>
    <row r="207" spans="1:29" ht="18" customHeight="1">
      <c r="A207" s="1152"/>
      <c r="B207" s="385"/>
      <c r="C207" s="186"/>
      <c r="D207" s="33"/>
      <c r="E207" s="33"/>
      <c r="F207" s="33"/>
      <c r="G207" s="33"/>
      <c r="H207" s="186"/>
      <c r="I207" s="33"/>
      <c r="J207" s="33"/>
      <c r="K207" s="33"/>
      <c r="L207" s="250" t="s">
        <v>600</v>
      </c>
      <c r="M207" s="254"/>
      <c r="N207" s="254"/>
      <c r="O207" s="254"/>
      <c r="P207" s="254"/>
      <c r="Q207" s="254"/>
      <c r="R207" s="255"/>
      <c r="S207" s="256">
        <f t="shared" si="36"/>
        <v>0</v>
      </c>
      <c r="T207" s="29"/>
      <c r="U207" s="185"/>
      <c r="V207" s="185"/>
      <c r="W207" s="185"/>
      <c r="X207" s="8"/>
      <c r="Y207" s="8"/>
      <c r="Z207" s="8"/>
      <c r="AA207" s="8"/>
      <c r="AB207" s="8"/>
      <c r="AC207" s="8"/>
    </row>
    <row r="208" spans="1:29" ht="18" customHeight="1">
      <c r="A208" s="1152"/>
      <c r="B208" s="371"/>
      <c r="C208" s="1200"/>
      <c r="D208" s="186"/>
      <c r="E208" s="186"/>
      <c r="F208" s="186"/>
      <c r="G208" s="186"/>
      <c r="H208" s="1200"/>
      <c r="I208" s="186"/>
      <c r="J208" s="186"/>
      <c r="K208" s="186"/>
      <c r="L208" s="222" t="s">
        <v>681</v>
      </c>
      <c r="M208" s="223">
        <f t="shared" ref="M208:R208" si="37">M200+M188</f>
        <v>7</v>
      </c>
      <c r="N208" s="223">
        <f t="shared" si="37"/>
        <v>3</v>
      </c>
      <c r="O208" s="223">
        <f t="shared" si="37"/>
        <v>3</v>
      </c>
      <c r="P208" s="223">
        <f t="shared" si="37"/>
        <v>4</v>
      </c>
      <c r="Q208" s="223">
        <f t="shared" si="37"/>
        <v>7</v>
      </c>
      <c r="R208" s="223">
        <f t="shared" si="37"/>
        <v>0</v>
      </c>
      <c r="S208" s="224">
        <f t="shared" si="36"/>
        <v>24</v>
      </c>
      <c r="T208" s="29"/>
      <c r="U208" s="185"/>
      <c r="V208" s="185"/>
      <c r="W208" s="185"/>
      <c r="X208" s="185"/>
      <c r="Y208" s="185"/>
      <c r="Z208" s="185"/>
      <c r="AA208" s="185"/>
      <c r="AB208" s="185"/>
      <c r="AC208" s="185"/>
    </row>
    <row r="209" spans="1:29" ht="18" customHeight="1">
      <c r="A209" s="1152"/>
      <c r="B209" s="371"/>
      <c r="C209" s="1201"/>
      <c r="D209" s="186"/>
      <c r="E209" s="186"/>
      <c r="F209" s="186"/>
      <c r="G209" s="186"/>
      <c r="H209" s="1201"/>
      <c r="I209" s="186"/>
      <c r="J209" s="186"/>
      <c r="K209" s="186"/>
      <c r="L209" s="257" t="s">
        <v>682</v>
      </c>
      <c r="M209" s="258">
        <f t="shared" ref="M209:R209" si="38">M204+M203+M192+M191</f>
        <v>2</v>
      </c>
      <c r="N209" s="258">
        <f t="shared" si="38"/>
        <v>6</v>
      </c>
      <c r="O209" s="258">
        <f t="shared" si="38"/>
        <v>7</v>
      </c>
      <c r="P209" s="258">
        <f t="shared" si="38"/>
        <v>6</v>
      </c>
      <c r="Q209" s="258">
        <f t="shared" si="38"/>
        <v>3</v>
      </c>
      <c r="R209" s="258">
        <f t="shared" si="38"/>
        <v>0</v>
      </c>
      <c r="S209" s="259">
        <f t="shared" si="36"/>
        <v>24</v>
      </c>
      <c r="T209" s="29"/>
      <c r="U209" s="185"/>
      <c r="V209" s="185"/>
      <c r="W209" s="185"/>
      <c r="X209" s="185"/>
      <c r="Y209" s="185"/>
      <c r="Z209" s="185"/>
      <c r="AA209" s="185"/>
      <c r="AB209" s="185"/>
      <c r="AC209" s="185"/>
    </row>
    <row r="210" spans="1:29" ht="18" customHeight="1">
      <c r="A210" s="352"/>
      <c r="B210" s="371"/>
      <c r="C210" s="1200"/>
      <c r="D210" s="186"/>
      <c r="E210" s="186"/>
      <c r="F210" s="186"/>
      <c r="G210" s="186"/>
      <c r="H210" s="1200"/>
      <c r="I210" s="186"/>
      <c r="J210" s="186"/>
      <c r="K210" s="186"/>
      <c r="L210" s="257" t="s">
        <v>683</v>
      </c>
      <c r="M210" s="258">
        <f t="shared" ref="M210:R210" si="39">M205+M193</f>
        <v>0</v>
      </c>
      <c r="N210" s="258">
        <f t="shared" si="39"/>
        <v>0</v>
      </c>
      <c r="O210" s="258">
        <f t="shared" si="39"/>
        <v>0</v>
      </c>
      <c r="P210" s="258">
        <f t="shared" si="39"/>
        <v>0</v>
      </c>
      <c r="Q210" s="258">
        <f t="shared" si="39"/>
        <v>0</v>
      </c>
      <c r="R210" s="258">
        <f t="shared" si="39"/>
        <v>0</v>
      </c>
      <c r="S210" s="259">
        <f t="shared" si="36"/>
        <v>0</v>
      </c>
      <c r="T210" s="29"/>
      <c r="U210" s="185"/>
      <c r="V210" s="185"/>
      <c r="W210" s="185"/>
      <c r="X210" s="185"/>
      <c r="Y210" s="185"/>
      <c r="Z210" s="185"/>
      <c r="AA210" s="185"/>
      <c r="AB210" s="185"/>
      <c r="AC210" s="185"/>
    </row>
    <row r="211" spans="1:29" ht="18" customHeight="1">
      <c r="A211" s="352"/>
      <c r="B211" s="371"/>
      <c r="C211" s="1201"/>
      <c r="D211" s="186"/>
      <c r="E211" s="186"/>
      <c r="F211" s="186"/>
      <c r="G211" s="186"/>
      <c r="H211" s="1201"/>
      <c r="I211" s="186"/>
      <c r="J211" s="186"/>
      <c r="K211" s="186"/>
      <c r="L211" s="260" t="s">
        <v>684</v>
      </c>
      <c r="M211" s="261">
        <f t="shared" ref="M211:R211" si="40">M206+M194</f>
        <v>0</v>
      </c>
      <c r="N211" s="261">
        <f t="shared" si="40"/>
        <v>0</v>
      </c>
      <c r="O211" s="261">
        <f t="shared" si="40"/>
        <v>0</v>
      </c>
      <c r="P211" s="261">
        <f t="shared" si="40"/>
        <v>0</v>
      </c>
      <c r="Q211" s="261">
        <f t="shared" si="40"/>
        <v>0</v>
      </c>
      <c r="R211" s="261">
        <f t="shared" si="40"/>
        <v>0</v>
      </c>
      <c r="S211" s="262">
        <f t="shared" si="36"/>
        <v>0</v>
      </c>
      <c r="T211" s="29"/>
      <c r="U211" s="185"/>
      <c r="V211" s="185"/>
      <c r="W211" s="185"/>
      <c r="X211" s="185"/>
      <c r="Y211" s="185"/>
      <c r="Z211" s="185"/>
      <c r="AA211" s="185"/>
      <c r="AB211" s="185"/>
      <c r="AC211" s="185"/>
    </row>
    <row r="212" spans="1:29" ht="15.75" customHeight="1">
      <c r="A212" s="1198"/>
      <c r="B212" s="1137"/>
      <c r="C212" s="263"/>
      <c r="D212" s="264"/>
      <c r="E212" s="264"/>
      <c r="F212" s="264"/>
      <c r="G212" s="264"/>
      <c r="H212" s="263"/>
      <c r="I212" s="264"/>
      <c r="J212" s="264"/>
      <c r="K212" s="264"/>
      <c r="L212" s="265"/>
      <c r="M212" s="264"/>
      <c r="N212" s="264"/>
      <c r="O212" s="264"/>
      <c r="P212" s="264"/>
      <c r="Q212" s="264"/>
      <c r="R212" s="264"/>
      <c r="S212" s="264"/>
      <c r="T212" s="263"/>
      <c r="U212" s="185"/>
      <c r="V212" s="185"/>
      <c r="W212" s="185"/>
    </row>
    <row r="213" spans="1:29" ht="30" customHeight="1">
      <c r="A213" s="1211">
        <v>7</v>
      </c>
      <c r="B213" s="1197" t="s">
        <v>41</v>
      </c>
      <c r="C213" s="181" t="s">
        <v>643</v>
      </c>
      <c r="D213" s="669">
        <v>11</v>
      </c>
      <c r="E213" s="9" t="s">
        <v>789</v>
      </c>
      <c r="F213" s="9" t="s">
        <v>645</v>
      </c>
      <c r="G213" s="9"/>
      <c r="H213" s="181" t="s">
        <v>643</v>
      </c>
      <c r="I213" s="669">
        <v>10</v>
      </c>
      <c r="J213" s="9" t="s">
        <v>789</v>
      </c>
      <c r="K213" s="9" t="s">
        <v>645</v>
      </c>
      <c r="L213" s="1192" t="s">
        <v>592</v>
      </c>
      <c r="M213" s="335" t="s">
        <v>2335</v>
      </c>
      <c r="N213" s="337"/>
      <c r="O213" s="337"/>
      <c r="P213" s="357"/>
      <c r="Q213" s="335" t="s">
        <v>2336</v>
      </c>
      <c r="R213" s="18"/>
      <c r="S213" s="29"/>
      <c r="T213" s="50" t="s">
        <v>2337</v>
      </c>
      <c r="U213" s="185"/>
      <c r="V213" s="185"/>
      <c r="W213" s="185"/>
    </row>
    <row r="214" spans="1:29" ht="30" customHeight="1">
      <c r="A214" s="1152"/>
      <c r="B214" s="1152"/>
      <c r="C214" s="186" t="s">
        <v>646</v>
      </c>
      <c r="D214" s="669">
        <v>9</v>
      </c>
      <c r="E214" s="9" t="s">
        <v>808</v>
      </c>
      <c r="F214" s="9" t="s">
        <v>645</v>
      </c>
      <c r="G214" s="9"/>
      <c r="H214" s="186" t="s">
        <v>646</v>
      </c>
      <c r="I214" s="882">
        <v>10</v>
      </c>
      <c r="J214" s="9" t="s">
        <v>691</v>
      </c>
      <c r="K214" s="9" t="s">
        <v>645</v>
      </c>
      <c r="L214" s="1193"/>
      <c r="M214" s="338"/>
      <c r="N214" s="338"/>
      <c r="O214" s="374" t="s">
        <v>2338</v>
      </c>
      <c r="P214" s="340" t="s">
        <v>2339</v>
      </c>
      <c r="Q214" s="340" t="s">
        <v>2340</v>
      </c>
      <c r="R214" s="18"/>
      <c r="S214" s="29"/>
      <c r="T214" s="50" t="s">
        <v>2341</v>
      </c>
      <c r="U214" s="185"/>
      <c r="V214" s="185"/>
      <c r="W214" s="185"/>
      <c r="X214" s="8"/>
      <c r="Y214" s="8"/>
      <c r="Z214" s="8"/>
      <c r="AA214" s="8"/>
      <c r="AB214" s="8"/>
      <c r="AC214" s="8"/>
    </row>
    <row r="215" spans="1:29" ht="30" customHeight="1">
      <c r="A215" s="1152"/>
      <c r="B215" s="1152"/>
      <c r="C215" s="186" t="s">
        <v>656</v>
      </c>
      <c r="D215" s="669">
        <v>9</v>
      </c>
      <c r="E215" s="9" t="s">
        <v>650</v>
      </c>
      <c r="F215" s="9" t="s">
        <v>645</v>
      </c>
      <c r="G215" s="9"/>
      <c r="H215" s="186" t="s">
        <v>656</v>
      </c>
      <c r="I215" s="669">
        <v>9</v>
      </c>
      <c r="J215" s="9" t="s">
        <v>650</v>
      </c>
      <c r="K215" s="9" t="s">
        <v>645</v>
      </c>
      <c r="L215" s="1193"/>
      <c r="M215" s="339"/>
      <c r="N215" s="342"/>
      <c r="O215" s="342"/>
      <c r="P215" s="339"/>
      <c r="Q215" s="339"/>
      <c r="R215" s="29"/>
      <c r="S215" s="29"/>
      <c r="T215" s="50" t="s">
        <v>2342</v>
      </c>
      <c r="U215" s="185"/>
      <c r="V215" s="185"/>
      <c r="W215" s="185"/>
    </row>
    <row r="216" spans="1:29" ht="30" customHeight="1">
      <c r="A216" s="1152"/>
      <c r="B216" s="1152"/>
      <c r="C216" s="186" t="s">
        <v>657</v>
      </c>
      <c r="D216" s="182">
        <v>7</v>
      </c>
      <c r="E216" s="9" t="s">
        <v>653</v>
      </c>
      <c r="F216" s="9" t="s">
        <v>645</v>
      </c>
      <c r="G216" s="9"/>
      <c r="H216" s="186" t="s">
        <v>657</v>
      </c>
      <c r="I216" s="182">
        <v>9</v>
      </c>
      <c r="J216" s="9" t="s">
        <v>653</v>
      </c>
      <c r="K216" s="9" t="s">
        <v>645</v>
      </c>
      <c r="L216" s="1193"/>
      <c r="M216" s="342"/>
      <c r="N216" s="883" t="s">
        <v>2343</v>
      </c>
      <c r="O216" s="406" t="s">
        <v>2344</v>
      </c>
      <c r="P216" s="406" t="s">
        <v>2345</v>
      </c>
      <c r="Q216" s="883" t="s">
        <v>2346</v>
      </c>
      <c r="R216" s="29"/>
      <c r="S216" s="29"/>
      <c r="T216" s="50" t="s">
        <v>2347</v>
      </c>
      <c r="U216" s="185"/>
      <c r="V216" s="185"/>
      <c r="W216" s="185"/>
    </row>
    <row r="217" spans="1:29" ht="30" customHeight="1">
      <c r="A217" s="1152"/>
      <c r="B217" s="1152"/>
      <c r="C217" s="186"/>
      <c r="D217" s="182"/>
      <c r="E217" s="9"/>
      <c r="F217" s="9"/>
      <c r="G217" s="9"/>
      <c r="H217" s="186" t="s">
        <v>658</v>
      </c>
      <c r="I217" s="182">
        <v>7</v>
      </c>
      <c r="J217" s="9" t="s">
        <v>655</v>
      </c>
      <c r="K217" s="9" t="s">
        <v>645</v>
      </c>
      <c r="L217" s="1193"/>
      <c r="M217" s="433"/>
      <c r="N217" s="884" t="s">
        <v>2348</v>
      </c>
      <c r="O217" s="433"/>
      <c r="P217" s="433"/>
      <c r="Q217" s="885" t="s">
        <v>2348</v>
      </c>
      <c r="R217" s="29"/>
      <c r="S217" s="29"/>
      <c r="T217" s="50" t="s">
        <v>2349</v>
      </c>
      <c r="U217" s="185"/>
      <c r="V217" s="185"/>
      <c r="W217" s="185"/>
    </row>
    <row r="218" spans="1:29" ht="30" customHeight="1">
      <c r="A218" s="1152"/>
      <c r="B218" s="1152"/>
      <c r="C218" s="186" t="s">
        <v>658</v>
      </c>
      <c r="D218" s="182">
        <v>6</v>
      </c>
      <c r="E218" s="9" t="s">
        <v>655</v>
      </c>
      <c r="F218" s="9" t="s">
        <v>645</v>
      </c>
      <c r="G218" s="9"/>
      <c r="H218" s="186"/>
      <c r="I218" s="47">
        <v>45</v>
      </c>
      <c r="J218" s="33"/>
      <c r="K218" s="33"/>
      <c r="L218" s="1194"/>
      <c r="M218" s="433"/>
      <c r="N218" s="433"/>
      <c r="O218" s="433"/>
      <c r="P218" s="433"/>
      <c r="Q218" s="885" t="s">
        <v>2350</v>
      </c>
      <c r="R218" s="29"/>
      <c r="S218" s="29"/>
      <c r="T218" s="50" t="s">
        <v>2351</v>
      </c>
      <c r="U218" s="185"/>
      <c r="V218" s="185"/>
      <c r="W218" s="185"/>
    </row>
    <row r="219" spans="1:29" ht="18" customHeight="1">
      <c r="A219" s="1152"/>
      <c r="B219" s="1152"/>
      <c r="C219" s="186"/>
      <c r="D219" s="33">
        <v>42</v>
      </c>
      <c r="E219" s="33"/>
      <c r="F219" s="33"/>
      <c r="G219" s="9"/>
      <c r="H219" s="186"/>
      <c r="I219" s="47"/>
      <c r="J219" s="33"/>
      <c r="K219" s="33"/>
      <c r="L219" s="186" t="s">
        <v>593</v>
      </c>
      <c r="M219" s="193">
        <v>3</v>
      </c>
      <c r="N219" s="193">
        <v>4</v>
      </c>
      <c r="O219" s="192"/>
      <c r="P219" s="193">
        <v>3</v>
      </c>
      <c r="Q219" s="193">
        <v>19</v>
      </c>
      <c r="R219" s="194"/>
      <c r="S219" s="4">
        <f t="shared" ref="S219:S226" si="41">SUM(M219:R219)</f>
        <v>29</v>
      </c>
      <c r="T219" s="29"/>
      <c r="U219" s="185"/>
      <c r="V219" s="185"/>
      <c r="W219" s="185"/>
    </row>
    <row r="220" spans="1:29" ht="18" customHeight="1">
      <c r="A220" s="1152"/>
      <c r="B220" s="1152"/>
      <c r="C220" s="186"/>
      <c r="D220" s="33"/>
      <c r="E220" s="33"/>
      <c r="F220" s="33"/>
      <c r="G220" s="33"/>
      <c r="H220" s="186"/>
      <c r="I220" s="33"/>
      <c r="J220" s="33"/>
      <c r="K220" s="33"/>
      <c r="L220" s="195" t="s">
        <v>594</v>
      </c>
      <c r="M220" s="197">
        <v>3</v>
      </c>
      <c r="N220" s="197">
        <v>4</v>
      </c>
      <c r="O220" s="196"/>
      <c r="P220" s="197">
        <v>3</v>
      </c>
      <c r="Q220" s="197">
        <v>19</v>
      </c>
      <c r="R220" s="29"/>
      <c r="S220" s="33">
        <f t="shared" si="41"/>
        <v>29</v>
      </c>
      <c r="T220" s="29"/>
      <c r="U220" s="185"/>
      <c r="V220" s="185"/>
      <c r="W220" s="185"/>
    </row>
    <row r="221" spans="1:29" ht="18" customHeight="1">
      <c r="A221" s="1152"/>
      <c r="B221" s="1152"/>
      <c r="C221" s="186"/>
      <c r="D221" s="33"/>
      <c r="E221" s="33"/>
      <c r="F221" s="33"/>
      <c r="G221" s="33"/>
      <c r="H221" s="186"/>
      <c r="I221" s="33"/>
      <c r="J221" s="33"/>
      <c r="K221" s="33"/>
      <c r="L221" s="195" t="s">
        <v>595</v>
      </c>
      <c r="M221" s="198"/>
      <c r="N221" s="198"/>
      <c r="O221" s="198"/>
      <c r="P221" s="198"/>
      <c r="Q221" s="198"/>
      <c r="R221" s="29"/>
      <c r="S221" s="33">
        <f t="shared" si="41"/>
        <v>0</v>
      </c>
      <c r="T221" s="29"/>
      <c r="U221" s="185"/>
      <c r="V221" s="185"/>
      <c r="W221" s="185"/>
    </row>
    <row r="222" spans="1:29" ht="18" customHeight="1">
      <c r="A222" s="1152"/>
      <c r="B222" s="1152"/>
      <c r="C222" s="186"/>
      <c r="D222" s="33"/>
      <c r="E222" s="33"/>
      <c r="F222" s="33"/>
      <c r="G222" s="33"/>
      <c r="H222" s="186"/>
      <c r="I222" s="33"/>
      <c r="J222" s="33"/>
      <c r="K222" s="33"/>
      <c r="L222" s="199" t="s">
        <v>596</v>
      </c>
      <c r="M222" s="200"/>
      <c r="N222" s="201">
        <v>4</v>
      </c>
      <c r="O222" s="201">
        <v>8</v>
      </c>
      <c r="P222" s="201">
        <v>5</v>
      </c>
      <c r="Q222" s="200"/>
      <c r="R222" s="202"/>
      <c r="S222" s="203">
        <f t="shared" si="41"/>
        <v>17</v>
      </c>
      <c r="T222" s="29"/>
      <c r="U222" s="185"/>
      <c r="V222" s="185"/>
      <c r="W222" s="185"/>
    </row>
    <row r="223" spans="1:29" ht="18" customHeight="1">
      <c r="A223" s="1152"/>
      <c r="B223" s="1152"/>
      <c r="C223" s="186"/>
      <c r="D223" s="33"/>
      <c r="E223" s="33"/>
      <c r="F223" s="33"/>
      <c r="G223" s="9"/>
      <c r="H223" s="186"/>
      <c r="I223" s="33"/>
      <c r="J223" s="33"/>
      <c r="K223" s="33"/>
      <c r="L223" s="199" t="s">
        <v>597</v>
      </c>
      <c r="M223" s="200"/>
      <c r="N223" s="200"/>
      <c r="O223" s="200"/>
      <c r="P223" s="200"/>
      <c r="Q223" s="200"/>
      <c r="R223" s="202"/>
      <c r="S223" s="203">
        <f t="shared" si="41"/>
        <v>0</v>
      </c>
      <c r="T223" s="29"/>
      <c r="U223" s="185"/>
      <c r="V223" s="185"/>
      <c r="W223" s="185"/>
      <c r="X223" s="8"/>
      <c r="Y223" s="8"/>
      <c r="Z223" s="8"/>
      <c r="AA223" s="8"/>
      <c r="AB223" s="8"/>
      <c r="AC223" s="8"/>
    </row>
    <row r="224" spans="1:29" ht="18" customHeight="1">
      <c r="A224" s="1152"/>
      <c r="B224" s="1152"/>
      <c r="C224" s="186"/>
      <c r="D224" s="33"/>
      <c r="E224" s="33"/>
      <c r="F224" s="33"/>
      <c r="G224" s="33"/>
      <c r="H224" s="186"/>
      <c r="I224" s="33"/>
      <c r="J224" s="33"/>
      <c r="K224" s="33"/>
      <c r="L224" s="208" t="s">
        <v>598</v>
      </c>
      <c r="M224" s="200"/>
      <c r="N224" s="200"/>
      <c r="O224" s="200"/>
      <c r="P224" s="200"/>
      <c r="Q224" s="200"/>
      <c r="R224" s="202"/>
      <c r="S224" s="203">
        <f t="shared" si="41"/>
        <v>0</v>
      </c>
      <c r="T224" s="29"/>
      <c r="U224" s="185"/>
      <c r="V224" s="185"/>
      <c r="W224" s="185"/>
      <c r="X224" s="8"/>
      <c r="Y224" s="8"/>
      <c r="Z224" s="8"/>
      <c r="AA224" s="8"/>
      <c r="AB224" s="8"/>
      <c r="AC224" s="8"/>
    </row>
    <row r="225" spans="1:29" ht="18" customHeight="1">
      <c r="A225" s="1152"/>
      <c r="B225" s="1152"/>
      <c r="C225" s="186"/>
      <c r="D225" s="33"/>
      <c r="E225" s="33"/>
      <c r="F225" s="33"/>
      <c r="G225" s="33"/>
      <c r="H225" s="186"/>
      <c r="I225" s="33"/>
      <c r="J225" s="33"/>
      <c r="K225" s="33"/>
      <c r="L225" s="209" t="s">
        <v>599</v>
      </c>
      <c r="M225" s="210"/>
      <c r="N225" s="210"/>
      <c r="O225" s="210"/>
      <c r="P225" s="210"/>
      <c r="Q225" s="210"/>
      <c r="R225" s="211"/>
      <c r="S225" s="212">
        <f t="shared" si="41"/>
        <v>0</v>
      </c>
      <c r="T225" s="29"/>
      <c r="U225" s="185"/>
      <c r="V225" s="185"/>
      <c r="W225" s="185"/>
      <c r="X225" s="8"/>
      <c r="Y225" s="8"/>
      <c r="Z225" s="8"/>
      <c r="AA225" s="8"/>
      <c r="AB225" s="8"/>
      <c r="AC225" s="8"/>
    </row>
    <row r="226" spans="1:29" ht="18" customHeight="1">
      <c r="A226" s="1152"/>
      <c r="B226" s="1152"/>
      <c r="C226" s="186"/>
      <c r="D226" s="33"/>
      <c r="E226" s="33"/>
      <c r="F226" s="33"/>
      <c r="G226" s="33"/>
      <c r="H226" s="186"/>
      <c r="I226" s="33"/>
      <c r="J226" s="33"/>
      <c r="K226" s="33"/>
      <c r="L226" s="209" t="s">
        <v>600</v>
      </c>
      <c r="M226" s="213"/>
      <c r="N226" s="213"/>
      <c r="O226" s="213"/>
      <c r="P226" s="213"/>
      <c r="Q226" s="213"/>
      <c r="R226" s="214"/>
      <c r="S226" s="215">
        <f t="shared" si="41"/>
        <v>0</v>
      </c>
      <c r="T226" s="29"/>
      <c r="U226" s="185"/>
      <c r="V226" s="185"/>
      <c r="W226" s="185"/>
      <c r="X226" s="8"/>
      <c r="Y226" s="8"/>
      <c r="Z226" s="8"/>
      <c r="AA226" s="8"/>
      <c r="AB226" s="8"/>
      <c r="AC226" s="8"/>
    </row>
    <row r="227" spans="1:29" ht="18" customHeight="1">
      <c r="A227" s="1152"/>
      <c r="B227" s="1152"/>
      <c r="C227" s="186"/>
      <c r="D227" s="33"/>
      <c r="E227" s="33"/>
      <c r="F227" s="33"/>
      <c r="G227" s="33"/>
      <c r="H227" s="186"/>
      <c r="I227" s="33"/>
      <c r="J227" s="33"/>
      <c r="K227" s="33"/>
      <c r="L227" s="222"/>
      <c r="M227" s="223"/>
      <c r="N227" s="223"/>
      <c r="O227" s="223"/>
      <c r="P227" s="223"/>
      <c r="Q227" s="223"/>
      <c r="R227" s="224"/>
      <c r="S227" s="225"/>
      <c r="T227" s="29"/>
      <c r="U227" s="185"/>
      <c r="V227" s="185"/>
      <c r="W227" s="185"/>
      <c r="X227" s="185"/>
      <c r="Y227" s="185"/>
      <c r="Z227" s="185"/>
      <c r="AA227" s="185"/>
      <c r="AB227" s="185"/>
      <c r="AC227" s="185"/>
    </row>
    <row r="228" spans="1:29" ht="30" customHeight="1">
      <c r="A228" s="1152"/>
      <c r="B228" s="1152"/>
      <c r="C228" s="186"/>
      <c r="D228" s="33"/>
      <c r="E228" s="33"/>
      <c r="F228" s="33"/>
      <c r="G228" s="33"/>
      <c r="H228" s="186"/>
      <c r="I228" s="33"/>
      <c r="J228" s="33"/>
      <c r="K228" s="33"/>
      <c r="L228" s="1195" t="s">
        <v>601</v>
      </c>
      <c r="M228" s="345" t="s">
        <v>2352</v>
      </c>
      <c r="N228" s="346"/>
      <c r="O228" s="346"/>
      <c r="P228" s="381"/>
      <c r="Q228" s="345" t="s">
        <v>2353</v>
      </c>
      <c r="R228" s="230"/>
      <c r="S228" s="228"/>
      <c r="T228" s="50" t="s">
        <v>2337</v>
      </c>
      <c r="U228" s="185"/>
      <c r="V228" s="185"/>
      <c r="W228" s="185"/>
    </row>
    <row r="229" spans="1:29" ht="29.25" customHeight="1">
      <c r="A229" s="1152"/>
      <c r="B229" s="1152"/>
      <c r="C229" s="186"/>
      <c r="D229" s="33"/>
      <c r="E229" s="33"/>
      <c r="F229" s="33"/>
      <c r="G229" s="33"/>
      <c r="H229" s="186"/>
      <c r="I229" s="33"/>
      <c r="J229" s="33"/>
      <c r="K229" s="33"/>
      <c r="L229" s="1193"/>
      <c r="M229" s="347" t="s">
        <v>2354</v>
      </c>
      <c r="N229" s="349"/>
      <c r="O229" s="347" t="s">
        <v>2355</v>
      </c>
      <c r="P229" s="384"/>
      <c r="Q229" s="373" t="s">
        <v>2356</v>
      </c>
      <c r="R229" s="228"/>
      <c r="S229" s="228"/>
      <c r="T229" s="50" t="s">
        <v>2341</v>
      </c>
      <c r="U229" s="185"/>
      <c r="V229" s="185"/>
      <c r="W229" s="185"/>
    </row>
    <row r="230" spans="1:29" ht="29.25" customHeight="1">
      <c r="A230" s="1152"/>
      <c r="B230" s="1152"/>
      <c r="C230" s="186"/>
      <c r="D230" s="33"/>
      <c r="E230" s="33"/>
      <c r="F230" s="33"/>
      <c r="G230" s="33"/>
      <c r="H230" s="186"/>
      <c r="I230" s="33"/>
      <c r="J230" s="33"/>
      <c r="K230" s="33"/>
      <c r="L230" s="1193"/>
      <c r="M230" s="347" t="s">
        <v>2357</v>
      </c>
      <c r="N230" s="384"/>
      <c r="O230" s="886"/>
      <c r="P230" s="373" t="s">
        <v>2358</v>
      </c>
      <c r="Q230" s="384"/>
      <c r="R230" s="228"/>
      <c r="S230" s="228"/>
      <c r="T230" s="50" t="s">
        <v>2342</v>
      </c>
      <c r="U230" s="185"/>
      <c r="V230" s="185"/>
      <c r="W230" s="185"/>
      <c r="X230" s="8"/>
      <c r="Y230" s="8"/>
      <c r="Z230" s="8"/>
      <c r="AA230" s="8"/>
      <c r="AB230" s="8"/>
      <c r="AC230" s="8"/>
    </row>
    <row r="231" spans="1:29" ht="29.25" customHeight="1">
      <c r="A231" s="1152"/>
      <c r="B231" s="1152"/>
      <c r="C231" s="186"/>
      <c r="D231" s="33"/>
      <c r="E231" s="33"/>
      <c r="F231" s="33"/>
      <c r="G231" s="33"/>
      <c r="H231" s="186"/>
      <c r="I231" s="33"/>
      <c r="J231" s="33"/>
      <c r="K231" s="33"/>
      <c r="L231" s="1193"/>
      <c r="M231" s="384"/>
      <c r="N231" s="373" t="s">
        <v>2359</v>
      </c>
      <c r="O231" s="887" t="s">
        <v>2360</v>
      </c>
      <c r="P231" s="347" t="s">
        <v>2361</v>
      </c>
      <c r="Q231" s="373" t="s">
        <v>2362</v>
      </c>
      <c r="R231" s="228"/>
      <c r="S231" s="228"/>
      <c r="T231" s="50" t="s">
        <v>2347</v>
      </c>
      <c r="U231" s="185"/>
      <c r="V231" s="185"/>
      <c r="W231" s="185"/>
      <c r="X231" s="8"/>
      <c r="Y231" s="8"/>
      <c r="Z231" s="8"/>
      <c r="AA231" s="8"/>
      <c r="AB231" s="8"/>
      <c r="AC231" s="8"/>
    </row>
    <row r="232" spans="1:29" ht="29.25" customHeight="1">
      <c r="A232" s="1152"/>
      <c r="B232" s="1152"/>
      <c r="C232" s="186"/>
      <c r="D232" s="33"/>
      <c r="E232" s="33"/>
      <c r="F232" s="33"/>
      <c r="G232" s="33"/>
      <c r="H232" s="186"/>
      <c r="I232" s="33"/>
      <c r="J232" s="33"/>
      <c r="K232" s="33"/>
      <c r="L232" s="1193"/>
      <c r="M232" s="384"/>
      <c r="N232" s="384"/>
      <c r="O232" s="350"/>
      <c r="P232" s="384"/>
      <c r="Q232" s="384"/>
      <c r="R232" s="228"/>
      <c r="S232" s="228"/>
      <c r="T232" s="50" t="s">
        <v>2349</v>
      </c>
      <c r="U232" s="185"/>
      <c r="V232" s="185"/>
      <c r="W232" s="185"/>
      <c r="X232" s="8"/>
      <c r="Y232" s="8"/>
      <c r="Z232" s="8"/>
      <c r="AA232" s="8"/>
      <c r="AB232" s="8"/>
      <c r="AC232" s="8"/>
    </row>
    <row r="233" spans="1:29" ht="29.25" customHeight="1">
      <c r="A233" s="1152"/>
      <c r="B233" s="1147"/>
      <c r="C233" s="186"/>
      <c r="D233" s="29"/>
      <c r="E233" s="29"/>
      <c r="F233" s="29"/>
      <c r="G233" s="29"/>
      <c r="H233" s="186"/>
      <c r="I233" s="29"/>
      <c r="J233" s="29"/>
      <c r="K233" s="29"/>
      <c r="L233" s="1194"/>
      <c r="M233" s="764" t="s">
        <v>2363</v>
      </c>
      <c r="N233" s="764" t="s">
        <v>2364</v>
      </c>
      <c r="O233" s="350"/>
      <c r="P233" s="350"/>
      <c r="Q233" s="656" t="s">
        <v>2365</v>
      </c>
      <c r="R233" s="228"/>
      <c r="S233" s="228"/>
      <c r="T233" s="50" t="s">
        <v>2351</v>
      </c>
      <c r="U233" s="185"/>
      <c r="V233" s="185"/>
      <c r="W233" s="185"/>
    </row>
    <row r="234" spans="1:29" ht="18" customHeight="1">
      <c r="A234" s="1152"/>
      <c r="B234" s="371"/>
      <c r="C234" s="186"/>
      <c r="D234" s="29"/>
      <c r="E234" s="29"/>
      <c r="F234" s="29"/>
      <c r="G234" s="29"/>
      <c r="H234" s="186"/>
      <c r="I234" s="29"/>
      <c r="J234" s="29"/>
      <c r="K234" s="29"/>
      <c r="L234" s="238" t="s">
        <v>593</v>
      </c>
      <c r="M234" s="280"/>
      <c r="N234" s="239">
        <v>4</v>
      </c>
      <c r="O234" s="280"/>
      <c r="P234" s="239">
        <v>4</v>
      </c>
      <c r="Q234" s="239">
        <v>8</v>
      </c>
      <c r="R234" s="236"/>
      <c r="S234" s="237">
        <f t="shared" ref="S234:S245" si="42">SUM(M234:R234)</f>
        <v>16</v>
      </c>
      <c r="T234" s="29"/>
      <c r="U234" s="185"/>
      <c r="V234" s="185"/>
      <c r="W234" s="185"/>
    </row>
    <row r="235" spans="1:29" ht="18" customHeight="1">
      <c r="A235" s="1152"/>
      <c r="B235" s="371"/>
      <c r="C235" s="186"/>
      <c r="D235" s="29"/>
      <c r="E235" s="29"/>
      <c r="F235" s="29"/>
      <c r="G235" s="29"/>
      <c r="H235" s="186"/>
      <c r="I235" s="29"/>
      <c r="J235" s="29"/>
      <c r="K235" s="29"/>
      <c r="L235" s="240" t="s">
        <v>594</v>
      </c>
      <c r="M235" s="281"/>
      <c r="N235" s="241">
        <v>4</v>
      </c>
      <c r="O235" s="281"/>
      <c r="P235" s="241">
        <v>4</v>
      </c>
      <c r="Q235" s="241">
        <v>8</v>
      </c>
      <c r="R235" s="228"/>
      <c r="S235" s="242">
        <f t="shared" si="42"/>
        <v>16</v>
      </c>
      <c r="T235" s="29"/>
      <c r="U235" s="185"/>
      <c r="V235" s="185"/>
      <c r="W235" s="185"/>
    </row>
    <row r="236" spans="1:29" ht="18" customHeight="1">
      <c r="A236" s="1152"/>
      <c r="B236" s="371"/>
      <c r="C236" s="186"/>
      <c r="D236" s="29"/>
      <c r="E236" s="29"/>
      <c r="F236" s="29"/>
      <c r="G236" s="29"/>
      <c r="H236" s="186"/>
      <c r="I236" s="29"/>
      <c r="J236" s="29"/>
      <c r="K236" s="29"/>
      <c r="L236" s="240" t="s">
        <v>595</v>
      </c>
      <c r="M236" s="243"/>
      <c r="N236" s="243"/>
      <c r="O236" s="243"/>
      <c r="P236" s="243"/>
      <c r="Q236" s="243"/>
      <c r="R236" s="228"/>
      <c r="S236" s="242">
        <f t="shared" si="42"/>
        <v>0</v>
      </c>
      <c r="T236" s="29"/>
      <c r="U236" s="185"/>
      <c r="V236" s="185"/>
      <c r="W236" s="185"/>
    </row>
    <row r="237" spans="1:29" ht="18" customHeight="1">
      <c r="A237" s="1152"/>
      <c r="B237" s="371"/>
      <c r="C237" s="186"/>
      <c r="D237" s="29"/>
      <c r="E237" s="29"/>
      <c r="F237" s="29"/>
      <c r="G237" s="29"/>
      <c r="H237" s="186"/>
      <c r="I237" s="29"/>
      <c r="J237" s="29"/>
      <c r="K237" s="29"/>
      <c r="L237" s="244" t="s">
        <v>596</v>
      </c>
      <c r="M237" s="245">
        <v>12</v>
      </c>
      <c r="N237" s="245">
        <v>3</v>
      </c>
      <c r="O237" s="245">
        <v>6</v>
      </c>
      <c r="P237" s="245">
        <v>4</v>
      </c>
      <c r="Q237" s="245">
        <v>3</v>
      </c>
      <c r="R237" s="247"/>
      <c r="S237" s="248">
        <f t="shared" si="42"/>
        <v>28</v>
      </c>
      <c r="T237" s="29"/>
      <c r="U237" s="185"/>
      <c r="V237" s="185"/>
      <c r="W237" s="185"/>
    </row>
    <row r="238" spans="1:29" ht="18" customHeight="1">
      <c r="A238" s="1152"/>
      <c r="B238" s="371"/>
      <c r="C238" s="186"/>
      <c r="D238" s="29"/>
      <c r="E238" s="29"/>
      <c r="F238" s="29"/>
      <c r="G238" s="29"/>
      <c r="H238" s="186"/>
      <c r="I238" s="29"/>
      <c r="J238" s="29"/>
      <c r="K238" s="29"/>
      <c r="L238" s="244" t="s">
        <v>597</v>
      </c>
      <c r="M238" s="246"/>
      <c r="N238" s="246"/>
      <c r="O238" s="246"/>
      <c r="P238" s="246"/>
      <c r="Q238" s="246"/>
      <c r="R238" s="247"/>
      <c r="S238" s="248">
        <f t="shared" si="42"/>
        <v>0</v>
      </c>
      <c r="T238" s="29"/>
      <c r="U238" s="185"/>
      <c r="V238" s="185"/>
      <c r="W238" s="185"/>
      <c r="X238" s="8"/>
      <c r="Y238" s="8"/>
      <c r="Z238" s="8"/>
      <c r="AA238" s="8"/>
      <c r="AB238" s="8"/>
      <c r="AC238" s="8"/>
    </row>
    <row r="239" spans="1:29" ht="18" customHeight="1">
      <c r="A239" s="1152"/>
      <c r="B239" s="371"/>
      <c r="C239" s="186"/>
      <c r="D239" s="29"/>
      <c r="E239" s="29"/>
      <c r="F239" s="29"/>
      <c r="G239" s="29"/>
      <c r="H239" s="186"/>
      <c r="I239" s="29"/>
      <c r="J239" s="29"/>
      <c r="K239" s="29"/>
      <c r="L239" s="249" t="s">
        <v>598</v>
      </c>
      <c r="M239" s="246"/>
      <c r="N239" s="246"/>
      <c r="O239" s="246"/>
      <c r="P239" s="246"/>
      <c r="Q239" s="246"/>
      <c r="R239" s="247"/>
      <c r="S239" s="248">
        <f t="shared" si="42"/>
        <v>0</v>
      </c>
      <c r="T239" s="29"/>
      <c r="U239" s="185"/>
      <c r="V239" s="185"/>
      <c r="W239" s="185"/>
      <c r="X239" s="8"/>
      <c r="Y239" s="8"/>
      <c r="Z239" s="8"/>
      <c r="AA239" s="8"/>
      <c r="AB239" s="8"/>
      <c r="AC239" s="8"/>
    </row>
    <row r="240" spans="1:29" ht="18" customHeight="1">
      <c r="A240" s="1152"/>
      <c r="B240" s="371"/>
      <c r="C240" s="186"/>
      <c r="D240" s="29"/>
      <c r="E240" s="29"/>
      <c r="F240" s="29"/>
      <c r="G240" s="29"/>
      <c r="H240" s="186"/>
      <c r="I240" s="29"/>
      <c r="J240" s="29"/>
      <c r="K240" s="29"/>
      <c r="L240" s="250" t="s">
        <v>599</v>
      </c>
      <c r="M240" s="251"/>
      <c r="N240" s="251"/>
      <c r="O240" s="251"/>
      <c r="P240" s="251"/>
      <c r="Q240" s="251"/>
      <c r="R240" s="252"/>
      <c r="S240" s="253">
        <f t="shared" si="42"/>
        <v>0</v>
      </c>
      <c r="T240" s="29"/>
      <c r="U240" s="185"/>
      <c r="V240" s="185"/>
      <c r="W240" s="185"/>
      <c r="X240" s="8"/>
      <c r="Y240" s="8"/>
      <c r="Z240" s="8"/>
      <c r="AA240" s="8"/>
      <c r="AB240" s="8"/>
      <c r="AC240" s="8"/>
    </row>
    <row r="241" spans="1:29" ht="18" customHeight="1">
      <c r="A241" s="1152"/>
      <c r="B241" s="371"/>
      <c r="C241" s="186"/>
      <c r="D241" s="29"/>
      <c r="E241" s="29"/>
      <c r="F241" s="29"/>
      <c r="G241" s="29"/>
      <c r="H241" s="186"/>
      <c r="I241" s="29"/>
      <c r="J241" s="29"/>
      <c r="K241" s="29"/>
      <c r="L241" s="250" t="s">
        <v>600</v>
      </c>
      <c r="M241" s="254"/>
      <c r="N241" s="254"/>
      <c r="O241" s="254"/>
      <c r="P241" s="254"/>
      <c r="Q241" s="254"/>
      <c r="R241" s="255"/>
      <c r="S241" s="256">
        <f t="shared" si="42"/>
        <v>0</v>
      </c>
      <c r="T241" s="29"/>
      <c r="U241" s="185"/>
      <c r="V241" s="185"/>
      <c r="W241" s="185"/>
      <c r="X241" s="8"/>
      <c r="Y241" s="8"/>
      <c r="Z241" s="8"/>
      <c r="AA241" s="8"/>
      <c r="AB241" s="8"/>
      <c r="AC241" s="8"/>
    </row>
    <row r="242" spans="1:29" ht="18" customHeight="1">
      <c r="A242" s="1152"/>
      <c r="B242" s="371"/>
      <c r="C242" s="1200"/>
      <c r="D242" s="186"/>
      <c r="E242" s="186"/>
      <c r="F242" s="186"/>
      <c r="G242" s="186"/>
      <c r="H242" s="1200"/>
      <c r="I242" s="186"/>
      <c r="J242" s="186"/>
      <c r="K242" s="186"/>
      <c r="L242" s="222" t="s">
        <v>681</v>
      </c>
      <c r="M242" s="223">
        <f t="shared" ref="M242:R242" si="43">M234+M219</f>
        <v>3</v>
      </c>
      <c r="N242" s="223">
        <f t="shared" si="43"/>
        <v>8</v>
      </c>
      <c r="O242" s="223">
        <f t="shared" si="43"/>
        <v>0</v>
      </c>
      <c r="P242" s="223">
        <f t="shared" si="43"/>
        <v>7</v>
      </c>
      <c r="Q242" s="223">
        <f t="shared" si="43"/>
        <v>27</v>
      </c>
      <c r="R242" s="223">
        <f t="shared" si="43"/>
        <v>0</v>
      </c>
      <c r="S242" s="224">
        <f t="shared" si="42"/>
        <v>45</v>
      </c>
      <c r="T242" s="29"/>
      <c r="U242" s="185"/>
      <c r="V242" s="185"/>
      <c r="W242" s="185"/>
      <c r="X242" s="185"/>
      <c r="Y242" s="185"/>
      <c r="Z242" s="185"/>
      <c r="AA242" s="185"/>
      <c r="AB242" s="185"/>
      <c r="AC242" s="185"/>
    </row>
    <row r="243" spans="1:29" ht="18" customHeight="1">
      <c r="A243" s="1152"/>
      <c r="B243" s="371"/>
      <c r="C243" s="1201"/>
      <c r="D243" s="186"/>
      <c r="E243" s="186"/>
      <c r="F243" s="186"/>
      <c r="G243" s="186"/>
      <c r="H243" s="1201"/>
      <c r="I243" s="186"/>
      <c r="J243" s="186"/>
      <c r="K243" s="186"/>
      <c r="L243" s="257" t="s">
        <v>682</v>
      </c>
      <c r="M243" s="258">
        <f t="shared" ref="M243:R243" si="44">M238+M237+M223+M222</f>
        <v>12</v>
      </c>
      <c r="N243" s="258">
        <f t="shared" si="44"/>
        <v>7</v>
      </c>
      <c r="O243" s="258">
        <f t="shared" si="44"/>
        <v>14</v>
      </c>
      <c r="P243" s="258">
        <f t="shared" si="44"/>
        <v>9</v>
      </c>
      <c r="Q243" s="258">
        <f t="shared" si="44"/>
        <v>3</v>
      </c>
      <c r="R243" s="258">
        <f t="shared" si="44"/>
        <v>0</v>
      </c>
      <c r="S243" s="259">
        <f t="shared" si="42"/>
        <v>45</v>
      </c>
      <c r="T243" s="29"/>
      <c r="U243" s="185"/>
      <c r="V243" s="185"/>
      <c r="W243" s="185"/>
      <c r="X243" s="185"/>
      <c r="Y243" s="185"/>
      <c r="Z243" s="185"/>
      <c r="AA243" s="185"/>
      <c r="AB243" s="185"/>
      <c r="AC243" s="185"/>
    </row>
    <row r="244" spans="1:29" ht="18" customHeight="1">
      <c r="A244" s="352"/>
      <c r="B244" s="371"/>
      <c r="C244" s="1200"/>
      <c r="D244" s="186"/>
      <c r="E244" s="186"/>
      <c r="F244" s="186"/>
      <c r="G244" s="186"/>
      <c r="H244" s="1200"/>
      <c r="I244" s="186"/>
      <c r="J244" s="186"/>
      <c r="K244" s="186"/>
      <c r="L244" s="257" t="s">
        <v>683</v>
      </c>
      <c r="M244" s="258">
        <f t="shared" ref="M244:R244" si="45">M239+M224</f>
        <v>0</v>
      </c>
      <c r="N244" s="258">
        <f t="shared" si="45"/>
        <v>0</v>
      </c>
      <c r="O244" s="258">
        <f t="shared" si="45"/>
        <v>0</v>
      </c>
      <c r="P244" s="258">
        <f t="shared" si="45"/>
        <v>0</v>
      </c>
      <c r="Q244" s="258">
        <f t="shared" si="45"/>
        <v>0</v>
      </c>
      <c r="R244" s="258">
        <f t="shared" si="45"/>
        <v>0</v>
      </c>
      <c r="S244" s="259">
        <f t="shared" si="42"/>
        <v>0</v>
      </c>
      <c r="T244" s="29"/>
      <c r="U244" s="185"/>
      <c r="V244" s="185"/>
      <c r="W244" s="185"/>
      <c r="X244" s="185"/>
      <c r="Y244" s="185"/>
      <c r="Z244" s="185"/>
      <c r="AA244" s="185"/>
      <c r="AB244" s="185"/>
      <c r="AC244" s="185"/>
    </row>
    <row r="245" spans="1:29" ht="18" customHeight="1">
      <c r="A245" s="352"/>
      <c r="B245" s="371"/>
      <c r="C245" s="1201"/>
      <c r="D245" s="186"/>
      <c r="E245" s="186"/>
      <c r="F245" s="186"/>
      <c r="G245" s="186"/>
      <c r="H245" s="1201"/>
      <c r="I245" s="186"/>
      <c r="J245" s="186"/>
      <c r="K245" s="186"/>
      <c r="L245" s="260" t="s">
        <v>684</v>
      </c>
      <c r="M245" s="261">
        <f t="shared" ref="M245:R245" si="46">M240+M225</f>
        <v>0</v>
      </c>
      <c r="N245" s="261">
        <f t="shared" si="46"/>
        <v>0</v>
      </c>
      <c r="O245" s="261">
        <f t="shared" si="46"/>
        <v>0</v>
      </c>
      <c r="P245" s="261">
        <f t="shared" si="46"/>
        <v>0</v>
      </c>
      <c r="Q245" s="261">
        <f t="shared" si="46"/>
        <v>0</v>
      </c>
      <c r="R245" s="261">
        <f t="shared" si="46"/>
        <v>0</v>
      </c>
      <c r="S245" s="262">
        <f t="shared" si="42"/>
        <v>0</v>
      </c>
      <c r="T245" s="29"/>
      <c r="U245" s="185"/>
      <c r="V245" s="185"/>
      <c r="W245" s="185"/>
      <c r="X245" s="185"/>
      <c r="Y245" s="185"/>
      <c r="Z245" s="185"/>
      <c r="AA245" s="185"/>
      <c r="AB245" s="185"/>
      <c r="AC245" s="185"/>
    </row>
    <row r="246" spans="1:29" ht="18.75" customHeight="1">
      <c r="A246" s="1198"/>
      <c r="B246" s="1138"/>
      <c r="C246" s="263"/>
      <c r="D246" s="264"/>
      <c r="E246" s="264"/>
      <c r="F246" s="264"/>
      <c r="G246" s="264"/>
      <c r="H246" s="263"/>
      <c r="I246" s="264"/>
      <c r="J246" s="264"/>
      <c r="K246" s="264"/>
      <c r="L246" s="265"/>
      <c r="M246" s="264"/>
      <c r="N246" s="264"/>
      <c r="O246" s="264"/>
      <c r="P246" s="264"/>
      <c r="Q246" s="264"/>
      <c r="R246" s="264"/>
      <c r="S246" s="264"/>
      <c r="T246" s="263"/>
      <c r="U246" s="185"/>
      <c r="V246" s="185"/>
      <c r="W246" s="185"/>
    </row>
    <row r="247" spans="1:29" ht="27" customHeight="1">
      <c r="A247" s="1211">
        <v>8</v>
      </c>
      <c r="B247" s="1212" t="s">
        <v>44</v>
      </c>
      <c r="C247" s="186" t="s">
        <v>643</v>
      </c>
      <c r="D247" s="182">
        <v>11</v>
      </c>
      <c r="E247" s="9" t="s">
        <v>789</v>
      </c>
      <c r="F247" s="9" t="s">
        <v>645</v>
      </c>
      <c r="G247" s="33"/>
      <c r="H247" s="186" t="s">
        <v>643</v>
      </c>
      <c r="I247" s="760">
        <v>10</v>
      </c>
      <c r="J247" s="9" t="s">
        <v>789</v>
      </c>
      <c r="K247" s="9" t="s">
        <v>645</v>
      </c>
      <c r="L247" s="1192" t="s">
        <v>592</v>
      </c>
      <c r="M247" s="337"/>
      <c r="N247" s="335" t="s">
        <v>2366</v>
      </c>
      <c r="O247" s="335" t="s">
        <v>2367</v>
      </c>
      <c r="P247" s="336" t="s">
        <v>2368</v>
      </c>
      <c r="Q247" s="335" t="s">
        <v>2369</v>
      </c>
      <c r="R247" s="18"/>
      <c r="S247" s="18"/>
      <c r="T247" s="50" t="s">
        <v>2370</v>
      </c>
      <c r="U247" s="185"/>
      <c r="V247" s="185"/>
      <c r="W247" s="185"/>
    </row>
    <row r="248" spans="1:29" ht="26.25" customHeight="1">
      <c r="A248" s="1152"/>
      <c r="B248" s="1159"/>
      <c r="C248" s="186" t="s">
        <v>646</v>
      </c>
      <c r="D248" s="182">
        <v>8</v>
      </c>
      <c r="E248" s="9" t="s">
        <v>808</v>
      </c>
      <c r="F248" s="9" t="s">
        <v>645</v>
      </c>
      <c r="G248" s="33"/>
      <c r="H248" s="186" t="s">
        <v>646</v>
      </c>
      <c r="I248" s="760">
        <v>10</v>
      </c>
      <c r="J248" s="9" t="s">
        <v>691</v>
      </c>
      <c r="K248" s="9" t="s">
        <v>645</v>
      </c>
      <c r="L248" s="1193"/>
      <c r="M248" s="340" t="s">
        <v>2371</v>
      </c>
      <c r="N248" s="340" t="s">
        <v>2372</v>
      </c>
      <c r="O248" s="340" t="s">
        <v>2373</v>
      </c>
      <c r="P248" s="340" t="s">
        <v>2374</v>
      </c>
      <c r="Q248" s="340" t="s">
        <v>2375</v>
      </c>
      <c r="R248" s="18"/>
      <c r="S248" s="18"/>
      <c r="T248" s="50" t="s">
        <v>2376</v>
      </c>
      <c r="U248" s="185"/>
      <c r="V248" s="185"/>
      <c r="W248" s="185"/>
    </row>
    <row r="249" spans="1:29" ht="32.25" customHeight="1">
      <c r="A249" s="1152"/>
      <c r="B249" s="1159"/>
      <c r="C249" s="186" t="s">
        <v>656</v>
      </c>
      <c r="D249" s="182">
        <v>10</v>
      </c>
      <c r="E249" s="9" t="s">
        <v>650</v>
      </c>
      <c r="F249" s="9" t="s">
        <v>645</v>
      </c>
      <c r="G249" s="33"/>
      <c r="H249" s="186" t="s">
        <v>656</v>
      </c>
      <c r="I249" s="760">
        <v>7</v>
      </c>
      <c r="J249" s="9" t="s">
        <v>650</v>
      </c>
      <c r="K249" s="9" t="s">
        <v>645</v>
      </c>
      <c r="L249" s="1194"/>
      <c r="M249" s="406" t="s">
        <v>2377</v>
      </c>
      <c r="N249" s="406" t="s">
        <v>2378</v>
      </c>
      <c r="O249" s="883" t="s">
        <v>2379</v>
      </c>
      <c r="P249" s="406" t="s">
        <v>2380</v>
      </c>
      <c r="Q249" s="406" t="s">
        <v>2381</v>
      </c>
      <c r="R249" s="29"/>
      <c r="S249" s="29"/>
      <c r="T249" s="50" t="s">
        <v>2382</v>
      </c>
      <c r="U249" s="185"/>
      <c r="V249" s="185"/>
      <c r="W249" s="185"/>
    </row>
    <row r="250" spans="1:29" ht="18.75" customHeight="1">
      <c r="A250" s="1152"/>
      <c r="B250" s="1159"/>
      <c r="C250" s="186" t="s">
        <v>657</v>
      </c>
      <c r="D250" s="182">
        <v>9</v>
      </c>
      <c r="E250" s="9" t="s">
        <v>653</v>
      </c>
      <c r="F250" s="9" t="s">
        <v>645</v>
      </c>
      <c r="G250" s="33"/>
      <c r="H250" s="186" t="s">
        <v>657</v>
      </c>
      <c r="I250" s="760">
        <v>9</v>
      </c>
      <c r="J250" s="9" t="s">
        <v>653</v>
      </c>
      <c r="K250" s="9" t="s">
        <v>645</v>
      </c>
      <c r="L250" s="186" t="s">
        <v>593</v>
      </c>
      <c r="M250" s="193">
        <v>3</v>
      </c>
      <c r="N250" s="192">
        <v>7</v>
      </c>
      <c r="O250" s="193">
        <v>8</v>
      </c>
      <c r="P250" s="193">
        <v>7</v>
      </c>
      <c r="Q250" s="193">
        <v>8</v>
      </c>
      <c r="R250" s="194"/>
      <c r="S250" s="4">
        <f t="shared" ref="S250:S257" si="47">SUM(M250:R250)</f>
        <v>33</v>
      </c>
      <c r="T250" s="29"/>
      <c r="U250" s="185"/>
      <c r="V250" s="185"/>
      <c r="W250" s="185"/>
    </row>
    <row r="251" spans="1:29" ht="18.75" customHeight="1">
      <c r="A251" s="1152"/>
      <c r="B251" s="1159"/>
      <c r="C251" s="186" t="s">
        <v>658</v>
      </c>
      <c r="D251" s="182">
        <v>7</v>
      </c>
      <c r="E251" s="9" t="s">
        <v>655</v>
      </c>
      <c r="F251" s="9" t="s">
        <v>645</v>
      </c>
      <c r="G251" s="33"/>
      <c r="H251" s="186" t="s">
        <v>658</v>
      </c>
      <c r="I251" s="760">
        <v>8</v>
      </c>
      <c r="J251" s="9" t="s">
        <v>655</v>
      </c>
      <c r="K251" s="9" t="s">
        <v>645</v>
      </c>
      <c r="L251" s="195" t="s">
        <v>594</v>
      </c>
      <c r="M251" s="196"/>
      <c r="N251" s="196"/>
      <c r="O251" s="196"/>
      <c r="P251" s="196"/>
      <c r="Q251" s="196"/>
      <c r="R251" s="29"/>
      <c r="S251" s="33">
        <f t="shared" si="47"/>
        <v>0</v>
      </c>
      <c r="T251" s="29"/>
      <c r="U251" s="185"/>
      <c r="V251" s="185"/>
      <c r="W251" s="185"/>
    </row>
    <row r="252" spans="1:29" ht="18.75" customHeight="1">
      <c r="A252" s="1152"/>
      <c r="B252" s="1159"/>
      <c r="C252" s="380"/>
      <c r="D252" s="33">
        <v>45</v>
      </c>
      <c r="E252" s="33"/>
      <c r="F252" s="33"/>
      <c r="G252" s="33"/>
      <c r="H252" s="380"/>
      <c r="I252" s="47">
        <v>44</v>
      </c>
      <c r="J252" s="33"/>
      <c r="K252" s="33"/>
      <c r="L252" s="195" t="s">
        <v>595</v>
      </c>
      <c r="M252" s="273">
        <v>3</v>
      </c>
      <c r="N252" s="198">
        <v>7</v>
      </c>
      <c r="O252" s="273">
        <v>8</v>
      </c>
      <c r="P252" s="273">
        <v>7</v>
      </c>
      <c r="Q252" s="273">
        <v>8</v>
      </c>
      <c r="R252" s="29"/>
      <c r="S252" s="33">
        <f t="shared" si="47"/>
        <v>33</v>
      </c>
      <c r="T252" s="29"/>
      <c r="U252" s="185"/>
      <c r="V252" s="185"/>
      <c r="W252" s="185"/>
    </row>
    <row r="253" spans="1:29" ht="18.75" customHeight="1">
      <c r="A253" s="1152"/>
      <c r="B253" s="1159"/>
      <c r="C253" s="186"/>
      <c r="D253" s="33"/>
      <c r="E253" s="33"/>
      <c r="F253" s="33"/>
      <c r="G253" s="33"/>
      <c r="H253" s="186"/>
      <c r="I253" s="33"/>
      <c r="J253" s="33"/>
      <c r="K253" s="33"/>
      <c r="L253" s="199" t="s">
        <v>596</v>
      </c>
      <c r="M253" s="200"/>
      <c r="N253" s="200"/>
      <c r="O253" s="200"/>
      <c r="P253" s="200"/>
      <c r="Q253" s="200"/>
      <c r="R253" s="202"/>
      <c r="S253" s="203">
        <f t="shared" si="47"/>
        <v>0</v>
      </c>
      <c r="T253" s="29"/>
      <c r="U253" s="185"/>
      <c r="V253" s="185"/>
      <c r="W253" s="185"/>
    </row>
    <row r="254" spans="1:29" ht="18.75" customHeight="1">
      <c r="A254" s="1152"/>
      <c r="B254" s="1159"/>
      <c r="C254" s="186"/>
      <c r="D254" s="182"/>
      <c r="E254" s="9"/>
      <c r="F254" s="9"/>
      <c r="G254" s="33"/>
      <c r="H254" s="186"/>
      <c r="I254" s="182"/>
      <c r="J254" s="9"/>
      <c r="K254" s="9"/>
      <c r="L254" s="199" t="s">
        <v>597</v>
      </c>
      <c r="M254" s="200">
        <v>3</v>
      </c>
      <c r="N254" s="201">
        <v>5</v>
      </c>
      <c r="O254" s="200">
        <v>3</v>
      </c>
      <c r="P254" s="201">
        <v>4</v>
      </c>
      <c r="Q254" s="200">
        <v>3</v>
      </c>
      <c r="R254" s="202"/>
      <c r="S254" s="203">
        <f t="shared" si="47"/>
        <v>18</v>
      </c>
      <c r="T254" s="29"/>
      <c r="U254" s="185"/>
      <c r="V254" s="185"/>
      <c r="W254" s="185"/>
      <c r="X254" s="8"/>
      <c r="Y254" s="8"/>
      <c r="Z254" s="8"/>
      <c r="AA254" s="8"/>
      <c r="AB254" s="8"/>
      <c r="AC254" s="8"/>
    </row>
    <row r="255" spans="1:29" ht="18.75" customHeight="1">
      <c r="A255" s="1152"/>
      <c r="B255" s="1159"/>
      <c r="C255" s="186"/>
      <c r="D255" s="182"/>
      <c r="E255" s="9"/>
      <c r="F255" s="9"/>
      <c r="G255" s="33"/>
      <c r="H255" s="186"/>
      <c r="I255" s="182"/>
      <c r="J255" s="9"/>
      <c r="K255" s="9"/>
      <c r="L255" s="208" t="s">
        <v>598</v>
      </c>
      <c r="M255" s="200"/>
      <c r="N255" s="200"/>
      <c r="O255" s="200"/>
      <c r="P255" s="200"/>
      <c r="Q255" s="200"/>
      <c r="R255" s="202"/>
      <c r="S255" s="203">
        <f t="shared" si="47"/>
        <v>0</v>
      </c>
      <c r="T255" s="29"/>
      <c r="U255" s="185"/>
      <c r="V255" s="185"/>
      <c r="W255" s="185"/>
      <c r="X255" s="8"/>
      <c r="Y255" s="8"/>
      <c r="Z255" s="8"/>
      <c r="AA255" s="8"/>
      <c r="AB255" s="8"/>
      <c r="AC255" s="8"/>
    </row>
    <row r="256" spans="1:29" ht="18.75" customHeight="1">
      <c r="A256" s="1152"/>
      <c r="B256" s="1159"/>
      <c r="C256" s="380"/>
      <c r="D256" s="33"/>
      <c r="E256" s="33"/>
      <c r="F256" s="33"/>
      <c r="G256" s="33"/>
      <c r="H256" s="380"/>
      <c r="I256" s="33"/>
      <c r="J256" s="33"/>
      <c r="K256" s="33"/>
      <c r="L256" s="209" t="s">
        <v>599</v>
      </c>
      <c r="M256" s="210"/>
      <c r="N256" s="210"/>
      <c r="O256" s="210"/>
      <c r="P256" s="210"/>
      <c r="Q256" s="210"/>
      <c r="R256" s="211"/>
      <c r="S256" s="212">
        <f t="shared" si="47"/>
        <v>0</v>
      </c>
      <c r="T256" s="29"/>
      <c r="U256" s="185"/>
      <c r="V256" s="185"/>
      <c r="W256" s="185"/>
      <c r="X256" s="8"/>
      <c r="Y256" s="8"/>
      <c r="Z256" s="8"/>
      <c r="AA256" s="8"/>
      <c r="AB256" s="8"/>
      <c r="AC256" s="8"/>
    </row>
    <row r="257" spans="1:29" ht="18.75" customHeight="1">
      <c r="A257" s="1152"/>
      <c r="B257" s="1159"/>
      <c r="C257" s="186"/>
      <c r="D257" s="33"/>
      <c r="E257" s="33"/>
      <c r="F257" s="33"/>
      <c r="G257" s="33"/>
      <c r="H257" s="186"/>
      <c r="I257" s="33"/>
      <c r="J257" s="33"/>
      <c r="K257" s="33"/>
      <c r="L257" s="209" t="s">
        <v>600</v>
      </c>
      <c r="M257" s="213"/>
      <c r="N257" s="213"/>
      <c r="O257" s="213"/>
      <c r="P257" s="213"/>
      <c r="Q257" s="213"/>
      <c r="R257" s="214"/>
      <c r="S257" s="215">
        <f t="shared" si="47"/>
        <v>0</v>
      </c>
      <c r="T257" s="29"/>
      <c r="U257" s="185"/>
      <c r="V257" s="185"/>
      <c r="W257" s="185"/>
      <c r="X257" s="8"/>
      <c r="Y257" s="8"/>
      <c r="Z257" s="8"/>
      <c r="AA257" s="8"/>
      <c r="AB257" s="8"/>
      <c r="AC257" s="8"/>
    </row>
    <row r="258" spans="1:29" ht="21" customHeight="1">
      <c r="A258" s="1152"/>
      <c r="B258" s="1159"/>
      <c r="C258" s="186"/>
      <c r="D258" s="33"/>
      <c r="E258" s="33"/>
      <c r="F258" s="33"/>
      <c r="G258" s="33"/>
      <c r="H258" s="186"/>
      <c r="I258" s="33"/>
      <c r="J258" s="33"/>
      <c r="K258" s="33"/>
      <c r="L258" s="222"/>
      <c r="M258" s="223"/>
      <c r="N258" s="223"/>
      <c r="O258" s="223"/>
      <c r="P258" s="223"/>
      <c r="Q258" s="223"/>
      <c r="R258" s="224"/>
      <c r="S258" s="225"/>
      <c r="T258" s="29"/>
      <c r="U258" s="185"/>
      <c r="V258" s="185"/>
      <c r="W258" s="185"/>
      <c r="X258" s="185"/>
      <c r="Y258" s="185"/>
      <c r="Z258" s="185"/>
      <c r="AA258" s="185"/>
      <c r="AB258" s="185"/>
      <c r="AC258" s="185"/>
    </row>
    <row r="259" spans="1:29" ht="30.75" customHeight="1">
      <c r="A259" s="1152"/>
      <c r="B259" s="1159"/>
      <c r="C259" s="114"/>
      <c r="D259" s="114"/>
      <c r="E259" s="114"/>
      <c r="F259" s="114"/>
      <c r="G259" s="114"/>
      <c r="H259" s="114"/>
      <c r="I259" s="114"/>
      <c r="J259" s="114"/>
      <c r="K259" s="114"/>
      <c r="L259" s="1195" t="s">
        <v>601</v>
      </c>
      <c r="M259" s="365" t="s">
        <v>2383</v>
      </c>
      <c r="N259" s="365" t="s">
        <v>2384</v>
      </c>
      <c r="O259" s="509" t="s">
        <v>2385</v>
      </c>
      <c r="P259" s="509" t="s">
        <v>2386</v>
      </c>
      <c r="Q259" s="365" t="s">
        <v>2387</v>
      </c>
      <c r="R259" s="230"/>
      <c r="S259" s="230"/>
      <c r="T259" s="50" t="s">
        <v>2370</v>
      </c>
      <c r="U259" s="185"/>
      <c r="V259" s="185"/>
      <c r="W259" s="185"/>
    </row>
    <row r="260" spans="1:29" ht="26.25" customHeight="1">
      <c r="A260" s="1152"/>
      <c r="B260" s="1159"/>
      <c r="C260" s="114"/>
      <c r="D260" s="114"/>
      <c r="E260" s="114"/>
      <c r="F260" s="114"/>
      <c r="G260" s="114"/>
      <c r="H260" s="114"/>
      <c r="I260" s="114"/>
      <c r="J260" s="114"/>
      <c r="K260" s="114"/>
      <c r="L260" s="1193"/>
      <c r="M260" s="365" t="s">
        <v>2388</v>
      </c>
      <c r="N260" s="365" t="s">
        <v>2389</v>
      </c>
      <c r="O260" s="365" t="s">
        <v>2390</v>
      </c>
      <c r="P260" s="366"/>
      <c r="Q260" s="509" t="s">
        <v>2391</v>
      </c>
      <c r="R260" s="230"/>
      <c r="S260" s="228"/>
      <c r="T260" s="50" t="s">
        <v>2376</v>
      </c>
      <c r="U260" s="185"/>
      <c r="V260" s="185"/>
      <c r="W260" s="185"/>
    </row>
    <row r="261" spans="1:29" ht="26.25" customHeight="1">
      <c r="A261" s="1152"/>
      <c r="B261" s="1159"/>
      <c r="C261" s="114"/>
      <c r="D261" s="114"/>
      <c r="E261" s="114"/>
      <c r="F261" s="114"/>
      <c r="G261" s="114"/>
      <c r="H261" s="114"/>
      <c r="I261" s="114"/>
      <c r="J261" s="114"/>
      <c r="K261" s="114"/>
      <c r="L261" s="1193"/>
      <c r="M261" s="365" t="s">
        <v>2392</v>
      </c>
      <c r="N261" s="509" t="s">
        <v>2393</v>
      </c>
      <c r="O261" s="365" t="s">
        <v>2394</v>
      </c>
      <c r="P261" s="365" t="s">
        <v>2395</v>
      </c>
      <c r="Q261" s="365" t="s">
        <v>2396</v>
      </c>
      <c r="R261" s="230"/>
      <c r="S261" s="228"/>
      <c r="T261" s="50" t="s">
        <v>2382</v>
      </c>
      <c r="U261" s="185"/>
      <c r="V261" s="185"/>
      <c r="W261" s="185"/>
      <c r="X261" s="8"/>
      <c r="Y261" s="8"/>
      <c r="Z261" s="8"/>
      <c r="AA261" s="8"/>
      <c r="AB261" s="8"/>
      <c r="AC261" s="8"/>
    </row>
    <row r="262" spans="1:29" ht="27" customHeight="1">
      <c r="A262" s="1152"/>
      <c r="B262" s="1201"/>
      <c r="C262" s="186"/>
      <c r="D262" s="29"/>
      <c r="E262" s="29"/>
      <c r="F262" s="29"/>
      <c r="G262" s="29"/>
      <c r="H262" s="186"/>
      <c r="I262" s="29"/>
      <c r="J262" s="29"/>
      <c r="K262" s="29"/>
      <c r="L262" s="1194"/>
      <c r="M262" s="442"/>
      <c r="N262" s="442"/>
      <c r="O262" s="366"/>
      <c r="P262" s="366"/>
      <c r="Q262" s="366"/>
      <c r="R262" s="228"/>
      <c r="S262" s="228"/>
      <c r="T262" s="29"/>
      <c r="U262" s="185"/>
      <c r="V262" s="185"/>
      <c r="W262" s="185"/>
    </row>
    <row r="263" spans="1:29" ht="18" customHeight="1">
      <c r="A263" s="1152"/>
      <c r="B263" s="385"/>
      <c r="C263" s="186"/>
      <c r="D263" s="29"/>
      <c r="E263" s="29"/>
      <c r="F263" s="29"/>
      <c r="G263" s="29"/>
      <c r="H263" s="186"/>
      <c r="I263" s="29"/>
      <c r="J263" s="29"/>
      <c r="K263" s="29"/>
      <c r="L263" s="238" t="s">
        <v>593</v>
      </c>
      <c r="M263" s="280"/>
      <c r="N263" s="239">
        <v>3</v>
      </c>
      <c r="O263" s="280">
        <v>3</v>
      </c>
      <c r="P263" s="280">
        <v>3</v>
      </c>
      <c r="Q263" s="239">
        <v>2</v>
      </c>
      <c r="R263" s="236"/>
      <c r="S263" s="237">
        <f t="shared" ref="S263:S274" si="48">SUM(M263:R263)</f>
        <v>11</v>
      </c>
      <c r="T263" s="29"/>
      <c r="U263" s="185"/>
      <c r="V263" s="185"/>
      <c r="W263" s="185"/>
    </row>
    <row r="264" spans="1:29" ht="18" customHeight="1">
      <c r="A264" s="1152"/>
      <c r="B264" s="385"/>
      <c r="C264" s="186"/>
      <c r="D264" s="29"/>
      <c r="E264" s="29"/>
      <c r="F264" s="29"/>
      <c r="G264" s="29"/>
      <c r="H264" s="186"/>
      <c r="I264" s="29"/>
      <c r="J264" s="29"/>
      <c r="K264" s="29"/>
      <c r="L264" s="240" t="s">
        <v>594</v>
      </c>
      <c r="M264" s="281"/>
      <c r="N264" s="281"/>
      <c r="O264" s="281"/>
      <c r="P264" s="281"/>
      <c r="Q264" s="281"/>
      <c r="R264" s="228"/>
      <c r="S264" s="242">
        <f t="shared" si="48"/>
        <v>0</v>
      </c>
      <c r="T264" s="29"/>
      <c r="U264" s="185"/>
      <c r="V264" s="185"/>
      <c r="W264" s="185"/>
    </row>
    <row r="265" spans="1:29" ht="18" customHeight="1">
      <c r="A265" s="1152"/>
      <c r="B265" s="371"/>
      <c r="C265" s="181"/>
      <c r="D265" s="29"/>
      <c r="E265" s="29"/>
      <c r="F265" s="29"/>
      <c r="G265" s="29"/>
      <c r="H265" s="181"/>
      <c r="I265" s="29"/>
      <c r="J265" s="29"/>
      <c r="K265" s="29"/>
      <c r="L265" s="240" t="s">
        <v>595</v>
      </c>
      <c r="M265" s="243"/>
      <c r="N265" s="282">
        <v>3</v>
      </c>
      <c r="O265" s="243">
        <v>3</v>
      </c>
      <c r="P265" s="243">
        <v>3</v>
      </c>
      <c r="Q265" s="282">
        <v>2</v>
      </c>
      <c r="R265" s="228"/>
      <c r="S265" s="242">
        <f t="shared" si="48"/>
        <v>11</v>
      </c>
      <c r="T265" s="29"/>
      <c r="U265" s="185"/>
      <c r="V265" s="185"/>
      <c r="W265" s="185"/>
    </row>
    <row r="266" spans="1:29" ht="18" customHeight="1">
      <c r="A266" s="1152"/>
      <c r="B266" s="371"/>
      <c r="C266" s="186"/>
      <c r="D266" s="29"/>
      <c r="E266" s="29"/>
      <c r="F266" s="29"/>
      <c r="G266" s="29"/>
      <c r="H266" s="186"/>
      <c r="I266" s="29"/>
      <c r="J266" s="29"/>
      <c r="K266" s="29"/>
      <c r="L266" s="244" t="s">
        <v>596</v>
      </c>
      <c r="M266" s="246"/>
      <c r="N266" s="246"/>
      <c r="O266" s="246"/>
      <c r="P266" s="246"/>
      <c r="Q266" s="246"/>
      <c r="R266" s="247"/>
      <c r="S266" s="248">
        <f t="shared" si="48"/>
        <v>0</v>
      </c>
      <c r="T266" s="29"/>
      <c r="U266" s="185"/>
      <c r="V266" s="185"/>
      <c r="W266" s="185"/>
    </row>
    <row r="267" spans="1:29" ht="18" customHeight="1">
      <c r="A267" s="1152"/>
      <c r="B267" s="371"/>
      <c r="C267" s="1200"/>
      <c r="D267" s="186"/>
      <c r="E267" s="186"/>
      <c r="F267" s="186"/>
      <c r="G267" s="186"/>
      <c r="H267" s="1200"/>
      <c r="I267" s="186"/>
      <c r="J267" s="186"/>
      <c r="K267" s="186"/>
      <c r="L267" s="244" t="s">
        <v>597</v>
      </c>
      <c r="M267" s="245">
        <v>6</v>
      </c>
      <c r="N267" s="245">
        <v>6</v>
      </c>
      <c r="O267" s="245">
        <v>6</v>
      </c>
      <c r="P267" s="245">
        <v>3</v>
      </c>
      <c r="Q267" s="245">
        <v>5</v>
      </c>
      <c r="R267" s="247"/>
      <c r="S267" s="248">
        <f t="shared" si="48"/>
        <v>26</v>
      </c>
      <c r="T267" s="29"/>
      <c r="U267" s="185"/>
      <c r="V267" s="185"/>
      <c r="W267" s="185"/>
      <c r="X267" s="185"/>
      <c r="Y267" s="185"/>
      <c r="Z267" s="185"/>
      <c r="AA267" s="185"/>
      <c r="AB267" s="185"/>
      <c r="AC267" s="185"/>
    </row>
    <row r="268" spans="1:29" ht="18" customHeight="1">
      <c r="A268" s="1152"/>
      <c r="B268" s="371"/>
      <c r="C268" s="1201"/>
      <c r="D268" s="186"/>
      <c r="E268" s="186"/>
      <c r="F268" s="186"/>
      <c r="G268" s="186"/>
      <c r="H268" s="1201"/>
      <c r="I268" s="186"/>
      <c r="J268" s="186"/>
      <c r="K268" s="186"/>
      <c r="L268" s="249" t="s">
        <v>598</v>
      </c>
      <c r="M268" s="246"/>
      <c r="N268" s="246"/>
      <c r="O268" s="246"/>
      <c r="P268" s="246"/>
      <c r="Q268" s="246"/>
      <c r="R268" s="247"/>
      <c r="S268" s="248">
        <f t="shared" si="48"/>
        <v>0</v>
      </c>
      <c r="T268" s="29"/>
      <c r="U268" s="185"/>
      <c r="V268" s="185"/>
      <c r="W268" s="185"/>
      <c r="X268" s="185"/>
      <c r="Y268" s="185"/>
      <c r="Z268" s="185"/>
      <c r="AA268" s="185"/>
      <c r="AB268" s="185"/>
      <c r="AC268" s="185"/>
    </row>
    <row r="269" spans="1:29" ht="18" customHeight="1">
      <c r="A269" s="352"/>
      <c r="B269" s="385"/>
      <c r="C269" s="186"/>
      <c r="D269" s="29"/>
      <c r="E269" s="29"/>
      <c r="F269" s="29"/>
      <c r="G269" s="29"/>
      <c r="H269" s="186"/>
      <c r="I269" s="29"/>
      <c r="J269" s="29"/>
      <c r="K269" s="29"/>
      <c r="L269" s="250" t="s">
        <v>599</v>
      </c>
      <c r="M269" s="251"/>
      <c r="N269" s="251"/>
      <c r="O269" s="251"/>
      <c r="P269" s="251"/>
      <c r="Q269" s="251"/>
      <c r="R269" s="252"/>
      <c r="S269" s="253">
        <f t="shared" si="48"/>
        <v>0</v>
      </c>
      <c r="T269" s="29"/>
      <c r="U269" s="185"/>
      <c r="V269" s="185"/>
      <c r="W269" s="185"/>
      <c r="X269" s="8"/>
      <c r="Y269" s="8"/>
      <c r="Z269" s="8"/>
      <c r="AA269" s="8"/>
      <c r="AB269" s="8"/>
      <c r="AC269" s="8"/>
    </row>
    <row r="270" spans="1:29" ht="18" customHeight="1">
      <c r="A270" s="352"/>
      <c r="B270" s="385"/>
      <c r="C270" s="186"/>
      <c r="D270" s="29"/>
      <c r="E270" s="29"/>
      <c r="F270" s="29"/>
      <c r="G270" s="29"/>
      <c r="H270" s="186"/>
      <c r="I270" s="29"/>
      <c r="J270" s="29"/>
      <c r="K270" s="29"/>
      <c r="L270" s="250" t="s">
        <v>600</v>
      </c>
      <c r="M270" s="254"/>
      <c r="N270" s="254"/>
      <c r="O270" s="254"/>
      <c r="P270" s="254"/>
      <c r="Q270" s="254"/>
      <c r="R270" s="255"/>
      <c r="S270" s="256">
        <f t="shared" si="48"/>
        <v>0</v>
      </c>
      <c r="T270" s="29"/>
      <c r="U270" s="185"/>
      <c r="V270" s="185"/>
      <c r="W270" s="185"/>
      <c r="X270" s="8"/>
      <c r="Y270" s="8"/>
      <c r="Z270" s="8"/>
      <c r="AA270" s="8"/>
      <c r="AB270" s="8"/>
      <c r="AC270" s="8"/>
    </row>
    <row r="271" spans="1:29" ht="18" customHeight="1">
      <c r="A271" s="352"/>
      <c r="B271" s="371"/>
      <c r="C271" s="181"/>
      <c r="D271" s="29"/>
      <c r="E271" s="29"/>
      <c r="F271" s="29"/>
      <c r="G271" s="29"/>
      <c r="H271" s="181"/>
      <c r="I271" s="29"/>
      <c r="J271" s="29"/>
      <c r="K271" s="29"/>
      <c r="L271" s="222" t="s">
        <v>681</v>
      </c>
      <c r="M271" s="223">
        <f t="shared" ref="M271:R271" si="49">M263+M250</f>
        <v>3</v>
      </c>
      <c r="N271" s="223">
        <f t="shared" si="49"/>
        <v>10</v>
      </c>
      <c r="O271" s="223">
        <f t="shared" si="49"/>
        <v>11</v>
      </c>
      <c r="P271" s="223">
        <f t="shared" si="49"/>
        <v>10</v>
      </c>
      <c r="Q271" s="223">
        <f t="shared" si="49"/>
        <v>10</v>
      </c>
      <c r="R271" s="223">
        <f t="shared" si="49"/>
        <v>0</v>
      </c>
      <c r="S271" s="224">
        <f t="shared" si="48"/>
        <v>44</v>
      </c>
      <c r="T271" s="29"/>
      <c r="U271" s="185"/>
      <c r="V271" s="185"/>
      <c r="W271" s="185"/>
      <c r="X271" s="8"/>
      <c r="Y271" s="8"/>
      <c r="Z271" s="8"/>
      <c r="AA271" s="8"/>
      <c r="AB271" s="8"/>
      <c r="AC271" s="8"/>
    </row>
    <row r="272" spans="1:29" ht="18" customHeight="1">
      <c r="A272" s="352"/>
      <c r="B272" s="371"/>
      <c r="C272" s="186"/>
      <c r="D272" s="29"/>
      <c r="E272" s="29"/>
      <c r="F272" s="29"/>
      <c r="G272" s="29"/>
      <c r="H272" s="186"/>
      <c r="I272" s="29"/>
      <c r="J272" s="29"/>
      <c r="K272" s="29"/>
      <c r="L272" s="257" t="s">
        <v>682</v>
      </c>
      <c r="M272" s="258">
        <f t="shared" ref="M272:R272" si="50">M267+M266+M254+M253</f>
        <v>9</v>
      </c>
      <c r="N272" s="258">
        <f t="shared" si="50"/>
        <v>11</v>
      </c>
      <c r="O272" s="258">
        <f t="shared" si="50"/>
        <v>9</v>
      </c>
      <c r="P272" s="258">
        <f t="shared" si="50"/>
        <v>7</v>
      </c>
      <c r="Q272" s="258">
        <f t="shared" si="50"/>
        <v>8</v>
      </c>
      <c r="R272" s="258">
        <f t="shared" si="50"/>
        <v>0</v>
      </c>
      <c r="S272" s="259">
        <f t="shared" si="48"/>
        <v>44</v>
      </c>
      <c r="T272" s="29"/>
      <c r="U272" s="185"/>
      <c r="V272" s="185"/>
      <c r="W272" s="185"/>
      <c r="X272" s="8"/>
      <c r="Y272" s="8"/>
      <c r="Z272" s="8"/>
      <c r="AA272" s="8"/>
      <c r="AB272" s="8"/>
      <c r="AC272" s="8"/>
    </row>
    <row r="273" spans="1:29" ht="18" customHeight="1">
      <c r="A273" s="352"/>
      <c r="B273" s="371"/>
      <c r="C273" s="1200"/>
      <c r="D273" s="186"/>
      <c r="E273" s="186"/>
      <c r="F273" s="186"/>
      <c r="G273" s="186"/>
      <c r="H273" s="1200"/>
      <c r="I273" s="186"/>
      <c r="J273" s="186"/>
      <c r="K273" s="186"/>
      <c r="L273" s="257" t="s">
        <v>683</v>
      </c>
      <c r="M273" s="258">
        <f t="shared" ref="M273:R273" si="51">M268+M255</f>
        <v>0</v>
      </c>
      <c r="N273" s="258">
        <f t="shared" si="51"/>
        <v>0</v>
      </c>
      <c r="O273" s="258">
        <f t="shared" si="51"/>
        <v>0</v>
      </c>
      <c r="P273" s="258">
        <f t="shared" si="51"/>
        <v>0</v>
      </c>
      <c r="Q273" s="258">
        <f t="shared" si="51"/>
        <v>0</v>
      </c>
      <c r="R273" s="258">
        <f t="shared" si="51"/>
        <v>0</v>
      </c>
      <c r="S273" s="259">
        <f t="shared" si="48"/>
        <v>0</v>
      </c>
      <c r="T273" s="29"/>
      <c r="U273" s="185"/>
      <c r="V273" s="185"/>
      <c r="W273" s="185"/>
      <c r="X273" s="185"/>
      <c r="Y273" s="185"/>
      <c r="Z273" s="185"/>
      <c r="AA273" s="185"/>
      <c r="AB273" s="185"/>
      <c r="AC273" s="185"/>
    </row>
    <row r="274" spans="1:29" ht="18" customHeight="1">
      <c r="A274" s="352"/>
      <c r="B274" s="371"/>
      <c r="C274" s="1201"/>
      <c r="D274" s="186"/>
      <c r="E274" s="186"/>
      <c r="F274" s="186"/>
      <c r="G274" s="186"/>
      <c r="H274" s="1201"/>
      <c r="I274" s="186"/>
      <c r="J274" s="186"/>
      <c r="K274" s="186"/>
      <c r="L274" s="260" t="s">
        <v>684</v>
      </c>
      <c r="M274" s="261">
        <f t="shared" ref="M274:R274" si="52">M269+M256</f>
        <v>0</v>
      </c>
      <c r="N274" s="261">
        <f t="shared" si="52"/>
        <v>0</v>
      </c>
      <c r="O274" s="261">
        <f t="shared" si="52"/>
        <v>0</v>
      </c>
      <c r="P274" s="261">
        <f t="shared" si="52"/>
        <v>0</v>
      </c>
      <c r="Q274" s="261">
        <f t="shared" si="52"/>
        <v>0</v>
      </c>
      <c r="R274" s="261">
        <f t="shared" si="52"/>
        <v>0</v>
      </c>
      <c r="S274" s="262">
        <f t="shared" si="48"/>
        <v>0</v>
      </c>
      <c r="T274" s="29"/>
      <c r="U274" s="185"/>
      <c r="V274" s="185"/>
      <c r="W274" s="185"/>
      <c r="X274" s="185"/>
      <c r="Y274" s="185"/>
      <c r="Z274" s="185"/>
      <c r="AA274" s="185"/>
      <c r="AB274" s="185"/>
      <c r="AC274" s="185"/>
    </row>
    <row r="275" spans="1:29" ht="22.5" customHeight="1">
      <c r="A275" s="1198"/>
      <c r="B275" s="1138"/>
      <c r="C275" s="263"/>
      <c r="D275" s="264"/>
      <c r="E275" s="264"/>
      <c r="F275" s="264"/>
      <c r="G275" s="264"/>
      <c r="H275" s="263"/>
      <c r="I275" s="264"/>
      <c r="J275" s="264"/>
      <c r="K275" s="264"/>
      <c r="L275" s="265"/>
      <c r="M275" s="264"/>
      <c r="N275" s="264"/>
      <c r="O275" s="264"/>
      <c r="P275" s="264"/>
      <c r="Q275" s="264"/>
      <c r="R275" s="264"/>
      <c r="S275" s="264"/>
      <c r="T275" s="263"/>
      <c r="U275" s="185"/>
      <c r="V275" s="185"/>
      <c r="W275" s="185"/>
    </row>
    <row r="276" spans="1:29" ht="39.75" customHeight="1">
      <c r="A276" s="1211">
        <v>9</v>
      </c>
      <c r="B276" s="1197" t="s">
        <v>47</v>
      </c>
      <c r="C276" s="186" t="s">
        <v>643</v>
      </c>
      <c r="D276" s="182">
        <v>13</v>
      </c>
      <c r="E276" s="9" t="s">
        <v>789</v>
      </c>
      <c r="F276" s="9" t="s">
        <v>645</v>
      </c>
      <c r="G276" s="9"/>
      <c r="H276" s="186" t="s">
        <v>643</v>
      </c>
      <c r="I276" s="760">
        <v>12</v>
      </c>
      <c r="J276" s="9" t="s">
        <v>789</v>
      </c>
      <c r="K276" s="9" t="s">
        <v>645</v>
      </c>
      <c r="L276" s="1192" t="s">
        <v>592</v>
      </c>
      <c r="M276" s="888"/>
      <c r="N276" s="854" t="s">
        <v>2397</v>
      </c>
      <c r="O276" s="854" t="s">
        <v>2398</v>
      </c>
      <c r="P276" s="702"/>
      <c r="Q276" s="702"/>
      <c r="R276" s="889"/>
      <c r="S276" s="29"/>
      <c r="T276" s="50" t="s">
        <v>2399</v>
      </c>
      <c r="U276" s="185"/>
      <c r="V276" s="185"/>
      <c r="W276" s="185"/>
    </row>
    <row r="277" spans="1:29" ht="39.75" customHeight="1">
      <c r="A277" s="1152"/>
      <c r="B277" s="1152"/>
      <c r="C277" s="186" t="s">
        <v>646</v>
      </c>
      <c r="D277" s="182">
        <v>9</v>
      </c>
      <c r="E277" s="9" t="s">
        <v>877</v>
      </c>
      <c r="F277" s="9" t="s">
        <v>645</v>
      </c>
      <c r="G277" s="9"/>
      <c r="H277" s="186" t="s">
        <v>646</v>
      </c>
      <c r="I277" s="760">
        <v>11</v>
      </c>
      <c r="J277" s="9" t="s">
        <v>691</v>
      </c>
      <c r="K277" s="9" t="s">
        <v>645</v>
      </c>
      <c r="L277" s="1193"/>
      <c r="M277" s="858"/>
      <c r="N277" s="857" t="s">
        <v>2400</v>
      </c>
      <c r="O277" s="857" t="s">
        <v>2401</v>
      </c>
      <c r="P277" s="856" t="s">
        <v>2402</v>
      </c>
      <c r="Q277" s="710"/>
      <c r="R277" s="857" t="s">
        <v>2403</v>
      </c>
      <c r="S277" s="29"/>
      <c r="T277" s="50" t="s">
        <v>2404</v>
      </c>
      <c r="U277" s="185"/>
      <c r="V277" s="185"/>
      <c r="W277" s="185"/>
    </row>
    <row r="278" spans="1:29" ht="33" customHeight="1">
      <c r="A278" s="1152"/>
      <c r="B278" s="1152"/>
      <c r="C278" s="186" t="s">
        <v>656</v>
      </c>
      <c r="D278" s="182">
        <v>11</v>
      </c>
      <c r="E278" s="9" t="s">
        <v>650</v>
      </c>
      <c r="F278" s="9" t="s">
        <v>645</v>
      </c>
      <c r="G278" s="9"/>
      <c r="H278" s="186" t="s">
        <v>656</v>
      </c>
      <c r="I278" s="182">
        <v>9</v>
      </c>
      <c r="J278" s="9" t="s">
        <v>650</v>
      </c>
      <c r="K278" s="9" t="s">
        <v>645</v>
      </c>
      <c r="L278" s="1193"/>
      <c r="M278" s="858"/>
      <c r="N278" s="858"/>
      <c r="O278" s="858"/>
      <c r="P278" s="858"/>
      <c r="Q278" s="858"/>
      <c r="R278" s="710"/>
      <c r="S278" s="29"/>
      <c r="T278" s="50" t="s">
        <v>2342</v>
      </c>
      <c r="U278" s="185"/>
      <c r="V278" s="185"/>
      <c r="W278" s="185"/>
    </row>
    <row r="279" spans="1:29" ht="30.75" customHeight="1">
      <c r="A279" s="1152"/>
      <c r="B279" s="1152"/>
      <c r="C279" s="186" t="s">
        <v>657</v>
      </c>
      <c r="D279" s="182">
        <v>9</v>
      </c>
      <c r="E279" s="9" t="s">
        <v>653</v>
      </c>
      <c r="F279" s="9" t="s">
        <v>645</v>
      </c>
      <c r="G279" s="9"/>
      <c r="H279" s="186" t="s">
        <v>657</v>
      </c>
      <c r="I279" s="182">
        <v>11</v>
      </c>
      <c r="J279" s="9" t="s">
        <v>653</v>
      </c>
      <c r="K279" s="9" t="s">
        <v>645</v>
      </c>
      <c r="L279" s="1193"/>
      <c r="M279" s="858"/>
      <c r="N279" s="857" t="s">
        <v>2405</v>
      </c>
      <c r="O279" s="858"/>
      <c r="P279" s="858"/>
      <c r="Q279" s="857" t="s">
        <v>2406</v>
      </c>
      <c r="R279" s="857" t="s">
        <v>2407</v>
      </c>
      <c r="S279" s="29"/>
      <c r="T279" s="50" t="s">
        <v>2347</v>
      </c>
      <c r="U279" s="185"/>
      <c r="V279" s="185"/>
      <c r="W279" s="185"/>
    </row>
    <row r="280" spans="1:29" ht="34.5" customHeight="1">
      <c r="A280" s="1152"/>
      <c r="B280" s="1152"/>
      <c r="C280" s="186" t="s">
        <v>658</v>
      </c>
      <c r="D280" s="182">
        <v>8</v>
      </c>
      <c r="E280" s="9" t="s">
        <v>655</v>
      </c>
      <c r="F280" s="9" t="s">
        <v>645</v>
      </c>
      <c r="G280" s="9"/>
      <c r="H280" s="186" t="s">
        <v>658</v>
      </c>
      <c r="I280" s="182">
        <v>9</v>
      </c>
      <c r="J280" s="9" t="s">
        <v>655</v>
      </c>
      <c r="K280" s="9" t="s">
        <v>645</v>
      </c>
      <c r="L280" s="1194"/>
      <c r="M280" s="859"/>
      <c r="N280" s="859"/>
      <c r="O280" s="859"/>
      <c r="P280" s="861"/>
      <c r="Q280" s="861"/>
      <c r="R280" s="861"/>
      <c r="S280" s="29"/>
      <c r="T280" s="50" t="s">
        <v>2349</v>
      </c>
      <c r="U280" s="185"/>
      <c r="V280" s="185"/>
      <c r="W280" s="185"/>
    </row>
    <row r="281" spans="1:29" ht="16.5" customHeight="1">
      <c r="A281" s="1152"/>
      <c r="B281" s="1152"/>
      <c r="C281" s="186"/>
      <c r="D281" s="33">
        <v>50</v>
      </c>
      <c r="E281" s="33"/>
      <c r="F281" s="33"/>
      <c r="G281" s="33"/>
      <c r="H281" s="186"/>
      <c r="I281" s="47">
        <v>52</v>
      </c>
      <c r="J281" s="33"/>
      <c r="K281" s="33"/>
      <c r="L281" s="186" t="s">
        <v>593</v>
      </c>
      <c r="M281" s="192"/>
      <c r="N281" s="193">
        <v>7</v>
      </c>
      <c r="O281" s="193">
        <v>6</v>
      </c>
      <c r="P281" s="193">
        <v>4</v>
      </c>
      <c r="Q281" s="192"/>
      <c r="R281" s="194"/>
      <c r="S281" s="4">
        <f t="shared" ref="S281:S288" si="53">SUM(M281:R281)</f>
        <v>17</v>
      </c>
      <c r="T281" s="29"/>
      <c r="U281" s="185"/>
      <c r="V281" s="185"/>
      <c r="W281" s="185"/>
    </row>
    <row r="282" spans="1:29" ht="16.5" customHeight="1">
      <c r="A282" s="1152"/>
      <c r="B282" s="1152"/>
      <c r="C282" s="186"/>
      <c r="D282" s="33"/>
      <c r="E282" s="33"/>
      <c r="F282" s="33"/>
      <c r="G282" s="33"/>
      <c r="H282" s="186"/>
      <c r="I282" s="33"/>
      <c r="J282" s="33"/>
      <c r="K282" s="33"/>
      <c r="L282" s="195" t="s">
        <v>594</v>
      </c>
      <c r="M282" s="196"/>
      <c r="N282" s="197">
        <v>7</v>
      </c>
      <c r="O282" s="197">
        <v>6</v>
      </c>
      <c r="P282" s="197">
        <v>4</v>
      </c>
      <c r="Q282" s="196"/>
      <c r="R282" s="29"/>
      <c r="S282" s="33">
        <f t="shared" si="53"/>
        <v>17</v>
      </c>
      <c r="T282" s="29"/>
      <c r="U282" s="185"/>
      <c r="V282" s="185"/>
      <c r="W282" s="185"/>
    </row>
    <row r="283" spans="1:29" ht="16.5" customHeight="1">
      <c r="A283" s="1152"/>
      <c r="B283" s="1152"/>
      <c r="C283" s="186"/>
      <c r="D283" s="33"/>
      <c r="E283" s="33"/>
      <c r="F283" s="33"/>
      <c r="G283" s="33"/>
      <c r="H283" s="890" t="s">
        <v>2408</v>
      </c>
      <c r="I283" s="33"/>
      <c r="J283" s="33"/>
      <c r="K283" s="33"/>
      <c r="L283" s="195" t="s">
        <v>595</v>
      </c>
      <c r="M283" s="198"/>
      <c r="N283" s="198"/>
      <c r="O283" s="198"/>
      <c r="P283" s="198"/>
      <c r="Q283" s="198"/>
      <c r="R283" s="29"/>
      <c r="S283" s="33">
        <f t="shared" si="53"/>
        <v>0</v>
      </c>
      <c r="T283" s="29"/>
      <c r="U283" s="185"/>
      <c r="V283" s="185"/>
      <c r="W283" s="185"/>
    </row>
    <row r="284" spans="1:29" ht="16.5" customHeight="1">
      <c r="A284" s="1152"/>
      <c r="B284" s="1152"/>
      <c r="C284" s="186"/>
      <c r="D284" s="33"/>
      <c r="E284" s="33"/>
      <c r="F284" s="33"/>
      <c r="G284" s="33"/>
      <c r="H284" s="890" t="s">
        <v>2409</v>
      </c>
      <c r="I284" s="33"/>
      <c r="J284" s="33"/>
      <c r="K284" s="33"/>
      <c r="L284" s="199" t="s">
        <v>596</v>
      </c>
      <c r="M284" s="200"/>
      <c r="N284" s="201">
        <v>4</v>
      </c>
      <c r="O284" s="201">
        <v>2</v>
      </c>
      <c r="P284" s="200"/>
      <c r="Q284" s="201">
        <v>4</v>
      </c>
      <c r="R284" s="191">
        <v>8</v>
      </c>
      <c r="S284" s="203">
        <f t="shared" si="53"/>
        <v>18</v>
      </c>
      <c r="T284" s="29"/>
      <c r="U284" s="185"/>
      <c r="V284" s="185"/>
      <c r="W284" s="185"/>
    </row>
    <row r="285" spans="1:29" ht="16.5" customHeight="1">
      <c r="A285" s="1152"/>
      <c r="B285" s="1152"/>
      <c r="C285" s="186"/>
      <c r="D285" s="33"/>
      <c r="E285" s="33"/>
      <c r="F285" s="33"/>
      <c r="G285" s="33"/>
      <c r="H285" s="186"/>
      <c r="I285" s="33"/>
      <c r="J285" s="33"/>
      <c r="K285" s="33"/>
      <c r="L285" s="199" t="s">
        <v>597</v>
      </c>
      <c r="M285" s="200"/>
      <c r="N285" s="200"/>
      <c r="O285" s="200"/>
      <c r="P285" s="200"/>
      <c r="Q285" s="200"/>
      <c r="R285" s="202"/>
      <c r="S285" s="203">
        <f t="shared" si="53"/>
        <v>0</v>
      </c>
      <c r="T285" s="29"/>
      <c r="U285" s="185"/>
      <c r="V285" s="185"/>
      <c r="W285" s="185"/>
      <c r="X285" s="8"/>
      <c r="Y285" s="8"/>
      <c r="Z285" s="8"/>
      <c r="AA285" s="8"/>
      <c r="AB285" s="8"/>
      <c r="AC285" s="8"/>
    </row>
    <row r="286" spans="1:29" ht="16.5" customHeight="1">
      <c r="A286" s="1152"/>
      <c r="B286" s="1152"/>
      <c r="C286" s="186"/>
      <c r="D286" s="33"/>
      <c r="E286" s="33"/>
      <c r="F286" s="33"/>
      <c r="G286" s="33"/>
      <c r="H286" s="186"/>
      <c r="I286" s="33"/>
      <c r="J286" s="33"/>
      <c r="K286" s="33"/>
      <c r="L286" s="208" t="s">
        <v>598</v>
      </c>
      <c r="M286" s="200"/>
      <c r="N286" s="200"/>
      <c r="O286" s="200"/>
      <c r="P286" s="200"/>
      <c r="Q286" s="200"/>
      <c r="R286" s="202"/>
      <c r="S286" s="203">
        <f t="shared" si="53"/>
        <v>0</v>
      </c>
      <c r="T286" s="29"/>
      <c r="U286" s="185"/>
      <c r="V286" s="185"/>
      <c r="W286" s="185"/>
      <c r="X286" s="8"/>
      <c r="Y286" s="8"/>
      <c r="Z286" s="8"/>
      <c r="AA286" s="8"/>
      <c r="AB286" s="8"/>
      <c r="AC286" s="8"/>
    </row>
    <row r="287" spans="1:29" ht="16.5" customHeight="1">
      <c r="A287" s="1152"/>
      <c r="B287" s="1152"/>
      <c r="C287" s="186"/>
      <c r="D287" s="33"/>
      <c r="E287" s="33"/>
      <c r="F287" s="33"/>
      <c r="G287" s="33"/>
      <c r="H287" s="186"/>
      <c r="I287" s="33"/>
      <c r="J287" s="33"/>
      <c r="K287" s="33"/>
      <c r="L287" s="209" t="s">
        <v>599</v>
      </c>
      <c r="M287" s="210"/>
      <c r="N287" s="210"/>
      <c r="O287" s="210"/>
      <c r="P287" s="210"/>
      <c r="Q287" s="210"/>
      <c r="R287" s="211"/>
      <c r="S287" s="212">
        <f t="shared" si="53"/>
        <v>0</v>
      </c>
      <c r="T287" s="29"/>
      <c r="U287" s="185"/>
      <c r="V287" s="185"/>
      <c r="W287" s="185"/>
      <c r="X287" s="8"/>
      <c r="Y287" s="8"/>
      <c r="Z287" s="8"/>
      <c r="AA287" s="8"/>
      <c r="AB287" s="8"/>
      <c r="AC287" s="8"/>
    </row>
    <row r="288" spans="1:29" ht="16.5" customHeight="1">
      <c r="A288" s="1152"/>
      <c r="B288" s="1152"/>
      <c r="C288" s="186"/>
      <c r="D288" s="33"/>
      <c r="E288" s="33"/>
      <c r="F288" s="33"/>
      <c r="G288" s="33"/>
      <c r="H288" s="186"/>
      <c r="I288" s="33"/>
      <c r="J288" s="33"/>
      <c r="K288" s="33"/>
      <c r="L288" s="209" t="s">
        <v>600</v>
      </c>
      <c r="M288" s="213"/>
      <c r="N288" s="213"/>
      <c r="O288" s="213"/>
      <c r="P288" s="213"/>
      <c r="Q288" s="213"/>
      <c r="R288" s="214"/>
      <c r="S288" s="215">
        <f t="shared" si="53"/>
        <v>0</v>
      </c>
      <c r="T288" s="29"/>
      <c r="U288" s="185"/>
      <c r="V288" s="185"/>
      <c r="W288" s="185"/>
      <c r="X288" s="8"/>
      <c r="Y288" s="8"/>
      <c r="Z288" s="8"/>
      <c r="AA288" s="8"/>
      <c r="AB288" s="8"/>
      <c r="AC288" s="8"/>
    </row>
    <row r="289" spans="1:29" ht="18" customHeight="1">
      <c r="A289" s="1152"/>
      <c r="B289" s="1152"/>
      <c r="C289" s="186"/>
      <c r="D289" s="33"/>
      <c r="E289" s="33"/>
      <c r="F289" s="33"/>
      <c r="G289" s="33"/>
      <c r="H289" s="186"/>
      <c r="I289" s="33"/>
      <c r="J289" s="33"/>
      <c r="K289" s="33"/>
      <c r="L289" s="222"/>
      <c r="M289" s="223"/>
      <c r="N289" s="223"/>
      <c r="O289" s="223"/>
      <c r="P289" s="223"/>
      <c r="Q289" s="223"/>
      <c r="R289" s="224"/>
      <c r="S289" s="225"/>
      <c r="T289" s="29"/>
      <c r="U289" s="185"/>
      <c r="V289" s="185"/>
      <c r="W289" s="185"/>
      <c r="X289" s="185"/>
      <c r="Y289" s="185"/>
      <c r="Z289" s="185"/>
      <c r="AA289" s="185"/>
      <c r="AB289" s="185"/>
      <c r="AC289" s="185"/>
    </row>
    <row r="290" spans="1:29" ht="38.25" customHeight="1">
      <c r="A290" s="1152"/>
      <c r="B290" s="1152"/>
      <c r="C290" s="186"/>
      <c r="D290" s="33"/>
      <c r="E290" s="33"/>
      <c r="F290" s="33"/>
      <c r="G290" s="33"/>
      <c r="H290" s="186"/>
      <c r="I290" s="33"/>
      <c r="J290" s="33"/>
      <c r="K290" s="33"/>
      <c r="L290" s="1195" t="s">
        <v>601</v>
      </c>
      <c r="M290" s="368"/>
      <c r="N290" s="757" t="s">
        <v>2410</v>
      </c>
      <c r="O290" s="509" t="s">
        <v>2411</v>
      </c>
      <c r="P290" s="757" t="s">
        <v>2412</v>
      </c>
      <c r="Q290" s="421" t="s">
        <v>2413</v>
      </c>
      <c r="R290" s="230"/>
      <c r="S290" s="228"/>
      <c r="T290" s="50" t="s">
        <v>2399</v>
      </c>
      <c r="U290" s="185"/>
      <c r="V290" s="185"/>
      <c r="W290" s="185"/>
    </row>
    <row r="291" spans="1:29" ht="26.25" customHeight="1">
      <c r="A291" s="1152"/>
      <c r="B291" s="1152"/>
      <c r="C291" s="186"/>
      <c r="D291" s="33"/>
      <c r="E291" s="33"/>
      <c r="F291" s="33"/>
      <c r="G291" s="33"/>
      <c r="H291" s="186"/>
      <c r="I291" s="33"/>
      <c r="J291" s="33"/>
      <c r="K291" s="33"/>
      <c r="L291" s="1193"/>
      <c r="M291" s="442"/>
      <c r="N291" s="509" t="s">
        <v>2414</v>
      </c>
      <c r="O291" s="509" t="s">
        <v>2415</v>
      </c>
      <c r="P291" s="345" t="s">
        <v>2416</v>
      </c>
      <c r="Q291" s="381"/>
      <c r="R291" s="229" t="s">
        <v>2417</v>
      </c>
      <c r="S291" s="228"/>
      <c r="T291" s="50" t="s">
        <v>2404</v>
      </c>
      <c r="U291" s="185"/>
      <c r="V291" s="185"/>
      <c r="W291" s="185"/>
    </row>
    <row r="292" spans="1:29" ht="26.25" customHeight="1">
      <c r="A292" s="1152"/>
      <c r="B292" s="1152"/>
      <c r="C292" s="186"/>
      <c r="D292" s="33"/>
      <c r="E292" s="33"/>
      <c r="F292" s="33"/>
      <c r="G292" s="33"/>
      <c r="H292" s="186"/>
      <c r="I292" s="33"/>
      <c r="J292" s="33"/>
      <c r="K292" s="33"/>
      <c r="L292" s="1193"/>
      <c r="M292" s="765" t="s">
        <v>2418</v>
      </c>
      <c r="N292" s="365" t="s">
        <v>2419</v>
      </c>
      <c r="O292" s="349"/>
      <c r="P292" s="347" t="s">
        <v>2420</v>
      </c>
      <c r="Q292" s="509" t="s">
        <v>2421</v>
      </c>
      <c r="R292" s="229" t="s">
        <v>2422</v>
      </c>
      <c r="S292" s="228"/>
      <c r="T292" s="50" t="s">
        <v>2342</v>
      </c>
      <c r="U292" s="185"/>
      <c r="V292" s="185"/>
      <c r="W292" s="185"/>
    </row>
    <row r="293" spans="1:29" ht="30" customHeight="1">
      <c r="A293" s="1152"/>
      <c r="B293" s="1152"/>
      <c r="C293" s="186"/>
      <c r="D293" s="33"/>
      <c r="E293" s="33"/>
      <c r="F293" s="33"/>
      <c r="G293" s="33"/>
      <c r="H293" s="186"/>
      <c r="I293" s="33"/>
      <c r="J293" s="33"/>
      <c r="K293" s="33"/>
      <c r="L293" s="1193"/>
      <c r="M293" s="384"/>
      <c r="N293" s="509" t="s">
        <v>2423</v>
      </c>
      <c r="O293" s="891" t="s">
        <v>2424</v>
      </c>
      <c r="P293" s="348"/>
      <c r="Q293" s="365" t="s">
        <v>2425</v>
      </c>
      <c r="R293" s="849"/>
      <c r="S293" s="228"/>
      <c r="T293" s="50" t="s">
        <v>2347</v>
      </c>
      <c r="U293" s="185"/>
      <c r="V293" s="185"/>
      <c r="W293" s="185"/>
      <c r="X293" s="8"/>
      <c r="Y293" s="8"/>
      <c r="Z293" s="8"/>
      <c r="AA293" s="8"/>
      <c r="AB293" s="8"/>
      <c r="AC293" s="8"/>
    </row>
    <row r="294" spans="1:29" ht="30" customHeight="1">
      <c r="A294" s="1152"/>
      <c r="B294" s="1147"/>
      <c r="C294" s="114"/>
      <c r="D294" s="114"/>
      <c r="E294" s="114"/>
      <c r="F294" s="114"/>
      <c r="G294" s="114"/>
      <c r="H294" s="114"/>
      <c r="I294" s="114"/>
      <c r="J294" s="114"/>
      <c r="K294" s="114"/>
      <c r="L294" s="1194"/>
      <c r="M294" s="764" t="s">
        <v>2426</v>
      </c>
      <c r="N294" s="351"/>
      <c r="O294" s="656" t="s">
        <v>2427</v>
      </c>
      <c r="P294" s="892"/>
      <c r="Q294" s="351"/>
      <c r="R294" s="849"/>
      <c r="S294" s="228"/>
      <c r="T294" s="50" t="s">
        <v>2349</v>
      </c>
      <c r="U294" s="185"/>
      <c r="V294" s="185"/>
      <c r="W294" s="185"/>
    </row>
    <row r="295" spans="1:29" ht="17.25" customHeight="1">
      <c r="A295" s="1152"/>
      <c r="B295" s="371"/>
      <c r="C295" s="114"/>
      <c r="D295" s="114"/>
      <c r="E295" s="114"/>
      <c r="F295" s="114"/>
      <c r="G295" s="114"/>
      <c r="H295" s="114"/>
      <c r="I295" s="114"/>
      <c r="J295" s="114"/>
      <c r="K295" s="114"/>
      <c r="L295" s="238" t="s">
        <v>593</v>
      </c>
      <c r="M295" s="239">
        <v>4</v>
      </c>
      <c r="N295" s="239">
        <v>10</v>
      </c>
      <c r="O295" s="280">
        <v>11</v>
      </c>
      <c r="P295" s="239">
        <v>4</v>
      </c>
      <c r="Q295" s="239">
        <v>6</v>
      </c>
      <c r="R295" s="236"/>
      <c r="S295" s="237">
        <f t="shared" ref="S295:S306" si="54">SUM(M295:R295)</f>
        <v>35</v>
      </c>
      <c r="T295" s="29"/>
      <c r="U295" s="185"/>
      <c r="V295" s="185"/>
      <c r="W295" s="185"/>
    </row>
    <row r="296" spans="1:29" ht="17.25" customHeight="1">
      <c r="A296" s="1152"/>
      <c r="B296" s="371"/>
      <c r="C296" s="114"/>
      <c r="D296" s="114"/>
      <c r="E296" s="114"/>
      <c r="F296" s="114"/>
      <c r="G296" s="114"/>
      <c r="H296" s="114"/>
      <c r="I296" s="114"/>
      <c r="J296" s="114"/>
      <c r="K296" s="114"/>
      <c r="L296" s="240" t="s">
        <v>594</v>
      </c>
      <c r="M296" s="241">
        <v>4</v>
      </c>
      <c r="N296" s="241">
        <v>10</v>
      </c>
      <c r="O296" s="281">
        <v>11</v>
      </c>
      <c r="P296" s="241">
        <v>4</v>
      </c>
      <c r="Q296" s="241">
        <v>6</v>
      </c>
      <c r="R296" s="228"/>
      <c r="S296" s="242">
        <f t="shared" si="54"/>
        <v>35</v>
      </c>
      <c r="T296" s="29"/>
      <c r="U296" s="185"/>
      <c r="V296" s="185"/>
      <c r="W296" s="185"/>
    </row>
    <row r="297" spans="1:29" ht="17.25" customHeight="1">
      <c r="A297" s="1152"/>
      <c r="B297" s="371"/>
      <c r="C297" s="114"/>
      <c r="D297" s="114"/>
      <c r="E297" s="114"/>
      <c r="F297" s="114"/>
      <c r="G297" s="114"/>
      <c r="H297" s="114"/>
      <c r="I297" s="114"/>
      <c r="J297" s="114"/>
      <c r="K297" s="114"/>
      <c r="L297" s="240" t="s">
        <v>595</v>
      </c>
      <c r="M297" s="243"/>
      <c r="N297" s="243"/>
      <c r="O297" s="243"/>
      <c r="P297" s="243"/>
      <c r="Q297" s="243"/>
      <c r="R297" s="228"/>
      <c r="S297" s="242">
        <f t="shared" si="54"/>
        <v>0</v>
      </c>
      <c r="T297" s="29"/>
      <c r="U297" s="185"/>
      <c r="V297" s="185"/>
      <c r="W297" s="185"/>
    </row>
    <row r="298" spans="1:29" ht="17.25" customHeight="1">
      <c r="A298" s="1152"/>
      <c r="B298" s="371"/>
      <c r="C298" s="114"/>
      <c r="D298" s="114"/>
      <c r="E298" s="114"/>
      <c r="F298" s="114"/>
      <c r="G298" s="114"/>
      <c r="H298" s="114"/>
      <c r="I298" s="114"/>
      <c r="J298" s="114"/>
      <c r="K298" s="114"/>
      <c r="L298" s="244" t="s">
        <v>596</v>
      </c>
      <c r="M298" s="245">
        <v>4</v>
      </c>
      <c r="N298" s="245">
        <v>6</v>
      </c>
      <c r="O298" s="245">
        <v>5</v>
      </c>
      <c r="P298" s="245">
        <v>7</v>
      </c>
      <c r="Q298" s="245">
        <v>5</v>
      </c>
      <c r="R298" s="846">
        <v>7</v>
      </c>
      <c r="S298" s="248">
        <f t="shared" si="54"/>
        <v>34</v>
      </c>
      <c r="T298" s="29"/>
      <c r="U298" s="185"/>
      <c r="V298" s="185"/>
      <c r="W298" s="185"/>
    </row>
    <row r="299" spans="1:29" ht="17.25" customHeight="1">
      <c r="A299" s="1152"/>
      <c r="B299" s="371"/>
      <c r="C299" s="1200"/>
      <c r="D299" s="186"/>
      <c r="E299" s="186"/>
      <c r="F299" s="186"/>
      <c r="G299" s="186"/>
      <c r="H299" s="1200"/>
      <c r="I299" s="186"/>
      <c r="J299" s="186"/>
      <c r="K299" s="186"/>
      <c r="L299" s="244" t="s">
        <v>597</v>
      </c>
      <c r="M299" s="246"/>
      <c r="N299" s="246"/>
      <c r="O299" s="246"/>
      <c r="P299" s="246"/>
      <c r="Q299" s="246"/>
      <c r="R299" s="247"/>
      <c r="S299" s="248">
        <f t="shared" si="54"/>
        <v>0</v>
      </c>
      <c r="T299" s="29"/>
      <c r="U299" s="185"/>
      <c r="V299" s="185"/>
      <c r="W299" s="185"/>
      <c r="X299" s="185"/>
      <c r="Y299" s="185"/>
      <c r="Z299" s="185"/>
      <c r="AA299" s="185"/>
      <c r="AB299" s="185"/>
      <c r="AC299" s="185"/>
    </row>
    <row r="300" spans="1:29" ht="17.25" customHeight="1">
      <c r="A300" s="1152"/>
      <c r="B300" s="371"/>
      <c r="C300" s="1201"/>
      <c r="D300" s="186"/>
      <c r="E300" s="186"/>
      <c r="F300" s="186"/>
      <c r="G300" s="186"/>
      <c r="H300" s="1201"/>
      <c r="I300" s="186"/>
      <c r="J300" s="186"/>
      <c r="K300" s="186"/>
      <c r="L300" s="249" t="s">
        <v>598</v>
      </c>
      <c r="M300" s="246"/>
      <c r="N300" s="246"/>
      <c r="O300" s="246"/>
      <c r="P300" s="246"/>
      <c r="Q300" s="246"/>
      <c r="R300" s="247"/>
      <c r="S300" s="248">
        <f t="shared" si="54"/>
        <v>0</v>
      </c>
      <c r="T300" s="29"/>
      <c r="U300" s="185"/>
      <c r="V300" s="185"/>
      <c r="W300" s="185"/>
      <c r="X300" s="185"/>
      <c r="Y300" s="185"/>
      <c r="Z300" s="185"/>
      <c r="AA300" s="185"/>
      <c r="AB300" s="185"/>
      <c r="AC300" s="185"/>
    </row>
    <row r="301" spans="1:29" ht="17.25" customHeight="1">
      <c r="A301" s="352"/>
      <c r="B301" s="371"/>
      <c r="C301" s="114"/>
      <c r="D301" s="114"/>
      <c r="E301" s="114"/>
      <c r="F301" s="114"/>
      <c r="G301" s="114"/>
      <c r="H301" s="114"/>
      <c r="I301" s="114"/>
      <c r="J301" s="114"/>
      <c r="K301" s="114"/>
      <c r="L301" s="250" t="s">
        <v>599</v>
      </c>
      <c r="M301" s="251"/>
      <c r="N301" s="251"/>
      <c r="O301" s="251"/>
      <c r="P301" s="251"/>
      <c r="Q301" s="251"/>
      <c r="R301" s="252"/>
      <c r="S301" s="253">
        <f t="shared" si="54"/>
        <v>0</v>
      </c>
      <c r="T301" s="29"/>
      <c r="U301" s="185"/>
      <c r="V301" s="185"/>
      <c r="W301" s="185"/>
      <c r="X301" s="8"/>
      <c r="Y301" s="8"/>
      <c r="Z301" s="8"/>
      <c r="AA301" s="8"/>
      <c r="AB301" s="8"/>
      <c r="AC301" s="8"/>
    </row>
    <row r="302" spans="1:29" ht="17.25" customHeight="1">
      <c r="A302" s="352"/>
      <c r="B302" s="371"/>
      <c r="C302" s="114"/>
      <c r="D302" s="114"/>
      <c r="E302" s="114"/>
      <c r="F302" s="114"/>
      <c r="G302" s="114"/>
      <c r="H302" s="114"/>
      <c r="I302" s="114"/>
      <c r="J302" s="114"/>
      <c r="K302" s="114"/>
      <c r="L302" s="250" t="s">
        <v>600</v>
      </c>
      <c r="M302" s="254"/>
      <c r="N302" s="254"/>
      <c r="O302" s="254"/>
      <c r="P302" s="254"/>
      <c r="Q302" s="254"/>
      <c r="R302" s="255"/>
      <c r="S302" s="256">
        <f t="shared" si="54"/>
        <v>0</v>
      </c>
      <c r="T302" s="29"/>
      <c r="U302" s="185"/>
      <c r="V302" s="185"/>
      <c r="W302" s="185"/>
      <c r="X302" s="8"/>
      <c r="Y302" s="8"/>
      <c r="Z302" s="8"/>
      <c r="AA302" s="8"/>
      <c r="AB302" s="8"/>
      <c r="AC302" s="8"/>
    </row>
    <row r="303" spans="1:29" ht="17.25" customHeight="1">
      <c r="A303" s="352"/>
      <c r="B303" s="371"/>
      <c r="C303" s="114"/>
      <c r="D303" s="114"/>
      <c r="E303" s="114"/>
      <c r="F303" s="114"/>
      <c r="G303" s="114"/>
      <c r="H303" s="114"/>
      <c r="I303" s="114"/>
      <c r="J303" s="114"/>
      <c r="K303" s="114"/>
      <c r="L303" s="222" t="s">
        <v>681</v>
      </c>
      <c r="M303" s="223">
        <f t="shared" ref="M303:R303" si="55">M295+M281</f>
        <v>4</v>
      </c>
      <c r="N303" s="223">
        <f t="shared" si="55"/>
        <v>17</v>
      </c>
      <c r="O303" s="223">
        <f t="shared" si="55"/>
        <v>17</v>
      </c>
      <c r="P303" s="223">
        <f t="shared" si="55"/>
        <v>8</v>
      </c>
      <c r="Q303" s="223">
        <f t="shared" si="55"/>
        <v>6</v>
      </c>
      <c r="R303" s="223">
        <f t="shared" si="55"/>
        <v>0</v>
      </c>
      <c r="S303" s="224">
        <f t="shared" si="54"/>
        <v>52</v>
      </c>
      <c r="T303" s="29"/>
      <c r="U303" s="185"/>
      <c r="V303" s="185"/>
      <c r="W303" s="185"/>
      <c r="X303" s="8"/>
      <c r="Y303" s="8"/>
      <c r="Z303" s="8"/>
      <c r="AA303" s="8"/>
      <c r="AB303" s="8"/>
      <c r="AC303" s="8"/>
    </row>
    <row r="304" spans="1:29" ht="17.25" customHeight="1">
      <c r="A304" s="352"/>
      <c r="B304" s="371"/>
      <c r="C304" s="114"/>
      <c r="D304" s="114"/>
      <c r="E304" s="114"/>
      <c r="F304" s="114"/>
      <c r="G304" s="114"/>
      <c r="H304" s="114"/>
      <c r="I304" s="114"/>
      <c r="J304" s="114"/>
      <c r="K304" s="114"/>
      <c r="L304" s="257" t="s">
        <v>682</v>
      </c>
      <c r="M304" s="258">
        <f t="shared" ref="M304:R304" si="56">M298+M299+M285+M284</f>
        <v>4</v>
      </c>
      <c r="N304" s="258">
        <f t="shared" si="56"/>
        <v>10</v>
      </c>
      <c r="O304" s="258">
        <f t="shared" si="56"/>
        <v>7</v>
      </c>
      <c r="P304" s="258">
        <f t="shared" si="56"/>
        <v>7</v>
      </c>
      <c r="Q304" s="258">
        <f t="shared" si="56"/>
        <v>9</v>
      </c>
      <c r="R304" s="258">
        <f t="shared" si="56"/>
        <v>15</v>
      </c>
      <c r="S304" s="259">
        <f t="shared" si="54"/>
        <v>52</v>
      </c>
      <c r="T304" s="29"/>
      <c r="U304" s="185"/>
      <c r="V304" s="185"/>
      <c r="W304" s="185"/>
      <c r="X304" s="8"/>
      <c r="Y304" s="8"/>
      <c r="Z304" s="8"/>
      <c r="AA304" s="8"/>
      <c r="AB304" s="8"/>
      <c r="AC304" s="8"/>
    </row>
    <row r="305" spans="1:29" ht="17.25" customHeight="1">
      <c r="A305" s="352"/>
      <c r="B305" s="371"/>
      <c r="C305" s="1200"/>
      <c r="D305" s="186"/>
      <c r="E305" s="186"/>
      <c r="F305" s="186"/>
      <c r="G305" s="186"/>
      <c r="H305" s="1200"/>
      <c r="I305" s="186"/>
      <c r="J305" s="186"/>
      <c r="K305" s="186"/>
      <c r="L305" s="257" t="s">
        <v>683</v>
      </c>
      <c r="M305" s="258">
        <f t="shared" ref="M305:R305" si="57">M300+M286</f>
        <v>0</v>
      </c>
      <c r="N305" s="258">
        <f t="shared" si="57"/>
        <v>0</v>
      </c>
      <c r="O305" s="258">
        <f t="shared" si="57"/>
        <v>0</v>
      </c>
      <c r="P305" s="258">
        <f t="shared" si="57"/>
        <v>0</v>
      </c>
      <c r="Q305" s="258">
        <f t="shared" si="57"/>
        <v>0</v>
      </c>
      <c r="R305" s="258">
        <f t="shared" si="57"/>
        <v>0</v>
      </c>
      <c r="S305" s="259">
        <f t="shared" si="54"/>
        <v>0</v>
      </c>
      <c r="T305" s="29"/>
      <c r="U305" s="185"/>
      <c r="V305" s="185"/>
      <c r="W305" s="185"/>
      <c r="X305" s="185"/>
      <c r="Y305" s="185"/>
      <c r="Z305" s="185"/>
      <c r="AA305" s="185"/>
      <c r="AB305" s="185"/>
      <c r="AC305" s="185"/>
    </row>
    <row r="306" spans="1:29" ht="17.25" customHeight="1">
      <c r="A306" s="352"/>
      <c r="B306" s="371"/>
      <c r="C306" s="1201"/>
      <c r="D306" s="186"/>
      <c r="E306" s="186"/>
      <c r="F306" s="186"/>
      <c r="G306" s="186"/>
      <c r="H306" s="1201"/>
      <c r="I306" s="186"/>
      <c r="J306" s="186"/>
      <c r="K306" s="186"/>
      <c r="L306" s="260" t="s">
        <v>684</v>
      </c>
      <c r="M306" s="261">
        <f t="shared" ref="M306:R306" si="58">M301+M287</f>
        <v>0</v>
      </c>
      <c r="N306" s="261">
        <f t="shared" si="58"/>
        <v>0</v>
      </c>
      <c r="O306" s="261">
        <f t="shared" si="58"/>
        <v>0</v>
      </c>
      <c r="P306" s="261">
        <f t="shared" si="58"/>
        <v>0</v>
      </c>
      <c r="Q306" s="261">
        <f t="shared" si="58"/>
        <v>0</v>
      </c>
      <c r="R306" s="261">
        <f t="shared" si="58"/>
        <v>0</v>
      </c>
      <c r="S306" s="262">
        <f t="shared" si="54"/>
        <v>0</v>
      </c>
      <c r="T306" s="29"/>
      <c r="U306" s="185"/>
      <c r="V306" s="185"/>
      <c r="W306" s="185"/>
      <c r="X306" s="185"/>
      <c r="Y306" s="185"/>
      <c r="Z306" s="185"/>
      <c r="AA306" s="185"/>
      <c r="AB306" s="185"/>
      <c r="AC306" s="185"/>
    </row>
    <row r="307" spans="1:29" ht="18.75" customHeight="1">
      <c r="A307" s="1198"/>
      <c r="B307" s="1138"/>
      <c r="C307" s="299"/>
      <c r="D307" s="264"/>
      <c r="E307" s="264"/>
      <c r="F307" s="264"/>
      <c r="G307" s="264"/>
      <c r="H307" s="299"/>
      <c r="I307" s="264"/>
      <c r="J307" s="264"/>
      <c r="K307" s="264"/>
      <c r="L307" s="265"/>
      <c r="M307" s="264"/>
      <c r="N307" s="264"/>
      <c r="O307" s="264"/>
      <c r="P307" s="264"/>
      <c r="Q307" s="264"/>
      <c r="R307" s="264"/>
      <c r="S307" s="264"/>
      <c r="T307" s="263"/>
      <c r="U307" s="185"/>
      <c r="V307" s="185"/>
      <c r="W307" s="185"/>
    </row>
    <row r="308" spans="1:29" ht="34.5" customHeight="1">
      <c r="A308" s="1211">
        <v>10</v>
      </c>
      <c r="B308" s="1197" t="s">
        <v>35</v>
      </c>
      <c r="C308" s="186" t="s">
        <v>643</v>
      </c>
      <c r="D308" s="182">
        <v>7</v>
      </c>
      <c r="E308" s="9" t="s">
        <v>789</v>
      </c>
      <c r="F308" s="9" t="s">
        <v>645</v>
      </c>
      <c r="G308" s="33"/>
      <c r="H308" s="186" t="s">
        <v>643</v>
      </c>
      <c r="I308" s="182">
        <v>7</v>
      </c>
      <c r="J308" s="9" t="s">
        <v>789</v>
      </c>
      <c r="K308" s="9" t="s">
        <v>645</v>
      </c>
      <c r="L308" s="1192" t="s">
        <v>592</v>
      </c>
      <c r="M308" s="29"/>
      <c r="N308" s="50" t="s">
        <v>2428</v>
      </c>
      <c r="O308" s="18"/>
      <c r="P308" s="18"/>
      <c r="Q308" s="18"/>
      <c r="R308" s="18"/>
      <c r="S308" s="29"/>
      <c r="T308" s="50" t="s">
        <v>2429</v>
      </c>
      <c r="U308" s="185"/>
      <c r="V308" s="185"/>
      <c r="W308" s="185"/>
    </row>
    <row r="309" spans="1:29" ht="37.5" customHeight="1">
      <c r="A309" s="1152"/>
      <c r="B309" s="1152"/>
      <c r="C309" s="186" t="s">
        <v>646</v>
      </c>
      <c r="D309" s="182">
        <v>6</v>
      </c>
      <c r="E309" s="9" t="s">
        <v>808</v>
      </c>
      <c r="F309" s="9" t="s">
        <v>645</v>
      </c>
      <c r="G309" s="33"/>
      <c r="H309" s="186" t="s">
        <v>646</v>
      </c>
      <c r="I309" s="182">
        <v>7</v>
      </c>
      <c r="J309" s="9" t="s">
        <v>691</v>
      </c>
      <c r="K309" s="9" t="s">
        <v>645</v>
      </c>
      <c r="L309" s="1193"/>
      <c r="M309" s="29"/>
      <c r="N309" s="50"/>
      <c r="O309" s="18"/>
      <c r="P309" s="18"/>
      <c r="Q309" s="18"/>
      <c r="R309" s="29"/>
      <c r="S309" s="29"/>
      <c r="T309" s="50" t="s">
        <v>2430</v>
      </c>
      <c r="U309" s="185"/>
      <c r="V309" s="185"/>
      <c r="W309" s="185"/>
    </row>
    <row r="310" spans="1:29" ht="32.25" customHeight="1">
      <c r="A310" s="1152"/>
      <c r="B310" s="1152"/>
      <c r="C310" s="186" t="s">
        <v>656</v>
      </c>
      <c r="D310" s="182">
        <v>8</v>
      </c>
      <c r="E310" s="9" t="s">
        <v>650</v>
      </c>
      <c r="F310" s="9" t="s">
        <v>645</v>
      </c>
      <c r="G310" s="33"/>
      <c r="H310" s="186" t="s">
        <v>656</v>
      </c>
      <c r="I310" s="760">
        <v>5</v>
      </c>
      <c r="J310" s="9" t="s">
        <v>650</v>
      </c>
      <c r="K310" s="9" t="s">
        <v>645</v>
      </c>
      <c r="L310" s="1193"/>
      <c r="M310" s="29"/>
      <c r="N310" s="50" t="s">
        <v>2431</v>
      </c>
      <c r="O310" s="18"/>
      <c r="P310" s="18"/>
      <c r="Q310" s="18"/>
      <c r="R310" s="29"/>
      <c r="S310" s="29"/>
      <c r="T310" s="50" t="s">
        <v>2432</v>
      </c>
      <c r="U310" s="185"/>
      <c r="V310" s="185"/>
      <c r="W310" s="185"/>
    </row>
    <row r="311" spans="1:29" ht="18.75" customHeight="1">
      <c r="A311" s="1152"/>
      <c r="B311" s="1152"/>
      <c r="C311" s="186" t="s">
        <v>657</v>
      </c>
      <c r="D311" s="182">
        <v>6</v>
      </c>
      <c r="E311" s="9" t="s">
        <v>653</v>
      </c>
      <c r="F311" s="9" t="s">
        <v>645</v>
      </c>
      <c r="G311" s="33"/>
      <c r="H311" s="186" t="s">
        <v>657</v>
      </c>
      <c r="I311" s="182">
        <v>8</v>
      </c>
      <c r="J311" s="9" t="s">
        <v>653</v>
      </c>
      <c r="K311" s="9" t="s">
        <v>645</v>
      </c>
      <c r="L311" s="1194"/>
      <c r="M311" s="29"/>
      <c r="N311" s="29"/>
      <c r="O311" s="18"/>
      <c r="P311" s="29"/>
      <c r="Q311" s="29"/>
      <c r="R311" s="29"/>
      <c r="S311" s="29"/>
      <c r="T311" s="29"/>
      <c r="U311" s="185"/>
      <c r="V311" s="185"/>
      <c r="W311" s="185"/>
    </row>
    <row r="312" spans="1:29" ht="16.5" customHeight="1">
      <c r="A312" s="1152"/>
      <c r="B312" s="1152"/>
      <c r="C312" s="186" t="s">
        <v>658</v>
      </c>
      <c r="D312" s="182">
        <v>5</v>
      </c>
      <c r="E312" s="9" t="s">
        <v>655</v>
      </c>
      <c r="F312" s="9" t="s">
        <v>645</v>
      </c>
      <c r="G312" s="33"/>
      <c r="H312" s="186" t="s">
        <v>658</v>
      </c>
      <c r="I312" s="182">
        <v>6</v>
      </c>
      <c r="J312" s="9" t="s">
        <v>655</v>
      </c>
      <c r="K312" s="9" t="s">
        <v>645</v>
      </c>
      <c r="L312" s="186" t="s">
        <v>593</v>
      </c>
      <c r="M312" s="192"/>
      <c r="N312" s="193">
        <v>6</v>
      </c>
      <c r="O312" s="192"/>
      <c r="P312" s="192"/>
      <c r="Q312" s="192"/>
      <c r="R312" s="194"/>
      <c r="S312" s="4">
        <f t="shared" ref="S312:S319" si="59">SUM(M312:R312)</f>
        <v>6</v>
      </c>
      <c r="T312" s="29"/>
      <c r="U312" s="185"/>
      <c r="V312" s="185"/>
      <c r="W312" s="185"/>
    </row>
    <row r="313" spans="1:29" ht="16.5" customHeight="1">
      <c r="A313" s="1152"/>
      <c r="B313" s="1152"/>
      <c r="C313" s="114"/>
      <c r="D313" s="575">
        <v>32</v>
      </c>
      <c r="E313" s="575"/>
      <c r="F313" s="575"/>
      <c r="G313" s="575"/>
      <c r="H313" s="114"/>
      <c r="I313" s="893">
        <v>33</v>
      </c>
      <c r="J313" s="575"/>
      <c r="K313" s="575"/>
      <c r="L313" s="195" t="s">
        <v>594</v>
      </c>
      <c r="M313" s="196"/>
      <c r="N313" s="197">
        <v>3</v>
      </c>
      <c r="O313" s="196"/>
      <c r="P313" s="196"/>
      <c r="Q313" s="196"/>
      <c r="R313" s="29"/>
      <c r="S313" s="33">
        <f t="shared" si="59"/>
        <v>3</v>
      </c>
      <c r="T313" s="29"/>
      <c r="U313" s="185"/>
      <c r="V313" s="185"/>
      <c r="W313" s="185"/>
    </row>
    <row r="314" spans="1:29" ht="16.5" customHeight="1">
      <c r="A314" s="1152"/>
      <c r="B314" s="1152"/>
      <c r="C314" s="186"/>
      <c r="D314" s="33"/>
      <c r="E314" s="33"/>
      <c r="F314" s="33"/>
      <c r="G314" s="33"/>
      <c r="H314" s="186"/>
      <c r="I314" s="33"/>
      <c r="J314" s="33"/>
      <c r="K314" s="33"/>
      <c r="L314" s="195" t="s">
        <v>595</v>
      </c>
      <c r="M314" s="198"/>
      <c r="N314" s="273">
        <v>3</v>
      </c>
      <c r="O314" s="198"/>
      <c r="P314" s="198"/>
      <c r="Q314" s="198"/>
      <c r="R314" s="29"/>
      <c r="S314" s="33">
        <f t="shared" si="59"/>
        <v>3</v>
      </c>
      <c r="T314" s="29"/>
      <c r="U314" s="185"/>
      <c r="V314" s="185"/>
      <c r="W314" s="185"/>
    </row>
    <row r="315" spans="1:29" ht="16.5" customHeight="1">
      <c r="A315" s="1152"/>
      <c r="B315" s="1152"/>
      <c r="C315" s="186"/>
      <c r="D315" s="33"/>
      <c r="E315" s="33"/>
      <c r="F315" s="33"/>
      <c r="G315" s="33"/>
      <c r="H315" s="186"/>
      <c r="I315" s="33"/>
      <c r="J315" s="33"/>
      <c r="K315" s="33"/>
      <c r="L315" s="199" t="s">
        <v>596</v>
      </c>
      <c r="M315" s="200"/>
      <c r="N315" s="200"/>
      <c r="O315" s="200"/>
      <c r="P315" s="200"/>
      <c r="Q315" s="200"/>
      <c r="R315" s="202"/>
      <c r="S315" s="203">
        <f t="shared" si="59"/>
        <v>0</v>
      </c>
      <c r="T315" s="29"/>
      <c r="U315" s="185"/>
      <c r="V315" s="185"/>
      <c r="W315" s="185"/>
    </row>
    <row r="316" spans="1:29" ht="16.5" customHeight="1">
      <c r="A316" s="1152"/>
      <c r="B316" s="1152"/>
      <c r="C316" s="186"/>
      <c r="D316" s="182"/>
      <c r="E316" s="9"/>
      <c r="F316" s="9"/>
      <c r="G316" s="33"/>
      <c r="H316" s="186"/>
      <c r="I316" s="182"/>
      <c r="J316" s="9"/>
      <c r="K316" s="9"/>
      <c r="L316" s="199" t="s">
        <v>597</v>
      </c>
      <c r="M316" s="200"/>
      <c r="N316" s="201">
        <v>1</v>
      </c>
      <c r="O316" s="200"/>
      <c r="P316" s="200"/>
      <c r="Q316" s="200"/>
      <c r="R316" s="202"/>
      <c r="S316" s="203">
        <f t="shared" si="59"/>
        <v>1</v>
      </c>
      <c r="T316" s="29"/>
      <c r="U316" s="185"/>
      <c r="V316" s="185"/>
      <c r="W316" s="185"/>
      <c r="X316" s="8"/>
      <c r="Y316" s="8"/>
      <c r="Z316" s="8"/>
      <c r="AA316" s="8"/>
      <c r="AB316" s="8"/>
      <c r="AC316" s="8"/>
    </row>
    <row r="317" spans="1:29" ht="16.5" customHeight="1">
      <c r="A317" s="1152"/>
      <c r="B317" s="1152"/>
      <c r="C317" s="114"/>
      <c r="D317" s="575"/>
      <c r="E317" s="575"/>
      <c r="F317" s="575"/>
      <c r="G317" s="575"/>
      <c r="H317" s="114"/>
      <c r="I317" s="575"/>
      <c r="J317" s="575"/>
      <c r="K317" s="575"/>
      <c r="L317" s="208" t="s">
        <v>598</v>
      </c>
      <c r="M317" s="200"/>
      <c r="N317" s="200"/>
      <c r="O317" s="200"/>
      <c r="P317" s="200"/>
      <c r="Q317" s="200"/>
      <c r="R317" s="202"/>
      <c r="S317" s="203">
        <f t="shared" si="59"/>
        <v>0</v>
      </c>
      <c r="T317" s="29"/>
      <c r="U317" s="185"/>
      <c r="V317" s="185"/>
      <c r="W317" s="185"/>
      <c r="X317" s="8"/>
      <c r="Y317" s="8"/>
      <c r="Z317" s="8"/>
      <c r="AA317" s="8"/>
      <c r="AB317" s="8"/>
      <c r="AC317" s="8"/>
    </row>
    <row r="318" spans="1:29" ht="16.5" customHeight="1">
      <c r="A318" s="1152"/>
      <c r="B318" s="1152"/>
      <c r="C318" s="186"/>
      <c r="D318" s="33"/>
      <c r="E318" s="33"/>
      <c r="F318" s="33"/>
      <c r="G318" s="33"/>
      <c r="H318" s="186"/>
      <c r="I318" s="33"/>
      <c r="J318" s="33"/>
      <c r="K318" s="33"/>
      <c r="L318" s="209" t="s">
        <v>599</v>
      </c>
      <c r="M318" s="210"/>
      <c r="N318" s="210"/>
      <c r="O318" s="210"/>
      <c r="P318" s="210"/>
      <c r="Q318" s="210"/>
      <c r="R318" s="211"/>
      <c r="S318" s="212">
        <f t="shared" si="59"/>
        <v>0</v>
      </c>
      <c r="T318" s="29"/>
      <c r="U318" s="185"/>
      <c r="V318" s="185"/>
      <c r="W318" s="185"/>
      <c r="X318" s="8"/>
      <c r="Y318" s="8"/>
      <c r="Z318" s="8"/>
      <c r="AA318" s="8"/>
      <c r="AB318" s="8"/>
      <c r="AC318" s="8"/>
    </row>
    <row r="319" spans="1:29" ht="16.5" customHeight="1">
      <c r="A319" s="1152"/>
      <c r="B319" s="1152"/>
      <c r="C319" s="186"/>
      <c r="D319" s="33"/>
      <c r="E319" s="33"/>
      <c r="F319" s="33"/>
      <c r="G319" s="33"/>
      <c r="H319" s="186"/>
      <c r="I319" s="33"/>
      <c r="J319" s="33"/>
      <c r="K319" s="33"/>
      <c r="L319" s="209" t="s">
        <v>600</v>
      </c>
      <c r="M319" s="213"/>
      <c r="N319" s="213"/>
      <c r="O319" s="213"/>
      <c r="P319" s="213"/>
      <c r="Q319" s="213"/>
      <c r="R319" s="214"/>
      <c r="S319" s="215">
        <f t="shared" si="59"/>
        <v>0</v>
      </c>
      <c r="T319" s="29"/>
      <c r="U319" s="185"/>
      <c r="V319" s="185"/>
      <c r="W319" s="185"/>
      <c r="X319" s="8"/>
      <c r="Y319" s="8"/>
      <c r="Z319" s="8"/>
      <c r="AA319" s="8"/>
      <c r="AB319" s="8"/>
      <c r="AC319" s="8"/>
    </row>
    <row r="320" spans="1:29" ht="18.75" customHeight="1">
      <c r="A320" s="1152"/>
      <c r="B320" s="1152"/>
      <c r="C320" s="186"/>
      <c r="D320" s="33"/>
      <c r="E320" s="33"/>
      <c r="F320" s="33"/>
      <c r="G320" s="33"/>
      <c r="H320" s="186"/>
      <c r="I320" s="33"/>
      <c r="J320" s="33"/>
      <c r="K320" s="33"/>
      <c r="L320" s="222"/>
      <c r="M320" s="223"/>
      <c r="N320" s="223"/>
      <c r="O320" s="223"/>
      <c r="P320" s="223"/>
      <c r="Q320" s="223"/>
      <c r="R320" s="224"/>
      <c r="S320" s="225"/>
      <c r="T320" s="29"/>
      <c r="U320" s="185"/>
      <c r="V320" s="185"/>
      <c r="W320" s="185"/>
      <c r="X320" s="185"/>
      <c r="Y320" s="185"/>
      <c r="Z320" s="185"/>
      <c r="AA320" s="185"/>
      <c r="AB320" s="185"/>
      <c r="AC320" s="185"/>
    </row>
    <row r="321" spans="1:29" ht="39" customHeight="1">
      <c r="A321" s="1152"/>
      <c r="B321" s="1152"/>
      <c r="C321" s="114"/>
      <c r="D321" s="114"/>
      <c r="E321" s="114"/>
      <c r="F321" s="114"/>
      <c r="G321" s="114"/>
      <c r="H321" s="114"/>
      <c r="I321" s="114"/>
      <c r="J321" s="114"/>
      <c r="K321" s="114"/>
      <c r="L321" s="1195" t="s">
        <v>601</v>
      </c>
      <c r="M321" s="373" t="s">
        <v>2433</v>
      </c>
      <c r="N321" s="373" t="s">
        <v>2434</v>
      </c>
      <c r="O321" s="345" t="s">
        <v>2435</v>
      </c>
      <c r="P321" s="345" t="s">
        <v>2436</v>
      </c>
      <c r="Q321" s="345" t="s">
        <v>2437</v>
      </c>
      <c r="R321" s="381"/>
      <c r="S321" s="228"/>
      <c r="T321" s="50" t="s">
        <v>2429</v>
      </c>
      <c r="U321" s="185"/>
      <c r="V321" s="185"/>
      <c r="W321" s="185"/>
    </row>
    <row r="322" spans="1:29" ht="30" customHeight="1">
      <c r="A322" s="1152"/>
      <c r="B322" s="1152"/>
      <c r="C322" s="114"/>
      <c r="D322" s="114"/>
      <c r="E322" s="114"/>
      <c r="F322" s="114"/>
      <c r="G322" s="114"/>
      <c r="H322" s="114"/>
      <c r="I322" s="114"/>
      <c r="J322" s="114"/>
      <c r="K322" s="114"/>
      <c r="L322" s="1193"/>
      <c r="M322" s="373" t="s">
        <v>2438</v>
      </c>
      <c r="N322" s="373" t="s">
        <v>2439</v>
      </c>
      <c r="O322" s="347" t="s">
        <v>2440</v>
      </c>
      <c r="P322" s="347" t="s">
        <v>2441</v>
      </c>
      <c r="Q322" s="373" t="s">
        <v>2442</v>
      </c>
      <c r="R322" s="349"/>
      <c r="S322" s="228"/>
      <c r="T322" s="50" t="s">
        <v>2430</v>
      </c>
      <c r="U322" s="185"/>
      <c r="V322" s="185"/>
      <c r="W322" s="185"/>
    </row>
    <row r="323" spans="1:29" ht="30" customHeight="1">
      <c r="A323" s="1152"/>
      <c r="B323" s="1152"/>
      <c r="C323" s="114"/>
      <c r="D323" s="114"/>
      <c r="E323" s="114"/>
      <c r="F323" s="114"/>
      <c r="G323" s="114"/>
      <c r="H323" s="114"/>
      <c r="I323" s="114"/>
      <c r="J323" s="114"/>
      <c r="K323" s="114"/>
      <c r="L323" s="1193"/>
      <c r="M323" s="373" t="s">
        <v>2443</v>
      </c>
      <c r="N323" s="373" t="s">
        <v>2444</v>
      </c>
      <c r="O323" s="347" t="s">
        <v>2445</v>
      </c>
      <c r="P323" s="347" t="s">
        <v>2446</v>
      </c>
      <c r="Q323" s="347" t="s">
        <v>2447</v>
      </c>
      <c r="R323" s="349"/>
      <c r="S323" s="228"/>
      <c r="T323" s="50" t="s">
        <v>2432</v>
      </c>
      <c r="U323" s="185"/>
      <c r="V323" s="185"/>
      <c r="W323" s="185"/>
      <c r="X323" s="8"/>
      <c r="Y323" s="8"/>
      <c r="Z323" s="8"/>
      <c r="AA323" s="8"/>
      <c r="AB323" s="8"/>
      <c r="AC323" s="8"/>
    </row>
    <row r="324" spans="1:29" ht="30" customHeight="1">
      <c r="A324" s="1152"/>
      <c r="B324" s="1152"/>
      <c r="C324" s="114"/>
      <c r="D324" s="114"/>
      <c r="E324" s="114"/>
      <c r="F324" s="114"/>
      <c r="G324" s="114"/>
      <c r="H324" s="114"/>
      <c r="I324" s="114"/>
      <c r="J324" s="114"/>
      <c r="K324" s="114"/>
      <c r="L324" s="1193"/>
      <c r="M324" s="862"/>
      <c r="N324" s="384"/>
      <c r="O324" s="384"/>
      <c r="P324" s="384"/>
      <c r="Q324" s="384"/>
      <c r="R324" s="349"/>
      <c r="S324" s="228"/>
      <c r="T324" s="29"/>
      <c r="U324" s="185"/>
      <c r="V324" s="185"/>
      <c r="W324" s="185"/>
    </row>
    <row r="325" spans="1:29" ht="30" customHeight="1">
      <c r="A325" s="1152"/>
      <c r="B325" s="1147"/>
      <c r="C325" s="114"/>
      <c r="D325" s="114"/>
      <c r="E325" s="114"/>
      <c r="F325" s="114"/>
      <c r="G325" s="114"/>
      <c r="H325" s="114"/>
      <c r="I325" s="114"/>
      <c r="J325" s="114"/>
      <c r="K325" s="114"/>
      <c r="L325" s="1194"/>
      <c r="M325" s="381"/>
      <c r="N325" s="351"/>
      <c r="O325" s="350"/>
      <c r="P325" s="350"/>
      <c r="Q325" s="350"/>
      <c r="R325" s="351"/>
      <c r="S325" s="228"/>
      <c r="T325" s="29"/>
      <c r="U325" s="185"/>
      <c r="V325" s="185"/>
      <c r="W325" s="185"/>
    </row>
    <row r="326" spans="1:29" ht="17.25" customHeight="1">
      <c r="A326" s="1152"/>
      <c r="B326" s="385"/>
      <c r="C326" s="186"/>
      <c r="D326" s="33"/>
      <c r="E326" s="33"/>
      <c r="F326" s="33"/>
      <c r="G326" s="33"/>
      <c r="H326" s="186"/>
      <c r="I326" s="33"/>
      <c r="J326" s="33"/>
      <c r="K326" s="33"/>
      <c r="L326" s="238" t="s">
        <v>593</v>
      </c>
      <c r="M326" s="239">
        <v>12</v>
      </c>
      <c r="N326" s="239">
        <v>12</v>
      </c>
      <c r="O326" s="280"/>
      <c r="P326" s="280"/>
      <c r="Q326" s="239">
        <v>3</v>
      </c>
      <c r="R326" s="236"/>
      <c r="S326" s="237">
        <f t="shared" ref="S326:S337" si="60">SUM(M326:R326)</f>
        <v>27</v>
      </c>
      <c r="T326" s="29"/>
      <c r="U326" s="185"/>
      <c r="V326" s="185"/>
      <c r="W326" s="185"/>
    </row>
    <row r="327" spans="1:29" ht="17.25" customHeight="1">
      <c r="A327" s="1152"/>
      <c r="B327" s="385"/>
      <c r="C327" s="186"/>
      <c r="D327" s="33"/>
      <c r="E327" s="33"/>
      <c r="F327" s="33"/>
      <c r="G327" s="33"/>
      <c r="H327" s="186"/>
      <c r="I327" s="33"/>
      <c r="J327" s="33"/>
      <c r="K327" s="33"/>
      <c r="L327" s="240" t="s">
        <v>594</v>
      </c>
      <c r="M327" s="241">
        <v>8</v>
      </c>
      <c r="N327" s="281">
        <v>8</v>
      </c>
      <c r="O327" s="281"/>
      <c r="P327" s="281"/>
      <c r="Q327" s="241">
        <v>2</v>
      </c>
      <c r="R327" s="228"/>
      <c r="S327" s="242">
        <f t="shared" si="60"/>
        <v>18</v>
      </c>
      <c r="T327" s="29"/>
      <c r="U327" s="185"/>
      <c r="V327" s="185"/>
      <c r="W327" s="185"/>
    </row>
    <row r="328" spans="1:29" ht="17.25" customHeight="1">
      <c r="A328" s="1152"/>
      <c r="B328" s="385"/>
      <c r="C328" s="186"/>
      <c r="D328" s="33"/>
      <c r="E328" s="33"/>
      <c r="F328" s="33"/>
      <c r="G328" s="33"/>
      <c r="H328" s="186"/>
      <c r="I328" s="33"/>
      <c r="J328" s="33"/>
      <c r="K328" s="33"/>
      <c r="L328" s="240" t="s">
        <v>595</v>
      </c>
      <c r="M328" s="282">
        <v>4</v>
      </c>
      <c r="N328" s="282">
        <v>4</v>
      </c>
      <c r="O328" s="243"/>
      <c r="P328" s="243"/>
      <c r="Q328" s="282">
        <v>1</v>
      </c>
      <c r="R328" s="228"/>
      <c r="S328" s="242">
        <f t="shared" si="60"/>
        <v>9</v>
      </c>
      <c r="T328" s="29"/>
      <c r="U328" s="185"/>
      <c r="V328" s="185"/>
      <c r="W328" s="185"/>
    </row>
    <row r="329" spans="1:29" ht="17.25" customHeight="1">
      <c r="A329" s="1152"/>
      <c r="B329" s="385"/>
      <c r="C329" s="186"/>
      <c r="D329" s="33"/>
      <c r="E329" s="33"/>
      <c r="F329" s="33"/>
      <c r="G329" s="33"/>
      <c r="H329" s="186"/>
      <c r="I329" s="33"/>
      <c r="J329" s="33"/>
      <c r="K329" s="33"/>
      <c r="L329" s="244" t="s">
        <v>596</v>
      </c>
      <c r="M329" s="246"/>
      <c r="N329" s="246"/>
      <c r="O329" s="246">
        <v>8</v>
      </c>
      <c r="P329" s="246">
        <v>8</v>
      </c>
      <c r="Q329" s="245">
        <v>5</v>
      </c>
      <c r="R329" s="247"/>
      <c r="S329" s="248">
        <f t="shared" si="60"/>
        <v>21</v>
      </c>
      <c r="T329" s="29"/>
      <c r="U329" s="185"/>
      <c r="V329" s="185"/>
      <c r="W329" s="185"/>
    </row>
    <row r="330" spans="1:29" ht="17.25" customHeight="1">
      <c r="A330" s="1152"/>
      <c r="B330" s="371"/>
      <c r="C330" s="1200"/>
      <c r="D330" s="186"/>
      <c r="E330" s="186"/>
      <c r="F330" s="186"/>
      <c r="G330" s="186"/>
      <c r="H330" s="1200"/>
      <c r="I330" s="186"/>
      <c r="J330" s="186"/>
      <c r="K330" s="186"/>
      <c r="L330" s="244" t="s">
        <v>597</v>
      </c>
      <c r="M330" s="246"/>
      <c r="N330" s="246"/>
      <c r="O330" s="245">
        <v>4</v>
      </c>
      <c r="P330" s="245">
        <v>4</v>
      </c>
      <c r="Q330" s="246">
        <v>3</v>
      </c>
      <c r="R330" s="247"/>
      <c r="S330" s="248">
        <f t="shared" si="60"/>
        <v>11</v>
      </c>
      <c r="T330" s="29"/>
      <c r="U330" s="185"/>
      <c r="V330" s="185"/>
      <c r="W330" s="185"/>
      <c r="X330" s="185"/>
      <c r="Y330" s="185"/>
      <c r="Z330" s="185"/>
      <c r="AA330" s="185"/>
      <c r="AB330" s="185"/>
      <c r="AC330" s="185"/>
    </row>
    <row r="331" spans="1:29" ht="17.25" customHeight="1">
      <c r="A331" s="1152"/>
      <c r="B331" s="371"/>
      <c r="C331" s="1201"/>
      <c r="D331" s="186"/>
      <c r="E331" s="186"/>
      <c r="F331" s="186"/>
      <c r="G331" s="186"/>
      <c r="H331" s="1201"/>
      <c r="I331" s="186"/>
      <c r="J331" s="186"/>
      <c r="K331" s="186"/>
      <c r="L331" s="249" t="s">
        <v>598</v>
      </c>
      <c r="M331" s="246"/>
      <c r="N331" s="246"/>
      <c r="O331" s="246"/>
      <c r="P331" s="246"/>
      <c r="Q331" s="246"/>
      <c r="R331" s="247"/>
      <c r="S331" s="248">
        <f t="shared" si="60"/>
        <v>0</v>
      </c>
      <c r="T331" s="29"/>
      <c r="U331" s="185"/>
      <c r="V331" s="185"/>
      <c r="W331" s="185"/>
      <c r="X331" s="185"/>
      <c r="Y331" s="185"/>
      <c r="Z331" s="185"/>
      <c r="AA331" s="185"/>
      <c r="AB331" s="185"/>
      <c r="AC331" s="185"/>
    </row>
    <row r="332" spans="1:29" ht="17.25" customHeight="1">
      <c r="A332" s="352"/>
      <c r="B332" s="385"/>
      <c r="C332" s="186"/>
      <c r="D332" s="33"/>
      <c r="E332" s="33"/>
      <c r="F332" s="33"/>
      <c r="G332" s="33"/>
      <c r="H332" s="186"/>
      <c r="I332" s="33"/>
      <c r="J332" s="33"/>
      <c r="K332" s="33"/>
      <c r="L332" s="250" t="s">
        <v>599</v>
      </c>
      <c r="M332" s="251"/>
      <c r="N332" s="251"/>
      <c r="O332" s="251"/>
      <c r="P332" s="251"/>
      <c r="Q332" s="251"/>
      <c r="R332" s="252"/>
      <c r="S332" s="253">
        <f t="shared" si="60"/>
        <v>0</v>
      </c>
      <c r="T332" s="29"/>
      <c r="U332" s="185"/>
      <c r="V332" s="185"/>
      <c r="W332" s="185"/>
      <c r="X332" s="8"/>
      <c r="Y332" s="8"/>
      <c r="Z332" s="8"/>
      <c r="AA332" s="8"/>
      <c r="AB332" s="8"/>
      <c r="AC332" s="8"/>
    </row>
    <row r="333" spans="1:29" ht="17.25" customHeight="1">
      <c r="A333" s="352"/>
      <c r="B333" s="385"/>
      <c r="C333" s="186"/>
      <c r="D333" s="33"/>
      <c r="E333" s="33"/>
      <c r="F333" s="33"/>
      <c r="G333" s="33"/>
      <c r="H333" s="186"/>
      <c r="I333" s="33"/>
      <c r="J333" s="33"/>
      <c r="K333" s="33"/>
      <c r="L333" s="250" t="s">
        <v>600</v>
      </c>
      <c r="M333" s="254"/>
      <c r="N333" s="254"/>
      <c r="O333" s="254"/>
      <c r="P333" s="254"/>
      <c r="Q333" s="254"/>
      <c r="R333" s="255"/>
      <c r="S333" s="256">
        <f t="shared" si="60"/>
        <v>0</v>
      </c>
      <c r="T333" s="29"/>
      <c r="U333" s="185"/>
      <c r="V333" s="185"/>
      <c r="W333" s="185"/>
      <c r="X333" s="8"/>
      <c r="Y333" s="8"/>
      <c r="Z333" s="8"/>
      <c r="AA333" s="8"/>
      <c r="AB333" s="8"/>
      <c r="AC333" s="8"/>
    </row>
    <row r="334" spans="1:29" ht="17.25" customHeight="1">
      <c r="A334" s="352"/>
      <c r="B334" s="385"/>
      <c r="C334" s="186"/>
      <c r="D334" s="33"/>
      <c r="E334" s="33"/>
      <c r="F334" s="33"/>
      <c r="G334" s="33"/>
      <c r="H334" s="186"/>
      <c r="I334" s="33"/>
      <c r="J334" s="33"/>
      <c r="K334" s="33"/>
      <c r="L334" s="222" t="s">
        <v>681</v>
      </c>
      <c r="M334" s="223">
        <f t="shared" ref="M334:R334" si="61">M326+M312</f>
        <v>12</v>
      </c>
      <c r="N334" s="223">
        <f t="shared" si="61"/>
        <v>18</v>
      </c>
      <c r="O334" s="223">
        <f t="shared" si="61"/>
        <v>0</v>
      </c>
      <c r="P334" s="223">
        <f t="shared" si="61"/>
        <v>0</v>
      </c>
      <c r="Q334" s="223">
        <f t="shared" si="61"/>
        <v>3</v>
      </c>
      <c r="R334" s="223">
        <f t="shared" si="61"/>
        <v>0</v>
      </c>
      <c r="S334" s="224">
        <f t="shared" si="60"/>
        <v>33</v>
      </c>
      <c r="T334" s="29"/>
      <c r="U334" s="185"/>
      <c r="V334" s="185"/>
      <c r="W334" s="185"/>
      <c r="X334" s="8"/>
      <c r="Y334" s="8"/>
      <c r="Z334" s="8"/>
      <c r="AA334" s="8"/>
      <c r="AB334" s="8"/>
      <c r="AC334" s="8"/>
    </row>
    <row r="335" spans="1:29" ht="17.25" customHeight="1">
      <c r="A335" s="352"/>
      <c r="B335" s="385"/>
      <c r="C335" s="186"/>
      <c r="D335" s="33"/>
      <c r="E335" s="33"/>
      <c r="F335" s="33"/>
      <c r="G335" s="33"/>
      <c r="H335" s="186"/>
      <c r="I335" s="33"/>
      <c r="J335" s="33"/>
      <c r="K335" s="33"/>
      <c r="L335" s="257" t="s">
        <v>682</v>
      </c>
      <c r="M335" s="258">
        <f t="shared" ref="M335:R335" si="62">M330+M329+M316+M315</f>
        <v>0</v>
      </c>
      <c r="N335" s="258">
        <f t="shared" si="62"/>
        <v>1</v>
      </c>
      <c r="O335" s="258">
        <f t="shared" si="62"/>
        <v>12</v>
      </c>
      <c r="P335" s="258">
        <f t="shared" si="62"/>
        <v>12</v>
      </c>
      <c r="Q335" s="258">
        <f t="shared" si="62"/>
        <v>8</v>
      </c>
      <c r="R335" s="258">
        <f t="shared" si="62"/>
        <v>0</v>
      </c>
      <c r="S335" s="259">
        <f t="shared" si="60"/>
        <v>33</v>
      </c>
      <c r="T335" s="29"/>
      <c r="U335" s="185"/>
      <c r="V335" s="185"/>
      <c r="W335" s="185"/>
      <c r="X335" s="8"/>
      <c r="Y335" s="8"/>
      <c r="Z335" s="8"/>
      <c r="AA335" s="8"/>
      <c r="AB335" s="8"/>
      <c r="AC335" s="8"/>
    </row>
    <row r="336" spans="1:29" ht="17.25" customHeight="1">
      <c r="A336" s="352"/>
      <c r="B336" s="371"/>
      <c r="C336" s="1200"/>
      <c r="D336" s="186"/>
      <c r="E336" s="186"/>
      <c r="F336" s="186"/>
      <c r="G336" s="186"/>
      <c r="H336" s="1200"/>
      <c r="I336" s="186"/>
      <c r="J336" s="186"/>
      <c r="K336" s="186"/>
      <c r="L336" s="257" t="s">
        <v>683</v>
      </c>
      <c r="M336" s="258">
        <f t="shared" ref="M336:R336" si="63">M331+M317</f>
        <v>0</v>
      </c>
      <c r="N336" s="258">
        <f t="shared" si="63"/>
        <v>0</v>
      </c>
      <c r="O336" s="258">
        <f t="shared" si="63"/>
        <v>0</v>
      </c>
      <c r="P336" s="258">
        <f t="shared" si="63"/>
        <v>0</v>
      </c>
      <c r="Q336" s="258">
        <f t="shared" si="63"/>
        <v>0</v>
      </c>
      <c r="R336" s="258">
        <f t="shared" si="63"/>
        <v>0</v>
      </c>
      <c r="S336" s="259">
        <f t="shared" si="60"/>
        <v>0</v>
      </c>
      <c r="T336" s="29"/>
      <c r="U336" s="185"/>
      <c r="V336" s="185"/>
      <c r="W336" s="185"/>
      <c r="X336" s="185"/>
      <c r="Y336" s="185"/>
      <c r="Z336" s="185"/>
      <c r="AA336" s="185"/>
      <c r="AB336" s="185"/>
      <c r="AC336" s="185"/>
    </row>
    <row r="337" spans="1:29" ht="17.25" customHeight="1">
      <c r="A337" s="352"/>
      <c r="B337" s="371"/>
      <c r="C337" s="1201"/>
      <c r="D337" s="186"/>
      <c r="E337" s="186"/>
      <c r="F337" s="186"/>
      <c r="G337" s="186"/>
      <c r="H337" s="1201"/>
      <c r="I337" s="186"/>
      <c r="J337" s="186"/>
      <c r="K337" s="186"/>
      <c r="L337" s="260" t="s">
        <v>684</v>
      </c>
      <c r="M337" s="261">
        <f t="shared" ref="M337:R337" si="64">M332+M318</f>
        <v>0</v>
      </c>
      <c r="N337" s="261">
        <f t="shared" si="64"/>
        <v>0</v>
      </c>
      <c r="O337" s="261">
        <f t="shared" si="64"/>
        <v>0</v>
      </c>
      <c r="P337" s="261">
        <f t="shared" si="64"/>
        <v>0</v>
      </c>
      <c r="Q337" s="261">
        <f t="shared" si="64"/>
        <v>0</v>
      </c>
      <c r="R337" s="261">
        <f t="shared" si="64"/>
        <v>0</v>
      </c>
      <c r="S337" s="262">
        <f t="shared" si="60"/>
        <v>0</v>
      </c>
      <c r="T337" s="29"/>
      <c r="U337" s="185"/>
      <c r="V337" s="185"/>
      <c r="W337" s="185"/>
      <c r="X337" s="185"/>
      <c r="Y337" s="185"/>
      <c r="Z337" s="185"/>
      <c r="AA337" s="185"/>
      <c r="AB337" s="185"/>
      <c r="AC337" s="185"/>
    </row>
    <row r="338" spans="1:29" ht="18.75" customHeight="1">
      <c r="A338" s="1198"/>
      <c r="B338" s="1138"/>
      <c r="C338" s="263"/>
      <c r="D338" s="264"/>
      <c r="E338" s="264"/>
      <c r="F338" s="264"/>
      <c r="G338" s="264"/>
      <c r="H338" s="263"/>
      <c r="I338" s="264"/>
      <c r="J338" s="264"/>
      <c r="K338" s="264"/>
      <c r="L338" s="265"/>
      <c r="M338" s="264"/>
      <c r="N338" s="264"/>
      <c r="O338" s="264"/>
      <c r="P338" s="264"/>
      <c r="Q338" s="264"/>
      <c r="R338" s="264"/>
      <c r="S338" s="264"/>
      <c r="T338" s="263"/>
      <c r="U338" s="185"/>
      <c r="V338" s="185"/>
      <c r="W338" s="185"/>
    </row>
    <row r="339" spans="1:29" ht="33.75" customHeight="1">
      <c r="A339" s="1211">
        <v>11</v>
      </c>
      <c r="B339" s="1212" t="s">
        <v>37</v>
      </c>
      <c r="C339" s="186" t="s">
        <v>643</v>
      </c>
      <c r="D339" s="182">
        <v>5</v>
      </c>
      <c r="E339" s="9" t="s">
        <v>789</v>
      </c>
      <c r="F339" s="9" t="s">
        <v>645</v>
      </c>
      <c r="G339" s="33"/>
      <c r="H339" s="186" t="s">
        <v>643</v>
      </c>
      <c r="I339" s="182">
        <v>5</v>
      </c>
      <c r="J339" s="9" t="s">
        <v>789</v>
      </c>
      <c r="K339" s="9" t="s">
        <v>645</v>
      </c>
      <c r="L339" s="1192" t="s">
        <v>592</v>
      </c>
      <c r="M339" s="339"/>
      <c r="N339" s="338" t="s">
        <v>2448</v>
      </c>
      <c r="O339" s="338" t="s">
        <v>2449</v>
      </c>
      <c r="P339" s="338" t="s">
        <v>2450</v>
      </c>
      <c r="Q339" s="339"/>
      <c r="R339" s="29"/>
      <c r="S339" s="29"/>
      <c r="T339" s="29"/>
      <c r="U339" s="185"/>
      <c r="V339" s="185"/>
      <c r="W339" s="185"/>
    </row>
    <row r="340" spans="1:29" ht="33.75" customHeight="1">
      <c r="A340" s="1152"/>
      <c r="B340" s="1159"/>
      <c r="C340" s="186" t="s">
        <v>646</v>
      </c>
      <c r="D340" s="182">
        <v>5</v>
      </c>
      <c r="E340" s="9" t="s">
        <v>808</v>
      </c>
      <c r="F340" s="9" t="s">
        <v>645</v>
      </c>
      <c r="G340" s="33"/>
      <c r="H340" s="186" t="s">
        <v>646</v>
      </c>
      <c r="I340" s="182">
        <v>5</v>
      </c>
      <c r="J340" s="9" t="s">
        <v>691</v>
      </c>
      <c r="K340" s="9" t="s">
        <v>645</v>
      </c>
      <c r="L340" s="1193"/>
      <c r="M340" s="375"/>
      <c r="N340" s="439" t="s">
        <v>2451</v>
      </c>
      <c r="O340" s="439" t="s">
        <v>2452</v>
      </c>
      <c r="P340" s="439" t="s">
        <v>2453</v>
      </c>
      <c r="Q340" s="342" t="s">
        <v>2454</v>
      </c>
      <c r="R340" s="29"/>
      <c r="S340" s="29"/>
      <c r="T340" s="29"/>
      <c r="U340" s="185"/>
      <c r="V340" s="185"/>
      <c r="W340" s="185"/>
    </row>
    <row r="341" spans="1:29" ht="33.75" customHeight="1">
      <c r="A341" s="1152"/>
      <c r="B341" s="1159"/>
      <c r="C341" s="186" t="s">
        <v>656</v>
      </c>
      <c r="D341" s="182">
        <v>5</v>
      </c>
      <c r="E341" s="9" t="s">
        <v>650</v>
      </c>
      <c r="F341" s="9" t="s">
        <v>645</v>
      </c>
      <c r="G341" s="33"/>
      <c r="H341" s="186" t="s">
        <v>656</v>
      </c>
      <c r="I341" s="182">
        <v>5</v>
      </c>
      <c r="J341" s="9" t="s">
        <v>650</v>
      </c>
      <c r="K341" s="9" t="s">
        <v>645</v>
      </c>
      <c r="L341" s="1193"/>
      <c r="M341" s="341"/>
      <c r="N341" s="339" t="s">
        <v>2455</v>
      </c>
      <c r="O341" s="202" t="s">
        <v>2456</v>
      </c>
      <c r="P341" s="202"/>
      <c r="Q341" s="342" t="s">
        <v>2451</v>
      </c>
      <c r="R341" s="29"/>
      <c r="S341" s="29"/>
      <c r="T341" s="29"/>
      <c r="U341" s="185"/>
      <c r="V341" s="185"/>
      <c r="W341" s="185"/>
    </row>
    <row r="342" spans="1:29" ht="29.25" customHeight="1">
      <c r="A342" s="1152"/>
      <c r="B342" s="1159"/>
      <c r="C342" s="186" t="s">
        <v>657</v>
      </c>
      <c r="D342" s="182">
        <v>4</v>
      </c>
      <c r="E342" s="9" t="s">
        <v>653</v>
      </c>
      <c r="F342" s="9" t="s">
        <v>645</v>
      </c>
      <c r="G342" s="33"/>
      <c r="H342" s="186" t="s">
        <v>657</v>
      </c>
      <c r="I342" s="182">
        <v>5</v>
      </c>
      <c r="J342" s="9" t="s">
        <v>653</v>
      </c>
      <c r="K342" s="9" t="s">
        <v>645</v>
      </c>
      <c r="L342" s="1193"/>
      <c r="M342" s="29"/>
      <c r="N342" s="202"/>
      <c r="O342" s="202"/>
      <c r="P342" s="18"/>
      <c r="Q342" s="29"/>
      <c r="R342" s="29"/>
      <c r="S342" s="29"/>
      <c r="T342" s="29"/>
      <c r="U342" s="185"/>
      <c r="V342" s="185"/>
      <c r="W342" s="185"/>
    </row>
    <row r="343" spans="1:29" ht="18.75" customHeight="1">
      <c r="A343" s="1152"/>
      <c r="B343" s="1159"/>
      <c r="C343" s="186" t="s">
        <v>658</v>
      </c>
      <c r="D343" s="182">
        <v>4</v>
      </c>
      <c r="E343" s="9" t="s">
        <v>655</v>
      </c>
      <c r="F343" s="9" t="s">
        <v>645</v>
      </c>
      <c r="G343" s="33"/>
      <c r="H343" s="186" t="s">
        <v>658</v>
      </c>
      <c r="I343" s="182">
        <v>4</v>
      </c>
      <c r="J343" s="9" t="s">
        <v>655</v>
      </c>
      <c r="K343" s="9" t="s">
        <v>645</v>
      </c>
      <c r="L343" s="1193"/>
      <c r="M343" s="29"/>
      <c r="N343" s="18"/>
      <c r="O343" s="29"/>
      <c r="P343" s="18"/>
      <c r="Q343" s="18"/>
      <c r="R343" s="29"/>
      <c r="S343" s="29"/>
      <c r="T343" s="29"/>
      <c r="U343" s="185"/>
      <c r="V343" s="185"/>
      <c r="W343" s="185"/>
    </row>
    <row r="344" spans="1:29" ht="18.75" customHeight="1">
      <c r="A344" s="1152"/>
      <c r="B344" s="1159"/>
      <c r="C344" s="186"/>
      <c r="D344" s="33">
        <v>23</v>
      </c>
      <c r="E344" s="33"/>
      <c r="F344" s="33"/>
      <c r="G344" s="33"/>
      <c r="H344" s="186"/>
      <c r="I344" s="203">
        <v>24</v>
      </c>
      <c r="J344" s="33"/>
      <c r="K344" s="33"/>
      <c r="L344" s="1194"/>
      <c r="M344" s="29"/>
      <c r="N344" s="18"/>
      <c r="O344" s="29"/>
      <c r="P344" s="29"/>
      <c r="Q344" s="18"/>
      <c r="R344" s="29"/>
      <c r="S344" s="29"/>
      <c r="T344" s="29"/>
      <c r="U344" s="185"/>
      <c r="V344" s="185"/>
      <c r="W344" s="185"/>
    </row>
    <row r="345" spans="1:29" ht="18" customHeight="1">
      <c r="A345" s="1152"/>
      <c r="B345" s="1159"/>
      <c r="C345" s="380"/>
      <c r="D345" s="33"/>
      <c r="E345" s="33"/>
      <c r="F345" s="33"/>
      <c r="G345" s="33"/>
      <c r="H345" s="380"/>
      <c r="I345" s="33"/>
      <c r="J345" s="33"/>
      <c r="K345" s="33"/>
      <c r="L345" s="186" t="s">
        <v>593</v>
      </c>
      <c r="M345" s="192"/>
      <c r="N345" s="192">
        <v>8</v>
      </c>
      <c r="O345" s="192">
        <v>8</v>
      </c>
      <c r="P345" s="192">
        <v>8</v>
      </c>
      <c r="Q345" s="192"/>
      <c r="R345" s="194"/>
      <c r="S345" s="4">
        <f t="shared" ref="S345:S352" si="65">SUM(M345:R345)</f>
        <v>24</v>
      </c>
      <c r="T345" s="29"/>
      <c r="U345" s="185"/>
      <c r="V345" s="185"/>
      <c r="W345" s="185"/>
    </row>
    <row r="346" spans="1:29" ht="18" customHeight="1">
      <c r="A346" s="1152"/>
      <c r="B346" s="1159"/>
      <c r="C346" s="186"/>
      <c r="D346" s="182"/>
      <c r="E346" s="9"/>
      <c r="F346" s="9"/>
      <c r="G346" s="33"/>
      <c r="H346" s="186"/>
      <c r="I346" s="182"/>
      <c r="J346" s="9"/>
      <c r="K346" s="9"/>
      <c r="L346" s="195" t="s">
        <v>594</v>
      </c>
      <c r="M346" s="196"/>
      <c r="N346" s="196">
        <v>8</v>
      </c>
      <c r="O346" s="196">
        <v>8</v>
      </c>
      <c r="P346" s="196">
        <v>8</v>
      </c>
      <c r="Q346" s="196"/>
      <c r="R346" s="29"/>
      <c r="S346" s="33">
        <f t="shared" si="65"/>
        <v>24</v>
      </c>
      <c r="T346" s="29"/>
      <c r="U346" s="185"/>
      <c r="V346" s="185"/>
      <c r="W346" s="185"/>
    </row>
    <row r="347" spans="1:29" ht="18" customHeight="1">
      <c r="A347" s="1152"/>
      <c r="B347" s="1159"/>
      <c r="C347" s="186"/>
      <c r="D347" s="182"/>
      <c r="E347" s="9"/>
      <c r="F347" s="9"/>
      <c r="G347" s="33"/>
      <c r="H347" s="186"/>
      <c r="I347" s="182"/>
      <c r="J347" s="9"/>
      <c r="K347" s="9"/>
      <c r="L347" s="195" t="s">
        <v>595</v>
      </c>
      <c r="M347" s="198"/>
      <c r="N347" s="198"/>
      <c r="O347" s="198"/>
      <c r="P347" s="198"/>
      <c r="Q347" s="198"/>
      <c r="R347" s="29"/>
      <c r="S347" s="33">
        <f t="shared" si="65"/>
        <v>0</v>
      </c>
      <c r="T347" s="29"/>
      <c r="U347" s="185"/>
      <c r="V347" s="185"/>
      <c r="W347" s="185"/>
    </row>
    <row r="348" spans="1:29" ht="18" customHeight="1">
      <c r="A348" s="1152"/>
      <c r="B348" s="1159"/>
      <c r="C348" s="186"/>
      <c r="D348" s="33"/>
      <c r="E348" s="33"/>
      <c r="F348" s="33"/>
      <c r="G348" s="33"/>
      <c r="H348" s="186"/>
      <c r="I348" s="33"/>
      <c r="J348" s="33"/>
      <c r="K348" s="33"/>
      <c r="L348" s="199" t="s">
        <v>596</v>
      </c>
      <c r="M348" s="200"/>
      <c r="N348" s="200">
        <v>4</v>
      </c>
      <c r="O348" s="200">
        <v>4</v>
      </c>
      <c r="P348" s="200"/>
      <c r="Q348" s="200">
        <v>8</v>
      </c>
      <c r="R348" s="202"/>
      <c r="S348" s="203">
        <f t="shared" si="65"/>
        <v>16</v>
      </c>
      <c r="T348" s="29"/>
      <c r="U348" s="185"/>
      <c r="V348" s="185"/>
      <c r="W348" s="185"/>
    </row>
    <row r="349" spans="1:29" ht="18" customHeight="1">
      <c r="A349" s="1152"/>
      <c r="B349" s="1159"/>
      <c r="C349" s="380"/>
      <c r="D349" s="33"/>
      <c r="E349" s="33"/>
      <c r="F349" s="33"/>
      <c r="G349" s="33"/>
      <c r="H349" s="380"/>
      <c r="I349" s="33"/>
      <c r="J349" s="33"/>
      <c r="K349" s="33"/>
      <c r="L349" s="199" t="s">
        <v>597</v>
      </c>
      <c r="M349" s="200"/>
      <c r="N349" s="200"/>
      <c r="O349" s="200"/>
      <c r="P349" s="200"/>
      <c r="Q349" s="200"/>
      <c r="R349" s="202"/>
      <c r="S349" s="203">
        <f t="shared" si="65"/>
        <v>0</v>
      </c>
      <c r="T349" s="29"/>
      <c r="U349" s="185"/>
      <c r="V349" s="185"/>
      <c r="W349" s="185"/>
      <c r="X349" s="8"/>
      <c r="Y349" s="8"/>
      <c r="Z349" s="8"/>
      <c r="AA349" s="8"/>
      <c r="AB349" s="8"/>
      <c r="AC349" s="8"/>
    </row>
    <row r="350" spans="1:29" ht="18" customHeight="1">
      <c r="A350" s="1152"/>
      <c r="B350" s="1159"/>
      <c r="C350" s="186"/>
      <c r="D350" s="182"/>
      <c r="E350" s="9"/>
      <c r="F350" s="9"/>
      <c r="G350" s="33"/>
      <c r="H350" s="186"/>
      <c r="I350" s="182"/>
      <c r="J350" s="9"/>
      <c r="K350" s="9"/>
      <c r="L350" s="208" t="s">
        <v>598</v>
      </c>
      <c r="M350" s="200"/>
      <c r="N350" s="200"/>
      <c r="O350" s="200"/>
      <c r="P350" s="200"/>
      <c r="Q350" s="200"/>
      <c r="R350" s="202"/>
      <c r="S350" s="203">
        <f t="shared" si="65"/>
        <v>0</v>
      </c>
      <c r="T350" s="29"/>
      <c r="U350" s="185"/>
      <c r="V350" s="185"/>
      <c r="W350" s="185"/>
      <c r="X350" s="8"/>
      <c r="Y350" s="8"/>
      <c r="Z350" s="8"/>
      <c r="AA350" s="8"/>
      <c r="AB350" s="8"/>
      <c r="AC350" s="8"/>
    </row>
    <row r="351" spans="1:29" ht="18" customHeight="1">
      <c r="A351" s="1152"/>
      <c r="B351" s="1159"/>
      <c r="C351" s="114"/>
      <c r="D351" s="182"/>
      <c r="E351" s="9"/>
      <c r="F351" s="9"/>
      <c r="G351" s="33"/>
      <c r="H351" s="114"/>
      <c r="I351" s="182"/>
      <c r="J351" s="9"/>
      <c r="K351" s="9"/>
      <c r="L351" s="209" t="s">
        <v>599</v>
      </c>
      <c r="M351" s="210"/>
      <c r="N351" s="210"/>
      <c r="O351" s="210"/>
      <c r="P351" s="210"/>
      <c r="Q351" s="210"/>
      <c r="R351" s="211"/>
      <c r="S351" s="212">
        <f t="shared" si="65"/>
        <v>0</v>
      </c>
      <c r="T351" s="29"/>
      <c r="U351" s="185"/>
      <c r="V351" s="185"/>
      <c r="W351" s="185"/>
      <c r="X351" s="8"/>
      <c r="Y351" s="8"/>
      <c r="Z351" s="8"/>
      <c r="AA351" s="8"/>
      <c r="AB351" s="8"/>
      <c r="AC351" s="8"/>
    </row>
    <row r="352" spans="1:29" ht="18" customHeight="1">
      <c r="A352" s="1152"/>
      <c r="B352" s="1201"/>
      <c r="C352" s="114"/>
      <c r="D352" s="33"/>
      <c r="E352" s="33"/>
      <c r="F352" s="33"/>
      <c r="G352" s="33"/>
      <c r="H352" s="114"/>
      <c r="I352" s="33"/>
      <c r="J352" s="33"/>
      <c r="K352" s="33"/>
      <c r="L352" s="209" t="s">
        <v>600</v>
      </c>
      <c r="M352" s="213"/>
      <c r="N352" s="213"/>
      <c r="O352" s="213"/>
      <c r="P352" s="213"/>
      <c r="Q352" s="213"/>
      <c r="R352" s="214"/>
      <c r="S352" s="215">
        <f t="shared" si="65"/>
        <v>0</v>
      </c>
      <c r="T352" s="29"/>
      <c r="U352" s="185"/>
      <c r="V352" s="185"/>
      <c r="W352" s="185"/>
      <c r="X352" s="8"/>
      <c r="Y352" s="8"/>
      <c r="Z352" s="8"/>
      <c r="AA352" s="8"/>
      <c r="AB352" s="8"/>
      <c r="AC352" s="8"/>
    </row>
    <row r="353" spans="1:29" ht="18" customHeight="1">
      <c r="A353" s="1152"/>
      <c r="B353" s="894"/>
      <c r="C353" s="186"/>
      <c r="D353" s="33"/>
      <c r="E353" s="33"/>
      <c r="F353" s="33"/>
      <c r="G353" s="33"/>
      <c r="H353" s="186"/>
      <c r="I353" s="33"/>
      <c r="J353" s="33"/>
      <c r="K353" s="33"/>
      <c r="L353" s="222"/>
      <c r="M353" s="223"/>
      <c r="N353" s="223"/>
      <c r="O353" s="223"/>
      <c r="P353" s="223"/>
      <c r="Q353" s="223"/>
      <c r="R353" s="224"/>
      <c r="S353" s="225"/>
      <c r="T353" s="29"/>
      <c r="U353" s="185"/>
      <c r="V353" s="185"/>
      <c r="W353" s="185"/>
      <c r="X353" s="185"/>
      <c r="Y353" s="185"/>
      <c r="Z353" s="185"/>
      <c r="AA353" s="185"/>
      <c r="AB353" s="185"/>
      <c r="AC353" s="185"/>
    </row>
    <row r="354" spans="1:29" ht="39" customHeight="1">
      <c r="A354" s="1152"/>
      <c r="B354" s="894"/>
      <c r="C354" s="186"/>
      <c r="D354" s="33"/>
      <c r="E354" s="33"/>
      <c r="F354" s="33"/>
      <c r="G354" s="33"/>
      <c r="H354" s="186"/>
      <c r="I354" s="33"/>
      <c r="J354" s="33"/>
      <c r="K354" s="33"/>
      <c r="L354" s="1195" t="s">
        <v>601</v>
      </c>
      <c r="M354" s="384" t="s">
        <v>2457</v>
      </c>
      <c r="N354" s="346"/>
      <c r="O354" s="346"/>
      <c r="P354" s="346"/>
      <c r="Q354" s="346"/>
      <c r="R354" s="895"/>
      <c r="S354" s="230"/>
      <c r="T354" s="230"/>
      <c r="U354" s="185"/>
      <c r="V354" s="185"/>
      <c r="W354" s="185"/>
    </row>
    <row r="355" spans="1:29" ht="38.25" customHeight="1">
      <c r="A355" s="1152"/>
      <c r="B355" s="894"/>
      <c r="C355" s="186"/>
      <c r="D355" s="33"/>
      <c r="E355" s="33"/>
      <c r="F355" s="33"/>
      <c r="G355" s="33"/>
      <c r="H355" s="186"/>
      <c r="I355" s="33"/>
      <c r="J355" s="33"/>
      <c r="K355" s="33"/>
      <c r="L355" s="1193"/>
      <c r="M355" s="384" t="s">
        <v>2458</v>
      </c>
      <c r="N355" s="351"/>
      <c r="O355" s="351"/>
      <c r="P355" s="351"/>
      <c r="Q355" s="351"/>
      <c r="R355" s="896"/>
      <c r="S355" s="230"/>
      <c r="T355" s="230"/>
      <c r="U355" s="185"/>
      <c r="V355" s="185"/>
      <c r="W355" s="185"/>
    </row>
    <row r="356" spans="1:29" ht="17.25" customHeight="1">
      <c r="A356" s="1152"/>
      <c r="B356" s="371"/>
      <c r="C356" s="186"/>
      <c r="D356" s="29"/>
      <c r="E356" s="29"/>
      <c r="F356" s="29"/>
      <c r="G356" s="29"/>
      <c r="H356" s="186"/>
      <c r="I356" s="29"/>
      <c r="J356" s="29"/>
      <c r="K356" s="29"/>
      <c r="L356" s="238" t="s">
        <v>593</v>
      </c>
      <c r="M356" s="280"/>
      <c r="N356" s="280"/>
      <c r="O356" s="280"/>
      <c r="P356" s="280"/>
      <c r="Q356" s="280"/>
      <c r="R356" s="236"/>
      <c r="S356" s="237">
        <f t="shared" ref="S356:S367" si="66">SUM(M356:R356)</f>
        <v>0</v>
      </c>
      <c r="T356" s="897"/>
      <c r="U356" s="185"/>
      <c r="V356" s="185"/>
      <c r="W356" s="185"/>
    </row>
    <row r="357" spans="1:29" ht="17.25" customHeight="1">
      <c r="A357" s="1152"/>
      <c r="B357" s="371"/>
      <c r="C357" s="186"/>
      <c r="D357" s="29"/>
      <c r="E357" s="29"/>
      <c r="F357" s="29"/>
      <c r="G357" s="29"/>
      <c r="H357" s="186"/>
      <c r="I357" s="29"/>
      <c r="J357" s="29"/>
      <c r="K357" s="29"/>
      <c r="L357" s="240" t="s">
        <v>594</v>
      </c>
      <c r="M357" s="281"/>
      <c r="N357" s="281"/>
      <c r="O357" s="281"/>
      <c r="P357" s="281"/>
      <c r="Q357" s="281"/>
      <c r="R357" s="228"/>
      <c r="S357" s="242">
        <f t="shared" si="66"/>
        <v>0</v>
      </c>
      <c r="T357" s="897"/>
      <c r="U357" s="185"/>
      <c r="V357" s="185"/>
      <c r="W357" s="185"/>
    </row>
    <row r="358" spans="1:29" ht="17.25" customHeight="1">
      <c r="A358" s="1152"/>
      <c r="B358" s="371"/>
      <c r="C358" s="186"/>
      <c r="D358" s="29"/>
      <c r="E358" s="29"/>
      <c r="F358" s="29"/>
      <c r="G358" s="29"/>
      <c r="H358" s="186"/>
      <c r="I358" s="29"/>
      <c r="J358" s="29"/>
      <c r="K358" s="29"/>
      <c r="L358" s="240" t="s">
        <v>595</v>
      </c>
      <c r="M358" s="243"/>
      <c r="N358" s="243"/>
      <c r="O358" s="243"/>
      <c r="P358" s="243"/>
      <c r="Q358" s="243"/>
      <c r="R358" s="228"/>
      <c r="S358" s="242">
        <f t="shared" si="66"/>
        <v>0</v>
      </c>
      <c r="T358" s="898"/>
      <c r="U358" s="185"/>
      <c r="V358" s="185"/>
      <c r="W358" s="185"/>
    </row>
    <row r="359" spans="1:29" ht="17.25" customHeight="1">
      <c r="A359" s="1152"/>
      <c r="B359" s="371"/>
      <c r="C359" s="186"/>
      <c r="D359" s="29"/>
      <c r="E359" s="29"/>
      <c r="F359" s="29"/>
      <c r="G359" s="29"/>
      <c r="H359" s="186"/>
      <c r="I359" s="29"/>
      <c r="J359" s="29"/>
      <c r="K359" s="29"/>
      <c r="L359" s="244" t="s">
        <v>596</v>
      </c>
      <c r="M359" s="246">
        <v>8</v>
      </c>
      <c r="N359" s="246"/>
      <c r="O359" s="246"/>
      <c r="P359" s="246"/>
      <c r="Q359" s="246"/>
      <c r="R359" s="247"/>
      <c r="S359" s="248">
        <f t="shared" si="66"/>
        <v>8</v>
      </c>
      <c r="T359" s="897"/>
      <c r="U359" s="185"/>
      <c r="V359" s="185"/>
      <c r="W359" s="185"/>
    </row>
    <row r="360" spans="1:29" ht="17.25" customHeight="1">
      <c r="A360" s="1152"/>
      <c r="B360" s="371"/>
      <c r="C360" s="186"/>
      <c r="D360" s="186"/>
      <c r="E360" s="186"/>
      <c r="F360" s="186"/>
      <c r="G360" s="186"/>
      <c r="H360" s="186"/>
      <c r="I360" s="186"/>
      <c r="J360" s="186"/>
      <c r="K360" s="186"/>
      <c r="L360" s="244" t="s">
        <v>597</v>
      </c>
      <c r="M360" s="246"/>
      <c r="N360" s="246"/>
      <c r="O360" s="246"/>
      <c r="P360" s="246"/>
      <c r="Q360" s="246"/>
      <c r="R360" s="247"/>
      <c r="S360" s="248">
        <f t="shared" si="66"/>
        <v>0</v>
      </c>
      <c r="T360" s="29"/>
      <c r="U360" s="185"/>
      <c r="V360" s="185"/>
      <c r="W360" s="185"/>
      <c r="X360" s="185"/>
      <c r="Y360" s="185"/>
      <c r="Z360" s="185"/>
      <c r="AA360" s="185"/>
      <c r="AB360" s="185"/>
      <c r="AC360" s="185"/>
    </row>
    <row r="361" spans="1:29" ht="17.25" customHeight="1">
      <c r="A361" s="1152"/>
      <c r="B361" s="371"/>
      <c r="C361" s="186"/>
      <c r="D361" s="186"/>
      <c r="E361" s="186"/>
      <c r="F361" s="186"/>
      <c r="G361" s="186"/>
      <c r="H361" s="186"/>
      <c r="I361" s="186"/>
      <c r="J361" s="186"/>
      <c r="K361" s="186"/>
      <c r="L361" s="249" t="s">
        <v>598</v>
      </c>
      <c r="M361" s="246"/>
      <c r="N361" s="246"/>
      <c r="O361" s="246"/>
      <c r="P361" s="246"/>
      <c r="Q361" s="246"/>
      <c r="R361" s="247"/>
      <c r="S361" s="248">
        <f t="shared" si="66"/>
        <v>0</v>
      </c>
      <c r="T361" s="29"/>
      <c r="U361" s="185"/>
      <c r="V361" s="185"/>
      <c r="W361" s="185"/>
      <c r="X361" s="185"/>
      <c r="Y361" s="185"/>
      <c r="Z361" s="185"/>
      <c r="AA361" s="185"/>
      <c r="AB361" s="185"/>
      <c r="AC361" s="185"/>
    </row>
    <row r="362" spans="1:29" ht="17.25" customHeight="1">
      <c r="A362" s="352"/>
      <c r="B362" s="371"/>
      <c r="C362" s="186"/>
      <c r="D362" s="29"/>
      <c r="E362" s="29"/>
      <c r="F362" s="29"/>
      <c r="G362" s="29"/>
      <c r="H362" s="186"/>
      <c r="I362" s="29"/>
      <c r="J362" s="29"/>
      <c r="K362" s="29"/>
      <c r="L362" s="250" t="s">
        <v>599</v>
      </c>
      <c r="M362" s="251"/>
      <c r="N362" s="251"/>
      <c r="O362" s="251"/>
      <c r="P362" s="251"/>
      <c r="Q362" s="251"/>
      <c r="R362" s="252"/>
      <c r="S362" s="253">
        <f t="shared" si="66"/>
        <v>0</v>
      </c>
      <c r="T362" s="897"/>
      <c r="U362" s="185"/>
      <c r="V362" s="185"/>
      <c r="W362" s="185"/>
      <c r="X362" s="8"/>
      <c r="Y362" s="8"/>
      <c r="Z362" s="8"/>
      <c r="AA362" s="8"/>
      <c r="AB362" s="8"/>
      <c r="AC362" s="8"/>
    </row>
    <row r="363" spans="1:29" ht="17.25" customHeight="1">
      <c r="A363" s="352"/>
      <c r="B363" s="371"/>
      <c r="C363" s="186"/>
      <c r="D363" s="29"/>
      <c r="E363" s="29"/>
      <c r="F363" s="29"/>
      <c r="G363" s="29"/>
      <c r="H363" s="186"/>
      <c r="I363" s="29"/>
      <c r="J363" s="29"/>
      <c r="K363" s="29"/>
      <c r="L363" s="250" t="s">
        <v>600</v>
      </c>
      <c r="M363" s="254"/>
      <c r="N363" s="254"/>
      <c r="O363" s="254"/>
      <c r="P363" s="254"/>
      <c r="Q363" s="254"/>
      <c r="R363" s="255"/>
      <c r="S363" s="256">
        <f t="shared" si="66"/>
        <v>0</v>
      </c>
      <c r="T363" s="897"/>
      <c r="U363" s="185"/>
      <c r="V363" s="185"/>
      <c r="W363" s="185"/>
      <c r="X363" s="8"/>
      <c r="Y363" s="8"/>
      <c r="Z363" s="8"/>
      <c r="AA363" s="8"/>
      <c r="AB363" s="8"/>
      <c r="AC363" s="8"/>
    </row>
    <row r="364" spans="1:29" ht="17.25" customHeight="1">
      <c r="A364" s="352"/>
      <c r="B364" s="371"/>
      <c r="C364" s="186"/>
      <c r="D364" s="29"/>
      <c r="E364" s="29"/>
      <c r="F364" s="29"/>
      <c r="G364" s="29"/>
      <c r="H364" s="186"/>
      <c r="I364" s="29"/>
      <c r="J364" s="29"/>
      <c r="K364" s="29"/>
      <c r="L364" s="222" t="s">
        <v>681</v>
      </c>
      <c r="M364" s="223">
        <f t="shared" ref="M364:R364" si="67">M356+M345</f>
        <v>0</v>
      </c>
      <c r="N364" s="223">
        <f t="shared" si="67"/>
        <v>8</v>
      </c>
      <c r="O364" s="223">
        <f t="shared" si="67"/>
        <v>8</v>
      </c>
      <c r="P364" s="223">
        <f t="shared" si="67"/>
        <v>8</v>
      </c>
      <c r="Q364" s="223">
        <f t="shared" si="67"/>
        <v>0</v>
      </c>
      <c r="R364" s="223">
        <f t="shared" si="67"/>
        <v>0</v>
      </c>
      <c r="S364" s="224">
        <f t="shared" si="66"/>
        <v>24</v>
      </c>
      <c r="T364" s="898"/>
      <c r="U364" s="185"/>
      <c r="V364" s="185"/>
      <c r="W364" s="185"/>
      <c r="X364" s="8"/>
      <c r="Y364" s="8"/>
      <c r="Z364" s="8"/>
      <c r="AA364" s="8"/>
      <c r="AB364" s="8"/>
      <c r="AC364" s="8"/>
    </row>
    <row r="365" spans="1:29" ht="17.25" customHeight="1">
      <c r="A365" s="352"/>
      <c r="B365" s="371"/>
      <c r="C365" s="186"/>
      <c r="D365" s="29"/>
      <c r="E365" s="29"/>
      <c r="F365" s="29"/>
      <c r="G365" s="29"/>
      <c r="H365" s="186"/>
      <c r="I365" s="29"/>
      <c r="J365" s="29"/>
      <c r="K365" s="29"/>
      <c r="L365" s="257" t="s">
        <v>682</v>
      </c>
      <c r="M365" s="258">
        <f t="shared" ref="M365:R365" si="68">M360+M359+M349+M348</f>
        <v>8</v>
      </c>
      <c r="N365" s="258">
        <f t="shared" si="68"/>
        <v>4</v>
      </c>
      <c r="O365" s="258">
        <f t="shared" si="68"/>
        <v>4</v>
      </c>
      <c r="P365" s="258">
        <f t="shared" si="68"/>
        <v>0</v>
      </c>
      <c r="Q365" s="258">
        <f t="shared" si="68"/>
        <v>8</v>
      </c>
      <c r="R365" s="258">
        <f t="shared" si="68"/>
        <v>0</v>
      </c>
      <c r="S365" s="259">
        <f t="shared" si="66"/>
        <v>24</v>
      </c>
      <c r="T365" s="897"/>
      <c r="U365" s="185"/>
      <c r="V365" s="185"/>
      <c r="W365" s="185"/>
      <c r="X365" s="8"/>
      <c r="Y365" s="8"/>
      <c r="Z365" s="8"/>
      <c r="AA365" s="8"/>
      <c r="AB365" s="8"/>
      <c r="AC365" s="8"/>
    </row>
    <row r="366" spans="1:29" ht="17.25" customHeight="1">
      <c r="A366" s="352"/>
      <c r="B366" s="371"/>
      <c r="C366" s="186"/>
      <c r="D366" s="186"/>
      <c r="E366" s="186"/>
      <c r="F366" s="186"/>
      <c r="G366" s="186"/>
      <c r="H366" s="186"/>
      <c r="I366" s="186"/>
      <c r="J366" s="186"/>
      <c r="K366" s="186"/>
      <c r="L366" s="257" t="s">
        <v>683</v>
      </c>
      <c r="M366" s="258">
        <f t="shared" ref="M366:R366" si="69">M361+M350</f>
        <v>0</v>
      </c>
      <c r="N366" s="258">
        <f t="shared" si="69"/>
        <v>0</v>
      </c>
      <c r="O366" s="258">
        <f t="shared" si="69"/>
        <v>0</v>
      </c>
      <c r="P366" s="258">
        <f t="shared" si="69"/>
        <v>0</v>
      </c>
      <c r="Q366" s="258">
        <f t="shared" si="69"/>
        <v>0</v>
      </c>
      <c r="R366" s="258">
        <f t="shared" si="69"/>
        <v>0</v>
      </c>
      <c r="S366" s="259">
        <f t="shared" si="66"/>
        <v>0</v>
      </c>
      <c r="T366" s="29"/>
      <c r="U366" s="185"/>
      <c r="V366" s="185"/>
      <c r="W366" s="185"/>
      <c r="X366" s="185"/>
      <c r="Y366" s="185"/>
      <c r="Z366" s="185"/>
      <c r="AA366" s="185"/>
      <c r="AB366" s="185"/>
      <c r="AC366" s="185"/>
    </row>
    <row r="367" spans="1:29" ht="17.25" customHeight="1">
      <c r="A367" s="352"/>
      <c r="B367" s="371"/>
      <c r="C367" s="186"/>
      <c r="D367" s="186"/>
      <c r="E367" s="186"/>
      <c r="F367" s="186"/>
      <c r="G367" s="186"/>
      <c r="H367" s="186"/>
      <c r="I367" s="186"/>
      <c r="J367" s="186"/>
      <c r="K367" s="186"/>
      <c r="L367" s="260" t="s">
        <v>684</v>
      </c>
      <c r="M367" s="261">
        <f t="shared" ref="M367:R367" si="70">M362+M351</f>
        <v>0</v>
      </c>
      <c r="N367" s="261">
        <f t="shared" si="70"/>
        <v>0</v>
      </c>
      <c r="O367" s="261">
        <f t="shared" si="70"/>
        <v>0</v>
      </c>
      <c r="P367" s="261">
        <f t="shared" si="70"/>
        <v>0</v>
      </c>
      <c r="Q367" s="261">
        <f t="shared" si="70"/>
        <v>0</v>
      </c>
      <c r="R367" s="261">
        <f t="shared" si="70"/>
        <v>0</v>
      </c>
      <c r="S367" s="262">
        <f t="shared" si="66"/>
        <v>0</v>
      </c>
      <c r="T367" s="29"/>
      <c r="U367" s="185"/>
      <c r="V367" s="185"/>
      <c r="W367" s="185"/>
      <c r="X367" s="185"/>
      <c r="Y367" s="185"/>
      <c r="Z367" s="185"/>
      <c r="AA367" s="185"/>
      <c r="AB367" s="185"/>
      <c r="AC367" s="185"/>
    </row>
    <row r="368" spans="1:29" ht="18.75" customHeight="1">
      <c r="A368" s="1213" t="s">
        <v>817</v>
      </c>
      <c r="B368" s="1138"/>
      <c r="C368" s="354"/>
      <c r="D368" s="82"/>
      <c r="E368" s="82"/>
      <c r="F368" s="82"/>
      <c r="G368" s="82"/>
      <c r="H368" s="354"/>
      <c r="I368" s="82"/>
      <c r="J368" s="82"/>
      <c r="K368" s="82"/>
      <c r="L368" s="355"/>
      <c r="M368" s="82"/>
      <c r="N368" s="82"/>
      <c r="O368" s="82"/>
      <c r="P368" s="82"/>
      <c r="Q368" s="82"/>
      <c r="R368" s="82"/>
      <c r="S368" s="82"/>
      <c r="T368" s="186"/>
      <c r="U368" s="185"/>
      <c r="V368" s="185"/>
      <c r="W368" s="185"/>
    </row>
    <row r="369" spans="1:29" ht="39" customHeight="1">
      <c r="A369" s="1211">
        <v>12</v>
      </c>
      <c r="B369" s="1212" t="s">
        <v>27</v>
      </c>
      <c r="C369" s="186" t="s">
        <v>643</v>
      </c>
      <c r="D369" s="33">
        <v>7</v>
      </c>
      <c r="E369" s="9" t="s">
        <v>789</v>
      </c>
      <c r="F369" s="9" t="s">
        <v>645</v>
      </c>
      <c r="G369" s="33"/>
      <c r="H369" s="186" t="s">
        <v>643</v>
      </c>
      <c r="I369" s="33">
        <v>6</v>
      </c>
      <c r="J369" s="9" t="s">
        <v>789</v>
      </c>
      <c r="K369" s="9" t="s">
        <v>645</v>
      </c>
      <c r="L369" s="1192" t="s">
        <v>592</v>
      </c>
      <c r="M369" s="899"/>
      <c r="N369" s="899" t="s">
        <v>2459</v>
      </c>
      <c r="O369" s="900" t="s">
        <v>2460</v>
      </c>
      <c r="P369" s="899" t="s">
        <v>2461</v>
      </c>
      <c r="Q369" s="339"/>
      <c r="R369" s="29"/>
      <c r="S369" s="29"/>
      <c r="T369" s="269"/>
      <c r="U369" s="185"/>
      <c r="V369" s="185"/>
      <c r="W369" s="185"/>
    </row>
    <row r="370" spans="1:29" ht="39" customHeight="1">
      <c r="A370" s="1152"/>
      <c r="B370" s="1159"/>
      <c r="C370" s="186"/>
      <c r="D370" s="33">
        <v>8</v>
      </c>
      <c r="E370" s="9" t="s">
        <v>659</v>
      </c>
      <c r="F370" s="9" t="s">
        <v>651</v>
      </c>
      <c r="G370" s="901"/>
      <c r="H370" s="186"/>
      <c r="I370" s="9">
        <v>7</v>
      </c>
      <c r="J370" s="9" t="s">
        <v>659</v>
      </c>
      <c r="K370" s="901" t="s">
        <v>651</v>
      </c>
      <c r="L370" s="1193"/>
      <c r="M370" s="899"/>
      <c r="N370" s="900"/>
      <c r="O370" s="900"/>
      <c r="P370" s="343"/>
      <c r="Q370" s="343"/>
      <c r="R370" s="29"/>
      <c r="S370" s="29"/>
      <c r="T370" s="29"/>
      <c r="U370" s="185"/>
      <c r="V370" s="185"/>
      <c r="W370" s="185"/>
    </row>
    <row r="371" spans="1:29" ht="18.75" customHeight="1">
      <c r="A371" s="1152"/>
      <c r="B371" s="1159"/>
      <c r="C371" s="186" t="s">
        <v>646</v>
      </c>
      <c r="D371" s="33">
        <v>6</v>
      </c>
      <c r="E371" s="9" t="s">
        <v>808</v>
      </c>
      <c r="F371" s="9" t="s">
        <v>645</v>
      </c>
      <c r="G371" s="33"/>
      <c r="H371" s="186" t="s">
        <v>646</v>
      </c>
      <c r="I371" s="33">
        <v>6</v>
      </c>
      <c r="J371" s="9" t="s">
        <v>691</v>
      </c>
      <c r="K371" s="9" t="s">
        <v>645</v>
      </c>
      <c r="L371" s="1194"/>
      <c r="M371" s="29"/>
      <c r="N371" s="29"/>
      <c r="O371" s="18"/>
      <c r="P371" s="902"/>
      <c r="Q371" s="29"/>
      <c r="R371" s="29"/>
      <c r="S371" s="29"/>
      <c r="T371" s="29"/>
      <c r="U371" s="185"/>
      <c r="V371" s="185"/>
      <c r="W371" s="185"/>
    </row>
    <row r="372" spans="1:29" ht="18.75" customHeight="1">
      <c r="A372" s="1152"/>
      <c r="B372" s="1159"/>
      <c r="C372" s="186"/>
      <c r="D372" s="33">
        <v>8</v>
      </c>
      <c r="E372" s="9" t="s">
        <v>660</v>
      </c>
      <c r="F372" s="9" t="s">
        <v>651</v>
      </c>
      <c r="G372" s="901"/>
      <c r="H372" s="186"/>
      <c r="I372" s="33">
        <v>7</v>
      </c>
      <c r="J372" s="9" t="s">
        <v>660</v>
      </c>
      <c r="K372" s="9" t="s">
        <v>651</v>
      </c>
      <c r="L372" s="186" t="s">
        <v>593</v>
      </c>
      <c r="M372" s="192"/>
      <c r="N372" s="192"/>
      <c r="O372" s="192"/>
      <c r="P372" s="192"/>
      <c r="Q372" s="192"/>
      <c r="R372" s="194"/>
      <c r="S372" s="4">
        <f t="shared" ref="S372:S379" si="71">SUM(M372:R372)</f>
        <v>0</v>
      </c>
      <c r="T372" s="29"/>
      <c r="U372" s="185"/>
      <c r="V372" s="185"/>
      <c r="W372" s="185"/>
    </row>
    <row r="373" spans="1:29" ht="18.75" customHeight="1">
      <c r="A373" s="1152"/>
      <c r="B373" s="1159"/>
      <c r="C373" s="186" t="s">
        <v>656</v>
      </c>
      <c r="D373" s="33">
        <v>7</v>
      </c>
      <c r="E373" s="9" t="s">
        <v>650</v>
      </c>
      <c r="F373" s="9" t="s">
        <v>645</v>
      </c>
      <c r="G373" s="33"/>
      <c r="H373" s="186" t="s">
        <v>656</v>
      </c>
      <c r="I373" s="33">
        <v>6</v>
      </c>
      <c r="J373" s="9" t="s">
        <v>650</v>
      </c>
      <c r="K373" s="9" t="s">
        <v>645</v>
      </c>
      <c r="L373" s="195" t="s">
        <v>594</v>
      </c>
      <c r="M373" s="196"/>
      <c r="N373" s="196"/>
      <c r="O373" s="196"/>
      <c r="P373" s="196"/>
      <c r="Q373" s="196"/>
      <c r="R373" s="29"/>
      <c r="S373" s="33">
        <f t="shared" si="71"/>
        <v>0</v>
      </c>
      <c r="T373" s="29"/>
      <c r="U373" s="185"/>
      <c r="V373" s="185"/>
      <c r="W373" s="185"/>
    </row>
    <row r="374" spans="1:29" ht="18.75" customHeight="1">
      <c r="A374" s="1152"/>
      <c r="B374" s="1159"/>
      <c r="C374" s="186"/>
      <c r="D374" s="33">
        <v>8</v>
      </c>
      <c r="E374" s="9" t="s">
        <v>661</v>
      </c>
      <c r="F374" s="9" t="s">
        <v>651</v>
      </c>
      <c r="G374" s="33"/>
      <c r="H374" s="186"/>
      <c r="I374" s="33">
        <v>8</v>
      </c>
      <c r="J374" s="9" t="s">
        <v>661</v>
      </c>
      <c r="K374" s="9" t="s">
        <v>651</v>
      </c>
      <c r="L374" s="195" t="s">
        <v>595</v>
      </c>
      <c r="M374" s="198"/>
      <c r="N374" s="198"/>
      <c r="O374" s="198"/>
      <c r="P374" s="198"/>
      <c r="Q374" s="198"/>
      <c r="R374" s="29"/>
      <c r="S374" s="33">
        <f t="shared" si="71"/>
        <v>0</v>
      </c>
      <c r="T374" s="29"/>
      <c r="U374" s="185"/>
      <c r="V374" s="185"/>
      <c r="W374" s="185"/>
    </row>
    <row r="375" spans="1:29" ht="18.75" customHeight="1">
      <c r="A375" s="1152"/>
      <c r="B375" s="1159"/>
      <c r="C375" s="186" t="s">
        <v>657</v>
      </c>
      <c r="D375" s="33">
        <v>6</v>
      </c>
      <c r="E375" s="9" t="s">
        <v>653</v>
      </c>
      <c r="F375" s="9" t="s">
        <v>645</v>
      </c>
      <c r="G375" s="33"/>
      <c r="H375" s="186" t="s">
        <v>657</v>
      </c>
      <c r="I375" s="33">
        <v>7</v>
      </c>
      <c r="J375" s="9" t="s">
        <v>653</v>
      </c>
      <c r="K375" s="9" t="s">
        <v>645</v>
      </c>
      <c r="L375" s="199" t="s">
        <v>596</v>
      </c>
      <c r="M375" s="200"/>
      <c r="N375" s="200"/>
      <c r="O375" s="200"/>
      <c r="P375" s="200"/>
      <c r="Q375" s="200"/>
      <c r="R375" s="202"/>
      <c r="S375" s="203">
        <f t="shared" si="71"/>
        <v>0</v>
      </c>
      <c r="T375" s="29"/>
      <c r="U375" s="185"/>
      <c r="V375" s="185"/>
      <c r="W375" s="185"/>
    </row>
    <row r="376" spans="1:29" ht="18.75" customHeight="1">
      <c r="A376" s="1152"/>
      <c r="B376" s="1159"/>
      <c r="C376" s="186"/>
      <c r="D376" s="33"/>
      <c r="E376" s="9"/>
      <c r="F376" s="9"/>
      <c r="G376" s="901"/>
      <c r="H376" s="186"/>
      <c r="I376" s="33">
        <v>8</v>
      </c>
      <c r="J376" s="9" t="s">
        <v>662</v>
      </c>
      <c r="K376" s="9" t="s">
        <v>651</v>
      </c>
      <c r="L376" s="199" t="s">
        <v>597</v>
      </c>
      <c r="M376" s="200"/>
      <c r="N376" s="200"/>
      <c r="O376" s="200"/>
      <c r="P376" s="200"/>
      <c r="Q376" s="200"/>
      <c r="R376" s="202"/>
      <c r="S376" s="203">
        <f t="shared" si="71"/>
        <v>0</v>
      </c>
      <c r="T376" s="29"/>
      <c r="U376" s="185"/>
      <c r="V376" s="185"/>
      <c r="W376" s="185"/>
      <c r="X376" s="8"/>
      <c r="Y376" s="8"/>
      <c r="Z376" s="8"/>
      <c r="AA376" s="8"/>
      <c r="AB376" s="8"/>
      <c r="AC376" s="8"/>
    </row>
    <row r="377" spans="1:29" ht="18.75" customHeight="1">
      <c r="A377" s="1152"/>
      <c r="B377" s="1159"/>
      <c r="C377" s="186" t="s">
        <v>658</v>
      </c>
      <c r="D377" s="33">
        <v>5</v>
      </c>
      <c r="E377" s="9" t="s">
        <v>655</v>
      </c>
      <c r="F377" s="9" t="s">
        <v>645</v>
      </c>
      <c r="G377" s="901"/>
      <c r="H377" s="186" t="s">
        <v>658</v>
      </c>
      <c r="I377" s="33">
        <v>6</v>
      </c>
      <c r="J377" s="9" t="s">
        <v>655</v>
      </c>
      <c r="K377" s="9" t="s">
        <v>645</v>
      </c>
      <c r="L377" s="208" t="s">
        <v>598</v>
      </c>
      <c r="M377" s="200"/>
      <c r="N377" s="200">
        <v>4</v>
      </c>
      <c r="O377" s="200">
        <v>2</v>
      </c>
      <c r="P377" s="200">
        <v>4</v>
      </c>
      <c r="Q377" s="200"/>
      <c r="R377" s="202"/>
      <c r="S377" s="203">
        <f t="shared" si="71"/>
        <v>10</v>
      </c>
      <c r="T377" s="29"/>
      <c r="U377" s="185"/>
      <c r="V377" s="185"/>
      <c r="W377" s="185"/>
      <c r="X377" s="8"/>
      <c r="Y377" s="8"/>
      <c r="Z377" s="8"/>
      <c r="AA377" s="8"/>
      <c r="AB377" s="8"/>
      <c r="AC377" s="8"/>
    </row>
    <row r="378" spans="1:29" ht="18.75" customHeight="1">
      <c r="A378" s="1152"/>
      <c r="B378" s="1159"/>
      <c r="C378" s="186"/>
      <c r="D378" s="33"/>
      <c r="E378" s="9"/>
      <c r="F378" s="9"/>
      <c r="G378" s="33"/>
      <c r="H378" s="186"/>
      <c r="I378" s="33">
        <f>I369+I371+I373+I375+I377</f>
        <v>31</v>
      </c>
      <c r="J378" s="9"/>
      <c r="K378" s="9"/>
      <c r="L378" s="209" t="s">
        <v>599</v>
      </c>
      <c r="M378" s="210"/>
      <c r="N378" s="210"/>
      <c r="O378" s="210"/>
      <c r="P378" s="210"/>
      <c r="Q378" s="210"/>
      <c r="R378" s="211"/>
      <c r="S378" s="212">
        <f t="shared" si="71"/>
        <v>0</v>
      </c>
      <c r="T378" s="29"/>
      <c r="U378" s="185"/>
      <c r="V378" s="185"/>
      <c r="W378" s="185"/>
      <c r="X378" s="8"/>
      <c r="Y378" s="8"/>
      <c r="Z378" s="8"/>
      <c r="AA378" s="8"/>
      <c r="AB378" s="8"/>
      <c r="AC378" s="8"/>
    </row>
    <row r="379" spans="1:29" ht="18.75" customHeight="1">
      <c r="A379" s="1152"/>
      <c r="B379" s="1159"/>
      <c r="C379" s="186"/>
      <c r="D379" s="33"/>
      <c r="E379" s="9"/>
      <c r="F379" s="9"/>
      <c r="G379" s="33"/>
      <c r="H379" s="186"/>
      <c r="I379" s="33">
        <f>I370+I372+I374+I376</f>
        <v>30</v>
      </c>
      <c r="J379" s="9"/>
      <c r="K379" s="9"/>
      <c r="L379" s="209" t="s">
        <v>600</v>
      </c>
      <c r="M379" s="213"/>
      <c r="N379" s="213"/>
      <c r="O379" s="213"/>
      <c r="P379" s="213"/>
      <c r="Q379" s="213"/>
      <c r="R379" s="214"/>
      <c r="S379" s="215">
        <f t="shared" si="71"/>
        <v>0</v>
      </c>
      <c r="T379" s="29"/>
      <c r="U379" s="185"/>
      <c r="V379" s="185"/>
      <c r="W379" s="185"/>
      <c r="X379" s="8"/>
      <c r="Y379" s="8"/>
      <c r="Z379" s="8"/>
      <c r="AA379" s="8"/>
      <c r="AB379" s="8"/>
      <c r="AC379" s="8"/>
    </row>
    <row r="380" spans="1:29" ht="21" customHeight="1">
      <c r="A380" s="1152"/>
      <c r="B380" s="1159"/>
      <c r="C380" s="186"/>
      <c r="D380" s="33"/>
      <c r="E380" s="9"/>
      <c r="F380" s="9"/>
      <c r="G380" s="33"/>
      <c r="H380" s="186"/>
      <c r="I380" s="33"/>
      <c r="J380" s="9"/>
      <c r="K380" s="9"/>
      <c r="L380" s="222"/>
      <c r="M380" s="223"/>
      <c r="N380" s="223"/>
      <c r="O380" s="223"/>
      <c r="P380" s="223"/>
      <c r="Q380" s="223"/>
      <c r="R380" s="224"/>
      <c r="S380" s="225"/>
      <c r="T380" s="29"/>
      <c r="U380" s="185"/>
      <c r="V380" s="185"/>
      <c r="W380" s="185"/>
      <c r="X380" s="185"/>
      <c r="Y380" s="185"/>
      <c r="Z380" s="185"/>
      <c r="AA380" s="185"/>
      <c r="AB380" s="185"/>
      <c r="AC380" s="185"/>
    </row>
    <row r="381" spans="1:29" ht="30.75" customHeight="1">
      <c r="A381" s="1152"/>
      <c r="B381" s="1159"/>
      <c r="C381" s="186"/>
      <c r="D381" s="33"/>
      <c r="E381" s="33"/>
      <c r="F381" s="33"/>
      <c r="G381" s="114"/>
      <c r="H381" s="186"/>
      <c r="I381" s="33"/>
      <c r="J381" s="33"/>
      <c r="K381" s="33"/>
      <c r="L381" s="1195" t="s">
        <v>601</v>
      </c>
      <c r="M381" s="368" t="s">
        <v>2462</v>
      </c>
      <c r="N381" s="368" t="s">
        <v>2463</v>
      </c>
      <c r="O381" s="368"/>
      <c r="P381" s="368" t="s">
        <v>2464</v>
      </c>
      <c r="Q381" s="418" t="s">
        <v>2465</v>
      </c>
      <c r="R381" s="230"/>
      <c r="S381" s="228"/>
      <c r="T381" s="29" t="s">
        <v>2466</v>
      </c>
      <c r="U381" s="185"/>
      <c r="V381" s="185"/>
      <c r="W381" s="185"/>
    </row>
    <row r="382" spans="1:29" ht="33.75" customHeight="1">
      <c r="A382" s="1152"/>
      <c r="B382" s="1159"/>
      <c r="C382" s="114"/>
      <c r="D382" s="114"/>
      <c r="E382" s="784"/>
      <c r="F382" s="114"/>
      <c r="G382" s="114"/>
      <c r="H382" s="114"/>
      <c r="I382" s="114"/>
      <c r="J382" s="784"/>
      <c r="K382" s="114"/>
      <c r="L382" s="1193"/>
      <c r="M382" s="442" t="s">
        <v>2467</v>
      </c>
      <c r="N382" s="442" t="s">
        <v>2468</v>
      </c>
      <c r="O382" s="442" t="s">
        <v>2469</v>
      </c>
      <c r="P382" s="442" t="s">
        <v>2470</v>
      </c>
      <c r="Q382" s="366"/>
      <c r="R382" s="231"/>
      <c r="S382" s="228"/>
      <c r="T382" s="29" t="s">
        <v>2471</v>
      </c>
      <c r="U382" s="185"/>
      <c r="V382" s="185"/>
      <c r="W382" s="185"/>
    </row>
    <row r="383" spans="1:29" ht="34.5" customHeight="1">
      <c r="A383" s="1152"/>
      <c r="B383" s="1159"/>
      <c r="C383" s="114"/>
      <c r="D383" s="114"/>
      <c r="E383" s="784"/>
      <c r="F383" s="114"/>
      <c r="G383" s="114"/>
      <c r="H383" s="114"/>
      <c r="I383" s="114"/>
      <c r="J383" s="784"/>
      <c r="K383" s="114"/>
      <c r="L383" s="1193"/>
      <c r="M383" s="442" t="s">
        <v>2472</v>
      </c>
      <c r="N383" s="366" t="s">
        <v>2473</v>
      </c>
      <c r="O383" s="366" t="s">
        <v>2474</v>
      </c>
      <c r="P383" s="366" t="s">
        <v>2475</v>
      </c>
      <c r="Q383" s="366"/>
      <c r="R383" s="230"/>
      <c r="S383" s="228"/>
      <c r="T383" s="29" t="s">
        <v>2476</v>
      </c>
      <c r="U383" s="185"/>
      <c r="V383" s="185"/>
      <c r="W383" s="185"/>
      <c r="X383" s="8"/>
      <c r="Y383" s="8"/>
      <c r="Z383" s="8"/>
      <c r="AA383" s="8"/>
      <c r="AB383" s="8"/>
      <c r="AC383" s="8"/>
    </row>
    <row r="384" spans="1:29" ht="34.5" customHeight="1">
      <c r="A384" s="1152"/>
      <c r="B384" s="1159"/>
      <c r="C384" s="114"/>
      <c r="D384" s="114"/>
      <c r="E384" s="114"/>
      <c r="F384" s="114"/>
      <c r="G384" s="29"/>
      <c r="H384" s="114"/>
      <c r="I384" s="114"/>
      <c r="J384" s="114"/>
      <c r="K384" s="114"/>
      <c r="L384" s="1193"/>
      <c r="M384" s="442" t="s">
        <v>2477</v>
      </c>
      <c r="N384" s="366"/>
      <c r="O384" s="366"/>
      <c r="P384" s="366" t="s">
        <v>2478</v>
      </c>
      <c r="Q384" s="366"/>
      <c r="R384" s="230"/>
      <c r="S384" s="228"/>
      <c r="T384" s="29" t="s">
        <v>2479</v>
      </c>
      <c r="U384" s="185"/>
      <c r="V384" s="185"/>
      <c r="W384" s="185"/>
      <c r="X384" s="8"/>
      <c r="Y384" s="8"/>
      <c r="Z384" s="8"/>
      <c r="AA384" s="8"/>
      <c r="AB384" s="8"/>
      <c r="AC384" s="8"/>
    </row>
    <row r="385" spans="1:29" ht="33.75" customHeight="1">
      <c r="A385" s="1152"/>
      <c r="B385" s="1159"/>
      <c r="C385" s="114"/>
      <c r="D385" s="114"/>
      <c r="E385" s="114"/>
      <c r="F385" s="114"/>
      <c r="G385" s="29"/>
      <c r="H385" s="114"/>
      <c r="I385" s="114"/>
      <c r="J385" s="114"/>
      <c r="K385" s="114"/>
      <c r="L385" s="1193"/>
      <c r="M385" s="903" t="s">
        <v>2480</v>
      </c>
      <c r="N385" s="366"/>
      <c r="O385" s="813" t="s">
        <v>2481</v>
      </c>
      <c r="P385" s="366"/>
      <c r="Q385" s="348"/>
      <c r="R385" s="230"/>
      <c r="S385" s="228"/>
      <c r="T385" s="29" t="s">
        <v>2482</v>
      </c>
      <c r="U385" s="185"/>
      <c r="V385" s="185"/>
      <c r="W385" s="185"/>
      <c r="X385" s="8"/>
      <c r="Y385" s="8"/>
      <c r="Z385" s="8"/>
      <c r="AA385" s="8"/>
      <c r="AB385" s="8"/>
      <c r="AC385" s="8"/>
    </row>
    <row r="386" spans="1:29" ht="33.75" customHeight="1">
      <c r="A386" s="1152"/>
      <c r="B386" s="1159"/>
      <c r="C386" s="186"/>
      <c r="D386" s="904"/>
      <c r="E386" s="29"/>
      <c r="F386" s="29"/>
      <c r="G386" s="29"/>
      <c r="H386" s="186"/>
      <c r="I386" s="904"/>
      <c r="J386" s="29"/>
      <c r="K386" s="29"/>
      <c r="L386" s="1193"/>
      <c r="M386" s="659"/>
      <c r="N386" s="905" t="s">
        <v>2483</v>
      </c>
      <c r="O386" s="659"/>
      <c r="P386" s="886" t="s">
        <v>2484</v>
      </c>
      <c r="Q386" s="886"/>
      <c r="R386" s="247"/>
      <c r="S386" s="228"/>
      <c r="T386" s="29" t="s">
        <v>2485</v>
      </c>
      <c r="U386" s="185"/>
      <c r="V386" s="185"/>
      <c r="W386" s="185"/>
    </row>
    <row r="387" spans="1:29" ht="41.25" customHeight="1">
      <c r="A387" s="1152"/>
      <c r="B387" s="1201"/>
      <c r="C387" s="186"/>
      <c r="D387" s="904"/>
      <c r="E387" s="29"/>
      <c r="F387" s="29"/>
      <c r="G387" s="29"/>
      <c r="H387" s="186"/>
      <c r="I387" s="904"/>
      <c r="J387" s="29"/>
      <c r="K387" s="29"/>
      <c r="L387" s="1194"/>
      <c r="M387" s="659" t="s">
        <v>2486</v>
      </c>
      <c r="N387" s="659" t="s">
        <v>2487</v>
      </c>
      <c r="O387" s="659" t="s">
        <v>2488</v>
      </c>
      <c r="P387" s="350" t="s">
        <v>2489</v>
      </c>
      <c r="Q387" s="350" t="s">
        <v>2490</v>
      </c>
      <c r="R387" s="247" t="s">
        <v>2491</v>
      </c>
      <c r="S387" s="228"/>
      <c r="T387" s="29"/>
      <c r="U387" s="185"/>
      <c r="V387" s="185"/>
      <c r="W387" s="185"/>
    </row>
    <row r="388" spans="1:29" ht="15.75" customHeight="1">
      <c r="A388" s="1152"/>
      <c r="B388" s="385"/>
      <c r="C388" s="186"/>
      <c r="D388" s="904"/>
      <c r="E388" s="29"/>
      <c r="F388" s="29"/>
      <c r="G388" s="29"/>
      <c r="H388" s="186"/>
      <c r="I388" s="904"/>
      <c r="J388" s="29"/>
      <c r="K388" s="29"/>
      <c r="L388" s="238" t="s">
        <v>593</v>
      </c>
      <c r="M388" s="280">
        <v>11</v>
      </c>
      <c r="N388" s="280">
        <v>10</v>
      </c>
      <c r="O388" s="280">
        <v>7</v>
      </c>
      <c r="P388" s="280">
        <v>3</v>
      </c>
      <c r="Q388" s="280"/>
      <c r="R388" s="236"/>
      <c r="S388" s="237">
        <f t="shared" ref="S388:S399" si="72">SUM(M388:R388)</f>
        <v>31</v>
      </c>
      <c r="T388" s="29"/>
      <c r="U388" s="185"/>
      <c r="V388" s="185"/>
      <c r="W388" s="185"/>
    </row>
    <row r="389" spans="1:29" ht="18.75" customHeight="1">
      <c r="A389" s="1152"/>
      <c r="B389" s="385"/>
      <c r="C389" s="186"/>
      <c r="D389" s="29"/>
      <c r="E389" s="29"/>
      <c r="F389" s="29"/>
      <c r="G389" s="29"/>
      <c r="H389" s="186"/>
      <c r="I389" s="29"/>
      <c r="J389" s="29"/>
      <c r="K389" s="29"/>
      <c r="L389" s="240" t="s">
        <v>594</v>
      </c>
      <c r="M389" s="281">
        <v>11</v>
      </c>
      <c r="N389" s="281">
        <v>10</v>
      </c>
      <c r="O389" s="281">
        <v>7</v>
      </c>
      <c r="P389" s="281">
        <v>3</v>
      </c>
      <c r="Q389" s="281"/>
      <c r="R389" s="228"/>
      <c r="S389" s="242">
        <f t="shared" si="72"/>
        <v>31</v>
      </c>
      <c r="T389" s="29"/>
      <c r="U389" s="185"/>
      <c r="V389" s="185"/>
      <c r="W389" s="185"/>
    </row>
    <row r="390" spans="1:29" ht="18.75" customHeight="1">
      <c r="A390" s="1152"/>
      <c r="B390" s="371"/>
      <c r="C390" s="181"/>
      <c r="D390" s="29"/>
      <c r="E390" s="29"/>
      <c r="F390" s="29"/>
      <c r="G390" s="29"/>
      <c r="H390" s="181"/>
      <c r="I390" s="29"/>
      <c r="J390" s="29"/>
      <c r="K390" s="29"/>
      <c r="L390" s="240" t="s">
        <v>595</v>
      </c>
      <c r="M390" s="243"/>
      <c r="N390" s="243"/>
      <c r="O390" s="243"/>
      <c r="P390" s="243"/>
      <c r="Q390" s="243"/>
      <c r="R390" s="228"/>
      <c r="S390" s="242">
        <f t="shared" si="72"/>
        <v>0</v>
      </c>
      <c r="T390" s="29"/>
      <c r="U390" s="185"/>
      <c r="V390" s="185"/>
      <c r="W390" s="185"/>
    </row>
    <row r="391" spans="1:29" ht="18.75" customHeight="1">
      <c r="A391" s="1152"/>
      <c r="B391" s="371"/>
      <c r="C391" s="186"/>
      <c r="D391" s="29"/>
      <c r="E391" s="29"/>
      <c r="F391" s="29"/>
      <c r="G391" s="29"/>
      <c r="H391" s="186"/>
      <c r="I391" s="29"/>
      <c r="J391" s="29"/>
      <c r="K391" s="29"/>
      <c r="L391" s="244" t="s">
        <v>596</v>
      </c>
      <c r="M391" s="246">
        <v>7</v>
      </c>
      <c r="N391" s="246">
        <v>3</v>
      </c>
      <c r="O391" s="246">
        <v>5</v>
      </c>
      <c r="P391" s="246">
        <v>13</v>
      </c>
      <c r="Q391" s="246">
        <v>3</v>
      </c>
      <c r="R391" s="247"/>
      <c r="S391" s="248">
        <f t="shared" si="72"/>
        <v>31</v>
      </c>
      <c r="T391" s="29"/>
      <c r="U391" s="185"/>
      <c r="V391" s="185"/>
      <c r="W391" s="185"/>
    </row>
    <row r="392" spans="1:29" ht="21" customHeight="1">
      <c r="A392" s="1152"/>
      <c r="B392" s="371"/>
      <c r="C392" s="1200"/>
      <c r="D392" s="186"/>
      <c r="E392" s="186"/>
      <c r="F392" s="186"/>
      <c r="G392" s="186"/>
      <c r="H392" s="1200"/>
      <c r="I392" s="186"/>
      <c r="J392" s="186"/>
      <c r="K392" s="186"/>
      <c r="L392" s="244" t="s">
        <v>597</v>
      </c>
      <c r="M392" s="246"/>
      <c r="N392" s="246"/>
      <c r="O392" s="246"/>
      <c r="P392" s="246"/>
      <c r="Q392" s="246"/>
      <c r="R392" s="247"/>
      <c r="S392" s="248">
        <f t="shared" si="72"/>
        <v>0</v>
      </c>
      <c r="T392" s="29"/>
      <c r="U392" s="185"/>
      <c r="V392" s="185"/>
      <c r="W392" s="185"/>
      <c r="X392" s="185"/>
      <c r="Y392" s="185"/>
      <c r="Z392" s="185"/>
      <c r="AA392" s="185"/>
      <c r="AB392" s="185"/>
      <c r="AC392" s="185"/>
    </row>
    <row r="393" spans="1:29" ht="21" customHeight="1">
      <c r="A393" s="1152"/>
      <c r="B393" s="371"/>
      <c r="C393" s="1201"/>
      <c r="D393" s="186"/>
      <c r="E393" s="186"/>
      <c r="F393" s="186"/>
      <c r="G393" s="186"/>
      <c r="H393" s="1201"/>
      <c r="I393" s="186"/>
      <c r="J393" s="186"/>
      <c r="K393" s="186"/>
      <c r="L393" s="249" t="s">
        <v>598</v>
      </c>
      <c r="M393" s="246">
        <v>3</v>
      </c>
      <c r="N393" s="246">
        <v>3</v>
      </c>
      <c r="O393" s="246">
        <v>3</v>
      </c>
      <c r="P393" s="246">
        <v>4</v>
      </c>
      <c r="Q393" s="246">
        <v>4</v>
      </c>
      <c r="R393" s="248">
        <v>3</v>
      </c>
      <c r="S393" s="248">
        <f t="shared" si="72"/>
        <v>20</v>
      </c>
      <c r="T393" s="29"/>
      <c r="U393" s="185"/>
      <c r="V393" s="185"/>
      <c r="W393" s="185"/>
      <c r="X393" s="185"/>
      <c r="Y393" s="185"/>
      <c r="Z393" s="185"/>
      <c r="AA393" s="185"/>
      <c r="AB393" s="185"/>
      <c r="AC393" s="185"/>
    </row>
    <row r="394" spans="1:29" ht="15.75" customHeight="1">
      <c r="A394" s="352"/>
      <c r="B394" s="385"/>
      <c r="C394" s="186"/>
      <c r="D394" s="904"/>
      <c r="E394" s="29"/>
      <c r="F394" s="29"/>
      <c r="G394" s="29"/>
      <c r="H394" s="186"/>
      <c r="I394" s="904"/>
      <c r="J394" s="29"/>
      <c r="K394" s="29"/>
      <c r="L394" s="250" t="s">
        <v>599</v>
      </c>
      <c r="M394" s="251"/>
      <c r="N394" s="251"/>
      <c r="O394" s="251"/>
      <c r="P394" s="251"/>
      <c r="Q394" s="251"/>
      <c r="R394" s="252"/>
      <c r="S394" s="253">
        <f t="shared" si="72"/>
        <v>0</v>
      </c>
      <c r="T394" s="29"/>
      <c r="U394" s="185"/>
      <c r="V394" s="185"/>
      <c r="W394" s="185"/>
      <c r="X394" s="8"/>
      <c r="Y394" s="8"/>
      <c r="Z394" s="8"/>
      <c r="AA394" s="8"/>
      <c r="AB394" s="8"/>
      <c r="AC394" s="8"/>
    </row>
    <row r="395" spans="1:29" ht="18.75" customHeight="1">
      <c r="A395" s="352"/>
      <c r="B395" s="385"/>
      <c r="C395" s="186"/>
      <c r="D395" s="29"/>
      <c r="E395" s="29"/>
      <c r="F395" s="29"/>
      <c r="G395" s="29"/>
      <c r="H395" s="186"/>
      <c r="I395" s="29"/>
      <c r="J395" s="29"/>
      <c r="K395" s="29"/>
      <c r="L395" s="250" t="s">
        <v>600</v>
      </c>
      <c r="M395" s="254"/>
      <c r="N395" s="254"/>
      <c r="O395" s="254"/>
      <c r="P395" s="254"/>
      <c r="Q395" s="254"/>
      <c r="R395" s="255"/>
      <c r="S395" s="256">
        <f t="shared" si="72"/>
        <v>0</v>
      </c>
      <c r="T395" s="29"/>
      <c r="U395" s="185"/>
      <c r="V395" s="185"/>
      <c r="W395" s="185"/>
      <c r="X395" s="8"/>
      <c r="Y395" s="8"/>
      <c r="Z395" s="8"/>
      <c r="AA395" s="8"/>
      <c r="AB395" s="8"/>
      <c r="AC395" s="8"/>
    </row>
    <row r="396" spans="1:29" ht="18.75" customHeight="1">
      <c r="A396" s="352"/>
      <c r="B396" s="371"/>
      <c r="C396" s="181"/>
      <c r="D396" s="29"/>
      <c r="E396" s="29"/>
      <c r="F396" s="29"/>
      <c r="G396" s="29"/>
      <c r="H396" s="181"/>
      <c r="I396" s="29"/>
      <c r="J396" s="29"/>
      <c r="K396" s="29"/>
      <c r="L396" s="222" t="s">
        <v>681</v>
      </c>
      <c r="M396" s="223">
        <f t="shared" ref="M396:R396" si="73">M388+M372</f>
        <v>11</v>
      </c>
      <c r="N396" s="223">
        <f t="shared" si="73"/>
        <v>10</v>
      </c>
      <c r="O396" s="223">
        <f t="shared" si="73"/>
        <v>7</v>
      </c>
      <c r="P396" s="223">
        <f t="shared" si="73"/>
        <v>3</v>
      </c>
      <c r="Q396" s="223">
        <f t="shared" si="73"/>
        <v>0</v>
      </c>
      <c r="R396" s="223">
        <f t="shared" si="73"/>
        <v>0</v>
      </c>
      <c r="S396" s="224">
        <f t="shared" si="72"/>
        <v>31</v>
      </c>
      <c r="T396" s="29"/>
      <c r="U396" s="185"/>
      <c r="V396" s="185"/>
      <c r="W396" s="185"/>
      <c r="X396" s="8"/>
      <c r="Y396" s="8"/>
      <c r="Z396" s="8"/>
      <c r="AA396" s="8"/>
      <c r="AB396" s="8"/>
      <c r="AC396" s="8"/>
    </row>
    <row r="397" spans="1:29" ht="18.75" customHeight="1">
      <c r="A397" s="352"/>
      <c r="B397" s="371"/>
      <c r="C397" s="186"/>
      <c r="D397" s="29"/>
      <c r="E397" s="29"/>
      <c r="F397" s="29"/>
      <c r="G397" s="29"/>
      <c r="H397" s="186"/>
      <c r="I397" s="29"/>
      <c r="J397" s="29"/>
      <c r="K397" s="29"/>
      <c r="L397" s="257" t="s">
        <v>682</v>
      </c>
      <c r="M397" s="258">
        <f t="shared" ref="M397:R397" si="74">M392+M391+M376+M375</f>
        <v>7</v>
      </c>
      <c r="N397" s="258">
        <f t="shared" si="74"/>
        <v>3</v>
      </c>
      <c r="O397" s="258">
        <f t="shared" si="74"/>
        <v>5</v>
      </c>
      <c r="P397" s="258">
        <f t="shared" si="74"/>
        <v>13</v>
      </c>
      <c r="Q397" s="258">
        <f t="shared" si="74"/>
        <v>3</v>
      </c>
      <c r="R397" s="258">
        <f t="shared" si="74"/>
        <v>0</v>
      </c>
      <c r="S397" s="259">
        <f t="shared" si="72"/>
        <v>31</v>
      </c>
      <c r="T397" s="29"/>
      <c r="U397" s="185"/>
      <c r="V397" s="185"/>
      <c r="W397" s="185"/>
      <c r="X397" s="8"/>
      <c r="Y397" s="8"/>
      <c r="Z397" s="8"/>
      <c r="AA397" s="8"/>
      <c r="AB397" s="8"/>
      <c r="AC397" s="8"/>
    </row>
    <row r="398" spans="1:29" ht="21" customHeight="1">
      <c r="A398" s="352"/>
      <c r="B398" s="371"/>
      <c r="C398" s="1200"/>
      <c r="D398" s="186"/>
      <c r="E398" s="186"/>
      <c r="F398" s="186"/>
      <c r="G398" s="186"/>
      <c r="H398" s="1200"/>
      <c r="I398" s="186"/>
      <c r="J398" s="186"/>
      <c r="K398" s="186"/>
      <c r="L398" s="257" t="s">
        <v>683</v>
      </c>
      <c r="M398" s="258">
        <f t="shared" ref="M398:R398" si="75">M393+M377</f>
        <v>3</v>
      </c>
      <c r="N398" s="258">
        <f t="shared" si="75"/>
        <v>7</v>
      </c>
      <c r="O398" s="258">
        <f t="shared" si="75"/>
        <v>5</v>
      </c>
      <c r="P398" s="258">
        <f t="shared" si="75"/>
        <v>8</v>
      </c>
      <c r="Q398" s="258">
        <f t="shared" si="75"/>
        <v>4</v>
      </c>
      <c r="R398" s="258">
        <f t="shared" si="75"/>
        <v>3</v>
      </c>
      <c r="S398" s="259">
        <f t="shared" si="72"/>
        <v>30</v>
      </c>
      <c r="T398" s="29"/>
      <c r="U398" s="185"/>
      <c r="V398" s="185"/>
      <c r="W398" s="185"/>
      <c r="X398" s="185"/>
      <c r="Y398" s="185"/>
      <c r="Z398" s="185"/>
      <c r="AA398" s="185"/>
      <c r="AB398" s="185"/>
      <c r="AC398" s="185"/>
    </row>
    <row r="399" spans="1:29" ht="21" customHeight="1">
      <c r="A399" s="352"/>
      <c r="B399" s="371"/>
      <c r="C399" s="1201"/>
      <c r="D399" s="186"/>
      <c r="E399" s="186"/>
      <c r="F399" s="186"/>
      <c r="G399" s="186"/>
      <c r="H399" s="1201"/>
      <c r="I399" s="186"/>
      <c r="J399" s="186"/>
      <c r="K399" s="186"/>
      <c r="L399" s="260" t="s">
        <v>684</v>
      </c>
      <c r="M399" s="261">
        <f t="shared" ref="M399:R399" si="76">M394+M378</f>
        <v>0</v>
      </c>
      <c r="N399" s="261">
        <f t="shared" si="76"/>
        <v>0</v>
      </c>
      <c r="O399" s="261">
        <f t="shared" si="76"/>
        <v>0</v>
      </c>
      <c r="P399" s="261">
        <f t="shared" si="76"/>
        <v>0</v>
      </c>
      <c r="Q399" s="261">
        <f t="shared" si="76"/>
        <v>0</v>
      </c>
      <c r="R399" s="261">
        <f t="shared" si="76"/>
        <v>0</v>
      </c>
      <c r="S399" s="262">
        <f t="shared" si="72"/>
        <v>0</v>
      </c>
      <c r="T399" s="29"/>
      <c r="U399" s="185"/>
      <c r="V399" s="185"/>
      <c r="W399" s="185"/>
      <c r="X399" s="185"/>
      <c r="Y399" s="185"/>
      <c r="Z399" s="185"/>
      <c r="AA399" s="185"/>
      <c r="AB399" s="185"/>
      <c r="AC399" s="185"/>
    </row>
    <row r="400" spans="1:29" ht="18.75" customHeight="1">
      <c r="A400" s="1213" t="s">
        <v>817</v>
      </c>
      <c r="B400" s="1138"/>
      <c r="C400" s="354"/>
      <c r="D400" s="82"/>
      <c r="E400" s="82"/>
      <c r="F400" s="82"/>
      <c r="G400" s="82"/>
      <c r="H400" s="354"/>
      <c r="I400" s="82"/>
      <c r="J400" s="82"/>
      <c r="K400" s="82"/>
      <c r="L400" s="355"/>
      <c r="M400" s="82"/>
      <c r="N400" s="82"/>
      <c r="O400" s="82"/>
      <c r="P400" s="82"/>
      <c r="Q400" s="82"/>
      <c r="R400" s="82"/>
      <c r="S400" s="82"/>
      <c r="T400" s="186"/>
      <c r="U400" s="185"/>
      <c r="V400" s="185"/>
      <c r="W400" s="185"/>
    </row>
    <row r="401" spans="1:29" ht="42" customHeight="1">
      <c r="A401" s="1211">
        <v>13</v>
      </c>
      <c r="B401" s="1212" t="s">
        <v>31</v>
      </c>
      <c r="C401" s="186" t="s">
        <v>643</v>
      </c>
      <c r="D401" s="182">
        <v>12</v>
      </c>
      <c r="E401" s="9" t="s">
        <v>789</v>
      </c>
      <c r="F401" s="9" t="s">
        <v>645</v>
      </c>
      <c r="G401" s="33"/>
      <c r="H401" s="186" t="s">
        <v>643</v>
      </c>
      <c r="I401" s="760">
        <v>12</v>
      </c>
      <c r="J401" s="9" t="s">
        <v>789</v>
      </c>
      <c r="K401" s="9" t="s">
        <v>645</v>
      </c>
      <c r="L401" s="1192" t="s">
        <v>592</v>
      </c>
      <c r="M401" s="29"/>
      <c r="N401" s="29"/>
      <c r="O401" s="18"/>
      <c r="P401" s="29"/>
      <c r="Q401" s="29"/>
      <c r="R401" s="29"/>
      <c r="S401" s="29"/>
      <c r="T401" s="29"/>
      <c r="U401" s="185"/>
      <c r="V401" s="185"/>
      <c r="W401" s="185"/>
    </row>
    <row r="402" spans="1:29" ht="37.5" customHeight="1">
      <c r="A402" s="1152"/>
      <c r="B402" s="1159"/>
      <c r="C402" s="186" t="s">
        <v>646</v>
      </c>
      <c r="D402" s="182">
        <v>10</v>
      </c>
      <c r="E402" s="9" t="s">
        <v>808</v>
      </c>
      <c r="F402" s="9" t="s">
        <v>645</v>
      </c>
      <c r="G402" s="33"/>
      <c r="H402" s="186" t="s">
        <v>646</v>
      </c>
      <c r="I402" s="760">
        <v>10</v>
      </c>
      <c r="J402" s="9" t="s">
        <v>691</v>
      </c>
      <c r="K402" s="9" t="s">
        <v>645</v>
      </c>
      <c r="L402" s="1193"/>
      <c r="M402" s="29"/>
      <c r="N402" s="29"/>
      <c r="O402" s="29"/>
      <c r="P402" s="29"/>
      <c r="Q402" s="29"/>
      <c r="R402" s="29"/>
      <c r="S402" s="29"/>
      <c r="T402" s="29"/>
      <c r="U402" s="185"/>
      <c r="V402" s="185"/>
      <c r="W402" s="185"/>
    </row>
    <row r="403" spans="1:29" ht="27.75" customHeight="1">
      <c r="A403" s="1152"/>
      <c r="B403" s="1159"/>
      <c r="C403" s="186" t="s">
        <v>656</v>
      </c>
      <c r="D403" s="182">
        <v>11</v>
      </c>
      <c r="E403" s="9" t="s">
        <v>650</v>
      </c>
      <c r="F403" s="9" t="s">
        <v>645</v>
      </c>
      <c r="G403" s="33"/>
      <c r="H403" s="186" t="s">
        <v>656</v>
      </c>
      <c r="I403" s="760">
        <v>9</v>
      </c>
      <c r="J403" s="9" t="s">
        <v>650</v>
      </c>
      <c r="K403" s="9" t="s">
        <v>645</v>
      </c>
      <c r="L403" s="1193"/>
      <c r="M403" s="29"/>
      <c r="N403" s="18"/>
      <c r="O403" s="18"/>
      <c r="P403" s="18"/>
      <c r="Q403" s="29"/>
      <c r="R403" s="29"/>
      <c r="S403" s="29"/>
      <c r="T403" s="29"/>
      <c r="U403" s="185"/>
      <c r="V403" s="185"/>
      <c r="W403" s="185"/>
    </row>
    <row r="404" spans="1:29" ht="37.5" customHeight="1">
      <c r="A404" s="1152"/>
      <c r="B404" s="1159"/>
      <c r="C404" s="186" t="s">
        <v>657</v>
      </c>
      <c r="D404" s="182">
        <v>8</v>
      </c>
      <c r="E404" s="9" t="s">
        <v>653</v>
      </c>
      <c r="F404" s="9" t="s">
        <v>645</v>
      </c>
      <c r="G404" s="33"/>
      <c r="H404" s="186" t="s">
        <v>657</v>
      </c>
      <c r="I404" s="182">
        <v>11</v>
      </c>
      <c r="J404" s="9" t="s">
        <v>653</v>
      </c>
      <c r="K404" s="9" t="s">
        <v>645</v>
      </c>
      <c r="L404" s="1193"/>
      <c r="M404" s="29"/>
      <c r="N404" s="18"/>
      <c r="O404" s="18"/>
      <c r="P404" s="29"/>
      <c r="Q404" s="29"/>
      <c r="R404" s="29"/>
      <c r="S404" s="29"/>
      <c r="T404" s="29"/>
      <c r="U404" s="185"/>
      <c r="V404" s="185"/>
      <c r="W404" s="185"/>
      <c r="X404" s="8"/>
      <c r="Y404" s="8"/>
      <c r="Z404" s="8"/>
      <c r="AA404" s="8"/>
      <c r="AB404" s="8"/>
      <c r="AC404" s="8"/>
    </row>
    <row r="405" spans="1:29" ht="28.5" customHeight="1">
      <c r="A405" s="1152"/>
      <c r="B405" s="1159"/>
      <c r="C405" s="186" t="s">
        <v>658</v>
      </c>
      <c r="D405" s="182">
        <v>7</v>
      </c>
      <c r="E405" s="9" t="s">
        <v>655</v>
      </c>
      <c r="F405" s="9" t="s">
        <v>645</v>
      </c>
      <c r="G405" s="33"/>
      <c r="H405" s="186" t="s">
        <v>658</v>
      </c>
      <c r="I405" s="182">
        <v>8</v>
      </c>
      <c r="J405" s="9" t="s">
        <v>655</v>
      </c>
      <c r="K405" s="9" t="s">
        <v>645</v>
      </c>
      <c r="L405" s="1194"/>
      <c r="M405" s="29"/>
      <c r="N405" s="29"/>
      <c r="O405" s="29"/>
      <c r="P405" s="18"/>
      <c r="Q405" s="18"/>
      <c r="R405" s="29"/>
      <c r="S405" s="29"/>
      <c r="T405" s="29"/>
      <c r="U405" s="185"/>
      <c r="V405" s="185"/>
      <c r="W405" s="185"/>
    </row>
    <row r="406" spans="1:29" ht="15.75" customHeight="1">
      <c r="A406" s="1152"/>
      <c r="B406" s="1159"/>
      <c r="C406" s="186"/>
      <c r="D406" s="33">
        <v>48</v>
      </c>
      <c r="E406" s="33"/>
      <c r="F406" s="33"/>
      <c r="G406" s="33"/>
      <c r="H406" s="186"/>
      <c r="I406" s="191">
        <v>50</v>
      </c>
      <c r="J406" s="33"/>
      <c r="K406" s="33"/>
      <c r="L406" s="186" t="s">
        <v>593</v>
      </c>
      <c r="M406" s="192"/>
      <c r="N406" s="192"/>
      <c r="O406" s="192"/>
      <c r="P406" s="192"/>
      <c r="Q406" s="192"/>
      <c r="R406" s="194"/>
      <c r="S406" s="4">
        <f t="shared" ref="S406:S413" si="77">SUM(M406:R406)</f>
        <v>0</v>
      </c>
      <c r="T406" s="29"/>
      <c r="U406" s="185"/>
      <c r="V406" s="185"/>
      <c r="W406" s="185"/>
    </row>
    <row r="407" spans="1:29" ht="15.75" customHeight="1">
      <c r="A407" s="1152"/>
      <c r="B407" s="1159"/>
      <c r="C407" s="380"/>
      <c r="D407" s="33"/>
      <c r="E407" s="33"/>
      <c r="F407" s="33"/>
      <c r="G407" s="33"/>
      <c r="H407" s="380"/>
      <c r="I407" s="33"/>
      <c r="J407" s="33"/>
      <c r="K407" s="33"/>
      <c r="L407" s="195" t="s">
        <v>594</v>
      </c>
      <c r="M407" s="196"/>
      <c r="N407" s="196"/>
      <c r="O407" s="196"/>
      <c r="P407" s="196"/>
      <c r="Q407" s="196"/>
      <c r="R407" s="29"/>
      <c r="S407" s="33">
        <f t="shared" si="77"/>
        <v>0</v>
      </c>
      <c r="T407" s="29"/>
      <c r="U407" s="185"/>
      <c r="V407" s="185"/>
      <c r="W407" s="185"/>
    </row>
    <row r="408" spans="1:29" ht="15.75" customHeight="1">
      <c r="A408" s="1152"/>
      <c r="B408" s="1159"/>
      <c r="C408" s="186"/>
      <c r="D408" s="33"/>
      <c r="E408" s="33"/>
      <c r="F408" s="33"/>
      <c r="G408" s="33"/>
      <c r="H408" s="186"/>
      <c r="I408" s="33"/>
      <c r="J408" s="33"/>
      <c r="K408" s="33"/>
      <c r="L408" s="195" t="s">
        <v>595</v>
      </c>
      <c r="M408" s="198"/>
      <c r="N408" s="198"/>
      <c r="O408" s="198"/>
      <c r="P408" s="198"/>
      <c r="Q408" s="198"/>
      <c r="R408" s="29"/>
      <c r="S408" s="33">
        <f t="shared" si="77"/>
        <v>0</v>
      </c>
      <c r="T408" s="29"/>
      <c r="U408" s="185"/>
      <c r="V408" s="185"/>
      <c r="W408" s="185"/>
    </row>
    <row r="409" spans="1:29" ht="15.75" customHeight="1">
      <c r="A409" s="1152"/>
      <c r="B409" s="1159"/>
      <c r="C409" s="186"/>
      <c r="D409" s="33"/>
      <c r="E409" s="33"/>
      <c r="F409" s="33"/>
      <c r="G409" s="33"/>
      <c r="H409" s="186"/>
      <c r="I409" s="33"/>
      <c r="J409" s="33"/>
      <c r="K409" s="33"/>
      <c r="L409" s="199" t="s">
        <v>596</v>
      </c>
      <c r="M409" s="200"/>
      <c r="N409" s="200"/>
      <c r="O409" s="200"/>
      <c r="P409" s="200"/>
      <c r="Q409" s="200"/>
      <c r="R409" s="202"/>
      <c r="S409" s="203">
        <f t="shared" si="77"/>
        <v>0</v>
      </c>
      <c r="T409" s="29"/>
      <c r="U409" s="185"/>
      <c r="V409" s="185"/>
      <c r="W409" s="185"/>
    </row>
    <row r="410" spans="1:29" ht="15.75" customHeight="1">
      <c r="A410" s="1152"/>
      <c r="B410" s="1159"/>
      <c r="C410" s="186"/>
      <c r="D410" s="33"/>
      <c r="E410" s="33"/>
      <c r="F410" s="33"/>
      <c r="G410" s="33"/>
      <c r="H410" s="186"/>
      <c r="I410" s="33"/>
      <c r="J410" s="33"/>
      <c r="K410" s="33"/>
      <c r="L410" s="199" t="s">
        <v>597</v>
      </c>
      <c r="M410" s="200"/>
      <c r="N410" s="200"/>
      <c r="O410" s="200"/>
      <c r="P410" s="200"/>
      <c r="Q410" s="200"/>
      <c r="R410" s="202"/>
      <c r="S410" s="203">
        <f t="shared" si="77"/>
        <v>0</v>
      </c>
      <c r="T410" s="29"/>
      <c r="U410" s="185"/>
      <c r="V410" s="185"/>
      <c r="W410" s="185"/>
      <c r="X410" s="8"/>
      <c r="Y410" s="8"/>
      <c r="Z410" s="8"/>
      <c r="AA410" s="8"/>
      <c r="AB410" s="8"/>
      <c r="AC410" s="8"/>
    </row>
    <row r="411" spans="1:29" ht="15.75" customHeight="1">
      <c r="A411" s="1152"/>
      <c r="B411" s="1159"/>
      <c r="C411" s="380"/>
      <c r="D411" s="33"/>
      <c r="E411" s="33"/>
      <c r="F411" s="33"/>
      <c r="G411" s="33"/>
      <c r="H411" s="380"/>
      <c r="I411" s="33"/>
      <c r="J411" s="33"/>
      <c r="K411" s="33"/>
      <c r="L411" s="208" t="s">
        <v>598</v>
      </c>
      <c r="M411" s="200"/>
      <c r="N411" s="200"/>
      <c r="O411" s="200"/>
      <c r="P411" s="200"/>
      <c r="Q411" s="200"/>
      <c r="R411" s="202"/>
      <c r="S411" s="203">
        <f t="shared" si="77"/>
        <v>0</v>
      </c>
      <c r="T411" s="29"/>
      <c r="U411" s="185"/>
      <c r="V411" s="185"/>
      <c r="W411" s="185"/>
      <c r="X411" s="8"/>
      <c r="Y411" s="8"/>
      <c r="Z411" s="8"/>
      <c r="AA411" s="8"/>
      <c r="AB411" s="8"/>
      <c r="AC411" s="8"/>
    </row>
    <row r="412" spans="1:29" ht="15.75" customHeight="1">
      <c r="A412" s="1152"/>
      <c r="B412" s="1159"/>
      <c r="C412" s="186"/>
      <c r="D412" s="33"/>
      <c r="E412" s="33"/>
      <c r="F412" s="33"/>
      <c r="G412" s="33"/>
      <c r="H412" s="186"/>
      <c r="I412" s="33"/>
      <c r="J412" s="33"/>
      <c r="K412" s="33"/>
      <c r="L412" s="209" t="s">
        <v>599</v>
      </c>
      <c r="M412" s="210"/>
      <c r="N412" s="210"/>
      <c r="O412" s="210"/>
      <c r="P412" s="210"/>
      <c r="Q412" s="210"/>
      <c r="R412" s="211"/>
      <c r="S412" s="212">
        <f t="shared" si="77"/>
        <v>0</v>
      </c>
      <c r="T412" s="29"/>
      <c r="U412" s="185"/>
      <c r="V412" s="185"/>
      <c r="W412" s="185"/>
      <c r="X412" s="8"/>
      <c r="Y412" s="8"/>
      <c r="Z412" s="8"/>
      <c r="AA412" s="8"/>
      <c r="AB412" s="8"/>
      <c r="AC412" s="8"/>
    </row>
    <row r="413" spans="1:29" ht="15.75" customHeight="1">
      <c r="A413" s="1152"/>
      <c r="B413" s="1159"/>
      <c r="C413" s="186"/>
      <c r="D413" s="33"/>
      <c r="E413" s="33"/>
      <c r="F413" s="33"/>
      <c r="G413" s="33"/>
      <c r="H413" s="186"/>
      <c r="I413" s="33"/>
      <c r="J413" s="33"/>
      <c r="K413" s="33"/>
      <c r="L413" s="209" t="s">
        <v>600</v>
      </c>
      <c r="M413" s="213"/>
      <c r="N413" s="213"/>
      <c r="O413" s="213"/>
      <c r="P413" s="213"/>
      <c r="Q413" s="213"/>
      <c r="R413" s="214"/>
      <c r="S413" s="215">
        <f t="shared" si="77"/>
        <v>0</v>
      </c>
      <c r="T413" s="29"/>
      <c r="U413" s="185"/>
      <c r="V413" s="185"/>
      <c r="W413" s="185"/>
      <c r="X413" s="8"/>
      <c r="Y413" s="8"/>
      <c r="Z413" s="8"/>
      <c r="AA413" s="8"/>
      <c r="AB413" s="8"/>
      <c r="AC413" s="8"/>
    </row>
    <row r="414" spans="1:29" ht="18.75" customHeight="1">
      <c r="A414" s="1152"/>
      <c r="B414" s="1159"/>
      <c r="C414" s="186"/>
      <c r="D414" s="33"/>
      <c r="E414" s="33"/>
      <c r="F414" s="33"/>
      <c r="G414" s="33"/>
      <c r="H414" s="186"/>
      <c r="I414" s="33"/>
      <c r="J414" s="33"/>
      <c r="K414" s="33"/>
      <c r="L414" s="222"/>
      <c r="M414" s="223"/>
      <c r="N414" s="223"/>
      <c r="O414" s="223"/>
      <c r="P414" s="223"/>
      <c r="Q414" s="223"/>
      <c r="R414" s="224"/>
      <c r="S414" s="225"/>
      <c r="T414" s="29"/>
      <c r="U414" s="185"/>
      <c r="V414" s="185"/>
      <c r="W414" s="185"/>
      <c r="X414" s="185"/>
      <c r="Y414" s="185"/>
      <c r="Z414" s="185"/>
      <c r="AA414" s="185"/>
      <c r="AB414" s="185"/>
      <c r="AC414" s="185"/>
    </row>
    <row r="415" spans="1:29" ht="32.25" customHeight="1">
      <c r="A415" s="1152"/>
      <c r="B415" s="1159"/>
      <c r="C415" s="114"/>
      <c r="D415" s="114"/>
      <c r="E415" s="114"/>
      <c r="F415" s="114"/>
      <c r="G415" s="114"/>
      <c r="H415" s="114"/>
      <c r="I415" s="114"/>
      <c r="J415" s="114"/>
      <c r="K415" s="114"/>
      <c r="L415" s="1195" t="s">
        <v>601</v>
      </c>
      <c r="M415" s="585" t="s">
        <v>2492</v>
      </c>
      <c r="N415" s="346"/>
      <c r="O415" s="345" t="s">
        <v>2492</v>
      </c>
      <c r="P415" s="349"/>
      <c r="Q415" s="346"/>
      <c r="R415" s="230"/>
      <c r="S415" s="228"/>
      <c r="T415" s="29"/>
      <c r="U415" s="185"/>
      <c r="V415" s="185"/>
      <c r="W415" s="185"/>
    </row>
    <row r="416" spans="1:29" ht="32.25" customHeight="1">
      <c r="A416" s="1152"/>
      <c r="B416" s="1159"/>
      <c r="C416" s="186"/>
      <c r="D416" s="33"/>
      <c r="E416" s="33"/>
      <c r="F416" s="33"/>
      <c r="G416" s="33"/>
      <c r="H416" s="186"/>
      <c r="I416" s="33"/>
      <c r="J416" s="33"/>
      <c r="K416" s="33"/>
      <c r="L416" s="1193"/>
      <c r="M416" s="347" t="s">
        <v>2493</v>
      </c>
      <c r="N416" s="349"/>
      <c r="O416" s="373" t="s">
        <v>2493</v>
      </c>
      <c r="P416" s="373" t="s">
        <v>2494</v>
      </c>
      <c r="Q416" s="349"/>
      <c r="R416" s="462" t="s">
        <v>2495</v>
      </c>
      <c r="S416" s="228"/>
      <c r="T416" s="29"/>
      <c r="U416" s="185"/>
      <c r="V416" s="185"/>
      <c r="W416" s="185"/>
    </row>
    <row r="417" spans="1:29" ht="32.25" customHeight="1">
      <c r="A417" s="1152"/>
      <c r="B417" s="1159"/>
      <c r="C417" s="186"/>
      <c r="D417" s="33"/>
      <c r="E417" s="33"/>
      <c r="F417" s="33"/>
      <c r="G417" s="33"/>
      <c r="H417" s="186"/>
      <c r="I417" s="33"/>
      <c r="J417" s="33"/>
      <c r="K417" s="33"/>
      <c r="L417" s="1193"/>
      <c r="M417" s="347" t="s">
        <v>2496</v>
      </c>
      <c r="N417" s="349"/>
      <c r="O417" s="373" t="s">
        <v>2496</v>
      </c>
      <c r="P417" s="384"/>
      <c r="Q417" s="373" t="s">
        <v>2497</v>
      </c>
      <c r="R417" s="347" t="s">
        <v>2497</v>
      </c>
      <c r="S417" s="228"/>
      <c r="T417" s="29"/>
      <c r="U417" s="185"/>
      <c r="V417" s="185"/>
      <c r="W417" s="185"/>
      <c r="X417" s="8"/>
      <c r="Y417" s="8"/>
      <c r="Z417" s="8"/>
      <c r="AA417" s="8"/>
      <c r="AB417" s="8"/>
      <c r="AC417" s="8"/>
    </row>
    <row r="418" spans="1:29" ht="32.25" customHeight="1">
      <c r="A418" s="1152"/>
      <c r="B418" s="1159"/>
      <c r="C418" s="186"/>
      <c r="D418" s="29"/>
      <c r="E418" s="29"/>
      <c r="F418" s="29"/>
      <c r="G418" s="29"/>
      <c r="H418" s="186"/>
      <c r="I418" s="29"/>
      <c r="J418" s="29"/>
      <c r="K418" s="29"/>
      <c r="L418" s="1193"/>
      <c r="M418" s="384"/>
      <c r="N418" s="347" t="s">
        <v>2498</v>
      </c>
      <c r="O418" s="347" t="s">
        <v>2499</v>
      </c>
      <c r="P418" s="373" t="s">
        <v>2499</v>
      </c>
      <c r="Q418" s="373"/>
      <c r="R418" s="462" t="s">
        <v>2500</v>
      </c>
      <c r="S418" s="228"/>
      <c r="T418" s="29"/>
      <c r="U418" s="185"/>
      <c r="V418" s="185"/>
      <c r="W418" s="185"/>
      <c r="X418" s="8"/>
      <c r="Y418" s="8"/>
      <c r="Z418" s="8"/>
      <c r="AA418" s="8"/>
      <c r="AB418" s="8"/>
      <c r="AC418" s="8"/>
    </row>
    <row r="419" spans="1:29" ht="32.25" customHeight="1">
      <c r="A419" s="1152"/>
      <c r="B419" s="1159"/>
      <c r="C419" s="186"/>
      <c r="D419" s="33"/>
      <c r="E419" s="33"/>
      <c r="F419" s="33"/>
      <c r="G419" s="33"/>
      <c r="H419" s="186"/>
      <c r="I419" s="33"/>
      <c r="J419" s="33"/>
      <c r="K419" s="33"/>
      <c r="L419" s="1193"/>
      <c r="M419" s="384"/>
      <c r="N419" s="373" t="s">
        <v>2501</v>
      </c>
      <c r="O419" s="347" t="s">
        <v>2502</v>
      </c>
      <c r="P419" s="347" t="s">
        <v>2503</v>
      </c>
      <c r="Q419" s="373" t="s">
        <v>2504</v>
      </c>
      <c r="R419" s="462" t="s">
        <v>2505</v>
      </c>
      <c r="S419" s="228"/>
      <c r="T419" s="29"/>
      <c r="U419" s="185"/>
      <c r="V419" s="185"/>
      <c r="W419" s="185"/>
      <c r="X419" s="8"/>
      <c r="Y419" s="8"/>
      <c r="Z419" s="8"/>
      <c r="AA419" s="8"/>
      <c r="AB419" s="8"/>
      <c r="AC419" s="8"/>
    </row>
    <row r="420" spans="1:29" ht="32.25" customHeight="1">
      <c r="A420" s="1152"/>
      <c r="B420" s="1159"/>
      <c r="C420" s="186"/>
      <c r="D420" s="33"/>
      <c r="E420" s="33"/>
      <c r="F420" s="33"/>
      <c r="G420" s="33"/>
      <c r="H420" s="186"/>
      <c r="I420" s="33"/>
      <c r="J420" s="33"/>
      <c r="K420" s="33"/>
      <c r="L420" s="1193"/>
      <c r="M420" s="347" t="s">
        <v>2506</v>
      </c>
      <c r="N420" s="373" t="s">
        <v>2507</v>
      </c>
      <c r="O420" s="279" t="s">
        <v>2508</v>
      </c>
      <c r="P420" s="373" t="s">
        <v>2509</v>
      </c>
      <c r="Q420" s="373"/>
      <c r="R420" s="462" t="s">
        <v>2510</v>
      </c>
      <c r="S420" s="228"/>
      <c r="T420" s="29"/>
      <c r="U420" s="185"/>
      <c r="V420" s="185"/>
      <c r="W420" s="185"/>
      <c r="X420" s="8"/>
      <c r="Y420" s="8"/>
      <c r="Z420" s="8"/>
      <c r="AA420" s="8"/>
      <c r="AB420" s="8"/>
      <c r="AC420" s="8"/>
    </row>
    <row r="421" spans="1:29" ht="32.25" customHeight="1">
      <c r="A421" s="1152"/>
      <c r="B421" s="1159"/>
      <c r="C421" s="186"/>
      <c r="D421" s="33"/>
      <c r="E421" s="33"/>
      <c r="F421" s="33"/>
      <c r="G421" s="33"/>
      <c r="H421" s="186"/>
      <c r="I421" s="33"/>
      <c r="J421" s="33"/>
      <c r="K421" s="33"/>
      <c r="L421" s="1193"/>
      <c r="M421" s="656"/>
      <c r="N421" s="656" t="s">
        <v>2511</v>
      </c>
      <c r="O421" s="764"/>
      <c r="P421" s="764" t="s">
        <v>2512</v>
      </c>
      <c r="Q421" s="373"/>
      <c r="R421" s="462" t="s">
        <v>2513</v>
      </c>
      <c r="S421" s="228"/>
      <c r="T421" s="29"/>
      <c r="U421" s="185"/>
      <c r="V421" s="185"/>
      <c r="W421" s="185"/>
      <c r="X421" s="8"/>
      <c r="Y421" s="8"/>
      <c r="Z421" s="8"/>
      <c r="AA421" s="8"/>
      <c r="AB421" s="8"/>
      <c r="AC421" s="8"/>
    </row>
    <row r="422" spans="1:29" ht="32.25" customHeight="1">
      <c r="A422" s="1152"/>
      <c r="B422" s="1201"/>
      <c r="C422" s="186"/>
      <c r="D422" s="29"/>
      <c r="E422" s="29"/>
      <c r="F422" s="29"/>
      <c r="G422" s="29"/>
      <c r="H422" s="186"/>
      <c r="I422" s="29"/>
      <c r="J422" s="29"/>
      <c r="K422" s="29"/>
      <c r="L422" s="1194"/>
      <c r="M422" s="656" t="s">
        <v>2514</v>
      </c>
      <c r="N422" s="228"/>
      <c r="O422" s="764" t="s">
        <v>2515</v>
      </c>
      <c r="P422" s="373"/>
      <c r="Q422" s="373" t="s">
        <v>2516</v>
      </c>
      <c r="R422" s="462" t="s">
        <v>2517</v>
      </c>
      <c r="S422" s="228"/>
      <c r="T422" s="29"/>
      <c r="U422" s="185"/>
      <c r="V422" s="185"/>
      <c r="W422" s="185"/>
    </row>
    <row r="423" spans="1:29" ht="16.5" customHeight="1">
      <c r="A423" s="1152"/>
      <c r="B423" s="371"/>
      <c r="C423" s="181"/>
      <c r="D423" s="29"/>
      <c r="E423" s="29"/>
      <c r="F423" s="29"/>
      <c r="G423" s="29"/>
      <c r="H423" s="181"/>
      <c r="I423" s="29"/>
      <c r="J423" s="29"/>
      <c r="K423" s="29"/>
      <c r="L423" s="238" t="s">
        <v>593</v>
      </c>
      <c r="M423" s="239">
        <v>8</v>
      </c>
      <c r="N423" s="239">
        <v>9</v>
      </c>
      <c r="O423" s="239">
        <v>9</v>
      </c>
      <c r="P423" s="239">
        <v>12</v>
      </c>
      <c r="Q423" s="239">
        <v>12</v>
      </c>
      <c r="R423" s="236"/>
      <c r="S423" s="237">
        <f t="shared" ref="S423:S434" si="78">SUM(M423:R423)</f>
        <v>50</v>
      </c>
      <c r="T423" s="29"/>
      <c r="U423" s="185"/>
      <c r="V423" s="185"/>
      <c r="W423" s="185"/>
    </row>
    <row r="424" spans="1:29" ht="16.5" customHeight="1">
      <c r="A424" s="1152"/>
      <c r="B424" s="371"/>
      <c r="C424" s="186"/>
      <c r="D424" s="29"/>
      <c r="E424" s="29"/>
      <c r="F424" s="29"/>
      <c r="G424" s="29"/>
      <c r="H424" s="186"/>
      <c r="I424" s="29"/>
      <c r="J424" s="29"/>
      <c r="K424" s="29"/>
      <c r="L424" s="240" t="s">
        <v>594</v>
      </c>
      <c r="M424" s="241">
        <v>8</v>
      </c>
      <c r="N424" s="241">
        <v>9</v>
      </c>
      <c r="O424" s="241">
        <v>9</v>
      </c>
      <c r="P424" s="241">
        <v>12</v>
      </c>
      <c r="Q424" s="241">
        <v>12</v>
      </c>
      <c r="R424" s="228"/>
      <c r="S424" s="242">
        <f t="shared" si="78"/>
        <v>50</v>
      </c>
      <c r="T424" s="29"/>
      <c r="U424" s="185"/>
      <c r="V424" s="185"/>
      <c r="W424" s="185"/>
    </row>
    <row r="425" spans="1:29" ht="16.5" customHeight="1">
      <c r="A425" s="1152"/>
      <c r="B425" s="371"/>
      <c r="C425" s="186"/>
      <c r="D425" s="29"/>
      <c r="E425" s="29"/>
      <c r="F425" s="29"/>
      <c r="G425" s="29"/>
      <c r="H425" s="186"/>
      <c r="I425" s="29"/>
      <c r="J425" s="29"/>
      <c r="K425" s="29"/>
      <c r="L425" s="240" t="s">
        <v>595</v>
      </c>
      <c r="M425" s="243"/>
      <c r="N425" s="243"/>
      <c r="O425" s="243"/>
      <c r="P425" s="243"/>
      <c r="Q425" s="243"/>
      <c r="R425" s="228"/>
      <c r="S425" s="242">
        <f t="shared" si="78"/>
        <v>0</v>
      </c>
      <c r="T425" s="29"/>
    </row>
    <row r="426" spans="1:29" ht="16.5" customHeight="1">
      <c r="A426" s="1152"/>
      <c r="B426" s="371"/>
      <c r="C426" s="186"/>
      <c r="D426" s="29"/>
      <c r="E426" s="29"/>
      <c r="F426" s="29"/>
      <c r="G426" s="29"/>
      <c r="H426" s="186"/>
      <c r="I426" s="29"/>
      <c r="J426" s="29"/>
      <c r="K426" s="29"/>
      <c r="L426" s="244" t="s">
        <v>596</v>
      </c>
      <c r="M426" s="245">
        <v>7</v>
      </c>
      <c r="N426" s="245">
        <v>4</v>
      </c>
      <c r="O426" s="245">
        <v>11</v>
      </c>
      <c r="P426" s="245">
        <v>4</v>
      </c>
      <c r="Q426" s="246"/>
      <c r="R426" s="846">
        <v>24</v>
      </c>
      <c r="S426" s="248">
        <f t="shared" si="78"/>
        <v>50</v>
      </c>
      <c r="T426" s="29"/>
    </row>
    <row r="427" spans="1:29" ht="16.5" customHeight="1">
      <c r="A427" s="1152"/>
      <c r="B427" s="371"/>
      <c r="C427" s="1200"/>
      <c r="D427" s="186"/>
      <c r="E427" s="186"/>
      <c r="F427" s="186"/>
      <c r="G427" s="186"/>
      <c r="H427" s="1200"/>
      <c r="I427" s="186"/>
      <c r="J427" s="186"/>
      <c r="K427" s="186"/>
      <c r="L427" s="244" t="s">
        <v>597</v>
      </c>
      <c r="M427" s="246"/>
      <c r="N427" s="246"/>
      <c r="O427" s="246"/>
      <c r="P427" s="246"/>
      <c r="Q427" s="246"/>
      <c r="R427" s="247"/>
      <c r="S427" s="248">
        <f t="shared" si="78"/>
        <v>0</v>
      </c>
      <c r="T427" s="29"/>
      <c r="U427" s="185"/>
      <c r="V427" s="185"/>
      <c r="W427" s="185"/>
      <c r="X427" s="185"/>
      <c r="Y427" s="185"/>
      <c r="Z427" s="185"/>
      <c r="AA427" s="185"/>
      <c r="AB427" s="185"/>
      <c r="AC427" s="185"/>
    </row>
    <row r="428" spans="1:29" ht="16.5" customHeight="1">
      <c r="A428" s="1152"/>
      <c r="B428" s="371"/>
      <c r="C428" s="1201"/>
      <c r="D428" s="186"/>
      <c r="E428" s="186"/>
      <c r="F428" s="186"/>
      <c r="G428" s="186"/>
      <c r="H428" s="1201"/>
      <c r="I428" s="186"/>
      <c r="J428" s="186"/>
      <c r="K428" s="186"/>
      <c r="L428" s="249" t="s">
        <v>598</v>
      </c>
      <c r="M428" s="246"/>
      <c r="N428" s="246"/>
      <c r="O428" s="246"/>
      <c r="P428" s="246"/>
      <c r="Q428" s="246"/>
      <c r="R428" s="247"/>
      <c r="S428" s="248">
        <f t="shared" si="78"/>
        <v>0</v>
      </c>
      <c r="T428" s="29"/>
      <c r="U428" s="185"/>
      <c r="V428" s="185"/>
      <c r="W428" s="185"/>
      <c r="X428" s="185"/>
      <c r="Y428" s="185"/>
      <c r="Z428" s="185"/>
      <c r="AA428" s="185"/>
      <c r="AB428" s="185"/>
      <c r="AC428" s="185"/>
    </row>
    <row r="429" spans="1:29" ht="16.5" customHeight="1">
      <c r="A429" s="352"/>
      <c r="B429" s="371"/>
      <c r="C429" s="181"/>
      <c r="D429" s="29"/>
      <c r="E429" s="29"/>
      <c r="F429" s="29"/>
      <c r="G429" s="29"/>
      <c r="H429" s="181"/>
      <c r="I429" s="29"/>
      <c r="J429" s="29"/>
      <c r="K429" s="29"/>
      <c r="L429" s="250" t="s">
        <v>599</v>
      </c>
      <c r="M429" s="251"/>
      <c r="N429" s="251"/>
      <c r="O429" s="251"/>
      <c r="P429" s="251"/>
      <c r="Q429" s="251"/>
      <c r="R429" s="252"/>
      <c r="S429" s="253">
        <f t="shared" si="78"/>
        <v>0</v>
      </c>
      <c r="T429" s="29"/>
      <c r="U429" s="185"/>
      <c r="V429" s="185"/>
      <c r="W429" s="185"/>
      <c r="X429" s="8"/>
      <c r="Y429" s="8"/>
      <c r="Z429" s="8"/>
      <c r="AA429" s="8"/>
      <c r="AB429" s="8"/>
      <c r="AC429" s="8"/>
    </row>
    <row r="430" spans="1:29" ht="16.5" customHeight="1">
      <c r="A430" s="352"/>
      <c r="B430" s="371"/>
      <c r="C430" s="186"/>
      <c r="D430" s="29"/>
      <c r="E430" s="29"/>
      <c r="F430" s="29"/>
      <c r="G430" s="29"/>
      <c r="H430" s="186"/>
      <c r="I430" s="29"/>
      <c r="J430" s="29"/>
      <c r="K430" s="29"/>
      <c r="L430" s="250" t="s">
        <v>600</v>
      </c>
      <c r="M430" s="254"/>
      <c r="N430" s="254"/>
      <c r="O430" s="254"/>
      <c r="P430" s="254"/>
      <c r="Q430" s="254"/>
      <c r="R430" s="255"/>
      <c r="S430" s="256">
        <f t="shared" si="78"/>
        <v>0</v>
      </c>
      <c r="T430" s="29"/>
      <c r="U430" s="185"/>
      <c r="V430" s="185"/>
      <c r="W430" s="185"/>
      <c r="X430" s="8"/>
      <c r="Y430" s="8"/>
      <c r="Z430" s="8"/>
      <c r="AA430" s="8"/>
      <c r="AB430" s="8"/>
      <c r="AC430" s="8"/>
    </row>
    <row r="431" spans="1:29" ht="16.5" customHeight="1">
      <c r="A431" s="352"/>
      <c r="B431" s="371"/>
      <c r="C431" s="186"/>
      <c r="D431" s="29"/>
      <c r="E431" s="29"/>
      <c r="F431" s="29"/>
      <c r="G431" s="29"/>
      <c r="H431" s="186"/>
      <c r="I431" s="29"/>
      <c r="J431" s="29"/>
      <c r="K431" s="29"/>
      <c r="L431" s="222" t="s">
        <v>681</v>
      </c>
      <c r="M431" s="223">
        <f t="shared" ref="M431:R431" si="79">M423+M406</f>
        <v>8</v>
      </c>
      <c r="N431" s="223">
        <f t="shared" si="79"/>
        <v>9</v>
      </c>
      <c r="O431" s="223">
        <f t="shared" si="79"/>
        <v>9</v>
      </c>
      <c r="P431" s="223">
        <f t="shared" si="79"/>
        <v>12</v>
      </c>
      <c r="Q431" s="223">
        <f t="shared" si="79"/>
        <v>12</v>
      </c>
      <c r="R431" s="223">
        <f t="shared" si="79"/>
        <v>0</v>
      </c>
      <c r="S431" s="224">
        <f t="shared" si="78"/>
        <v>50</v>
      </c>
      <c r="T431" s="29"/>
      <c r="U431" s="8"/>
      <c r="V431" s="8"/>
      <c r="W431" s="8"/>
      <c r="X431" s="8"/>
      <c r="Y431" s="8"/>
      <c r="Z431" s="8"/>
      <c r="AA431" s="8"/>
      <c r="AB431" s="8"/>
      <c r="AC431" s="8"/>
    </row>
    <row r="432" spans="1:29" ht="16.5" customHeight="1">
      <c r="A432" s="352"/>
      <c r="B432" s="371"/>
      <c r="C432" s="186"/>
      <c r="D432" s="29"/>
      <c r="E432" s="29"/>
      <c r="F432" s="29"/>
      <c r="G432" s="29"/>
      <c r="H432" s="186"/>
      <c r="I432" s="29"/>
      <c r="J432" s="29"/>
      <c r="K432" s="29"/>
      <c r="L432" s="257" t="s">
        <v>682</v>
      </c>
      <c r="M432" s="258">
        <f t="shared" ref="M432:R432" si="80">M427+M426+M410+M409</f>
        <v>7</v>
      </c>
      <c r="N432" s="258">
        <f t="shared" si="80"/>
        <v>4</v>
      </c>
      <c r="O432" s="258">
        <f t="shared" si="80"/>
        <v>11</v>
      </c>
      <c r="P432" s="258">
        <f t="shared" si="80"/>
        <v>4</v>
      </c>
      <c r="Q432" s="258">
        <f t="shared" si="80"/>
        <v>0</v>
      </c>
      <c r="R432" s="258">
        <f t="shared" si="80"/>
        <v>24</v>
      </c>
      <c r="S432" s="259">
        <f t="shared" si="78"/>
        <v>50</v>
      </c>
      <c r="T432" s="29"/>
      <c r="U432" s="8"/>
      <c r="V432" s="8"/>
      <c r="W432" s="8"/>
      <c r="X432" s="8"/>
      <c r="Y432" s="8"/>
      <c r="Z432" s="8"/>
      <c r="AA432" s="8"/>
      <c r="AB432" s="8"/>
      <c r="AC432" s="8"/>
    </row>
    <row r="433" spans="1:29" ht="16.5" customHeight="1">
      <c r="A433" s="352"/>
      <c r="B433" s="371"/>
      <c r="C433" s="1200"/>
      <c r="D433" s="186"/>
      <c r="E433" s="186"/>
      <c r="F433" s="186"/>
      <c r="G433" s="186"/>
      <c r="H433" s="1200"/>
      <c r="I433" s="186"/>
      <c r="J433" s="186"/>
      <c r="K433" s="186"/>
      <c r="L433" s="257" t="s">
        <v>683</v>
      </c>
      <c r="M433" s="258">
        <f t="shared" ref="M433:R433" si="81">M428+M411</f>
        <v>0</v>
      </c>
      <c r="N433" s="258">
        <f t="shared" si="81"/>
        <v>0</v>
      </c>
      <c r="O433" s="258">
        <f t="shared" si="81"/>
        <v>0</v>
      </c>
      <c r="P433" s="258">
        <f t="shared" si="81"/>
        <v>0</v>
      </c>
      <c r="Q433" s="258">
        <f t="shared" si="81"/>
        <v>0</v>
      </c>
      <c r="R433" s="258">
        <f t="shared" si="81"/>
        <v>0</v>
      </c>
      <c r="S433" s="259">
        <f t="shared" si="78"/>
        <v>0</v>
      </c>
      <c r="T433" s="29"/>
      <c r="U433" s="185"/>
      <c r="V433" s="185"/>
      <c r="W433" s="185"/>
      <c r="X433" s="185"/>
      <c r="Y433" s="185"/>
      <c r="Z433" s="185"/>
      <c r="AA433" s="185"/>
      <c r="AB433" s="185"/>
      <c r="AC433" s="185"/>
    </row>
    <row r="434" spans="1:29" ht="16.5" customHeight="1">
      <c r="A434" s="352"/>
      <c r="B434" s="371"/>
      <c r="C434" s="1201"/>
      <c r="D434" s="186"/>
      <c r="E434" s="186"/>
      <c r="F434" s="186"/>
      <c r="G434" s="186"/>
      <c r="H434" s="1201"/>
      <c r="I434" s="186"/>
      <c r="J434" s="186"/>
      <c r="K434" s="186"/>
      <c r="L434" s="260" t="s">
        <v>684</v>
      </c>
      <c r="M434" s="261">
        <f t="shared" ref="M434:R434" si="82">M429+M412</f>
        <v>0</v>
      </c>
      <c r="N434" s="261">
        <f t="shared" si="82"/>
        <v>0</v>
      </c>
      <c r="O434" s="261">
        <f t="shared" si="82"/>
        <v>0</v>
      </c>
      <c r="P434" s="261">
        <f t="shared" si="82"/>
        <v>0</v>
      </c>
      <c r="Q434" s="261">
        <f t="shared" si="82"/>
        <v>0</v>
      </c>
      <c r="R434" s="261">
        <f t="shared" si="82"/>
        <v>0</v>
      </c>
      <c r="S434" s="262">
        <f t="shared" si="78"/>
        <v>0</v>
      </c>
      <c r="T434" s="29"/>
      <c r="U434" s="185"/>
      <c r="V434" s="185"/>
      <c r="W434" s="185"/>
      <c r="X434" s="185"/>
      <c r="Y434" s="185"/>
      <c r="Z434" s="185"/>
      <c r="AA434" s="185"/>
      <c r="AB434" s="185"/>
      <c r="AC434" s="185"/>
    </row>
    <row r="435" spans="1:29" ht="18.75" customHeight="1">
      <c r="A435" s="1213" t="s">
        <v>817</v>
      </c>
      <c r="B435" s="1138"/>
      <c r="C435" s="354"/>
      <c r="D435" s="82"/>
      <c r="E435" s="82"/>
      <c r="F435" s="82"/>
      <c r="G435" s="82"/>
      <c r="H435" s="354"/>
      <c r="I435" s="82"/>
      <c r="J435" s="82"/>
      <c r="K435" s="82"/>
      <c r="L435" s="355"/>
      <c r="M435" s="82"/>
      <c r="N435" s="82"/>
      <c r="O435" s="82"/>
      <c r="P435" s="82"/>
      <c r="Q435" s="82"/>
      <c r="R435" s="82"/>
      <c r="S435" s="82"/>
      <c r="T435" s="186"/>
    </row>
    <row r="436" spans="1:29" ht="30.75" customHeight="1">
      <c r="A436" s="1162">
        <v>14</v>
      </c>
      <c r="B436" s="1197" t="s">
        <v>65</v>
      </c>
      <c r="C436" s="186"/>
      <c r="D436" s="306"/>
      <c r="E436" s="182"/>
      <c r="F436" s="182"/>
      <c r="G436" s="306"/>
      <c r="H436" s="186" t="s">
        <v>643</v>
      </c>
      <c r="I436" s="760">
        <v>12</v>
      </c>
      <c r="J436" s="9" t="s">
        <v>789</v>
      </c>
      <c r="K436" s="9" t="s">
        <v>645</v>
      </c>
      <c r="L436" s="1192" t="s">
        <v>592</v>
      </c>
      <c r="M436" s="458" t="s">
        <v>2518</v>
      </c>
      <c r="N436" s="50" t="s">
        <v>2519</v>
      </c>
      <c r="O436" s="50" t="s">
        <v>2520</v>
      </c>
      <c r="P436" s="29"/>
      <c r="Q436" s="29"/>
      <c r="R436" s="458" t="s">
        <v>2521</v>
      </c>
      <c r="S436" s="29"/>
      <c r="T436" s="50">
        <v>1</v>
      </c>
      <c r="U436" s="822"/>
      <c r="V436" s="822"/>
      <c r="W436" s="822"/>
      <c r="X436" s="822"/>
      <c r="Y436" s="822"/>
      <c r="Z436" s="822"/>
      <c r="AA436" s="822"/>
      <c r="AB436" s="822"/>
      <c r="AC436" s="822"/>
    </row>
    <row r="437" spans="1:29" ht="35.25" customHeight="1">
      <c r="A437" s="1152"/>
      <c r="B437" s="1152"/>
      <c r="C437" s="186"/>
      <c r="D437" s="306"/>
      <c r="E437" s="182"/>
      <c r="F437" s="182"/>
      <c r="G437" s="306"/>
      <c r="H437" s="186" t="s">
        <v>646</v>
      </c>
      <c r="I437" s="760">
        <v>10</v>
      </c>
      <c r="J437" s="9" t="s">
        <v>691</v>
      </c>
      <c r="K437" s="9" t="s">
        <v>645</v>
      </c>
      <c r="L437" s="1193"/>
      <c r="M437" s="29"/>
      <c r="N437" s="458" t="s">
        <v>2522</v>
      </c>
      <c r="O437" s="29"/>
      <c r="P437" s="29"/>
      <c r="Q437" s="29"/>
      <c r="R437" s="458" t="s">
        <v>2523</v>
      </c>
      <c r="S437" s="29"/>
      <c r="T437" s="50">
        <v>2</v>
      </c>
      <c r="U437" s="822"/>
      <c r="V437" s="822"/>
      <c r="W437" s="822"/>
      <c r="X437" s="822"/>
      <c r="Y437" s="822"/>
      <c r="Z437" s="822"/>
      <c r="AA437" s="822"/>
      <c r="AB437" s="822"/>
      <c r="AC437" s="822"/>
    </row>
    <row r="438" spans="1:29" ht="30" customHeight="1">
      <c r="A438" s="1152"/>
      <c r="B438" s="1152"/>
      <c r="C438" s="186"/>
      <c r="D438" s="306"/>
      <c r="E438" s="182"/>
      <c r="F438" s="182"/>
      <c r="G438" s="306"/>
      <c r="H438" s="186" t="s">
        <v>656</v>
      </c>
      <c r="I438" s="760">
        <v>9</v>
      </c>
      <c r="J438" s="9" t="s">
        <v>650</v>
      </c>
      <c r="K438" s="9" t="s">
        <v>645</v>
      </c>
      <c r="L438" s="1193"/>
      <c r="M438" s="50" t="s">
        <v>2524</v>
      </c>
      <c r="N438" s="188" t="s">
        <v>2525</v>
      </c>
      <c r="O438" s="29"/>
      <c r="P438" s="29"/>
      <c r="Q438" s="50" t="s">
        <v>2526</v>
      </c>
      <c r="R438" s="29"/>
      <c r="S438" s="29"/>
      <c r="T438" s="50">
        <v>3</v>
      </c>
      <c r="U438" s="822"/>
      <c r="V438" s="822"/>
      <c r="W438" s="822"/>
      <c r="X438" s="822"/>
      <c r="Y438" s="822"/>
      <c r="Z438" s="822"/>
      <c r="AA438" s="822"/>
      <c r="AB438" s="822"/>
      <c r="AC438" s="822"/>
    </row>
    <row r="439" spans="1:29" ht="30.75" customHeight="1">
      <c r="A439" s="1152"/>
      <c r="B439" s="1152"/>
      <c r="C439" s="186"/>
      <c r="D439" s="306"/>
      <c r="E439" s="182"/>
      <c r="F439" s="182"/>
      <c r="G439" s="306"/>
      <c r="H439" s="186" t="s">
        <v>657</v>
      </c>
      <c r="I439" s="760">
        <v>7</v>
      </c>
      <c r="J439" s="9" t="s">
        <v>653</v>
      </c>
      <c r="K439" s="9" t="s">
        <v>645</v>
      </c>
      <c r="L439" s="1193"/>
      <c r="M439" s="29"/>
      <c r="N439" s="188" t="s">
        <v>2527</v>
      </c>
      <c r="O439" s="50" t="s">
        <v>2528</v>
      </c>
      <c r="P439" s="29"/>
      <c r="Q439" s="50" t="s">
        <v>2529</v>
      </c>
      <c r="R439" s="29"/>
      <c r="S439" s="29"/>
      <c r="T439" s="50">
        <v>4</v>
      </c>
      <c r="U439" s="822"/>
      <c r="V439" s="822"/>
      <c r="W439" s="822"/>
      <c r="X439" s="822"/>
      <c r="Y439" s="822"/>
      <c r="Z439" s="822"/>
      <c r="AA439" s="822"/>
      <c r="AB439" s="822"/>
      <c r="AC439" s="822"/>
    </row>
    <row r="440" spans="1:29" ht="15.75" customHeight="1">
      <c r="A440" s="1152"/>
      <c r="B440" s="1152"/>
      <c r="C440" s="186"/>
      <c r="D440" s="306"/>
      <c r="E440" s="182"/>
      <c r="F440" s="182"/>
      <c r="G440" s="306"/>
      <c r="H440" s="186" t="s">
        <v>658</v>
      </c>
      <c r="I440" s="760">
        <v>5</v>
      </c>
      <c r="J440" s="9" t="s">
        <v>655</v>
      </c>
      <c r="K440" s="9" t="s">
        <v>645</v>
      </c>
      <c r="L440" s="1194"/>
      <c r="M440" s="29"/>
      <c r="N440" s="18"/>
      <c r="O440" s="29"/>
      <c r="P440" s="29"/>
      <c r="Q440" s="29"/>
      <c r="R440" s="29"/>
      <c r="S440" s="29"/>
      <c r="T440" s="12"/>
      <c r="U440" s="822"/>
      <c r="V440" s="822"/>
      <c r="W440" s="822"/>
      <c r="X440" s="822"/>
      <c r="Y440" s="822"/>
      <c r="Z440" s="822"/>
      <c r="AA440" s="822"/>
      <c r="AB440" s="822"/>
      <c r="AC440" s="822"/>
    </row>
    <row r="441" spans="1:29" ht="15" customHeight="1">
      <c r="A441" s="1152"/>
      <c r="B441" s="1152"/>
      <c r="C441" s="186"/>
      <c r="D441" s="33"/>
      <c r="E441" s="182"/>
      <c r="F441" s="182"/>
      <c r="G441" s="306"/>
      <c r="H441" s="186"/>
      <c r="I441" s="191">
        <v>43</v>
      </c>
      <c r="J441" s="33"/>
      <c r="K441" s="33"/>
      <c r="L441" s="186" t="s">
        <v>593</v>
      </c>
      <c r="M441" s="193">
        <v>3</v>
      </c>
      <c r="N441" s="193">
        <v>8</v>
      </c>
      <c r="O441" s="193">
        <v>7</v>
      </c>
      <c r="P441" s="192"/>
      <c r="Q441" s="193">
        <v>4</v>
      </c>
      <c r="R441" s="194"/>
      <c r="S441" s="4">
        <f t="shared" ref="S441:S448" si="83">SUM(M441:R441)</f>
        <v>22</v>
      </c>
      <c r="T441" s="12"/>
      <c r="U441" s="822"/>
      <c r="V441" s="822"/>
      <c r="W441" s="822"/>
      <c r="X441" s="822"/>
      <c r="Y441" s="822"/>
      <c r="Z441" s="822"/>
      <c r="AA441" s="822"/>
      <c r="AB441" s="822"/>
      <c r="AC441" s="822"/>
    </row>
    <row r="442" spans="1:29" ht="15" customHeight="1">
      <c r="A442" s="1152"/>
      <c r="B442" s="1152"/>
      <c r="C442" s="186"/>
      <c r="D442" s="33"/>
      <c r="E442" s="33"/>
      <c r="F442" s="33"/>
      <c r="G442" s="33"/>
      <c r="H442" s="186"/>
      <c r="I442" s="33"/>
      <c r="J442" s="33"/>
      <c r="K442" s="33"/>
      <c r="L442" s="195" t="s">
        <v>594</v>
      </c>
      <c r="M442" s="197">
        <v>3</v>
      </c>
      <c r="N442" s="197">
        <v>8</v>
      </c>
      <c r="O442" s="197">
        <v>7</v>
      </c>
      <c r="P442" s="196"/>
      <c r="Q442" s="197">
        <v>4</v>
      </c>
      <c r="R442" s="29"/>
      <c r="S442" s="33">
        <f t="shared" si="83"/>
        <v>22</v>
      </c>
      <c r="T442" s="12"/>
      <c r="U442" s="822"/>
      <c r="V442" s="822"/>
      <c r="W442" s="822"/>
      <c r="X442" s="822"/>
      <c r="Y442" s="822"/>
      <c r="Z442" s="822"/>
      <c r="AA442" s="822"/>
      <c r="AB442" s="822"/>
      <c r="AC442" s="822"/>
    </row>
    <row r="443" spans="1:29" ht="15" customHeight="1">
      <c r="A443" s="1152"/>
      <c r="B443" s="1152"/>
      <c r="C443" s="186"/>
      <c r="D443" s="33"/>
      <c r="E443" s="33"/>
      <c r="F443" s="33"/>
      <c r="G443" s="33"/>
      <c r="H443" s="186"/>
      <c r="I443" s="33"/>
      <c r="J443" s="182"/>
      <c r="K443" s="182"/>
      <c r="L443" s="195" t="s">
        <v>595</v>
      </c>
      <c r="M443" s="198"/>
      <c r="N443" s="198"/>
      <c r="O443" s="198"/>
      <c r="P443" s="198"/>
      <c r="Q443" s="198"/>
      <c r="R443" s="29"/>
      <c r="S443" s="33">
        <f t="shared" si="83"/>
        <v>0</v>
      </c>
      <c r="T443" s="12"/>
      <c r="U443" s="822"/>
      <c r="V443" s="822"/>
      <c r="W443" s="822"/>
      <c r="X443" s="822"/>
      <c r="Y443" s="822"/>
      <c r="Z443" s="822"/>
      <c r="AA443" s="822"/>
      <c r="AB443" s="822"/>
      <c r="AC443" s="822"/>
    </row>
    <row r="444" spans="1:29" ht="15" customHeight="1">
      <c r="A444" s="1152"/>
      <c r="B444" s="1152"/>
      <c r="C444" s="186"/>
      <c r="D444" s="33"/>
      <c r="E444" s="33"/>
      <c r="F444" s="33"/>
      <c r="G444" s="33"/>
      <c r="H444" s="186"/>
      <c r="I444" s="33"/>
      <c r="J444" s="33"/>
      <c r="K444" s="33"/>
      <c r="L444" s="199" t="s">
        <v>596</v>
      </c>
      <c r="M444" s="201">
        <v>3</v>
      </c>
      <c r="N444" s="201">
        <v>8</v>
      </c>
      <c r="O444" s="200"/>
      <c r="P444" s="200"/>
      <c r="Q444" s="201">
        <v>4</v>
      </c>
      <c r="R444" s="458">
        <v>8</v>
      </c>
      <c r="S444" s="203">
        <f t="shared" si="83"/>
        <v>23</v>
      </c>
      <c r="T444" s="12"/>
      <c r="U444" s="822"/>
      <c r="V444" s="822"/>
      <c r="W444" s="822"/>
      <c r="X444" s="822"/>
      <c r="Y444" s="822"/>
      <c r="Z444" s="822"/>
      <c r="AA444" s="822"/>
      <c r="AB444" s="822"/>
      <c r="AC444" s="822"/>
    </row>
    <row r="445" spans="1:29" ht="15" customHeight="1">
      <c r="A445" s="1152"/>
      <c r="B445" s="1152"/>
      <c r="C445" s="186"/>
      <c r="D445" s="33"/>
      <c r="E445" s="182"/>
      <c r="F445" s="182"/>
      <c r="G445" s="306"/>
      <c r="H445" s="186"/>
      <c r="I445" s="33"/>
      <c r="J445" s="182"/>
      <c r="K445" s="182"/>
      <c r="L445" s="199" t="s">
        <v>597</v>
      </c>
      <c r="M445" s="200"/>
      <c r="N445" s="200"/>
      <c r="O445" s="200"/>
      <c r="P445" s="200"/>
      <c r="Q445" s="200"/>
      <c r="R445" s="202"/>
      <c r="S445" s="203">
        <f t="shared" si="83"/>
        <v>0</v>
      </c>
      <c r="T445" s="12"/>
      <c r="U445" s="822"/>
      <c r="V445" s="822"/>
      <c r="W445" s="822"/>
      <c r="X445" s="822"/>
      <c r="Y445" s="822"/>
      <c r="Z445" s="822"/>
      <c r="AA445" s="822"/>
      <c r="AB445" s="822"/>
      <c r="AC445" s="822"/>
    </row>
    <row r="446" spans="1:29" ht="15" customHeight="1">
      <c r="A446" s="1152"/>
      <c r="B446" s="1152"/>
      <c r="C446" s="186"/>
      <c r="D446" s="33"/>
      <c r="E446" s="33"/>
      <c r="F446" s="33"/>
      <c r="G446" s="33"/>
      <c r="H446" s="186"/>
      <c r="I446" s="33"/>
      <c r="J446" s="33"/>
      <c r="K446" s="33"/>
      <c r="L446" s="208" t="s">
        <v>598</v>
      </c>
      <c r="M446" s="200"/>
      <c r="N446" s="200"/>
      <c r="O446" s="200"/>
      <c r="P446" s="200"/>
      <c r="Q446" s="200"/>
      <c r="R446" s="202"/>
      <c r="S446" s="203">
        <f t="shared" si="83"/>
        <v>0</v>
      </c>
      <c r="T446" s="12"/>
      <c r="U446" s="822"/>
      <c r="V446" s="822"/>
      <c r="W446" s="822"/>
      <c r="X446" s="822"/>
      <c r="Y446" s="822"/>
      <c r="Z446" s="822"/>
      <c r="AA446" s="822"/>
      <c r="AB446" s="822"/>
      <c r="AC446" s="822"/>
    </row>
    <row r="447" spans="1:29" ht="15" customHeight="1">
      <c r="A447" s="1152"/>
      <c r="B447" s="1152"/>
      <c r="C447" s="186"/>
      <c r="D447" s="33"/>
      <c r="E447" s="33"/>
      <c r="F447" s="33"/>
      <c r="G447" s="33"/>
      <c r="H447" s="186"/>
      <c r="I447" s="33"/>
      <c r="J447" s="33"/>
      <c r="K447" s="33"/>
      <c r="L447" s="209" t="s">
        <v>599</v>
      </c>
      <c r="M447" s="210"/>
      <c r="N447" s="210"/>
      <c r="O447" s="210"/>
      <c r="P447" s="210"/>
      <c r="Q447" s="210"/>
      <c r="R447" s="211"/>
      <c r="S447" s="212">
        <f t="shared" si="83"/>
        <v>0</v>
      </c>
      <c r="T447" s="12"/>
      <c r="U447" s="822"/>
      <c r="V447" s="822"/>
      <c r="W447" s="822"/>
      <c r="X447" s="822"/>
      <c r="Y447" s="822"/>
      <c r="Z447" s="822"/>
      <c r="AA447" s="822"/>
      <c r="AB447" s="822"/>
      <c r="AC447" s="822"/>
    </row>
    <row r="448" spans="1:29" ht="15" customHeight="1">
      <c r="A448" s="1152"/>
      <c r="B448" s="1152"/>
      <c r="C448" s="186"/>
      <c r="D448" s="33"/>
      <c r="E448" s="33"/>
      <c r="F448" s="33"/>
      <c r="G448" s="33"/>
      <c r="H448" s="186"/>
      <c r="I448" s="33"/>
      <c r="J448" s="33"/>
      <c r="K448" s="33"/>
      <c r="L448" s="209" t="s">
        <v>600</v>
      </c>
      <c r="M448" s="213"/>
      <c r="N448" s="213"/>
      <c r="O448" s="213"/>
      <c r="P448" s="213"/>
      <c r="Q448" s="213"/>
      <c r="R448" s="214"/>
      <c r="S448" s="215">
        <f t="shared" si="83"/>
        <v>0</v>
      </c>
      <c r="T448" s="12"/>
      <c r="U448" s="822"/>
      <c r="V448" s="822"/>
      <c r="W448" s="822"/>
      <c r="X448" s="822"/>
      <c r="Y448" s="822"/>
      <c r="Z448" s="822"/>
      <c r="AA448" s="822"/>
      <c r="AB448" s="822"/>
      <c r="AC448" s="822"/>
    </row>
    <row r="449" spans="1:29" ht="15" customHeight="1">
      <c r="A449" s="1152"/>
      <c r="B449" s="1152"/>
      <c r="C449" s="186"/>
      <c r="D449" s="33"/>
      <c r="E449" s="33"/>
      <c r="F449" s="33"/>
      <c r="G449" s="33"/>
      <c r="H449" s="186"/>
      <c r="I449" s="33"/>
      <c r="J449" s="33"/>
      <c r="K449" s="33"/>
      <c r="L449" s="222"/>
      <c r="M449" s="223"/>
      <c r="N449" s="223"/>
      <c r="O449" s="223"/>
      <c r="P449" s="223"/>
      <c r="Q449" s="223"/>
      <c r="R449" s="224"/>
      <c r="S449" s="225"/>
      <c r="T449" s="29"/>
      <c r="U449" s="185"/>
      <c r="V449" s="185"/>
      <c r="W449" s="185"/>
      <c r="X449" s="185"/>
      <c r="Y449" s="185"/>
      <c r="Z449" s="185"/>
      <c r="AA449" s="185"/>
      <c r="AB449" s="185"/>
      <c r="AC449" s="185"/>
    </row>
    <row r="450" spans="1:29" ht="30.75" customHeight="1">
      <c r="A450" s="1152"/>
      <c r="B450" s="1152"/>
      <c r="C450" s="186"/>
      <c r="D450" s="33"/>
      <c r="E450" s="33"/>
      <c r="F450" s="33"/>
      <c r="G450" s="33"/>
      <c r="H450" s="186"/>
      <c r="I450" s="33"/>
      <c r="J450" s="33"/>
      <c r="K450" s="33"/>
      <c r="L450" s="1195" t="s">
        <v>601</v>
      </c>
      <c r="M450" s="231"/>
      <c r="N450" s="279" t="s">
        <v>2530</v>
      </c>
      <c r="O450" s="906" t="s">
        <v>2531</v>
      </c>
      <c r="P450" s="574"/>
      <c r="Q450" s="279" t="s">
        <v>2532</v>
      </c>
      <c r="R450" s="462" t="s">
        <v>2533</v>
      </c>
      <c r="S450" s="228"/>
      <c r="T450" s="50">
        <v>1</v>
      </c>
      <c r="U450" s="822"/>
      <c r="V450" s="822"/>
      <c r="W450" s="822"/>
      <c r="X450" s="822"/>
      <c r="Y450" s="822"/>
      <c r="Z450" s="822"/>
      <c r="AA450" s="822"/>
      <c r="AB450" s="822"/>
      <c r="AC450" s="822"/>
    </row>
    <row r="451" spans="1:29" ht="30.75" customHeight="1">
      <c r="A451" s="1152"/>
      <c r="B451" s="1152"/>
      <c r="C451" s="186"/>
      <c r="D451" s="33"/>
      <c r="E451" s="33"/>
      <c r="F451" s="33"/>
      <c r="G451" s="33"/>
      <c r="H451" s="186"/>
      <c r="I451" s="33"/>
      <c r="J451" s="33"/>
      <c r="K451" s="33"/>
      <c r="L451" s="1193"/>
      <c r="M451" s="906" t="s">
        <v>2534</v>
      </c>
      <c r="N451" s="279" t="s">
        <v>2535</v>
      </c>
      <c r="O451" s="279" t="s">
        <v>2536</v>
      </c>
      <c r="P451" s="574"/>
      <c r="Q451" s="229" t="s">
        <v>2537</v>
      </c>
      <c r="R451" s="462" t="s">
        <v>2538</v>
      </c>
      <c r="S451" s="228"/>
      <c r="T451" s="50">
        <v>2</v>
      </c>
      <c r="U451" s="822"/>
      <c r="V451" s="822"/>
      <c r="W451" s="822"/>
      <c r="X451" s="822"/>
      <c r="Y451" s="822"/>
      <c r="Z451" s="822"/>
      <c r="AA451" s="822"/>
      <c r="AB451" s="822"/>
      <c r="AC451" s="822"/>
    </row>
    <row r="452" spans="1:29" ht="30" customHeight="1">
      <c r="A452" s="1152"/>
      <c r="B452" s="1152"/>
      <c r="C452" s="186"/>
      <c r="D452" s="29"/>
      <c r="E452" s="29"/>
      <c r="F452" s="29"/>
      <c r="G452" s="29"/>
      <c r="H452" s="186"/>
      <c r="I452" s="29"/>
      <c r="J452" s="29"/>
      <c r="K452" s="29"/>
      <c r="L452" s="1193"/>
      <c r="M452" s="462" t="s">
        <v>2539</v>
      </c>
      <c r="N452" s="230"/>
      <c r="O452" s="279" t="s">
        <v>2540</v>
      </c>
      <c r="P452" s="228"/>
      <c r="Q452" s="228"/>
      <c r="R452" s="462" t="s">
        <v>2541</v>
      </c>
      <c r="S452" s="228"/>
      <c r="T452" s="50">
        <v>3</v>
      </c>
      <c r="U452" s="822"/>
      <c r="V452" s="822"/>
      <c r="W452" s="822"/>
      <c r="X452" s="822"/>
      <c r="Y452" s="822"/>
      <c r="Z452" s="822"/>
      <c r="AA452" s="822"/>
      <c r="AB452" s="822"/>
      <c r="AC452" s="822"/>
    </row>
    <row r="453" spans="1:29" ht="32.25" customHeight="1">
      <c r="A453" s="1147"/>
      <c r="B453" s="1147"/>
      <c r="C453" s="186"/>
      <c r="D453" s="29"/>
      <c r="E453" s="29"/>
      <c r="F453" s="29"/>
      <c r="G453" s="29"/>
      <c r="H453" s="186"/>
      <c r="I453" s="29"/>
      <c r="J453" s="29"/>
      <c r="K453" s="29"/>
      <c r="L453" s="1194"/>
      <c r="M453" s="230"/>
      <c r="N453" s="228"/>
      <c r="O453" s="228"/>
      <c r="P453" s="228"/>
      <c r="Q453" s="228"/>
      <c r="R453" s="228"/>
      <c r="S453" s="228"/>
      <c r="T453" s="50">
        <v>4</v>
      </c>
      <c r="U453" s="822"/>
      <c r="V453" s="822"/>
      <c r="W453" s="822"/>
      <c r="X453" s="822"/>
      <c r="Y453" s="822"/>
      <c r="Z453" s="822"/>
      <c r="AA453" s="822"/>
      <c r="AB453" s="822"/>
      <c r="AC453" s="822"/>
    </row>
    <row r="454" spans="1:29" ht="18" customHeight="1">
      <c r="A454" s="766"/>
      <c r="B454" s="371"/>
      <c r="C454" s="186"/>
      <c r="D454" s="29"/>
      <c r="E454" s="29"/>
      <c r="F454" s="29"/>
      <c r="G454" s="29"/>
      <c r="H454" s="186"/>
      <c r="I454" s="29"/>
      <c r="J454" s="29"/>
      <c r="K454" s="29"/>
      <c r="L454" s="238" t="s">
        <v>593</v>
      </c>
      <c r="M454" s="239">
        <v>4</v>
      </c>
      <c r="N454" s="239">
        <v>6</v>
      </c>
      <c r="O454" s="239">
        <v>8</v>
      </c>
      <c r="P454" s="280"/>
      <c r="Q454" s="239">
        <v>3</v>
      </c>
      <c r="R454" s="236"/>
      <c r="S454" s="237">
        <f t="shared" ref="S454:S465" si="84">SUM(M454:R454)</f>
        <v>21</v>
      </c>
      <c r="T454" s="29"/>
      <c r="U454" s="822"/>
      <c r="V454" s="822"/>
      <c r="W454" s="822"/>
      <c r="X454" s="822"/>
      <c r="Y454" s="822"/>
      <c r="Z454" s="822"/>
      <c r="AA454" s="822"/>
      <c r="AB454" s="822"/>
      <c r="AC454" s="822"/>
    </row>
    <row r="455" spans="1:29" ht="18" customHeight="1">
      <c r="A455" s="766"/>
      <c r="B455" s="371"/>
      <c r="C455" s="186"/>
      <c r="D455" s="29"/>
      <c r="E455" s="29"/>
      <c r="F455" s="29"/>
      <c r="G455" s="29"/>
      <c r="H455" s="186"/>
      <c r="I455" s="29"/>
      <c r="J455" s="29"/>
      <c r="K455" s="29"/>
      <c r="L455" s="240" t="s">
        <v>594</v>
      </c>
      <c r="M455" s="241">
        <v>4</v>
      </c>
      <c r="N455" s="241">
        <v>6</v>
      </c>
      <c r="O455" s="241">
        <v>8</v>
      </c>
      <c r="P455" s="281"/>
      <c r="Q455" s="241">
        <v>3</v>
      </c>
      <c r="R455" s="228"/>
      <c r="S455" s="242">
        <f t="shared" si="84"/>
        <v>21</v>
      </c>
      <c r="T455" s="29"/>
      <c r="U455" s="822"/>
      <c r="V455" s="822"/>
      <c r="W455" s="822"/>
      <c r="X455" s="822"/>
      <c r="Y455" s="822"/>
      <c r="Z455" s="822"/>
      <c r="AA455" s="822"/>
      <c r="AB455" s="822"/>
      <c r="AC455" s="822"/>
    </row>
    <row r="456" spans="1:29" ht="18" customHeight="1">
      <c r="A456" s="766"/>
      <c r="B456" s="371"/>
      <c r="C456" s="186"/>
      <c r="D456" s="29"/>
      <c r="E456" s="29"/>
      <c r="F456" s="29"/>
      <c r="G456" s="29"/>
      <c r="H456" s="186"/>
      <c r="I456" s="29"/>
      <c r="J456" s="29"/>
      <c r="K456" s="29"/>
      <c r="L456" s="240" t="s">
        <v>595</v>
      </c>
      <c r="M456" s="243"/>
      <c r="N456" s="243"/>
      <c r="O456" s="243"/>
      <c r="P456" s="243"/>
      <c r="Q456" s="243"/>
      <c r="R456" s="228"/>
      <c r="S456" s="242">
        <f t="shared" si="84"/>
        <v>0</v>
      </c>
      <c r="T456" s="29"/>
      <c r="U456" s="822"/>
      <c r="V456" s="822"/>
      <c r="W456" s="822"/>
      <c r="X456" s="822"/>
      <c r="Y456" s="822"/>
      <c r="Z456" s="822"/>
      <c r="AA456" s="822"/>
      <c r="AB456" s="822"/>
      <c r="AC456" s="822"/>
    </row>
    <row r="457" spans="1:29" ht="18" customHeight="1">
      <c r="A457" s="766"/>
      <c r="B457" s="371"/>
      <c r="C457" s="186"/>
      <c r="D457" s="29"/>
      <c r="E457" s="29"/>
      <c r="F457" s="29"/>
      <c r="G457" s="29"/>
      <c r="H457" s="186"/>
      <c r="I457" s="29"/>
      <c r="J457" s="29"/>
      <c r="K457" s="29"/>
      <c r="L457" s="244" t="s">
        <v>596</v>
      </c>
      <c r="M457" s="245">
        <v>3</v>
      </c>
      <c r="N457" s="246"/>
      <c r="O457" s="245">
        <v>3</v>
      </c>
      <c r="P457" s="246"/>
      <c r="Q457" s="245">
        <v>3</v>
      </c>
      <c r="R457" s="846">
        <v>11</v>
      </c>
      <c r="S457" s="248">
        <f t="shared" si="84"/>
        <v>20</v>
      </c>
      <c r="T457" s="29"/>
      <c r="U457" s="822"/>
      <c r="V457" s="822"/>
      <c r="W457" s="822"/>
      <c r="X457" s="822"/>
      <c r="Y457" s="822"/>
      <c r="Z457" s="822"/>
      <c r="AA457" s="822"/>
      <c r="AB457" s="822"/>
      <c r="AC457" s="822"/>
    </row>
    <row r="458" spans="1:29" ht="18" customHeight="1">
      <c r="A458" s="766"/>
      <c r="B458" s="371"/>
      <c r="C458" s="1200"/>
      <c r="D458" s="186"/>
      <c r="E458" s="186"/>
      <c r="F458" s="186"/>
      <c r="G458" s="186"/>
      <c r="H458" s="1200"/>
      <c r="I458" s="186"/>
      <c r="J458" s="186"/>
      <c r="K458" s="186"/>
      <c r="L458" s="244" t="s">
        <v>597</v>
      </c>
      <c r="M458" s="246"/>
      <c r="N458" s="246"/>
      <c r="O458" s="246"/>
      <c r="P458" s="246"/>
      <c r="Q458" s="246"/>
      <c r="R458" s="247"/>
      <c r="S458" s="248">
        <f t="shared" si="84"/>
        <v>0</v>
      </c>
      <c r="T458" s="29"/>
      <c r="U458" s="185"/>
      <c r="V458" s="185"/>
      <c r="W458" s="185"/>
      <c r="X458" s="185"/>
      <c r="Y458" s="185"/>
      <c r="Z458" s="185"/>
      <c r="AA458" s="185"/>
      <c r="AB458" s="185"/>
      <c r="AC458" s="185"/>
    </row>
    <row r="459" spans="1:29" ht="18" customHeight="1">
      <c r="A459" s="766"/>
      <c r="B459" s="371"/>
      <c r="C459" s="1201"/>
      <c r="D459" s="186"/>
      <c r="E459" s="186"/>
      <c r="F459" s="186"/>
      <c r="G459" s="186"/>
      <c r="H459" s="1201"/>
      <c r="I459" s="186"/>
      <c r="J459" s="186"/>
      <c r="K459" s="186"/>
      <c r="L459" s="249" t="s">
        <v>598</v>
      </c>
      <c r="M459" s="246"/>
      <c r="N459" s="246"/>
      <c r="O459" s="246"/>
      <c r="P459" s="246"/>
      <c r="Q459" s="246"/>
      <c r="R459" s="247"/>
      <c r="S459" s="248">
        <f t="shared" si="84"/>
        <v>0</v>
      </c>
      <c r="T459" s="29"/>
      <c r="U459" s="185"/>
      <c r="V459" s="185"/>
      <c r="W459" s="185"/>
      <c r="X459" s="185"/>
      <c r="Y459" s="185"/>
      <c r="Z459" s="185"/>
      <c r="AA459" s="185"/>
      <c r="AB459" s="185"/>
      <c r="AC459" s="185"/>
    </row>
    <row r="460" spans="1:29" ht="18" customHeight="1">
      <c r="A460" s="766"/>
      <c r="B460" s="371"/>
      <c r="C460" s="186"/>
      <c r="D460" s="29"/>
      <c r="E460" s="29"/>
      <c r="F460" s="29"/>
      <c r="G460" s="29"/>
      <c r="H460" s="186"/>
      <c r="I460" s="29"/>
      <c r="J460" s="29"/>
      <c r="K460" s="29"/>
      <c r="L460" s="250" t="s">
        <v>599</v>
      </c>
      <c r="M460" s="251"/>
      <c r="N460" s="251"/>
      <c r="O460" s="251"/>
      <c r="P460" s="251"/>
      <c r="Q460" s="251"/>
      <c r="R460" s="252"/>
      <c r="S460" s="253">
        <f t="shared" si="84"/>
        <v>0</v>
      </c>
      <c r="T460" s="29"/>
      <c r="U460" s="822"/>
      <c r="V460" s="822"/>
      <c r="W460" s="822"/>
      <c r="X460" s="822"/>
      <c r="Y460" s="822"/>
      <c r="Z460" s="822"/>
      <c r="AA460" s="822"/>
      <c r="AB460" s="822"/>
      <c r="AC460" s="822"/>
    </row>
    <row r="461" spans="1:29" ht="18" customHeight="1">
      <c r="A461" s="766"/>
      <c r="B461" s="371"/>
      <c r="C461" s="186"/>
      <c r="D461" s="29"/>
      <c r="E461" s="29"/>
      <c r="F461" s="29"/>
      <c r="G461" s="29"/>
      <c r="H461" s="186"/>
      <c r="I461" s="29"/>
      <c r="J461" s="29"/>
      <c r="K461" s="29"/>
      <c r="L461" s="250" t="s">
        <v>600</v>
      </c>
      <c r="M461" s="254"/>
      <c r="N461" s="254"/>
      <c r="O461" s="254"/>
      <c r="P461" s="254"/>
      <c r="Q461" s="254"/>
      <c r="R461" s="255"/>
      <c r="S461" s="256">
        <f t="shared" si="84"/>
        <v>0</v>
      </c>
      <c r="T461" s="29"/>
      <c r="U461" s="822"/>
      <c r="V461" s="822"/>
      <c r="W461" s="822"/>
      <c r="X461" s="822"/>
      <c r="Y461" s="822"/>
      <c r="Z461" s="822"/>
      <c r="AA461" s="822"/>
      <c r="AB461" s="822"/>
      <c r="AC461" s="822"/>
    </row>
    <row r="462" spans="1:29" ht="18" customHeight="1">
      <c r="A462" s="766"/>
      <c r="B462" s="371"/>
      <c r="C462" s="186"/>
      <c r="D462" s="29"/>
      <c r="E462" s="29"/>
      <c r="F462" s="29"/>
      <c r="G462" s="29"/>
      <c r="H462" s="186"/>
      <c r="I462" s="29"/>
      <c r="J462" s="29"/>
      <c r="K462" s="29"/>
      <c r="L462" s="222" t="s">
        <v>681</v>
      </c>
      <c r="M462" s="223">
        <f t="shared" ref="M462:R462" si="85">M454+M441</f>
        <v>7</v>
      </c>
      <c r="N462" s="223">
        <f t="shared" si="85"/>
        <v>14</v>
      </c>
      <c r="O462" s="223">
        <f t="shared" si="85"/>
        <v>15</v>
      </c>
      <c r="P462" s="223">
        <f t="shared" si="85"/>
        <v>0</v>
      </c>
      <c r="Q462" s="223">
        <f t="shared" si="85"/>
        <v>7</v>
      </c>
      <c r="R462" s="223">
        <f t="shared" si="85"/>
        <v>0</v>
      </c>
      <c r="S462" s="224">
        <f t="shared" si="84"/>
        <v>43</v>
      </c>
      <c r="T462" s="29"/>
      <c r="U462" s="822"/>
      <c r="V462" s="822"/>
      <c r="W462" s="822"/>
      <c r="X462" s="822"/>
      <c r="Y462" s="822"/>
      <c r="Z462" s="822"/>
      <c r="AA462" s="822"/>
      <c r="AB462" s="822"/>
      <c r="AC462" s="822"/>
    </row>
    <row r="463" spans="1:29" ht="18" customHeight="1">
      <c r="A463" s="766"/>
      <c r="B463" s="371"/>
      <c r="C463" s="186"/>
      <c r="D463" s="29"/>
      <c r="E463" s="29"/>
      <c r="F463" s="29"/>
      <c r="G463" s="29"/>
      <c r="H463" s="186"/>
      <c r="I463" s="29"/>
      <c r="J463" s="29"/>
      <c r="K463" s="29"/>
      <c r="L463" s="257" t="s">
        <v>682</v>
      </c>
      <c r="M463" s="258">
        <f t="shared" ref="M463:R463" si="86">M458+M457+M445+M444</f>
        <v>6</v>
      </c>
      <c r="N463" s="258">
        <f t="shared" si="86"/>
        <v>8</v>
      </c>
      <c r="O463" s="258">
        <f t="shared" si="86"/>
        <v>3</v>
      </c>
      <c r="P463" s="258">
        <f t="shared" si="86"/>
        <v>0</v>
      </c>
      <c r="Q463" s="258">
        <f t="shared" si="86"/>
        <v>7</v>
      </c>
      <c r="R463" s="258">
        <f t="shared" si="86"/>
        <v>19</v>
      </c>
      <c r="S463" s="259">
        <f t="shared" si="84"/>
        <v>43</v>
      </c>
      <c r="T463" s="29"/>
      <c r="U463" s="822"/>
      <c r="V463" s="822"/>
      <c r="W463" s="822"/>
      <c r="X463" s="822"/>
      <c r="Y463" s="822"/>
      <c r="Z463" s="822"/>
      <c r="AA463" s="822"/>
      <c r="AB463" s="822"/>
      <c r="AC463" s="822"/>
    </row>
    <row r="464" spans="1:29" ht="18" customHeight="1">
      <c r="A464" s="766"/>
      <c r="B464" s="371"/>
      <c r="C464" s="1200"/>
      <c r="D464" s="186"/>
      <c r="E464" s="186"/>
      <c r="F464" s="186"/>
      <c r="G464" s="186"/>
      <c r="H464" s="1200"/>
      <c r="I464" s="186"/>
      <c r="J464" s="186"/>
      <c r="K464" s="186"/>
      <c r="L464" s="257" t="s">
        <v>683</v>
      </c>
      <c r="M464" s="258">
        <f t="shared" ref="M464:R464" si="87">M459+M446</f>
        <v>0</v>
      </c>
      <c r="N464" s="258">
        <f t="shared" si="87"/>
        <v>0</v>
      </c>
      <c r="O464" s="258">
        <f t="shared" si="87"/>
        <v>0</v>
      </c>
      <c r="P464" s="258">
        <f t="shared" si="87"/>
        <v>0</v>
      </c>
      <c r="Q464" s="258">
        <f t="shared" si="87"/>
        <v>0</v>
      </c>
      <c r="R464" s="258">
        <f t="shared" si="87"/>
        <v>0</v>
      </c>
      <c r="S464" s="259">
        <f t="shared" si="84"/>
        <v>0</v>
      </c>
      <c r="T464" s="29"/>
      <c r="U464" s="185"/>
      <c r="V464" s="185"/>
      <c r="W464" s="185"/>
      <c r="X464" s="185"/>
      <c r="Y464" s="185"/>
      <c r="Z464" s="185"/>
      <c r="AA464" s="185"/>
      <c r="AB464" s="185"/>
      <c r="AC464" s="185"/>
    </row>
    <row r="465" spans="1:29" ht="18" customHeight="1">
      <c r="A465" s="766"/>
      <c r="B465" s="371"/>
      <c r="C465" s="1201"/>
      <c r="D465" s="186"/>
      <c r="E465" s="186"/>
      <c r="F465" s="186"/>
      <c r="G465" s="186"/>
      <c r="H465" s="1201"/>
      <c r="I465" s="186"/>
      <c r="J465" s="186"/>
      <c r="K465" s="186"/>
      <c r="L465" s="260" t="s">
        <v>684</v>
      </c>
      <c r="M465" s="261">
        <f t="shared" ref="M465:R465" si="88">M460+M447</f>
        <v>0</v>
      </c>
      <c r="N465" s="261">
        <f t="shared" si="88"/>
        <v>0</v>
      </c>
      <c r="O465" s="261">
        <f t="shared" si="88"/>
        <v>0</v>
      </c>
      <c r="P465" s="261">
        <f t="shared" si="88"/>
        <v>0</v>
      </c>
      <c r="Q465" s="261">
        <f t="shared" si="88"/>
        <v>0</v>
      </c>
      <c r="R465" s="261">
        <f t="shared" si="88"/>
        <v>0</v>
      </c>
      <c r="S465" s="262">
        <f t="shared" si="84"/>
        <v>0</v>
      </c>
      <c r="T465" s="29"/>
      <c r="U465" s="185"/>
      <c r="V465" s="185"/>
      <c r="W465" s="185"/>
      <c r="X465" s="185"/>
      <c r="Y465" s="185"/>
      <c r="Z465" s="185"/>
      <c r="AA465" s="185"/>
      <c r="AB465" s="185"/>
      <c r="AC465" s="185"/>
    </row>
    <row r="466" spans="1:29" ht="15.75" customHeight="1">
      <c r="A466" s="1213" t="s">
        <v>817</v>
      </c>
      <c r="B466" s="1138"/>
      <c r="C466" s="354"/>
      <c r="D466" s="82"/>
      <c r="E466" s="82"/>
      <c r="F466" s="82"/>
      <c r="G466" s="82"/>
      <c r="H466" s="354"/>
      <c r="I466" s="82"/>
      <c r="J466" s="82"/>
      <c r="K466" s="82"/>
      <c r="L466" s="355"/>
      <c r="M466" s="82"/>
      <c r="N466" s="82"/>
      <c r="O466" s="82"/>
      <c r="P466" s="82"/>
      <c r="Q466" s="82"/>
      <c r="R466" s="82"/>
      <c r="S466" s="82"/>
      <c r="T466" s="186"/>
      <c r="U466" s="822"/>
      <c r="V466" s="822"/>
      <c r="W466" s="822"/>
      <c r="X466" s="822"/>
      <c r="Y466" s="822"/>
      <c r="Z466" s="822"/>
      <c r="AA466" s="822"/>
      <c r="AB466" s="822"/>
      <c r="AC466" s="822"/>
    </row>
    <row r="467" spans="1:29" ht="30.75" customHeight="1">
      <c r="A467" s="1211">
        <v>2</v>
      </c>
      <c r="B467" s="1197" t="s">
        <v>257</v>
      </c>
      <c r="C467" s="186" t="s">
        <v>1533</v>
      </c>
      <c r="D467" s="306">
        <v>8</v>
      </c>
      <c r="E467" s="182" t="s">
        <v>1277</v>
      </c>
      <c r="F467" s="182" t="s">
        <v>651</v>
      </c>
      <c r="G467" s="306"/>
      <c r="H467" s="186" t="s">
        <v>1533</v>
      </c>
      <c r="I467" s="907">
        <v>5</v>
      </c>
      <c r="J467" s="182" t="s">
        <v>1277</v>
      </c>
      <c r="K467" s="182" t="s">
        <v>651</v>
      </c>
      <c r="L467" s="1192" t="s">
        <v>592</v>
      </c>
      <c r="M467" s="29"/>
      <c r="N467" s="29"/>
      <c r="O467" s="908" t="s">
        <v>2542</v>
      </c>
      <c r="P467" s="50" t="s">
        <v>2543</v>
      </c>
      <c r="Q467" s="29"/>
      <c r="R467" s="29"/>
      <c r="S467" s="29"/>
      <c r="T467" s="29"/>
      <c r="U467" s="822"/>
      <c r="V467" s="822"/>
      <c r="W467" s="822"/>
      <c r="X467" s="822"/>
      <c r="Y467" s="822"/>
      <c r="Z467" s="822"/>
      <c r="AA467" s="822"/>
      <c r="AB467" s="822"/>
      <c r="AC467" s="822"/>
    </row>
    <row r="468" spans="1:29" ht="30.75" customHeight="1">
      <c r="A468" s="1152"/>
      <c r="B468" s="1152"/>
      <c r="C468" s="186" t="s">
        <v>1536</v>
      </c>
      <c r="D468" s="306">
        <v>8</v>
      </c>
      <c r="E468" s="182" t="s">
        <v>1280</v>
      </c>
      <c r="F468" s="182" t="s">
        <v>651</v>
      </c>
      <c r="G468" s="306"/>
      <c r="H468" s="186" t="s">
        <v>1536</v>
      </c>
      <c r="I468" s="907">
        <v>5</v>
      </c>
      <c r="J468" s="182" t="s">
        <v>1280</v>
      </c>
      <c r="K468" s="182" t="s">
        <v>651</v>
      </c>
      <c r="L468" s="1193"/>
      <c r="M468" s="18"/>
      <c r="N468" s="784"/>
      <c r="O468" s="784"/>
      <c r="P468" s="29"/>
      <c r="Q468" s="29"/>
      <c r="R468" s="29"/>
      <c r="S468" s="29"/>
      <c r="T468" s="29"/>
      <c r="U468" s="822"/>
      <c r="V468" s="822"/>
      <c r="W468" s="822"/>
      <c r="X468" s="822"/>
      <c r="Y468" s="822"/>
      <c r="Z468" s="822"/>
      <c r="AA468" s="822"/>
      <c r="AB468" s="822"/>
      <c r="AC468" s="822"/>
    </row>
    <row r="469" spans="1:29" ht="30.75" customHeight="1">
      <c r="A469" s="1152"/>
      <c r="B469" s="1152"/>
      <c r="C469" s="186" t="s">
        <v>1537</v>
      </c>
      <c r="D469" s="306">
        <v>6</v>
      </c>
      <c r="E469" s="182" t="s">
        <v>1538</v>
      </c>
      <c r="F469" s="182" t="s">
        <v>651</v>
      </c>
      <c r="G469" s="306"/>
      <c r="H469" s="186" t="s">
        <v>1537</v>
      </c>
      <c r="I469" s="907">
        <v>4</v>
      </c>
      <c r="J469" s="182" t="s">
        <v>1538</v>
      </c>
      <c r="K469" s="182" t="s">
        <v>651</v>
      </c>
      <c r="L469" s="1193"/>
      <c r="M469" s="29"/>
      <c r="N469" s="29"/>
      <c r="O469" s="29"/>
      <c r="P469" s="29"/>
      <c r="Q469" s="18"/>
      <c r="R469" s="29"/>
      <c r="S469" s="29"/>
      <c r="T469" s="29"/>
      <c r="U469" s="822"/>
      <c r="V469" s="822"/>
      <c r="W469" s="822"/>
      <c r="X469" s="822"/>
      <c r="Y469" s="822"/>
      <c r="Z469" s="822"/>
      <c r="AA469" s="822"/>
      <c r="AB469" s="822"/>
      <c r="AC469" s="822"/>
    </row>
    <row r="470" spans="1:29" ht="30.75" customHeight="1">
      <c r="A470" s="1152"/>
      <c r="B470" s="1152"/>
      <c r="C470" s="186" t="s">
        <v>1539</v>
      </c>
      <c r="D470" s="33">
        <v>3</v>
      </c>
      <c r="E470" s="182" t="s">
        <v>1540</v>
      </c>
      <c r="F470" s="182" t="s">
        <v>651</v>
      </c>
      <c r="G470" s="306"/>
      <c r="H470" s="186" t="s">
        <v>1539</v>
      </c>
      <c r="I470" s="47">
        <v>1</v>
      </c>
      <c r="J470" s="182" t="s">
        <v>1540</v>
      </c>
      <c r="K470" s="182" t="s">
        <v>651</v>
      </c>
      <c r="L470" s="1194"/>
      <c r="M470" s="18"/>
      <c r="N470" s="18"/>
      <c r="O470" s="29"/>
      <c r="P470" s="29"/>
      <c r="Q470" s="18"/>
      <c r="R470" s="29"/>
      <c r="S470" s="29"/>
      <c r="T470" s="29"/>
      <c r="U470" s="822"/>
      <c r="V470" s="822"/>
      <c r="W470" s="822"/>
      <c r="X470" s="822"/>
      <c r="Y470" s="822"/>
      <c r="Z470" s="822"/>
      <c r="AA470" s="822"/>
      <c r="AB470" s="822"/>
      <c r="AC470" s="822"/>
    </row>
    <row r="471" spans="1:29" ht="17.25" customHeight="1">
      <c r="A471" s="1152"/>
      <c r="B471" s="1152"/>
      <c r="C471" s="186"/>
      <c r="D471" s="33"/>
      <c r="E471" s="33"/>
      <c r="F471" s="33"/>
      <c r="G471" s="33"/>
      <c r="H471" s="186"/>
      <c r="I471" s="47">
        <v>15</v>
      </c>
      <c r="J471" s="33"/>
      <c r="K471" s="33"/>
      <c r="L471" s="186" t="s">
        <v>593</v>
      </c>
      <c r="M471" s="192"/>
      <c r="N471" s="192"/>
      <c r="O471" s="193">
        <v>4</v>
      </c>
      <c r="P471" s="193">
        <v>5</v>
      </c>
      <c r="Q471" s="192"/>
      <c r="R471" s="194"/>
      <c r="S471" s="4">
        <f t="shared" ref="S471:S478" si="89">SUM(M471:R471)</f>
        <v>9</v>
      </c>
      <c r="T471" s="12"/>
      <c r="U471" s="822"/>
      <c r="V471" s="822"/>
      <c r="W471" s="822"/>
      <c r="X471" s="822"/>
      <c r="Y471" s="822"/>
      <c r="Z471" s="822"/>
      <c r="AA471" s="822"/>
      <c r="AB471" s="822"/>
      <c r="AC471" s="822"/>
    </row>
    <row r="472" spans="1:29" ht="17.25" customHeight="1">
      <c r="A472" s="1152"/>
      <c r="B472" s="1152"/>
      <c r="C472" s="186"/>
      <c r="D472" s="33"/>
      <c r="E472" s="33"/>
      <c r="F472" s="33"/>
      <c r="G472" s="33"/>
      <c r="H472" s="186"/>
      <c r="I472" s="33"/>
      <c r="J472" s="33"/>
      <c r="K472" s="33"/>
      <c r="L472" s="195" t="s">
        <v>594</v>
      </c>
      <c r="M472" s="196"/>
      <c r="N472" s="196"/>
      <c r="O472" s="196"/>
      <c r="P472" s="196"/>
      <c r="Q472" s="196"/>
      <c r="R472" s="29"/>
      <c r="S472" s="33">
        <f t="shared" si="89"/>
        <v>0</v>
      </c>
      <c r="T472" s="12"/>
      <c r="U472" s="822"/>
      <c r="V472" s="822"/>
      <c r="W472" s="822"/>
      <c r="X472" s="822"/>
      <c r="Y472" s="822"/>
      <c r="Z472" s="822"/>
      <c r="AA472" s="822"/>
      <c r="AB472" s="822"/>
      <c r="AC472" s="822"/>
    </row>
    <row r="473" spans="1:29" ht="17.25" customHeight="1">
      <c r="A473" s="1152"/>
      <c r="B473" s="1152"/>
      <c r="C473" s="186"/>
      <c r="D473" s="33"/>
      <c r="E473" s="33"/>
      <c r="F473" s="33"/>
      <c r="G473" s="33"/>
      <c r="H473" s="186"/>
      <c r="I473" s="33"/>
      <c r="J473" s="33"/>
      <c r="K473" s="33"/>
      <c r="L473" s="195" t="s">
        <v>595</v>
      </c>
      <c r="M473" s="198"/>
      <c r="N473" s="198"/>
      <c r="O473" s="273">
        <v>4</v>
      </c>
      <c r="P473" s="273">
        <v>5</v>
      </c>
      <c r="Q473" s="198"/>
      <c r="R473" s="29"/>
      <c r="S473" s="33">
        <f t="shared" si="89"/>
        <v>9</v>
      </c>
      <c r="T473" s="12"/>
      <c r="U473" s="822"/>
      <c r="V473" s="822"/>
      <c r="W473" s="822"/>
      <c r="X473" s="822"/>
      <c r="Y473" s="822"/>
      <c r="Z473" s="822"/>
      <c r="AA473" s="822"/>
      <c r="AB473" s="822"/>
      <c r="AC473" s="822"/>
    </row>
    <row r="474" spans="1:29" ht="17.25" customHeight="1">
      <c r="A474" s="1152"/>
      <c r="B474" s="1152"/>
      <c r="C474" s="186"/>
      <c r="D474" s="33"/>
      <c r="E474" s="33"/>
      <c r="F474" s="33"/>
      <c r="G474" s="33"/>
      <c r="H474" s="186"/>
      <c r="I474" s="33"/>
      <c r="J474" s="33"/>
      <c r="K474" s="33"/>
      <c r="L474" s="199" t="s">
        <v>596</v>
      </c>
      <c r="M474" s="200"/>
      <c r="N474" s="200"/>
      <c r="O474" s="200"/>
      <c r="P474" s="200"/>
      <c r="Q474" s="200"/>
      <c r="R474" s="202"/>
      <c r="S474" s="203">
        <f t="shared" si="89"/>
        <v>0</v>
      </c>
      <c r="T474" s="12"/>
      <c r="U474" s="822"/>
      <c r="V474" s="822"/>
      <c r="W474" s="822"/>
      <c r="X474" s="822"/>
      <c r="Y474" s="822"/>
      <c r="Z474" s="822"/>
      <c r="AA474" s="822"/>
      <c r="AB474" s="822"/>
      <c r="AC474" s="822"/>
    </row>
    <row r="475" spans="1:29" ht="17.25" customHeight="1">
      <c r="A475" s="1152"/>
      <c r="B475" s="1152"/>
      <c r="C475" s="186"/>
      <c r="D475" s="33"/>
      <c r="E475" s="33"/>
      <c r="F475" s="33"/>
      <c r="G475" s="33"/>
      <c r="H475" s="186"/>
      <c r="I475" s="33"/>
      <c r="J475" s="33"/>
      <c r="K475" s="33"/>
      <c r="L475" s="199" t="s">
        <v>597</v>
      </c>
      <c r="M475" s="200"/>
      <c r="N475" s="200"/>
      <c r="O475" s="200"/>
      <c r="P475" s="200"/>
      <c r="Q475" s="200"/>
      <c r="R475" s="202"/>
      <c r="S475" s="203">
        <f t="shared" si="89"/>
        <v>0</v>
      </c>
      <c r="T475" s="12"/>
      <c r="U475" s="822"/>
      <c r="V475" s="822"/>
      <c r="W475" s="822"/>
      <c r="X475" s="822"/>
      <c r="Y475" s="822"/>
      <c r="Z475" s="822"/>
      <c r="AA475" s="822"/>
      <c r="AB475" s="822"/>
      <c r="AC475" s="822"/>
    </row>
    <row r="476" spans="1:29" ht="17.25" customHeight="1">
      <c r="A476" s="1152"/>
      <c r="B476" s="1152"/>
      <c r="C476" s="186"/>
      <c r="D476" s="33"/>
      <c r="E476" s="33"/>
      <c r="F476" s="33"/>
      <c r="G476" s="33"/>
      <c r="H476" s="186"/>
      <c r="I476" s="33"/>
      <c r="J476" s="33"/>
      <c r="K476" s="33"/>
      <c r="L476" s="208" t="s">
        <v>598</v>
      </c>
      <c r="M476" s="200"/>
      <c r="N476" s="200"/>
      <c r="O476" s="200"/>
      <c r="P476" s="200"/>
      <c r="Q476" s="200"/>
      <c r="R476" s="202"/>
      <c r="S476" s="203">
        <f t="shared" si="89"/>
        <v>0</v>
      </c>
      <c r="T476" s="12"/>
      <c r="U476" s="822"/>
      <c r="V476" s="822"/>
      <c r="W476" s="822"/>
      <c r="X476" s="822"/>
      <c r="Y476" s="822"/>
      <c r="Z476" s="822"/>
      <c r="AA476" s="822"/>
      <c r="AB476" s="822"/>
      <c r="AC476" s="822"/>
    </row>
    <row r="477" spans="1:29" ht="17.25" customHeight="1">
      <c r="A477" s="1152"/>
      <c r="B477" s="1152"/>
      <c r="C477" s="186"/>
      <c r="D477" s="33"/>
      <c r="E477" s="33"/>
      <c r="F477" s="33"/>
      <c r="G477" s="33"/>
      <c r="H477" s="186"/>
      <c r="I477" s="33"/>
      <c r="J477" s="33"/>
      <c r="K477" s="33"/>
      <c r="L477" s="209" t="s">
        <v>599</v>
      </c>
      <c r="M477" s="210"/>
      <c r="N477" s="210"/>
      <c r="O477" s="210"/>
      <c r="P477" s="210"/>
      <c r="Q477" s="210"/>
      <c r="R477" s="211"/>
      <c r="S477" s="212">
        <f t="shared" si="89"/>
        <v>0</v>
      </c>
      <c r="T477" s="12"/>
      <c r="U477" s="822"/>
      <c r="V477" s="822"/>
      <c r="W477" s="822"/>
      <c r="X477" s="822"/>
      <c r="Y477" s="822"/>
      <c r="Z477" s="822"/>
      <c r="AA477" s="822"/>
      <c r="AB477" s="822"/>
      <c r="AC477" s="822"/>
    </row>
    <row r="478" spans="1:29" ht="17.25" customHeight="1">
      <c r="A478" s="1152"/>
      <c r="B478" s="1152"/>
      <c r="C478" s="186"/>
      <c r="D478" s="33"/>
      <c r="E478" s="33"/>
      <c r="F478" s="33"/>
      <c r="G478" s="33"/>
      <c r="H478" s="186"/>
      <c r="I478" s="33"/>
      <c r="J478" s="33"/>
      <c r="K478" s="33"/>
      <c r="L478" s="209" t="s">
        <v>600</v>
      </c>
      <c r="M478" s="213"/>
      <c r="N478" s="213"/>
      <c r="O478" s="213"/>
      <c r="P478" s="213"/>
      <c r="Q478" s="213"/>
      <c r="R478" s="214"/>
      <c r="S478" s="215">
        <f t="shared" si="89"/>
        <v>0</v>
      </c>
      <c r="T478" s="12"/>
      <c r="U478" s="822"/>
      <c r="V478" s="822"/>
      <c r="W478" s="822"/>
      <c r="X478" s="822"/>
      <c r="Y478" s="822"/>
      <c r="Z478" s="822"/>
      <c r="AA478" s="822"/>
      <c r="AB478" s="822"/>
      <c r="AC478" s="822"/>
    </row>
    <row r="479" spans="1:29" ht="17.25" customHeight="1">
      <c r="A479" s="1152"/>
      <c r="B479" s="1152"/>
      <c r="C479" s="186"/>
      <c r="D479" s="33"/>
      <c r="E479" s="33"/>
      <c r="F479" s="33"/>
      <c r="G479" s="33"/>
      <c r="H479" s="186"/>
      <c r="I479" s="33"/>
      <c r="J479" s="33"/>
      <c r="K479" s="33"/>
      <c r="L479" s="222"/>
      <c r="M479" s="223"/>
      <c r="N479" s="223"/>
      <c r="O479" s="223"/>
      <c r="P479" s="223"/>
      <c r="Q479" s="223"/>
      <c r="R479" s="224"/>
      <c r="S479" s="225"/>
      <c r="T479" s="29"/>
      <c r="U479" s="185"/>
      <c r="V479" s="185"/>
      <c r="W479" s="185"/>
      <c r="X479" s="185"/>
      <c r="Y479" s="185"/>
      <c r="Z479" s="185"/>
      <c r="AA479" s="185"/>
      <c r="AB479" s="185"/>
      <c r="AC479" s="185"/>
    </row>
    <row r="480" spans="1:29" ht="37.5" customHeight="1">
      <c r="A480" s="1152"/>
      <c r="B480" s="1152"/>
      <c r="C480" s="186"/>
      <c r="D480" s="33"/>
      <c r="E480" s="33"/>
      <c r="F480" s="33"/>
      <c r="G480" s="33"/>
      <c r="H480" s="186"/>
      <c r="I480" s="33"/>
      <c r="J480" s="33"/>
      <c r="K480" s="33"/>
      <c r="L480" s="1195" t="s">
        <v>601</v>
      </c>
      <c r="M480" s="279" t="s">
        <v>2544</v>
      </c>
      <c r="N480" s="285"/>
      <c r="O480" s="228"/>
      <c r="P480" s="228"/>
      <c r="Q480" s="279" t="s">
        <v>2545</v>
      </c>
      <c r="R480" s="228"/>
      <c r="S480" s="228"/>
      <c r="T480" s="29"/>
      <c r="U480" s="822"/>
      <c r="V480" s="822"/>
      <c r="W480" s="822"/>
      <c r="X480" s="822"/>
      <c r="Y480" s="822"/>
      <c r="Z480" s="822"/>
      <c r="AA480" s="822"/>
      <c r="AB480" s="822"/>
      <c r="AC480" s="822"/>
    </row>
    <row r="481" spans="1:29" ht="15.75" customHeight="1">
      <c r="A481" s="1152"/>
      <c r="B481" s="1152"/>
      <c r="C481" s="186"/>
      <c r="D481" s="29"/>
      <c r="E481" s="29"/>
      <c r="F481" s="29" t="s">
        <v>612</v>
      </c>
      <c r="G481" s="29"/>
      <c r="H481" s="186"/>
      <c r="I481" s="29"/>
      <c r="J481" s="29"/>
      <c r="K481" s="29" t="s">
        <v>612</v>
      </c>
      <c r="L481" s="1193"/>
      <c r="M481" s="228"/>
      <c r="N481" s="228"/>
      <c r="O481" s="228"/>
      <c r="P481" s="228"/>
      <c r="Q481" s="228"/>
      <c r="R481" s="228"/>
      <c r="S481" s="228"/>
      <c r="T481" s="29"/>
      <c r="U481" s="822"/>
      <c r="V481" s="822"/>
      <c r="W481" s="822"/>
      <c r="X481" s="822"/>
      <c r="Y481" s="822"/>
      <c r="Z481" s="822"/>
      <c r="AA481" s="822"/>
      <c r="AB481" s="822"/>
      <c r="AC481" s="822"/>
    </row>
    <row r="482" spans="1:29" ht="15.75" customHeight="1">
      <c r="A482" s="1152"/>
      <c r="B482" s="1152"/>
      <c r="C482" s="186"/>
      <c r="D482" s="29"/>
      <c r="E482" s="29"/>
      <c r="F482" s="29"/>
      <c r="G482" s="29"/>
      <c r="H482" s="186"/>
      <c r="I482" s="29"/>
      <c r="J482" s="29"/>
      <c r="K482" s="29"/>
      <c r="L482" s="1193"/>
      <c r="M482" s="228"/>
      <c r="N482" s="230"/>
      <c r="O482" s="230"/>
      <c r="P482" s="228"/>
      <c r="Q482" s="228"/>
      <c r="R482" s="228"/>
      <c r="S482" s="228"/>
      <c r="T482" s="29"/>
      <c r="U482" s="822"/>
      <c r="V482" s="822"/>
      <c r="W482" s="822"/>
      <c r="X482" s="822"/>
      <c r="Y482" s="822"/>
      <c r="Z482" s="822"/>
      <c r="AA482" s="822"/>
      <c r="AB482" s="822"/>
      <c r="AC482" s="822"/>
    </row>
    <row r="483" spans="1:29" ht="15.75" customHeight="1">
      <c r="A483" s="1147"/>
      <c r="B483" s="1147"/>
      <c r="C483" s="186"/>
      <c r="D483" s="33"/>
      <c r="E483" s="33"/>
      <c r="F483" s="33"/>
      <c r="G483" s="33"/>
      <c r="H483" s="186"/>
      <c r="I483" s="33"/>
      <c r="J483" s="33"/>
      <c r="K483" s="33"/>
      <c r="L483" s="1194"/>
      <c r="M483" s="242"/>
      <c r="N483" s="242"/>
      <c r="O483" s="242"/>
      <c r="P483" s="242"/>
      <c r="Q483" s="242"/>
      <c r="R483" s="228"/>
      <c r="S483" s="228"/>
      <c r="T483" s="12"/>
      <c r="U483" s="822"/>
      <c r="V483" s="822"/>
      <c r="W483" s="822"/>
      <c r="X483" s="822"/>
      <c r="Y483" s="822"/>
      <c r="Z483" s="822"/>
      <c r="AA483" s="822"/>
      <c r="AB483" s="822"/>
      <c r="AC483" s="822"/>
    </row>
    <row r="484" spans="1:29" ht="16.5" customHeight="1">
      <c r="A484" s="766"/>
      <c r="B484" s="371"/>
      <c r="C484" s="186"/>
      <c r="D484" s="29"/>
      <c r="E484" s="29"/>
      <c r="F484" s="29"/>
      <c r="G484" s="29"/>
      <c r="H484" s="186"/>
      <c r="I484" s="29"/>
      <c r="J484" s="29"/>
      <c r="K484" s="29"/>
      <c r="L484" s="238" t="s">
        <v>593</v>
      </c>
      <c r="M484" s="239">
        <v>3</v>
      </c>
      <c r="N484" s="280"/>
      <c r="O484" s="280"/>
      <c r="P484" s="280"/>
      <c r="Q484" s="239">
        <v>3</v>
      </c>
      <c r="R484" s="236"/>
      <c r="S484" s="237">
        <f t="shared" ref="S484:S495" si="90">SUM(M484:R484)</f>
        <v>6</v>
      </c>
      <c r="T484" s="29"/>
      <c r="U484" s="822"/>
      <c r="V484" s="822"/>
      <c r="W484" s="822"/>
      <c r="X484" s="822"/>
      <c r="Y484" s="822"/>
      <c r="Z484" s="822"/>
      <c r="AA484" s="822"/>
      <c r="AB484" s="822"/>
      <c r="AC484" s="822"/>
    </row>
    <row r="485" spans="1:29" ht="16.5" customHeight="1">
      <c r="A485" s="766"/>
      <c r="B485" s="371"/>
      <c r="C485" s="186"/>
      <c r="D485" s="29"/>
      <c r="E485" s="29"/>
      <c r="F485" s="29"/>
      <c r="G485" s="29"/>
      <c r="H485" s="186"/>
      <c r="I485" s="29"/>
      <c r="J485" s="29"/>
      <c r="K485" s="29"/>
      <c r="L485" s="240" t="s">
        <v>594</v>
      </c>
      <c r="M485" s="281"/>
      <c r="N485" s="281"/>
      <c r="O485" s="281"/>
      <c r="P485" s="281"/>
      <c r="Q485" s="281"/>
      <c r="R485" s="228"/>
      <c r="S485" s="242">
        <f t="shared" si="90"/>
        <v>0</v>
      </c>
      <c r="T485" s="29"/>
      <c r="U485" s="822"/>
      <c r="V485" s="822"/>
      <c r="W485" s="822"/>
      <c r="X485" s="822"/>
      <c r="Y485" s="822"/>
      <c r="Z485" s="822"/>
      <c r="AA485" s="822"/>
      <c r="AB485" s="822"/>
      <c r="AC485" s="822"/>
    </row>
    <row r="486" spans="1:29" ht="16.5" customHeight="1">
      <c r="A486" s="766"/>
      <c r="B486" s="371"/>
      <c r="C486" s="186"/>
      <c r="D486" s="29"/>
      <c r="E486" s="29"/>
      <c r="F486" s="29"/>
      <c r="G486" s="29"/>
      <c r="H486" s="186"/>
      <c r="I486" s="29"/>
      <c r="J486" s="29"/>
      <c r="K486" s="29"/>
      <c r="L486" s="240" t="s">
        <v>595</v>
      </c>
      <c r="M486" s="282">
        <v>3</v>
      </c>
      <c r="N486" s="243"/>
      <c r="O486" s="243"/>
      <c r="P486" s="243"/>
      <c r="Q486" s="282">
        <v>3</v>
      </c>
      <c r="R486" s="228"/>
      <c r="S486" s="242">
        <f t="shared" si="90"/>
        <v>6</v>
      </c>
      <c r="T486" s="29"/>
      <c r="U486" s="822"/>
      <c r="V486" s="822"/>
      <c r="W486" s="822"/>
      <c r="X486" s="822"/>
      <c r="Y486" s="822"/>
      <c r="Z486" s="822"/>
      <c r="AA486" s="822"/>
      <c r="AB486" s="822"/>
      <c r="AC486" s="822"/>
    </row>
    <row r="487" spans="1:29" ht="16.5" customHeight="1">
      <c r="A487" s="766"/>
      <c r="B487" s="371"/>
      <c r="C487" s="186"/>
      <c r="D487" s="29"/>
      <c r="E487" s="29"/>
      <c r="F487" s="29"/>
      <c r="G487" s="29"/>
      <c r="H487" s="186"/>
      <c r="I487" s="29"/>
      <c r="J487" s="29"/>
      <c r="K487" s="29"/>
      <c r="L487" s="244" t="s">
        <v>596</v>
      </c>
      <c r="M487" s="246"/>
      <c r="N487" s="246"/>
      <c r="O487" s="246"/>
      <c r="P487" s="246"/>
      <c r="Q487" s="246"/>
      <c r="R487" s="247"/>
      <c r="S487" s="248">
        <f t="shared" si="90"/>
        <v>0</v>
      </c>
      <c r="T487" s="29"/>
      <c r="U487" s="822"/>
      <c r="V487" s="822"/>
      <c r="W487" s="822"/>
      <c r="X487" s="822"/>
      <c r="Y487" s="822"/>
      <c r="Z487" s="822"/>
      <c r="AA487" s="822"/>
      <c r="AB487" s="822"/>
      <c r="AC487" s="822"/>
    </row>
    <row r="488" spans="1:29" ht="16.5" customHeight="1">
      <c r="A488" s="766"/>
      <c r="B488" s="371"/>
      <c r="C488" s="1200"/>
      <c r="D488" s="186"/>
      <c r="E488" s="186"/>
      <c r="F488" s="186"/>
      <c r="G488" s="186"/>
      <c r="H488" s="1200"/>
      <c r="I488" s="186"/>
      <c r="J488" s="186"/>
      <c r="K488" s="186"/>
      <c r="L488" s="244" t="s">
        <v>597</v>
      </c>
      <c r="M488" s="246"/>
      <c r="N488" s="246"/>
      <c r="O488" s="246"/>
      <c r="P488" s="246"/>
      <c r="Q488" s="246"/>
      <c r="R488" s="247"/>
      <c r="S488" s="248">
        <f t="shared" si="90"/>
        <v>0</v>
      </c>
      <c r="T488" s="29"/>
      <c r="U488" s="185"/>
      <c r="V488" s="185"/>
      <c r="W488" s="185"/>
      <c r="X488" s="185"/>
      <c r="Y488" s="185"/>
      <c r="Z488" s="185"/>
      <c r="AA488" s="185"/>
      <c r="AB488" s="185"/>
      <c r="AC488" s="185"/>
    </row>
    <row r="489" spans="1:29" ht="16.5" customHeight="1">
      <c r="A489" s="766"/>
      <c r="B489" s="371"/>
      <c r="C489" s="1201"/>
      <c r="D489" s="186"/>
      <c r="E489" s="186"/>
      <c r="F489" s="186"/>
      <c r="G489" s="186"/>
      <c r="H489" s="1201"/>
      <c r="I489" s="186"/>
      <c r="J489" s="186"/>
      <c r="K489" s="186"/>
      <c r="L489" s="249" t="s">
        <v>598</v>
      </c>
      <c r="M489" s="246"/>
      <c r="N489" s="246"/>
      <c r="O489" s="246"/>
      <c r="P489" s="246"/>
      <c r="Q489" s="246"/>
      <c r="R489" s="247"/>
      <c r="S489" s="248">
        <f t="shared" si="90"/>
        <v>0</v>
      </c>
      <c r="T489" s="29"/>
      <c r="U489" s="185"/>
      <c r="V489" s="185"/>
      <c r="W489" s="185"/>
      <c r="X489" s="185"/>
      <c r="Y489" s="185"/>
      <c r="Z489" s="185"/>
      <c r="AA489" s="185"/>
      <c r="AB489" s="185"/>
      <c r="AC489" s="185"/>
    </row>
    <row r="490" spans="1:29" ht="16.5" customHeight="1">
      <c r="A490" s="766"/>
      <c r="B490" s="371"/>
      <c r="C490" s="186"/>
      <c r="D490" s="29"/>
      <c r="E490" s="29"/>
      <c r="F490" s="29"/>
      <c r="G490" s="29"/>
      <c r="H490" s="186"/>
      <c r="I490" s="29"/>
      <c r="J490" s="29"/>
      <c r="K490" s="29"/>
      <c r="L490" s="250" t="s">
        <v>599</v>
      </c>
      <c r="M490" s="251"/>
      <c r="N490" s="251"/>
      <c r="O490" s="251"/>
      <c r="P490" s="251"/>
      <c r="Q490" s="251"/>
      <c r="R490" s="252"/>
      <c r="S490" s="253">
        <f t="shared" si="90"/>
        <v>0</v>
      </c>
      <c r="T490" s="29"/>
      <c r="U490" s="822"/>
      <c r="V490" s="822"/>
      <c r="W490" s="822"/>
      <c r="X490" s="822"/>
      <c r="Y490" s="822"/>
      <c r="Z490" s="822"/>
      <c r="AA490" s="822"/>
      <c r="AB490" s="822"/>
      <c r="AC490" s="822"/>
    </row>
    <row r="491" spans="1:29" ht="16.5" customHeight="1">
      <c r="A491" s="766"/>
      <c r="B491" s="371"/>
      <c r="C491" s="186"/>
      <c r="D491" s="29"/>
      <c r="E491" s="29"/>
      <c r="F491" s="29"/>
      <c r="G491" s="29"/>
      <c r="H491" s="186"/>
      <c r="I491" s="29"/>
      <c r="J491" s="29"/>
      <c r="K491" s="29"/>
      <c r="L491" s="250" t="s">
        <v>600</v>
      </c>
      <c r="M491" s="254"/>
      <c r="N491" s="254"/>
      <c r="O491" s="254"/>
      <c r="P491" s="254"/>
      <c r="Q491" s="254"/>
      <c r="R491" s="255"/>
      <c r="S491" s="256">
        <f t="shared" si="90"/>
        <v>0</v>
      </c>
      <c r="T491" s="29"/>
      <c r="U491" s="822"/>
      <c r="V491" s="822"/>
      <c r="W491" s="822"/>
      <c r="X491" s="822"/>
      <c r="Y491" s="822"/>
      <c r="Z491" s="822"/>
      <c r="AA491" s="822"/>
      <c r="AB491" s="822"/>
      <c r="AC491" s="822"/>
    </row>
    <row r="492" spans="1:29" ht="16.5" customHeight="1">
      <c r="A492" s="766"/>
      <c r="B492" s="371"/>
      <c r="C492" s="186"/>
      <c r="D492" s="29"/>
      <c r="E492" s="29"/>
      <c r="F492" s="29"/>
      <c r="G492" s="29"/>
      <c r="H492" s="186"/>
      <c r="I492" s="29"/>
      <c r="J492" s="29"/>
      <c r="K492" s="29"/>
      <c r="L492" s="222" t="s">
        <v>681</v>
      </c>
      <c r="M492" s="223">
        <f t="shared" ref="M492:R492" si="91">M484+M471</f>
        <v>3</v>
      </c>
      <c r="N492" s="223">
        <f t="shared" si="91"/>
        <v>0</v>
      </c>
      <c r="O492" s="223">
        <f t="shared" si="91"/>
        <v>4</v>
      </c>
      <c r="P492" s="223">
        <f t="shared" si="91"/>
        <v>5</v>
      </c>
      <c r="Q492" s="223">
        <f t="shared" si="91"/>
        <v>3</v>
      </c>
      <c r="R492" s="223">
        <f t="shared" si="91"/>
        <v>0</v>
      </c>
      <c r="S492" s="224">
        <f t="shared" si="90"/>
        <v>15</v>
      </c>
      <c r="T492" s="29"/>
      <c r="U492" s="822"/>
      <c r="V492" s="822"/>
      <c r="W492" s="822"/>
      <c r="X492" s="822"/>
      <c r="Y492" s="822"/>
      <c r="Z492" s="822"/>
      <c r="AA492" s="822"/>
      <c r="AB492" s="822"/>
      <c r="AC492" s="822"/>
    </row>
    <row r="493" spans="1:29" ht="16.5" customHeight="1">
      <c r="A493" s="766"/>
      <c r="B493" s="371"/>
      <c r="C493" s="186"/>
      <c r="D493" s="29"/>
      <c r="E493" s="29"/>
      <c r="F493" s="29"/>
      <c r="G493" s="29"/>
      <c r="H493" s="186"/>
      <c r="I493" s="29"/>
      <c r="J493" s="29"/>
      <c r="K493" s="29"/>
      <c r="L493" s="257" t="s">
        <v>682</v>
      </c>
      <c r="M493" s="258">
        <f t="shared" ref="M493:R493" si="92">M488+M487+M475+M474</f>
        <v>0</v>
      </c>
      <c r="N493" s="258">
        <f t="shared" si="92"/>
        <v>0</v>
      </c>
      <c r="O493" s="258">
        <f t="shared" si="92"/>
        <v>0</v>
      </c>
      <c r="P493" s="258">
        <f t="shared" si="92"/>
        <v>0</v>
      </c>
      <c r="Q493" s="258">
        <f t="shared" si="92"/>
        <v>0</v>
      </c>
      <c r="R493" s="258">
        <f t="shared" si="92"/>
        <v>0</v>
      </c>
      <c r="S493" s="259">
        <f t="shared" si="90"/>
        <v>0</v>
      </c>
      <c r="T493" s="29"/>
      <c r="U493" s="822"/>
      <c r="V493" s="822"/>
      <c r="W493" s="822"/>
      <c r="X493" s="822"/>
      <c r="Y493" s="822"/>
      <c r="Z493" s="822"/>
      <c r="AA493" s="822"/>
      <c r="AB493" s="822"/>
      <c r="AC493" s="822"/>
    </row>
    <row r="494" spans="1:29" ht="16.5" customHeight="1">
      <c r="A494" s="766"/>
      <c r="B494" s="371"/>
      <c r="C494" s="1200"/>
      <c r="D494" s="186"/>
      <c r="E494" s="186"/>
      <c r="F494" s="186"/>
      <c r="G494" s="186"/>
      <c r="H494" s="1200"/>
      <c r="I494" s="186"/>
      <c r="J494" s="186"/>
      <c r="K494" s="186"/>
      <c r="L494" s="257" t="s">
        <v>683</v>
      </c>
      <c r="M494" s="258">
        <f t="shared" ref="M494:R494" si="93">M489+M476</f>
        <v>0</v>
      </c>
      <c r="N494" s="258">
        <f t="shared" si="93"/>
        <v>0</v>
      </c>
      <c r="O494" s="258">
        <f t="shared" si="93"/>
        <v>0</v>
      </c>
      <c r="P494" s="258">
        <f t="shared" si="93"/>
        <v>0</v>
      </c>
      <c r="Q494" s="258">
        <f t="shared" si="93"/>
        <v>0</v>
      </c>
      <c r="R494" s="258">
        <f t="shared" si="93"/>
        <v>0</v>
      </c>
      <c r="S494" s="259">
        <f t="shared" si="90"/>
        <v>0</v>
      </c>
      <c r="T494" s="29"/>
      <c r="U494" s="185"/>
      <c r="V494" s="185"/>
      <c r="W494" s="185"/>
      <c r="X494" s="185"/>
      <c r="Y494" s="185"/>
      <c r="Z494" s="185"/>
      <c r="AA494" s="185"/>
      <c r="AB494" s="185"/>
      <c r="AC494" s="185"/>
    </row>
    <row r="495" spans="1:29" ht="16.5" customHeight="1">
      <c r="A495" s="766"/>
      <c r="B495" s="371"/>
      <c r="C495" s="1201"/>
      <c r="D495" s="186"/>
      <c r="E495" s="186"/>
      <c r="F495" s="186"/>
      <c r="G495" s="186"/>
      <c r="H495" s="1201"/>
      <c r="I495" s="186"/>
      <c r="J495" s="186"/>
      <c r="K495" s="186"/>
      <c r="L495" s="260" t="s">
        <v>684</v>
      </c>
      <c r="M495" s="261">
        <f t="shared" ref="M495:R495" si="94">M490+M477</f>
        <v>0</v>
      </c>
      <c r="N495" s="261">
        <f t="shared" si="94"/>
        <v>0</v>
      </c>
      <c r="O495" s="261">
        <f t="shared" si="94"/>
        <v>0</v>
      </c>
      <c r="P495" s="261">
        <f t="shared" si="94"/>
        <v>0</v>
      </c>
      <c r="Q495" s="261">
        <f t="shared" si="94"/>
        <v>0</v>
      </c>
      <c r="R495" s="261">
        <f t="shared" si="94"/>
        <v>0</v>
      </c>
      <c r="S495" s="262">
        <f t="shared" si="90"/>
        <v>0</v>
      </c>
      <c r="T495" s="29"/>
      <c r="U495" s="185"/>
      <c r="V495" s="185"/>
      <c r="W495" s="185"/>
      <c r="X495" s="185"/>
      <c r="Y495" s="185"/>
      <c r="Z495" s="185"/>
      <c r="AA495" s="185"/>
      <c r="AB495" s="185"/>
      <c r="AC495" s="185"/>
    </row>
    <row r="496" spans="1:29" ht="15.75" customHeight="1">
      <c r="A496" s="1213" t="s">
        <v>817</v>
      </c>
      <c r="B496" s="1138"/>
      <c r="C496" s="354"/>
      <c r="D496" s="82"/>
      <c r="E496" s="82"/>
      <c r="F496" s="82"/>
      <c r="G496" s="82"/>
      <c r="H496" s="354"/>
      <c r="I496" s="82"/>
      <c r="J496" s="82"/>
      <c r="K496" s="82"/>
      <c r="L496" s="355"/>
      <c r="M496" s="82"/>
      <c r="N496" s="82"/>
      <c r="O496" s="82"/>
      <c r="P496" s="82"/>
      <c r="Q496" s="82"/>
      <c r="R496" s="82"/>
      <c r="S496" s="82"/>
      <c r="T496" s="186"/>
      <c r="U496" s="822"/>
      <c r="V496" s="822"/>
      <c r="W496" s="822"/>
      <c r="X496" s="822"/>
      <c r="Y496" s="822"/>
      <c r="Z496" s="822"/>
      <c r="AA496" s="822"/>
      <c r="AB496" s="822"/>
      <c r="AC496" s="822"/>
    </row>
    <row r="497" spans="1:29" ht="24" customHeight="1">
      <c r="A497" s="1211">
        <v>3</v>
      </c>
      <c r="B497" s="1216" t="s">
        <v>2546</v>
      </c>
      <c r="C497" s="186" t="s">
        <v>1533</v>
      </c>
      <c r="D497" s="306">
        <v>12</v>
      </c>
      <c r="E497" s="182" t="s">
        <v>1277</v>
      </c>
      <c r="F497" s="182" t="s">
        <v>651</v>
      </c>
      <c r="G497" s="306"/>
      <c r="H497" s="186" t="s">
        <v>1533</v>
      </c>
      <c r="I497" s="306">
        <v>12</v>
      </c>
      <c r="J497" s="182" t="s">
        <v>1277</v>
      </c>
      <c r="K497" s="182" t="s">
        <v>651</v>
      </c>
      <c r="L497" s="1192" t="s">
        <v>592</v>
      </c>
      <c r="M497" s="29" t="s">
        <v>2547</v>
      </c>
      <c r="N497" s="29" t="s">
        <v>2548</v>
      </c>
      <c r="O497" s="29" t="s">
        <v>2549</v>
      </c>
      <c r="P497" s="29"/>
      <c r="Q497" s="29"/>
      <c r="R497" s="29"/>
      <c r="S497" s="29"/>
      <c r="T497" s="18"/>
      <c r="U497" s="822"/>
      <c r="V497" s="822"/>
      <c r="W497" s="822"/>
      <c r="X497" s="822"/>
      <c r="Y497" s="822"/>
      <c r="Z497" s="822"/>
      <c r="AA497" s="822"/>
      <c r="AB497" s="822"/>
      <c r="AC497" s="822"/>
    </row>
    <row r="498" spans="1:29" ht="15.75" customHeight="1">
      <c r="A498" s="1152"/>
      <c r="B498" s="1152"/>
      <c r="C498" s="186" t="s">
        <v>1536</v>
      </c>
      <c r="D498" s="306">
        <v>8</v>
      </c>
      <c r="E498" s="182" t="s">
        <v>1280</v>
      </c>
      <c r="F498" s="182" t="s">
        <v>651</v>
      </c>
      <c r="G498" s="306"/>
      <c r="H498" s="186" t="s">
        <v>1536</v>
      </c>
      <c r="I498" s="306">
        <v>12</v>
      </c>
      <c r="J498" s="182" t="s">
        <v>1280</v>
      </c>
      <c r="K498" s="182" t="s">
        <v>651</v>
      </c>
      <c r="L498" s="1193"/>
      <c r="M498" s="29"/>
      <c r="N498" s="29"/>
      <c r="O498" s="29"/>
      <c r="P498" s="29"/>
      <c r="Q498" s="29"/>
      <c r="R498" s="29"/>
      <c r="S498" s="29"/>
      <c r="T498" s="29"/>
      <c r="U498" s="822"/>
      <c r="V498" s="822"/>
      <c r="W498" s="822"/>
      <c r="X498" s="822"/>
      <c r="Y498" s="822"/>
      <c r="Z498" s="822"/>
      <c r="AA498" s="822"/>
      <c r="AB498" s="822"/>
      <c r="AC498" s="822"/>
    </row>
    <row r="499" spans="1:29" ht="15.75" customHeight="1">
      <c r="A499" s="1152"/>
      <c r="B499" s="1152"/>
      <c r="C499" s="186" t="s">
        <v>1537</v>
      </c>
      <c r="D499" s="306">
        <v>9</v>
      </c>
      <c r="E499" s="182" t="s">
        <v>1538</v>
      </c>
      <c r="F499" s="182" t="s">
        <v>651</v>
      </c>
      <c r="G499" s="306"/>
      <c r="H499" s="186" t="s">
        <v>1537</v>
      </c>
      <c r="I499" s="306">
        <v>8</v>
      </c>
      <c r="J499" s="182" t="s">
        <v>1538</v>
      </c>
      <c r="K499" s="182" t="s">
        <v>651</v>
      </c>
      <c r="L499" s="1194"/>
      <c r="M499" s="29"/>
      <c r="N499" s="29"/>
      <c r="O499" s="29"/>
      <c r="P499" s="189"/>
      <c r="Q499" s="29"/>
      <c r="R499" s="29"/>
      <c r="S499" s="29"/>
      <c r="T499" s="29"/>
      <c r="U499" s="822"/>
      <c r="V499" s="822"/>
      <c r="W499" s="822"/>
      <c r="X499" s="822"/>
      <c r="Y499" s="822"/>
      <c r="Z499" s="822"/>
      <c r="AA499" s="822"/>
      <c r="AB499" s="822"/>
      <c r="AC499" s="822"/>
    </row>
    <row r="500" spans="1:29" ht="15.75" customHeight="1">
      <c r="A500" s="1152"/>
      <c r="B500" s="1152"/>
      <c r="C500" s="186" t="s">
        <v>1539</v>
      </c>
      <c r="D500" s="33">
        <v>2</v>
      </c>
      <c r="E500" s="182" t="s">
        <v>1540</v>
      </c>
      <c r="F500" s="182" t="s">
        <v>651</v>
      </c>
      <c r="G500" s="306"/>
      <c r="H500" s="186" t="s">
        <v>1539</v>
      </c>
      <c r="I500" s="33">
        <v>9</v>
      </c>
      <c r="J500" s="182" t="s">
        <v>1540</v>
      </c>
      <c r="K500" s="182" t="s">
        <v>651</v>
      </c>
      <c r="L500" s="186" t="s">
        <v>593</v>
      </c>
      <c r="M500" s="192">
        <v>4</v>
      </c>
      <c r="N500" s="192">
        <v>4</v>
      </c>
      <c r="O500" s="192">
        <v>4</v>
      </c>
      <c r="P500" s="192"/>
      <c r="Q500" s="192"/>
      <c r="R500" s="194"/>
      <c r="S500" s="4">
        <f t="shared" ref="S500:S507" si="95">SUM(M500:R500)</f>
        <v>12</v>
      </c>
      <c r="T500" s="29"/>
      <c r="U500" s="822"/>
      <c r="V500" s="822"/>
      <c r="W500" s="822"/>
      <c r="X500" s="822"/>
      <c r="Y500" s="822"/>
      <c r="Z500" s="822"/>
      <c r="AA500" s="822"/>
      <c r="AB500" s="822"/>
      <c r="AC500" s="822"/>
    </row>
    <row r="501" spans="1:29" ht="15.75" customHeight="1">
      <c r="A501" s="1152"/>
      <c r="B501" s="1152"/>
      <c r="C501" s="186"/>
      <c r="D501" s="29"/>
      <c r="E501" s="29"/>
      <c r="F501" s="29"/>
      <c r="G501" s="29"/>
      <c r="H501" s="186"/>
      <c r="I501" s="29"/>
      <c r="J501" s="29"/>
      <c r="K501" s="29"/>
      <c r="L501" s="195" t="s">
        <v>594</v>
      </c>
      <c r="M501" s="196"/>
      <c r="N501" s="196"/>
      <c r="O501" s="196"/>
      <c r="P501" s="196"/>
      <c r="Q501" s="196"/>
      <c r="R501" s="29"/>
      <c r="S501" s="33">
        <f t="shared" si="95"/>
        <v>0</v>
      </c>
      <c r="T501" s="29"/>
      <c r="U501" s="822"/>
      <c r="V501" s="822"/>
      <c r="W501" s="822"/>
      <c r="X501" s="822"/>
      <c r="Y501" s="822"/>
      <c r="Z501" s="822"/>
      <c r="AA501" s="822"/>
      <c r="AB501" s="822"/>
      <c r="AC501" s="822"/>
    </row>
    <row r="502" spans="1:29" ht="15.75" customHeight="1">
      <c r="A502" s="1152"/>
      <c r="B502" s="1152"/>
      <c r="C502" s="186"/>
      <c r="D502" s="29"/>
      <c r="E502" s="29"/>
      <c r="F502" s="29"/>
      <c r="G502" s="29"/>
      <c r="H502" s="186"/>
      <c r="I502" s="29"/>
      <c r="J502" s="29"/>
      <c r="K502" s="29"/>
      <c r="L502" s="195" t="s">
        <v>595</v>
      </c>
      <c r="M502" s="198">
        <v>4</v>
      </c>
      <c r="N502" s="198">
        <v>4</v>
      </c>
      <c r="O502" s="198">
        <v>4</v>
      </c>
      <c r="P502" s="198"/>
      <c r="Q502" s="198"/>
      <c r="R502" s="29"/>
      <c r="S502" s="33">
        <f t="shared" si="95"/>
        <v>12</v>
      </c>
      <c r="T502" s="29"/>
      <c r="U502" s="822"/>
      <c r="V502" s="822"/>
      <c r="W502" s="822"/>
      <c r="X502" s="822"/>
      <c r="Y502" s="822"/>
      <c r="Z502" s="822"/>
      <c r="AA502" s="822"/>
      <c r="AB502" s="822"/>
      <c r="AC502" s="822"/>
    </row>
    <row r="503" spans="1:29" ht="15.75" customHeight="1">
      <c r="A503" s="1152"/>
      <c r="B503" s="1152"/>
      <c r="C503" s="186"/>
      <c r="D503" s="29"/>
      <c r="E503" s="29"/>
      <c r="F503" s="29"/>
      <c r="G503" s="29"/>
      <c r="H503" s="186"/>
      <c r="I503" s="29"/>
      <c r="J503" s="29"/>
      <c r="K503" s="29"/>
      <c r="L503" s="199" t="s">
        <v>596</v>
      </c>
      <c r="M503" s="200"/>
      <c r="N503" s="200"/>
      <c r="O503" s="200"/>
      <c r="P503" s="200"/>
      <c r="Q503" s="200"/>
      <c r="R503" s="202"/>
      <c r="S503" s="203">
        <f t="shared" si="95"/>
        <v>0</v>
      </c>
      <c r="T503" s="29"/>
      <c r="U503" s="822"/>
      <c r="V503" s="822"/>
      <c r="W503" s="822"/>
      <c r="X503" s="822"/>
      <c r="Y503" s="822"/>
      <c r="Z503" s="822"/>
      <c r="AA503" s="822"/>
      <c r="AB503" s="822"/>
      <c r="AC503" s="822"/>
    </row>
    <row r="504" spans="1:29" ht="15.75" customHeight="1">
      <c r="A504" s="1152"/>
      <c r="B504" s="1152"/>
      <c r="C504" s="186"/>
      <c r="D504" s="33"/>
      <c r="E504" s="182"/>
      <c r="F504" s="182"/>
      <c r="G504" s="306"/>
      <c r="H504" s="186"/>
      <c r="I504" s="33"/>
      <c r="J504" s="182"/>
      <c r="K504" s="182"/>
      <c r="L504" s="199" t="s">
        <v>597</v>
      </c>
      <c r="M504" s="200"/>
      <c r="N504" s="200"/>
      <c r="O504" s="200"/>
      <c r="P504" s="200"/>
      <c r="Q504" s="200"/>
      <c r="R504" s="202"/>
      <c r="S504" s="203">
        <f t="shared" si="95"/>
        <v>0</v>
      </c>
      <c r="T504" s="29"/>
      <c r="U504" s="822"/>
      <c r="V504" s="822"/>
      <c r="W504" s="822"/>
      <c r="X504" s="822"/>
      <c r="Y504" s="822"/>
      <c r="Z504" s="822"/>
      <c r="AA504" s="822"/>
      <c r="AB504" s="822"/>
      <c r="AC504" s="822"/>
    </row>
    <row r="505" spans="1:29" ht="15.75" customHeight="1">
      <c r="A505" s="1152"/>
      <c r="B505" s="1152"/>
      <c r="C505" s="186"/>
      <c r="D505" s="29"/>
      <c r="E505" s="29"/>
      <c r="F505" s="29"/>
      <c r="G505" s="29"/>
      <c r="H505" s="186"/>
      <c r="I505" s="29"/>
      <c r="J505" s="29"/>
      <c r="K505" s="29"/>
      <c r="L505" s="208" t="s">
        <v>598</v>
      </c>
      <c r="M505" s="200"/>
      <c r="N505" s="200"/>
      <c r="O505" s="200"/>
      <c r="P505" s="200"/>
      <c r="Q505" s="200"/>
      <c r="R505" s="202"/>
      <c r="S505" s="203">
        <f t="shared" si="95"/>
        <v>0</v>
      </c>
      <c r="T505" s="29"/>
      <c r="U505" s="822"/>
      <c r="V505" s="822"/>
      <c r="W505" s="822"/>
      <c r="X505" s="822"/>
      <c r="Y505" s="822"/>
      <c r="Z505" s="822"/>
      <c r="AA505" s="822"/>
      <c r="AB505" s="822"/>
      <c r="AC505" s="822"/>
    </row>
    <row r="506" spans="1:29" ht="15.75" customHeight="1">
      <c r="A506" s="1152"/>
      <c r="B506" s="1152"/>
      <c r="C506" s="186"/>
      <c r="D506" s="29"/>
      <c r="E506" s="29"/>
      <c r="F506" s="29"/>
      <c r="G506" s="29"/>
      <c r="H506" s="186"/>
      <c r="I506" s="29"/>
      <c r="J506" s="29"/>
      <c r="K506" s="29"/>
      <c r="L506" s="209" t="s">
        <v>599</v>
      </c>
      <c r="M506" s="210"/>
      <c r="N506" s="210"/>
      <c r="O506" s="210"/>
      <c r="P506" s="210"/>
      <c r="Q506" s="210"/>
      <c r="R506" s="211"/>
      <c r="S506" s="212">
        <f t="shared" si="95"/>
        <v>0</v>
      </c>
      <c r="T506" s="29"/>
      <c r="U506" s="822"/>
      <c r="V506" s="822"/>
      <c r="W506" s="822"/>
      <c r="X506" s="822"/>
      <c r="Y506" s="822"/>
      <c r="Z506" s="822"/>
      <c r="AA506" s="822"/>
      <c r="AB506" s="822"/>
      <c r="AC506" s="822"/>
    </row>
    <row r="507" spans="1:29" ht="15.75" customHeight="1">
      <c r="A507" s="1152"/>
      <c r="B507" s="1152"/>
      <c r="C507" s="186"/>
      <c r="D507" s="29"/>
      <c r="E507" s="29"/>
      <c r="F507" s="29"/>
      <c r="G507" s="29"/>
      <c r="H507" s="186"/>
      <c r="I507" s="29"/>
      <c r="J507" s="29"/>
      <c r="K507" s="29"/>
      <c r="L507" s="209" t="s">
        <v>600</v>
      </c>
      <c r="M507" s="213"/>
      <c r="N507" s="213"/>
      <c r="O507" s="213"/>
      <c r="P507" s="213"/>
      <c r="Q507" s="213"/>
      <c r="R507" s="214"/>
      <c r="S507" s="215">
        <f t="shared" si="95"/>
        <v>0</v>
      </c>
      <c r="T507" s="29"/>
      <c r="U507" s="822"/>
      <c r="V507" s="822"/>
      <c r="W507" s="822"/>
      <c r="X507" s="822"/>
      <c r="Y507" s="822"/>
      <c r="Z507" s="822"/>
      <c r="AA507" s="822"/>
      <c r="AB507" s="822"/>
      <c r="AC507" s="822"/>
    </row>
    <row r="508" spans="1:29" ht="21" customHeight="1">
      <c r="A508" s="1152"/>
      <c r="B508" s="1152"/>
      <c r="C508" s="186"/>
      <c r="D508" s="33"/>
      <c r="E508" s="33"/>
      <c r="F508" s="33"/>
      <c r="G508" s="33"/>
      <c r="H508" s="186"/>
      <c r="I508" s="33"/>
      <c r="J508" s="33"/>
      <c r="K508" s="33"/>
      <c r="L508" s="222"/>
      <c r="M508" s="223"/>
      <c r="N508" s="223"/>
      <c r="O508" s="223"/>
      <c r="P508" s="223"/>
      <c r="Q508" s="223"/>
      <c r="R508" s="224"/>
      <c r="S508" s="225"/>
      <c r="T508" s="29"/>
      <c r="U508" s="185"/>
      <c r="V508" s="185"/>
      <c r="W508" s="185"/>
      <c r="X508" s="185"/>
      <c r="Y508" s="185"/>
      <c r="Z508" s="185"/>
      <c r="AA508" s="185"/>
      <c r="AB508" s="185"/>
      <c r="AC508" s="185"/>
    </row>
    <row r="509" spans="1:29" ht="42.75" customHeight="1">
      <c r="A509" s="1152"/>
      <c r="B509" s="1152"/>
      <c r="C509" s="186"/>
      <c r="D509" s="33"/>
      <c r="E509" s="33"/>
      <c r="F509" s="33"/>
      <c r="G509" s="33"/>
      <c r="H509" s="186"/>
      <c r="I509" s="33"/>
      <c r="J509" s="33"/>
      <c r="K509" s="33"/>
      <c r="L509" s="1195" t="s">
        <v>601</v>
      </c>
      <c r="M509" s="909" t="s">
        <v>2550</v>
      </c>
      <c r="N509" s="228" t="s">
        <v>2551</v>
      </c>
      <c r="O509" s="228"/>
      <c r="P509" s="228" t="s">
        <v>2552</v>
      </c>
      <c r="Q509" s="228" t="s">
        <v>2553</v>
      </c>
      <c r="R509" s="228"/>
      <c r="S509" s="228"/>
      <c r="T509" s="29"/>
      <c r="U509" s="822"/>
      <c r="V509" s="822"/>
      <c r="W509" s="822"/>
      <c r="X509" s="822"/>
      <c r="Y509" s="822"/>
      <c r="Z509" s="822"/>
      <c r="AA509" s="822"/>
      <c r="AB509" s="822"/>
      <c r="AC509" s="822"/>
    </row>
    <row r="510" spans="1:29" ht="15.75" customHeight="1">
      <c r="A510" s="1152"/>
      <c r="B510" s="1152"/>
      <c r="C510" s="186"/>
      <c r="D510" s="33"/>
      <c r="E510" s="33"/>
      <c r="F510" s="33"/>
      <c r="G510" s="33"/>
      <c r="H510" s="186"/>
      <c r="I510" s="33"/>
      <c r="J510" s="33"/>
      <c r="K510" s="33"/>
      <c r="L510" s="1193"/>
      <c r="M510" s="228"/>
      <c r="N510" s="230"/>
      <c r="O510" s="228"/>
      <c r="P510" s="228"/>
      <c r="Q510" s="228" t="s">
        <v>2554</v>
      </c>
      <c r="R510" s="228"/>
      <c r="S510" s="228"/>
      <c r="T510" s="29"/>
      <c r="U510" s="822"/>
      <c r="V510" s="822"/>
      <c r="W510" s="822"/>
      <c r="X510" s="822"/>
      <c r="Y510" s="822"/>
      <c r="Z510" s="822"/>
      <c r="AA510" s="822"/>
      <c r="AB510" s="822"/>
      <c r="AC510" s="822"/>
    </row>
    <row r="511" spans="1:29" ht="15.75" customHeight="1">
      <c r="A511" s="1147"/>
      <c r="B511" s="1147"/>
      <c r="C511" s="186"/>
      <c r="D511" s="29"/>
      <c r="E511" s="29"/>
      <c r="F511" s="29"/>
      <c r="G511" s="29"/>
      <c r="H511" s="186"/>
      <c r="I511" s="29"/>
      <c r="J511" s="29"/>
      <c r="K511" s="29"/>
      <c r="L511" s="1194"/>
      <c r="M511" s="228"/>
      <c r="N511" s="228"/>
      <c r="O511" s="230"/>
      <c r="P511" s="230"/>
      <c r="Q511" s="228"/>
      <c r="R511" s="228"/>
      <c r="S511" s="228"/>
      <c r="T511" s="12"/>
      <c r="U511" s="822"/>
      <c r="V511" s="822"/>
      <c r="W511" s="822"/>
      <c r="X511" s="822"/>
      <c r="Y511" s="822"/>
      <c r="Z511" s="822"/>
      <c r="AA511" s="822"/>
      <c r="AB511" s="822"/>
      <c r="AC511" s="822"/>
    </row>
    <row r="512" spans="1:29" ht="15.75" customHeight="1">
      <c r="A512" s="766"/>
      <c r="B512" s="371"/>
      <c r="C512" s="186"/>
      <c r="D512" s="29"/>
      <c r="E512" s="29"/>
      <c r="F512" s="29"/>
      <c r="G512" s="29"/>
      <c r="H512" s="186"/>
      <c r="I512" s="29"/>
      <c r="J512" s="29"/>
      <c r="K512" s="29"/>
      <c r="L512" s="238" t="s">
        <v>593</v>
      </c>
      <c r="M512" s="280">
        <v>4</v>
      </c>
      <c r="N512" s="280">
        <v>2</v>
      </c>
      <c r="O512" s="280"/>
      <c r="P512" s="280">
        <v>4</v>
      </c>
      <c r="Q512" s="280">
        <v>9</v>
      </c>
      <c r="R512" s="236"/>
      <c r="S512" s="237">
        <f t="shared" ref="S512:S523" si="96">SUM(M512:R512)</f>
        <v>19</v>
      </c>
      <c r="T512" s="29"/>
      <c r="U512" s="822"/>
      <c r="V512" s="822"/>
      <c r="W512" s="822"/>
      <c r="X512" s="822"/>
      <c r="Y512" s="822"/>
      <c r="Z512" s="822"/>
      <c r="AA512" s="822"/>
      <c r="AB512" s="822"/>
      <c r="AC512" s="822"/>
    </row>
    <row r="513" spans="1:29" ht="15.75" customHeight="1">
      <c r="A513" s="766"/>
      <c r="B513" s="371"/>
      <c r="C513" s="186"/>
      <c r="D513" s="29"/>
      <c r="E513" s="29"/>
      <c r="F513" s="29"/>
      <c r="G513" s="29"/>
      <c r="H513" s="186"/>
      <c r="I513" s="29"/>
      <c r="J513" s="29"/>
      <c r="K513" s="29"/>
      <c r="L513" s="240" t="s">
        <v>594</v>
      </c>
      <c r="M513" s="281"/>
      <c r="N513" s="281"/>
      <c r="O513" s="281"/>
      <c r="P513" s="281"/>
      <c r="Q513" s="281"/>
      <c r="R513" s="228"/>
      <c r="S513" s="242">
        <f t="shared" si="96"/>
        <v>0</v>
      </c>
      <c r="T513" s="29"/>
      <c r="U513" s="822"/>
      <c r="V513" s="822"/>
      <c r="W513" s="822"/>
      <c r="X513" s="822"/>
      <c r="Y513" s="822"/>
      <c r="Z513" s="822"/>
      <c r="AA513" s="822"/>
      <c r="AB513" s="822"/>
      <c r="AC513" s="822"/>
    </row>
    <row r="514" spans="1:29" ht="15.75" customHeight="1">
      <c r="A514" s="766"/>
      <c r="B514" s="371"/>
      <c r="C514" s="186"/>
      <c r="D514" s="29"/>
      <c r="E514" s="29"/>
      <c r="F514" s="29"/>
      <c r="G514" s="29"/>
      <c r="H514" s="186"/>
      <c r="I514" s="29"/>
      <c r="J514" s="29"/>
      <c r="K514" s="29"/>
      <c r="L514" s="240" t="s">
        <v>595</v>
      </c>
      <c r="M514" s="243">
        <v>4</v>
      </c>
      <c r="N514" s="243">
        <v>2</v>
      </c>
      <c r="O514" s="243"/>
      <c r="P514" s="243">
        <v>4</v>
      </c>
      <c r="Q514" s="243">
        <v>9</v>
      </c>
      <c r="R514" s="228"/>
      <c r="S514" s="242">
        <f t="shared" si="96"/>
        <v>19</v>
      </c>
      <c r="T514" s="29"/>
      <c r="U514" s="822"/>
      <c r="V514" s="822"/>
      <c r="W514" s="822"/>
      <c r="X514" s="822"/>
      <c r="Y514" s="822"/>
      <c r="Z514" s="822"/>
      <c r="AA514" s="822"/>
      <c r="AB514" s="822"/>
      <c r="AC514" s="822"/>
    </row>
    <row r="515" spans="1:29" ht="15.75" customHeight="1">
      <c r="A515" s="766"/>
      <c r="B515" s="371"/>
      <c r="C515" s="186"/>
      <c r="D515" s="29"/>
      <c r="E515" s="29"/>
      <c r="F515" s="29"/>
      <c r="G515" s="29"/>
      <c r="H515" s="186"/>
      <c r="I515" s="29"/>
      <c r="J515" s="29"/>
      <c r="K515" s="29"/>
      <c r="L515" s="244" t="s">
        <v>596</v>
      </c>
      <c r="M515" s="246"/>
      <c r="N515" s="246"/>
      <c r="O515" s="246"/>
      <c r="P515" s="246"/>
      <c r="Q515" s="246"/>
      <c r="R515" s="247"/>
      <c r="S515" s="248">
        <f t="shared" si="96"/>
        <v>0</v>
      </c>
      <c r="T515" s="29"/>
      <c r="U515" s="822"/>
      <c r="V515" s="822"/>
      <c r="W515" s="822"/>
      <c r="X515" s="822"/>
      <c r="Y515" s="822"/>
      <c r="Z515" s="822"/>
      <c r="AA515" s="822"/>
      <c r="AB515" s="822"/>
      <c r="AC515" s="822"/>
    </row>
    <row r="516" spans="1:29" ht="15.75" customHeight="1">
      <c r="A516" s="766"/>
      <c r="B516" s="371"/>
      <c r="C516" s="1200"/>
      <c r="D516" s="186"/>
      <c r="E516" s="186"/>
      <c r="F516" s="186"/>
      <c r="G516" s="186"/>
      <c r="H516" s="1200"/>
      <c r="I516" s="186"/>
      <c r="J516" s="186"/>
      <c r="K516" s="186"/>
      <c r="L516" s="244" t="s">
        <v>597</v>
      </c>
      <c r="M516" s="246"/>
      <c r="N516" s="246"/>
      <c r="O516" s="246"/>
      <c r="P516" s="246"/>
      <c r="Q516" s="246"/>
      <c r="R516" s="247"/>
      <c r="S516" s="248">
        <f t="shared" si="96"/>
        <v>0</v>
      </c>
      <c r="T516" s="29"/>
      <c r="U516" s="185"/>
      <c r="V516" s="185"/>
      <c r="W516" s="185"/>
      <c r="X516" s="185"/>
      <c r="Y516" s="185"/>
      <c r="Z516" s="185"/>
      <c r="AA516" s="185"/>
      <c r="AB516" s="185"/>
      <c r="AC516" s="185"/>
    </row>
    <row r="517" spans="1:29" ht="15.75" customHeight="1">
      <c r="A517" s="766"/>
      <c r="B517" s="371"/>
      <c r="C517" s="1201"/>
      <c r="D517" s="186"/>
      <c r="E517" s="186"/>
      <c r="F517" s="186"/>
      <c r="G517" s="186"/>
      <c r="H517" s="1201"/>
      <c r="I517" s="186"/>
      <c r="J517" s="186"/>
      <c r="K517" s="186"/>
      <c r="L517" s="249" t="s">
        <v>598</v>
      </c>
      <c r="M517" s="246"/>
      <c r="N517" s="246"/>
      <c r="O517" s="246"/>
      <c r="P517" s="246"/>
      <c r="Q517" s="246"/>
      <c r="R517" s="247"/>
      <c r="S517" s="248">
        <f t="shared" si="96"/>
        <v>0</v>
      </c>
      <c r="T517" s="29"/>
      <c r="U517" s="185"/>
      <c r="V517" s="185"/>
      <c r="W517" s="185"/>
      <c r="X517" s="185"/>
      <c r="Y517" s="185"/>
      <c r="Z517" s="185"/>
      <c r="AA517" s="185"/>
      <c r="AB517" s="185"/>
      <c r="AC517" s="185"/>
    </row>
    <row r="518" spans="1:29" ht="15.75" customHeight="1">
      <c r="A518" s="766"/>
      <c r="B518" s="371"/>
      <c r="C518" s="186"/>
      <c r="D518" s="29"/>
      <c r="E518" s="29"/>
      <c r="F518" s="29"/>
      <c r="G518" s="29"/>
      <c r="H518" s="186"/>
      <c r="I518" s="29"/>
      <c r="J518" s="29"/>
      <c r="K518" s="29"/>
      <c r="L518" s="250" t="s">
        <v>599</v>
      </c>
      <c r="M518" s="251"/>
      <c r="N518" s="251"/>
      <c r="O518" s="251"/>
      <c r="P518" s="251"/>
      <c r="Q518" s="251"/>
      <c r="R518" s="252"/>
      <c r="S518" s="253">
        <f t="shared" si="96"/>
        <v>0</v>
      </c>
      <c r="T518" s="29"/>
      <c r="U518" s="822"/>
      <c r="V518" s="822"/>
      <c r="W518" s="822"/>
      <c r="X518" s="822"/>
      <c r="Y518" s="822"/>
      <c r="Z518" s="822"/>
      <c r="AA518" s="822"/>
      <c r="AB518" s="822"/>
      <c r="AC518" s="822"/>
    </row>
    <row r="519" spans="1:29" ht="15.75" customHeight="1">
      <c r="A519" s="766"/>
      <c r="B519" s="371"/>
      <c r="C519" s="186"/>
      <c r="D519" s="29"/>
      <c r="E519" s="29"/>
      <c r="F519" s="29"/>
      <c r="G519" s="29"/>
      <c r="H519" s="186"/>
      <c r="I519" s="29"/>
      <c r="J519" s="29"/>
      <c r="K519" s="29"/>
      <c r="L519" s="250" t="s">
        <v>600</v>
      </c>
      <c r="M519" s="254"/>
      <c r="N519" s="254"/>
      <c r="O519" s="254"/>
      <c r="P519" s="254"/>
      <c r="Q519" s="254"/>
      <c r="R519" s="255"/>
      <c r="S519" s="256">
        <f t="shared" si="96"/>
        <v>0</v>
      </c>
      <c r="T519" s="29"/>
      <c r="U519" s="822"/>
      <c r="V519" s="822"/>
      <c r="W519" s="822"/>
      <c r="X519" s="822"/>
      <c r="Y519" s="822"/>
      <c r="Z519" s="822"/>
      <c r="AA519" s="822"/>
      <c r="AB519" s="822"/>
      <c r="AC519" s="822"/>
    </row>
    <row r="520" spans="1:29" ht="15.75" customHeight="1">
      <c r="A520" s="766"/>
      <c r="B520" s="371"/>
      <c r="C520" s="186"/>
      <c r="D520" s="29"/>
      <c r="E520" s="29"/>
      <c r="F520" s="29"/>
      <c r="G520" s="29"/>
      <c r="H520" s="186"/>
      <c r="I520" s="29"/>
      <c r="J520" s="29"/>
      <c r="K520" s="29"/>
      <c r="L520" s="222" t="s">
        <v>681</v>
      </c>
      <c r="M520" s="223">
        <f t="shared" ref="M520:R520" si="97">M512+M500</f>
        <v>8</v>
      </c>
      <c r="N520" s="223">
        <f t="shared" si="97"/>
        <v>6</v>
      </c>
      <c r="O520" s="223">
        <f t="shared" si="97"/>
        <v>4</v>
      </c>
      <c r="P520" s="223">
        <f t="shared" si="97"/>
        <v>4</v>
      </c>
      <c r="Q520" s="223">
        <f t="shared" si="97"/>
        <v>9</v>
      </c>
      <c r="R520" s="223">
        <f t="shared" si="97"/>
        <v>0</v>
      </c>
      <c r="S520" s="224">
        <f t="shared" si="96"/>
        <v>31</v>
      </c>
      <c r="T520" s="29"/>
      <c r="U520" s="822"/>
      <c r="V520" s="822"/>
      <c r="W520" s="822"/>
      <c r="X520" s="822"/>
      <c r="Y520" s="822"/>
      <c r="Z520" s="822"/>
      <c r="AA520" s="822"/>
      <c r="AB520" s="822"/>
      <c r="AC520" s="822"/>
    </row>
    <row r="521" spans="1:29" ht="15.75" customHeight="1">
      <c r="A521" s="766"/>
      <c r="B521" s="371"/>
      <c r="C521" s="186"/>
      <c r="D521" s="29"/>
      <c r="E521" s="29"/>
      <c r="F521" s="29"/>
      <c r="G521" s="29"/>
      <c r="H521" s="186"/>
      <c r="I521" s="29"/>
      <c r="J521" s="29"/>
      <c r="K521" s="29"/>
      <c r="L521" s="257" t="s">
        <v>682</v>
      </c>
      <c r="M521" s="258">
        <f t="shared" ref="M521:R521" si="98">M516+M515+M504+M503</f>
        <v>0</v>
      </c>
      <c r="N521" s="258">
        <f t="shared" si="98"/>
        <v>0</v>
      </c>
      <c r="O521" s="258">
        <f t="shared" si="98"/>
        <v>0</v>
      </c>
      <c r="P521" s="258">
        <f t="shared" si="98"/>
        <v>0</v>
      </c>
      <c r="Q521" s="258">
        <f t="shared" si="98"/>
        <v>0</v>
      </c>
      <c r="R521" s="258">
        <f t="shared" si="98"/>
        <v>0</v>
      </c>
      <c r="S521" s="259">
        <f t="shared" si="96"/>
        <v>0</v>
      </c>
      <c r="T521" s="29"/>
      <c r="U521" s="822"/>
      <c r="V521" s="822"/>
      <c r="W521" s="822"/>
      <c r="X521" s="822"/>
      <c r="Y521" s="822"/>
      <c r="Z521" s="822"/>
      <c r="AA521" s="822"/>
      <c r="AB521" s="822"/>
      <c r="AC521" s="822"/>
    </row>
    <row r="522" spans="1:29" ht="15.75" customHeight="1">
      <c r="A522" s="766"/>
      <c r="B522" s="371"/>
      <c r="C522" s="1200"/>
      <c r="D522" s="186"/>
      <c r="E522" s="186"/>
      <c r="F522" s="186"/>
      <c r="G522" s="186"/>
      <c r="H522" s="1200"/>
      <c r="I522" s="186"/>
      <c r="J522" s="186"/>
      <c r="K522" s="186"/>
      <c r="L522" s="257" t="s">
        <v>683</v>
      </c>
      <c r="M522" s="258">
        <f t="shared" ref="M522:R522" si="99">M517+M505</f>
        <v>0</v>
      </c>
      <c r="N522" s="258">
        <f t="shared" si="99"/>
        <v>0</v>
      </c>
      <c r="O522" s="258">
        <f t="shared" si="99"/>
        <v>0</v>
      </c>
      <c r="P522" s="258">
        <f t="shared" si="99"/>
        <v>0</v>
      </c>
      <c r="Q522" s="258">
        <f t="shared" si="99"/>
        <v>0</v>
      </c>
      <c r="R522" s="258">
        <f t="shared" si="99"/>
        <v>0</v>
      </c>
      <c r="S522" s="259">
        <f t="shared" si="96"/>
        <v>0</v>
      </c>
      <c r="T522" s="29"/>
      <c r="U522" s="185"/>
      <c r="V522" s="185"/>
      <c r="W522" s="185"/>
      <c r="X522" s="185"/>
      <c r="Y522" s="185"/>
      <c r="Z522" s="185"/>
      <c r="AA522" s="185"/>
      <c r="AB522" s="185"/>
      <c r="AC522" s="185"/>
    </row>
    <row r="523" spans="1:29" ht="15.75" customHeight="1">
      <c r="A523" s="766"/>
      <c r="B523" s="371"/>
      <c r="C523" s="1201"/>
      <c r="D523" s="186"/>
      <c r="E523" s="186"/>
      <c r="F523" s="186"/>
      <c r="G523" s="186"/>
      <c r="H523" s="1201"/>
      <c r="I523" s="186"/>
      <c r="J523" s="186"/>
      <c r="K523" s="186"/>
      <c r="L523" s="260" t="s">
        <v>684</v>
      </c>
      <c r="M523" s="261">
        <f t="shared" ref="M523:R523" si="100">M518+M506</f>
        <v>0</v>
      </c>
      <c r="N523" s="261">
        <f t="shared" si="100"/>
        <v>0</v>
      </c>
      <c r="O523" s="261">
        <f t="shared" si="100"/>
        <v>0</v>
      </c>
      <c r="P523" s="261">
        <f t="shared" si="100"/>
        <v>0</v>
      </c>
      <c r="Q523" s="261">
        <f t="shared" si="100"/>
        <v>0</v>
      </c>
      <c r="R523" s="261">
        <f t="shared" si="100"/>
        <v>0</v>
      </c>
      <c r="S523" s="262">
        <f t="shared" si="96"/>
        <v>0</v>
      </c>
      <c r="T523" s="29"/>
      <c r="U523" s="185"/>
      <c r="V523" s="185"/>
      <c r="W523" s="185"/>
      <c r="X523" s="185"/>
      <c r="Y523" s="185"/>
      <c r="Z523" s="185"/>
      <c r="AA523" s="185"/>
      <c r="AB523" s="185"/>
      <c r="AC523" s="185"/>
    </row>
    <row r="524" spans="1:29" ht="15.75" customHeight="1">
      <c r="A524" s="1213" t="s">
        <v>817</v>
      </c>
      <c r="B524" s="1138"/>
      <c r="C524" s="354"/>
      <c r="D524" s="82"/>
      <c r="E524" s="82"/>
      <c r="F524" s="82"/>
      <c r="G524" s="82"/>
      <c r="H524" s="354"/>
      <c r="I524" s="82"/>
      <c r="J524" s="82"/>
      <c r="K524" s="82"/>
      <c r="L524" s="355"/>
      <c r="M524" s="82"/>
      <c r="N524" s="82"/>
      <c r="O524" s="82"/>
      <c r="P524" s="82"/>
      <c r="Q524" s="82"/>
      <c r="R524" s="82"/>
      <c r="S524" s="82"/>
      <c r="T524" s="186"/>
      <c r="U524" s="822"/>
      <c r="V524" s="822"/>
      <c r="W524" s="822"/>
      <c r="X524" s="822"/>
      <c r="Y524" s="822"/>
      <c r="Z524" s="822"/>
      <c r="AA524" s="822"/>
      <c r="AB524" s="822"/>
      <c r="AC524" s="822"/>
    </row>
    <row r="525" spans="1:29" ht="15.75" customHeight="1">
      <c r="A525" s="1211">
        <v>4</v>
      </c>
      <c r="B525" s="1216" t="s">
        <v>262</v>
      </c>
      <c r="C525" s="186" t="s">
        <v>1533</v>
      </c>
      <c r="D525" s="306">
        <v>9</v>
      </c>
      <c r="E525" s="182" t="s">
        <v>1277</v>
      </c>
      <c r="F525" s="182" t="s">
        <v>651</v>
      </c>
      <c r="G525" s="306"/>
      <c r="H525" s="186" t="s">
        <v>1533</v>
      </c>
      <c r="I525" s="306">
        <v>10</v>
      </c>
      <c r="J525" s="182" t="s">
        <v>1277</v>
      </c>
      <c r="K525" s="182" t="s">
        <v>651</v>
      </c>
      <c r="L525" s="1192" t="s">
        <v>592</v>
      </c>
      <c r="M525" s="29"/>
      <c r="N525" s="29"/>
      <c r="O525" s="29" t="s">
        <v>2555</v>
      </c>
      <c r="P525" s="189" t="s">
        <v>2556</v>
      </c>
      <c r="Q525" s="29"/>
      <c r="R525" s="29"/>
      <c r="S525" s="29"/>
      <c r="T525" s="29"/>
      <c r="U525" s="822"/>
      <c r="V525" s="822"/>
      <c r="W525" s="822"/>
      <c r="X525" s="822"/>
      <c r="Y525" s="822"/>
      <c r="Z525" s="822"/>
      <c r="AA525" s="822"/>
      <c r="AB525" s="822"/>
      <c r="AC525" s="822"/>
    </row>
    <row r="526" spans="1:29" ht="15.75" customHeight="1">
      <c r="A526" s="1152"/>
      <c r="B526" s="1152"/>
      <c r="C526" s="186" t="s">
        <v>1536</v>
      </c>
      <c r="D526" s="306">
        <v>9</v>
      </c>
      <c r="E526" s="182" t="s">
        <v>1280</v>
      </c>
      <c r="F526" s="182" t="s">
        <v>651</v>
      </c>
      <c r="G526" s="306"/>
      <c r="H526" s="186" t="s">
        <v>1536</v>
      </c>
      <c r="I526" s="306">
        <v>9</v>
      </c>
      <c r="J526" s="182" t="s">
        <v>1280</v>
      </c>
      <c r="K526" s="182" t="s">
        <v>651</v>
      </c>
      <c r="L526" s="1193"/>
      <c r="M526" s="29"/>
      <c r="N526" s="29"/>
      <c r="O526" s="29"/>
      <c r="P526" s="29" t="s">
        <v>2557</v>
      </c>
      <c r="Q526" s="29"/>
      <c r="R526" s="29"/>
      <c r="S526" s="29"/>
      <c r="T526" s="29"/>
      <c r="U526" s="822"/>
      <c r="V526" s="822"/>
      <c r="W526" s="822"/>
      <c r="X526" s="822"/>
      <c r="Y526" s="822"/>
      <c r="Z526" s="822"/>
      <c r="AA526" s="822"/>
      <c r="AB526" s="822"/>
      <c r="AC526" s="822"/>
    </row>
    <row r="527" spans="1:29" ht="15.75" customHeight="1">
      <c r="A527" s="1152"/>
      <c r="B527" s="1152"/>
      <c r="C527" s="186" t="s">
        <v>1537</v>
      </c>
      <c r="D527" s="306"/>
      <c r="E527" s="182"/>
      <c r="F527" s="182"/>
      <c r="G527" s="306"/>
      <c r="H527" s="186" t="s">
        <v>1537</v>
      </c>
      <c r="I527" s="306"/>
      <c r="J527" s="182"/>
      <c r="K527" s="182"/>
      <c r="L527" s="1194"/>
      <c r="M527" s="29"/>
      <c r="N527" s="29"/>
      <c r="O527" s="29"/>
      <c r="P527" s="29"/>
      <c r="Q527" s="29"/>
      <c r="R527" s="29"/>
      <c r="S527" s="29"/>
      <c r="T527" s="29"/>
      <c r="U527" s="822"/>
      <c r="V527" s="822"/>
      <c r="W527" s="822"/>
      <c r="X527" s="822"/>
      <c r="Y527" s="822"/>
      <c r="Z527" s="822"/>
      <c r="AA527" s="822"/>
      <c r="AB527" s="822"/>
      <c r="AC527" s="822"/>
    </row>
    <row r="528" spans="1:29" ht="15" customHeight="1">
      <c r="A528" s="1152"/>
      <c r="B528" s="1152"/>
      <c r="C528" s="186" t="s">
        <v>1539</v>
      </c>
      <c r="D528" s="29"/>
      <c r="E528" s="29"/>
      <c r="F528" s="29"/>
      <c r="G528" s="29"/>
      <c r="H528" s="186" t="s">
        <v>1539</v>
      </c>
      <c r="I528" s="29"/>
      <c r="J528" s="29"/>
      <c r="K528" s="29"/>
      <c r="L528" s="186" t="s">
        <v>593</v>
      </c>
      <c r="M528" s="192"/>
      <c r="N528" s="192"/>
      <c r="O528" s="192">
        <v>3</v>
      </c>
      <c r="P528" s="192">
        <v>7</v>
      </c>
      <c r="Q528" s="192"/>
      <c r="R528" s="194"/>
      <c r="S528" s="4">
        <f t="shared" ref="S528:S535" si="101">SUM(M528:R528)</f>
        <v>10</v>
      </c>
      <c r="T528" s="29"/>
      <c r="U528" s="822"/>
      <c r="V528" s="822"/>
      <c r="W528" s="822"/>
      <c r="X528" s="822"/>
      <c r="Y528" s="822"/>
      <c r="Z528" s="822"/>
      <c r="AA528" s="822"/>
      <c r="AB528" s="822"/>
      <c r="AC528" s="822"/>
    </row>
    <row r="529" spans="1:29" ht="15" customHeight="1">
      <c r="A529" s="1152"/>
      <c r="B529" s="1152"/>
      <c r="C529" s="186"/>
      <c r="D529" s="29"/>
      <c r="E529" s="29"/>
      <c r="F529" s="29"/>
      <c r="G529" s="29"/>
      <c r="H529" s="186"/>
      <c r="I529" s="29"/>
      <c r="J529" s="29"/>
      <c r="K529" s="29"/>
      <c r="L529" s="195" t="s">
        <v>594</v>
      </c>
      <c r="M529" s="196"/>
      <c r="N529" s="196"/>
      <c r="O529" s="196">
        <v>3</v>
      </c>
      <c r="P529" s="196">
        <v>7</v>
      </c>
      <c r="Q529" s="196"/>
      <c r="R529" s="29"/>
      <c r="S529" s="33">
        <f t="shared" si="101"/>
        <v>10</v>
      </c>
      <c r="T529" s="29"/>
      <c r="U529" s="822"/>
      <c r="V529" s="822"/>
      <c r="W529" s="822"/>
      <c r="X529" s="822"/>
      <c r="Y529" s="822"/>
      <c r="Z529" s="822"/>
      <c r="AA529" s="822"/>
      <c r="AB529" s="822"/>
      <c r="AC529" s="822"/>
    </row>
    <row r="530" spans="1:29" ht="15" customHeight="1">
      <c r="A530" s="1152"/>
      <c r="B530" s="1152"/>
      <c r="C530" s="186"/>
      <c r="D530" s="29"/>
      <c r="E530" s="29"/>
      <c r="F530" s="29"/>
      <c r="G530" s="29"/>
      <c r="H530" s="186"/>
      <c r="I530" s="29"/>
      <c r="J530" s="29"/>
      <c r="K530" s="29"/>
      <c r="L530" s="195" t="s">
        <v>595</v>
      </c>
      <c r="M530" s="198"/>
      <c r="N530" s="198"/>
      <c r="O530" s="198"/>
      <c r="P530" s="198"/>
      <c r="Q530" s="198"/>
      <c r="R530" s="29"/>
      <c r="S530" s="33">
        <f t="shared" si="101"/>
        <v>0</v>
      </c>
      <c r="T530" s="29"/>
      <c r="U530" s="822"/>
      <c r="V530" s="822"/>
      <c r="W530" s="822"/>
      <c r="X530" s="822"/>
      <c r="Y530" s="822"/>
      <c r="Z530" s="822"/>
      <c r="AA530" s="822"/>
      <c r="AB530" s="822"/>
      <c r="AC530" s="822"/>
    </row>
    <row r="531" spans="1:29" ht="15" customHeight="1">
      <c r="A531" s="1152"/>
      <c r="B531" s="1152"/>
      <c r="C531" s="186"/>
      <c r="D531" s="29"/>
      <c r="E531" s="29"/>
      <c r="F531" s="29"/>
      <c r="G531" s="29"/>
      <c r="H531" s="186"/>
      <c r="I531" s="29"/>
      <c r="J531" s="29"/>
      <c r="K531" s="29"/>
      <c r="L531" s="199" t="s">
        <v>596</v>
      </c>
      <c r="M531" s="200"/>
      <c r="N531" s="200"/>
      <c r="O531" s="200"/>
      <c r="P531" s="200"/>
      <c r="Q531" s="200"/>
      <c r="R531" s="202"/>
      <c r="S531" s="203">
        <f t="shared" si="101"/>
        <v>0</v>
      </c>
      <c r="T531" s="29"/>
      <c r="U531" s="822"/>
      <c r="V531" s="822"/>
      <c r="W531" s="822"/>
      <c r="X531" s="822"/>
      <c r="Y531" s="822"/>
      <c r="Z531" s="822"/>
      <c r="AA531" s="822"/>
      <c r="AB531" s="822"/>
      <c r="AC531" s="822"/>
    </row>
    <row r="532" spans="1:29" ht="15" customHeight="1">
      <c r="A532" s="1152"/>
      <c r="B532" s="1152"/>
      <c r="C532" s="186" t="s">
        <v>1539</v>
      </c>
      <c r="D532" s="29"/>
      <c r="E532" s="29"/>
      <c r="F532" s="29"/>
      <c r="G532" s="29"/>
      <c r="H532" s="186"/>
      <c r="I532" s="29"/>
      <c r="J532" s="29"/>
      <c r="K532" s="29"/>
      <c r="L532" s="199" t="s">
        <v>597</v>
      </c>
      <c r="M532" s="200"/>
      <c r="N532" s="200"/>
      <c r="O532" s="200"/>
      <c r="P532" s="200"/>
      <c r="Q532" s="200"/>
      <c r="R532" s="202"/>
      <c r="S532" s="203">
        <f t="shared" si="101"/>
        <v>0</v>
      </c>
      <c r="T532" s="29"/>
      <c r="U532" s="822"/>
      <c r="V532" s="822"/>
      <c r="W532" s="822"/>
      <c r="X532" s="822"/>
      <c r="Y532" s="822"/>
      <c r="Z532" s="822"/>
      <c r="AA532" s="822"/>
      <c r="AB532" s="822"/>
      <c r="AC532" s="822"/>
    </row>
    <row r="533" spans="1:29" ht="15" customHeight="1">
      <c r="A533" s="1152"/>
      <c r="B533" s="1152"/>
      <c r="C533" s="186"/>
      <c r="D533" s="29"/>
      <c r="E533" s="29"/>
      <c r="F533" s="29"/>
      <c r="G533" s="29"/>
      <c r="H533" s="186"/>
      <c r="I533" s="29"/>
      <c r="J533" s="29"/>
      <c r="K533" s="29"/>
      <c r="L533" s="208" t="s">
        <v>598</v>
      </c>
      <c r="M533" s="200"/>
      <c r="N533" s="200"/>
      <c r="O533" s="200"/>
      <c r="P533" s="200"/>
      <c r="Q533" s="200"/>
      <c r="R533" s="202"/>
      <c r="S533" s="203">
        <f t="shared" si="101"/>
        <v>0</v>
      </c>
      <c r="T533" s="29"/>
      <c r="U533" s="822"/>
      <c r="V533" s="822"/>
      <c r="W533" s="822"/>
      <c r="X533" s="822"/>
      <c r="Y533" s="822"/>
      <c r="Z533" s="822"/>
      <c r="AA533" s="822"/>
      <c r="AB533" s="822"/>
      <c r="AC533" s="822"/>
    </row>
    <row r="534" spans="1:29" ht="15" customHeight="1">
      <c r="A534" s="1152"/>
      <c r="B534" s="1152"/>
      <c r="C534" s="186"/>
      <c r="D534" s="29"/>
      <c r="E534" s="29"/>
      <c r="F534" s="29"/>
      <c r="G534" s="29"/>
      <c r="H534" s="186"/>
      <c r="I534" s="29"/>
      <c r="J534" s="29"/>
      <c r="K534" s="29"/>
      <c r="L534" s="209" t="s">
        <v>599</v>
      </c>
      <c r="M534" s="210"/>
      <c r="N534" s="210"/>
      <c r="O534" s="210"/>
      <c r="P534" s="210"/>
      <c r="Q534" s="210"/>
      <c r="R534" s="211"/>
      <c r="S534" s="212">
        <f t="shared" si="101"/>
        <v>0</v>
      </c>
      <c r="T534" s="29"/>
      <c r="U534" s="822"/>
      <c r="V534" s="822"/>
      <c r="W534" s="822"/>
      <c r="X534" s="822"/>
      <c r="Y534" s="822"/>
      <c r="Z534" s="822"/>
      <c r="AA534" s="822"/>
      <c r="AB534" s="822"/>
      <c r="AC534" s="822"/>
    </row>
    <row r="535" spans="1:29" ht="15" customHeight="1">
      <c r="A535" s="1152"/>
      <c r="B535" s="1152"/>
      <c r="C535" s="186"/>
      <c r="D535" s="29"/>
      <c r="E535" s="29"/>
      <c r="F535" s="29"/>
      <c r="G535" s="29"/>
      <c r="H535" s="186"/>
      <c r="I535" s="29"/>
      <c r="J535" s="29"/>
      <c r="K535" s="29"/>
      <c r="L535" s="209" t="s">
        <v>600</v>
      </c>
      <c r="M535" s="213"/>
      <c r="N535" s="213"/>
      <c r="O535" s="213"/>
      <c r="P535" s="213"/>
      <c r="Q535" s="213"/>
      <c r="R535" s="214"/>
      <c r="S535" s="215">
        <f t="shared" si="101"/>
        <v>0</v>
      </c>
      <c r="T535" s="29"/>
      <c r="U535" s="822"/>
      <c r="V535" s="822"/>
      <c r="W535" s="822"/>
      <c r="X535" s="822"/>
      <c r="Y535" s="822"/>
      <c r="Z535" s="822"/>
      <c r="AA535" s="822"/>
      <c r="AB535" s="822"/>
      <c r="AC535" s="822"/>
    </row>
    <row r="536" spans="1:29" ht="15" customHeight="1">
      <c r="A536" s="1152"/>
      <c r="B536" s="1152"/>
      <c r="C536" s="186"/>
      <c r="D536" s="33"/>
      <c r="E536" s="33"/>
      <c r="F536" s="33"/>
      <c r="G536" s="33"/>
      <c r="H536" s="186"/>
      <c r="I536" s="33"/>
      <c r="J536" s="33"/>
      <c r="K536" s="33"/>
      <c r="L536" s="222"/>
      <c r="M536" s="223"/>
      <c r="N536" s="223"/>
      <c r="O536" s="223"/>
      <c r="P536" s="223"/>
      <c r="Q536" s="223"/>
      <c r="R536" s="224"/>
      <c r="S536" s="225"/>
      <c r="T536" s="29"/>
      <c r="U536" s="185"/>
      <c r="V536" s="185"/>
      <c r="W536" s="185"/>
      <c r="X536" s="185"/>
      <c r="Y536" s="185"/>
      <c r="Z536" s="185"/>
      <c r="AA536" s="185"/>
      <c r="AB536" s="185"/>
      <c r="AC536" s="185"/>
    </row>
    <row r="537" spans="1:29" ht="15.75" customHeight="1">
      <c r="A537" s="1152"/>
      <c r="B537" s="1152"/>
      <c r="C537" s="186"/>
      <c r="D537" s="33"/>
      <c r="E537" s="33"/>
      <c r="F537" s="33"/>
      <c r="G537" s="33"/>
      <c r="H537" s="186"/>
      <c r="I537" s="33"/>
      <c r="J537" s="33"/>
      <c r="K537" s="33"/>
      <c r="L537" s="1195" t="s">
        <v>601</v>
      </c>
      <c r="M537" s="228"/>
      <c r="N537" s="228"/>
      <c r="O537" s="228" t="s">
        <v>2558</v>
      </c>
      <c r="P537" s="228" t="s">
        <v>2559</v>
      </c>
      <c r="Q537" s="228"/>
      <c r="R537" s="228"/>
      <c r="S537" s="228"/>
      <c r="T537" s="29"/>
      <c r="U537" s="822"/>
      <c r="V537" s="822"/>
      <c r="W537" s="822"/>
      <c r="X537" s="822"/>
      <c r="Y537" s="822"/>
      <c r="Z537" s="822"/>
      <c r="AA537" s="822"/>
      <c r="AB537" s="822"/>
      <c r="AC537" s="822"/>
    </row>
    <row r="538" spans="1:29" ht="15.75" customHeight="1">
      <c r="A538" s="1147"/>
      <c r="B538" s="1147"/>
      <c r="C538" s="186"/>
      <c r="D538" s="33"/>
      <c r="E538" s="33"/>
      <c r="F538" s="33"/>
      <c r="G538" s="33"/>
      <c r="H538" s="186"/>
      <c r="I538" s="33"/>
      <c r="J538" s="33"/>
      <c r="K538" s="33"/>
      <c r="L538" s="1194"/>
      <c r="M538" s="230"/>
      <c r="N538" s="230"/>
      <c r="O538" s="230"/>
      <c r="P538" s="230"/>
      <c r="Q538" s="228"/>
      <c r="R538" s="228"/>
      <c r="S538" s="228"/>
      <c r="T538" s="29"/>
      <c r="U538" s="822"/>
      <c r="V538" s="822"/>
      <c r="W538" s="822"/>
      <c r="X538" s="822"/>
      <c r="Y538" s="822"/>
      <c r="Z538" s="822"/>
      <c r="AA538" s="822"/>
      <c r="AB538" s="822"/>
      <c r="AC538" s="822"/>
    </row>
    <row r="539" spans="1:29" ht="14.25" customHeight="1">
      <c r="A539" s="766"/>
      <c r="B539" s="371"/>
      <c r="C539" s="186"/>
      <c r="D539" s="29"/>
      <c r="E539" s="29"/>
      <c r="F539" s="29"/>
      <c r="G539" s="29"/>
      <c r="H539" s="186"/>
      <c r="I539" s="29"/>
      <c r="J539" s="29"/>
      <c r="K539" s="29"/>
      <c r="L539" s="238" t="s">
        <v>593</v>
      </c>
      <c r="M539" s="280"/>
      <c r="N539" s="280"/>
      <c r="O539" s="280">
        <v>5</v>
      </c>
      <c r="P539" s="280">
        <v>4</v>
      </c>
      <c r="Q539" s="280"/>
      <c r="R539" s="236"/>
      <c r="S539" s="237">
        <f t="shared" ref="S539:S550" si="102">SUM(M539:R539)</f>
        <v>9</v>
      </c>
      <c r="T539" s="29"/>
      <c r="U539" s="822"/>
      <c r="V539" s="822"/>
      <c r="W539" s="822"/>
      <c r="X539" s="822"/>
      <c r="Y539" s="822"/>
      <c r="Z539" s="822"/>
      <c r="AA539" s="822"/>
      <c r="AB539" s="822"/>
      <c r="AC539" s="822"/>
    </row>
    <row r="540" spans="1:29" ht="14.25" customHeight="1">
      <c r="A540" s="766"/>
      <c r="B540" s="371"/>
      <c r="C540" s="186"/>
      <c r="D540" s="29"/>
      <c r="E540" s="29"/>
      <c r="F540" s="29"/>
      <c r="G540" s="29"/>
      <c r="H540" s="186"/>
      <c r="I540" s="29"/>
      <c r="J540" s="29"/>
      <c r="K540" s="29"/>
      <c r="L540" s="240" t="s">
        <v>594</v>
      </c>
      <c r="M540" s="281"/>
      <c r="N540" s="281"/>
      <c r="O540" s="281">
        <v>5</v>
      </c>
      <c r="P540" s="281">
        <v>4</v>
      </c>
      <c r="Q540" s="281"/>
      <c r="R540" s="228"/>
      <c r="S540" s="242">
        <f t="shared" si="102"/>
        <v>9</v>
      </c>
      <c r="T540" s="29"/>
      <c r="U540" s="822"/>
      <c r="V540" s="822"/>
      <c r="W540" s="822"/>
      <c r="X540" s="822"/>
      <c r="Y540" s="822"/>
      <c r="Z540" s="822"/>
      <c r="AA540" s="822"/>
      <c r="AB540" s="822"/>
      <c r="AC540" s="822"/>
    </row>
    <row r="541" spans="1:29" ht="14.25" customHeight="1">
      <c r="A541" s="766"/>
      <c r="B541" s="371"/>
      <c r="C541" s="186"/>
      <c r="D541" s="29"/>
      <c r="E541" s="29"/>
      <c r="F541" s="29"/>
      <c r="G541" s="29"/>
      <c r="H541" s="186"/>
      <c r="I541" s="29"/>
      <c r="J541" s="29"/>
      <c r="K541" s="29"/>
      <c r="L541" s="240" t="s">
        <v>595</v>
      </c>
      <c r="M541" s="243"/>
      <c r="N541" s="243"/>
      <c r="O541" s="243"/>
      <c r="P541" s="243"/>
      <c r="Q541" s="243"/>
      <c r="R541" s="228"/>
      <c r="S541" s="242">
        <f t="shared" si="102"/>
        <v>0</v>
      </c>
      <c r="T541" s="29"/>
      <c r="U541" s="822"/>
      <c r="V541" s="822"/>
      <c r="W541" s="822"/>
      <c r="X541" s="822"/>
      <c r="Y541" s="822"/>
      <c r="Z541" s="822"/>
      <c r="AA541" s="822"/>
      <c r="AB541" s="822"/>
      <c r="AC541" s="822"/>
    </row>
    <row r="542" spans="1:29" ht="14.25" customHeight="1">
      <c r="A542" s="766"/>
      <c r="B542" s="371"/>
      <c r="C542" s="186"/>
      <c r="D542" s="29"/>
      <c r="E542" s="29"/>
      <c r="F542" s="29"/>
      <c r="G542" s="29"/>
      <c r="H542" s="186"/>
      <c r="I542" s="29"/>
      <c r="J542" s="29"/>
      <c r="K542" s="29"/>
      <c r="L542" s="244" t="s">
        <v>596</v>
      </c>
      <c r="M542" s="246"/>
      <c r="N542" s="246"/>
      <c r="O542" s="246"/>
      <c r="P542" s="246"/>
      <c r="Q542" s="246"/>
      <c r="R542" s="247"/>
      <c r="S542" s="248">
        <f t="shared" si="102"/>
        <v>0</v>
      </c>
      <c r="T542" s="29"/>
      <c r="U542" s="822"/>
      <c r="V542" s="822"/>
      <c r="W542" s="822"/>
      <c r="X542" s="822"/>
      <c r="Y542" s="822"/>
      <c r="Z542" s="822"/>
      <c r="AA542" s="822"/>
      <c r="AB542" s="822"/>
      <c r="AC542" s="822"/>
    </row>
    <row r="543" spans="1:29" ht="14.25" customHeight="1">
      <c r="A543" s="766"/>
      <c r="B543" s="371"/>
      <c r="C543" s="1200"/>
      <c r="D543" s="186"/>
      <c r="E543" s="186"/>
      <c r="F543" s="186"/>
      <c r="G543" s="186"/>
      <c r="H543" s="1200"/>
      <c r="I543" s="186"/>
      <c r="J543" s="186"/>
      <c r="K543" s="186"/>
      <c r="L543" s="244" t="s">
        <v>597</v>
      </c>
      <c r="M543" s="246"/>
      <c r="N543" s="246"/>
      <c r="O543" s="246"/>
      <c r="P543" s="246"/>
      <c r="Q543" s="246"/>
      <c r="R543" s="247"/>
      <c r="S543" s="248">
        <f t="shared" si="102"/>
        <v>0</v>
      </c>
      <c r="T543" s="29"/>
      <c r="U543" s="185"/>
      <c r="V543" s="185"/>
      <c r="W543" s="185"/>
      <c r="X543" s="185"/>
      <c r="Y543" s="185"/>
      <c r="Z543" s="185"/>
      <c r="AA543" s="185"/>
      <c r="AB543" s="185"/>
      <c r="AC543" s="185"/>
    </row>
    <row r="544" spans="1:29" ht="14.25" customHeight="1">
      <c r="A544" s="766"/>
      <c r="B544" s="371"/>
      <c r="C544" s="1201"/>
      <c r="D544" s="186"/>
      <c r="E544" s="186"/>
      <c r="F544" s="186"/>
      <c r="G544" s="186"/>
      <c r="H544" s="1201"/>
      <c r="I544" s="186"/>
      <c r="J544" s="186"/>
      <c r="K544" s="186"/>
      <c r="L544" s="249" t="s">
        <v>598</v>
      </c>
      <c r="M544" s="246"/>
      <c r="N544" s="246"/>
      <c r="O544" s="246"/>
      <c r="P544" s="246"/>
      <c r="Q544" s="246"/>
      <c r="R544" s="247"/>
      <c r="S544" s="248">
        <f t="shared" si="102"/>
        <v>0</v>
      </c>
      <c r="T544" s="29"/>
      <c r="U544" s="185"/>
      <c r="V544" s="185"/>
      <c r="W544" s="185"/>
      <c r="X544" s="185"/>
      <c r="Y544" s="185"/>
      <c r="Z544" s="185"/>
      <c r="AA544" s="185"/>
      <c r="AB544" s="185"/>
      <c r="AC544" s="185"/>
    </row>
    <row r="545" spans="1:29" ht="14.25" customHeight="1">
      <c r="A545" s="766"/>
      <c r="B545" s="371"/>
      <c r="C545" s="186"/>
      <c r="D545" s="29"/>
      <c r="E545" s="29"/>
      <c r="F545" s="29"/>
      <c r="G545" s="29"/>
      <c r="H545" s="186"/>
      <c r="I545" s="29"/>
      <c r="J545" s="29"/>
      <c r="K545" s="29"/>
      <c r="L545" s="250" t="s">
        <v>599</v>
      </c>
      <c r="M545" s="251"/>
      <c r="N545" s="251"/>
      <c r="O545" s="251"/>
      <c r="P545" s="251"/>
      <c r="Q545" s="251"/>
      <c r="R545" s="252"/>
      <c r="S545" s="253">
        <f t="shared" si="102"/>
        <v>0</v>
      </c>
      <c r="T545" s="29"/>
      <c r="U545" s="822"/>
      <c r="V545" s="822"/>
      <c r="W545" s="822"/>
      <c r="X545" s="822"/>
      <c r="Y545" s="822"/>
      <c r="Z545" s="822"/>
      <c r="AA545" s="822"/>
      <c r="AB545" s="822"/>
      <c r="AC545" s="822"/>
    </row>
    <row r="546" spans="1:29" ht="14.25" customHeight="1">
      <c r="A546" s="766"/>
      <c r="B546" s="371"/>
      <c r="C546" s="186"/>
      <c r="D546" s="29"/>
      <c r="E546" s="29"/>
      <c r="F546" s="29"/>
      <c r="G546" s="29"/>
      <c r="H546" s="186"/>
      <c r="I546" s="29"/>
      <c r="J546" s="29"/>
      <c r="K546" s="29"/>
      <c r="L546" s="250" t="s">
        <v>600</v>
      </c>
      <c r="M546" s="254"/>
      <c r="N546" s="254"/>
      <c r="O546" s="254"/>
      <c r="P546" s="254"/>
      <c r="Q546" s="254"/>
      <c r="R546" s="255"/>
      <c r="S546" s="256">
        <f t="shared" si="102"/>
        <v>0</v>
      </c>
      <c r="T546" s="29"/>
      <c r="U546" s="822"/>
      <c r="V546" s="822"/>
      <c r="W546" s="822"/>
      <c r="X546" s="822"/>
      <c r="Y546" s="822"/>
      <c r="Z546" s="822"/>
      <c r="AA546" s="822"/>
      <c r="AB546" s="822"/>
      <c r="AC546" s="822"/>
    </row>
    <row r="547" spans="1:29" ht="14.25" customHeight="1">
      <c r="A547" s="766"/>
      <c r="B547" s="371"/>
      <c r="C547" s="186"/>
      <c r="D547" s="29"/>
      <c r="E547" s="29"/>
      <c r="F547" s="29"/>
      <c r="G547" s="29"/>
      <c r="H547" s="186"/>
      <c r="I547" s="29"/>
      <c r="J547" s="29"/>
      <c r="K547" s="29"/>
      <c r="L547" s="222" t="s">
        <v>681</v>
      </c>
      <c r="M547" s="223">
        <f t="shared" ref="M547:R547" si="103">M539+M528</f>
        <v>0</v>
      </c>
      <c r="N547" s="223">
        <f t="shared" si="103"/>
        <v>0</v>
      </c>
      <c r="O547" s="223">
        <f t="shared" si="103"/>
        <v>8</v>
      </c>
      <c r="P547" s="223">
        <f t="shared" si="103"/>
        <v>11</v>
      </c>
      <c r="Q547" s="223">
        <f t="shared" si="103"/>
        <v>0</v>
      </c>
      <c r="R547" s="223">
        <f t="shared" si="103"/>
        <v>0</v>
      </c>
      <c r="S547" s="224">
        <f t="shared" si="102"/>
        <v>19</v>
      </c>
      <c r="T547" s="29"/>
      <c r="U547" s="822"/>
      <c r="V547" s="822"/>
      <c r="W547" s="822"/>
      <c r="X547" s="822"/>
      <c r="Y547" s="822"/>
      <c r="Z547" s="822"/>
      <c r="AA547" s="822"/>
      <c r="AB547" s="822"/>
      <c r="AC547" s="822"/>
    </row>
    <row r="548" spans="1:29" ht="14.25" customHeight="1">
      <c r="A548" s="766"/>
      <c r="B548" s="371"/>
      <c r="C548" s="186"/>
      <c r="D548" s="29"/>
      <c r="E548" s="29"/>
      <c r="F548" s="29"/>
      <c r="G548" s="29"/>
      <c r="H548" s="186"/>
      <c r="I548" s="29"/>
      <c r="J548" s="29"/>
      <c r="K548" s="29"/>
      <c r="L548" s="257" t="s">
        <v>682</v>
      </c>
      <c r="M548" s="258">
        <f t="shared" ref="M548:R548" si="104">M543+M542+M532+M531</f>
        <v>0</v>
      </c>
      <c r="N548" s="258">
        <f t="shared" si="104"/>
        <v>0</v>
      </c>
      <c r="O548" s="258">
        <f t="shared" si="104"/>
        <v>0</v>
      </c>
      <c r="P548" s="258">
        <f t="shared" si="104"/>
        <v>0</v>
      </c>
      <c r="Q548" s="258">
        <f t="shared" si="104"/>
        <v>0</v>
      </c>
      <c r="R548" s="258">
        <f t="shared" si="104"/>
        <v>0</v>
      </c>
      <c r="S548" s="259">
        <f t="shared" si="102"/>
        <v>0</v>
      </c>
      <c r="T548" s="29"/>
      <c r="U548" s="822"/>
      <c r="V548" s="822"/>
      <c r="W548" s="822"/>
      <c r="X548" s="822"/>
      <c r="Y548" s="822"/>
      <c r="Z548" s="822"/>
      <c r="AA548" s="822"/>
      <c r="AB548" s="822"/>
      <c r="AC548" s="822"/>
    </row>
    <row r="549" spans="1:29" ht="14.25" customHeight="1">
      <c r="A549" s="766"/>
      <c r="B549" s="371"/>
      <c r="C549" s="1200"/>
      <c r="D549" s="186"/>
      <c r="E549" s="186"/>
      <c r="F549" s="186"/>
      <c r="G549" s="186"/>
      <c r="H549" s="1200"/>
      <c r="I549" s="186"/>
      <c r="J549" s="186"/>
      <c r="K549" s="186"/>
      <c r="L549" s="257" t="s">
        <v>683</v>
      </c>
      <c r="M549" s="258">
        <f t="shared" ref="M549:R549" si="105">M533+M544</f>
        <v>0</v>
      </c>
      <c r="N549" s="258">
        <f t="shared" si="105"/>
        <v>0</v>
      </c>
      <c r="O549" s="258">
        <f t="shared" si="105"/>
        <v>0</v>
      </c>
      <c r="P549" s="258">
        <f t="shared" si="105"/>
        <v>0</v>
      </c>
      <c r="Q549" s="258">
        <f t="shared" si="105"/>
        <v>0</v>
      </c>
      <c r="R549" s="258">
        <f t="shared" si="105"/>
        <v>0</v>
      </c>
      <c r="S549" s="259">
        <f t="shared" si="102"/>
        <v>0</v>
      </c>
      <c r="T549" s="29"/>
      <c r="U549" s="185"/>
      <c r="V549" s="185"/>
      <c r="W549" s="185"/>
      <c r="X549" s="185"/>
      <c r="Y549" s="185"/>
      <c r="Z549" s="185"/>
      <c r="AA549" s="185"/>
      <c r="AB549" s="185"/>
      <c r="AC549" s="185"/>
    </row>
    <row r="550" spans="1:29" ht="14.25" customHeight="1">
      <c r="A550" s="766"/>
      <c r="B550" s="371"/>
      <c r="C550" s="1201"/>
      <c r="D550" s="186"/>
      <c r="E550" s="186"/>
      <c r="F550" s="186"/>
      <c r="G550" s="186"/>
      <c r="H550" s="1201"/>
      <c r="I550" s="186"/>
      <c r="J550" s="186"/>
      <c r="K550" s="186"/>
      <c r="L550" s="260" t="s">
        <v>684</v>
      </c>
      <c r="M550" s="261">
        <f t="shared" ref="M550:R550" si="106">M534+M545</f>
        <v>0</v>
      </c>
      <c r="N550" s="261">
        <f t="shared" si="106"/>
        <v>0</v>
      </c>
      <c r="O550" s="261">
        <f t="shared" si="106"/>
        <v>0</v>
      </c>
      <c r="P550" s="261">
        <f t="shared" si="106"/>
        <v>0</v>
      </c>
      <c r="Q550" s="261">
        <f t="shared" si="106"/>
        <v>0</v>
      </c>
      <c r="R550" s="261">
        <f t="shared" si="106"/>
        <v>0</v>
      </c>
      <c r="S550" s="262">
        <f t="shared" si="102"/>
        <v>0</v>
      </c>
      <c r="T550" s="29"/>
      <c r="U550" s="185"/>
      <c r="V550" s="185"/>
      <c r="W550" s="185"/>
      <c r="X550" s="185"/>
      <c r="Y550" s="185"/>
      <c r="Z550" s="185"/>
      <c r="AA550" s="185"/>
      <c r="AB550" s="185"/>
      <c r="AC550" s="185"/>
    </row>
    <row r="551" spans="1:29" ht="15.75" customHeight="1">
      <c r="A551" s="1213" t="s">
        <v>817</v>
      </c>
      <c r="B551" s="1138"/>
      <c r="C551" s="354"/>
      <c r="D551" s="82"/>
      <c r="E551" s="82"/>
      <c r="F551" s="82"/>
      <c r="G551" s="82"/>
      <c r="H551" s="354"/>
      <c r="I551" s="82"/>
      <c r="J551" s="82"/>
      <c r="K551" s="82"/>
      <c r="L551" s="355"/>
      <c r="M551" s="82"/>
      <c r="N551" s="82"/>
      <c r="O551" s="82"/>
      <c r="P551" s="82"/>
      <c r="Q551" s="82"/>
      <c r="R551" s="82"/>
      <c r="S551" s="82"/>
      <c r="T551" s="186"/>
      <c r="U551" s="822"/>
      <c r="V551" s="822"/>
      <c r="W551" s="822"/>
      <c r="X551" s="822"/>
      <c r="Y551" s="822"/>
      <c r="Z551" s="822"/>
      <c r="AA551" s="822"/>
      <c r="AB551" s="822"/>
      <c r="AC551" s="822"/>
    </row>
    <row r="552" spans="1:29" ht="15.75" customHeight="1">
      <c r="A552" s="1211">
        <v>5</v>
      </c>
      <c r="B552" s="1197" t="s">
        <v>264</v>
      </c>
      <c r="C552" s="186" t="s">
        <v>1533</v>
      </c>
      <c r="D552" s="306">
        <v>8</v>
      </c>
      <c r="E552" s="182" t="s">
        <v>1277</v>
      </c>
      <c r="F552" s="182" t="s">
        <v>651</v>
      </c>
      <c r="G552" s="306"/>
      <c r="H552" s="186" t="s">
        <v>1533</v>
      </c>
      <c r="I552" s="306">
        <v>5</v>
      </c>
      <c r="J552" s="182" t="s">
        <v>1277</v>
      </c>
      <c r="K552" s="182" t="s">
        <v>651</v>
      </c>
      <c r="L552" s="1192" t="s">
        <v>592</v>
      </c>
      <c r="M552" s="29" t="s">
        <v>612</v>
      </c>
      <c r="N552" s="29"/>
      <c r="O552" s="29"/>
      <c r="P552" s="29"/>
      <c r="Q552" s="29"/>
      <c r="R552" s="29"/>
      <c r="S552" s="29"/>
      <c r="T552" s="269"/>
      <c r="U552" s="822"/>
      <c r="V552" s="822"/>
      <c r="W552" s="822"/>
      <c r="X552" s="822"/>
      <c r="Y552" s="822"/>
      <c r="Z552" s="822"/>
      <c r="AA552" s="822"/>
      <c r="AB552" s="822"/>
      <c r="AC552" s="822"/>
    </row>
    <row r="553" spans="1:29" ht="15.75" customHeight="1">
      <c r="A553" s="1152"/>
      <c r="B553" s="1152"/>
      <c r="C553" s="186" t="s">
        <v>1536</v>
      </c>
      <c r="D553" s="306">
        <v>6</v>
      </c>
      <c r="E553" s="182" t="s">
        <v>1280</v>
      </c>
      <c r="F553" s="182" t="s">
        <v>651</v>
      </c>
      <c r="G553" s="306"/>
      <c r="H553" s="186" t="s">
        <v>1536</v>
      </c>
      <c r="I553" s="306">
        <v>4</v>
      </c>
      <c r="J553" s="182" t="s">
        <v>1280</v>
      </c>
      <c r="K553" s="182" t="s">
        <v>651</v>
      </c>
      <c r="L553" s="1193"/>
      <c r="M553" s="29"/>
      <c r="N553" s="29"/>
      <c r="O553" s="29"/>
      <c r="P553" s="29"/>
      <c r="Q553" s="29"/>
      <c r="R553" s="29"/>
      <c r="S553" s="29"/>
      <c r="T553" s="29"/>
      <c r="U553" s="822"/>
      <c r="V553" s="822"/>
      <c r="W553" s="822"/>
      <c r="X553" s="822"/>
      <c r="Y553" s="822"/>
      <c r="Z553" s="822"/>
      <c r="AA553" s="822"/>
      <c r="AB553" s="822"/>
      <c r="AC553" s="822"/>
    </row>
    <row r="554" spans="1:29" ht="15.75" customHeight="1">
      <c r="A554" s="1152"/>
      <c r="B554" s="1152"/>
      <c r="C554" s="186" t="s">
        <v>1537</v>
      </c>
      <c r="D554" s="306">
        <v>1</v>
      </c>
      <c r="E554" s="182" t="s">
        <v>1538</v>
      </c>
      <c r="F554" s="182" t="s">
        <v>651</v>
      </c>
      <c r="G554" s="33"/>
      <c r="H554" s="186" t="s">
        <v>1537</v>
      </c>
      <c r="I554" s="306">
        <v>3</v>
      </c>
      <c r="J554" s="182" t="s">
        <v>1538</v>
      </c>
      <c r="K554" s="182" t="s">
        <v>651</v>
      </c>
      <c r="L554" s="1194"/>
      <c r="M554" s="29"/>
      <c r="N554" s="29"/>
      <c r="O554" s="29"/>
      <c r="P554" s="29"/>
      <c r="Q554" s="29"/>
      <c r="R554" s="29"/>
      <c r="S554" s="29"/>
      <c r="T554" s="29"/>
      <c r="U554" s="822"/>
      <c r="V554" s="822"/>
      <c r="W554" s="822"/>
      <c r="X554" s="822"/>
      <c r="Y554" s="822"/>
      <c r="Z554" s="822"/>
      <c r="AA554" s="822"/>
      <c r="AB554" s="822"/>
      <c r="AC554" s="822"/>
    </row>
    <row r="555" spans="1:29" ht="15.75" customHeight="1">
      <c r="A555" s="1152"/>
      <c r="B555" s="1152"/>
      <c r="C555" s="186"/>
      <c r="D555" s="29"/>
      <c r="E555" s="29"/>
      <c r="F555" s="29"/>
      <c r="G555" s="29"/>
      <c r="H555" s="186"/>
      <c r="I555" s="29">
        <v>12</v>
      </c>
      <c r="J555" s="29"/>
      <c r="K555" s="29"/>
      <c r="L555" s="186" t="s">
        <v>593</v>
      </c>
      <c r="M555" s="192"/>
      <c r="N555" s="192"/>
      <c r="O555" s="192"/>
      <c r="P555" s="192"/>
      <c r="Q555" s="192"/>
      <c r="R555" s="194"/>
      <c r="S555" s="4">
        <f t="shared" ref="S555:S562" si="107">SUM(M555:R555)</f>
        <v>0</v>
      </c>
      <c r="T555" s="29"/>
      <c r="U555" s="822"/>
      <c r="V555" s="822"/>
      <c r="W555" s="822"/>
      <c r="X555" s="822"/>
      <c r="Y555" s="822"/>
      <c r="Z555" s="822"/>
      <c r="AA555" s="822"/>
      <c r="AB555" s="822"/>
      <c r="AC555" s="822"/>
    </row>
    <row r="556" spans="1:29" ht="15.75" customHeight="1">
      <c r="A556" s="1152"/>
      <c r="B556" s="1152"/>
      <c r="C556" s="186"/>
      <c r="D556" s="29"/>
      <c r="E556" s="29"/>
      <c r="F556" s="29"/>
      <c r="G556" s="29"/>
      <c r="H556" s="186"/>
      <c r="I556" s="29"/>
      <c r="J556" s="29"/>
      <c r="K556" s="29"/>
      <c r="L556" s="195" t="s">
        <v>594</v>
      </c>
      <c r="M556" s="196"/>
      <c r="N556" s="196"/>
      <c r="O556" s="196"/>
      <c r="P556" s="196"/>
      <c r="Q556" s="196"/>
      <c r="R556" s="29"/>
      <c r="S556" s="33">
        <f t="shared" si="107"/>
        <v>0</v>
      </c>
      <c r="T556" s="29"/>
      <c r="U556" s="822"/>
      <c r="V556" s="822"/>
      <c r="W556" s="822"/>
      <c r="X556" s="822"/>
      <c r="Y556" s="822"/>
      <c r="Z556" s="822"/>
      <c r="AA556" s="822"/>
      <c r="AB556" s="822"/>
      <c r="AC556" s="822"/>
    </row>
    <row r="557" spans="1:29" ht="15.75" customHeight="1">
      <c r="A557" s="1152"/>
      <c r="B557" s="1152"/>
      <c r="C557" s="186"/>
      <c r="D557" s="29"/>
      <c r="E557" s="29"/>
      <c r="F557" s="29"/>
      <c r="G557" s="29"/>
      <c r="H557" s="186"/>
      <c r="I557" s="29"/>
      <c r="J557" s="29"/>
      <c r="K557" s="29"/>
      <c r="L557" s="195" t="s">
        <v>595</v>
      </c>
      <c r="M557" s="198"/>
      <c r="N557" s="198"/>
      <c r="O557" s="198"/>
      <c r="P557" s="198"/>
      <c r="Q557" s="198"/>
      <c r="R557" s="29"/>
      <c r="S557" s="33">
        <f t="shared" si="107"/>
        <v>0</v>
      </c>
      <c r="T557" s="29"/>
      <c r="U557" s="822"/>
      <c r="V557" s="822"/>
      <c r="W557" s="822"/>
      <c r="X557" s="822"/>
      <c r="Y557" s="822"/>
      <c r="Z557" s="822"/>
      <c r="AA557" s="822"/>
      <c r="AB557" s="822"/>
      <c r="AC557" s="822"/>
    </row>
    <row r="558" spans="1:29" ht="15.75" customHeight="1">
      <c r="A558" s="1152"/>
      <c r="B558" s="1152"/>
      <c r="C558" s="186"/>
      <c r="D558" s="29"/>
      <c r="E558" s="29"/>
      <c r="F558" s="29"/>
      <c r="G558" s="29"/>
      <c r="H558" s="186"/>
      <c r="I558" s="29"/>
      <c r="J558" s="29"/>
      <c r="K558" s="29"/>
      <c r="L558" s="199" t="s">
        <v>596</v>
      </c>
      <c r="M558" s="200"/>
      <c r="N558" s="200"/>
      <c r="O558" s="200"/>
      <c r="P558" s="200"/>
      <c r="Q558" s="200"/>
      <c r="R558" s="202"/>
      <c r="S558" s="203">
        <f t="shared" si="107"/>
        <v>0</v>
      </c>
      <c r="T558" s="29"/>
      <c r="U558" s="822"/>
      <c r="V558" s="822"/>
      <c r="W558" s="822"/>
      <c r="X558" s="822"/>
      <c r="Y558" s="822"/>
      <c r="Z558" s="822"/>
      <c r="AA558" s="822"/>
      <c r="AB558" s="822"/>
      <c r="AC558" s="822"/>
    </row>
    <row r="559" spans="1:29" ht="15.75" customHeight="1">
      <c r="A559" s="1152"/>
      <c r="B559" s="1152"/>
      <c r="C559" s="186"/>
      <c r="D559" s="29"/>
      <c r="E559" s="29"/>
      <c r="F559" s="29"/>
      <c r="G559" s="29"/>
      <c r="H559" s="186"/>
      <c r="I559" s="29"/>
      <c r="J559" s="29"/>
      <c r="K559" s="29"/>
      <c r="L559" s="199" t="s">
        <v>597</v>
      </c>
      <c r="M559" s="200"/>
      <c r="N559" s="200"/>
      <c r="O559" s="200"/>
      <c r="P559" s="200"/>
      <c r="Q559" s="200"/>
      <c r="R559" s="202"/>
      <c r="S559" s="203">
        <f t="shared" si="107"/>
        <v>0</v>
      </c>
      <c r="T559" s="29"/>
      <c r="U559" s="822"/>
      <c r="V559" s="822"/>
      <c r="W559" s="822"/>
      <c r="X559" s="822"/>
      <c r="Y559" s="822"/>
      <c r="Z559" s="822"/>
      <c r="AA559" s="822"/>
      <c r="AB559" s="822"/>
      <c r="AC559" s="822"/>
    </row>
    <row r="560" spans="1:29" ht="15.75" customHeight="1">
      <c r="A560" s="1152"/>
      <c r="B560" s="1152"/>
      <c r="C560" s="186"/>
      <c r="D560" s="29"/>
      <c r="E560" s="29"/>
      <c r="F560" s="29"/>
      <c r="G560" s="29"/>
      <c r="H560" s="186"/>
      <c r="I560" s="29"/>
      <c r="J560" s="29"/>
      <c r="K560" s="29"/>
      <c r="L560" s="208" t="s">
        <v>598</v>
      </c>
      <c r="M560" s="200"/>
      <c r="N560" s="200"/>
      <c r="O560" s="200"/>
      <c r="P560" s="200"/>
      <c r="Q560" s="200"/>
      <c r="R560" s="202"/>
      <c r="S560" s="203">
        <f t="shared" si="107"/>
        <v>0</v>
      </c>
      <c r="T560" s="29"/>
      <c r="U560" s="822"/>
      <c r="V560" s="822"/>
      <c r="W560" s="822"/>
      <c r="X560" s="822"/>
      <c r="Y560" s="822"/>
      <c r="Z560" s="822"/>
      <c r="AA560" s="822"/>
      <c r="AB560" s="822"/>
      <c r="AC560" s="822"/>
    </row>
    <row r="561" spans="1:29" ht="15.75" customHeight="1">
      <c r="A561" s="1152"/>
      <c r="B561" s="1152"/>
      <c r="C561" s="186"/>
      <c r="D561" s="29"/>
      <c r="E561" s="29"/>
      <c r="F561" s="29"/>
      <c r="G561" s="29"/>
      <c r="H561" s="186"/>
      <c r="I561" s="29"/>
      <c r="J561" s="29"/>
      <c r="K561" s="29"/>
      <c r="L561" s="209" t="s">
        <v>599</v>
      </c>
      <c r="M561" s="210"/>
      <c r="N561" s="210"/>
      <c r="O561" s="210"/>
      <c r="P561" s="210"/>
      <c r="Q561" s="210"/>
      <c r="R561" s="211"/>
      <c r="S561" s="212">
        <f t="shared" si="107"/>
        <v>0</v>
      </c>
      <c r="T561" s="29"/>
      <c r="U561" s="822"/>
      <c r="V561" s="822"/>
      <c r="W561" s="822"/>
      <c r="X561" s="822"/>
      <c r="Y561" s="822"/>
      <c r="Z561" s="822"/>
      <c r="AA561" s="822"/>
      <c r="AB561" s="822"/>
      <c r="AC561" s="822"/>
    </row>
    <row r="562" spans="1:29" ht="15.75" customHeight="1">
      <c r="A562" s="1152"/>
      <c r="B562" s="1152"/>
      <c r="C562" s="186"/>
      <c r="D562" s="29"/>
      <c r="E562" s="29"/>
      <c r="F562" s="29"/>
      <c r="G562" s="29"/>
      <c r="H562" s="186"/>
      <c r="I562" s="29"/>
      <c r="J562" s="29"/>
      <c r="K562" s="29"/>
      <c r="L562" s="209" t="s">
        <v>600</v>
      </c>
      <c r="M562" s="213"/>
      <c r="N562" s="213"/>
      <c r="O562" s="213"/>
      <c r="P562" s="213"/>
      <c r="Q562" s="213"/>
      <c r="R562" s="214"/>
      <c r="S562" s="215">
        <f t="shared" si="107"/>
        <v>0</v>
      </c>
      <c r="T562" s="29"/>
      <c r="U562" s="822"/>
      <c r="V562" s="822"/>
      <c r="W562" s="822"/>
      <c r="X562" s="822"/>
      <c r="Y562" s="822"/>
      <c r="Z562" s="822"/>
      <c r="AA562" s="822"/>
      <c r="AB562" s="822"/>
      <c r="AC562" s="822"/>
    </row>
    <row r="563" spans="1:29" ht="21" customHeight="1">
      <c r="A563" s="1152"/>
      <c r="B563" s="1152"/>
      <c r="C563" s="186"/>
      <c r="D563" s="33"/>
      <c r="E563" s="33"/>
      <c r="F563" s="33"/>
      <c r="G563" s="33"/>
      <c r="H563" s="186"/>
      <c r="I563" s="33"/>
      <c r="J563" s="33"/>
      <c r="K563" s="33"/>
      <c r="L563" s="222"/>
      <c r="M563" s="223"/>
      <c r="N563" s="223"/>
      <c r="O563" s="223"/>
      <c r="P563" s="223"/>
      <c r="Q563" s="223"/>
      <c r="R563" s="224"/>
      <c r="S563" s="225"/>
      <c r="T563" s="29"/>
      <c r="U563" s="185"/>
      <c r="V563" s="185"/>
      <c r="W563" s="185"/>
      <c r="X563" s="185"/>
      <c r="Y563" s="185"/>
      <c r="Z563" s="185"/>
      <c r="AA563" s="185"/>
      <c r="AB563" s="185"/>
      <c r="AC563" s="185"/>
    </row>
    <row r="564" spans="1:29" ht="15.75" customHeight="1">
      <c r="A564" s="1152"/>
      <c r="B564" s="1152"/>
      <c r="C564" s="186"/>
      <c r="D564" s="33"/>
      <c r="E564" s="33"/>
      <c r="F564" s="33"/>
      <c r="G564" s="33"/>
      <c r="H564" s="186"/>
      <c r="I564" s="33"/>
      <c r="J564" s="33"/>
      <c r="K564" s="33"/>
      <c r="L564" s="1232" t="s">
        <v>601</v>
      </c>
      <c r="M564" s="228" t="s">
        <v>2560</v>
      </c>
      <c r="N564" s="228"/>
      <c r="O564" s="230"/>
      <c r="P564" s="228" t="s">
        <v>2561</v>
      </c>
      <c r="Q564" s="228"/>
      <c r="R564" s="228"/>
      <c r="S564" s="228"/>
      <c r="T564" s="29"/>
      <c r="U564" s="822"/>
      <c r="V564" s="822"/>
      <c r="W564" s="822"/>
      <c r="X564" s="822"/>
      <c r="Y564" s="822"/>
      <c r="Z564" s="822"/>
      <c r="AA564" s="822"/>
      <c r="AB564" s="822"/>
      <c r="AC564" s="822"/>
    </row>
    <row r="565" spans="1:29" ht="15.75" customHeight="1">
      <c r="A565" s="1147"/>
      <c r="B565" s="1147"/>
      <c r="C565" s="186"/>
      <c r="D565" s="33"/>
      <c r="E565" s="33"/>
      <c r="F565" s="33"/>
      <c r="G565" s="33"/>
      <c r="H565" s="186"/>
      <c r="I565" s="33"/>
      <c r="J565" s="33"/>
      <c r="K565" s="33"/>
      <c r="L565" s="1152"/>
      <c r="M565" s="228" t="s">
        <v>2562</v>
      </c>
      <c r="N565" s="909"/>
      <c r="O565" s="230"/>
      <c r="P565" s="909"/>
      <c r="Q565" s="228"/>
      <c r="R565" s="228"/>
      <c r="S565" s="228"/>
      <c r="T565" s="29"/>
      <c r="U565" s="822"/>
      <c r="V565" s="822"/>
      <c r="W565" s="822"/>
      <c r="X565" s="822"/>
      <c r="Y565" s="822"/>
      <c r="Z565" s="822"/>
      <c r="AA565" s="822"/>
      <c r="AB565" s="822"/>
      <c r="AC565" s="822"/>
    </row>
    <row r="566" spans="1:29" ht="15.75" customHeight="1">
      <c r="A566" s="766"/>
      <c r="B566" s="371"/>
      <c r="C566" s="186"/>
      <c r="D566" s="29"/>
      <c r="E566" s="29"/>
      <c r="F566" s="29"/>
      <c r="G566" s="29"/>
      <c r="H566" s="186"/>
      <c r="I566" s="29"/>
      <c r="J566" s="29"/>
      <c r="K566" s="29"/>
      <c r="L566" s="1152"/>
      <c r="M566" s="242"/>
      <c r="N566" s="242"/>
      <c r="O566" s="242"/>
      <c r="P566" s="228"/>
      <c r="Q566" s="242"/>
      <c r="R566" s="228"/>
      <c r="S566" s="637"/>
      <c r="T566" s="29"/>
      <c r="U566" s="822"/>
      <c r="V566" s="822"/>
      <c r="W566" s="822"/>
      <c r="X566" s="822"/>
      <c r="Y566" s="822"/>
      <c r="Z566" s="822"/>
      <c r="AA566" s="822"/>
      <c r="AB566" s="822"/>
      <c r="AC566" s="822"/>
    </row>
    <row r="567" spans="1:29" ht="15.75" customHeight="1">
      <c r="A567" s="766"/>
      <c r="B567" s="371"/>
      <c r="C567" s="186"/>
      <c r="D567" s="29"/>
      <c r="E567" s="29"/>
      <c r="F567" s="29"/>
      <c r="G567" s="29"/>
      <c r="H567" s="186"/>
      <c r="I567" s="29"/>
      <c r="J567" s="29"/>
      <c r="K567" s="29"/>
      <c r="L567" s="1147"/>
      <c r="M567" s="242"/>
      <c r="N567" s="242"/>
      <c r="O567" s="242"/>
      <c r="P567" s="909"/>
      <c r="Q567" s="242"/>
      <c r="R567" s="228"/>
      <c r="S567" s="637"/>
      <c r="T567" s="29"/>
      <c r="U567" s="822"/>
      <c r="V567" s="822"/>
      <c r="W567" s="822"/>
      <c r="X567" s="822"/>
      <c r="Y567" s="822"/>
      <c r="Z567" s="822"/>
      <c r="AA567" s="822"/>
      <c r="AB567" s="822"/>
      <c r="AC567" s="822"/>
    </row>
    <row r="568" spans="1:29" ht="15.75" customHeight="1">
      <c r="A568" s="766"/>
      <c r="B568" s="371"/>
      <c r="C568" s="186"/>
      <c r="D568" s="29"/>
      <c r="E568" s="29"/>
      <c r="F568" s="29"/>
      <c r="G568" s="29"/>
      <c r="H568" s="186"/>
      <c r="I568" s="29"/>
      <c r="J568" s="29"/>
      <c r="K568" s="29"/>
      <c r="L568" s="238" t="s">
        <v>593</v>
      </c>
      <c r="M568" s="280">
        <v>8</v>
      </c>
      <c r="N568" s="280"/>
      <c r="O568" s="280"/>
      <c r="P568" s="280">
        <v>4</v>
      </c>
      <c r="Q568" s="280"/>
      <c r="R568" s="236"/>
      <c r="S568" s="237">
        <f t="shared" ref="S568:S579" si="108">SUM(M568:R568)</f>
        <v>12</v>
      </c>
      <c r="T568" s="29"/>
      <c r="U568" s="822"/>
      <c r="V568" s="822"/>
      <c r="W568" s="822"/>
      <c r="X568" s="822"/>
      <c r="Y568" s="822"/>
      <c r="Z568" s="822"/>
      <c r="AA568" s="822"/>
      <c r="AB568" s="822"/>
      <c r="AC568" s="822"/>
    </row>
    <row r="569" spans="1:29" ht="15.75" customHeight="1">
      <c r="A569" s="766"/>
      <c r="B569" s="371"/>
      <c r="C569" s="186"/>
      <c r="D569" s="29"/>
      <c r="E569" s="29"/>
      <c r="F569" s="29"/>
      <c r="G569" s="29"/>
      <c r="H569" s="186"/>
      <c r="I569" s="29"/>
      <c r="J569" s="29"/>
      <c r="K569" s="29"/>
      <c r="L569" s="240" t="s">
        <v>594</v>
      </c>
      <c r="M569" s="281"/>
      <c r="N569" s="281"/>
      <c r="O569" s="281"/>
      <c r="P569" s="281"/>
      <c r="Q569" s="281"/>
      <c r="R569" s="228"/>
      <c r="S569" s="242">
        <f t="shared" si="108"/>
        <v>0</v>
      </c>
      <c r="T569" s="29"/>
      <c r="U569" s="822"/>
      <c r="V569" s="822"/>
      <c r="W569" s="822"/>
      <c r="X569" s="822"/>
      <c r="Y569" s="822"/>
      <c r="Z569" s="822"/>
      <c r="AA569" s="822"/>
      <c r="AB569" s="822"/>
      <c r="AC569" s="822"/>
    </row>
    <row r="570" spans="1:29" ht="15.75" customHeight="1">
      <c r="A570" s="766"/>
      <c r="B570" s="371"/>
      <c r="C570" s="186"/>
      <c r="D570" s="29"/>
      <c r="E570" s="29"/>
      <c r="F570" s="29"/>
      <c r="G570" s="29"/>
      <c r="H570" s="186"/>
      <c r="I570" s="29"/>
      <c r="J570" s="29"/>
      <c r="K570" s="29"/>
      <c r="L570" s="240" t="s">
        <v>595</v>
      </c>
      <c r="M570" s="243">
        <v>8</v>
      </c>
      <c r="N570" s="243"/>
      <c r="O570" s="243"/>
      <c r="P570" s="243">
        <v>4</v>
      </c>
      <c r="Q570" s="243"/>
      <c r="R570" s="228"/>
      <c r="S570" s="242">
        <f t="shared" si="108"/>
        <v>12</v>
      </c>
      <c r="T570" s="29"/>
      <c r="U570" s="822"/>
      <c r="V570" s="822"/>
      <c r="W570" s="822"/>
      <c r="X570" s="822"/>
      <c r="Y570" s="822"/>
      <c r="Z570" s="822"/>
      <c r="AA570" s="822"/>
      <c r="AB570" s="822"/>
      <c r="AC570" s="822"/>
    </row>
    <row r="571" spans="1:29" ht="15.75" customHeight="1">
      <c r="A571" s="766"/>
      <c r="B571" s="371"/>
      <c r="C571" s="186"/>
      <c r="D571" s="29"/>
      <c r="E571" s="29"/>
      <c r="F571" s="29"/>
      <c r="G571" s="29"/>
      <c r="H571" s="186"/>
      <c r="I571" s="29"/>
      <c r="J571" s="29"/>
      <c r="K571" s="29"/>
      <c r="L571" s="244" t="s">
        <v>596</v>
      </c>
      <c r="M571" s="246"/>
      <c r="N571" s="246"/>
      <c r="O571" s="246"/>
      <c r="P571" s="246"/>
      <c r="Q571" s="246"/>
      <c r="R571" s="247"/>
      <c r="S571" s="248">
        <f t="shared" si="108"/>
        <v>0</v>
      </c>
      <c r="T571" s="29"/>
      <c r="U571" s="822"/>
      <c r="V571" s="822"/>
      <c r="W571" s="822"/>
      <c r="X571" s="822"/>
      <c r="Y571" s="822"/>
      <c r="Z571" s="822"/>
      <c r="AA571" s="822"/>
      <c r="AB571" s="822"/>
      <c r="AC571" s="822"/>
    </row>
    <row r="572" spans="1:29" ht="15.75" customHeight="1">
      <c r="A572" s="766"/>
      <c r="B572" s="371"/>
      <c r="C572" s="1200"/>
      <c r="D572" s="186"/>
      <c r="E572" s="186"/>
      <c r="F572" s="186"/>
      <c r="G572" s="186"/>
      <c r="H572" s="1200"/>
      <c r="I572" s="186"/>
      <c r="J572" s="186"/>
      <c r="K572" s="186"/>
      <c r="L572" s="244" t="s">
        <v>597</v>
      </c>
      <c r="M572" s="246"/>
      <c r="N572" s="246"/>
      <c r="O572" s="246"/>
      <c r="P572" s="246"/>
      <c r="Q572" s="246"/>
      <c r="R572" s="247"/>
      <c r="S572" s="248">
        <f t="shared" si="108"/>
        <v>0</v>
      </c>
      <c r="T572" s="29"/>
      <c r="U572" s="185"/>
      <c r="V572" s="185"/>
      <c r="W572" s="185"/>
      <c r="X572" s="185"/>
      <c r="Y572" s="185"/>
      <c r="Z572" s="185"/>
      <c r="AA572" s="185"/>
      <c r="AB572" s="185"/>
      <c r="AC572" s="185"/>
    </row>
    <row r="573" spans="1:29" ht="15.75" customHeight="1">
      <c r="A573" s="766"/>
      <c r="B573" s="371"/>
      <c r="C573" s="1201"/>
      <c r="D573" s="186"/>
      <c r="E573" s="186"/>
      <c r="F573" s="186"/>
      <c r="G573" s="186"/>
      <c r="H573" s="1201"/>
      <c r="I573" s="186"/>
      <c r="J573" s="186"/>
      <c r="K573" s="186"/>
      <c r="L573" s="249" t="s">
        <v>598</v>
      </c>
      <c r="M573" s="246"/>
      <c r="N573" s="246"/>
      <c r="O573" s="246"/>
      <c r="P573" s="246"/>
      <c r="Q573" s="246"/>
      <c r="R573" s="247"/>
      <c r="S573" s="248">
        <f t="shared" si="108"/>
        <v>0</v>
      </c>
      <c r="T573" s="29"/>
      <c r="U573" s="185"/>
      <c r="V573" s="185"/>
      <c r="W573" s="185"/>
      <c r="X573" s="185"/>
      <c r="Y573" s="185"/>
      <c r="Z573" s="185"/>
      <c r="AA573" s="185"/>
      <c r="AB573" s="185"/>
      <c r="AC573" s="185"/>
    </row>
    <row r="574" spans="1:29" ht="15.75" customHeight="1">
      <c r="A574" s="766"/>
      <c r="B574" s="371"/>
      <c r="C574" s="186"/>
      <c r="D574" s="29"/>
      <c r="E574" s="29"/>
      <c r="F574" s="29"/>
      <c r="G574" s="29"/>
      <c r="H574" s="186"/>
      <c r="I574" s="29"/>
      <c r="J574" s="29"/>
      <c r="K574" s="29"/>
      <c r="L574" s="250" t="s">
        <v>599</v>
      </c>
      <c r="M574" s="251"/>
      <c r="N574" s="251"/>
      <c r="O574" s="251"/>
      <c r="P574" s="251"/>
      <c r="Q574" s="251"/>
      <c r="R574" s="252"/>
      <c r="S574" s="253">
        <f t="shared" si="108"/>
        <v>0</v>
      </c>
      <c r="T574" s="29"/>
      <c r="U574" s="822"/>
      <c r="V574" s="822"/>
      <c r="W574" s="822"/>
      <c r="X574" s="822"/>
      <c r="Y574" s="822"/>
      <c r="Z574" s="822"/>
      <c r="AA574" s="822"/>
      <c r="AB574" s="822"/>
      <c r="AC574" s="822"/>
    </row>
    <row r="575" spans="1:29" ht="15.75" customHeight="1">
      <c r="A575" s="766"/>
      <c r="B575" s="371"/>
      <c r="C575" s="186"/>
      <c r="D575" s="29"/>
      <c r="E575" s="29"/>
      <c r="F575" s="29"/>
      <c r="G575" s="29"/>
      <c r="H575" s="186"/>
      <c r="I575" s="29"/>
      <c r="J575" s="29"/>
      <c r="K575" s="29"/>
      <c r="L575" s="250" t="s">
        <v>600</v>
      </c>
      <c r="M575" s="254"/>
      <c r="N575" s="254"/>
      <c r="O575" s="254"/>
      <c r="P575" s="254"/>
      <c r="Q575" s="254"/>
      <c r="R575" s="255"/>
      <c r="S575" s="256">
        <f t="shared" si="108"/>
        <v>0</v>
      </c>
      <c r="T575" s="29"/>
      <c r="U575" s="822"/>
      <c r="V575" s="822"/>
      <c r="W575" s="822"/>
      <c r="X575" s="822"/>
      <c r="Y575" s="822"/>
      <c r="Z575" s="822"/>
      <c r="AA575" s="822"/>
      <c r="AB575" s="822"/>
      <c r="AC575" s="822"/>
    </row>
    <row r="576" spans="1:29" ht="15.75" customHeight="1">
      <c r="A576" s="766"/>
      <c r="B576" s="371"/>
      <c r="C576" s="186"/>
      <c r="D576" s="29"/>
      <c r="E576" s="29"/>
      <c r="F576" s="29"/>
      <c r="G576" s="29"/>
      <c r="H576" s="186"/>
      <c r="I576" s="29"/>
      <c r="J576" s="29"/>
      <c r="K576" s="29"/>
      <c r="L576" s="222" t="s">
        <v>681</v>
      </c>
      <c r="M576" s="223">
        <f t="shared" ref="M576:R576" si="109">M568+M555</f>
        <v>8</v>
      </c>
      <c r="N576" s="223">
        <f t="shared" si="109"/>
        <v>0</v>
      </c>
      <c r="O576" s="223">
        <f t="shared" si="109"/>
        <v>0</v>
      </c>
      <c r="P576" s="223">
        <f t="shared" si="109"/>
        <v>4</v>
      </c>
      <c r="Q576" s="223">
        <f t="shared" si="109"/>
        <v>0</v>
      </c>
      <c r="R576" s="223">
        <f t="shared" si="109"/>
        <v>0</v>
      </c>
      <c r="S576" s="224">
        <f t="shared" si="108"/>
        <v>12</v>
      </c>
      <c r="T576" s="29"/>
      <c r="U576" s="822"/>
      <c r="V576" s="822"/>
      <c r="W576" s="822"/>
      <c r="X576" s="822"/>
      <c r="Y576" s="822"/>
      <c r="Z576" s="822"/>
      <c r="AA576" s="822"/>
      <c r="AB576" s="822"/>
      <c r="AC576" s="822"/>
    </row>
    <row r="577" spans="1:29" ht="15.75" customHeight="1">
      <c r="A577" s="766"/>
      <c r="B577" s="371"/>
      <c r="C577" s="186"/>
      <c r="D577" s="29"/>
      <c r="E577" s="29"/>
      <c r="F577" s="29"/>
      <c r="G577" s="29"/>
      <c r="H577" s="186"/>
      <c r="I577" s="29"/>
      <c r="J577" s="29"/>
      <c r="K577" s="29"/>
      <c r="L577" s="257" t="s">
        <v>682</v>
      </c>
      <c r="M577" s="258">
        <f t="shared" ref="M577:R577" si="110">M572+M571+M559+M558</f>
        <v>0</v>
      </c>
      <c r="N577" s="258">
        <f t="shared" si="110"/>
        <v>0</v>
      </c>
      <c r="O577" s="258">
        <f t="shared" si="110"/>
        <v>0</v>
      </c>
      <c r="P577" s="258">
        <f t="shared" si="110"/>
        <v>0</v>
      </c>
      <c r="Q577" s="258">
        <f t="shared" si="110"/>
        <v>0</v>
      </c>
      <c r="R577" s="258">
        <f t="shared" si="110"/>
        <v>0</v>
      </c>
      <c r="S577" s="259">
        <f t="shared" si="108"/>
        <v>0</v>
      </c>
      <c r="T577" s="29"/>
      <c r="U577" s="822"/>
      <c r="V577" s="822"/>
      <c r="W577" s="822"/>
      <c r="X577" s="822"/>
      <c r="Y577" s="822"/>
      <c r="Z577" s="822"/>
      <c r="AA577" s="822"/>
      <c r="AB577" s="822"/>
      <c r="AC577" s="822"/>
    </row>
    <row r="578" spans="1:29" ht="15.75" customHeight="1">
      <c r="A578" s="766"/>
      <c r="B578" s="371"/>
      <c r="C578" s="1200"/>
      <c r="D578" s="186"/>
      <c r="E578" s="186"/>
      <c r="F578" s="186"/>
      <c r="G578" s="186"/>
      <c r="H578" s="1200"/>
      <c r="I578" s="186"/>
      <c r="J578" s="186"/>
      <c r="K578" s="186"/>
      <c r="L578" s="257" t="s">
        <v>683</v>
      </c>
      <c r="M578" s="258">
        <f t="shared" ref="M578:R578" si="111">M573+M560</f>
        <v>0</v>
      </c>
      <c r="N578" s="258">
        <f t="shared" si="111"/>
        <v>0</v>
      </c>
      <c r="O578" s="258">
        <f t="shared" si="111"/>
        <v>0</v>
      </c>
      <c r="P578" s="258">
        <f t="shared" si="111"/>
        <v>0</v>
      </c>
      <c r="Q578" s="258">
        <f t="shared" si="111"/>
        <v>0</v>
      </c>
      <c r="R578" s="258">
        <f t="shared" si="111"/>
        <v>0</v>
      </c>
      <c r="S578" s="259">
        <f t="shared" si="108"/>
        <v>0</v>
      </c>
      <c r="T578" s="29"/>
      <c r="U578" s="185"/>
      <c r="V578" s="185"/>
      <c r="W578" s="185"/>
      <c r="X578" s="185"/>
      <c r="Y578" s="185"/>
      <c r="Z578" s="185"/>
      <c r="AA578" s="185"/>
      <c r="AB578" s="185"/>
      <c r="AC578" s="185"/>
    </row>
    <row r="579" spans="1:29" ht="15.75" customHeight="1">
      <c r="A579" s="766"/>
      <c r="B579" s="371"/>
      <c r="C579" s="1201"/>
      <c r="D579" s="186"/>
      <c r="E579" s="186"/>
      <c r="F579" s="186"/>
      <c r="G579" s="186"/>
      <c r="H579" s="1201"/>
      <c r="I579" s="186"/>
      <c r="J579" s="186"/>
      <c r="K579" s="186"/>
      <c r="L579" s="260" t="s">
        <v>684</v>
      </c>
      <c r="M579" s="261">
        <f t="shared" ref="M579:R579" si="112">M574+M561</f>
        <v>0</v>
      </c>
      <c r="N579" s="261">
        <f t="shared" si="112"/>
        <v>0</v>
      </c>
      <c r="O579" s="261">
        <f t="shared" si="112"/>
        <v>0</v>
      </c>
      <c r="P579" s="261">
        <f t="shared" si="112"/>
        <v>0</v>
      </c>
      <c r="Q579" s="261">
        <f t="shared" si="112"/>
        <v>0</v>
      </c>
      <c r="R579" s="261">
        <f t="shared" si="112"/>
        <v>0</v>
      </c>
      <c r="S579" s="262">
        <f t="shared" si="108"/>
        <v>0</v>
      </c>
      <c r="T579" s="29"/>
      <c r="U579" s="185"/>
      <c r="V579" s="185"/>
      <c r="W579" s="185"/>
      <c r="X579" s="185"/>
      <c r="Y579" s="185"/>
      <c r="Z579" s="185"/>
      <c r="AA579" s="185"/>
      <c r="AB579" s="185"/>
      <c r="AC579" s="185"/>
    </row>
    <row r="580" spans="1:29" ht="15.75" customHeight="1">
      <c r="A580" s="1213" t="s">
        <v>817</v>
      </c>
      <c r="B580" s="1138"/>
      <c r="C580" s="354"/>
      <c r="D580" s="82"/>
      <c r="E580" s="82"/>
      <c r="F580" s="82"/>
      <c r="G580" s="82"/>
      <c r="H580" s="354"/>
      <c r="I580" s="82"/>
      <c r="J580" s="82"/>
      <c r="K580" s="82"/>
      <c r="L580" s="355"/>
      <c r="M580" s="82"/>
      <c r="N580" s="82"/>
      <c r="O580" s="82"/>
      <c r="P580" s="82"/>
      <c r="Q580" s="82"/>
      <c r="R580" s="82"/>
      <c r="S580" s="82"/>
      <c r="T580" s="186"/>
      <c r="U580" s="822"/>
      <c r="V580" s="822"/>
      <c r="W580" s="822"/>
      <c r="X580" s="822"/>
      <c r="Y580" s="822"/>
      <c r="Z580" s="822"/>
      <c r="AA580" s="822"/>
      <c r="AB580" s="822"/>
      <c r="AC580" s="822"/>
    </row>
    <row r="581" spans="1:29" ht="32.25" customHeight="1">
      <c r="A581" s="1211">
        <v>6</v>
      </c>
      <c r="B581" s="1197" t="s">
        <v>266</v>
      </c>
      <c r="C581" s="186" t="s">
        <v>1533</v>
      </c>
      <c r="D581" s="306">
        <v>8</v>
      </c>
      <c r="E581" s="182" t="s">
        <v>1277</v>
      </c>
      <c r="F581" s="182" t="s">
        <v>651</v>
      </c>
      <c r="G581" s="306"/>
      <c r="H581" s="186" t="s">
        <v>1533</v>
      </c>
      <c r="I581" s="907">
        <v>7</v>
      </c>
      <c r="J581" s="182" t="s">
        <v>1277</v>
      </c>
      <c r="K581" s="182" t="s">
        <v>651</v>
      </c>
      <c r="L581" s="1192" t="s">
        <v>592</v>
      </c>
      <c r="M581" s="18"/>
      <c r="N581" s="18"/>
      <c r="O581" s="29"/>
      <c r="P581" s="910" t="s">
        <v>2563</v>
      </c>
      <c r="Q581" s="911" t="s">
        <v>2564</v>
      </c>
      <c r="R581" s="29"/>
      <c r="S581" s="29"/>
      <c r="T581" s="29"/>
      <c r="U581" s="822"/>
      <c r="V581" s="822"/>
      <c r="W581" s="822"/>
      <c r="X581" s="822"/>
      <c r="Y581" s="822"/>
      <c r="Z581" s="822"/>
      <c r="AA581" s="822"/>
      <c r="AB581" s="822"/>
      <c r="AC581" s="822"/>
    </row>
    <row r="582" spans="1:29" ht="36.75" customHeight="1">
      <c r="A582" s="1152"/>
      <c r="B582" s="1152"/>
      <c r="C582" s="186" t="s">
        <v>1536</v>
      </c>
      <c r="D582" s="306">
        <v>7</v>
      </c>
      <c r="E582" s="182" t="s">
        <v>1280</v>
      </c>
      <c r="F582" s="182" t="s">
        <v>651</v>
      </c>
      <c r="G582" s="306"/>
      <c r="H582" s="186" t="s">
        <v>1536</v>
      </c>
      <c r="I582" s="907">
        <v>7</v>
      </c>
      <c r="J582" s="182" t="s">
        <v>1280</v>
      </c>
      <c r="K582" s="182" t="s">
        <v>651</v>
      </c>
      <c r="L582" s="1193"/>
      <c r="M582" s="18"/>
      <c r="N582" s="18"/>
      <c r="O582" s="29"/>
      <c r="P582" s="189"/>
      <c r="Q582" s="50" t="s">
        <v>2565</v>
      </c>
      <c r="R582" s="29"/>
      <c r="S582" s="29"/>
      <c r="T582" s="912"/>
      <c r="U582" s="822"/>
      <c r="V582" s="822"/>
      <c r="W582" s="822"/>
      <c r="X582" s="822"/>
      <c r="Y582" s="822"/>
      <c r="Z582" s="822"/>
      <c r="AA582" s="822"/>
      <c r="AB582" s="822"/>
      <c r="AC582" s="822"/>
    </row>
    <row r="583" spans="1:29" ht="39" customHeight="1">
      <c r="A583" s="1152"/>
      <c r="B583" s="1152"/>
      <c r="C583" s="186" t="s">
        <v>1537</v>
      </c>
      <c r="D583" s="306">
        <v>6</v>
      </c>
      <c r="E583" s="182" t="s">
        <v>1538</v>
      </c>
      <c r="F583" s="182" t="s">
        <v>651</v>
      </c>
      <c r="G583" s="306"/>
      <c r="H583" s="186" t="s">
        <v>1537</v>
      </c>
      <c r="I583" s="306">
        <v>7</v>
      </c>
      <c r="J583" s="182" t="s">
        <v>1538</v>
      </c>
      <c r="K583" s="182" t="s">
        <v>651</v>
      </c>
      <c r="L583" s="1193"/>
      <c r="M583" s="29"/>
      <c r="N583" s="18"/>
      <c r="O583" s="29"/>
      <c r="P583" s="29"/>
      <c r="Q583" s="911" t="s">
        <v>2566</v>
      </c>
      <c r="R583" s="29"/>
      <c r="S583" s="29"/>
      <c r="T583" s="29"/>
      <c r="U583" s="822"/>
      <c r="V583" s="822"/>
      <c r="W583" s="822"/>
      <c r="X583" s="822"/>
      <c r="Y583" s="822"/>
      <c r="Z583" s="822"/>
      <c r="AA583" s="822"/>
      <c r="AB583" s="822"/>
      <c r="AC583" s="822"/>
    </row>
    <row r="584" spans="1:29" ht="15.75" customHeight="1">
      <c r="A584" s="1152"/>
      <c r="B584" s="1152"/>
      <c r="C584" s="186" t="s">
        <v>1539</v>
      </c>
      <c r="D584" s="33"/>
      <c r="E584" s="33"/>
      <c r="F584" s="33"/>
      <c r="G584" s="33"/>
      <c r="H584" s="186" t="s">
        <v>1539</v>
      </c>
      <c r="I584" s="33"/>
      <c r="J584" s="33"/>
      <c r="K584" s="33"/>
      <c r="L584" s="1194"/>
      <c r="M584" s="18"/>
      <c r="N584" s="18"/>
      <c r="O584" s="29"/>
      <c r="P584" s="29"/>
      <c r="Q584" s="18"/>
      <c r="R584" s="29"/>
      <c r="S584" s="29"/>
      <c r="T584" s="29"/>
      <c r="U584" s="822"/>
      <c r="V584" s="822"/>
      <c r="W584" s="822"/>
      <c r="X584" s="822"/>
      <c r="Y584" s="822"/>
      <c r="Z584" s="822"/>
      <c r="AA584" s="822"/>
      <c r="AB584" s="822"/>
      <c r="AC584" s="822"/>
    </row>
    <row r="585" spans="1:29" ht="15.75" customHeight="1">
      <c r="A585" s="1152"/>
      <c r="B585" s="1152"/>
      <c r="C585" s="186"/>
      <c r="D585" s="33"/>
      <c r="E585" s="33"/>
      <c r="F585" s="33"/>
      <c r="G585" s="33"/>
      <c r="H585" s="186"/>
      <c r="I585" s="47">
        <v>21</v>
      </c>
      <c r="J585" s="33"/>
      <c r="K585" s="33"/>
      <c r="L585" s="186" t="s">
        <v>593</v>
      </c>
      <c r="M585" s="192"/>
      <c r="N585" s="192"/>
      <c r="O585" s="192"/>
      <c r="P585" s="193">
        <v>4</v>
      </c>
      <c r="Q585" s="193">
        <v>10</v>
      </c>
      <c r="R585" s="194"/>
      <c r="S585" s="4">
        <f t="shared" ref="S585:S592" si="113">SUM(M585:R585)</f>
        <v>14</v>
      </c>
      <c r="T585" s="12"/>
      <c r="U585" s="822"/>
      <c r="V585" s="822"/>
      <c r="W585" s="822"/>
      <c r="X585" s="822"/>
      <c r="Y585" s="822"/>
      <c r="Z585" s="822"/>
      <c r="AA585" s="822"/>
      <c r="AB585" s="822"/>
      <c r="AC585" s="822"/>
    </row>
    <row r="586" spans="1:29" ht="15.75" customHeight="1">
      <c r="A586" s="1152"/>
      <c r="B586" s="1152"/>
      <c r="C586" s="186"/>
      <c r="D586" s="33"/>
      <c r="E586" s="33"/>
      <c r="F586" s="33"/>
      <c r="G586" s="33"/>
      <c r="H586" s="186"/>
      <c r="I586" s="33"/>
      <c r="J586" s="33"/>
      <c r="K586" s="33"/>
      <c r="L586" s="195" t="s">
        <v>594</v>
      </c>
      <c r="M586" s="196"/>
      <c r="N586" s="196"/>
      <c r="O586" s="196"/>
      <c r="P586" s="197">
        <v>4</v>
      </c>
      <c r="Q586" s="197">
        <v>10</v>
      </c>
      <c r="R586" s="29"/>
      <c r="S586" s="33">
        <f t="shared" si="113"/>
        <v>14</v>
      </c>
      <c r="T586" s="12"/>
      <c r="U586" s="822"/>
      <c r="V586" s="822"/>
      <c r="W586" s="822"/>
      <c r="X586" s="822"/>
      <c r="Y586" s="822"/>
      <c r="Z586" s="822"/>
      <c r="AA586" s="822"/>
      <c r="AB586" s="822"/>
      <c r="AC586" s="822"/>
    </row>
    <row r="587" spans="1:29" ht="15.75" customHeight="1">
      <c r="A587" s="1152"/>
      <c r="B587" s="1152"/>
      <c r="C587" s="186"/>
      <c r="D587" s="33"/>
      <c r="E587" s="33"/>
      <c r="F587" s="33"/>
      <c r="G587" s="33"/>
      <c r="H587" s="186"/>
      <c r="I587" s="33"/>
      <c r="J587" s="33"/>
      <c r="K587" s="33"/>
      <c r="L587" s="195" t="s">
        <v>595</v>
      </c>
      <c r="M587" s="198"/>
      <c r="N587" s="198"/>
      <c r="O587" s="198"/>
      <c r="P587" s="198"/>
      <c r="Q587" s="198"/>
      <c r="R587" s="29"/>
      <c r="S587" s="33">
        <f t="shared" si="113"/>
        <v>0</v>
      </c>
      <c r="T587" s="12"/>
      <c r="U587" s="822"/>
      <c r="V587" s="822"/>
      <c r="W587" s="822"/>
      <c r="X587" s="822"/>
      <c r="Y587" s="822"/>
      <c r="Z587" s="822"/>
      <c r="AA587" s="822"/>
      <c r="AB587" s="822"/>
      <c r="AC587" s="822"/>
    </row>
    <row r="588" spans="1:29" ht="15.75" customHeight="1">
      <c r="A588" s="1152"/>
      <c r="B588" s="1152"/>
      <c r="C588" s="186"/>
      <c r="D588" s="33"/>
      <c r="E588" s="33"/>
      <c r="F588" s="33"/>
      <c r="G588" s="33"/>
      <c r="H588" s="186"/>
      <c r="I588" s="33"/>
      <c r="J588" s="33"/>
      <c r="K588" s="33"/>
      <c r="L588" s="199" t="s">
        <v>596</v>
      </c>
      <c r="M588" s="200"/>
      <c r="N588" s="200"/>
      <c r="O588" s="200"/>
      <c r="P588" s="200"/>
      <c r="Q588" s="200"/>
      <c r="R588" s="202"/>
      <c r="S588" s="203">
        <f t="shared" si="113"/>
        <v>0</v>
      </c>
      <c r="T588" s="12"/>
      <c r="U588" s="822"/>
      <c r="V588" s="822"/>
      <c r="W588" s="822"/>
      <c r="X588" s="822"/>
      <c r="Y588" s="822"/>
      <c r="Z588" s="822"/>
      <c r="AA588" s="822"/>
      <c r="AB588" s="822"/>
      <c r="AC588" s="822"/>
    </row>
    <row r="589" spans="1:29" ht="15.75" customHeight="1">
      <c r="A589" s="1152"/>
      <c r="B589" s="1152"/>
      <c r="C589" s="186"/>
      <c r="D589" s="33"/>
      <c r="E589" s="33"/>
      <c r="F589" s="33"/>
      <c r="G589" s="33"/>
      <c r="H589" s="186"/>
      <c r="I589" s="33"/>
      <c r="J589" s="33"/>
      <c r="K589" s="33"/>
      <c r="L589" s="199" t="s">
        <v>597</v>
      </c>
      <c r="M589" s="200"/>
      <c r="N589" s="200"/>
      <c r="O589" s="200"/>
      <c r="P589" s="200"/>
      <c r="Q589" s="200"/>
      <c r="R589" s="202"/>
      <c r="S589" s="203">
        <f t="shared" si="113"/>
        <v>0</v>
      </c>
      <c r="T589" s="12"/>
      <c r="U589" s="822"/>
      <c r="V589" s="822"/>
      <c r="W589" s="822"/>
      <c r="X589" s="822"/>
      <c r="Y589" s="822"/>
      <c r="Z589" s="822"/>
      <c r="AA589" s="822"/>
      <c r="AB589" s="822"/>
      <c r="AC589" s="822"/>
    </row>
    <row r="590" spans="1:29" ht="15.75" customHeight="1">
      <c r="A590" s="1152"/>
      <c r="B590" s="1152"/>
      <c r="C590" s="186"/>
      <c r="D590" s="33"/>
      <c r="E590" s="33"/>
      <c r="F590" s="33"/>
      <c r="G590" s="33"/>
      <c r="H590" s="186"/>
      <c r="I590" s="33"/>
      <c r="J590" s="33"/>
      <c r="K590" s="33"/>
      <c r="L590" s="208" t="s">
        <v>598</v>
      </c>
      <c r="M590" s="200"/>
      <c r="N590" s="200"/>
      <c r="O590" s="200"/>
      <c r="P590" s="200"/>
      <c r="Q590" s="200"/>
      <c r="R590" s="202"/>
      <c r="S590" s="203">
        <f t="shared" si="113"/>
        <v>0</v>
      </c>
      <c r="T590" s="12"/>
      <c r="U590" s="822"/>
      <c r="V590" s="822"/>
      <c r="W590" s="822"/>
      <c r="X590" s="822"/>
      <c r="Y590" s="822"/>
      <c r="Z590" s="822"/>
      <c r="AA590" s="822"/>
      <c r="AB590" s="822"/>
      <c r="AC590" s="822"/>
    </row>
    <row r="591" spans="1:29" ht="15.75" customHeight="1">
      <c r="A591" s="1152"/>
      <c r="B591" s="1152"/>
      <c r="C591" s="186"/>
      <c r="D591" s="33"/>
      <c r="E591" s="33"/>
      <c r="F591" s="33"/>
      <c r="G591" s="33"/>
      <c r="H591" s="186"/>
      <c r="I591" s="33"/>
      <c r="J591" s="33"/>
      <c r="K591" s="33"/>
      <c r="L591" s="209" t="s">
        <v>599</v>
      </c>
      <c r="M591" s="210"/>
      <c r="N591" s="210"/>
      <c r="O591" s="210"/>
      <c r="P591" s="210"/>
      <c r="Q591" s="210"/>
      <c r="R591" s="211"/>
      <c r="S591" s="212">
        <f t="shared" si="113"/>
        <v>0</v>
      </c>
      <c r="T591" s="12"/>
      <c r="U591" s="822"/>
      <c r="V591" s="822"/>
      <c r="W591" s="822"/>
      <c r="X591" s="822"/>
      <c r="Y591" s="822"/>
      <c r="Z591" s="822"/>
      <c r="AA591" s="822"/>
      <c r="AB591" s="822"/>
      <c r="AC591" s="822"/>
    </row>
    <row r="592" spans="1:29" ht="15.75" customHeight="1">
      <c r="A592" s="1152"/>
      <c r="B592" s="1152"/>
      <c r="C592" s="186"/>
      <c r="D592" s="33"/>
      <c r="E592" s="33"/>
      <c r="F592" s="33"/>
      <c r="G592" s="33"/>
      <c r="H592" s="186"/>
      <c r="I592" s="33"/>
      <c r="J592" s="33"/>
      <c r="K592" s="33"/>
      <c r="L592" s="209" t="s">
        <v>600</v>
      </c>
      <c r="M592" s="213"/>
      <c r="N592" s="213"/>
      <c r="O592" s="213"/>
      <c r="P592" s="213"/>
      <c r="Q592" s="213"/>
      <c r="R592" s="214"/>
      <c r="S592" s="215">
        <f t="shared" si="113"/>
        <v>0</v>
      </c>
      <c r="T592" s="12"/>
      <c r="U592" s="822"/>
      <c r="V592" s="822"/>
      <c r="W592" s="822"/>
      <c r="X592" s="822"/>
      <c r="Y592" s="822"/>
      <c r="Z592" s="822"/>
      <c r="AA592" s="822"/>
      <c r="AB592" s="822"/>
      <c r="AC592" s="822"/>
    </row>
    <row r="593" spans="1:29" ht="18" customHeight="1">
      <c r="A593" s="1152"/>
      <c r="B593" s="1152"/>
      <c r="C593" s="186"/>
      <c r="D593" s="33"/>
      <c r="E593" s="33"/>
      <c r="F593" s="33"/>
      <c r="G593" s="33"/>
      <c r="H593" s="186"/>
      <c r="I593" s="33"/>
      <c r="J593" s="33"/>
      <c r="K593" s="33"/>
      <c r="L593" s="222"/>
      <c r="M593" s="223"/>
      <c r="N593" s="223"/>
      <c r="O593" s="223"/>
      <c r="P593" s="223"/>
      <c r="Q593" s="223"/>
      <c r="R593" s="224"/>
      <c r="S593" s="225"/>
      <c r="T593" s="29"/>
      <c r="U593" s="185"/>
      <c r="V593" s="185"/>
      <c r="W593" s="185"/>
      <c r="X593" s="185"/>
      <c r="Y593" s="185"/>
      <c r="Z593" s="185"/>
      <c r="AA593" s="185"/>
      <c r="AB593" s="185"/>
      <c r="AC593" s="185"/>
    </row>
    <row r="594" spans="1:29" ht="39" customHeight="1">
      <c r="A594" s="1152"/>
      <c r="B594" s="1152"/>
      <c r="C594" s="186"/>
      <c r="D594" s="33"/>
      <c r="E594" s="33"/>
      <c r="F594" s="33"/>
      <c r="G594" s="33"/>
      <c r="H594" s="186"/>
      <c r="I594" s="33"/>
      <c r="J594" s="33"/>
      <c r="K594" s="33"/>
      <c r="L594" s="1195" t="s">
        <v>601</v>
      </c>
      <c r="M594" s="279" t="s">
        <v>2567</v>
      </c>
      <c r="N594" s="230"/>
      <c r="O594" s="228"/>
      <c r="P594" s="279" t="s">
        <v>2568</v>
      </c>
      <c r="Q594" s="228"/>
      <c r="R594" s="228"/>
      <c r="S594" s="228"/>
      <c r="T594" s="29"/>
      <c r="U594" s="822"/>
      <c r="V594" s="822"/>
      <c r="W594" s="822"/>
      <c r="X594" s="822"/>
      <c r="Y594" s="822"/>
      <c r="Z594" s="822"/>
      <c r="AA594" s="822"/>
      <c r="AB594" s="822"/>
      <c r="AC594" s="822"/>
    </row>
    <row r="595" spans="1:29" ht="15.75" customHeight="1">
      <c r="A595" s="1152"/>
      <c r="B595" s="1152"/>
      <c r="C595" s="186"/>
      <c r="D595" s="29"/>
      <c r="E595" s="29"/>
      <c r="F595" s="29"/>
      <c r="G595" s="29"/>
      <c r="H595" s="186"/>
      <c r="I595" s="29"/>
      <c r="J595" s="29"/>
      <c r="K595" s="29"/>
      <c r="L595" s="1193"/>
      <c r="M595" s="228"/>
      <c r="N595" s="230"/>
      <c r="O595" s="228"/>
      <c r="P595" s="228"/>
      <c r="Q595" s="228"/>
      <c r="R595" s="228"/>
      <c r="S595" s="228"/>
      <c r="T595" s="29"/>
      <c r="U595" s="822"/>
      <c r="V595" s="822"/>
      <c r="W595" s="822"/>
      <c r="X595" s="822"/>
      <c r="Y595" s="822"/>
      <c r="Z595" s="822"/>
      <c r="AA595" s="822"/>
      <c r="AB595" s="822"/>
      <c r="AC595" s="822"/>
    </row>
    <row r="596" spans="1:29" ht="15.75" customHeight="1">
      <c r="A596" s="1147"/>
      <c r="B596" s="1147"/>
      <c r="C596" s="186"/>
      <c r="D596" s="33"/>
      <c r="E596" s="33"/>
      <c r="F596" s="33"/>
      <c r="G596" s="33"/>
      <c r="H596" s="186"/>
      <c r="I596" s="33"/>
      <c r="J596" s="33"/>
      <c r="K596" s="33"/>
      <c r="L596" s="1194"/>
      <c r="M596" s="228"/>
      <c r="N596" s="230"/>
      <c r="O596" s="230"/>
      <c r="P596" s="909"/>
      <c r="Q596" s="909"/>
      <c r="R596" s="228"/>
      <c r="S596" s="228"/>
      <c r="T596" s="12"/>
      <c r="U596" s="822"/>
      <c r="V596" s="822"/>
      <c r="W596" s="822"/>
      <c r="X596" s="822"/>
      <c r="Y596" s="822"/>
      <c r="Z596" s="822"/>
      <c r="AA596" s="822"/>
      <c r="AB596" s="822"/>
      <c r="AC596" s="822"/>
    </row>
    <row r="597" spans="1:29" ht="16.5" customHeight="1">
      <c r="A597" s="766"/>
      <c r="B597" s="371"/>
      <c r="C597" s="186"/>
      <c r="D597" s="29"/>
      <c r="E597" s="29"/>
      <c r="F597" s="29"/>
      <c r="G597" s="29"/>
      <c r="H597" s="186"/>
      <c r="I597" s="29"/>
      <c r="J597" s="29"/>
      <c r="K597" s="29"/>
      <c r="L597" s="238" t="s">
        <v>593</v>
      </c>
      <c r="M597" s="239">
        <v>3</v>
      </c>
      <c r="N597" s="280"/>
      <c r="O597" s="280"/>
      <c r="P597" s="239">
        <v>4</v>
      </c>
      <c r="Q597" s="280"/>
      <c r="R597" s="236"/>
      <c r="S597" s="237">
        <f t="shared" ref="S597:S608" si="114">SUM(M597:R597)</f>
        <v>7</v>
      </c>
      <c r="T597" s="29"/>
      <c r="U597" s="822"/>
      <c r="V597" s="822"/>
      <c r="W597" s="822"/>
      <c r="X597" s="822"/>
      <c r="Y597" s="822"/>
      <c r="Z597" s="822"/>
      <c r="AA597" s="822"/>
      <c r="AB597" s="822"/>
      <c r="AC597" s="822"/>
    </row>
    <row r="598" spans="1:29" ht="16.5" customHeight="1">
      <c r="A598" s="766"/>
      <c r="B598" s="371"/>
      <c r="C598" s="186"/>
      <c r="D598" s="29"/>
      <c r="E598" s="29"/>
      <c r="F598" s="29"/>
      <c r="G598" s="29"/>
      <c r="H598" s="186"/>
      <c r="I598" s="29"/>
      <c r="J598" s="29"/>
      <c r="K598" s="29"/>
      <c r="L598" s="240" t="s">
        <v>594</v>
      </c>
      <c r="M598" s="241">
        <v>3</v>
      </c>
      <c r="N598" s="281"/>
      <c r="O598" s="281"/>
      <c r="P598" s="241">
        <v>4</v>
      </c>
      <c r="Q598" s="281"/>
      <c r="R598" s="228"/>
      <c r="S598" s="242">
        <f t="shared" si="114"/>
        <v>7</v>
      </c>
      <c r="T598" s="29"/>
      <c r="U598" s="822"/>
      <c r="V598" s="822"/>
      <c r="W598" s="822"/>
      <c r="X598" s="822"/>
      <c r="Y598" s="822"/>
      <c r="Z598" s="822"/>
      <c r="AA598" s="822"/>
      <c r="AB598" s="822"/>
      <c r="AC598" s="822"/>
    </row>
    <row r="599" spans="1:29" ht="16.5" customHeight="1">
      <c r="A599" s="766"/>
      <c r="B599" s="371"/>
      <c r="C599" s="186"/>
      <c r="D599" s="29"/>
      <c r="E599" s="29"/>
      <c r="F599" s="29"/>
      <c r="G599" s="29"/>
      <c r="H599" s="186"/>
      <c r="I599" s="29"/>
      <c r="J599" s="29"/>
      <c r="K599" s="29"/>
      <c r="L599" s="240" t="s">
        <v>595</v>
      </c>
      <c r="M599" s="243"/>
      <c r="N599" s="243"/>
      <c r="O599" s="243"/>
      <c r="P599" s="243"/>
      <c r="Q599" s="243"/>
      <c r="R599" s="228"/>
      <c r="S599" s="242">
        <f t="shared" si="114"/>
        <v>0</v>
      </c>
      <c r="T599" s="29"/>
      <c r="U599" s="822"/>
      <c r="V599" s="822"/>
      <c r="W599" s="822"/>
      <c r="X599" s="822"/>
      <c r="Y599" s="822"/>
      <c r="Z599" s="822"/>
      <c r="AA599" s="822"/>
      <c r="AB599" s="822"/>
      <c r="AC599" s="822"/>
    </row>
    <row r="600" spans="1:29" ht="16.5" customHeight="1">
      <c r="A600" s="766"/>
      <c r="B600" s="371"/>
      <c r="C600" s="186"/>
      <c r="D600" s="29"/>
      <c r="E600" s="29"/>
      <c r="F600" s="29"/>
      <c r="G600" s="29"/>
      <c r="H600" s="186"/>
      <c r="I600" s="29"/>
      <c r="J600" s="29"/>
      <c r="K600" s="29"/>
      <c r="L600" s="244" t="s">
        <v>596</v>
      </c>
      <c r="M600" s="246"/>
      <c r="N600" s="246"/>
      <c r="O600" s="246"/>
      <c r="P600" s="246"/>
      <c r="Q600" s="246"/>
      <c r="R600" s="247"/>
      <c r="S600" s="248">
        <f t="shared" si="114"/>
        <v>0</v>
      </c>
      <c r="T600" s="29"/>
      <c r="U600" s="822"/>
      <c r="V600" s="822"/>
      <c r="W600" s="822"/>
      <c r="X600" s="822"/>
      <c r="Y600" s="822"/>
      <c r="Z600" s="822"/>
      <c r="AA600" s="822"/>
      <c r="AB600" s="822"/>
      <c r="AC600" s="822"/>
    </row>
    <row r="601" spans="1:29" ht="16.5" customHeight="1">
      <c r="A601" s="766"/>
      <c r="B601" s="371"/>
      <c r="C601" s="1200"/>
      <c r="D601" s="186"/>
      <c r="E601" s="186"/>
      <c r="F601" s="186"/>
      <c r="G601" s="186"/>
      <c r="H601" s="1200"/>
      <c r="I601" s="186"/>
      <c r="J601" s="186"/>
      <c r="K601" s="186"/>
      <c r="L601" s="244" t="s">
        <v>597</v>
      </c>
      <c r="M601" s="246"/>
      <c r="N601" s="246"/>
      <c r="O601" s="246"/>
      <c r="P601" s="246"/>
      <c r="Q601" s="246"/>
      <c r="R601" s="247"/>
      <c r="S601" s="248">
        <f t="shared" si="114"/>
        <v>0</v>
      </c>
      <c r="T601" s="29"/>
      <c r="U601" s="185"/>
      <c r="V601" s="185"/>
      <c r="W601" s="185"/>
      <c r="X601" s="185"/>
      <c r="Y601" s="185"/>
      <c r="Z601" s="185"/>
      <c r="AA601" s="185"/>
      <c r="AB601" s="185"/>
      <c r="AC601" s="185"/>
    </row>
    <row r="602" spans="1:29" ht="16.5" customHeight="1">
      <c r="A602" s="766"/>
      <c r="B602" s="371"/>
      <c r="C602" s="1201"/>
      <c r="D602" s="186"/>
      <c r="E602" s="186"/>
      <c r="F602" s="186"/>
      <c r="G602" s="186"/>
      <c r="H602" s="1201"/>
      <c r="I602" s="186"/>
      <c r="J602" s="186"/>
      <c r="K602" s="186"/>
      <c r="L602" s="249" t="s">
        <v>598</v>
      </c>
      <c r="M602" s="246"/>
      <c r="N602" s="246"/>
      <c r="O602" s="246"/>
      <c r="P602" s="246"/>
      <c r="Q602" s="246"/>
      <c r="R602" s="247"/>
      <c r="S602" s="248">
        <f t="shared" si="114"/>
        <v>0</v>
      </c>
      <c r="T602" s="29"/>
      <c r="U602" s="185"/>
      <c r="V602" s="185"/>
      <c r="W602" s="185"/>
      <c r="X602" s="185"/>
      <c r="Y602" s="185"/>
      <c r="Z602" s="185"/>
      <c r="AA602" s="185"/>
      <c r="AB602" s="185"/>
      <c r="AC602" s="185"/>
    </row>
    <row r="603" spans="1:29" ht="16.5" customHeight="1">
      <c r="A603" s="766"/>
      <c r="B603" s="371"/>
      <c r="C603" s="186"/>
      <c r="D603" s="29"/>
      <c r="E603" s="29"/>
      <c r="F603" s="29"/>
      <c r="G603" s="29"/>
      <c r="H603" s="186"/>
      <c r="I603" s="29"/>
      <c r="J603" s="29"/>
      <c r="K603" s="29"/>
      <c r="L603" s="250" t="s">
        <v>599</v>
      </c>
      <c r="M603" s="251"/>
      <c r="N603" s="251"/>
      <c r="O603" s="251"/>
      <c r="P603" s="251"/>
      <c r="Q603" s="251"/>
      <c r="R603" s="252"/>
      <c r="S603" s="253">
        <f t="shared" si="114"/>
        <v>0</v>
      </c>
      <c r="T603" s="29"/>
      <c r="U603" s="822"/>
      <c r="V603" s="822"/>
      <c r="W603" s="822"/>
      <c r="X603" s="822"/>
      <c r="Y603" s="822"/>
      <c r="Z603" s="822"/>
      <c r="AA603" s="822"/>
      <c r="AB603" s="822"/>
      <c r="AC603" s="822"/>
    </row>
    <row r="604" spans="1:29" ht="16.5" customHeight="1">
      <c r="A604" s="766"/>
      <c r="B604" s="371"/>
      <c r="C604" s="186"/>
      <c r="D604" s="29"/>
      <c r="E604" s="29"/>
      <c r="F604" s="29"/>
      <c r="G604" s="29"/>
      <c r="H604" s="186"/>
      <c r="I604" s="29"/>
      <c r="J604" s="29"/>
      <c r="K604" s="29"/>
      <c r="L604" s="250" t="s">
        <v>600</v>
      </c>
      <c r="M604" s="254"/>
      <c r="N604" s="254"/>
      <c r="O604" s="254"/>
      <c r="P604" s="254"/>
      <c r="Q604" s="254"/>
      <c r="R604" s="255"/>
      <c r="S604" s="256">
        <f t="shared" si="114"/>
        <v>0</v>
      </c>
      <c r="T604" s="29"/>
      <c r="U604" s="822"/>
      <c r="V604" s="822"/>
      <c r="W604" s="822"/>
      <c r="X604" s="822"/>
      <c r="Y604" s="822"/>
      <c r="Z604" s="822"/>
      <c r="AA604" s="822"/>
      <c r="AB604" s="822"/>
      <c r="AC604" s="822"/>
    </row>
    <row r="605" spans="1:29" ht="16.5" customHeight="1">
      <c r="A605" s="766"/>
      <c r="B605" s="371"/>
      <c r="C605" s="186"/>
      <c r="D605" s="29"/>
      <c r="E605" s="29"/>
      <c r="F605" s="29"/>
      <c r="G605" s="29"/>
      <c r="H605" s="186"/>
      <c r="I605" s="29"/>
      <c r="J605" s="29"/>
      <c r="K605" s="29"/>
      <c r="L605" s="222" t="s">
        <v>681</v>
      </c>
      <c r="M605" s="223">
        <f t="shared" ref="M605:R605" si="115">M597+M585</f>
        <v>3</v>
      </c>
      <c r="N605" s="223">
        <f t="shared" si="115"/>
        <v>0</v>
      </c>
      <c r="O605" s="223">
        <f t="shared" si="115"/>
        <v>0</v>
      </c>
      <c r="P605" s="223">
        <f t="shared" si="115"/>
        <v>8</v>
      </c>
      <c r="Q605" s="223">
        <f t="shared" si="115"/>
        <v>10</v>
      </c>
      <c r="R605" s="223">
        <f t="shared" si="115"/>
        <v>0</v>
      </c>
      <c r="S605" s="224">
        <f t="shared" si="114"/>
        <v>21</v>
      </c>
      <c r="T605" s="29"/>
      <c r="U605" s="822"/>
      <c r="V605" s="822"/>
      <c r="W605" s="822"/>
      <c r="X605" s="822"/>
      <c r="Y605" s="822"/>
      <c r="Z605" s="822"/>
      <c r="AA605" s="822"/>
      <c r="AB605" s="822"/>
      <c r="AC605" s="822"/>
    </row>
    <row r="606" spans="1:29" ht="16.5" customHeight="1">
      <c r="A606" s="766"/>
      <c r="B606" s="371"/>
      <c r="C606" s="186"/>
      <c r="D606" s="29"/>
      <c r="E606" s="29"/>
      <c r="F606" s="29"/>
      <c r="G606" s="29"/>
      <c r="H606" s="186"/>
      <c r="I606" s="29"/>
      <c r="J606" s="29"/>
      <c r="K606" s="29"/>
      <c r="L606" s="257" t="s">
        <v>682</v>
      </c>
      <c r="M606" s="258">
        <f t="shared" ref="M606:R606" si="116">M601+M600+M589+M588</f>
        <v>0</v>
      </c>
      <c r="N606" s="258">
        <f t="shared" si="116"/>
        <v>0</v>
      </c>
      <c r="O606" s="258">
        <f t="shared" si="116"/>
        <v>0</v>
      </c>
      <c r="P606" s="258">
        <f t="shared" si="116"/>
        <v>0</v>
      </c>
      <c r="Q606" s="258">
        <f t="shared" si="116"/>
        <v>0</v>
      </c>
      <c r="R606" s="258">
        <f t="shared" si="116"/>
        <v>0</v>
      </c>
      <c r="S606" s="259">
        <f t="shared" si="114"/>
        <v>0</v>
      </c>
      <c r="T606" s="29"/>
      <c r="U606" s="822"/>
      <c r="V606" s="822"/>
      <c r="W606" s="822"/>
      <c r="X606" s="822"/>
      <c r="Y606" s="822"/>
      <c r="Z606" s="822"/>
      <c r="AA606" s="822"/>
      <c r="AB606" s="822"/>
      <c r="AC606" s="822"/>
    </row>
    <row r="607" spans="1:29" ht="16.5" customHeight="1">
      <c r="A607" s="766"/>
      <c r="B607" s="371"/>
      <c r="C607" s="1200"/>
      <c r="D607" s="186"/>
      <c r="E607" s="186"/>
      <c r="F607" s="186"/>
      <c r="G607" s="186"/>
      <c r="H607" s="1200"/>
      <c r="I607" s="186"/>
      <c r="J607" s="186"/>
      <c r="K607" s="186"/>
      <c r="L607" s="257" t="s">
        <v>683</v>
      </c>
      <c r="M607" s="258">
        <f t="shared" ref="M607:R607" si="117">M602+M590</f>
        <v>0</v>
      </c>
      <c r="N607" s="258">
        <f t="shared" si="117"/>
        <v>0</v>
      </c>
      <c r="O607" s="258">
        <f t="shared" si="117"/>
        <v>0</v>
      </c>
      <c r="P607" s="258">
        <f t="shared" si="117"/>
        <v>0</v>
      </c>
      <c r="Q607" s="258">
        <f t="shared" si="117"/>
        <v>0</v>
      </c>
      <c r="R607" s="258">
        <f t="shared" si="117"/>
        <v>0</v>
      </c>
      <c r="S607" s="259">
        <f t="shared" si="114"/>
        <v>0</v>
      </c>
      <c r="T607" s="29"/>
      <c r="U607" s="185"/>
      <c r="V607" s="185"/>
      <c r="W607" s="185"/>
      <c r="X607" s="185"/>
      <c r="Y607" s="185"/>
      <c r="Z607" s="185"/>
      <c r="AA607" s="185"/>
      <c r="AB607" s="185"/>
      <c r="AC607" s="185"/>
    </row>
    <row r="608" spans="1:29" ht="16.5" customHeight="1">
      <c r="A608" s="766"/>
      <c r="B608" s="371"/>
      <c r="C608" s="1201"/>
      <c r="D608" s="186"/>
      <c r="E608" s="186"/>
      <c r="F608" s="186"/>
      <c r="G608" s="186"/>
      <c r="H608" s="1201"/>
      <c r="I608" s="186"/>
      <c r="J608" s="186"/>
      <c r="K608" s="186"/>
      <c r="L608" s="260" t="s">
        <v>684</v>
      </c>
      <c r="M608" s="261">
        <f t="shared" ref="M608:R608" si="118">M603+M591</f>
        <v>0</v>
      </c>
      <c r="N608" s="261">
        <f t="shared" si="118"/>
        <v>0</v>
      </c>
      <c r="O608" s="261">
        <f t="shared" si="118"/>
        <v>0</v>
      </c>
      <c r="P608" s="261">
        <f t="shared" si="118"/>
        <v>0</v>
      </c>
      <c r="Q608" s="261">
        <f t="shared" si="118"/>
        <v>0</v>
      </c>
      <c r="R608" s="261">
        <f t="shared" si="118"/>
        <v>0</v>
      </c>
      <c r="S608" s="262">
        <f t="shared" si="114"/>
        <v>0</v>
      </c>
      <c r="T608" s="29"/>
      <c r="U608" s="185"/>
      <c r="V608" s="185"/>
      <c r="W608" s="185"/>
      <c r="X608" s="185"/>
      <c r="Y608" s="185"/>
      <c r="Z608" s="185"/>
      <c r="AA608" s="185"/>
      <c r="AB608" s="185"/>
      <c r="AC608" s="185"/>
    </row>
    <row r="609" spans="1:29" ht="15.75" customHeight="1">
      <c r="A609" s="1213" t="s">
        <v>817</v>
      </c>
      <c r="B609" s="1138"/>
      <c r="C609" s="354"/>
      <c r="D609" s="82"/>
      <c r="E609" s="82"/>
      <c r="F609" s="82"/>
      <c r="G609" s="82"/>
      <c r="H609" s="354"/>
      <c r="I609" s="82"/>
      <c r="J609" s="82"/>
      <c r="K609" s="82"/>
      <c r="L609" s="355"/>
      <c r="M609" s="82"/>
      <c r="N609" s="82"/>
      <c r="O609" s="82"/>
      <c r="P609" s="82"/>
      <c r="Q609" s="82"/>
      <c r="R609" s="82"/>
      <c r="S609" s="82"/>
      <c r="T609" s="186"/>
      <c r="U609" s="822"/>
      <c r="V609" s="822"/>
      <c r="W609" s="822"/>
      <c r="X609" s="822"/>
      <c r="Y609" s="822"/>
      <c r="Z609" s="822"/>
      <c r="AA609" s="822"/>
      <c r="AB609" s="822"/>
      <c r="AC609" s="822"/>
    </row>
    <row r="610" spans="1:29" ht="15.75" customHeight="1">
      <c r="A610" s="1211">
        <v>7</v>
      </c>
      <c r="B610" s="1216" t="s">
        <v>2569</v>
      </c>
      <c r="C610" s="186" t="s">
        <v>1533</v>
      </c>
      <c r="D610" s="306">
        <v>6</v>
      </c>
      <c r="E610" s="182" t="s">
        <v>1277</v>
      </c>
      <c r="F610" s="182" t="s">
        <v>651</v>
      </c>
      <c r="G610" s="306"/>
      <c r="H610" s="186" t="s">
        <v>1533</v>
      </c>
      <c r="I610" s="306">
        <v>6</v>
      </c>
      <c r="J610" s="182" t="s">
        <v>1277</v>
      </c>
      <c r="K610" s="182" t="s">
        <v>651</v>
      </c>
      <c r="L610" s="1192" t="s">
        <v>592</v>
      </c>
      <c r="M610" s="228"/>
      <c r="N610" s="18"/>
      <c r="O610" s="189"/>
      <c r="P610" s="18"/>
      <c r="Q610" s="228"/>
      <c r="R610" s="29"/>
      <c r="S610" s="29"/>
      <c r="T610" s="29"/>
      <c r="U610" s="822"/>
      <c r="V610" s="822"/>
      <c r="W610" s="822"/>
      <c r="X610" s="822"/>
      <c r="Y610" s="822"/>
      <c r="Z610" s="822"/>
      <c r="AA610" s="822"/>
      <c r="AB610" s="822"/>
      <c r="AC610" s="822"/>
    </row>
    <row r="611" spans="1:29" ht="15.75" customHeight="1">
      <c r="A611" s="1152"/>
      <c r="B611" s="1152"/>
      <c r="C611" s="186" t="s">
        <v>1536</v>
      </c>
      <c r="D611" s="306">
        <v>6</v>
      </c>
      <c r="E611" s="182" t="s">
        <v>1280</v>
      </c>
      <c r="F611" s="182" t="s">
        <v>651</v>
      </c>
      <c r="G611" s="306"/>
      <c r="H611" s="186" t="s">
        <v>1536</v>
      </c>
      <c r="I611" s="306">
        <v>6</v>
      </c>
      <c r="J611" s="182" t="s">
        <v>1280</v>
      </c>
      <c r="K611" s="182" t="s">
        <v>651</v>
      </c>
      <c r="L611" s="1193"/>
      <c r="M611" s="18"/>
      <c r="N611" s="18"/>
      <c r="O611" s="29"/>
      <c r="P611" s="29"/>
      <c r="Q611" s="29"/>
      <c r="R611" s="29"/>
      <c r="S611" s="29"/>
      <c r="T611" s="29"/>
      <c r="U611" s="822"/>
      <c r="V611" s="822"/>
      <c r="W611" s="822"/>
      <c r="X611" s="822"/>
      <c r="Y611" s="822"/>
      <c r="Z611" s="822"/>
      <c r="AA611" s="822"/>
      <c r="AB611" s="822"/>
      <c r="AC611" s="822"/>
    </row>
    <row r="612" spans="1:29" ht="15.75" customHeight="1">
      <c r="A612" s="1152"/>
      <c r="B612" s="1152"/>
      <c r="C612" s="186" t="s">
        <v>1537</v>
      </c>
      <c r="D612" s="306">
        <v>5</v>
      </c>
      <c r="E612" s="182" t="s">
        <v>1538</v>
      </c>
      <c r="F612" s="182" t="s">
        <v>651</v>
      </c>
      <c r="G612" s="306"/>
      <c r="H612" s="186" t="s">
        <v>1537</v>
      </c>
      <c r="I612" s="306"/>
      <c r="J612" s="182"/>
      <c r="K612" s="182"/>
      <c r="L612" s="1193"/>
      <c r="M612" s="29"/>
      <c r="N612" s="18"/>
      <c r="O612" s="29"/>
      <c r="P612" s="29"/>
      <c r="Q612" s="18"/>
      <c r="R612" s="29"/>
      <c r="S612" s="29"/>
      <c r="T612" s="29"/>
      <c r="U612" s="822"/>
      <c r="V612" s="822"/>
      <c r="W612" s="822"/>
      <c r="X612" s="822"/>
      <c r="Y612" s="822"/>
      <c r="Z612" s="822"/>
      <c r="AA612" s="822"/>
      <c r="AB612" s="822"/>
      <c r="AC612" s="822"/>
    </row>
    <row r="613" spans="1:29" ht="15.75" customHeight="1">
      <c r="A613" s="1152"/>
      <c r="B613" s="1152"/>
      <c r="C613" s="186" t="s">
        <v>1539</v>
      </c>
      <c r="D613" s="33"/>
      <c r="E613" s="33"/>
      <c r="F613" s="33"/>
      <c r="G613" s="33"/>
      <c r="H613" s="186" t="s">
        <v>1539</v>
      </c>
      <c r="I613" s="33"/>
      <c r="J613" s="33"/>
      <c r="K613" s="33"/>
      <c r="L613" s="1194"/>
      <c r="M613" s="18"/>
      <c r="N613" s="18"/>
      <c r="O613" s="29"/>
      <c r="P613" s="29"/>
      <c r="Q613" s="18"/>
      <c r="R613" s="29"/>
      <c r="S613" s="29"/>
      <c r="T613" s="29"/>
      <c r="U613" s="822"/>
      <c r="V613" s="822"/>
      <c r="W613" s="822"/>
      <c r="X613" s="822"/>
      <c r="Y613" s="822"/>
      <c r="Z613" s="822"/>
      <c r="AA613" s="822"/>
      <c r="AB613" s="822"/>
      <c r="AC613" s="822"/>
    </row>
    <row r="614" spans="1:29" ht="15.75" customHeight="1">
      <c r="A614" s="1152"/>
      <c r="B614" s="1152"/>
      <c r="C614" s="186"/>
      <c r="D614" s="33"/>
      <c r="E614" s="33"/>
      <c r="F614" s="33"/>
      <c r="G614" s="33"/>
      <c r="H614" s="186"/>
      <c r="I614" s="33"/>
      <c r="J614" s="33"/>
      <c r="K614" s="33"/>
      <c r="L614" s="186" t="s">
        <v>593</v>
      </c>
      <c r="M614" s="192"/>
      <c r="N614" s="192"/>
      <c r="O614" s="192"/>
      <c r="P614" s="192"/>
      <c r="Q614" s="192"/>
      <c r="R614" s="194"/>
      <c r="S614" s="4">
        <f t="shared" ref="S614:S621" si="119">SUM(M614:R614)</f>
        <v>0</v>
      </c>
      <c r="T614" s="12"/>
      <c r="U614" s="822"/>
      <c r="V614" s="822"/>
      <c r="W614" s="822"/>
      <c r="X614" s="822"/>
      <c r="Y614" s="822"/>
      <c r="Z614" s="822"/>
      <c r="AA614" s="822"/>
      <c r="AB614" s="822"/>
      <c r="AC614" s="822"/>
    </row>
    <row r="615" spans="1:29" ht="15.75" customHeight="1">
      <c r="A615" s="1152"/>
      <c r="B615" s="1152"/>
      <c r="C615" s="186"/>
      <c r="D615" s="33"/>
      <c r="E615" s="33"/>
      <c r="F615" s="33"/>
      <c r="G615" s="33"/>
      <c r="H615" s="186"/>
      <c r="I615" s="33"/>
      <c r="J615" s="33"/>
      <c r="K615" s="33"/>
      <c r="L615" s="195" t="s">
        <v>594</v>
      </c>
      <c r="M615" s="196"/>
      <c r="N615" s="196"/>
      <c r="O615" s="196"/>
      <c r="P615" s="196"/>
      <c r="Q615" s="196"/>
      <c r="R615" s="29"/>
      <c r="S615" s="33">
        <f t="shared" si="119"/>
        <v>0</v>
      </c>
      <c r="T615" s="12"/>
      <c r="U615" s="822"/>
      <c r="V615" s="822"/>
      <c r="W615" s="822"/>
      <c r="X615" s="822"/>
      <c r="Y615" s="822"/>
      <c r="Z615" s="822"/>
      <c r="AA615" s="822"/>
      <c r="AB615" s="822"/>
      <c r="AC615" s="822"/>
    </row>
    <row r="616" spans="1:29" ht="15.75" customHeight="1">
      <c r="A616" s="1152"/>
      <c r="B616" s="1152"/>
      <c r="C616" s="186"/>
      <c r="D616" s="33"/>
      <c r="E616" s="33"/>
      <c r="F616" s="33"/>
      <c r="G616" s="33"/>
      <c r="H616" s="186"/>
      <c r="I616" s="33"/>
      <c r="J616" s="33"/>
      <c r="K616" s="33"/>
      <c r="L616" s="195" t="s">
        <v>595</v>
      </c>
      <c r="M616" s="198"/>
      <c r="N616" s="198"/>
      <c r="O616" s="198"/>
      <c r="P616" s="198"/>
      <c r="Q616" s="198"/>
      <c r="R616" s="29"/>
      <c r="S616" s="33">
        <f t="shared" si="119"/>
        <v>0</v>
      </c>
      <c r="T616" s="12"/>
      <c r="U616" s="822"/>
      <c r="V616" s="822"/>
      <c r="W616" s="822"/>
      <c r="X616" s="822"/>
      <c r="Y616" s="822"/>
      <c r="Z616" s="822"/>
      <c r="AA616" s="822"/>
      <c r="AB616" s="822"/>
      <c r="AC616" s="822"/>
    </row>
    <row r="617" spans="1:29" ht="15.75" customHeight="1">
      <c r="A617" s="1152"/>
      <c r="B617" s="1152"/>
      <c r="C617" s="186"/>
      <c r="D617" s="33"/>
      <c r="E617" s="33"/>
      <c r="F617" s="33"/>
      <c r="G617" s="33"/>
      <c r="H617" s="186"/>
      <c r="I617" s="33"/>
      <c r="J617" s="33"/>
      <c r="K617" s="33"/>
      <c r="L617" s="199" t="s">
        <v>596</v>
      </c>
      <c r="M617" s="200"/>
      <c r="N617" s="200"/>
      <c r="O617" s="200"/>
      <c r="P617" s="200"/>
      <c r="Q617" s="200"/>
      <c r="R617" s="202"/>
      <c r="S617" s="203">
        <f t="shared" si="119"/>
        <v>0</v>
      </c>
      <c r="T617" s="12"/>
      <c r="U617" s="822"/>
      <c r="V617" s="822"/>
      <c r="W617" s="822"/>
      <c r="X617" s="822"/>
      <c r="Y617" s="822"/>
      <c r="Z617" s="822"/>
      <c r="AA617" s="822"/>
      <c r="AB617" s="822"/>
      <c r="AC617" s="822"/>
    </row>
    <row r="618" spans="1:29" ht="15.75" customHeight="1">
      <c r="A618" s="1152"/>
      <c r="B618" s="1152"/>
      <c r="C618" s="186"/>
      <c r="D618" s="33"/>
      <c r="E618" s="33"/>
      <c r="F618" s="33"/>
      <c r="G618" s="33"/>
      <c r="H618" s="186"/>
      <c r="I618" s="33"/>
      <c r="J618" s="33"/>
      <c r="K618" s="33"/>
      <c r="L618" s="199" t="s">
        <v>597</v>
      </c>
      <c r="M618" s="200"/>
      <c r="N618" s="200"/>
      <c r="O618" s="200"/>
      <c r="P618" s="200"/>
      <c r="Q618" s="200"/>
      <c r="R618" s="202"/>
      <c r="S618" s="203">
        <f t="shared" si="119"/>
        <v>0</v>
      </c>
      <c r="T618" s="12"/>
      <c r="U618" s="822"/>
      <c r="V618" s="822"/>
      <c r="W618" s="822"/>
      <c r="X618" s="822"/>
      <c r="Y618" s="822"/>
      <c r="Z618" s="822"/>
      <c r="AA618" s="822"/>
      <c r="AB618" s="822"/>
      <c r="AC618" s="822"/>
    </row>
    <row r="619" spans="1:29" ht="15.75" customHeight="1">
      <c r="A619" s="1152"/>
      <c r="B619" s="1152"/>
      <c r="C619" s="186"/>
      <c r="D619" s="33"/>
      <c r="E619" s="33"/>
      <c r="F619" s="33"/>
      <c r="G619" s="33"/>
      <c r="H619" s="186"/>
      <c r="I619" s="33"/>
      <c r="J619" s="33"/>
      <c r="K619" s="33"/>
      <c r="L619" s="208" t="s">
        <v>598</v>
      </c>
      <c r="M619" s="200"/>
      <c r="N619" s="200"/>
      <c r="O619" s="200"/>
      <c r="P619" s="200"/>
      <c r="Q619" s="200"/>
      <c r="R619" s="202"/>
      <c r="S619" s="203">
        <f t="shared" si="119"/>
        <v>0</v>
      </c>
      <c r="T619" s="12"/>
      <c r="U619" s="822"/>
      <c r="V619" s="822"/>
      <c r="W619" s="822"/>
      <c r="X619" s="822"/>
      <c r="Y619" s="822"/>
      <c r="Z619" s="822"/>
      <c r="AA619" s="822"/>
      <c r="AB619" s="822"/>
      <c r="AC619" s="822"/>
    </row>
    <row r="620" spans="1:29" ht="15.75" customHeight="1">
      <c r="A620" s="1152"/>
      <c r="B620" s="1152"/>
      <c r="C620" s="186"/>
      <c r="D620" s="33"/>
      <c r="E620" s="33"/>
      <c r="F620" s="33"/>
      <c r="G620" s="33"/>
      <c r="H620" s="186"/>
      <c r="I620" s="33"/>
      <c r="J620" s="33"/>
      <c r="K620" s="33"/>
      <c r="L620" s="209" t="s">
        <v>599</v>
      </c>
      <c r="M620" s="210"/>
      <c r="N620" s="210"/>
      <c r="O620" s="210"/>
      <c r="P620" s="210"/>
      <c r="Q620" s="210"/>
      <c r="R620" s="211"/>
      <c r="S620" s="212">
        <f t="shared" si="119"/>
        <v>0</v>
      </c>
      <c r="T620" s="12"/>
      <c r="U620" s="822"/>
      <c r="V620" s="822"/>
      <c r="W620" s="822"/>
      <c r="X620" s="822"/>
      <c r="Y620" s="822"/>
      <c r="Z620" s="822"/>
      <c r="AA620" s="822"/>
      <c r="AB620" s="822"/>
      <c r="AC620" s="822"/>
    </row>
    <row r="621" spans="1:29" ht="15.75" customHeight="1">
      <c r="A621" s="1152"/>
      <c r="B621" s="1152"/>
      <c r="C621" s="186"/>
      <c r="D621" s="33"/>
      <c r="E621" s="33"/>
      <c r="F621" s="33"/>
      <c r="G621" s="33"/>
      <c r="H621" s="186"/>
      <c r="I621" s="33"/>
      <c r="J621" s="33"/>
      <c r="K621" s="33"/>
      <c r="L621" s="209" t="s">
        <v>600</v>
      </c>
      <c r="M621" s="213"/>
      <c r="N621" s="213"/>
      <c r="O621" s="213"/>
      <c r="P621" s="213"/>
      <c r="Q621" s="213"/>
      <c r="R621" s="214"/>
      <c r="S621" s="215">
        <f t="shared" si="119"/>
        <v>0</v>
      </c>
      <c r="T621" s="12"/>
      <c r="U621" s="822"/>
      <c r="V621" s="822"/>
      <c r="W621" s="822"/>
      <c r="X621" s="822"/>
      <c r="Y621" s="822"/>
      <c r="Z621" s="822"/>
      <c r="AA621" s="822"/>
      <c r="AB621" s="822"/>
      <c r="AC621" s="822"/>
    </row>
    <row r="622" spans="1:29" ht="15" customHeight="1">
      <c r="A622" s="1152"/>
      <c r="B622" s="1152"/>
      <c r="C622" s="186"/>
      <c r="D622" s="33"/>
      <c r="E622" s="33"/>
      <c r="F622" s="33"/>
      <c r="G622" s="33"/>
      <c r="H622" s="186"/>
      <c r="I622" s="33"/>
      <c r="J622" s="33"/>
      <c r="K622" s="33"/>
      <c r="L622" s="222"/>
      <c r="M622" s="223"/>
      <c r="N622" s="223"/>
      <c r="O622" s="223"/>
      <c r="P622" s="223"/>
      <c r="Q622" s="223"/>
      <c r="R622" s="224"/>
      <c r="S622" s="225"/>
      <c r="T622" s="29"/>
      <c r="U622" s="185"/>
      <c r="V622" s="185"/>
      <c r="W622" s="185"/>
      <c r="X622" s="185"/>
      <c r="Y622" s="185"/>
      <c r="Z622" s="185"/>
      <c r="AA622" s="185"/>
      <c r="AB622" s="185"/>
      <c r="AC622" s="185"/>
    </row>
    <row r="623" spans="1:29" ht="33" customHeight="1">
      <c r="A623" s="1152"/>
      <c r="B623" s="1152"/>
      <c r="C623" s="186"/>
      <c r="D623" s="33"/>
      <c r="E623" s="33"/>
      <c r="F623" s="33"/>
      <c r="G623" s="33"/>
      <c r="H623" s="186"/>
      <c r="I623" s="33"/>
      <c r="J623" s="33"/>
      <c r="K623" s="33"/>
      <c r="L623" s="1195" t="s">
        <v>601</v>
      </c>
      <c r="M623" s="228" t="s">
        <v>2570</v>
      </c>
      <c r="N623" s="228"/>
      <c r="O623" s="231" t="s">
        <v>2571</v>
      </c>
      <c r="P623" s="228"/>
      <c r="Q623" s="231" t="s">
        <v>2572</v>
      </c>
      <c r="R623" s="228"/>
      <c r="S623" s="228"/>
      <c r="T623" s="29"/>
      <c r="U623" s="822"/>
      <c r="V623" s="822"/>
      <c r="W623" s="822"/>
      <c r="X623" s="822"/>
      <c r="Y623" s="822"/>
      <c r="Z623" s="822"/>
      <c r="AA623" s="822"/>
      <c r="AB623" s="822"/>
      <c r="AC623" s="822"/>
    </row>
    <row r="624" spans="1:29" ht="30.75" customHeight="1">
      <c r="A624" s="1152"/>
      <c r="B624" s="1152"/>
      <c r="C624" s="186"/>
      <c r="D624" s="29"/>
      <c r="E624" s="29"/>
      <c r="F624" s="29"/>
      <c r="G624" s="29"/>
      <c r="H624" s="186"/>
      <c r="I624" s="29"/>
      <c r="J624" s="29"/>
      <c r="K624" s="29"/>
      <c r="L624" s="1193"/>
      <c r="M624" s="909"/>
      <c r="N624" s="230"/>
      <c r="O624" s="909"/>
      <c r="P624" s="228"/>
      <c r="Q624" s="228"/>
      <c r="R624" s="228"/>
      <c r="S624" s="228"/>
      <c r="T624" s="29"/>
      <c r="U624" s="822"/>
      <c r="V624" s="822"/>
      <c r="W624" s="822"/>
      <c r="X624" s="822"/>
      <c r="Y624" s="822"/>
      <c r="Z624" s="822"/>
      <c r="AA624" s="822"/>
      <c r="AB624" s="822"/>
      <c r="AC624" s="822"/>
    </row>
    <row r="625" spans="1:29" ht="15.75" customHeight="1">
      <c r="A625" s="1147"/>
      <c r="B625" s="1147"/>
      <c r="C625" s="186"/>
      <c r="D625" s="33"/>
      <c r="E625" s="33"/>
      <c r="F625" s="33"/>
      <c r="G625" s="33"/>
      <c r="H625" s="186"/>
      <c r="I625" s="33"/>
      <c r="J625" s="33"/>
      <c r="K625" s="33"/>
      <c r="L625" s="1194"/>
      <c r="M625" s="228"/>
      <c r="N625" s="230"/>
      <c r="O625" s="230"/>
      <c r="P625" s="228"/>
      <c r="Q625" s="228"/>
      <c r="R625" s="228"/>
      <c r="S625" s="228"/>
      <c r="T625" s="12"/>
      <c r="U625" s="822"/>
      <c r="V625" s="822"/>
      <c r="W625" s="822"/>
      <c r="X625" s="822"/>
      <c r="Y625" s="822"/>
      <c r="Z625" s="822"/>
      <c r="AA625" s="822"/>
      <c r="AB625" s="822"/>
      <c r="AC625" s="822"/>
    </row>
    <row r="626" spans="1:29" ht="15.75" customHeight="1">
      <c r="A626" s="766"/>
      <c r="B626" s="371"/>
      <c r="C626" s="186"/>
      <c r="D626" s="29"/>
      <c r="E626" s="29"/>
      <c r="F626" s="29"/>
      <c r="G626" s="29"/>
      <c r="H626" s="186"/>
      <c r="I626" s="29"/>
      <c r="J626" s="29"/>
      <c r="K626" s="29"/>
      <c r="L626" s="238" t="s">
        <v>593</v>
      </c>
      <c r="M626" s="280">
        <v>4</v>
      </c>
      <c r="N626" s="280"/>
      <c r="O626" s="280">
        <v>4</v>
      </c>
      <c r="P626" s="280"/>
      <c r="Q626" s="280">
        <v>4</v>
      </c>
      <c r="R626" s="236"/>
      <c r="S626" s="237">
        <f t="shared" ref="S626:S637" si="120">SUM(M626:R626)</f>
        <v>12</v>
      </c>
      <c r="T626" s="29"/>
      <c r="U626" s="822"/>
      <c r="V626" s="822"/>
      <c r="W626" s="822"/>
      <c r="X626" s="822"/>
      <c r="Y626" s="822"/>
      <c r="Z626" s="822"/>
      <c r="AA626" s="822"/>
      <c r="AB626" s="822"/>
      <c r="AC626" s="822"/>
    </row>
    <row r="627" spans="1:29" ht="15.75" customHeight="1">
      <c r="A627" s="766"/>
      <c r="B627" s="371"/>
      <c r="C627" s="186"/>
      <c r="D627" s="29"/>
      <c r="E627" s="29"/>
      <c r="F627" s="29"/>
      <c r="G627" s="29"/>
      <c r="H627" s="186"/>
      <c r="I627" s="29"/>
      <c r="J627" s="29"/>
      <c r="K627" s="29"/>
      <c r="L627" s="240" t="s">
        <v>594</v>
      </c>
      <c r="M627" s="281">
        <v>4</v>
      </c>
      <c r="N627" s="281"/>
      <c r="O627" s="281">
        <v>4</v>
      </c>
      <c r="P627" s="281"/>
      <c r="Q627" s="281">
        <v>4</v>
      </c>
      <c r="R627" s="228"/>
      <c r="S627" s="242">
        <f t="shared" si="120"/>
        <v>12</v>
      </c>
      <c r="T627" s="29"/>
      <c r="U627" s="822"/>
      <c r="V627" s="822"/>
      <c r="W627" s="822"/>
      <c r="X627" s="822"/>
      <c r="Y627" s="822"/>
      <c r="Z627" s="822"/>
      <c r="AA627" s="822"/>
      <c r="AB627" s="822"/>
      <c r="AC627" s="822"/>
    </row>
    <row r="628" spans="1:29" ht="15.75" customHeight="1">
      <c r="A628" s="766"/>
      <c r="B628" s="371"/>
      <c r="C628" s="186"/>
      <c r="D628" s="29"/>
      <c r="E628" s="29"/>
      <c r="F628" s="29"/>
      <c r="G628" s="29"/>
      <c r="H628" s="186"/>
      <c r="I628" s="29"/>
      <c r="J628" s="29"/>
      <c r="K628" s="29"/>
      <c r="L628" s="240" t="s">
        <v>595</v>
      </c>
      <c r="M628" s="243"/>
      <c r="N628" s="243"/>
      <c r="O628" s="243"/>
      <c r="P628" s="243"/>
      <c r="Q628" s="243"/>
      <c r="R628" s="228"/>
      <c r="S628" s="242">
        <f t="shared" si="120"/>
        <v>0</v>
      </c>
      <c r="T628" s="29"/>
      <c r="U628" s="822"/>
      <c r="V628" s="822"/>
      <c r="W628" s="822"/>
      <c r="X628" s="822"/>
      <c r="Y628" s="822"/>
      <c r="Z628" s="822"/>
      <c r="AA628" s="822"/>
      <c r="AB628" s="822"/>
      <c r="AC628" s="822"/>
    </row>
    <row r="629" spans="1:29" ht="15.75" customHeight="1">
      <c r="A629" s="766"/>
      <c r="B629" s="371"/>
      <c r="C629" s="186"/>
      <c r="D629" s="29"/>
      <c r="E629" s="29"/>
      <c r="F629" s="29"/>
      <c r="G629" s="29"/>
      <c r="H629" s="186"/>
      <c r="I629" s="29"/>
      <c r="J629" s="29"/>
      <c r="K629" s="29"/>
      <c r="L629" s="244" t="s">
        <v>596</v>
      </c>
      <c r="M629" s="246"/>
      <c r="N629" s="246"/>
      <c r="O629" s="246"/>
      <c r="P629" s="246"/>
      <c r="Q629" s="246"/>
      <c r="R629" s="247"/>
      <c r="S629" s="248">
        <f t="shared" si="120"/>
        <v>0</v>
      </c>
      <c r="T629" s="29"/>
      <c r="U629" s="822"/>
      <c r="V629" s="822"/>
      <c r="W629" s="822"/>
      <c r="X629" s="822"/>
      <c r="Y629" s="822"/>
      <c r="Z629" s="822"/>
      <c r="AA629" s="822"/>
      <c r="AB629" s="822"/>
      <c r="AC629" s="822"/>
    </row>
    <row r="630" spans="1:29" ht="15.75" customHeight="1">
      <c r="A630" s="766"/>
      <c r="B630" s="371"/>
      <c r="C630" s="1200"/>
      <c r="D630" s="186"/>
      <c r="E630" s="186"/>
      <c r="F630" s="186"/>
      <c r="G630" s="186"/>
      <c r="H630" s="1200"/>
      <c r="I630" s="186"/>
      <c r="J630" s="186"/>
      <c r="K630" s="186"/>
      <c r="L630" s="244" t="s">
        <v>597</v>
      </c>
      <c r="M630" s="246"/>
      <c r="N630" s="246"/>
      <c r="O630" s="246"/>
      <c r="P630" s="246"/>
      <c r="Q630" s="246"/>
      <c r="R630" s="247"/>
      <c r="S630" s="248">
        <f t="shared" si="120"/>
        <v>0</v>
      </c>
      <c r="T630" s="29"/>
      <c r="U630" s="185"/>
      <c r="V630" s="185"/>
      <c r="W630" s="185"/>
      <c r="X630" s="185"/>
      <c r="Y630" s="185"/>
      <c r="Z630" s="185"/>
      <c r="AA630" s="185"/>
      <c r="AB630" s="185"/>
      <c r="AC630" s="185"/>
    </row>
    <row r="631" spans="1:29" ht="15.75" customHeight="1">
      <c r="A631" s="766"/>
      <c r="B631" s="371"/>
      <c r="C631" s="1201"/>
      <c r="D631" s="186"/>
      <c r="E631" s="186"/>
      <c r="F631" s="186"/>
      <c r="G631" s="186"/>
      <c r="H631" s="1201"/>
      <c r="I631" s="186"/>
      <c r="J631" s="186"/>
      <c r="K631" s="186"/>
      <c r="L631" s="249" t="s">
        <v>598</v>
      </c>
      <c r="M631" s="246"/>
      <c r="N631" s="246"/>
      <c r="O631" s="246"/>
      <c r="P631" s="246"/>
      <c r="Q631" s="246"/>
      <c r="R631" s="247"/>
      <c r="S631" s="248">
        <f t="shared" si="120"/>
        <v>0</v>
      </c>
      <c r="T631" s="29"/>
      <c r="U631" s="185"/>
      <c r="V631" s="185"/>
      <c r="W631" s="185"/>
      <c r="X631" s="185"/>
      <c r="Y631" s="185"/>
      <c r="Z631" s="185"/>
      <c r="AA631" s="185"/>
      <c r="AB631" s="185"/>
      <c r="AC631" s="185"/>
    </row>
    <row r="632" spans="1:29" ht="15.75" customHeight="1">
      <c r="A632" s="766"/>
      <c r="B632" s="371"/>
      <c r="C632" s="186"/>
      <c r="D632" s="29"/>
      <c r="E632" s="29"/>
      <c r="F632" s="29"/>
      <c r="G632" s="29"/>
      <c r="H632" s="186"/>
      <c r="I632" s="29"/>
      <c r="J632" s="29"/>
      <c r="K632" s="29"/>
      <c r="L632" s="250" t="s">
        <v>599</v>
      </c>
      <c r="M632" s="251"/>
      <c r="N632" s="251"/>
      <c r="O632" s="251"/>
      <c r="P632" s="251"/>
      <c r="Q632" s="251"/>
      <c r="R632" s="252"/>
      <c r="S632" s="253">
        <f t="shared" si="120"/>
        <v>0</v>
      </c>
      <c r="T632" s="29"/>
      <c r="U632" s="822"/>
      <c r="V632" s="822"/>
      <c r="W632" s="822"/>
      <c r="X632" s="822"/>
      <c r="Y632" s="822"/>
      <c r="Z632" s="822"/>
      <c r="AA632" s="822"/>
      <c r="AB632" s="822"/>
      <c r="AC632" s="822"/>
    </row>
    <row r="633" spans="1:29" ht="15.75" customHeight="1">
      <c r="A633" s="766"/>
      <c r="B633" s="371"/>
      <c r="C633" s="186"/>
      <c r="D633" s="29"/>
      <c r="E633" s="29"/>
      <c r="F633" s="29"/>
      <c r="G633" s="29"/>
      <c r="H633" s="186"/>
      <c r="I633" s="29"/>
      <c r="J633" s="29"/>
      <c r="K633" s="29"/>
      <c r="L633" s="250" t="s">
        <v>600</v>
      </c>
      <c r="M633" s="254"/>
      <c r="N633" s="254"/>
      <c r="O633" s="254"/>
      <c r="P633" s="254"/>
      <c r="Q633" s="254"/>
      <c r="R633" s="255"/>
      <c r="S633" s="256">
        <f t="shared" si="120"/>
        <v>0</v>
      </c>
      <c r="T633" s="29"/>
      <c r="U633" s="822"/>
      <c r="V633" s="822"/>
      <c r="W633" s="822"/>
      <c r="X633" s="822"/>
      <c r="Y633" s="822"/>
      <c r="Z633" s="822"/>
      <c r="AA633" s="822"/>
      <c r="AB633" s="822"/>
      <c r="AC633" s="822"/>
    </row>
    <row r="634" spans="1:29" ht="15.75" customHeight="1">
      <c r="A634" s="766"/>
      <c r="B634" s="371"/>
      <c r="C634" s="186"/>
      <c r="D634" s="29"/>
      <c r="E634" s="29"/>
      <c r="F634" s="29"/>
      <c r="G634" s="29"/>
      <c r="H634" s="186"/>
      <c r="I634" s="29"/>
      <c r="J634" s="29"/>
      <c r="K634" s="29"/>
      <c r="L634" s="222" t="s">
        <v>681</v>
      </c>
      <c r="M634" s="223">
        <f t="shared" ref="M634:R634" si="121">M626+M614</f>
        <v>4</v>
      </c>
      <c r="N634" s="223">
        <f t="shared" si="121"/>
        <v>0</v>
      </c>
      <c r="O634" s="223">
        <f t="shared" si="121"/>
        <v>4</v>
      </c>
      <c r="P634" s="223">
        <f t="shared" si="121"/>
        <v>0</v>
      </c>
      <c r="Q634" s="223">
        <f t="shared" si="121"/>
        <v>4</v>
      </c>
      <c r="R634" s="223">
        <f t="shared" si="121"/>
        <v>0</v>
      </c>
      <c r="S634" s="224">
        <f t="shared" si="120"/>
        <v>12</v>
      </c>
      <c r="T634" s="29"/>
      <c r="U634" s="822"/>
      <c r="V634" s="822"/>
      <c r="W634" s="822"/>
      <c r="X634" s="822"/>
      <c r="Y634" s="822"/>
      <c r="Z634" s="822"/>
      <c r="AA634" s="822"/>
      <c r="AB634" s="822"/>
      <c r="AC634" s="822"/>
    </row>
    <row r="635" spans="1:29" ht="15.75" customHeight="1">
      <c r="A635" s="766"/>
      <c r="B635" s="371"/>
      <c r="C635" s="186"/>
      <c r="D635" s="29"/>
      <c r="E635" s="29"/>
      <c r="F635" s="29"/>
      <c r="G635" s="29"/>
      <c r="H635" s="186"/>
      <c r="I635" s="29"/>
      <c r="J635" s="29"/>
      <c r="K635" s="29"/>
      <c r="L635" s="257" t="s">
        <v>682</v>
      </c>
      <c r="M635" s="258">
        <f t="shared" ref="M635:R635" si="122">M630+M629+M618+M617</f>
        <v>0</v>
      </c>
      <c r="N635" s="258">
        <f t="shared" si="122"/>
        <v>0</v>
      </c>
      <c r="O635" s="258">
        <f t="shared" si="122"/>
        <v>0</v>
      </c>
      <c r="P635" s="258">
        <f t="shared" si="122"/>
        <v>0</v>
      </c>
      <c r="Q635" s="258">
        <f t="shared" si="122"/>
        <v>0</v>
      </c>
      <c r="R635" s="258">
        <f t="shared" si="122"/>
        <v>0</v>
      </c>
      <c r="S635" s="259">
        <f t="shared" si="120"/>
        <v>0</v>
      </c>
      <c r="T635" s="29"/>
      <c r="U635" s="822"/>
      <c r="V635" s="822"/>
      <c r="W635" s="822"/>
      <c r="X635" s="822"/>
      <c r="Y635" s="822"/>
      <c r="Z635" s="822"/>
      <c r="AA635" s="822"/>
      <c r="AB635" s="822"/>
      <c r="AC635" s="822"/>
    </row>
    <row r="636" spans="1:29" ht="15.75" customHeight="1">
      <c r="A636" s="766"/>
      <c r="B636" s="371"/>
      <c r="C636" s="1200"/>
      <c r="D636" s="186"/>
      <c r="E636" s="186"/>
      <c r="F636" s="186"/>
      <c r="G636" s="186"/>
      <c r="H636" s="1200"/>
      <c r="I636" s="186"/>
      <c r="J636" s="186"/>
      <c r="K636" s="186"/>
      <c r="L636" s="257" t="s">
        <v>683</v>
      </c>
      <c r="M636" s="258">
        <f t="shared" ref="M636:R636" si="123">M631+M619</f>
        <v>0</v>
      </c>
      <c r="N636" s="258">
        <f t="shared" si="123"/>
        <v>0</v>
      </c>
      <c r="O636" s="258">
        <f t="shared" si="123"/>
        <v>0</v>
      </c>
      <c r="P636" s="258">
        <f t="shared" si="123"/>
        <v>0</v>
      </c>
      <c r="Q636" s="258">
        <f t="shared" si="123"/>
        <v>0</v>
      </c>
      <c r="R636" s="258">
        <f t="shared" si="123"/>
        <v>0</v>
      </c>
      <c r="S636" s="259">
        <f t="shared" si="120"/>
        <v>0</v>
      </c>
      <c r="T636" s="29"/>
      <c r="U636" s="185"/>
      <c r="V636" s="185"/>
      <c r="W636" s="185"/>
      <c r="X636" s="185"/>
      <c r="Y636" s="185"/>
      <c r="Z636" s="185"/>
      <c r="AA636" s="185"/>
      <c r="AB636" s="185"/>
      <c r="AC636" s="185"/>
    </row>
    <row r="637" spans="1:29" ht="15.75" customHeight="1">
      <c r="A637" s="766"/>
      <c r="B637" s="371"/>
      <c r="C637" s="1201"/>
      <c r="D637" s="186"/>
      <c r="E637" s="186"/>
      <c r="F637" s="186"/>
      <c r="G637" s="186"/>
      <c r="H637" s="1201"/>
      <c r="I637" s="186"/>
      <c r="J637" s="186"/>
      <c r="K637" s="186"/>
      <c r="L637" s="260" t="s">
        <v>684</v>
      </c>
      <c r="M637" s="261">
        <f t="shared" ref="M637:R637" si="124">M632+M620</f>
        <v>0</v>
      </c>
      <c r="N637" s="261">
        <f t="shared" si="124"/>
        <v>0</v>
      </c>
      <c r="O637" s="261">
        <f t="shared" si="124"/>
        <v>0</v>
      </c>
      <c r="P637" s="261">
        <f t="shared" si="124"/>
        <v>0</v>
      </c>
      <c r="Q637" s="261">
        <f t="shared" si="124"/>
        <v>0</v>
      </c>
      <c r="R637" s="261">
        <f t="shared" si="124"/>
        <v>0</v>
      </c>
      <c r="S637" s="262">
        <f t="shared" si="120"/>
        <v>0</v>
      </c>
      <c r="T637" s="29"/>
      <c r="U637" s="185"/>
      <c r="V637" s="185"/>
      <c r="W637" s="185"/>
      <c r="X637" s="185"/>
      <c r="Y637" s="185"/>
      <c r="Z637" s="185"/>
      <c r="AA637" s="185"/>
      <c r="AB637" s="185"/>
      <c r="AC637" s="185"/>
    </row>
    <row r="638" spans="1:29" ht="15.75" customHeight="1">
      <c r="A638" s="1213" t="s">
        <v>817</v>
      </c>
      <c r="B638" s="1138"/>
      <c r="C638" s="354"/>
      <c r="D638" s="82"/>
      <c r="E638" s="82"/>
      <c r="F638" s="82"/>
      <c r="G638" s="82"/>
      <c r="H638" s="354"/>
      <c r="I638" s="82"/>
      <c r="J638" s="82"/>
      <c r="K638" s="82"/>
      <c r="L638" s="355"/>
      <c r="M638" s="82"/>
      <c r="N638" s="82"/>
      <c r="O638" s="82"/>
      <c r="P638" s="82"/>
      <c r="Q638" s="82"/>
      <c r="R638" s="82"/>
      <c r="S638" s="82"/>
      <c r="T638" s="186"/>
      <c r="U638" s="822"/>
      <c r="V638" s="822"/>
      <c r="W638" s="822"/>
      <c r="X638" s="822"/>
      <c r="Y638" s="822"/>
      <c r="Z638" s="822"/>
      <c r="AA638" s="822"/>
      <c r="AB638" s="822"/>
      <c r="AC638" s="822"/>
    </row>
    <row r="639" spans="1:29" ht="15.75" customHeight="1">
      <c r="A639" s="1211">
        <v>7</v>
      </c>
      <c r="B639" s="1216" t="s">
        <v>2573</v>
      </c>
      <c r="C639" s="186" t="s">
        <v>1533</v>
      </c>
      <c r="D639" s="182"/>
      <c r="E639" s="182"/>
      <c r="F639" s="182"/>
      <c r="G639" s="306"/>
      <c r="H639" s="186" t="s">
        <v>1533</v>
      </c>
      <c r="I639" s="182"/>
      <c r="J639" s="182"/>
      <c r="K639" s="182"/>
      <c r="L639" s="1192" t="s">
        <v>592</v>
      </c>
      <c r="M639" s="29"/>
      <c r="N639" s="29"/>
      <c r="O639" s="902"/>
      <c r="P639" s="29"/>
      <c r="Q639" s="29"/>
      <c r="R639" s="29"/>
      <c r="S639" s="29"/>
      <c r="T639" s="29"/>
      <c r="U639" s="822"/>
      <c r="V639" s="822"/>
      <c r="W639" s="822"/>
      <c r="X639" s="822"/>
      <c r="Y639" s="822"/>
      <c r="Z639" s="822"/>
      <c r="AA639" s="822"/>
      <c r="AB639" s="822"/>
      <c r="AC639" s="822"/>
    </row>
    <row r="640" spans="1:29" ht="15.75" customHeight="1">
      <c r="A640" s="1152"/>
      <c r="B640" s="1152"/>
      <c r="C640" s="186" t="s">
        <v>1536</v>
      </c>
      <c r="D640" s="182"/>
      <c r="E640" s="182"/>
      <c r="F640" s="182"/>
      <c r="G640" s="306"/>
      <c r="H640" s="186" t="s">
        <v>1536</v>
      </c>
      <c r="I640" s="182"/>
      <c r="J640" s="182"/>
      <c r="K640" s="182"/>
      <c r="L640" s="1193"/>
      <c r="M640" s="29"/>
      <c r="N640" s="29"/>
      <c r="O640" s="29"/>
      <c r="P640" s="29"/>
      <c r="Q640" s="29"/>
      <c r="R640" s="29"/>
      <c r="S640" s="29"/>
      <c r="T640" s="29"/>
      <c r="U640" s="822"/>
      <c r="V640" s="822"/>
      <c r="W640" s="822"/>
      <c r="X640" s="822"/>
      <c r="Y640" s="822"/>
      <c r="Z640" s="822"/>
      <c r="AA640" s="822"/>
      <c r="AB640" s="822"/>
      <c r="AC640" s="822"/>
    </row>
    <row r="641" spans="1:29" ht="15.75" customHeight="1">
      <c r="A641" s="1152"/>
      <c r="B641" s="1152"/>
      <c r="C641" s="186" t="s">
        <v>1537</v>
      </c>
      <c r="D641" s="618"/>
      <c r="E641" s="33"/>
      <c r="F641" s="618"/>
      <c r="G641" s="306"/>
      <c r="H641" s="186" t="s">
        <v>1537</v>
      </c>
      <c r="I641" s="618"/>
      <c r="J641" s="33"/>
      <c r="K641" s="618"/>
      <c r="L641" s="1193"/>
      <c r="M641" s="29"/>
      <c r="N641" s="18"/>
      <c r="O641" s="29"/>
      <c r="P641" s="29"/>
      <c r="Q641" s="18"/>
      <c r="R641" s="29"/>
      <c r="S641" s="29"/>
      <c r="T641" s="29"/>
      <c r="U641" s="822"/>
      <c r="V641" s="822"/>
      <c r="W641" s="822"/>
      <c r="X641" s="822"/>
      <c r="Y641" s="822"/>
      <c r="Z641" s="822"/>
      <c r="AA641" s="822"/>
      <c r="AB641" s="822"/>
      <c r="AC641" s="822"/>
    </row>
    <row r="642" spans="1:29" ht="15.75" customHeight="1">
      <c r="A642" s="1152"/>
      <c r="B642" s="1152"/>
      <c r="C642" s="186" t="s">
        <v>1539</v>
      </c>
      <c r="D642" s="33"/>
      <c r="E642" s="33"/>
      <c r="F642" s="33"/>
      <c r="G642" s="33"/>
      <c r="H642" s="186" t="s">
        <v>1539</v>
      </c>
      <c r="I642" s="33"/>
      <c r="J642" s="33"/>
      <c r="K642" s="33"/>
      <c r="L642" s="1194"/>
      <c r="M642" s="18"/>
      <c r="N642" s="18"/>
      <c r="O642" s="29"/>
      <c r="P642" s="29"/>
      <c r="Q642" s="18"/>
      <c r="R642" s="29"/>
      <c r="S642" s="29"/>
      <c r="T642" s="29"/>
      <c r="U642" s="822"/>
      <c r="V642" s="822"/>
      <c r="W642" s="822"/>
      <c r="X642" s="822"/>
      <c r="Y642" s="822"/>
      <c r="Z642" s="822"/>
      <c r="AA642" s="822"/>
      <c r="AB642" s="822"/>
      <c r="AC642" s="822"/>
    </row>
    <row r="643" spans="1:29" ht="15.75" customHeight="1">
      <c r="A643" s="1152"/>
      <c r="B643" s="1152"/>
      <c r="C643" s="186"/>
      <c r="D643" s="33"/>
      <c r="E643" s="33"/>
      <c r="F643" s="33"/>
      <c r="G643" s="33"/>
      <c r="H643" s="186"/>
      <c r="I643" s="33"/>
      <c r="J643" s="33"/>
      <c r="K643" s="33"/>
      <c r="L643" s="186" t="s">
        <v>593</v>
      </c>
      <c r="M643" s="192"/>
      <c r="N643" s="192"/>
      <c r="O643" s="192"/>
      <c r="P643" s="192"/>
      <c r="Q643" s="192"/>
      <c r="R643" s="194"/>
      <c r="S643" s="4">
        <f t="shared" ref="S643:S650" si="125">SUM(M643:R643)</f>
        <v>0</v>
      </c>
      <c r="T643" s="12"/>
      <c r="U643" s="822"/>
      <c r="V643" s="822"/>
      <c r="W643" s="822"/>
      <c r="X643" s="822"/>
      <c r="Y643" s="822"/>
      <c r="Z643" s="822"/>
      <c r="AA643" s="822"/>
      <c r="AB643" s="822"/>
      <c r="AC643" s="822"/>
    </row>
    <row r="644" spans="1:29" ht="15.75" customHeight="1">
      <c r="A644" s="1152"/>
      <c r="B644" s="1152"/>
      <c r="C644" s="186"/>
      <c r="D644" s="33"/>
      <c r="E644" s="33"/>
      <c r="F644" s="33"/>
      <c r="G644" s="33"/>
      <c r="H644" s="186"/>
      <c r="I644" s="33"/>
      <c r="J644" s="33"/>
      <c r="K644" s="33"/>
      <c r="L644" s="195" t="s">
        <v>594</v>
      </c>
      <c r="M644" s="196"/>
      <c r="N644" s="196"/>
      <c r="O644" s="196"/>
      <c r="P644" s="196"/>
      <c r="Q644" s="196"/>
      <c r="R644" s="29"/>
      <c r="S644" s="33">
        <f t="shared" si="125"/>
        <v>0</v>
      </c>
      <c r="T644" s="12"/>
      <c r="U644" s="822"/>
      <c r="V644" s="822"/>
      <c r="W644" s="822"/>
      <c r="X644" s="822"/>
      <c r="Y644" s="822"/>
      <c r="Z644" s="822"/>
      <c r="AA644" s="822"/>
      <c r="AB644" s="822"/>
      <c r="AC644" s="822"/>
    </row>
    <row r="645" spans="1:29" ht="15.75" customHeight="1">
      <c r="A645" s="1152"/>
      <c r="B645" s="1152"/>
      <c r="C645" s="186"/>
      <c r="D645" s="33"/>
      <c r="E645" s="33"/>
      <c r="F645" s="33"/>
      <c r="G645" s="33"/>
      <c r="H645" s="186"/>
      <c r="I645" s="33"/>
      <c r="J645" s="33"/>
      <c r="K645" s="33"/>
      <c r="L645" s="195" t="s">
        <v>595</v>
      </c>
      <c r="M645" s="198"/>
      <c r="N645" s="198"/>
      <c r="O645" s="198"/>
      <c r="P645" s="198"/>
      <c r="Q645" s="198"/>
      <c r="R645" s="29"/>
      <c r="S645" s="33">
        <f t="shared" si="125"/>
        <v>0</v>
      </c>
      <c r="T645" s="12"/>
      <c r="U645" s="822"/>
      <c r="V645" s="822"/>
      <c r="W645" s="822"/>
      <c r="X645" s="822"/>
      <c r="Y645" s="822"/>
      <c r="Z645" s="822"/>
      <c r="AA645" s="822"/>
      <c r="AB645" s="822"/>
      <c r="AC645" s="822"/>
    </row>
    <row r="646" spans="1:29" ht="15.75" customHeight="1">
      <c r="A646" s="1152"/>
      <c r="B646" s="1152"/>
      <c r="C646" s="186"/>
      <c r="D646" s="33"/>
      <c r="E646" s="33"/>
      <c r="F646" s="33"/>
      <c r="G646" s="33"/>
      <c r="H646" s="186"/>
      <c r="I646" s="33"/>
      <c r="J646" s="33"/>
      <c r="K646" s="33"/>
      <c r="L646" s="199" t="s">
        <v>596</v>
      </c>
      <c r="M646" s="200"/>
      <c r="N646" s="200"/>
      <c r="O646" s="200"/>
      <c r="P646" s="200"/>
      <c r="Q646" s="200"/>
      <c r="R646" s="202"/>
      <c r="S646" s="203">
        <f t="shared" si="125"/>
        <v>0</v>
      </c>
      <c r="T646" s="12"/>
      <c r="U646" s="822"/>
      <c r="V646" s="822"/>
      <c r="W646" s="822"/>
      <c r="X646" s="822"/>
      <c r="Y646" s="822"/>
      <c r="Z646" s="822"/>
      <c r="AA646" s="822"/>
      <c r="AB646" s="822"/>
      <c r="AC646" s="822"/>
    </row>
    <row r="647" spans="1:29" ht="15.75" customHeight="1">
      <c r="A647" s="1152"/>
      <c r="B647" s="1152"/>
      <c r="C647" s="186"/>
      <c r="D647" s="33"/>
      <c r="E647" s="33"/>
      <c r="F647" s="33"/>
      <c r="G647" s="33"/>
      <c r="H647" s="186"/>
      <c r="I647" s="33"/>
      <c r="J647" s="33"/>
      <c r="K647" s="33"/>
      <c r="L647" s="199" t="s">
        <v>597</v>
      </c>
      <c r="M647" s="200"/>
      <c r="N647" s="200"/>
      <c r="O647" s="200"/>
      <c r="P647" s="200"/>
      <c r="Q647" s="200"/>
      <c r="R647" s="202"/>
      <c r="S647" s="203">
        <f t="shared" si="125"/>
        <v>0</v>
      </c>
      <c r="T647" s="12"/>
      <c r="U647" s="822"/>
      <c r="V647" s="822"/>
      <c r="W647" s="822"/>
      <c r="X647" s="822"/>
      <c r="Y647" s="822"/>
      <c r="Z647" s="822"/>
      <c r="AA647" s="822"/>
      <c r="AB647" s="822"/>
      <c r="AC647" s="822"/>
    </row>
    <row r="648" spans="1:29" ht="15.75" customHeight="1">
      <c r="A648" s="1152"/>
      <c r="B648" s="1152"/>
      <c r="C648" s="186"/>
      <c r="D648" s="33"/>
      <c r="E648" s="33"/>
      <c r="F648" s="33"/>
      <c r="G648" s="33"/>
      <c r="H648" s="186"/>
      <c r="I648" s="33"/>
      <c r="J648" s="33"/>
      <c r="K648" s="33"/>
      <c r="L648" s="208" t="s">
        <v>598</v>
      </c>
      <c r="M648" s="200"/>
      <c r="N648" s="200"/>
      <c r="O648" s="200"/>
      <c r="P648" s="200"/>
      <c r="Q648" s="200"/>
      <c r="R648" s="202"/>
      <c r="S648" s="203">
        <f t="shared" si="125"/>
        <v>0</v>
      </c>
      <c r="T648" s="12"/>
      <c r="U648" s="822"/>
      <c r="V648" s="822"/>
      <c r="W648" s="822"/>
      <c r="X648" s="822"/>
      <c r="Y648" s="822"/>
      <c r="Z648" s="822"/>
      <c r="AA648" s="822"/>
      <c r="AB648" s="822"/>
      <c r="AC648" s="822"/>
    </row>
    <row r="649" spans="1:29" ht="15.75" customHeight="1">
      <c r="A649" s="1152"/>
      <c r="B649" s="1152"/>
      <c r="C649" s="186"/>
      <c r="D649" s="33"/>
      <c r="E649" s="33"/>
      <c r="F649" s="33"/>
      <c r="G649" s="33"/>
      <c r="H649" s="186"/>
      <c r="I649" s="33"/>
      <c r="J649" s="33"/>
      <c r="K649" s="33"/>
      <c r="L649" s="209" t="s">
        <v>599</v>
      </c>
      <c r="M649" s="210"/>
      <c r="N649" s="210"/>
      <c r="O649" s="210"/>
      <c r="P649" s="210"/>
      <c r="Q649" s="210"/>
      <c r="R649" s="211"/>
      <c r="S649" s="212">
        <f t="shared" si="125"/>
        <v>0</v>
      </c>
      <c r="T649" s="12"/>
      <c r="U649" s="822"/>
      <c r="V649" s="822"/>
      <c r="W649" s="822"/>
      <c r="X649" s="822"/>
      <c r="Y649" s="822"/>
      <c r="Z649" s="822"/>
      <c r="AA649" s="822"/>
      <c r="AB649" s="822"/>
      <c r="AC649" s="822"/>
    </row>
    <row r="650" spans="1:29" ht="15.75" customHeight="1">
      <c r="A650" s="1152"/>
      <c r="B650" s="1152"/>
      <c r="C650" s="186"/>
      <c r="D650" s="33"/>
      <c r="E650" s="33"/>
      <c r="F650" s="33"/>
      <c r="G650" s="33"/>
      <c r="H650" s="186"/>
      <c r="I650" s="33"/>
      <c r="J650" s="33"/>
      <c r="K650" s="33"/>
      <c r="L650" s="209" t="s">
        <v>600</v>
      </c>
      <c r="M650" s="213"/>
      <c r="N650" s="213"/>
      <c r="O650" s="213"/>
      <c r="P650" s="213"/>
      <c r="Q650" s="213"/>
      <c r="R650" s="214"/>
      <c r="S650" s="215">
        <f t="shared" si="125"/>
        <v>0</v>
      </c>
      <c r="T650" s="12"/>
      <c r="U650" s="822"/>
      <c r="V650" s="822"/>
      <c r="W650" s="822"/>
      <c r="X650" s="822"/>
      <c r="Y650" s="822"/>
      <c r="Z650" s="822"/>
      <c r="AA650" s="822"/>
      <c r="AB650" s="822"/>
      <c r="AC650" s="822"/>
    </row>
    <row r="651" spans="1:29" ht="15.75" customHeight="1">
      <c r="A651" s="1152"/>
      <c r="B651" s="1152"/>
      <c r="C651" s="186"/>
      <c r="D651" s="33"/>
      <c r="E651" s="33"/>
      <c r="F651" s="33"/>
      <c r="G651" s="33"/>
      <c r="H651" s="186"/>
      <c r="I651" s="33"/>
      <c r="J651" s="33"/>
      <c r="K651" s="33"/>
      <c r="L651" s="222"/>
      <c r="M651" s="223"/>
      <c r="N651" s="223"/>
      <c r="O651" s="223"/>
      <c r="P651" s="223"/>
      <c r="Q651" s="223"/>
      <c r="R651" s="224"/>
      <c r="S651" s="225"/>
      <c r="T651" s="29"/>
      <c r="U651" s="185"/>
      <c r="V651" s="185"/>
      <c r="W651" s="185"/>
      <c r="X651" s="185"/>
      <c r="Y651" s="185"/>
      <c r="Z651" s="185"/>
      <c r="AA651" s="185"/>
      <c r="AB651" s="185"/>
      <c r="AC651" s="185"/>
    </row>
    <row r="652" spans="1:29" ht="15.75" customHeight="1">
      <c r="A652" s="1152"/>
      <c r="B652" s="1152"/>
      <c r="C652" s="186"/>
      <c r="D652" s="33"/>
      <c r="E652" s="33"/>
      <c r="F652" s="33"/>
      <c r="G652" s="33"/>
      <c r="H652" s="186"/>
      <c r="I652" s="33"/>
      <c r="J652" s="33"/>
      <c r="K652" s="33"/>
      <c r="L652" s="1195" t="s">
        <v>601</v>
      </c>
      <c r="M652" s="228"/>
      <c r="N652" s="228"/>
      <c r="O652" s="231"/>
      <c r="P652" s="228"/>
      <c r="Q652" s="228"/>
      <c r="R652" s="228"/>
      <c r="S652" s="228"/>
      <c r="T652" s="29"/>
      <c r="U652" s="822"/>
      <c r="V652" s="822"/>
      <c r="W652" s="822"/>
      <c r="X652" s="822"/>
      <c r="Y652" s="822"/>
      <c r="Z652" s="822"/>
      <c r="AA652" s="822"/>
      <c r="AB652" s="822"/>
      <c r="AC652" s="822"/>
    </row>
    <row r="653" spans="1:29" ht="15.75" customHeight="1">
      <c r="A653" s="1152"/>
      <c r="B653" s="1152"/>
      <c r="C653" s="186"/>
      <c r="D653" s="29"/>
      <c r="E653" s="29"/>
      <c r="F653" s="29"/>
      <c r="G653" s="29"/>
      <c r="H653" s="186"/>
      <c r="I653" s="29"/>
      <c r="J653" s="29"/>
      <c r="K653" s="29"/>
      <c r="L653" s="1193"/>
      <c r="M653" s="230"/>
      <c r="N653" s="230"/>
      <c r="O653" s="231"/>
      <c r="P653" s="228"/>
      <c r="Q653" s="228"/>
      <c r="R653" s="228"/>
      <c r="S653" s="228"/>
      <c r="T653" s="29"/>
      <c r="U653" s="822"/>
      <c r="V653" s="822"/>
      <c r="W653" s="822"/>
      <c r="X653" s="822"/>
      <c r="Y653" s="822"/>
      <c r="Z653" s="822"/>
      <c r="AA653" s="822"/>
      <c r="AB653" s="822"/>
      <c r="AC653" s="822"/>
    </row>
    <row r="654" spans="1:29" ht="15.75" customHeight="1">
      <c r="A654" s="1147"/>
      <c r="B654" s="1147"/>
      <c r="C654" s="186"/>
      <c r="D654" s="33"/>
      <c r="E654" s="33"/>
      <c r="F654" s="33"/>
      <c r="G654" s="33"/>
      <c r="H654" s="186"/>
      <c r="I654" s="33"/>
      <c r="J654" s="33"/>
      <c r="K654" s="33"/>
      <c r="L654" s="1194"/>
      <c r="M654" s="228"/>
      <c r="N654" s="230"/>
      <c r="O654" s="230"/>
      <c r="P654" s="228"/>
      <c r="Q654" s="228"/>
      <c r="R654" s="228"/>
      <c r="S654" s="228"/>
      <c r="T654" s="12"/>
      <c r="U654" s="822"/>
      <c r="V654" s="822"/>
      <c r="W654" s="822"/>
      <c r="X654" s="822"/>
      <c r="Y654" s="822"/>
      <c r="Z654" s="822"/>
      <c r="AA654" s="822"/>
      <c r="AB654" s="822"/>
      <c r="AC654" s="822"/>
    </row>
    <row r="655" spans="1:29" ht="15.75" customHeight="1">
      <c r="A655" s="766"/>
      <c r="B655" s="371"/>
      <c r="C655" s="186"/>
      <c r="D655" s="29"/>
      <c r="E655" s="29"/>
      <c r="F655" s="29"/>
      <c r="G655" s="29"/>
      <c r="H655" s="186"/>
      <c r="I655" s="29"/>
      <c r="J655" s="29"/>
      <c r="K655" s="29"/>
      <c r="L655" s="238" t="s">
        <v>593</v>
      </c>
      <c r="M655" s="280"/>
      <c r="N655" s="280"/>
      <c r="O655" s="280"/>
      <c r="P655" s="280"/>
      <c r="Q655" s="280"/>
      <c r="R655" s="236"/>
      <c r="S655" s="237">
        <f t="shared" ref="S655:S666" si="126">SUM(M655:R655)</f>
        <v>0</v>
      </c>
      <c r="T655" s="29"/>
      <c r="U655" s="822"/>
      <c r="V655" s="822"/>
      <c r="W655" s="822"/>
      <c r="X655" s="822"/>
      <c r="Y655" s="822"/>
      <c r="Z655" s="822"/>
      <c r="AA655" s="822"/>
      <c r="AB655" s="822"/>
      <c r="AC655" s="822"/>
    </row>
    <row r="656" spans="1:29" ht="15.75" customHeight="1">
      <c r="A656" s="766"/>
      <c r="B656" s="371"/>
      <c r="C656" s="186"/>
      <c r="D656" s="29"/>
      <c r="E656" s="29"/>
      <c r="F656" s="29"/>
      <c r="G656" s="29"/>
      <c r="H656" s="186"/>
      <c r="I656" s="29"/>
      <c r="J656" s="29"/>
      <c r="K656" s="29"/>
      <c r="L656" s="240" t="s">
        <v>594</v>
      </c>
      <c r="M656" s="281"/>
      <c r="N656" s="281"/>
      <c r="O656" s="281"/>
      <c r="P656" s="281"/>
      <c r="Q656" s="281"/>
      <c r="R656" s="228"/>
      <c r="S656" s="242">
        <f t="shared" si="126"/>
        <v>0</v>
      </c>
      <c r="T656" s="29"/>
      <c r="U656" s="822"/>
      <c r="V656" s="822"/>
      <c r="W656" s="822"/>
      <c r="X656" s="822"/>
      <c r="Y656" s="822"/>
      <c r="Z656" s="822"/>
      <c r="AA656" s="822"/>
      <c r="AB656" s="822"/>
      <c r="AC656" s="822"/>
    </row>
    <row r="657" spans="1:29" ht="15.75" customHeight="1">
      <c r="A657" s="766"/>
      <c r="B657" s="371"/>
      <c r="C657" s="186"/>
      <c r="D657" s="29"/>
      <c r="E657" s="29"/>
      <c r="F657" s="29"/>
      <c r="G657" s="29"/>
      <c r="H657" s="186"/>
      <c r="I657" s="29"/>
      <c r="J657" s="29"/>
      <c r="K657" s="29"/>
      <c r="L657" s="240" t="s">
        <v>595</v>
      </c>
      <c r="M657" s="243"/>
      <c r="N657" s="243"/>
      <c r="O657" s="243"/>
      <c r="P657" s="243"/>
      <c r="Q657" s="243"/>
      <c r="R657" s="228"/>
      <c r="S657" s="242">
        <f t="shared" si="126"/>
        <v>0</v>
      </c>
      <c r="T657" s="29"/>
      <c r="U657" s="822"/>
      <c r="V657" s="822"/>
      <c r="W657" s="822"/>
      <c r="X657" s="822"/>
      <c r="Y657" s="822"/>
      <c r="Z657" s="822"/>
      <c r="AA657" s="822"/>
      <c r="AB657" s="822"/>
      <c r="AC657" s="822"/>
    </row>
    <row r="658" spans="1:29" ht="15.75" customHeight="1">
      <c r="A658" s="766"/>
      <c r="B658" s="371"/>
      <c r="C658" s="186"/>
      <c r="D658" s="29"/>
      <c r="E658" s="29"/>
      <c r="F658" s="29"/>
      <c r="G658" s="29"/>
      <c r="H658" s="186"/>
      <c r="I658" s="29"/>
      <c r="J658" s="29"/>
      <c r="K658" s="29"/>
      <c r="L658" s="244" t="s">
        <v>596</v>
      </c>
      <c r="M658" s="246"/>
      <c r="N658" s="246"/>
      <c r="O658" s="246"/>
      <c r="P658" s="246"/>
      <c r="Q658" s="246"/>
      <c r="R658" s="247"/>
      <c r="S658" s="248">
        <f t="shared" si="126"/>
        <v>0</v>
      </c>
      <c r="T658" s="29"/>
      <c r="U658" s="822"/>
      <c r="V658" s="822"/>
      <c r="W658" s="822"/>
      <c r="X658" s="822"/>
      <c r="Y658" s="822"/>
      <c r="Z658" s="822"/>
      <c r="AA658" s="822"/>
      <c r="AB658" s="822"/>
      <c r="AC658" s="822"/>
    </row>
    <row r="659" spans="1:29" ht="15.75" customHeight="1">
      <c r="A659" s="766"/>
      <c r="B659" s="371"/>
      <c r="C659" s="1200"/>
      <c r="D659" s="186"/>
      <c r="E659" s="186"/>
      <c r="F659" s="186"/>
      <c r="G659" s="186"/>
      <c r="H659" s="1200"/>
      <c r="I659" s="186"/>
      <c r="J659" s="186"/>
      <c r="K659" s="186"/>
      <c r="L659" s="244" t="s">
        <v>597</v>
      </c>
      <c r="M659" s="246"/>
      <c r="N659" s="246"/>
      <c r="O659" s="246"/>
      <c r="P659" s="246"/>
      <c r="Q659" s="246"/>
      <c r="R659" s="247"/>
      <c r="S659" s="248">
        <f t="shared" si="126"/>
        <v>0</v>
      </c>
      <c r="T659" s="29"/>
      <c r="U659" s="185"/>
      <c r="V659" s="185"/>
      <c r="W659" s="185"/>
      <c r="X659" s="185"/>
      <c r="Y659" s="185"/>
      <c r="Z659" s="185"/>
      <c r="AA659" s="185"/>
      <c r="AB659" s="185"/>
      <c r="AC659" s="185"/>
    </row>
    <row r="660" spans="1:29" ht="15.75" customHeight="1">
      <c r="A660" s="766"/>
      <c r="B660" s="371"/>
      <c r="C660" s="1201"/>
      <c r="D660" s="186"/>
      <c r="E660" s="186"/>
      <c r="F660" s="186"/>
      <c r="G660" s="186"/>
      <c r="H660" s="1201"/>
      <c r="I660" s="186"/>
      <c r="J660" s="186"/>
      <c r="K660" s="186"/>
      <c r="L660" s="249" t="s">
        <v>598</v>
      </c>
      <c r="M660" s="246"/>
      <c r="N660" s="246"/>
      <c r="O660" s="246"/>
      <c r="P660" s="246"/>
      <c r="Q660" s="246"/>
      <c r="R660" s="247"/>
      <c r="S660" s="248">
        <f t="shared" si="126"/>
        <v>0</v>
      </c>
      <c r="T660" s="29"/>
      <c r="U660" s="185"/>
      <c r="V660" s="185"/>
      <c r="W660" s="185"/>
      <c r="X660" s="185"/>
      <c r="Y660" s="185"/>
      <c r="Z660" s="185"/>
      <c r="AA660" s="185"/>
      <c r="AB660" s="185"/>
      <c r="AC660" s="185"/>
    </row>
    <row r="661" spans="1:29" ht="15.75" customHeight="1">
      <c r="A661" s="766"/>
      <c r="B661" s="371"/>
      <c r="C661" s="186"/>
      <c r="D661" s="29"/>
      <c r="E661" s="29"/>
      <c r="F661" s="29"/>
      <c r="G661" s="29"/>
      <c r="H661" s="186"/>
      <c r="I661" s="29"/>
      <c r="J661" s="29"/>
      <c r="K661" s="29"/>
      <c r="L661" s="250" t="s">
        <v>599</v>
      </c>
      <c r="M661" s="251"/>
      <c r="N661" s="251"/>
      <c r="O661" s="251"/>
      <c r="P661" s="251"/>
      <c r="Q661" s="251"/>
      <c r="R661" s="252"/>
      <c r="S661" s="253">
        <f t="shared" si="126"/>
        <v>0</v>
      </c>
      <c r="T661" s="29"/>
      <c r="U661" s="822"/>
      <c r="V661" s="822"/>
      <c r="W661" s="822"/>
      <c r="X661" s="822"/>
      <c r="Y661" s="822"/>
      <c r="Z661" s="822"/>
      <c r="AA661" s="822"/>
      <c r="AB661" s="822"/>
      <c r="AC661" s="822"/>
    </row>
    <row r="662" spans="1:29" ht="15.75" customHeight="1">
      <c r="A662" s="766"/>
      <c r="B662" s="371"/>
      <c r="C662" s="186"/>
      <c r="D662" s="29"/>
      <c r="E662" s="29"/>
      <c r="F662" s="29"/>
      <c r="G662" s="29"/>
      <c r="H662" s="186"/>
      <c r="I662" s="29"/>
      <c r="J662" s="29"/>
      <c r="K662" s="29"/>
      <c r="L662" s="250" t="s">
        <v>600</v>
      </c>
      <c r="M662" s="254"/>
      <c r="N662" s="254"/>
      <c r="O662" s="254"/>
      <c r="P662" s="254"/>
      <c r="Q662" s="254"/>
      <c r="R662" s="255"/>
      <c r="S662" s="256">
        <f t="shared" si="126"/>
        <v>0</v>
      </c>
      <c r="T662" s="29"/>
      <c r="U662" s="822"/>
      <c r="V662" s="822"/>
      <c r="W662" s="822"/>
      <c r="X662" s="822"/>
      <c r="Y662" s="822"/>
      <c r="Z662" s="822"/>
      <c r="AA662" s="822"/>
      <c r="AB662" s="822"/>
      <c r="AC662" s="822"/>
    </row>
    <row r="663" spans="1:29" ht="15.75" customHeight="1">
      <c r="A663" s="766"/>
      <c r="B663" s="371"/>
      <c r="C663" s="186"/>
      <c r="D663" s="29"/>
      <c r="E663" s="29"/>
      <c r="F663" s="29"/>
      <c r="G663" s="29"/>
      <c r="H663" s="186"/>
      <c r="I663" s="29"/>
      <c r="J663" s="29"/>
      <c r="K663" s="29"/>
      <c r="L663" s="222" t="s">
        <v>681</v>
      </c>
      <c r="M663" s="223">
        <f t="shared" ref="M663:R663" si="127">M655+M643</f>
        <v>0</v>
      </c>
      <c r="N663" s="223">
        <f t="shared" si="127"/>
        <v>0</v>
      </c>
      <c r="O663" s="223">
        <f t="shared" si="127"/>
        <v>0</v>
      </c>
      <c r="P663" s="223">
        <f t="shared" si="127"/>
        <v>0</v>
      </c>
      <c r="Q663" s="223">
        <f t="shared" si="127"/>
        <v>0</v>
      </c>
      <c r="R663" s="223">
        <f t="shared" si="127"/>
        <v>0</v>
      </c>
      <c r="S663" s="224">
        <f t="shared" si="126"/>
        <v>0</v>
      </c>
      <c r="T663" s="29"/>
      <c r="U663" s="822"/>
      <c r="V663" s="822"/>
      <c r="W663" s="822"/>
      <c r="X663" s="822"/>
      <c r="Y663" s="822"/>
      <c r="Z663" s="822"/>
      <c r="AA663" s="822"/>
      <c r="AB663" s="822"/>
      <c r="AC663" s="822"/>
    </row>
    <row r="664" spans="1:29" ht="15.75" customHeight="1">
      <c r="A664" s="766"/>
      <c r="B664" s="371"/>
      <c r="C664" s="186"/>
      <c r="D664" s="29"/>
      <c r="E664" s="29"/>
      <c r="F664" s="29"/>
      <c r="G664" s="29"/>
      <c r="H664" s="186"/>
      <c r="I664" s="29"/>
      <c r="J664" s="29"/>
      <c r="K664" s="29"/>
      <c r="L664" s="257" t="s">
        <v>682</v>
      </c>
      <c r="M664" s="258">
        <f t="shared" ref="M664:R664" si="128">M659+M658+M647+M646</f>
        <v>0</v>
      </c>
      <c r="N664" s="258">
        <f t="shared" si="128"/>
        <v>0</v>
      </c>
      <c r="O664" s="258">
        <f t="shared" si="128"/>
        <v>0</v>
      </c>
      <c r="P664" s="258">
        <f t="shared" si="128"/>
        <v>0</v>
      </c>
      <c r="Q664" s="258">
        <f t="shared" si="128"/>
        <v>0</v>
      </c>
      <c r="R664" s="258">
        <f t="shared" si="128"/>
        <v>0</v>
      </c>
      <c r="S664" s="259">
        <f t="shared" si="126"/>
        <v>0</v>
      </c>
      <c r="T664" s="29"/>
      <c r="U664" s="822"/>
      <c r="V664" s="822"/>
      <c r="W664" s="822"/>
      <c r="X664" s="822"/>
      <c r="Y664" s="822"/>
      <c r="Z664" s="822"/>
      <c r="AA664" s="822"/>
      <c r="AB664" s="822"/>
      <c r="AC664" s="822"/>
    </row>
    <row r="665" spans="1:29" ht="15.75" customHeight="1">
      <c r="A665" s="766"/>
      <c r="B665" s="371"/>
      <c r="C665" s="1200"/>
      <c r="D665" s="186"/>
      <c r="E665" s="186"/>
      <c r="F665" s="186"/>
      <c r="G665" s="186"/>
      <c r="H665" s="1200"/>
      <c r="I665" s="186"/>
      <c r="J665" s="186"/>
      <c r="K665" s="186"/>
      <c r="L665" s="257" t="s">
        <v>683</v>
      </c>
      <c r="M665" s="258">
        <f t="shared" ref="M665:R665" si="129">M660+M648</f>
        <v>0</v>
      </c>
      <c r="N665" s="258">
        <f t="shared" si="129"/>
        <v>0</v>
      </c>
      <c r="O665" s="258">
        <f t="shared" si="129"/>
        <v>0</v>
      </c>
      <c r="P665" s="258">
        <f t="shared" si="129"/>
        <v>0</v>
      </c>
      <c r="Q665" s="258">
        <f t="shared" si="129"/>
        <v>0</v>
      </c>
      <c r="R665" s="258">
        <f t="shared" si="129"/>
        <v>0</v>
      </c>
      <c r="S665" s="259">
        <f t="shared" si="126"/>
        <v>0</v>
      </c>
      <c r="T665" s="29"/>
      <c r="U665" s="185"/>
      <c r="V665" s="185"/>
      <c r="W665" s="185"/>
      <c r="X665" s="185"/>
      <c r="Y665" s="185"/>
      <c r="Z665" s="185"/>
      <c r="AA665" s="185"/>
      <c r="AB665" s="185"/>
      <c r="AC665" s="185"/>
    </row>
    <row r="666" spans="1:29" ht="15.75" customHeight="1">
      <c r="A666" s="766"/>
      <c r="B666" s="371"/>
      <c r="C666" s="1201"/>
      <c r="D666" s="186"/>
      <c r="E666" s="186"/>
      <c r="F666" s="186"/>
      <c r="G666" s="186"/>
      <c r="H666" s="1201"/>
      <c r="I666" s="186"/>
      <c r="J666" s="186"/>
      <c r="K666" s="186"/>
      <c r="L666" s="260" t="s">
        <v>684</v>
      </c>
      <c r="M666" s="261">
        <f t="shared" ref="M666:R666" si="130">M661+M649</f>
        <v>0</v>
      </c>
      <c r="N666" s="261">
        <f t="shared" si="130"/>
        <v>0</v>
      </c>
      <c r="O666" s="261">
        <f t="shared" si="130"/>
        <v>0</v>
      </c>
      <c r="P666" s="261">
        <f t="shared" si="130"/>
        <v>0</v>
      </c>
      <c r="Q666" s="261">
        <f t="shared" si="130"/>
        <v>0</v>
      </c>
      <c r="R666" s="261">
        <f t="shared" si="130"/>
        <v>0</v>
      </c>
      <c r="S666" s="262">
        <f t="shared" si="126"/>
        <v>0</v>
      </c>
      <c r="T666" s="29"/>
      <c r="U666" s="185"/>
      <c r="V666" s="185"/>
      <c r="W666" s="185"/>
      <c r="X666" s="185"/>
      <c r="Y666" s="185"/>
      <c r="Z666" s="185"/>
      <c r="AA666" s="185"/>
      <c r="AB666" s="185"/>
      <c r="AC666" s="185"/>
    </row>
    <row r="667" spans="1:29" ht="15.75" customHeight="1">
      <c r="A667" s="1213" t="s">
        <v>817</v>
      </c>
      <c r="B667" s="1138"/>
      <c r="C667" s="354"/>
      <c r="D667" s="82"/>
      <c r="E667" s="82"/>
      <c r="F667" s="82"/>
      <c r="G667" s="82"/>
      <c r="H667" s="354"/>
      <c r="I667" s="82"/>
      <c r="J667" s="82"/>
      <c r="K667" s="82"/>
      <c r="L667" s="355"/>
      <c r="M667" s="82"/>
      <c r="N667" s="82"/>
      <c r="O667" s="82"/>
      <c r="P667" s="82"/>
      <c r="Q667" s="82"/>
      <c r="R667" s="82"/>
      <c r="S667" s="82"/>
      <c r="T667" s="186"/>
      <c r="U667" s="822"/>
      <c r="V667" s="822"/>
      <c r="W667" s="822"/>
      <c r="X667" s="822"/>
      <c r="Y667" s="822"/>
      <c r="Z667" s="822"/>
      <c r="AA667" s="822"/>
      <c r="AB667" s="822"/>
      <c r="AC667" s="822"/>
    </row>
    <row r="668" spans="1:29" ht="27.75" customHeight="1">
      <c r="A668" s="1211">
        <v>8</v>
      </c>
      <c r="B668" s="1197" t="s">
        <v>273</v>
      </c>
      <c r="C668" s="186" t="s">
        <v>1533</v>
      </c>
      <c r="D668" s="598">
        <v>3</v>
      </c>
      <c r="E668" s="182" t="s">
        <v>1277</v>
      </c>
      <c r="F668" s="182" t="s">
        <v>651</v>
      </c>
      <c r="G668" s="306"/>
      <c r="H668" s="186" t="s">
        <v>1533</v>
      </c>
      <c r="I668" s="598">
        <v>3</v>
      </c>
      <c r="J668" s="182" t="s">
        <v>1277</v>
      </c>
      <c r="K668" s="182" t="s">
        <v>651</v>
      </c>
      <c r="L668" s="1192" t="s">
        <v>592</v>
      </c>
      <c r="M668" s="50" t="s">
        <v>2574</v>
      </c>
      <c r="N668" s="18"/>
      <c r="O668" s="189"/>
      <c r="P668" s="18"/>
      <c r="Q668" s="29"/>
      <c r="R668" s="29"/>
      <c r="S668" s="29"/>
      <c r="T668" s="29"/>
      <c r="U668" s="822"/>
      <c r="V668" s="822"/>
      <c r="W668" s="822"/>
      <c r="X668" s="822"/>
      <c r="Y668" s="822"/>
      <c r="Z668" s="822"/>
      <c r="AA668" s="822"/>
      <c r="AB668" s="822"/>
      <c r="AC668" s="822"/>
    </row>
    <row r="669" spans="1:29" ht="15.75" customHeight="1">
      <c r="A669" s="1152"/>
      <c r="B669" s="1152"/>
      <c r="C669" s="186" t="s">
        <v>1536</v>
      </c>
      <c r="D669" s="33">
        <v>3</v>
      </c>
      <c r="E669" s="182" t="s">
        <v>1280</v>
      </c>
      <c r="F669" s="182" t="s">
        <v>651</v>
      </c>
      <c r="G669" s="306"/>
      <c r="H669" s="186" t="s">
        <v>1536</v>
      </c>
      <c r="I669" s="33">
        <v>3</v>
      </c>
      <c r="J669" s="182" t="s">
        <v>1280</v>
      </c>
      <c r="K669" s="182" t="s">
        <v>651</v>
      </c>
      <c r="L669" s="1193"/>
      <c r="M669" s="18"/>
      <c r="N669" s="18"/>
      <c r="O669" s="29"/>
      <c r="P669" s="29"/>
      <c r="Q669" s="29"/>
      <c r="R669" s="29"/>
      <c r="S669" s="29"/>
      <c r="T669" s="29"/>
      <c r="U669" s="822"/>
      <c r="V669" s="822"/>
      <c r="W669" s="822"/>
      <c r="X669" s="822"/>
      <c r="Y669" s="822"/>
      <c r="Z669" s="822"/>
      <c r="AA669" s="822"/>
      <c r="AB669" s="822"/>
      <c r="AC669" s="822"/>
    </row>
    <row r="670" spans="1:29" ht="15.75" customHeight="1">
      <c r="A670" s="1152"/>
      <c r="B670" s="1152"/>
      <c r="C670" s="186" t="s">
        <v>1537</v>
      </c>
      <c r="D670" s="618"/>
      <c r="E670" s="306"/>
      <c r="F670" s="306"/>
      <c r="G670" s="306"/>
      <c r="H670" s="186" t="s">
        <v>1537</v>
      </c>
      <c r="I670" s="618"/>
      <c r="J670" s="306"/>
      <c r="K670" s="306"/>
      <c r="L670" s="1193"/>
      <c r="M670" s="29"/>
      <c r="N670" s="18"/>
      <c r="O670" s="29"/>
      <c r="P670" s="29"/>
      <c r="Q670" s="18"/>
      <c r="R670" s="29"/>
      <c r="S670" s="29"/>
      <c r="T670" s="29"/>
      <c r="U670" s="822"/>
      <c r="V670" s="822"/>
      <c r="W670" s="822"/>
      <c r="X670" s="822"/>
      <c r="Y670" s="822"/>
      <c r="Z670" s="822"/>
      <c r="AA670" s="822"/>
      <c r="AB670" s="822"/>
      <c r="AC670" s="822"/>
    </row>
    <row r="671" spans="1:29" ht="15.75" customHeight="1">
      <c r="A671" s="1152"/>
      <c r="B671" s="1152"/>
      <c r="C671" s="186" t="s">
        <v>1539</v>
      </c>
      <c r="D671" s="33"/>
      <c r="E671" s="33"/>
      <c r="F671" s="33"/>
      <c r="G671" s="33"/>
      <c r="H671" s="186" t="s">
        <v>1539</v>
      </c>
      <c r="I671" s="33"/>
      <c r="J671" s="33"/>
      <c r="K671" s="33"/>
      <c r="L671" s="1194"/>
      <c r="M671" s="18"/>
      <c r="N671" s="18"/>
      <c r="O671" s="29"/>
      <c r="P671" s="29"/>
      <c r="Q671" s="18"/>
      <c r="R671" s="29"/>
      <c r="S671" s="29"/>
      <c r="T671" s="29"/>
      <c r="U671" s="822"/>
      <c r="V671" s="822"/>
      <c r="W671" s="822"/>
      <c r="X671" s="822"/>
      <c r="Y671" s="822"/>
      <c r="Z671" s="822"/>
      <c r="AA671" s="822"/>
      <c r="AB671" s="822"/>
      <c r="AC671" s="822"/>
    </row>
    <row r="672" spans="1:29" ht="15.75" customHeight="1">
      <c r="A672" s="1152"/>
      <c r="B672" s="1152"/>
      <c r="C672" s="186"/>
      <c r="D672" s="33"/>
      <c r="E672" s="33"/>
      <c r="F672" s="33"/>
      <c r="G672" s="33"/>
      <c r="H672" s="186"/>
      <c r="I672" s="33"/>
      <c r="J672" s="33"/>
      <c r="K672" s="33"/>
      <c r="L672" s="186" t="s">
        <v>593</v>
      </c>
      <c r="M672" s="192">
        <v>3</v>
      </c>
      <c r="N672" s="192"/>
      <c r="O672" s="192"/>
      <c r="P672" s="192"/>
      <c r="Q672" s="192"/>
      <c r="R672" s="194"/>
      <c r="S672" s="4">
        <f t="shared" ref="S672:S679" si="131">SUM(M672:R672)</f>
        <v>3</v>
      </c>
      <c r="T672" s="12"/>
      <c r="U672" s="822"/>
      <c r="V672" s="822"/>
      <c r="W672" s="822"/>
      <c r="X672" s="822"/>
      <c r="Y672" s="822"/>
      <c r="Z672" s="822"/>
      <c r="AA672" s="822"/>
      <c r="AB672" s="822"/>
      <c r="AC672" s="822"/>
    </row>
    <row r="673" spans="1:29" ht="15.75" customHeight="1">
      <c r="A673" s="1152"/>
      <c r="B673" s="1152"/>
      <c r="C673" s="186"/>
      <c r="D673" s="33"/>
      <c r="E673" s="33"/>
      <c r="F673" s="33"/>
      <c r="G673" s="33"/>
      <c r="H673" s="186"/>
      <c r="I673" s="33"/>
      <c r="J673" s="33"/>
      <c r="K673" s="33"/>
      <c r="L673" s="195" t="s">
        <v>594</v>
      </c>
      <c r="M673" s="197">
        <v>3</v>
      </c>
      <c r="N673" s="196"/>
      <c r="O673" s="196"/>
      <c r="P673" s="196"/>
      <c r="Q673" s="196"/>
      <c r="R673" s="29"/>
      <c r="S673" s="33">
        <f t="shared" si="131"/>
        <v>3</v>
      </c>
      <c r="T673" s="12"/>
      <c r="U673" s="822"/>
      <c r="V673" s="822"/>
      <c r="W673" s="822"/>
      <c r="X673" s="822"/>
      <c r="Y673" s="822"/>
      <c r="Z673" s="822"/>
      <c r="AA673" s="822"/>
      <c r="AB673" s="822"/>
      <c r="AC673" s="822"/>
    </row>
    <row r="674" spans="1:29" ht="15.75" customHeight="1">
      <c r="A674" s="1152"/>
      <c r="B674" s="1152"/>
      <c r="C674" s="186"/>
      <c r="D674" s="33"/>
      <c r="E674" s="33"/>
      <c r="F674" s="33"/>
      <c r="G674" s="33"/>
      <c r="H674" s="186"/>
      <c r="I674" s="33"/>
      <c r="J674" s="33"/>
      <c r="K674" s="33"/>
      <c r="L674" s="195" t="s">
        <v>595</v>
      </c>
      <c r="M674" s="198"/>
      <c r="N674" s="198"/>
      <c r="O674" s="198"/>
      <c r="P674" s="198"/>
      <c r="Q674" s="198"/>
      <c r="R674" s="29"/>
      <c r="S674" s="33">
        <f t="shared" si="131"/>
        <v>0</v>
      </c>
      <c r="T674" s="12"/>
      <c r="U674" s="822"/>
      <c r="V674" s="822"/>
      <c r="W674" s="822"/>
      <c r="X674" s="822"/>
      <c r="Y674" s="822"/>
      <c r="Z674" s="822"/>
      <c r="AA674" s="822"/>
      <c r="AB674" s="822"/>
      <c r="AC674" s="822"/>
    </row>
    <row r="675" spans="1:29" ht="15.75" customHeight="1">
      <c r="A675" s="1152"/>
      <c r="B675" s="1152"/>
      <c r="C675" s="186"/>
      <c r="D675" s="33"/>
      <c r="E675" s="33"/>
      <c r="F675" s="33"/>
      <c r="G675" s="33"/>
      <c r="H675" s="186"/>
      <c r="I675" s="33"/>
      <c r="J675" s="33"/>
      <c r="K675" s="33"/>
      <c r="L675" s="199" t="s">
        <v>596</v>
      </c>
      <c r="M675" s="200"/>
      <c r="N675" s="200"/>
      <c r="O675" s="200"/>
      <c r="P675" s="200"/>
      <c r="Q675" s="200"/>
      <c r="R675" s="202"/>
      <c r="S675" s="203">
        <f t="shared" si="131"/>
        <v>0</v>
      </c>
      <c r="T675" s="12"/>
      <c r="U675" s="822"/>
      <c r="V675" s="822"/>
      <c r="W675" s="822"/>
      <c r="X675" s="822"/>
      <c r="Y675" s="822"/>
      <c r="Z675" s="822"/>
      <c r="AA675" s="822"/>
      <c r="AB675" s="822"/>
      <c r="AC675" s="822"/>
    </row>
    <row r="676" spans="1:29" ht="15.75" customHeight="1">
      <c r="A676" s="1152"/>
      <c r="B676" s="1152"/>
      <c r="C676" s="186"/>
      <c r="D676" s="33"/>
      <c r="E676" s="33"/>
      <c r="F676" s="33"/>
      <c r="G676" s="33"/>
      <c r="H676" s="186"/>
      <c r="I676" s="33"/>
      <c r="J676" s="33"/>
      <c r="K676" s="33"/>
      <c r="L676" s="199" t="s">
        <v>597</v>
      </c>
      <c r="M676" s="200"/>
      <c r="N676" s="200"/>
      <c r="O676" s="200"/>
      <c r="P676" s="200"/>
      <c r="Q676" s="200"/>
      <c r="R676" s="202"/>
      <c r="S676" s="203">
        <f t="shared" si="131"/>
        <v>0</v>
      </c>
      <c r="T676" s="12"/>
      <c r="U676" s="822"/>
      <c r="V676" s="822"/>
      <c r="W676" s="822"/>
      <c r="X676" s="822"/>
      <c r="Y676" s="822"/>
      <c r="Z676" s="822"/>
      <c r="AA676" s="822"/>
      <c r="AB676" s="822"/>
      <c r="AC676" s="822"/>
    </row>
    <row r="677" spans="1:29" ht="15.75" customHeight="1">
      <c r="A677" s="1152"/>
      <c r="B677" s="1152"/>
      <c r="C677" s="186"/>
      <c r="D677" s="33"/>
      <c r="E677" s="33"/>
      <c r="F677" s="33"/>
      <c r="G677" s="33"/>
      <c r="H677" s="186"/>
      <c r="I677" s="33"/>
      <c r="J677" s="33"/>
      <c r="K677" s="33"/>
      <c r="L677" s="208" t="s">
        <v>598</v>
      </c>
      <c r="M677" s="200"/>
      <c r="N677" s="200"/>
      <c r="O677" s="200"/>
      <c r="P677" s="200"/>
      <c r="Q677" s="200"/>
      <c r="R677" s="202"/>
      <c r="S677" s="203">
        <f t="shared" si="131"/>
        <v>0</v>
      </c>
      <c r="T677" s="12"/>
      <c r="U677" s="822"/>
      <c r="V677" s="822"/>
      <c r="W677" s="822"/>
      <c r="X677" s="822"/>
      <c r="Y677" s="822"/>
      <c r="Z677" s="822"/>
      <c r="AA677" s="822"/>
      <c r="AB677" s="822"/>
      <c r="AC677" s="822"/>
    </row>
    <row r="678" spans="1:29" ht="15.75" customHeight="1">
      <c r="A678" s="1152"/>
      <c r="B678" s="1152"/>
      <c r="C678" s="186"/>
      <c r="D678" s="33"/>
      <c r="E678" s="33"/>
      <c r="F678" s="33"/>
      <c r="G678" s="33"/>
      <c r="H678" s="186"/>
      <c r="I678" s="33"/>
      <c r="J678" s="33"/>
      <c r="K678" s="33"/>
      <c r="L678" s="209" t="s">
        <v>599</v>
      </c>
      <c r="M678" s="210"/>
      <c r="N678" s="210"/>
      <c r="O678" s="210"/>
      <c r="P678" s="210"/>
      <c r="Q678" s="210"/>
      <c r="R678" s="211"/>
      <c r="S678" s="212">
        <f t="shared" si="131"/>
        <v>0</v>
      </c>
      <c r="T678" s="12"/>
      <c r="U678" s="822"/>
      <c r="V678" s="822"/>
      <c r="W678" s="822"/>
      <c r="X678" s="822"/>
      <c r="Y678" s="822"/>
      <c r="Z678" s="822"/>
      <c r="AA678" s="822"/>
      <c r="AB678" s="822"/>
      <c r="AC678" s="822"/>
    </row>
    <row r="679" spans="1:29" ht="15.75" customHeight="1">
      <c r="A679" s="1152"/>
      <c r="B679" s="1152"/>
      <c r="C679" s="186"/>
      <c r="D679" s="33"/>
      <c r="E679" s="33"/>
      <c r="F679" s="33"/>
      <c r="G679" s="33"/>
      <c r="H679" s="186"/>
      <c r="I679" s="33"/>
      <c r="J679" s="33"/>
      <c r="K679" s="33"/>
      <c r="L679" s="209" t="s">
        <v>600</v>
      </c>
      <c r="M679" s="213"/>
      <c r="N679" s="213"/>
      <c r="O679" s="213"/>
      <c r="P679" s="213"/>
      <c r="Q679" s="213"/>
      <c r="R679" s="214"/>
      <c r="S679" s="215">
        <f t="shared" si="131"/>
        <v>0</v>
      </c>
      <c r="T679" s="12"/>
      <c r="U679" s="822"/>
      <c r="V679" s="822"/>
      <c r="W679" s="822"/>
      <c r="X679" s="822"/>
      <c r="Y679" s="822"/>
      <c r="Z679" s="822"/>
      <c r="AA679" s="822"/>
      <c r="AB679" s="822"/>
      <c r="AC679" s="822"/>
    </row>
    <row r="680" spans="1:29" ht="15.75" customHeight="1">
      <c r="A680" s="1152"/>
      <c r="B680" s="1152"/>
      <c r="C680" s="186"/>
      <c r="D680" s="33"/>
      <c r="E680" s="33"/>
      <c r="F680" s="33"/>
      <c r="G680" s="33"/>
      <c r="H680" s="186"/>
      <c r="I680" s="33"/>
      <c r="J680" s="33"/>
      <c r="K680" s="33"/>
      <c r="L680" s="222"/>
      <c r="M680" s="223"/>
      <c r="N680" s="223"/>
      <c r="O680" s="223"/>
      <c r="P680" s="223"/>
      <c r="Q680" s="223"/>
      <c r="R680" s="224"/>
      <c r="S680" s="225"/>
      <c r="T680" s="29"/>
      <c r="U680" s="185"/>
      <c r="V680" s="185"/>
      <c r="W680" s="185"/>
      <c r="X680" s="185"/>
      <c r="Y680" s="185"/>
      <c r="Z680" s="185"/>
      <c r="AA680" s="185"/>
      <c r="AB680" s="185"/>
      <c r="AC680" s="185"/>
    </row>
    <row r="681" spans="1:29" ht="31.5" customHeight="1">
      <c r="A681" s="1152"/>
      <c r="B681" s="1152"/>
      <c r="C681" s="186"/>
      <c r="D681" s="33"/>
      <c r="E681" s="33"/>
      <c r="F681" s="33"/>
      <c r="G681" s="33"/>
      <c r="H681" s="186"/>
      <c r="I681" s="33"/>
      <c r="J681" s="33"/>
      <c r="K681" s="33"/>
      <c r="L681" s="1195" t="s">
        <v>601</v>
      </c>
      <c r="M681" s="599"/>
      <c r="N681" s="279" t="s">
        <v>2575</v>
      </c>
      <c r="O681" s="913"/>
      <c r="P681" s="228"/>
      <c r="Q681" s="228"/>
      <c r="R681" s="228"/>
      <c r="S681" s="228"/>
      <c r="T681" s="29"/>
      <c r="U681" s="822"/>
      <c r="V681" s="822"/>
      <c r="W681" s="822"/>
      <c r="X681" s="822"/>
      <c r="Y681" s="822"/>
      <c r="Z681" s="822"/>
      <c r="AA681" s="822"/>
      <c r="AB681" s="822"/>
      <c r="AC681" s="822"/>
    </row>
    <row r="682" spans="1:29" ht="15.75" customHeight="1">
      <c r="A682" s="1152"/>
      <c r="B682" s="1152"/>
      <c r="C682" s="186"/>
      <c r="D682" s="29"/>
      <c r="E682" s="29"/>
      <c r="F682" s="29"/>
      <c r="G682" s="29"/>
      <c r="H682" s="186"/>
      <c r="I682" s="29"/>
      <c r="J682" s="29"/>
      <c r="K682" s="29"/>
      <c r="L682" s="1193"/>
      <c r="M682" s="914"/>
      <c r="N682" s="833"/>
      <c r="O682" s="915"/>
      <c r="P682" s="228"/>
      <c r="Q682" s="228"/>
      <c r="R682" s="228"/>
      <c r="S682" s="228"/>
      <c r="T682" s="29"/>
      <c r="U682" s="822"/>
      <c r="V682" s="822"/>
      <c r="W682" s="822"/>
      <c r="X682" s="822"/>
      <c r="Y682" s="822"/>
      <c r="Z682" s="822"/>
      <c r="AA682" s="822"/>
      <c r="AB682" s="822"/>
      <c r="AC682" s="822"/>
    </row>
    <row r="683" spans="1:29" ht="15.75" customHeight="1">
      <c r="A683" s="1147"/>
      <c r="B683" s="1147"/>
      <c r="C683" s="186"/>
      <c r="D683" s="33"/>
      <c r="E683" s="33"/>
      <c r="F683" s="33"/>
      <c r="G683" s="33"/>
      <c r="H683" s="186"/>
      <c r="I683" s="33"/>
      <c r="J683" s="33"/>
      <c r="K683" s="33"/>
      <c r="L683" s="1194"/>
      <c r="M683" s="599"/>
      <c r="N683" s="833"/>
      <c r="O683" s="833"/>
      <c r="P683" s="228"/>
      <c r="Q683" s="228"/>
      <c r="R683" s="228"/>
      <c r="S683" s="228"/>
      <c r="T683" s="12"/>
      <c r="U683" s="822"/>
      <c r="V683" s="822"/>
      <c r="W683" s="822"/>
      <c r="X683" s="822"/>
      <c r="Y683" s="822"/>
      <c r="Z683" s="822"/>
      <c r="AA683" s="822"/>
      <c r="AB683" s="822"/>
      <c r="AC683" s="822"/>
    </row>
    <row r="684" spans="1:29" ht="15.75" customHeight="1">
      <c r="A684" s="766"/>
      <c r="B684" s="371"/>
      <c r="C684" s="186"/>
      <c r="D684" s="29"/>
      <c r="E684" s="29"/>
      <c r="F684" s="29"/>
      <c r="G684" s="29"/>
      <c r="H684" s="186"/>
      <c r="I684" s="29"/>
      <c r="J684" s="29"/>
      <c r="K684" s="29"/>
      <c r="L684" s="238" t="s">
        <v>593</v>
      </c>
      <c r="M684" s="280"/>
      <c r="N684" s="280">
        <v>3</v>
      </c>
      <c r="O684" s="280"/>
      <c r="P684" s="280"/>
      <c r="Q684" s="280"/>
      <c r="R684" s="236"/>
      <c r="S684" s="237">
        <f t="shared" ref="S684:S695" si="132">SUM(M684:R684)</f>
        <v>3</v>
      </c>
      <c r="T684" s="29"/>
      <c r="U684" s="822"/>
      <c r="V684" s="822"/>
      <c r="W684" s="822"/>
      <c r="X684" s="822"/>
      <c r="Y684" s="822"/>
      <c r="Z684" s="822"/>
      <c r="AA684" s="822"/>
      <c r="AB684" s="822"/>
      <c r="AC684" s="822"/>
    </row>
    <row r="685" spans="1:29" ht="15.75" customHeight="1">
      <c r="A685" s="766"/>
      <c r="B685" s="371"/>
      <c r="C685" s="186"/>
      <c r="D685" s="29"/>
      <c r="E685" s="29"/>
      <c r="F685" s="29"/>
      <c r="G685" s="29"/>
      <c r="H685" s="186"/>
      <c r="I685" s="29"/>
      <c r="J685" s="29"/>
      <c r="K685" s="29"/>
      <c r="L685" s="240" t="s">
        <v>594</v>
      </c>
      <c r="M685" s="281"/>
      <c r="N685" s="241">
        <v>3</v>
      </c>
      <c r="O685" s="281"/>
      <c r="P685" s="281"/>
      <c r="Q685" s="281"/>
      <c r="R685" s="228"/>
      <c r="S685" s="242">
        <f t="shared" si="132"/>
        <v>3</v>
      </c>
      <c r="T685" s="29"/>
      <c r="U685" s="822"/>
      <c r="V685" s="822"/>
      <c r="W685" s="822"/>
      <c r="X685" s="822"/>
      <c r="Y685" s="822"/>
      <c r="Z685" s="822"/>
      <c r="AA685" s="822"/>
      <c r="AB685" s="822"/>
      <c r="AC685" s="822"/>
    </row>
    <row r="686" spans="1:29" ht="15.75" customHeight="1">
      <c r="A686" s="766"/>
      <c r="B686" s="371"/>
      <c r="C686" s="186"/>
      <c r="D686" s="29"/>
      <c r="E686" s="29"/>
      <c r="F686" s="29"/>
      <c r="G686" s="29"/>
      <c r="H686" s="186"/>
      <c r="I686" s="29"/>
      <c r="J686" s="29"/>
      <c r="K686" s="29"/>
      <c r="L686" s="240" t="s">
        <v>595</v>
      </c>
      <c r="M686" s="243"/>
      <c r="N686" s="243"/>
      <c r="O686" s="243"/>
      <c r="P686" s="243"/>
      <c r="Q686" s="243"/>
      <c r="R686" s="228"/>
      <c r="S686" s="242">
        <f t="shared" si="132"/>
        <v>0</v>
      </c>
      <c r="T686" s="29"/>
      <c r="U686" s="822"/>
      <c r="V686" s="822"/>
      <c r="W686" s="822"/>
      <c r="X686" s="822"/>
      <c r="Y686" s="822"/>
      <c r="Z686" s="822"/>
      <c r="AA686" s="822"/>
      <c r="AB686" s="822"/>
      <c r="AC686" s="822"/>
    </row>
    <row r="687" spans="1:29" ht="15.75" customHeight="1">
      <c r="A687" s="766"/>
      <c r="B687" s="371"/>
      <c r="C687" s="186"/>
      <c r="D687" s="29"/>
      <c r="E687" s="29"/>
      <c r="F687" s="29"/>
      <c r="G687" s="29"/>
      <c r="H687" s="186"/>
      <c r="I687" s="29"/>
      <c r="J687" s="29"/>
      <c r="K687" s="29"/>
      <c r="L687" s="244" t="s">
        <v>596</v>
      </c>
      <c r="M687" s="246"/>
      <c r="N687" s="246"/>
      <c r="O687" s="246"/>
      <c r="P687" s="246"/>
      <c r="Q687" s="246"/>
      <c r="R687" s="247"/>
      <c r="S687" s="248">
        <f t="shared" si="132"/>
        <v>0</v>
      </c>
      <c r="T687" s="29"/>
      <c r="U687" s="822"/>
      <c r="V687" s="822"/>
      <c r="W687" s="822"/>
      <c r="X687" s="822"/>
      <c r="Y687" s="822"/>
      <c r="Z687" s="822"/>
      <c r="AA687" s="822"/>
      <c r="AB687" s="822"/>
      <c r="AC687" s="822"/>
    </row>
    <row r="688" spans="1:29" ht="15.75" customHeight="1">
      <c r="A688" s="766"/>
      <c r="B688" s="371"/>
      <c r="C688" s="1200"/>
      <c r="D688" s="321"/>
      <c r="E688" s="186"/>
      <c r="F688" s="186"/>
      <c r="G688" s="186"/>
      <c r="H688" s="1200"/>
      <c r="I688" s="321"/>
      <c r="J688" s="186"/>
      <c r="K688" s="186"/>
      <c r="L688" s="244" t="s">
        <v>597</v>
      </c>
      <c r="M688" s="246"/>
      <c r="N688" s="246"/>
      <c r="O688" s="246"/>
      <c r="P688" s="246"/>
      <c r="Q688" s="246"/>
      <c r="R688" s="247"/>
      <c r="S688" s="248">
        <f t="shared" si="132"/>
        <v>0</v>
      </c>
      <c r="T688" s="29"/>
      <c r="U688" s="185"/>
      <c r="V688" s="185"/>
      <c r="W688" s="185"/>
      <c r="X688" s="185"/>
      <c r="Y688" s="185"/>
      <c r="Z688" s="185"/>
      <c r="AA688" s="185"/>
      <c r="AB688" s="185"/>
      <c r="AC688" s="185"/>
    </row>
    <row r="689" spans="1:29" ht="15.75" customHeight="1">
      <c r="A689" s="766"/>
      <c r="B689" s="371"/>
      <c r="C689" s="1201"/>
      <c r="D689" s="321"/>
      <c r="E689" s="186"/>
      <c r="F689" s="186"/>
      <c r="G689" s="186"/>
      <c r="H689" s="1201"/>
      <c r="I689" s="321"/>
      <c r="J689" s="186"/>
      <c r="K689" s="186"/>
      <c r="L689" s="249" t="s">
        <v>598</v>
      </c>
      <c r="M689" s="246"/>
      <c r="N689" s="246"/>
      <c r="O689" s="246"/>
      <c r="P689" s="246"/>
      <c r="Q689" s="246"/>
      <c r="R689" s="247"/>
      <c r="S689" s="248">
        <f t="shared" si="132"/>
        <v>0</v>
      </c>
      <c r="T689" s="29"/>
      <c r="U689" s="185"/>
      <c r="V689" s="185"/>
      <c r="W689" s="185"/>
      <c r="X689" s="185"/>
      <c r="Y689" s="185"/>
      <c r="Z689" s="185"/>
      <c r="AA689" s="185"/>
      <c r="AB689" s="185"/>
      <c r="AC689" s="185"/>
    </row>
    <row r="690" spans="1:29" ht="15.75" customHeight="1">
      <c r="A690" s="766"/>
      <c r="B690" s="371"/>
      <c r="C690" s="186"/>
      <c r="D690" s="29"/>
      <c r="E690" s="29"/>
      <c r="F690" s="29"/>
      <c r="G690" s="29"/>
      <c r="H690" s="186"/>
      <c r="I690" s="29"/>
      <c r="J690" s="29"/>
      <c r="K690" s="29"/>
      <c r="L690" s="250" t="s">
        <v>599</v>
      </c>
      <c r="M690" s="251"/>
      <c r="N690" s="251"/>
      <c r="O690" s="251"/>
      <c r="P690" s="251"/>
      <c r="Q690" s="251"/>
      <c r="R690" s="252"/>
      <c r="S690" s="253">
        <f t="shared" si="132"/>
        <v>0</v>
      </c>
      <c r="T690" s="29"/>
      <c r="U690" s="822"/>
      <c r="V690" s="822"/>
      <c r="W690" s="822"/>
      <c r="X690" s="822"/>
      <c r="Y690" s="822"/>
      <c r="Z690" s="822"/>
      <c r="AA690" s="822"/>
      <c r="AB690" s="822"/>
      <c r="AC690" s="822"/>
    </row>
    <row r="691" spans="1:29" ht="15.75" customHeight="1">
      <c r="A691" s="766"/>
      <c r="B691" s="371"/>
      <c r="C691" s="186"/>
      <c r="D691" s="29"/>
      <c r="E691" s="29"/>
      <c r="F691" s="29"/>
      <c r="G691" s="29"/>
      <c r="H691" s="186"/>
      <c r="I691" s="29"/>
      <c r="J691" s="29"/>
      <c r="K691" s="29"/>
      <c r="L691" s="250" t="s">
        <v>600</v>
      </c>
      <c r="M691" s="254"/>
      <c r="N691" s="254"/>
      <c r="O691" s="254"/>
      <c r="P691" s="254"/>
      <c r="Q691" s="254"/>
      <c r="R691" s="255"/>
      <c r="S691" s="256">
        <f t="shared" si="132"/>
        <v>0</v>
      </c>
      <c r="T691" s="29"/>
      <c r="U691" s="822"/>
      <c r="V691" s="822"/>
      <c r="W691" s="822"/>
      <c r="X691" s="822"/>
      <c r="Y691" s="822"/>
      <c r="Z691" s="822"/>
      <c r="AA691" s="822"/>
      <c r="AB691" s="822"/>
      <c r="AC691" s="822"/>
    </row>
    <row r="692" spans="1:29" ht="15.75" customHeight="1">
      <c r="A692" s="766"/>
      <c r="B692" s="371"/>
      <c r="C692" s="186"/>
      <c r="D692" s="29"/>
      <c r="E692" s="29"/>
      <c r="F692" s="29"/>
      <c r="G692" s="29"/>
      <c r="H692" s="186"/>
      <c r="I692" s="29"/>
      <c r="J692" s="29"/>
      <c r="K692" s="29"/>
      <c r="L692" s="222" t="s">
        <v>681</v>
      </c>
      <c r="M692" s="223">
        <f t="shared" ref="M692:R692" si="133">M684+M672</f>
        <v>3</v>
      </c>
      <c r="N692" s="223">
        <f t="shared" si="133"/>
        <v>3</v>
      </c>
      <c r="O692" s="223">
        <f t="shared" si="133"/>
        <v>0</v>
      </c>
      <c r="P692" s="223">
        <f t="shared" si="133"/>
        <v>0</v>
      </c>
      <c r="Q692" s="223">
        <f t="shared" si="133"/>
        <v>0</v>
      </c>
      <c r="R692" s="223">
        <f t="shared" si="133"/>
        <v>0</v>
      </c>
      <c r="S692" s="224">
        <f t="shared" si="132"/>
        <v>6</v>
      </c>
      <c r="T692" s="29"/>
      <c r="U692" s="822"/>
      <c r="V692" s="822"/>
      <c r="W692" s="822"/>
      <c r="X692" s="822"/>
      <c r="Y692" s="822"/>
      <c r="Z692" s="822"/>
      <c r="AA692" s="822"/>
      <c r="AB692" s="822"/>
      <c r="AC692" s="822"/>
    </row>
    <row r="693" spans="1:29" ht="15.75" customHeight="1">
      <c r="A693" s="766"/>
      <c r="B693" s="371"/>
      <c r="C693" s="186"/>
      <c r="D693" s="29"/>
      <c r="E693" s="29"/>
      <c r="F693" s="29"/>
      <c r="G693" s="29"/>
      <c r="H693" s="186"/>
      <c r="I693" s="29"/>
      <c r="J693" s="29"/>
      <c r="K693" s="29"/>
      <c r="L693" s="257" t="s">
        <v>682</v>
      </c>
      <c r="M693" s="258">
        <f t="shared" ref="M693:R693" si="134">M688+M687+M676+M675</f>
        <v>0</v>
      </c>
      <c r="N693" s="258">
        <f t="shared" si="134"/>
        <v>0</v>
      </c>
      <c r="O693" s="258">
        <f t="shared" si="134"/>
        <v>0</v>
      </c>
      <c r="P693" s="258">
        <f t="shared" si="134"/>
        <v>0</v>
      </c>
      <c r="Q693" s="258">
        <f t="shared" si="134"/>
        <v>0</v>
      </c>
      <c r="R693" s="258">
        <f t="shared" si="134"/>
        <v>0</v>
      </c>
      <c r="S693" s="259">
        <f t="shared" si="132"/>
        <v>0</v>
      </c>
      <c r="T693" s="29"/>
      <c r="U693" s="822"/>
      <c r="V693" s="822"/>
      <c r="W693" s="822"/>
      <c r="X693" s="822"/>
      <c r="Y693" s="822"/>
      <c r="Z693" s="822"/>
      <c r="AA693" s="822"/>
      <c r="AB693" s="822"/>
      <c r="AC693" s="822"/>
    </row>
    <row r="694" spans="1:29" ht="15.75" customHeight="1">
      <c r="A694" s="766"/>
      <c r="B694" s="371"/>
      <c r="C694" s="1200"/>
      <c r="D694" s="321"/>
      <c r="E694" s="186"/>
      <c r="F694" s="186"/>
      <c r="G694" s="186"/>
      <c r="H694" s="1200"/>
      <c r="I694" s="321"/>
      <c r="J694" s="186"/>
      <c r="K694" s="186"/>
      <c r="L694" s="257" t="s">
        <v>683</v>
      </c>
      <c r="M694" s="258">
        <f t="shared" ref="M694:R694" si="135">M689+M677</f>
        <v>0</v>
      </c>
      <c r="N694" s="258">
        <f t="shared" si="135"/>
        <v>0</v>
      </c>
      <c r="O694" s="258">
        <f t="shared" si="135"/>
        <v>0</v>
      </c>
      <c r="P694" s="258">
        <f t="shared" si="135"/>
        <v>0</v>
      </c>
      <c r="Q694" s="258">
        <f t="shared" si="135"/>
        <v>0</v>
      </c>
      <c r="R694" s="258">
        <f t="shared" si="135"/>
        <v>0</v>
      </c>
      <c r="S694" s="259">
        <f t="shared" si="132"/>
        <v>0</v>
      </c>
      <c r="T694" s="29"/>
      <c r="U694" s="185"/>
      <c r="V694" s="185"/>
      <c r="W694" s="185"/>
      <c r="X694" s="185"/>
      <c r="Y694" s="185"/>
      <c r="Z694" s="185"/>
      <c r="AA694" s="185"/>
      <c r="AB694" s="185"/>
      <c r="AC694" s="185"/>
    </row>
    <row r="695" spans="1:29" ht="15.75" customHeight="1">
      <c r="A695" s="766"/>
      <c r="B695" s="371"/>
      <c r="C695" s="1201"/>
      <c r="D695" s="321"/>
      <c r="E695" s="186"/>
      <c r="F695" s="186"/>
      <c r="G695" s="186"/>
      <c r="H695" s="1201"/>
      <c r="I695" s="321"/>
      <c r="J695" s="186"/>
      <c r="K695" s="186"/>
      <c r="L695" s="260" t="s">
        <v>684</v>
      </c>
      <c r="M695" s="261">
        <f t="shared" ref="M695:R695" si="136">M690+M678</f>
        <v>0</v>
      </c>
      <c r="N695" s="261">
        <f t="shared" si="136"/>
        <v>0</v>
      </c>
      <c r="O695" s="261">
        <f t="shared" si="136"/>
        <v>0</v>
      </c>
      <c r="P695" s="261">
        <f t="shared" si="136"/>
        <v>0</v>
      </c>
      <c r="Q695" s="261">
        <f t="shared" si="136"/>
        <v>0</v>
      </c>
      <c r="R695" s="261">
        <f t="shared" si="136"/>
        <v>0</v>
      </c>
      <c r="S695" s="262">
        <f t="shared" si="132"/>
        <v>0</v>
      </c>
      <c r="T695" s="29"/>
      <c r="U695" s="185"/>
      <c r="V695" s="185"/>
      <c r="W695" s="185"/>
      <c r="X695" s="185"/>
      <c r="Y695" s="185"/>
      <c r="Z695" s="185"/>
      <c r="AA695" s="185"/>
      <c r="AB695" s="185"/>
      <c r="AC695" s="185"/>
    </row>
    <row r="696" spans="1:29" ht="15.75" customHeight="1">
      <c r="A696" s="1213" t="s">
        <v>817</v>
      </c>
      <c r="B696" s="1138"/>
      <c r="C696" s="354"/>
      <c r="D696" s="82"/>
      <c r="E696" s="82"/>
      <c r="F696" s="82"/>
      <c r="G696" s="82"/>
      <c r="H696" s="354"/>
      <c r="I696" s="82"/>
      <c r="J696" s="82"/>
      <c r="K696" s="82"/>
      <c r="L696" s="355"/>
      <c r="M696" s="82"/>
      <c r="N696" s="82"/>
      <c r="O696" s="82"/>
      <c r="P696" s="82"/>
      <c r="Q696" s="82"/>
      <c r="R696" s="82"/>
      <c r="S696" s="82"/>
      <c r="T696" s="186"/>
      <c r="U696" s="822"/>
      <c r="V696" s="822"/>
      <c r="W696" s="822"/>
      <c r="X696" s="822"/>
      <c r="Y696" s="822"/>
      <c r="Z696" s="822"/>
      <c r="AA696" s="822"/>
      <c r="AB696" s="822"/>
      <c r="AC696" s="822"/>
    </row>
    <row r="697" spans="1:29" ht="33.75" customHeight="1">
      <c r="A697" s="1211">
        <v>9</v>
      </c>
      <c r="B697" s="1216" t="s">
        <v>2576</v>
      </c>
      <c r="C697" s="186" t="s">
        <v>1533</v>
      </c>
      <c r="D697" s="598">
        <v>7</v>
      </c>
      <c r="E697" s="182" t="s">
        <v>1277</v>
      </c>
      <c r="F697" s="182" t="s">
        <v>651</v>
      </c>
      <c r="G697" s="306"/>
      <c r="H697" s="186" t="s">
        <v>1533</v>
      </c>
      <c r="I697" s="598">
        <v>7</v>
      </c>
      <c r="J697" s="182" t="s">
        <v>1277</v>
      </c>
      <c r="K697" s="182" t="s">
        <v>651</v>
      </c>
      <c r="L697" s="1192" t="s">
        <v>592</v>
      </c>
      <c r="M697" s="29" t="s">
        <v>2577</v>
      </c>
      <c r="N697" s="29" t="s">
        <v>2578</v>
      </c>
      <c r="O697" s="29" t="s">
        <v>2579</v>
      </c>
      <c r="P697" s="29" t="s">
        <v>2580</v>
      </c>
      <c r="Q697" s="29" t="s">
        <v>2581</v>
      </c>
      <c r="R697" s="29"/>
      <c r="S697" s="29"/>
      <c r="T697" s="29"/>
      <c r="U697" s="822"/>
      <c r="V697" s="822"/>
      <c r="W697" s="822"/>
      <c r="X697" s="822"/>
      <c r="Y697" s="822"/>
      <c r="Z697" s="822"/>
      <c r="AA697" s="822"/>
      <c r="AB697" s="822"/>
      <c r="AC697" s="822"/>
    </row>
    <row r="698" spans="1:29" ht="15.75" customHeight="1">
      <c r="A698" s="1152"/>
      <c r="B698" s="1152"/>
      <c r="C698" s="186" t="s">
        <v>1536</v>
      </c>
      <c r="D698" s="33">
        <v>7</v>
      </c>
      <c r="E698" s="182" t="s">
        <v>1280</v>
      </c>
      <c r="F698" s="182" t="s">
        <v>651</v>
      </c>
      <c r="G698" s="306"/>
      <c r="H698" s="186" t="s">
        <v>1536</v>
      </c>
      <c r="I698" s="33">
        <v>7</v>
      </c>
      <c r="J698" s="182" t="s">
        <v>1280</v>
      </c>
      <c r="K698" s="182" t="s">
        <v>651</v>
      </c>
      <c r="L698" s="1193"/>
      <c r="M698" s="29"/>
      <c r="N698" s="18"/>
      <c r="O698" s="29"/>
      <c r="P698" s="29"/>
      <c r="Q698" s="29"/>
      <c r="R698" s="29"/>
      <c r="S698" s="29"/>
      <c r="T698" s="29"/>
      <c r="U698" s="822"/>
      <c r="V698" s="822"/>
      <c r="W698" s="822"/>
      <c r="X698" s="822"/>
      <c r="Y698" s="822"/>
      <c r="Z698" s="822"/>
      <c r="AA698" s="822"/>
      <c r="AB698" s="822"/>
      <c r="AC698" s="822"/>
    </row>
    <row r="699" spans="1:29" ht="15.75" customHeight="1">
      <c r="A699" s="1152"/>
      <c r="B699" s="1152"/>
      <c r="C699" s="186" t="s">
        <v>1537</v>
      </c>
      <c r="D699" s="618">
        <v>7</v>
      </c>
      <c r="E699" s="306" t="s">
        <v>1538</v>
      </c>
      <c r="F699" s="306" t="s">
        <v>651</v>
      </c>
      <c r="G699" s="306"/>
      <c r="H699" s="186" t="s">
        <v>1537</v>
      </c>
      <c r="I699" s="618">
        <v>7</v>
      </c>
      <c r="J699" s="306" t="s">
        <v>1538</v>
      </c>
      <c r="K699" s="306" t="s">
        <v>651</v>
      </c>
      <c r="L699" s="1193"/>
      <c r="M699" s="29"/>
      <c r="N699" s="18"/>
      <c r="O699" s="29"/>
      <c r="P699" s="29"/>
      <c r="Q699" s="18"/>
      <c r="R699" s="29"/>
      <c r="S699" s="29"/>
      <c r="T699" s="29"/>
      <c r="U699" s="822"/>
      <c r="V699" s="822"/>
      <c r="W699" s="822"/>
      <c r="X699" s="822"/>
      <c r="Y699" s="822"/>
      <c r="Z699" s="822"/>
      <c r="AA699" s="822"/>
      <c r="AB699" s="822"/>
      <c r="AC699" s="822"/>
    </row>
    <row r="700" spans="1:29" ht="15.75" customHeight="1">
      <c r="A700" s="1152"/>
      <c r="B700" s="1152"/>
      <c r="C700" s="186" t="s">
        <v>1539</v>
      </c>
      <c r="D700" s="618"/>
      <c r="E700" s="33"/>
      <c r="F700" s="33"/>
      <c r="G700" s="33"/>
      <c r="H700" s="186" t="s">
        <v>1539</v>
      </c>
      <c r="I700" s="618"/>
      <c r="J700" s="33"/>
      <c r="K700" s="33"/>
      <c r="L700" s="1193"/>
      <c r="M700" s="18"/>
      <c r="N700" s="18"/>
      <c r="O700" s="29"/>
      <c r="P700" s="29"/>
      <c r="Q700" s="18"/>
      <c r="R700" s="29"/>
      <c r="S700" s="29"/>
      <c r="T700" s="29"/>
      <c r="U700" s="822"/>
      <c r="V700" s="822"/>
      <c r="W700" s="822"/>
      <c r="X700" s="822"/>
      <c r="Y700" s="822"/>
      <c r="Z700" s="822"/>
      <c r="AA700" s="822"/>
      <c r="AB700" s="822"/>
      <c r="AC700" s="822"/>
    </row>
    <row r="701" spans="1:29" ht="15.75" customHeight="1">
      <c r="A701" s="1152"/>
      <c r="B701" s="1152"/>
      <c r="C701" s="186"/>
      <c r="D701" s="33"/>
      <c r="E701" s="33"/>
      <c r="F701" s="33"/>
      <c r="G701" s="33"/>
      <c r="H701" s="186"/>
      <c r="I701" s="33"/>
      <c r="J701" s="33"/>
      <c r="K701" s="33"/>
      <c r="L701" s="1194"/>
      <c r="M701" s="18"/>
      <c r="N701" s="18"/>
      <c r="O701" s="29"/>
      <c r="P701" s="916"/>
      <c r="Q701" s="18"/>
      <c r="R701" s="29"/>
      <c r="S701" s="29"/>
      <c r="T701" s="29"/>
      <c r="U701" s="822"/>
      <c r="V701" s="822"/>
      <c r="W701" s="822"/>
      <c r="X701" s="822"/>
      <c r="Y701" s="822"/>
      <c r="Z701" s="822"/>
      <c r="AA701" s="822"/>
      <c r="AB701" s="822"/>
      <c r="AC701" s="822"/>
    </row>
    <row r="702" spans="1:29" ht="15.75" customHeight="1">
      <c r="A702" s="1152"/>
      <c r="B702" s="1152"/>
      <c r="C702" s="186"/>
      <c r="D702" s="33"/>
      <c r="E702" s="33"/>
      <c r="F702" s="33"/>
      <c r="G702" s="33"/>
      <c r="H702" s="186"/>
      <c r="I702" s="33"/>
      <c r="J702" s="33"/>
      <c r="K702" s="33"/>
      <c r="L702" s="186" t="s">
        <v>593</v>
      </c>
      <c r="M702" s="192">
        <v>3</v>
      </c>
      <c r="N702" s="192">
        <v>4</v>
      </c>
      <c r="O702" s="192">
        <v>4</v>
      </c>
      <c r="P702" s="192">
        <v>4</v>
      </c>
      <c r="Q702" s="192">
        <v>3</v>
      </c>
      <c r="R702" s="194"/>
      <c r="S702" s="4">
        <f t="shared" ref="S702:S709" si="137">SUM(M702:R702)</f>
        <v>18</v>
      </c>
      <c r="T702" s="12"/>
      <c r="U702" s="822"/>
      <c r="V702" s="822"/>
      <c r="W702" s="822"/>
      <c r="X702" s="822"/>
      <c r="Y702" s="822"/>
      <c r="Z702" s="822"/>
      <c r="AA702" s="822"/>
      <c r="AB702" s="822"/>
      <c r="AC702" s="822"/>
    </row>
    <row r="703" spans="1:29" ht="15.75" customHeight="1">
      <c r="A703" s="1152"/>
      <c r="B703" s="1152"/>
      <c r="C703" s="186"/>
      <c r="D703" s="33"/>
      <c r="E703" s="33"/>
      <c r="F703" s="33"/>
      <c r="G703" s="33"/>
      <c r="H703" s="186"/>
      <c r="I703" s="33"/>
      <c r="J703" s="33"/>
      <c r="K703" s="33"/>
      <c r="L703" s="195" t="s">
        <v>594</v>
      </c>
      <c r="M703" s="196"/>
      <c r="N703" s="196"/>
      <c r="O703" s="196"/>
      <c r="P703" s="196"/>
      <c r="Q703" s="196"/>
      <c r="R703" s="29"/>
      <c r="S703" s="33">
        <f t="shared" si="137"/>
        <v>0</v>
      </c>
      <c r="T703" s="12"/>
      <c r="U703" s="822"/>
      <c r="V703" s="822"/>
      <c r="W703" s="822"/>
      <c r="X703" s="822"/>
      <c r="Y703" s="822"/>
      <c r="Z703" s="822"/>
      <c r="AA703" s="822"/>
      <c r="AB703" s="822"/>
      <c r="AC703" s="822"/>
    </row>
    <row r="704" spans="1:29" ht="15.75" customHeight="1">
      <c r="A704" s="1152"/>
      <c r="B704" s="1152"/>
      <c r="C704" s="186"/>
      <c r="D704" s="33"/>
      <c r="E704" s="33"/>
      <c r="F704" s="33"/>
      <c r="G704" s="33"/>
      <c r="H704" s="186"/>
      <c r="I704" s="33"/>
      <c r="J704" s="33"/>
      <c r="K704" s="33"/>
      <c r="L704" s="195" t="s">
        <v>595</v>
      </c>
      <c r="M704" s="198">
        <v>3</v>
      </c>
      <c r="N704" s="198">
        <v>4</v>
      </c>
      <c r="O704" s="198">
        <v>4</v>
      </c>
      <c r="P704" s="198">
        <v>4</v>
      </c>
      <c r="Q704" s="198">
        <v>3</v>
      </c>
      <c r="R704" s="29"/>
      <c r="S704" s="33">
        <f t="shared" si="137"/>
        <v>18</v>
      </c>
      <c r="T704" s="12"/>
      <c r="U704" s="822"/>
      <c r="V704" s="822"/>
      <c r="W704" s="822"/>
      <c r="X704" s="822"/>
      <c r="Y704" s="822"/>
      <c r="Z704" s="822"/>
      <c r="AA704" s="822"/>
      <c r="AB704" s="822"/>
      <c r="AC704" s="822"/>
    </row>
    <row r="705" spans="1:29" ht="15.75" customHeight="1">
      <c r="A705" s="1152"/>
      <c r="B705" s="1152"/>
      <c r="C705" s="186"/>
      <c r="D705" s="33"/>
      <c r="E705" s="33"/>
      <c r="F705" s="33"/>
      <c r="G705" s="33"/>
      <c r="H705" s="186"/>
      <c r="I705" s="33"/>
      <c r="J705" s="33"/>
      <c r="K705" s="33"/>
      <c r="L705" s="199" t="s">
        <v>596</v>
      </c>
      <c r="M705" s="200"/>
      <c r="N705" s="200"/>
      <c r="O705" s="200"/>
      <c r="P705" s="200"/>
      <c r="Q705" s="200"/>
      <c r="R705" s="202"/>
      <c r="S705" s="203">
        <f t="shared" si="137"/>
        <v>0</v>
      </c>
      <c r="T705" s="12"/>
      <c r="U705" s="822"/>
      <c r="V705" s="822"/>
      <c r="W705" s="822"/>
      <c r="X705" s="822"/>
      <c r="Y705" s="822"/>
      <c r="Z705" s="822"/>
      <c r="AA705" s="822"/>
      <c r="AB705" s="822"/>
      <c r="AC705" s="822"/>
    </row>
    <row r="706" spans="1:29" ht="15.75" customHeight="1">
      <c r="A706" s="1152"/>
      <c r="B706" s="1152"/>
      <c r="C706" s="186"/>
      <c r="D706" s="33"/>
      <c r="E706" s="33"/>
      <c r="F706" s="33"/>
      <c r="G706" s="33"/>
      <c r="H706" s="186"/>
      <c r="I706" s="33"/>
      <c r="J706" s="33"/>
      <c r="K706" s="33"/>
      <c r="L706" s="199" t="s">
        <v>597</v>
      </c>
      <c r="M706" s="200"/>
      <c r="N706" s="200"/>
      <c r="O706" s="200"/>
      <c r="P706" s="200"/>
      <c r="Q706" s="200"/>
      <c r="R706" s="202"/>
      <c r="S706" s="203">
        <f t="shared" si="137"/>
        <v>0</v>
      </c>
      <c r="T706" s="12"/>
      <c r="U706" s="822"/>
      <c r="V706" s="822"/>
      <c r="W706" s="822"/>
      <c r="X706" s="822"/>
      <c r="Y706" s="822"/>
      <c r="Z706" s="822"/>
      <c r="AA706" s="822"/>
      <c r="AB706" s="822"/>
      <c r="AC706" s="822"/>
    </row>
    <row r="707" spans="1:29" ht="15.75" customHeight="1">
      <c r="A707" s="1152"/>
      <c r="B707" s="1152"/>
      <c r="C707" s="186"/>
      <c r="D707" s="33"/>
      <c r="E707" s="33"/>
      <c r="F707" s="33"/>
      <c r="G707" s="33"/>
      <c r="H707" s="186"/>
      <c r="I707" s="33"/>
      <c r="J707" s="33"/>
      <c r="K707" s="33"/>
      <c r="L707" s="208" t="s">
        <v>598</v>
      </c>
      <c r="M707" s="200"/>
      <c r="N707" s="200"/>
      <c r="O707" s="200"/>
      <c r="P707" s="200"/>
      <c r="Q707" s="200"/>
      <c r="R707" s="202"/>
      <c r="S707" s="203">
        <f t="shared" si="137"/>
        <v>0</v>
      </c>
      <c r="T707" s="12"/>
      <c r="U707" s="822"/>
      <c r="V707" s="822"/>
      <c r="W707" s="822"/>
      <c r="X707" s="822"/>
      <c r="Y707" s="822"/>
      <c r="Z707" s="822"/>
      <c r="AA707" s="822"/>
      <c r="AB707" s="822"/>
      <c r="AC707" s="822"/>
    </row>
    <row r="708" spans="1:29" ht="15.75" customHeight="1">
      <c r="A708" s="1152"/>
      <c r="B708" s="1152"/>
      <c r="C708" s="186"/>
      <c r="D708" s="33"/>
      <c r="E708" s="33"/>
      <c r="F708" s="33"/>
      <c r="G708" s="33"/>
      <c r="H708" s="186"/>
      <c r="I708" s="33"/>
      <c r="J708" s="33"/>
      <c r="K708" s="33"/>
      <c r="L708" s="209" t="s">
        <v>599</v>
      </c>
      <c r="M708" s="210"/>
      <c r="N708" s="210"/>
      <c r="O708" s="210"/>
      <c r="P708" s="210"/>
      <c r="Q708" s="210"/>
      <c r="R708" s="211"/>
      <c r="S708" s="212">
        <f t="shared" si="137"/>
        <v>0</v>
      </c>
      <c r="T708" s="12"/>
      <c r="U708" s="822"/>
      <c r="V708" s="822"/>
      <c r="W708" s="822"/>
      <c r="X708" s="822"/>
      <c r="Y708" s="822"/>
      <c r="Z708" s="822"/>
      <c r="AA708" s="822"/>
      <c r="AB708" s="822"/>
      <c r="AC708" s="822"/>
    </row>
    <row r="709" spans="1:29" ht="15.75" customHeight="1">
      <c r="A709" s="1152"/>
      <c r="B709" s="1152"/>
      <c r="C709" s="186"/>
      <c r="D709" s="33"/>
      <c r="E709" s="33"/>
      <c r="F709" s="33"/>
      <c r="G709" s="33"/>
      <c r="H709" s="186"/>
      <c r="I709" s="33"/>
      <c r="J709" s="33"/>
      <c r="K709" s="33"/>
      <c r="L709" s="209" t="s">
        <v>600</v>
      </c>
      <c r="M709" s="213"/>
      <c r="N709" s="213"/>
      <c r="O709" s="213"/>
      <c r="P709" s="213"/>
      <c r="Q709" s="213"/>
      <c r="R709" s="214"/>
      <c r="S709" s="215">
        <f t="shared" si="137"/>
        <v>0</v>
      </c>
      <c r="T709" s="12"/>
      <c r="U709" s="822"/>
      <c r="V709" s="822"/>
      <c r="W709" s="822"/>
      <c r="X709" s="822"/>
      <c r="Y709" s="822"/>
      <c r="Z709" s="822"/>
      <c r="AA709" s="822"/>
      <c r="AB709" s="822"/>
      <c r="AC709" s="822"/>
    </row>
    <row r="710" spans="1:29" ht="21" customHeight="1">
      <c r="A710" s="1152"/>
      <c r="B710" s="1152"/>
      <c r="C710" s="186"/>
      <c r="D710" s="33"/>
      <c r="E710" s="33"/>
      <c r="F710" s="33"/>
      <c r="G710" s="33"/>
      <c r="H710" s="186"/>
      <c r="I710" s="33"/>
      <c r="J710" s="33"/>
      <c r="K710" s="33"/>
      <c r="L710" s="222"/>
      <c r="M710" s="223"/>
      <c r="N710" s="223"/>
      <c r="O710" s="223"/>
      <c r="P710" s="223"/>
      <c r="Q710" s="223"/>
      <c r="R710" s="224"/>
      <c r="S710" s="225"/>
      <c r="T710" s="29"/>
      <c r="U710" s="185"/>
      <c r="V710" s="185"/>
      <c r="W710" s="185"/>
      <c r="X710" s="185"/>
      <c r="Y710" s="185"/>
      <c r="Z710" s="185"/>
      <c r="AA710" s="185"/>
      <c r="AB710" s="185"/>
      <c r="AC710" s="185"/>
    </row>
    <row r="711" spans="1:29" ht="15.75" customHeight="1">
      <c r="A711" s="1152"/>
      <c r="B711" s="1152"/>
      <c r="C711" s="186"/>
      <c r="D711" s="33"/>
      <c r="E711" s="33"/>
      <c r="F711" s="33"/>
      <c r="G711" s="33"/>
      <c r="H711" s="186"/>
      <c r="I711" s="33"/>
      <c r="J711" s="33"/>
      <c r="K711" s="33"/>
      <c r="L711" s="1195" t="s">
        <v>601</v>
      </c>
      <c r="M711" s="599"/>
      <c r="N711" s="599"/>
      <c r="O711" s="599"/>
      <c r="P711" s="599"/>
      <c r="Q711" s="228" t="s">
        <v>2582</v>
      </c>
      <c r="R711" s="228"/>
      <c r="S711" s="228"/>
      <c r="T711" s="29"/>
      <c r="U711" s="822"/>
      <c r="V711" s="822"/>
      <c r="W711" s="822"/>
      <c r="X711" s="822"/>
      <c r="Y711" s="822"/>
      <c r="Z711" s="822"/>
      <c r="AA711" s="822"/>
      <c r="AB711" s="822"/>
      <c r="AC711" s="822"/>
    </row>
    <row r="712" spans="1:29" ht="15.75" customHeight="1">
      <c r="A712" s="1152"/>
      <c r="B712" s="1152"/>
      <c r="C712" s="186"/>
      <c r="D712" s="29"/>
      <c r="E712" s="29"/>
      <c r="F712" s="29"/>
      <c r="G712" s="29"/>
      <c r="H712" s="186"/>
      <c r="I712" s="29"/>
      <c r="J712" s="29"/>
      <c r="K712" s="29"/>
      <c r="L712" s="1193"/>
      <c r="M712" s="914"/>
      <c r="N712" s="833"/>
      <c r="O712" s="914"/>
      <c r="P712" s="599"/>
      <c r="Q712" s="228"/>
      <c r="R712" s="228"/>
      <c r="S712" s="228"/>
      <c r="T712" s="29"/>
      <c r="U712" s="822"/>
      <c r="V712" s="822"/>
      <c r="W712" s="822"/>
      <c r="X712" s="822"/>
      <c r="Y712" s="822"/>
      <c r="Z712" s="822"/>
      <c r="AA712" s="822"/>
      <c r="AB712" s="822"/>
      <c r="AC712" s="822"/>
    </row>
    <row r="713" spans="1:29" ht="15.75" customHeight="1">
      <c r="A713" s="1147"/>
      <c r="B713" s="1147"/>
      <c r="C713" s="186"/>
      <c r="D713" s="33"/>
      <c r="E713" s="33"/>
      <c r="F713" s="33"/>
      <c r="G713" s="33"/>
      <c r="H713" s="186"/>
      <c r="I713" s="33"/>
      <c r="J713" s="33"/>
      <c r="K713" s="33"/>
      <c r="L713" s="1194"/>
      <c r="M713" s="599"/>
      <c r="N713" s="833"/>
      <c r="O713" s="599"/>
      <c r="P713" s="917"/>
      <c r="Q713" s="228"/>
      <c r="R713" s="228"/>
      <c r="S713" s="228"/>
      <c r="T713" s="12"/>
      <c r="U713" s="822"/>
      <c r="V713" s="822"/>
      <c r="W713" s="822"/>
      <c r="X713" s="822"/>
      <c r="Y713" s="822"/>
      <c r="Z713" s="822"/>
      <c r="AA713" s="822"/>
      <c r="AB713" s="822"/>
      <c r="AC713" s="822"/>
    </row>
    <row r="714" spans="1:29" ht="15.75" customHeight="1">
      <c r="A714" s="766"/>
      <c r="B714" s="371"/>
      <c r="C714" s="186"/>
      <c r="D714" s="29"/>
      <c r="E714" s="29"/>
      <c r="F714" s="29"/>
      <c r="G714" s="29"/>
      <c r="H714" s="186"/>
      <c r="I714" s="29"/>
      <c r="J714" s="29"/>
      <c r="K714" s="29"/>
      <c r="L714" s="238" t="s">
        <v>593</v>
      </c>
      <c r="M714" s="280"/>
      <c r="N714" s="280"/>
      <c r="O714" s="280"/>
      <c r="P714" s="280"/>
      <c r="Q714" s="280">
        <v>3</v>
      </c>
      <c r="R714" s="236"/>
      <c r="S714" s="237">
        <f t="shared" ref="S714:S725" si="138">SUM(M714:R714)</f>
        <v>3</v>
      </c>
      <c r="T714" s="29"/>
      <c r="U714" s="822"/>
      <c r="V714" s="822"/>
      <c r="W714" s="822"/>
      <c r="X714" s="822"/>
      <c r="Y714" s="822"/>
      <c r="Z714" s="822"/>
      <c r="AA714" s="822"/>
      <c r="AB714" s="822"/>
      <c r="AC714" s="822"/>
    </row>
    <row r="715" spans="1:29" ht="15.75" customHeight="1">
      <c r="A715" s="766"/>
      <c r="B715" s="371"/>
      <c r="C715" s="186"/>
      <c r="D715" s="29"/>
      <c r="E715" s="29"/>
      <c r="F715" s="29"/>
      <c r="G715" s="29"/>
      <c r="H715" s="186"/>
      <c r="I715" s="29"/>
      <c r="J715" s="29"/>
      <c r="K715" s="29"/>
      <c r="L715" s="240" t="s">
        <v>594</v>
      </c>
      <c r="M715" s="281"/>
      <c r="N715" s="281"/>
      <c r="O715" s="281"/>
      <c r="P715" s="281"/>
      <c r="Q715" s="281"/>
      <c r="R715" s="228"/>
      <c r="S715" s="242">
        <f t="shared" si="138"/>
        <v>0</v>
      </c>
      <c r="T715" s="29"/>
      <c r="U715" s="822"/>
      <c r="V715" s="822"/>
      <c r="W715" s="822"/>
      <c r="X715" s="822"/>
      <c r="Y715" s="822"/>
      <c r="Z715" s="822"/>
      <c r="AA715" s="822"/>
      <c r="AB715" s="822"/>
      <c r="AC715" s="822"/>
    </row>
    <row r="716" spans="1:29" ht="15.75" customHeight="1">
      <c r="A716" s="766"/>
      <c r="B716" s="371"/>
      <c r="C716" s="186"/>
      <c r="D716" s="29"/>
      <c r="E716" s="29"/>
      <c r="F716" s="29"/>
      <c r="G716" s="29"/>
      <c r="H716" s="186"/>
      <c r="I716" s="29"/>
      <c r="J716" s="29"/>
      <c r="K716" s="29"/>
      <c r="L716" s="240" t="s">
        <v>595</v>
      </c>
      <c r="M716" s="243"/>
      <c r="N716" s="243"/>
      <c r="O716" s="243"/>
      <c r="P716" s="243"/>
      <c r="Q716" s="243">
        <v>3</v>
      </c>
      <c r="R716" s="228"/>
      <c r="S716" s="242">
        <f t="shared" si="138"/>
        <v>3</v>
      </c>
      <c r="T716" s="29"/>
      <c r="U716" s="822"/>
      <c r="V716" s="822"/>
      <c r="W716" s="822"/>
      <c r="X716" s="822"/>
      <c r="Y716" s="822"/>
      <c r="Z716" s="822"/>
      <c r="AA716" s="822"/>
      <c r="AB716" s="822"/>
      <c r="AC716" s="822"/>
    </row>
    <row r="717" spans="1:29" ht="15.75" customHeight="1">
      <c r="A717" s="766"/>
      <c r="B717" s="371"/>
      <c r="C717" s="186"/>
      <c r="D717" s="29"/>
      <c r="E717" s="29"/>
      <c r="F717" s="29"/>
      <c r="G717" s="29"/>
      <c r="H717" s="186"/>
      <c r="I717" s="29"/>
      <c r="J717" s="29"/>
      <c r="K717" s="29"/>
      <c r="L717" s="244" t="s">
        <v>596</v>
      </c>
      <c r="M717" s="246"/>
      <c r="N717" s="246"/>
      <c r="O717" s="246"/>
      <c r="P717" s="246"/>
      <c r="Q717" s="246"/>
      <c r="R717" s="247"/>
      <c r="S717" s="248">
        <f t="shared" si="138"/>
        <v>0</v>
      </c>
      <c r="T717" s="29"/>
      <c r="U717" s="822"/>
      <c r="V717" s="822"/>
      <c r="W717" s="822"/>
      <c r="X717" s="822"/>
      <c r="Y717" s="822"/>
      <c r="Z717" s="822"/>
      <c r="AA717" s="822"/>
      <c r="AB717" s="822"/>
      <c r="AC717" s="822"/>
    </row>
    <row r="718" spans="1:29" ht="18.75" customHeight="1">
      <c r="A718" s="766"/>
      <c r="B718" s="371"/>
      <c r="C718" s="1200"/>
      <c r="D718" s="321"/>
      <c r="E718" s="186"/>
      <c r="F718" s="186"/>
      <c r="G718" s="186"/>
      <c r="H718" s="1200"/>
      <c r="I718" s="321"/>
      <c r="J718" s="186"/>
      <c r="K718" s="186"/>
      <c r="L718" s="244" t="s">
        <v>597</v>
      </c>
      <c r="M718" s="246"/>
      <c r="N718" s="246"/>
      <c r="O718" s="246"/>
      <c r="P718" s="246"/>
      <c r="Q718" s="246"/>
      <c r="R718" s="247"/>
      <c r="S718" s="248">
        <f t="shared" si="138"/>
        <v>0</v>
      </c>
      <c r="T718" s="29"/>
      <c r="U718" s="185"/>
      <c r="V718" s="185"/>
      <c r="W718" s="185"/>
      <c r="X718" s="185"/>
      <c r="Y718" s="185"/>
      <c r="Z718" s="185"/>
      <c r="AA718" s="185"/>
      <c r="AB718" s="185"/>
      <c r="AC718" s="185"/>
    </row>
    <row r="719" spans="1:29" ht="16.5" customHeight="1">
      <c r="A719" s="766"/>
      <c r="B719" s="371"/>
      <c r="C719" s="1201"/>
      <c r="D719" s="321"/>
      <c r="E719" s="186"/>
      <c r="F719" s="186"/>
      <c r="G719" s="186"/>
      <c r="H719" s="1201"/>
      <c r="I719" s="321"/>
      <c r="J719" s="186"/>
      <c r="K719" s="186"/>
      <c r="L719" s="249" t="s">
        <v>598</v>
      </c>
      <c r="M719" s="246"/>
      <c r="N719" s="246"/>
      <c r="O719" s="246"/>
      <c r="P719" s="246"/>
      <c r="Q719" s="246"/>
      <c r="R719" s="247"/>
      <c r="S719" s="248">
        <f t="shared" si="138"/>
        <v>0</v>
      </c>
      <c r="T719" s="29"/>
      <c r="U719" s="185"/>
      <c r="V719" s="185"/>
      <c r="W719" s="185"/>
      <c r="X719" s="185"/>
      <c r="Y719" s="185"/>
      <c r="Z719" s="185"/>
      <c r="AA719" s="185"/>
      <c r="AB719" s="185"/>
      <c r="AC719" s="185"/>
    </row>
    <row r="720" spans="1:29" ht="15.75" customHeight="1">
      <c r="A720" s="766"/>
      <c r="B720" s="371"/>
      <c r="C720" s="186"/>
      <c r="D720" s="29"/>
      <c r="E720" s="29"/>
      <c r="F720" s="29"/>
      <c r="G720" s="29"/>
      <c r="H720" s="186"/>
      <c r="I720" s="29"/>
      <c r="J720" s="29"/>
      <c r="K720" s="29"/>
      <c r="L720" s="250" t="s">
        <v>599</v>
      </c>
      <c r="M720" s="251"/>
      <c r="N720" s="251"/>
      <c r="O720" s="251"/>
      <c r="P720" s="251"/>
      <c r="Q720" s="251"/>
      <c r="R720" s="252"/>
      <c r="S720" s="253">
        <f t="shared" si="138"/>
        <v>0</v>
      </c>
      <c r="T720" s="29"/>
      <c r="U720" s="822"/>
      <c r="V720" s="822"/>
      <c r="W720" s="822"/>
      <c r="X720" s="822"/>
      <c r="Y720" s="822"/>
      <c r="Z720" s="822"/>
      <c r="AA720" s="822"/>
      <c r="AB720" s="822"/>
      <c r="AC720" s="822"/>
    </row>
    <row r="721" spans="1:29" ht="15.75" customHeight="1">
      <c r="A721" s="766"/>
      <c r="B721" s="371"/>
      <c r="C721" s="186"/>
      <c r="D721" s="29"/>
      <c r="E721" s="29"/>
      <c r="F721" s="29"/>
      <c r="G721" s="29"/>
      <c r="H721" s="186"/>
      <c r="I721" s="29"/>
      <c r="J721" s="29"/>
      <c r="K721" s="29"/>
      <c r="L721" s="250" t="s">
        <v>600</v>
      </c>
      <c r="M721" s="254"/>
      <c r="N721" s="254"/>
      <c r="O721" s="254"/>
      <c r="P721" s="254"/>
      <c r="Q721" s="254"/>
      <c r="R721" s="255"/>
      <c r="S721" s="256">
        <f t="shared" si="138"/>
        <v>0</v>
      </c>
      <c r="T721" s="29"/>
      <c r="U721" s="822"/>
      <c r="V721" s="822"/>
      <c r="W721" s="822"/>
      <c r="X721" s="822"/>
      <c r="Y721" s="822"/>
      <c r="Z721" s="822"/>
      <c r="AA721" s="822"/>
      <c r="AB721" s="822"/>
      <c r="AC721" s="822"/>
    </row>
    <row r="722" spans="1:29" ht="16.5" customHeight="1">
      <c r="A722" s="766"/>
      <c r="B722" s="371"/>
      <c r="C722" s="186"/>
      <c r="D722" s="29"/>
      <c r="E722" s="29"/>
      <c r="F722" s="29"/>
      <c r="G722" s="29"/>
      <c r="H722" s="186"/>
      <c r="I722" s="29"/>
      <c r="J722" s="29"/>
      <c r="K722" s="29"/>
      <c r="L722" s="222" t="s">
        <v>681</v>
      </c>
      <c r="M722" s="223">
        <f t="shared" ref="M722:R722" si="139">M714+M702</f>
        <v>3</v>
      </c>
      <c r="N722" s="223">
        <f t="shared" si="139"/>
        <v>4</v>
      </c>
      <c r="O722" s="223">
        <f t="shared" si="139"/>
        <v>4</v>
      </c>
      <c r="P722" s="223">
        <f t="shared" si="139"/>
        <v>4</v>
      </c>
      <c r="Q722" s="223">
        <f t="shared" si="139"/>
        <v>6</v>
      </c>
      <c r="R722" s="223">
        <f t="shared" si="139"/>
        <v>0</v>
      </c>
      <c r="S722" s="224">
        <f t="shared" si="138"/>
        <v>21</v>
      </c>
      <c r="T722" s="29"/>
      <c r="U722" s="822"/>
      <c r="V722" s="822"/>
      <c r="W722" s="822"/>
      <c r="X722" s="822"/>
      <c r="Y722" s="822"/>
      <c r="Z722" s="822"/>
      <c r="AA722" s="822"/>
      <c r="AB722" s="822"/>
      <c r="AC722" s="822"/>
    </row>
    <row r="723" spans="1:29" ht="16.5" customHeight="1">
      <c r="A723" s="766"/>
      <c r="B723" s="371"/>
      <c r="C723" s="186"/>
      <c r="D723" s="29"/>
      <c r="E723" s="29"/>
      <c r="F723" s="29"/>
      <c r="G723" s="29"/>
      <c r="H723" s="186"/>
      <c r="I723" s="29"/>
      <c r="J723" s="29"/>
      <c r="K723" s="29"/>
      <c r="L723" s="257" t="s">
        <v>682</v>
      </c>
      <c r="M723" s="258">
        <f t="shared" ref="M723:R723" si="140">M718+M717+M706+M705</f>
        <v>0</v>
      </c>
      <c r="N723" s="258">
        <f t="shared" si="140"/>
        <v>0</v>
      </c>
      <c r="O723" s="258">
        <f t="shared" si="140"/>
        <v>0</v>
      </c>
      <c r="P723" s="258">
        <f t="shared" si="140"/>
        <v>0</v>
      </c>
      <c r="Q723" s="258">
        <f t="shared" si="140"/>
        <v>0</v>
      </c>
      <c r="R723" s="258">
        <f t="shared" si="140"/>
        <v>0</v>
      </c>
      <c r="S723" s="259">
        <f t="shared" si="138"/>
        <v>0</v>
      </c>
      <c r="T723" s="29"/>
      <c r="U723" s="822"/>
      <c r="V723" s="822"/>
      <c r="W723" s="822"/>
      <c r="X723" s="822"/>
      <c r="Y723" s="822"/>
      <c r="Z723" s="822"/>
      <c r="AA723" s="822"/>
      <c r="AB723" s="822"/>
      <c r="AC723" s="822"/>
    </row>
    <row r="724" spans="1:29" ht="16.5" customHeight="1">
      <c r="A724" s="766"/>
      <c r="B724" s="371"/>
      <c r="C724" s="1200"/>
      <c r="D724" s="321"/>
      <c r="E724" s="186"/>
      <c r="F724" s="186"/>
      <c r="G724" s="186"/>
      <c r="H724" s="1200"/>
      <c r="I724" s="321"/>
      <c r="J724" s="186"/>
      <c r="K724" s="186"/>
      <c r="L724" s="257" t="s">
        <v>683</v>
      </c>
      <c r="M724" s="258">
        <f t="shared" ref="M724:R724" si="141">M719+M707</f>
        <v>0</v>
      </c>
      <c r="N724" s="258">
        <f t="shared" si="141"/>
        <v>0</v>
      </c>
      <c r="O724" s="258">
        <f t="shared" si="141"/>
        <v>0</v>
      </c>
      <c r="P724" s="258">
        <f t="shared" si="141"/>
        <v>0</v>
      </c>
      <c r="Q724" s="258">
        <f t="shared" si="141"/>
        <v>0</v>
      </c>
      <c r="R724" s="258">
        <f t="shared" si="141"/>
        <v>0</v>
      </c>
      <c r="S724" s="259">
        <f t="shared" si="138"/>
        <v>0</v>
      </c>
      <c r="T724" s="29"/>
      <c r="U724" s="185"/>
      <c r="V724" s="185"/>
      <c r="W724" s="185"/>
      <c r="X724" s="185"/>
      <c r="Y724" s="185"/>
      <c r="Z724" s="185"/>
      <c r="AA724" s="185"/>
      <c r="AB724" s="185"/>
      <c r="AC724" s="185"/>
    </row>
    <row r="725" spans="1:29" ht="16.5" customHeight="1">
      <c r="A725" s="766"/>
      <c r="B725" s="371"/>
      <c r="C725" s="1201"/>
      <c r="D725" s="321"/>
      <c r="E725" s="186"/>
      <c r="F725" s="186"/>
      <c r="G725" s="186"/>
      <c r="H725" s="1201"/>
      <c r="I725" s="321"/>
      <c r="J725" s="186"/>
      <c r="K725" s="186"/>
      <c r="L725" s="260" t="s">
        <v>684</v>
      </c>
      <c r="M725" s="261">
        <f t="shared" ref="M725:R725" si="142">M720+M708</f>
        <v>0</v>
      </c>
      <c r="N725" s="261">
        <f t="shared" si="142"/>
        <v>0</v>
      </c>
      <c r="O725" s="261">
        <f t="shared" si="142"/>
        <v>0</v>
      </c>
      <c r="P725" s="261">
        <f t="shared" si="142"/>
        <v>0</v>
      </c>
      <c r="Q725" s="261">
        <f t="shared" si="142"/>
        <v>0</v>
      </c>
      <c r="R725" s="261">
        <f t="shared" si="142"/>
        <v>0</v>
      </c>
      <c r="S725" s="262">
        <f t="shared" si="138"/>
        <v>0</v>
      </c>
      <c r="T725" s="29"/>
      <c r="U725" s="185"/>
      <c r="V725" s="185"/>
      <c r="W725" s="185"/>
      <c r="X725" s="185"/>
      <c r="Y725" s="185"/>
      <c r="Z725" s="185"/>
      <c r="AA725" s="185"/>
      <c r="AB725" s="185"/>
      <c r="AC725" s="185"/>
    </row>
    <row r="726" spans="1:29" ht="15.75" customHeight="1">
      <c r="A726" s="918"/>
      <c r="B726" s="470"/>
      <c r="C726" s="471"/>
      <c r="D726" s="472"/>
      <c r="E726" s="472"/>
      <c r="F726" s="472"/>
      <c r="G726" s="472"/>
      <c r="H726" s="471"/>
      <c r="I726" s="472"/>
      <c r="J726" s="472"/>
      <c r="K726" s="472"/>
      <c r="L726" s="472"/>
      <c r="M726" s="472"/>
      <c r="N726" s="1214"/>
      <c r="O726" s="1138"/>
      <c r="P726" s="472"/>
      <c r="Q726" s="472"/>
      <c r="R726" s="1214"/>
      <c r="S726" s="1137"/>
      <c r="T726" s="1138"/>
      <c r="U726" s="822"/>
      <c r="V726" s="822"/>
      <c r="W726" s="822"/>
      <c r="X726" s="822"/>
      <c r="Y726" s="822"/>
      <c r="Z726" s="822"/>
      <c r="AA726" s="822"/>
      <c r="AB726" s="822"/>
      <c r="AC726" s="822"/>
    </row>
    <row r="727" spans="1:29" ht="15.75" customHeight="1">
      <c r="A727" s="1211">
        <v>10</v>
      </c>
      <c r="B727" s="1216" t="s">
        <v>2583</v>
      </c>
      <c r="C727" s="186" t="s">
        <v>1533</v>
      </c>
      <c r="D727" s="598"/>
      <c r="E727" s="182"/>
      <c r="F727" s="182"/>
      <c r="G727" s="306"/>
      <c r="H727" s="186" t="s">
        <v>1533</v>
      </c>
      <c r="I727" s="598"/>
      <c r="J727" s="182"/>
      <c r="K727" s="182"/>
      <c r="L727" s="1192" t="s">
        <v>592</v>
      </c>
      <c r="M727" s="29"/>
      <c r="N727" s="18"/>
      <c r="O727" s="189"/>
      <c r="P727" s="29"/>
      <c r="Q727" s="29"/>
      <c r="R727" s="29"/>
      <c r="S727" s="29"/>
      <c r="T727" s="29"/>
      <c r="U727" s="822"/>
      <c r="V727" s="822"/>
      <c r="W727" s="822"/>
      <c r="X727" s="822"/>
      <c r="Y727" s="822"/>
      <c r="Z727" s="822"/>
      <c r="AA727" s="822"/>
      <c r="AB727" s="822"/>
      <c r="AC727" s="822"/>
    </row>
    <row r="728" spans="1:29" ht="15.75" customHeight="1">
      <c r="A728" s="1152"/>
      <c r="B728" s="1152"/>
      <c r="C728" s="186" t="s">
        <v>1536</v>
      </c>
      <c r="D728" s="33"/>
      <c r="E728" s="182"/>
      <c r="F728" s="182"/>
      <c r="G728" s="306"/>
      <c r="H728" s="186" t="s">
        <v>1536</v>
      </c>
      <c r="I728" s="33"/>
      <c r="J728" s="182"/>
      <c r="K728" s="182"/>
      <c r="L728" s="1193"/>
      <c r="M728" s="29"/>
      <c r="N728" s="18"/>
      <c r="O728" s="29"/>
      <c r="P728" s="29"/>
      <c r="Q728" s="29"/>
      <c r="R728" s="29"/>
      <c r="S728" s="29"/>
      <c r="T728" s="29"/>
      <c r="U728" s="822"/>
      <c r="V728" s="822"/>
      <c r="W728" s="822"/>
      <c r="X728" s="822"/>
      <c r="Y728" s="822"/>
      <c r="Z728" s="822"/>
      <c r="AA728" s="822"/>
      <c r="AB728" s="822"/>
      <c r="AC728" s="822"/>
    </row>
    <row r="729" spans="1:29" ht="15.75" customHeight="1">
      <c r="A729" s="1152"/>
      <c r="B729" s="1152"/>
      <c r="C729" s="186" t="s">
        <v>1537</v>
      </c>
      <c r="D729" s="618"/>
      <c r="E729" s="306"/>
      <c r="F729" s="306"/>
      <c r="G729" s="306"/>
      <c r="H729" s="186" t="s">
        <v>1537</v>
      </c>
      <c r="I729" s="618"/>
      <c r="J729" s="306"/>
      <c r="K729" s="306"/>
      <c r="L729" s="1193"/>
      <c r="M729" s="29"/>
      <c r="N729" s="18"/>
      <c r="O729" s="29"/>
      <c r="P729" s="29"/>
      <c r="Q729" s="18"/>
      <c r="R729" s="29"/>
      <c r="S729" s="29"/>
      <c r="T729" s="29"/>
      <c r="U729" s="822"/>
      <c r="V729" s="822"/>
      <c r="W729" s="822"/>
      <c r="X729" s="822"/>
      <c r="Y729" s="822"/>
      <c r="Z729" s="822"/>
      <c r="AA729" s="822"/>
      <c r="AB729" s="822"/>
      <c r="AC729" s="822"/>
    </row>
    <row r="730" spans="1:29" ht="15.75" customHeight="1">
      <c r="A730" s="1152"/>
      <c r="B730" s="1152"/>
      <c r="C730" s="186" t="s">
        <v>1539</v>
      </c>
      <c r="D730" s="618"/>
      <c r="E730" s="33"/>
      <c r="F730" s="33"/>
      <c r="G730" s="33"/>
      <c r="H730" s="186" t="s">
        <v>1539</v>
      </c>
      <c r="I730" s="618"/>
      <c r="J730" s="33"/>
      <c r="K730" s="33"/>
      <c r="L730" s="1193"/>
      <c r="M730" s="18"/>
      <c r="N730" s="18"/>
      <c r="O730" s="29"/>
      <c r="P730" s="29"/>
      <c r="Q730" s="18"/>
      <c r="R730" s="29"/>
      <c r="S730" s="29"/>
      <c r="T730" s="29"/>
      <c r="U730" s="822"/>
      <c r="V730" s="822"/>
      <c r="W730" s="822"/>
      <c r="X730" s="822"/>
      <c r="Y730" s="822"/>
      <c r="Z730" s="822"/>
      <c r="AA730" s="822"/>
      <c r="AB730" s="822"/>
      <c r="AC730" s="822"/>
    </row>
    <row r="731" spans="1:29" ht="15.75" customHeight="1">
      <c r="A731" s="1152"/>
      <c r="B731" s="1152"/>
      <c r="C731" s="186"/>
      <c r="D731" s="33"/>
      <c r="E731" s="33"/>
      <c r="F731" s="33"/>
      <c r="G731" s="33"/>
      <c r="H731" s="186"/>
      <c r="I731" s="33"/>
      <c r="J731" s="33"/>
      <c r="K731" s="33"/>
      <c r="L731" s="1194"/>
      <c r="M731" s="18"/>
      <c r="N731" s="18"/>
      <c r="O731" s="29"/>
      <c r="P731" s="916"/>
      <c r="Q731" s="18"/>
      <c r="R731" s="29"/>
      <c r="S731" s="29"/>
      <c r="T731" s="29"/>
      <c r="U731" s="822"/>
      <c r="V731" s="822"/>
      <c r="W731" s="822"/>
      <c r="X731" s="822"/>
      <c r="Y731" s="822"/>
      <c r="Z731" s="822"/>
      <c r="AA731" s="822"/>
      <c r="AB731" s="822"/>
      <c r="AC731" s="822"/>
    </row>
    <row r="732" spans="1:29" ht="15.75" customHeight="1">
      <c r="A732" s="1152"/>
      <c r="B732" s="1152"/>
      <c r="C732" s="186"/>
      <c r="D732" s="33"/>
      <c r="E732" s="33"/>
      <c r="F732" s="33"/>
      <c r="G732" s="33"/>
      <c r="H732" s="186"/>
      <c r="I732" s="33"/>
      <c r="J732" s="33"/>
      <c r="K732" s="33"/>
      <c r="L732" s="186" t="s">
        <v>593</v>
      </c>
      <c r="M732" s="192"/>
      <c r="N732" s="192"/>
      <c r="O732" s="192"/>
      <c r="P732" s="192"/>
      <c r="Q732" s="192"/>
      <c r="R732" s="194"/>
      <c r="S732" s="4">
        <f t="shared" ref="S732:S739" si="143">SUM(M732:R732)</f>
        <v>0</v>
      </c>
      <c r="T732" s="12"/>
      <c r="U732" s="822"/>
      <c r="V732" s="822"/>
      <c r="W732" s="822"/>
      <c r="X732" s="822"/>
      <c r="Y732" s="822"/>
      <c r="Z732" s="822"/>
      <c r="AA732" s="822"/>
      <c r="AB732" s="822"/>
      <c r="AC732" s="822"/>
    </row>
    <row r="733" spans="1:29" ht="15.75" customHeight="1">
      <c r="A733" s="1152"/>
      <c r="B733" s="1152"/>
      <c r="C733" s="186"/>
      <c r="D733" s="33"/>
      <c r="E733" s="33"/>
      <c r="F733" s="33"/>
      <c r="G733" s="33"/>
      <c r="H733" s="186"/>
      <c r="I733" s="33"/>
      <c r="J733" s="33"/>
      <c r="K733" s="33"/>
      <c r="L733" s="195" t="s">
        <v>594</v>
      </c>
      <c r="M733" s="196"/>
      <c r="N733" s="196"/>
      <c r="O733" s="196"/>
      <c r="P733" s="196"/>
      <c r="Q733" s="196"/>
      <c r="R733" s="29"/>
      <c r="S733" s="33">
        <f t="shared" si="143"/>
        <v>0</v>
      </c>
      <c r="T733" s="12"/>
      <c r="U733" s="822"/>
      <c r="V733" s="822"/>
      <c r="W733" s="822"/>
      <c r="X733" s="822"/>
      <c r="Y733" s="822"/>
      <c r="Z733" s="822"/>
      <c r="AA733" s="822"/>
      <c r="AB733" s="822"/>
      <c r="AC733" s="822"/>
    </row>
    <row r="734" spans="1:29" ht="15.75" customHeight="1">
      <c r="A734" s="1152"/>
      <c r="B734" s="1152"/>
      <c r="C734" s="186"/>
      <c r="D734" s="33"/>
      <c r="E734" s="33"/>
      <c r="F734" s="33"/>
      <c r="G734" s="33"/>
      <c r="H734" s="186"/>
      <c r="I734" s="33"/>
      <c r="J734" s="33"/>
      <c r="K734" s="33"/>
      <c r="L734" s="195" t="s">
        <v>595</v>
      </c>
      <c r="M734" s="198"/>
      <c r="N734" s="198"/>
      <c r="O734" s="198"/>
      <c r="P734" s="198"/>
      <c r="Q734" s="198"/>
      <c r="R734" s="29"/>
      <c r="S734" s="33">
        <f t="shared" si="143"/>
        <v>0</v>
      </c>
      <c r="T734" s="12"/>
      <c r="U734" s="822"/>
      <c r="V734" s="822"/>
      <c r="W734" s="822"/>
      <c r="X734" s="822"/>
      <c r="Y734" s="822"/>
      <c r="Z734" s="822"/>
      <c r="AA734" s="822"/>
      <c r="AB734" s="822"/>
      <c r="AC734" s="822"/>
    </row>
    <row r="735" spans="1:29" ht="15.75" customHeight="1">
      <c r="A735" s="1152"/>
      <c r="B735" s="1152"/>
      <c r="C735" s="186"/>
      <c r="D735" s="33"/>
      <c r="E735" s="33"/>
      <c r="F735" s="33"/>
      <c r="G735" s="33"/>
      <c r="H735" s="186"/>
      <c r="I735" s="33"/>
      <c r="J735" s="33"/>
      <c r="K735" s="33"/>
      <c r="L735" s="199" t="s">
        <v>596</v>
      </c>
      <c r="M735" s="200"/>
      <c r="N735" s="200"/>
      <c r="O735" s="200"/>
      <c r="P735" s="200"/>
      <c r="Q735" s="200"/>
      <c r="R735" s="202"/>
      <c r="S735" s="203">
        <f t="shared" si="143"/>
        <v>0</v>
      </c>
      <c r="T735" s="12"/>
      <c r="U735" s="822"/>
      <c r="V735" s="822"/>
      <c r="W735" s="822"/>
      <c r="X735" s="822"/>
      <c r="Y735" s="822"/>
      <c r="Z735" s="822"/>
      <c r="AA735" s="822"/>
      <c r="AB735" s="822"/>
      <c r="AC735" s="822"/>
    </row>
    <row r="736" spans="1:29" ht="15.75" customHeight="1">
      <c r="A736" s="1152"/>
      <c r="B736" s="1152"/>
      <c r="C736" s="186"/>
      <c r="D736" s="33"/>
      <c r="E736" s="33"/>
      <c r="F736" s="33"/>
      <c r="G736" s="33"/>
      <c r="H736" s="186"/>
      <c r="I736" s="33"/>
      <c r="J736" s="33"/>
      <c r="K736" s="33"/>
      <c r="L736" s="199" t="s">
        <v>597</v>
      </c>
      <c r="M736" s="200"/>
      <c r="N736" s="200"/>
      <c r="O736" s="200"/>
      <c r="P736" s="200"/>
      <c r="Q736" s="200"/>
      <c r="R736" s="202"/>
      <c r="S736" s="203">
        <f t="shared" si="143"/>
        <v>0</v>
      </c>
      <c r="T736" s="12"/>
      <c r="U736" s="822"/>
      <c r="V736" s="822"/>
      <c r="W736" s="822"/>
      <c r="X736" s="822"/>
      <c r="Y736" s="822"/>
      <c r="Z736" s="822"/>
      <c r="AA736" s="822"/>
      <c r="AB736" s="822"/>
      <c r="AC736" s="822"/>
    </row>
    <row r="737" spans="1:29" ht="15.75" customHeight="1">
      <c r="A737" s="1152"/>
      <c r="B737" s="1152"/>
      <c r="C737" s="186"/>
      <c r="D737" s="33"/>
      <c r="E737" s="33"/>
      <c r="F737" s="33"/>
      <c r="G737" s="33"/>
      <c r="H737" s="186"/>
      <c r="I737" s="33"/>
      <c r="J737" s="33"/>
      <c r="K737" s="33"/>
      <c r="L737" s="208" t="s">
        <v>598</v>
      </c>
      <c r="M737" s="200"/>
      <c r="N737" s="200"/>
      <c r="O737" s="200"/>
      <c r="P737" s="200"/>
      <c r="Q737" s="200"/>
      <c r="R737" s="202"/>
      <c r="S737" s="203">
        <f t="shared" si="143"/>
        <v>0</v>
      </c>
      <c r="T737" s="12"/>
      <c r="U737" s="822"/>
      <c r="V737" s="822"/>
      <c r="W737" s="822"/>
      <c r="X737" s="822"/>
      <c r="Y737" s="822"/>
      <c r="Z737" s="822"/>
      <c r="AA737" s="822"/>
      <c r="AB737" s="822"/>
      <c r="AC737" s="822"/>
    </row>
    <row r="738" spans="1:29" ht="15.75" customHeight="1">
      <c r="A738" s="1152"/>
      <c r="B738" s="1152"/>
      <c r="C738" s="186"/>
      <c r="D738" s="33"/>
      <c r="E738" s="33"/>
      <c r="F738" s="33"/>
      <c r="G738" s="33"/>
      <c r="H738" s="186"/>
      <c r="I738" s="33"/>
      <c r="J738" s="33"/>
      <c r="K738" s="33"/>
      <c r="L738" s="209" t="s">
        <v>599</v>
      </c>
      <c r="M738" s="210"/>
      <c r="N738" s="210"/>
      <c r="O738" s="210"/>
      <c r="P738" s="210"/>
      <c r="Q738" s="210"/>
      <c r="R738" s="211"/>
      <c r="S738" s="212">
        <f t="shared" si="143"/>
        <v>0</v>
      </c>
      <c r="T738" s="12"/>
      <c r="U738" s="822"/>
      <c r="V738" s="822"/>
      <c r="W738" s="822"/>
      <c r="X738" s="822"/>
      <c r="Y738" s="822"/>
      <c r="Z738" s="822"/>
      <c r="AA738" s="822"/>
      <c r="AB738" s="822"/>
      <c r="AC738" s="822"/>
    </row>
    <row r="739" spans="1:29" ht="15.75" customHeight="1">
      <c r="A739" s="1152"/>
      <c r="B739" s="1152"/>
      <c r="C739" s="186"/>
      <c r="D739" s="33"/>
      <c r="E739" s="33"/>
      <c r="F739" s="33"/>
      <c r="G739" s="33"/>
      <c r="H739" s="186"/>
      <c r="I739" s="33"/>
      <c r="J739" s="33"/>
      <c r="K739" s="33"/>
      <c r="L739" s="209" t="s">
        <v>600</v>
      </c>
      <c r="M739" s="213"/>
      <c r="N739" s="213"/>
      <c r="O739" s="213"/>
      <c r="P739" s="213"/>
      <c r="Q739" s="213"/>
      <c r="R739" s="214"/>
      <c r="S739" s="215">
        <f t="shared" si="143"/>
        <v>0</v>
      </c>
      <c r="T739" s="12"/>
      <c r="U739" s="822"/>
      <c r="V739" s="822"/>
      <c r="W739" s="822"/>
      <c r="X739" s="822"/>
      <c r="Y739" s="822"/>
      <c r="Z739" s="822"/>
      <c r="AA739" s="822"/>
      <c r="AB739" s="822"/>
      <c r="AC739" s="822"/>
    </row>
    <row r="740" spans="1:29" ht="14.25" customHeight="1">
      <c r="A740" s="1152"/>
      <c r="B740" s="1152"/>
      <c r="C740" s="186"/>
      <c r="D740" s="33"/>
      <c r="E740" s="33"/>
      <c r="F740" s="33"/>
      <c r="G740" s="33"/>
      <c r="H740" s="186"/>
      <c r="I740" s="33"/>
      <c r="J740" s="33"/>
      <c r="K740" s="33"/>
      <c r="L740" s="222"/>
      <c r="M740" s="223"/>
      <c r="N740" s="223"/>
      <c r="O740" s="223"/>
      <c r="P740" s="223"/>
      <c r="Q740" s="223"/>
      <c r="R740" s="224"/>
      <c r="S740" s="225"/>
      <c r="T740" s="29"/>
      <c r="U740" s="185"/>
      <c r="V740" s="185"/>
      <c r="W740" s="185"/>
      <c r="X740" s="185"/>
      <c r="Y740" s="185"/>
      <c r="Z740" s="185"/>
      <c r="AA740" s="185"/>
      <c r="AB740" s="185"/>
      <c r="AC740" s="185"/>
    </row>
    <row r="741" spans="1:29" ht="15.75" customHeight="1">
      <c r="A741" s="1152"/>
      <c r="B741" s="1152"/>
      <c r="C741" s="186"/>
      <c r="D741" s="33"/>
      <c r="E741" s="33"/>
      <c r="F741" s="33"/>
      <c r="G741" s="33"/>
      <c r="H741" s="186"/>
      <c r="I741" s="33"/>
      <c r="J741" s="33"/>
      <c r="K741" s="33"/>
      <c r="L741" s="1232" t="s">
        <v>601</v>
      </c>
      <c r="M741" s="599"/>
      <c r="N741" s="599"/>
      <c r="O741" s="599"/>
      <c r="P741" s="599"/>
      <c r="Q741" s="228"/>
      <c r="R741" s="228"/>
      <c r="S741" s="228"/>
      <c r="T741" s="29"/>
      <c r="U741" s="822"/>
      <c r="V741" s="822"/>
      <c r="W741" s="822"/>
      <c r="X741" s="822"/>
      <c r="Y741" s="822"/>
      <c r="Z741" s="822"/>
      <c r="AA741" s="822"/>
      <c r="AB741" s="822"/>
      <c r="AC741" s="822"/>
    </row>
    <row r="742" spans="1:29" ht="15.75" customHeight="1">
      <c r="A742" s="1152"/>
      <c r="B742" s="1152"/>
      <c r="C742" s="186"/>
      <c r="D742" s="33"/>
      <c r="E742" s="33"/>
      <c r="F742" s="33"/>
      <c r="G742" s="33"/>
      <c r="H742" s="186"/>
      <c r="I742" s="33"/>
      <c r="J742" s="33"/>
      <c r="K742" s="33"/>
      <c r="L742" s="1152"/>
      <c r="M742" s="599"/>
      <c r="N742" s="599"/>
      <c r="O742" s="599"/>
      <c r="P742" s="599"/>
      <c r="Q742" s="228"/>
      <c r="R742" s="228"/>
      <c r="S742" s="228"/>
      <c r="T742" s="29"/>
      <c r="U742" s="822"/>
      <c r="V742" s="822"/>
      <c r="W742" s="822"/>
      <c r="X742" s="822"/>
      <c r="Y742" s="822"/>
      <c r="Z742" s="822"/>
      <c r="AA742" s="822"/>
      <c r="AB742" s="822"/>
      <c r="AC742" s="822"/>
    </row>
    <row r="743" spans="1:29" ht="15.75" customHeight="1">
      <c r="A743" s="1152"/>
      <c r="B743" s="1152"/>
      <c r="C743" s="186"/>
      <c r="D743" s="33"/>
      <c r="E743" s="33"/>
      <c r="F743" s="33"/>
      <c r="G743" s="33"/>
      <c r="H743" s="186"/>
      <c r="I743" s="33"/>
      <c r="J743" s="33"/>
      <c r="K743" s="33"/>
      <c r="L743" s="1152"/>
      <c r="M743" s="599"/>
      <c r="N743" s="599"/>
      <c r="O743" s="599"/>
      <c r="P743" s="599"/>
      <c r="Q743" s="228"/>
      <c r="R743" s="228"/>
      <c r="S743" s="228"/>
      <c r="T743" s="29"/>
      <c r="U743" s="822"/>
      <c r="V743" s="822"/>
      <c r="W743" s="822"/>
      <c r="X743" s="822"/>
      <c r="Y743" s="822"/>
      <c r="Z743" s="822"/>
      <c r="AA743" s="822"/>
      <c r="AB743" s="822"/>
      <c r="AC743" s="822"/>
    </row>
    <row r="744" spans="1:29" ht="15.75" customHeight="1">
      <c r="A744" s="1152"/>
      <c r="B744" s="1152"/>
      <c r="C744" s="186"/>
      <c r="D744" s="29"/>
      <c r="E744" s="29"/>
      <c r="F744" s="29"/>
      <c r="G744" s="29"/>
      <c r="H744" s="186"/>
      <c r="I744" s="29"/>
      <c r="J744" s="29"/>
      <c r="K744" s="29"/>
      <c r="L744" s="1152"/>
      <c r="M744" s="914"/>
      <c r="N744" s="833"/>
      <c r="O744" s="599"/>
      <c r="P744" s="599"/>
      <c r="Q744" s="228"/>
      <c r="R744" s="228"/>
      <c r="S744" s="228"/>
      <c r="T744" s="29"/>
      <c r="U744" s="822"/>
      <c r="V744" s="822"/>
      <c r="W744" s="822"/>
      <c r="X744" s="822"/>
      <c r="Y744" s="822"/>
      <c r="Z744" s="822"/>
      <c r="AA744" s="822"/>
      <c r="AB744" s="822"/>
      <c r="AC744" s="822"/>
    </row>
    <row r="745" spans="1:29" ht="15.75" customHeight="1">
      <c r="A745" s="1152"/>
      <c r="B745" s="1152"/>
      <c r="C745" s="186"/>
      <c r="D745" s="33"/>
      <c r="E745" s="33"/>
      <c r="F745" s="33"/>
      <c r="G745" s="33"/>
      <c r="H745" s="186"/>
      <c r="I745" s="33"/>
      <c r="J745" s="33"/>
      <c r="K745" s="33"/>
      <c r="L745" s="1147"/>
      <c r="M745" s="599"/>
      <c r="N745" s="833"/>
      <c r="O745" s="917"/>
      <c r="P745" s="917"/>
      <c r="Q745" s="228"/>
      <c r="R745" s="228"/>
      <c r="S745" s="228"/>
      <c r="T745" s="12"/>
      <c r="U745" s="822"/>
      <c r="V745" s="822"/>
      <c r="W745" s="822"/>
      <c r="X745" s="822"/>
      <c r="Y745" s="822"/>
      <c r="Z745" s="822"/>
      <c r="AA745" s="822"/>
      <c r="AB745" s="822"/>
      <c r="AC745" s="822"/>
    </row>
    <row r="746" spans="1:29" ht="16.5" customHeight="1">
      <c r="A746" s="1152"/>
      <c r="B746" s="1152"/>
      <c r="C746" s="186"/>
      <c r="D746" s="29"/>
      <c r="E746" s="29"/>
      <c r="F746" s="29"/>
      <c r="G746" s="29"/>
      <c r="H746" s="186"/>
      <c r="I746" s="29"/>
      <c r="J746" s="29"/>
      <c r="K746" s="29"/>
      <c r="L746" s="238" t="s">
        <v>593</v>
      </c>
      <c r="M746" s="280"/>
      <c r="N746" s="280"/>
      <c r="O746" s="280"/>
      <c r="P746" s="280"/>
      <c r="Q746" s="280"/>
      <c r="R746" s="236"/>
      <c r="S746" s="237">
        <f t="shared" ref="S746:S757" si="144">SUM(M746:R746)</f>
        <v>0</v>
      </c>
      <c r="T746" s="29"/>
      <c r="U746" s="822"/>
      <c r="V746" s="822"/>
      <c r="W746" s="822"/>
      <c r="X746" s="822"/>
      <c r="Y746" s="822"/>
      <c r="Z746" s="822"/>
      <c r="AA746" s="822"/>
      <c r="AB746" s="822"/>
      <c r="AC746" s="822"/>
    </row>
    <row r="747" spans="1:29" ht="16.5" customHeight="1">
      <c r="A747" s="1152"/>
      <c r="B747" s="1152"/>
      <c r="C747" s="186"/>
      <c r="D747" s="29"/>
      <c r="E747" s="29"/>
      <c r="F747" s="29"/>
      <c r="G747" s="29"/>
      <c r="H747" s="186"/>
      <c r="I747" s="29"/>
      <c r="J747" s="29"/>
      <c r="K747" s="29"/>
      <c r="L747" s="240" t="s">
        <v>594</v>
      </c>
      <c r="M747" s="281"/>
      <c r="N747" s="281"/>
      <c r="O747" s="281"/>
      <c r="P747" s="281"/>
      <c r="Q747" s="281"/>
      <c r="R747" s="228"/>
      <c r="S747" s="242">
        <f t="shared" si="144"/>
        <v>0</v>
      </c>
      <c r="T747" s="29"/>
      <c r="U747" s="822"/>
      <c r="V747" s="822"/>
      <c r="W747" s="822"/>
      <c r="X747" s="822"/>
      <c r="Y747" s="822"/>
      <c r="Z747" s="822"/>
      <c r="AA747" s="822"/>
      <c r="AB747" s="822"/>
      <c r="AC747" s="822"/>
    </row>
    <row r="748" spans="1:29" ht="16.5" customHeight="1">
      <c r="A748" s="1152"/>
      <c r="B748" s="1152"/>
      <c r="C748" s="186"/>
      <c r="D748" s="29"/>
      <c r="E748" s="29"/>
      <c r="F748" s="29"/>
      <c r="G748" s="29"/>
      <c r="H748" s="186"/>
      <c r="I748" s="29"/>
      <c r="J748" s="29"/>
      <c r="K748" s="29"/>
      <c r="L748" s="240" t="s">
        <v>595</v>
      </c>
      <c r="M748" s="243"/>
      <c r="N748" s="243"/>
      <c r="O748" s="243"/>
      <c r="P748" s="243"/>
      <c r="Q748" s="243"/>
      <c r="R748" s="228"/>
      <c r="S748" s="242">
        <f t="shared" si="144"/>
        <v>0</v>
      </c>
      <c r="T748" s="29"/>
      <c r="U748" s="822"/>
      <c r="V748" s="822"/>
      <c r="W748" s="822"/>
      <c r="X748" s="822"/>
      <c r="Y748" s="822"/>
      <c r="Z748" s="822"/>
      <c r="AA748" s="822"/>
      <c r="AB748" s="822"/>
      <c r="AC748" s="822"/>
    </row>
    <row r="749" spans="1:29" ht="16.5" customHeight="1">
      <c r="A749" s="1152"/>
      <c r="B749" s="1152"/>
      <c r="C749" s="186"/>
      <c r="D749" s="29"/>
      <c r="E749" s="29"/>
      <c r="F749" s="29"/>
      <c r="G749" s="29"/>
      <c r="H749" s="186"/>
      <c r="I749" s="29"/>
      <c r="J749" s="29"/>
      <c r="K749" s="29"/>
      <c r="L749" s="244" t="s">
        <v>596</v>
      </c>
      <c r="M749" s="246"/>
      <c r="N749" s="246"/>
      <c r="O749" s="246"/>
      <c r="P749" s="246"/>
      <c r="Q749" s="246"/>
      <c r="R749" s="247"/>
      <c r="S749" s="248">
        <f t="shared" si="144"/>
        <v>0</v>
      </c>
      <c r="T749" s="29"/>
      <c r="U749" s="822"/>
      <c r="V749" s="822"/>
      <c r="W749" s="822"/>
      <c r="X749" s="822"/>
      <c r="Y749" s="822"/>
      <c r="Z749" s="822"/>
      <c r="AA749" s="822"/>
      <c r="AB749" s="822"/>
      <c r="AC749" s="822"/>
    </row>
    <row r="750" spans="1:29" ht="16.5" customHeight="1">
      <c r="A750" s="1152"/>
      <c r="B750" s="1152"/>
      <c r="C750" s="186"/>
      <c r="D750" s="321"/>
      <c r="E750" s="186"/>
      <c r="F750" s="186"/>
      <c r="G750" s="186"/>
      <c r="H750" s="186"/>
      <c r="I750" s="321"/>
      <c r="J750" s="186"/>
      <c r="K750" s="186"/>
      <c r="L750" s="244" t="s">
        <v>597</v>
      </c>
      <c r="M750" s="246"/>
      <c r="N750" s="246"/>
      <c r="O750" s="246"/>
      <c r="P750" s="246"/>
      <c r="Q750" s="246"/>
      <c r="R750" s="247"/>
      <c r="S750" s="248">
        <f t="shared" si="144"/>
        <v>0</v>
      </c>
      <c r="T750" s="29"/>
      <c r="U750" s="185"/>
      <c r="V750" s="185"/>
      <c r="W750" s="185"/>
      <c r="X750" s="185"/>
      <c r="Y750" s="185"/>
      <c r="Z750" s="185"/>
      <c r="AA750" s="185"/>
      <c r="AB750" s="185"/>
      <c r="AC750" s="185"/>
    </row>
    <row r="751" spans="1:29" ht="16.5" customHeight="1">
      <c r="A751" s="1152"/>
      <c r="B751" s="1147"/>
      <c r="C751" s="186"/>
      <c r="D751" s="321"/>
      <c r="E751" s="186"/>
      <c r="F751" s="186"/>
      <c r="G751" s="186"/>
      <c r="H751" s="186"/>
      <c r="I751" s="321"/>
      <c r="J751" s="186"/>
      <c r="K751" s="186"/>
      <c r="L751" s="249" t="s">
        <v>598</v>
      </c>
      <c r="M751" s="246"/>
      <c r="N751" s="246"/>
      <c r="O751" s="246"/>
      <c r="P751" s="246"/>
      <c r="Q751" s="246"/>
      <c r="R751" s="247"/>
      <c r="S751" s="248">
        <f t="shared" si="144"/>
        <v>0</v>
      </c>
      <c r="T751" s="29"/>
      <c r="U751" s="185"/>
      <c r="V751" s="185"/>
      <c r="W751" s="185"/>
      <c r="X751" s="185"/>
      <c r="Y751" s="185"/>
      <c r="Z751" s="185"/>
      <c r="AA751" s="185"/>
      <c r="AB751" s="185"/>
      <c r="AC751" s="185"/>
    </row>
    <row r="752" spans="1:29" ht="16.5" customHeight="1">
      <c r="A752" s="1152"/>
      <c r="B752" s="919"/>
      <c r="C752" s="186"/>
      <c r="D752" s="29"/>
      <c r="E752" s="29"/>
      <c r="F752" s="29"/>
      <c r="G752" s="29"/>
      <c r="H752" s="186"/>
      <c r="I752" s="29"/>
      <c r="J752" s="29"/>
      <c r="K752" s="29"/>
      <c r="L752" s="250" t="s">
        <v>599</v>
      </c>
      <c r="M752" s="251"/>
      <c r="N752" s="251"/>
      <c r="O752" s="251"/>
      <c r="P752" s="251"/>
      <c r="Q752" s="251"/>
      <c r="R752" s="252"/>
      <c r="S752" s="253">
        <f t="shared" si="144"/>
        <v>0</v>
      </c>
      <c r="T752" s="29"/>
      <c r="U752" s="822"/>
      <c r="V752" s="822"/>
      <c r="W752" s="822"/>
      <c r="X752" s="822"/>
      <c r="Y752" s="822"/>
      <c r="Z752" s="822"/>
      <c r="AA752" s="822"/>
      <c r="AB752" s="822"/>
      <c r="AC752" s="822"/>
    </row>
    <row r="753" spans="1:29" ht="16.5" customHeight="1">
      <c r="A753" s="1152"/>
      <c r="B753" s="919"/>
      <c r="C753" s="186"/>
      <c r="D753" s="29"/>
      <c r="E753" s="29"/>
      <c r="F753" s="29"/>
      <c r="G753" s="29"/>
      <c r="H753" s="186"/>
      <c r="I753" s="29"/>
      <c r="J753" s="29"/>
      <c r="K753" s="29"/>
      <c r="L753" s="250" t="s">
        <v>600</v>
      </c>
      <c r="M753" s="254"/>
      <c r="N753" s="254"/>
      <c r="O753" s="254"/>
      <c r="P753" s="254"/>
      <c r="Q753" s="254"/>
      <c r="R753" s="255"/>
      <c r="S753" s="256">
        <f t="shared" si="144"/>
        <v>0</v>
      </c>
      <c r="T753" s="29"/>
      <c r="U753" s="822"/>
      <c r="V753" s="822"/>
      <c r="W753" s="822"/>
      <c r="X753" s="822"/>
      <c r="Y753" s="822"/>
      <c r="Z753" s="822"/>
      <c r="AA753" s="822"/>
      <c r="AB753" s="822"/>
      <c r="AC753" s="822"/>
    </row>
    <row r="754" spans="1:29" ht="16.5" customHeight="1">
      <c r="A754" s="1152"/>
      <c r="B754" s="919"/>
      <c r="C754" s="186"/>
      <c r="D754" s="29"/>
      <c r="E754" s="29"/>
      <c r="F754" s="29"/>
      <c r="G754" s="29"/>
      <c r="H754" s="186"/>
      <c r="I754" s="29"/>
      <c r="J754" s="29"/>
      <c r="K754" s="29"/>
      <c r="L754" s="222" t="s">
        <v>681</v>
      </c>
      <c r="M754" s="223">
        <f t="shared" ref="M754:R754" si="145">M746+M732</f>
        <v>0</v>
      </c>
      <c r="N754" s="223">
        <f t="shared" si="145"/>
        <v>0</v>
      </c>
      <c r="O754" s="223">
        <f t="shared" si="145"/>
        <v>0</v>
      </c>
      <c r="P754" s="223">
        <f t="shared" si="145"/>
        <v>0</v>
      </c>
      <c r="Q754" s="223">
        <f t="shared" si="145"/>
        <v>0</v>
      </c>
      <c r="R754" s="223">
        <f t="shared" si="145"/>
        <v>0</v>
      </c>
      <c r="S754" s="224">
        <f t="shared" si="144"/>
        <v>0</v>
      </c>
      <c r="T754" s="29"/>
      <c r="U754" s="822"/>
      <c r="V754" s="822"/>
      <c r="W754" s="822"/>
      <c r="X754" s="822"/>
      <c r="Y754" s="822"/>
      <c r="Z754" s="822"/>
      <c r="AA754" s="822"/>
      <c r="AB754" s="822"/>
      <c r="AC754" s="822"/>
    </row>
    <row r="755" spans="1:29" ht="16.5" customHeight="1">
      <c r="A755" s="1152"/>
      <c r="B755" s="919"/>
      <c r="C755" s="186"/>
      <c r="D755" s="29"/>
      <c r="E755" s="29"/>
      <c r="F755" s="29"/>
      <c r="G755" s="29"/>
      <c r="H755" s="186"/>
      <c r="I755" s="29"/>
      <c r="J755" s="29"/>
      <c r="K755" s="29"/>
      <c r="L755" s="257" t="s">
        <v>682</v>
      </c>
      <c r="M755" s="258">
        <f t="shared" ref="M755:R755" si="146">M750+M749+M736+M735</f>
        <v>0</v>
      </c>
      <c r="N755" s="258">
        <f t="shared" si="146"/>
        <v>0</v>
      </c>
      <c r="O755" s="258">
        <f t="shared" si="146"/>
        <v>0</v>
      </c>
      <c r="P755" s="258">
        <f t="shared" si="146"/>
        <v>0</v>
      </c>
      <c r="Q755" s="258">
        <f t="shared" si="146"/>
        <v>0</v>
      </c>
      <c r="R755" s="258">
        <f t="shared" si="146"/>
        <v>0</v>
      </c>
      <c r="S755" s="259">
        <f t="shared" si="144"/>
        <v>0</v>
      </c>
      <c r="T755" s="29"/>
      <c r="U755" s="822"/>
      <c r="V755" s="822"/>
      <c r="W755" s="822"/>
      <c r="X755" s="822"/>
      <c r="Y755" s="822"/>
      <c r="Z755" s="822"/>
      <c r="AA755" s="822"/>
      <c r="AB755" s="822"/>
      <c r="AC755" s="822"/>
    </row>
    <row r="756" spans="1:29" ht="16.5" customHeight="1">
      <c r="A756" s="1152"/>
      <c r="B756" s="919"/>
      <c r="C756" s="186"/>
      <c r="D756" s="321"/>
      <c r="E756" s="186"/>
      <c r="F756" s="186"/>
      <c r="G756" s="186"/>
      <c r="H756" s="186"/>
      <c r="I756" s="321"/>
      <c r="J756" s="186"/>
      <c r="K756" s="186"/>
      <c r="L756" s="257" t="s">
        <v>683</v>
      </c>
      <c r="M756" s="258">
        <f t="shared" ref="M756:R756" si="147">M751+M737</f>
        <v>0</v>
      </c>
      <c r="N756" s="258">
        <f t="shared" si="147"/>
        <v>0</v>
      </c>
      <c r="O756" s="258">
        <f t="shared" si="147"/>
        <v>0</v>
      </c>
      <c r="P756" s="258">
        <f t="shared" si="147"/>
        <v>0</v>
      </c>
      <c r="Q756" s="258">
        <f t="shared" si="147"/>
        <v>0</v>
      </c>
      <c r="R756" s="258">
        <f t="shared" si="147"/>
        <v>0</v>
      </c>
      <c r="S756" s="259">
        <f t="shared" si="144"/>
        <v>0</v>
      </c>
      <c r="T756" s="29"/>
      <c r="U756" s="185"/>
      <c r="V756" s="185"/>
      <c r="W756" s="185"/>
      <c r="X756" s="185"/>
      <c r="Y756" s="185"/>
      <c r="Z756" s="185"/>
      <c r="AA756" s="185"/>
      <c r="AB756" s="185"/>
      <c r="AC756" s="185"/>
    </row>
    <row r="757" spans="1:29" ht="16.5" customHeight="1">
      <c r="A757" s="1152"/>
      <c r="B757" s="919"/>
      <c r="C757" s="186"/>
      <c r="D757" s="321"/>
      <c r="E757" s="186"/>
      <c r="F757" s="186"/>
      <c r="G757" s="186"/>
      <c r="H757" s="186"/>
      <c r="I757" s="321"/>
      <c r="J757" s="186"/>
      <c r="K757" s="186"/>
      <c r="L757" s="260" t="s">
        <v>684</v>
      </c>
      <c r="M757" s="261">
        <f t="shared" ref="M757:R757" si="148">M752+M738</f>
        <v>0</v>
      </c>
      <c r="N757" s="261">
        <f t="shared" si="148"/>
        <v>0</v>
      </c>
      <c r="O757" s="261">
        <f t="shared" si="148"/>
        <v>0</v>
      </c>
      <c r="P757" s="261">
        <f t="shared" si="148"/>
        <v>0</v>
      </c>
      <c r="Q757" s="261">
        <f t="shared" si="148"/>
        <v>0</v>
      </c>
      <c r="R757" s="261">
        <f t="shared" si="148"/>
        <v>0</v>
      </c>
      <c r="S757" s="262">
        <f t="shared" si="144"/>
        <v>0</v>
      </c>
      <c r="T757" s="29"/>
      <c r="U757" s="185"/>
      <c r="V757" s="185"/>
      <c r="W757" s="185"/>
      <c r="X757" s="185"/>
      <c r="Y757" s="185"/>
      <c r="Z757" s="185"/>
      <c r="AA757" s="185"/>
      <c r="AB757" s="185"/>
      <c r="AC757" s="185"/>
    </row>
    <row r="758" spans="1:29" ht="15.75" customHeight="1">
      <c r="A758" s="1147"/>
      <c r="B758" s="470"/>
      <c r="C758" s="471"/>
      <c r="D758" s="472"/>
      <c r="E758" s="472"/>
      <c r="F758" s="472"/>
      <c r="G758" s="472"/>
      <c r="H758" s="471"/>
      <c r="I758" s="472"/>
      <c r="J758" s="472"/>
      <c r="K758" s="472"/>
      <c r="L758" s="472"/>
      <c r="M758" s="472"/>
      <c r="N758" s="1214"/>
      <c r="O758" s="1138"/>
      <c r="P758" s="472"/>
      <c r="Q758" s="472"/>
      <c r="R758" s="1214"/>
      <c r="S758" s="1137"/>
      <c r="T758" s="1138"/>
      <c r="U758" s="822"/>
      <c r="V758" s="822"/>
      <c r="W758" s="822"/>
      <c r="X758" s="822"/>
      <c r="Y758" s="822"/>
      <c r="Z758" s="822"/>
      <c r="AA758" s="822"/>
      <c r="AB758" s="822"/>
      <c r="AC758" s="822"/>
    </row>
    <row r="759" spans="1:29" ht="54" customHeight="1">
      <c r="A759" s="1211">
        <v>11</v>
      </c>
      <c r="B759" s="1197" t="s">
        <v>275</v>
      </c>
      <c r="C759" s="186" t="s">
        <v>1533</v>
      </c>
      <c r="D759" s="598">
        <v>5</v>
      </c>
      <c r="E759" s="182" t="s">
        <v>1277</v>
      </c>
      <c r="F759" s="182" t="s">
        <v>651</v>
      </c>
      <c r="G759" s="306"/>
      <c r="H759" s="186" t="s">
        <v>1533</v>
      </c>
      <c r="I759" s="920">
        <v>3</v>
      </c>
      <c r="J759" s="182" t="s">
        <v>1277</v>
      </c>
      <c r="K759" s="182" t="s">
        <v>651</v>
      </c>
      <c r="L759" s="1192" t="s">
        <v>592</v>
      </c>
      <c r="M759" s="18"/>
      <c r="N759" s="18"/>
      <c r="O759" s="189"/>
      <c r="P759" s="50" t="s">
        <v>2584</v>
      </c>
      <c r="Q759" s="29" t="s">
        <v>612</v>
      </c>
      <c r="R759" s="29"/>
      <c r="S759" s="29"/>
      <c r="T759" s="29"/>
      <c r="U759" s="822"/>
      <c r="V759" s="822"/>
      <c r="W759" s="822"/>
      <c r="X759" s="822"/>
      <c r="Y759" s="822"/>
      <c r="Z759" s="822"/>
      <c r="AA759" s="822"/>
      <c r="AB759" s="822"/>
      <c r="AC759" s="822"/>
    </row>
    <row r="760" spans="1:29" ht="15.75" customHeight="1">
      <c r="A760" s="1152"/>
      <c r="B760" s="1152"/>
      <c r="C760" s="186" t="s">
        <v>1536</v>
      </c>
      <c r="D760" s="33">
        <v>2</v>
      </c>
      <c r="E760" s="182" t="s">
        <v>1280</v>
      </c>
      <c r="F760" s="182" t="s">
        <v>651</v>
      </c>
      <c r="G760" s="306"/>
      <c r="H760" s="186" t="s">
        <v>1536</v>
      </c>
      <c r="I760" s="47">
        <v>3</v>
      </c>
      <c r="J760" s="182" t="s">
        <v>1280</v>
      </c>
      <c r="K760" s="182" t="s">
        <v>651</v>
      </c>
      <c r="L760" s="1193"/>
      <c r="M760" s="18"/>
      <c r="N760" s="18"/>
      <c r="O760" s="29"/>
      <c r="P760" s="29"/>
      <c r="Q760" s="29"/>
      <c r="R760" s="29"/>
      <c r="S760" s="29"/>
      <c r="T760" s="29"/>
      <c r="U760" s="822"/>
      <c r="V760" s="822"/>
      <c r="W760" s="822"/>
      <c r="X760" s="822"/>
      <c r="Y760" s="822"/>
      <c r="Z760" s="822"/>
      <c r="AA760" s="822"/>
      <c r="AB760" s="822"/>
      <c r="AC760" s="822"/>
    </row>
    <row r="761" spans="1:29" ht="15.75" customHeight="1">
      <c r="A761" s="1152"/>
      <c r="B761" s="1152"/>
      <c r="C761" s="186" t="s">
        <v>1537</v>
      </c>
      <c r="D761" s="618">
        <v>2</v>
      </c>
      <c r="E761" s="182" t="s">
        <v>1538</v>
      </c>
      <c r="F761" s="182" t="s">
        <v>651</v>
      </c>
      <c r="G761" s="306"/>
      <c r="H761" s="186" t="s">
        <v>1537</v>
      </c>
      <c r="I761" s="921">
        <v>1</v>
      </c>
      <c r="J761" s="182" t="s">
        <v>1538</v>
      </c>
      <c r="K761" s="182" t="s">
        <v>651</v>
      </c>
      <c r="L761" s="1193"/>
      <c r="M761" s="29"/>
      <c r="N761" s="18"/>
      <c r="O761" s="29"/>
      <c r="P761" s="29"/>
      <c r="Q761" s="18"/>
      <c r="R761" s="29"/>
      <c r="S761" s="29"/>
      <c r="T761" s="29"/>
      <c r="U761" s="822"/>
      <c r="V761" s="822"/>
      <c r="W761" s="822"/>
      <c r="X761" s="822"/>
      <c r="Y761" s="822"/>
      <c r="Z761" s="822"/>
      <c r="AA761" s="822"/>
      <c r="AB761" s="822"/>
      <c r="AC761" s="822"/>
    </row>
    <row r="762" spans="1:29" ht="15.75" customHeight="1">
      <c r="A762" s="1152"/>
      <c r="B762" s="1152"/>
      <c r="C762" s="186" t="s">
        <v>1539</v>
      </c>
      <c r="D762" s="618"/>
      <c r="E762" s="33"/>
      <c r="F762" s="33"/>
      <c r="G762" s="33"/>
      <c r="H762" s="186" t="s">
        <v>1539</v>
      </c>
      <c r="I762" s="618"/>
      <c r="J762" s="33"/>
      <c r="K762" s="33"/>
      <c r="L762" s="1193"/>
      <c r="M762" s="18"/>
      <c r="N762" s="18"/>
      <c r="O762" s="29"/>
      <c r="P762" s="29"/>
      <c r="Q762" s="18"/>
      <c r="R762" s="29"/>
      <c r="S762" s="29"/>
      <c r="T762" s="29"/>
      <c r="U762" s="822"/>
      <c r="V762" s="822"/>
      <c r="W762" s="822"/>
      <c r="X762" s="822"/>
      <c r="Y762" s="822"/>
      <c r="Z762" s="822"/>
      <c r="AA762" s="822"/>
      <c r="AB762" s="822"/>
      <c r="AC762" s="822"/>
    </row>
    <row r="763" spans="1:29" ht="15.75" customHeight="1">
      <c r="A763" s="1152"/>
      <c r="B763" s="1152"/>
      <c r="C763" s="186"/>
      <c r="D763" s="33"/>
      <c r="E763" s="33"/>
      <c r="F763" s="33"/>
      <c r="G763" s="33"/>
      <c r="H763" s="186"/>
      <c r="I763" s="33"/>
      <c r="J763" s="33"/>
      <c r="K763" s="33"/>
      <c r="L763" s="186" t="s">
        <v>593</v>
      </c>
      <c r="M763" s="192"/>
      <c r="N763" s="192"/>
      <c r="O763" s="192"/>
      <c r="P763" s="193">
        <v>4</v>
      </c>
      <c r="Q763" s="192"/>
      <c r="R763" s="194"/>
      <c r="S763" s="4">
        <f t="shared" ref="S763:S770" si="149">SUM(M763:R763)</f>
        <v>4</v>
      </c>
      <c r="T763" s="12"/>
      <c r="U763" s="822"/>
      <c r="V763" s="822"/>
      <c r="W763" s="822"/>
      <c r="X763" s="822"/>
      <c r="Y763" s="822"/>
      <c r="Z763" s="822"/>
      <c r="AA763" s="822"/>
      <c r="AB763" s="822"/>
      <c r="AC763" s="822"/>
    </row>
    <row r="764" spans="1:29" ht="15.75" customHeight="1">
      <c r="A764" s="1152"/>
      <c r="B764" s="1152"/>
      <c r="C764" s="186"/>
      <c r="D764" s="33"/>
      <c r="E764" s="33"/>
      <c r="F764" s="33"/>
      <c r="G764" s="33"/>
      <c r="H764" s="186"/>
      <c r="I764" s="33"/>
      <c r="J764" s="33"/>
      <c r="K764" s="33"/>
      <c r="L764" s="195" t="s">
        <v>594</v>
      </c>
      <c r="M764" s="196"/>
      <c r="N764" s="196"/>
      <c r="O764" s="196"/>
      <c r="P764" s="197">
        <v>4</v>
      </c>
      <c r="Q764" s="196"/>
      <c r="R764" s="29"/>
      <c r="S764" s="33">
        <f t="shared" si="149"/>
        <v>4</v>
      </c>
      <c r="T764" s="12"/>
      <c r="U764" s="822"/>
      <c r="V764" s="822"/>
      <c r="W764" s="822"/>
      <c r="X764" s="822"/>
      <c r="Y764" s="822"/>
      <c r="Z764" s="822"/>
      <c r="AA764" s="822"/>
      <c r="AB764" s="822"/>
      <c r="AC764" s="822"/>
    </row>
    <row r="765" spans="1:29" ht="15.75" customHeight="1">
      <c r="A765" s="1152"/>
      <c r="B765" s="1152"/>
      <c r="C765" s="186"/>
      <c r="D765" s="33"/>
      <c r="E765" s="33"/>
      <c r="F765" s="33"/>
      <c r="G765" s="33"/>
      <c r="H765" s="186"/>
      <c r="I765" s="33"/>
      <c r="J765" s="33"/>
      <c r="K765" s="33"/>
      <c r="L765" s="195" t="s">
        <v>595</v>
      </c>
      <c r="M765" s="198"/>
      <c r="N765" s="198"/>
      <c r="O765" s="198"/>
      <c r="P765" s="198"/>
      <c r="Q765" s="198"/>
      <c r="R765" s="29"/>
      <c r="S765" s="33">
        <f t="shared" si="149"/>
        <v>0</v>
      </c>
      <c r="T765" s="12"/>
      <c r="U765" s="822"/>
      <c r="V765" s="822"/>
      <c r="W765" s="822"/>
      <c r="X765" s="822"/>
      <c r="Y765" s="822"/>
      <c r="Z765" s="822"/>
      <c r="AA765" s="822"/>
      <c r="AB765" s="822"/>
      <c r="AC765" s="822"/>
    </row>
    <row r="766" spans="1:29" ht="15.75" customHeight="1">
      <c r="A766" s="1152"/>
      <c r="B766" s="1152"/>
      <c r="C766" s="186"/>
      <c r="D766" s="33"/>
      <c r="E766" s="33"/>
      <c r="F766" s="33"/>
      <c r="G766" s="33"/>
      <c r="H766" s="186"/>
      <c r="I766" s="33"/>
      <c r="J766" s="33"/>
      <c r="K766" s="33"/>
      <c r="L766" s="199" t="s">
        <v>596</v>
      </c>
      <c r="M766" s="200"/>
      <c r="N766" s="200"/>
      <c r="O766" s="200"/>
      <c r="P766" s="200"/>
      <c r="Q766" s="200"/>
      <c r="R766" s="202"/>
      <c r="S766" s="203">
        <f t="shared" si="149"/>
        <v>0</v>
      </c>
      <c r="T766" s="12"/>
      <c r="U766" s="822"/>
      <c r="V766" s="822"/>
      <c r="W766" s="822"/>
      <c r="X766" s="822"/>
      <c r="Y766" s="822"/>
      <c r="Z766" s="822"/>
      <c r="AA766" s="822"/>
      <c r="AB766" s="822"/>
      <c r="AC766" s="822"/>
    </row>
    <row r="767" spans="1:29" ht="15.75" customHeight="1">
      <c r="A767" s="1152"/>
      <c r="B767" s="1152"/>
      <c r="C767" s="186"/>
      <c r="D767" s="33"/>
      <c r="E767" s="33"/>
      <c r="F767" s="33"/>
      <c r="G767" s="33"/>
      <c r="H767" s="186"/>
      <c r="I767" s="33"/>
      <c r="J767" s="33"/>
      <c r="K767" s="33"/>
      <c r="L767" s="199" t="s">
        <v>597</v>
      </c>
      <c r="M767" s="200"/>
      <c r="N767" s="200"/>
      <c r="O767" s="200"/>
      <c r="P767" s="200"/>
      <c r="Q767" s="200"/>
      <c r="R767" s="202"/>
      <c r="S767" s="203">
        <f t="shared" si="149"/>
        <v>0</v>
      </c>
      <c r="T767" s="12"/>
      <c r="U767" s="822"/>
      <c r="V767" s="822"/>
      <c r="W767" s="822"/>
      <c r="X767" s="822"/>
      <c r="Y767" s="822"/>
      <c r="Z767" s="822"/>
      <c r="AA767" s="822"/>
      <c r="AB767" s="822"/>
      <c r="AC767" s="822"/>
    </row>
    <row r="768" spans="1:29" ht="15.75" customHeight="1">
      <c r="A768" s="1152"/>
      <c r="B768" s="1152"/>
      <c r="C768" s="186"/>
      <c r="D768" s="33"/>
      <c r="E768" s="33"/>
      <c r="F768" s="33"/>
      <c r="G768" s="33"/>
      <c r="H768" s="186"/>
      <c r="I768" s="33"/>
      <c r="J768" s="33"/>
      <c r="K768" s="33"/>
      <c r="L768" s="208" t="s">
        <v>598</v>
      </c>
      <c r="M768" s="200"/>
      <c r="N768" s="200"/>
      <c r="O768" s="200"/>
      <c r="P768" s="200"/>
      <c r="Q768" s="200"/>
      <c r="R768" s="202"/>
      <c r="S768" s="203">
        <f t="shared" si="149"/>
        <v>0</v>
      </c>
      <c r="T768" s="12"/>
      <c r="U768" s="822"/>
      <c r="V768" s="822"/>
      <c r="W768" s="822"/>
      <c r="X768" s="822"/>
      <c r="Y768" s="822"/>
      <c r="Z768" s="822"/>
      <c r="AA768" s="822"/>
      <c r="AB768" s="822"/>
      <c r="AC768" s="822"/>
    </row>
    <row r="769" spans="1:29" ht="15.75" customHeight="1">
      <c r="A769" s="1152"/>
      <c r="B769" s="1152"/>
      <c r="C769" s="186"/>
      <c r="D769" s="33"/>
      <c r="E769" s="33"/>
      <c r="F769" s="33"/>
      <c r="G769" s="33"/>
      <c r="H769" s="186"/>
      <c r="I769" s="33"/>
      <c r="J769" s="33"/>
      <c r="K769" s="33"/>
      <c r="L769" s="209" t="s">
        <v>599</v>
      </c>
      <c r="M769" s="210"/>
      <c r="N769" s="210"/>
      <c r="O769" s="210"/>
      <c r="P769" s="210"/>
      <c r="Q769" s="210"/>
      <c r="R769" s="211"/>
      <c r="S769" s="212">
        <f t="shared" si="149"/>
        <v>0</v>
      </c>
      <c r="T769" s="12"/>
      <c r="U769" s="822"/>
      <c r="V769" s="822"/>
      <c r="W769" s="822"/>
      <c r="X769" s="822"/>
      <c r="Y769" s="822"/>
      <c r="Z769" s="822"/>
      <c r="AA769" s="822"/>
      <c r="AB769" s="822"/>
      <c r="AC769" s="822"/>
    </row>
    <row r="770" spans="1:29" ht="15.75" customHeight="1">
      <c r="A770" s="1152"/>
      <c r="B770" s="1152"/>
      <c r="C770" s="186"/>
      <c r="D770" s="33"/>
      <c r="E770" s="33"/>
      <c r="F770" s="33"/>
      <c r="G770" s="33"/>
      <c r="H770" s="186"/>
      <c r="I770" s="33"/>
      <c r="J770" s="33"/>
      <c r="K770" s="33"/>
      <c r="L770" s="209" t="s">
        <v>600</v>
      </c>
      <c r="M770" s="213"/>
      <c r="N770" s="213"/>
      <c r="O770" s="213"/>
      <c r="P770" s="213"/>
      <c r="Q770" s="213"/>
      <c r="R770" s="214"/>
      <c r="S770" s="215">
        <f t="shared" si="149"/>
        <v>0</v>
      </c>
      <c r="T770" s="12"/>
      <c r="U770" s="822"/>
      <c r="V770" s="822"/>
      <c r="W770" s="822"/>
      <c r="X770" s="822"/>
      <c r="Y770" s="822"/>
      <c r="Z770" s="822"/>
      <c r="AA770" s="822"/>
      <c r="AB770" s="822"/>
      <c r="AC770" s="822"/>
    </row>
    <row r="771" spans="1:29" ht="21" customHeight="1">
      <c r="A771" s="1152"/>
      <c r="B771" s="1152"/>
      <c r="C771" s="186"/>
      <c r="D771" s="33"/>
      <c r="E771" s="33"/>
      <c r="F771" s="33"/>
      <c r="G771" s="33"/>
      <c r="H771" s="186"/>
      <c r="I771" s="33"/>
      <c r="J771" s="33"/>
      <c r="K771" s="33"/>
      <c r="L771" s="222"/>
      <c r="M771" s="223"/>
      <c r="N771" s="223"/>
      <c r="O771" s="223"/>
      <c r="P771" s="223"/>
      <c r="Q771" s="223"/>
      <c r="R771" s="224"/>
      <c r="S771" s="225"/>
      <c r="T771" s="29"/>
      <c r="U771" s="185"/>
      <c r="V771" s="185"/>
      <c r="W771" s="185"/>
      <c r="X771" s="185"/>
      <c r="Y771" s="185"/>
      <c r="Z771" s="185"/>
      <c r="AA771" s="185"/>
      <c r="AB771" s="185"/>
      <c r="AC771" s="185"/>
    </row>
    <row r="772" spans="1:29" ht="48.75" customHeight="1">
      <c r="A772" s="1152"/>
      <c r="B772" s="1152"/>
      <c r="C772" s="186"/>
      <c r="D772" s="33"/>
      <c r="E772" s="33"/>
      <c r="F772" s="33"/>
      <c r="G772" s="33"/>
      <c r="H772" s="186"/>
      <c r="I772" s="33"/>
      <c r="J772" s="33"/>
      <c r="K772" s="33"/>
      <c r="L772" s="1232" t="s">
        <v>601</v>
      </c>
      <c r="M772" s="599"/>
      <c r="N772" s="599"/>
      <c r="O772" s="922" t="s">
        <v>2585</v>
      </c>
      <c r="P772" s="599"/>
      <c r="Q772" s="228"/>
      <c r="R772" s="228"/>
      <c r="S772" s="228"/>
      <c r="T772" s="29"/>
      <c r="U772" s="822"/>
      <c r="V772" s="822"/>
      <c r="W772" s="822"/>
      <c r="X772" s="822"/>
      <c r="Y772" s="822"/>
      <c r="Z772" s="822"/>
      <c r="AA772" s="822"/>
      <c r="AB772" s="822"/>
      <c r="AC772" s="822"/>
    </row>
    <row r="773" spans="1:29" ht="15.75" customHeight="1">
      <c r="A773" s="1152"/>
      <c r="B773" s="1152"/>
      <c r="C773" s="186"/>
      <c r="D773" s="33"/>
      <c r="E773" s="33"/>
      <c r="F773" s="33"/>
      <c r="G773" s="33"/>
      <c r="H773" s="186"/>
      <c r="I773" s="33"/>
      <c r="J773" s="33"/>
      <c r="K773" s="33"/>
      <c r="L773" s="1152"/>
      <c r="M773" s="599"/>
      <c r="N773" s="599"/>
      <c r="O773" s="923"/>
      <c r="P773" s="599"/>
      <c r="Q773" s="228"/>
      <c r="R773" s="228"/>
      <c r="S773" s="228"/>
      <c r="T773" s="29"/>
      <c r="U773" s="822"/>
      <c r="V773" s="822"/>
      <c r="W773" s="822"/>
      <c r="X773" s="822"/>
      <c r="Y773" s="822"/>
      <c r="Z773" s="822"/>
      <c r="AA773" s="822"/>
      <c r="AB773" s="822"/>
      <c r="AC773" s="822"/>
    </row>
    <row r="774" spans="1:29" ht="15.75" customHeight="1">
      <c r="A774" s="1152"/>
      <c r="B774" s="1152"/>
      <c r="C774" s="186"/>
      <c r="D774" s="33"/>
      <c r="E774" s="33"/>
      <c r="F774" s="33"/>
      <c r="G774" s="33"/>
      <c r="H774" s="186"/>
      <c r="I774" s="33"/>
      <c r="J774" s="33"/>
      <c r="K774" s="33"/>
      <c r="L774" s="1152"/>
      <c r="M774" s="599"/>
      <c r="N774" s="599"/>
      <c r="O774" s="923"/>
      <c r="P774" s="599"/>
      <c r="Q774" s="228"/>
      <c r="R774" s="228"/>
      <c r="S774" s="228"/>
      <c r="T774" s="29"/>
      <c r="U774" s="822"/>
      <c r="V774" s="822"/>
      <c r="W774" s="822"/>
      <c r="X774" s="822"/>
      <c r="Y774" s="822"/>
      <c r="Z774" s="822"/>
      <c r="AA774" s="822"/>
      <c r="AB774" s="822"/>
      <c r="AC774" s="822"/>
    </row>
    <row r="775" spans="1:29" ht="15.75" customHeight="1">
      <c r="A775" s="1152"/>
      <c r="B775" s="1152"/>
      <c r="C775" s="186"/>
      <c r="D775" s="29"/>
      <c r="E775" s="29"/>
      <c r="F775" s="29"/>
      <c r="G775" s="29"/>
      <c r="H775" s="186"/>
      <c r="I775" s="29"/>
      <c r="J775" s="29"/>
      <c r="K775" s="29"/>
      <c r="L775" s="1152"/>
      <c r="M775" s="914"/>
      <c r="N775" s="833"/>
      <c r="O775" s="923"/>
      <c r="P775" s="599"/>
      <c r="Q775" s="228"/>
      <c r="R775" s="228"/>
      <c r="S775" s="228"/>
      <c r="T775" s="29"/>
      <c r="U775" s="822"/>
      <c r="V775" s="822"/>
      <c r="W775" s="822"/>
      <c r="X775" s="822"/>
      <c r="Y775" s="822"/>
      <c r="Z775" s="822"/>
      <c r="AA775" s="822"/>
      <c r="AB775" s="822"/>
      <c r="AC775" s="822"/>
    </row>
    <row r="776" spans="1:29" ht="15.75" customHeight="1">
      <c r="A776" s="1152"/>
      <c r="B776" s="1152"/>
      <c r="C776" s="186"/>
      <c r="D776" s="33"/>
      <c r="E776" s="33"/>
      <c r="F776" s="33"/>
      <c r="G776" s="33"/>
      <c r="H776" s="186"/>
      <c r="I776" s="33"/>
      <c r="J776" s="33"/>
      <c r="K776" s="33"/>
      <c r="L776" s="1147"/>
      <c r="M776" s="599"/>
      <c r="N776" s="833"/>
      <c r="O776" s="833"/>
      <c r="P776" s="917"/>
      <c r="Q776" s="228"/>
      <c r="R776" s="228"/>
      <c r="S776" s="228"/>
      <c r="T776" s="12"/>
      <c r="U776" s="822"/>
      <c r="V776" s="822"/>
      <c r="W776" s="822"/>
      <c r="X776" s="822"/>
      <c r="Y776" s="822"/>
      <c r="Z776" s="822"/>
      <c r="AA776" s="822"/>
      <c r="AB776" s="822"/>
      <c r="AC776" s="822"/>
    </row>
    <row r="777" spans="1:29" ht="15.75" customHeight="1">
      <c r="A777" s="1152"/>
      <c r="B777" s="1152"/>
      <c r="C777" s="186"/>
      <c r="D777" s="29"/>
      <c r="E777" s="29"/>
      <c r="F777" s="29"/>
      <c r="G777" s="29"/>
      <c r="H777" s="186"/>
      <c r="I777" s="29"/>
      <c r="J777" s="29"/>
      <c r="K777" s="29"/>
      <c r="L777" s="238" t="s">
        <v>593</v>
      </c>
      <c r="M777" s="280"/>
      <c r="N777" s="280"/>
      <c r="O777" s="239">
        <v>3</v>
      </c>
      <c r="P777" s="280"/>
      <c r="Q777" s="280"/>
      <c r="R777" s="236"/>
      <c r="S777" s="237">
        <f t="shared" ref="S777:S788" si="150">SUM(M777:R777)</f>
        <v>3</v>
      </c>
      <c r="T777" s="29"/>
      <c r="U777" s="822"/>
      <c r="V777" s="822"/>
      <c r="W777" s="822"/>
      <c r="X777" s="822"/>
      <c r="Y777" s="822"/>
      <c r="Z777" s="822"/>
      <c r="AA777" s="822"/>
      <c r="AB777" s="822"/>
      <c r="AC777" s="822"/>
    </row>
    <row r="778" spans="1:29" ht="15.75" customHeight="1">
      <c r="A778" s="1152"/>
      <c r="B778" s="1152"/>
      <c r="C778" s="186"/>
      <c r="D778" s="29"/>
      <c r="E778" s="29"/>
      <c r="F778" s="29"/>
      <c r="G778" s="29"/>
      <c r="H778" s="186"/>
      <c r="I778" s="29"/>
      <c r="J778" s="29"/>
      <c r="K778" s="29"/>
      <c r="L778" s="240" t="s">
        <v>594</v>
      </c>
      <c r="M778" s="281"/>
      <c r="N778" s="281"/>
      <c r="O778" s="241">
        <v>3</v>
      </c>
      <c r="P778" s="281"/>
      <c r="Q778" s="281"/>
      <c r="R778" s="228"/>
      <c r="S778" s="242">
        <f t="shared" si="150"/>
        <v>3</v>
      </c>
      <c r="T778" s="29"/>
      <c r="U778" s="822"/>
      <c r="V778" s="822"/>
      <c r="W778" s="822"/>
      <c r="X778" s="822"/>
      <c r="Y778" s="822"/>
      <c r="Z778" s="822"/>
      <c r="AA778" s="822"/>
      <c r="AB778" s="822"/>
      <c r="AC778" s="822"/>
    </row>
    <row r="779" spans="1:29" ht="15.75" customHeight="1">
      <c r="A779" s="1152"/>
      <c r="B779" s="1152"/>
      <c r="C779" s="186"/>
      <c r="D779" s="29"/>
      <c r="E779" s="29"/>
      <c r="F779" s="29"/>
      <c r="G779" s="29"/>
      <c r="H779" s="186"/>
      <c r="I779" s="29"/>
      <c r="J779" s="29"/>
      <c r="K779" s="29"/>
      <c r="L779" s="240" t="s">
        <v>595</v>
      </c>
      <c r="M779" s="243"/>
      <c r="N779" s="243"/>
      <c r="O779" s="243"/>
      <c r="P779" s="243"/>
      <c r="Q779" s="243"/>
      <c r="R779" s="228"/>
      <c r="S779" s="242">
        <f t="shared" si="150"/>
        <v>0</v>
      </c>
      <c r="T779" s="29"/>
      <c r="U779" s="822"/>
      <c r="V779" s="822"/>
      <c r="W779" s="822"/>
      <c r="X779" s="822"/>
      <c r="Y779" s="822"/>
      <c r="Z779" s="822"/>
      <c r="AA779" s="822"/>
      <c r="AB779" s="822"/>
      <c r="AC779" s="822"/>
    </row>
    <row r="780" spans="1:29" ht="15.75" customHeight="1">
      <c r="A780" s="1152"/>
      <c r="B780" s="1152"/>
      <c r="C780" s="186"/>
      <c r="D780" s="29"/>
      <c r="E780" s="29"/>
      <c r="F780" s="29"/>
      <c r="G780" s="29"/>
      <c r="H780" s="186"/>
      <c r="I780" s="29"/>
      <c r="J780" s="29"/>
      <c r="K780" s="29"/>
      <c r="L780" s="244" t="s">
        <v>596</v>
      </c>
      <c r="M780" s="246"/>
      <c r="N780" s="246"/>
      <c r="O780" s="246"/>
      <c r="P780" s="246"/>
      <c r="Q780" s="246"/>
      <c r="R780" s="247"/>
      <c r="S780" s="248">
        <f t="shared" si="150"/>
        <v>0</v>
      </c>
      <c r="T780" s="29"/>
      <c r="U780" s="822"/>
      <c r="V780" s="822"/>
      <c r="W780" s="822"/>
      <c r="X780" s="822"/>
      <c r="Y780" s="822"/>
      <c r="Z780" s="822"/>
      <c r="AA780" s="822"/>
      <c r="AB780" s="822"/>
      <c r="AC780" s="822"/>
    </row>
    <row r="781" spans="1:29" ht="15.75" customHeight="1">
      <c r="A781" s="1152"/>
      <c r="B781" s="1152"/>
      <c r="C781" s="186"/>
      <c r="D781" s="321"/>
      <c r="E781" s="186"/>
      <c r="F781" s="186"/>
      <c r="G781" s="186"/>
      <c r="H781" s="186"/>
      <c r="I781" s="321"/>
      <c r="J781" s="186"/>
      <c r="K781" s="186"/>
      <c r="L781" s="244" t="s">
        <v>597</v>
      </c>
      <c r="M781" s="246"/>
      <c r="N781" s="246"/>
      <c r="O781" s="246"/>
      <c r="P781" s="246"/>
      <c r="Q781" s="246"/>
      <c r="R781" s="247"/>
      <c r="S781" s="248">
        <f t="shared" si="150"/>
        <v>0</v>
      </c>
      <c r="T781" s="29"/>
      <c r="U781" s="185"/>
      <c r="V781" s="185"/>
      <c r="W781" s="185"/>
      <c r="X781" s="185"/>
      <c r="Y781" s="185"/>
      <c r="Z781" s="185"/>
      <c r="AA781" s="185"/>
      <c r="AB781" s="185"/>
      <c r="AC781" s="185"/>
    </row>
    <row r="782" spans="1:29" ht="15.75" customHeight="1">
      <c r="A782" s="1152"/>
      <c r="B782" s="1147"/>
      <c r="C782" s="186"/>
      <c r="D782" s="321"/>
      <c r="E782" s="186"/>
      <c r="F782" s="186"/>
      <c r="G782" s="186"/>
      <c r="H782" s="186"/>
      <c r="I782" s="321"/>
      <c r="J782" s="186"/>
      <c r="K782" s="186"/>
      <c r="L782" s="249" t="s">
        <v>598</v>
      </c>
      <c r="M782" s="246"/>
      <c r="N782" s="246"/>
      <c r="O782" s="246"/>
      <c r="P782" s="246"/>
      <c r="Q782" s="246"/>
      <c r="R782" s="247"/>
      <c r="S782" s="248">
        <f t="shared" si="150"/>
        <v>0</v>
      </c>
      <c r="T782" s="29"/>
      <c r="U782" s="185"/>
      <c r="V782" s="185"/>
      <c r="W782" s="185"/>
      <c r="X782" s="185"/>
      <c r="Y782" s="185"/>
      <c r="Z782" s="185"/>
      <c r="AA782" s="185"/>
      <c r="AB782" s="185"/>
      <c r="AC782" s="185"/>
    </row>
    <row r="783" spans="1:29" ht="15.75" customHeight="1">
      <c r="A783" s="1152"/>
      <c r="B783" s="919"/>
      <c r="C783" s="186"/>
      <c r="D783" s="29"/>
      <c r="E783" s="29"/>
      <c r="F783" s="29"/>
      <c r="G783" s="29"/>
      <c r="H783" s="186"/>
      <c r="I783" s="29"/>
      <c r="J783" s="29"/>
      <c r="K783" s="29"/>
      <c r="L783" s="250" t="s">
        <v>599</v>
      </c>
      <c r="M783" s="251"/>
      <c r="N783" s="251"/>
      <c r="O783" s="251"/>
      <c r="P783" s="251"/>
      <c r="Q783" s="251"/>
      <c r="R783" s="252"/>
      <c r="S783" s="253">
        <f t="shared" si="150"/>
        <v>0</v>
      </c>
      <c r="T783" s="29"/>
      <c r="U783" s="822"/>
      <c r="V783" s="822"/>
      <c r="W783" s="822"/>
      <c r="X783" s="822"/>
      <c r="Y783" s="822"/>
      <c r="Z783" s="822"/>
      <c r="AA783" s="822"/>
      <c r="AB783" s="822"/>
      <c r="AC783" s="822"/>
    </row>
    <row r="784" spans="1:29" ht="15.75" customHeight="1">
      <c r="A784" s="1152"/>
      <c r="B784" s="919"/>
      <c r="C784" s="186"/>
      <c r="D784" s="29"/>
      <c r="E784" s="29"/>
      <c r="F784" s="29"/>
      <c r="G784" s="29"/>
      <c r="H784" s="186"/>
      <c r="I784" s="29"/>
      <c r="J784" s="29"/>
      <c r="K784" s="29"/>
      <c r="L784" s="250" t="s">
        <v>600</v>
      </c>
      <c r="M784" s="254"/>
      <c r="N784" s="254"/>
      <c r="O784" s="254"/>
      <c r="P784" s="254"/>
      <c r="Q784" s="254"/>
      <c r="R784" s="255"/>
      <c r="S784" s="256">
        <f t="shared" si="150"/>
        <v>0</v>
      </c>
      <c r="T784" s="29"/>
      <c r="U784" s="822"/>
      <c r="V784" s="822"/>
      <c r="W784" s="822"/>
      <c r="X784" s="822"/>
      <c r="Y784" s="822"/>
      <c r="Z784" s="822"/>
      <c r="AA784" s="822"/>
      <c r="AB784" s="822"/>
      <c r="AC784" s="822"/>
    </row>
    <row r="785" spans="1:29" ht="15.75" customHeight="1">
      <c r="A785" s="1152"/>
      <c r="B785" s="919"/>
      <c r="C785" s="186"/>
      <c r="D785" s="29"/>
      <c r="E785" s="29"/>
      <c r="F785" s="29"/>
      <c r="G785" s="29"/>
      <c r="H785" s="186"/>
      <c r="I785" s="29"/>
      <c r="J785" s="29"/>
      <c r="K785" s="29"/>
      <c r="L785" s="222" t="s">
        <v>681</v>
      </c>
      <c r="M785" s="223">
        <f t="shared" ref="M785:R785" si="151">M777+M763</f>
        <v>0</v>
      </c>
      <c r="N785" s="223">
        <f t="shared" si="151"/>
        <v>0</v>
      </c>
      <c r="O785" s="223">
        <f t="shared" si="151"/>
        <v>3</v>
      </c>
      <c r="P785" s="223">
        <f t="shared" si="151"/>
        <v>4</v>
      </c>
      <c r="Q785" s="223">
        <f t="shared" si="151"/>
        <v>0</v>
      </c>
      <c r="R785" s="223">
        <f t="shared" si="151"/>
        <v>0</v>
      </c>
      <c r="S785" s="224">
        <f t="shared" si="150"/>
        <v>7</v>
      </c>
      <c r="T785" s="29"/>
      <c r="U785" s="822"/>
      <c r="V785" s="822"/>
      <c r="W785" s="822"/>
      <c r="X785" s="822"/>
      <c r="Y785" s="822"/>
      <c r="Z785" s="822"/>
      <c r="AA785" s="822"/>
      <c r="AB785" s="822"/>
      <c r="AC785" s="822"/>
    </row>
    <row r="786" spans="1:29" ht="15.75" customHeight="1">
      <c r="A786" s="1152"/>
      <c r="B786" s="919"/>
      <c r="C786" s="186"/>
      <c r="D786" s="29"/>
      <c r="E786" s="29"/>
      <c r="F786" s="29"/>
      <c r="G786" s="29"/>
      <c r="H786" s="186"/>
      <c r="I786" s="29"/>
      <c r="J786" s="29"/>
      <c r="K786" s="29"/>
      <c r="L786" s="257" t="s">
        <v>682</v>
      </c>
      <c r="M786" s="258">
        <f t="shared" ref="M786:R786" si="152">M781+M780+M767+M766</f>
        <v>0</v>
      </c>
      <c r="N786" s="258">
        <f t="shared" si="152"/>
        <v>0</v>
      </c>
      <c r="O786" s="258">
        <f t="shared" si="152"/>
        <v>0</v>
      </c>
      <c r="P786" s="258">
        <f t="shared" si="152"/>
        <v>0</v>
      </c>
      <c r="Q786" s="258">
        <f t="shared" si="152"/>
        <v>0</v>
      </c>
      <c r="R786" s="258">
        <f t="shared" si="152"/>
        <v>0</v>
      </c>
      <c r="S786" s="259">
        <f t="shared" si="150"/>
        <v>0</v>
      </c>
      <c r="T786" s="29"/>
      <c r="U786" s="822"/>
      <c r="V786" s="822"/>
      <c r="W786" s="822"/>
      <c r="X786" s="822"/>
      <c r="Y786" s="822"/>
      <c r="Z786" s="822"/>
      <c r="AA786" s="822"/>
      <c r="AB786" s="822"/>
      <c r="AC786" s="822"/>
    </row>
    <row r="787" spans="1:29" ht="15.75" customHeight="1">
      <c r="A787" s="1152"/>
      <c r="B787" s="919"/>
      <c r="C787" s="186"/>
      <c r="D787" s="321"/>
      <c r="E787" s="186"/>
      <c r="F787" s="186"/>
      <c r="G787" s="186"/>
      <c r="H787" s="186"/>
      <c r="I787" s="321"/>
      <c r="J787" s="186"/>
      <c r="K787" s="186"/>
      <c r="L787" s="257" t="s">
        <v>683</v>
      </c>
      <c r="M787" s="258">
        <f t="shared" ref="M787:R787" si="153">M782+M768</f>
        <v>0</v>
      </c>
      <c r="N787" s="258">
        <f t="shared" si="153"/>
        <v>0</v>
      </c>
      <c r="O787" s="258">
        <f t="shared" si="153"/>
        <v>0</v>
      </c>
      <c r="P787" s="258">
        <f t="shared" si="153"/>
        <v>0</v>
      </c>
      <c r="Q787" s="258">
        <f t="shared" si="153"/>
        <v>0</v>
      </c>
      <c r="R787" s="258">
        <f t="shared" si="153"/>
        <v>0</v>
      </c>
      <c r="S787" s="259">
        <f t="shared" si="150"/>
        <v>0</v>
      </c>
      <c r="T787" s="29"/>
      <c r="U787" s="185"/>
      <c r="V787" s="185"/>
      <c r="W787" s="185"/>
      <c r="X787" s="185"/>
      <c r="Y787" s="185"/>
      <c r="Z787" s="185"/>
      <c r="AA787" s="185"/>
      <c r="AB787" s="185"/>
      <c r="AC787" s="185"/>
    </row>
    <row r="788" spans="1:29" ht="15.75" customHeight="1">
      <c r="A788" s="1152"/>
      <c r="B788" s="919"/>
      <c r="C788" s="186"/>
      <c r="D788" s="321"/>
      <c r="E788" s="186"/>
      <c r="F788" s="186"/>
      <c r="G788" s="186"/>
      <c r="H788" s="186"/>
      <c r="I788" s="321"/>
      <c r="J788" s="186"/>
      <c r="K788" s="186"/>
      <c r="L788" s="260" t="s">
        <v>684</v>
      </c>
      <c r="M788" s="261">
        <f t="shared" ref="M788:R788" si="154">M783+M769</f>
        <v>0</v>
      </c>
      <c r="N788" s="261">
        <f t="shared" si="154"/>
        <v>0</v>
      </c>
      <c r="O788" s="261">
        <f t="shared" si="154"/>
        <v>0</v>
      </c>
      <c r="P788" s="261">
        <f t="shared" si="154"/>
        <v>0</v>
      </c>
      <c r="Q788" s="261">
        <f t="shared" si="154"/>
        <v>0</v>
      </c>
      <c r="R788" s="261">
        <f t="shared" si="154"/>
        <v>0</v>
      </c>
      <c r="S788" s="262">
        <f t="shared" si="150"/>
        <v>0</v>
      </c>
      <c r="T788" s="29"/>
      <c r="U788" s="185"/>
      <c r="V788" s="185"/>
      <c r="W788" s="185"/>
      <c r="X788" s="185"/>
      <c r="Y788" s="185"/>
      <c r="Z788" s="185"/>
      <c r="AA788" s="185"/>
      <c r="AB788" s="185"/>
      <c r="AC788" s="185"/>
    </row>
    <row r="789" spans="1:29" ht="15.75" customHeight="1">
      <c r="A789" s="1147"/>
      <c r="B789" s="470"/>
      <c r="C789" s="471"/>
      <c r="D789" s="472"/>
      <c r="E789" s="472"/>
      <c r="F789" s="472"/>
      <c r="G789" s="472"/>
      <c r="H789" s="471"/>
      <c r="I789" s="472"/>
      <c r="J789" s="472"/>
      <c r="K789" s="472"/>
      <c r="L789" s="472"/>
      <c r="M789" s="472"/>
      <c r="N789" s="1214"/>
      <c r="O789" s="1138"/>
      <c r="P789" s="472"/>
      <c r="Q789" s="472"/>
      <c r="R789" s="1214"/>
      <c r="S789" s="1137"/>
      <c r="T789" s="1138"/>
      <c r="U789" s="822"/>
      <c r="V789" s="822"/>
      <c r="W789" s="822"/>
      <c r="X789" s="822"/>
      <c r="Y789" s="822"/>
      <c r="Z789" s="822"/>
      <c r="AA789" s="822"/>
      <c r="AB789" s="822"/>
      <c r="AC789" s="822"/>
    </row>
    <row r="790" spans="1:29" ht="40.5" customHeight="1">
      <c r="A790" s="1211">
        <v>12</v>
      </c>
      <c r="B790" s="1216" t="s">
        <v>276</v>
      </c>
      <c r="C790" s="186" t="s">
        <v>1533</v>
      </c>
      <c r="D790" s="598">
        <v>8</v>
      </c>
      <c r="E790" s="182" t="s">
        <v>1277</v>
      </c>
      <c r="F790" s="182" t="s">
        <v>651</v>
      </c>
      <c r="G790" s="306"/>
      <c r="H790" s="186" t="s">
        <v>1533</v>
      </c>
      <c r="I790" s="598">
        <v>7</v>
      </c>
      <c r="J790" s="182" t="s">
        <v>1277</v>
      </c>
      <c r="K790" s="182" t="s">
        <v>651</v>
      </c>
      <c r="L790" s="1192" t="s">
        <v>592</v>
      </c>
      <c r="M790" s="29"/>
      <c r="N790" s="29"/>
      <c r="O790" s="189"/>
      <c r="P790" s="29"/>
      <c r="Q790" s="29" t="s">
        <v>2586</v>
      </c>
      <c r="R790" s="29"/>
      <c r="S790" s="29"/>
      <c r="T790" s="29"/>
      <c r="U790" s="822"/>
      <c r="V790" s="822"/>
      <c r="W790" s="822"/>
      <c r="X790" s="822"/>
      <c r="Y790" s="822"/>
      <c r="Z790" s="822"/>
      <c r="AA790" s="822"/>
      <c r="AB790" s="822"/>
      <c r="AC790" s="822"/>
    </row>
    <row r="791" spans="1:29" ht="40.5" customHeight="1">
      <c r="A791" s="1152"/>
      <c r="B791" s="1152"/>
      <c r="C791" s="186" t="s">
        <v>1536</v>
      </c>
      <c r="D791" s="33"/>
      <c r="E791" s="182"/>
      <c r="F791" s="182"/>
      <c r="G791" s="306"/>
      <c r="H791" s="186" t="s">
        <v>1536</v>
      </c>
      <c r="I791" s="33">
        <v>7</v>
      </c>
      <c r="J791" s="182" t="s">
        <v>1280</v>
      </c>
      <c r="K791" s="182" t="s">
        <v>651</v>
      </c>
      <c r="L791" s="1193"/>
      <c r="M791" s="29"/>
      <c r="N791" s="29"/>
      <c r="O791" s="29"/>
      <c r="P791" s="29"/>
      <c r="Q791" s="29" t="s">
        <v>2587</v>
      </c>
      <c r="R791" s="29"/>
      <c r="S791" s="29"/>
      <c r="T791" s="29"/>
      <c r="U791" s="822"/>
      <c r="V791" s="822"/>
      <c r="W791" s="822"/>
      <c r="X791" s="822"/>
      <c r="Y791" s="822"/>
      <c r="Z791" s="822"/>
      <c r="AA791" s="822"/>
      <c r="AB791" s="822"/>
      <c r="AC791" s="822"/>
    </row>
    <row r="792" spans="1:29" ht="15.75" customHeight="1">
      <c r="A792" s="1152"/>
      <c r="B792" s="1152"/>
      <c r="C792" s="186" t="s">
        <v>1537</v>
      </c>
      <c r="D792" s="618"/>
      <c r="E792" s="306"/>
      <c r="F792" s="306"/>
      <c r="G792" s="306"/>
      <c r="H792" s="186" t="s">
        <v>1537</v>
      </c>
      <c r="I792" s="618"/>
      <c r="J792" s="306"/>
      <c r="K792" s="306"/>
      <c r="L792" s="1193"/>
      <c r="M792" s="29"/>
      <c r="N792" s="18"/>
      <c r="O792" s="29"/>
      <c r="P792" s="29"/>
      <c r="Q792" s="18"/>
      <c r="R792" s="29"/>
      <c r="S792" s="29"/>
      <c r="T792" s="29"/>
      <c r="U792" s="822"/>
      <c r="V792" s="822"/>
      <c r="W792" s="822"/>
      <c r="X792" s="822"/>
      <c r="Y792" s="822"/>
      <c r="Z792" s="822"/>
      <c r="AA792" s="822"/>
      <c r="AB792" s="822"/>
      <c r="AC792" s="822"/>
    </row>
    <row r="793" spans="1:29" ht="15.75" customHeight="1">
      <c r="A793" s="1152"/>
      <c r="B793" s="1152"/>
      <c r="C793" s="186" t="s">
        <v>1539</v>
      </c>
      <c r="D793" s="618"/>
      <c r="E793" s="33"/>
      <c r="F793" s="33"/>
      <c r="G793" s="33"/>
      <c r="H793" s="186" t="s">
        <v>1539</v>
      </c>
      <c r="I793" s="618"/>
      <c r="J793" s="33"/>
      <c r="K793" s="33"/>
      <c r="L793" s="1193"/>
      <c r="M793" s="18"/>
      <c r="N793" s="18"/>
      <c r="O793" s="29"/>
      <c r="P793" s="29"/>
      <c r="Q793" s="18"/>
      <c r="R793" s="29"/>
      <c r="S793" s="29"/>
      <c r="T793" s="29"/>
      <c r="U793" s="822"/>
      <c r="V793" s="822"/>
      <c r="W793" s="822"/>
      <c r="X793" s="822"/>
      <c r="Y793" s="822"/>
      <c r="Z793" s="822"/>
      <c r="AA793" s="822"/>
      <c r="AB793" s="822"/>
      <c r="AC793" s="822"/>
    </row>
    <row r="794" spans="1:29" ht="15.75" customHeight="1">
      <c r="A794" s="1152"/>
      <c r="B794" s="1152"/>
      <c r="C794" s="186"/>
      <c r="D794" s="33"/>
      <c r="E794" s="33"/>
      <c r="F794" s="33"/>
      <c r="G794" s="33"/>
      <c r="H794" s="186"/>
      <c r="I794" s="33"/>
      <c r="J794" s="33"/>
      <c r="K794" s="33"/>
      <c r="L794" s="186" t="s">
        <v>593</v>
      </c>
      <c r="M794" s="192"/>
      <c r="N794" s="192"/>
      <c r="O794" s="192"/>
      <c r="P794" s="192"/>
      <c r="Q794" s="192">
        <v>8</v>
      </c>
      <c r="R794" s="194"/>
      <c r="S794" s="4">
        <f t="shared" ref="S794:S801" si="155">SUM(M794:R794)</f>
        <v>8</v>
      </c>
      <c r="T794" s="12"/>
      <c r="U794" s="822"/>
      <c r="V794" s="822"/>
      <c r="W794" s="822"/>
      <c r="X794" s="822"/>
      <c r="Y794" s="822"/>
      <c r="Z794" s="822"/>
      <c r="AA794" s="822"/>
      <c r="AB794" s="822"/>
      <c r="AC794" s="822"/>
    </row>
    <row r="795" spans="1:29" ht="15.75" customHeight="1">
      <c r="A795" s="1152"/>
      <c r="B795" s="1152"/>
      <c r="C795" s="186"/>
      <c r="D795" s="33"/>
      <c r="E795" s="33"/>
      <c r="F795" s="33"/>
      <c r="G795" s="33"/>
      <c r="H795" s="186"/>
      <c r="I795" s="33"/>
      <c r="J795" s="33"/>
      <c r="K795" s="33"/>
      <c r="L795" s="195" t="s">
        <v>594</v>
      </c>
      <c r="M795" s="196"/>
      <c r="N795" s="196"/>
      <c r="O795" s="196"/>
      <c r="P795" s="196"/>
      <c r="Q795" s="196">
        <v>4</v>
      </c>
      <c r="R795" s="29"/>
      <c r="S795" s="33">
        <f t="shared" si="155"/>
        <v>4</v>
      </c>
      <c r="T795" s="12"/>
      <c r="U795" s="822"/>
      <c r="V795" s="822"/>
      <c r="W795" s="822"/>
      <c r="X795" s="822"/>
      <c r="Y795" s="822"/>
      <c r="Z795" s="822"/>
      <c r="AA795" s="822"/>
      <c r="AB795" s="822"/>
      <c r="AC795" s="822"/>
    </row>
    <row r="796" spans="1:29" ht="15.75" customHeight="1">
      <c r="A796" s="1152"/>
      <c r="B796" s="1152"/>
      <c r="C796" s="186"/>
      <c r="D796" s="33"/>
      <c r="E796" s="33"/>
      <c r="F796" s="33"/>
      <c r="G796" s="33"/>
      <c r="H796" s="186"/>
      <c r="I796" s="33"/>
      <c r="J796" s="33"/>
      <c r="K796" s="33"/>
      <c r="L796" s="195" t="s">
        <v>595</v>
      </c>
      <c r="M796" s="198"/>
      <c r="N796" s="198"/>
      <c r="O796" s="198"/>
      <c r="P796" s="198"/>
      <c r="Q796" s="198">
        <v>4</v>
      </c>
      <c r="R796" s="29"/>
      <c r="S796" s="33">
        <f t="shared" si="155"/>
        <v>4</v>
      </c>
      <c r="T796" s="12"/>
      <c r="U796" s="822"/>
      <c r="V796" s="822"/>
      <c r="W796" s="822"/>
      <c r="X796" s="822"/>
      <c r="Y796" s="822"/>
      <c r="Z796" s="822"/>
      <c r="AA796" s="822"/>
      <c r="AB796" s="822"/>
      <c r="AC796" s="822"/>
    </row>
    <row r="797" spans="1:29" ht="15.75" customHeight="1">
      <c r="A797" s="1152"/>
      <c r="B797" s="1152"/>
      <c r="C797" s="186"/>
      <c r="D797" s="33"/>
      <c r="E797" s="33"/>
      <c r="F797" s="33"/>
      <c r="G797" s="33"/>
      <c r="H797" s="186"/>
      <c r="I797" s="33"/>
      <c r="J797" s="33"/>
      <c r="K797" s="33"/>
      <c r="L797" s="199" t="s">
        <v>596</v>
      </c>
      <c r="M797" s="200"/>
      <c r="N797" s="200"/>
      <c r="O797" s="200"/>
      <c r="P797" s="200"/>
      <c r="Q797" s="200"/>
      <c r="R797" s="202"/>
      <c r="S797" s="203">
        <f t="shared" si="155"/>
        <v>0</v>
      </c>
      <c r="T797" s="12"/>
      <c r="U797" s="822"/>
      <c r="V797" s="822"/>
      <c r="W797" s="822"/>
      <c r="X797" s="822"/>
      <c r="Y797" s="822"/>
      <c r="Z797" s="822"/>
      <c r="AA797" s="822"/>
      <c r="AB797" s="822"/>
      <c r="AC797" s="822"/>
    </row>
    <row r="798" spans="1:29" ht="15.75" customHeight="1">
      <c r="A798" s="1152"/>
      <c r="B798" s="1152"/>
      <c r="C798" s="186"/>
      <c r="D798" s="33"/>
      <c r="E798" s="33"/>
      <c r="F798" s="33"/>
      <c r="G798" s="33"/>
      <c r="H798" s="186"/>
      <c r="I798" s="33"/>
      <c r="J798" s="33"/>
      <c r="K798" s="33"/>
      <c r="L798" s="199" t="s">
        <v>597</v>
      </c>
      <c r="M798" s="200"/>
      <c r="N798" s="200"/>
      <c r="O798" s="200"/>
      <c r="P798" s="200"/>
      <c r="Q798" s="200"/>
      <c r="R798" s="202"/>
      <c r="S798" s="203">
        <f t="shared" si="155"/>
        <v>0</v>
      </c>
      <c r="T798" s="12"/>
      <c r="U798" s="822"/>
      <c r="V798" s="822"/>
      <c r="W798" s="822"/>
      <c r="X798" s="822"/>
      <c r="Y798" s="822"/>
      <c r="Z798" s="822"/>
      <c r="AA798" s="822"/>
      <c r="AB798" s="822"/>
      <c r="AC798" s="822"/>
    </row>
    <row r="799" spans="1:29" ht="15.75" customHeight="1">
      <c r="A799" s="1152"/>
      <c r="B799" s="1152"/>
      <c r="C799" s="186"/>
      <c r="D799" s="33"/>
      <c r="E799" s="33"/>
      <c r="F799" s="33"/>
      <c r="G799" s="33"/>
      <c r="H799" s="186"/>
      <c r="I799" s="33"/>
      <c r="J799" s="33"/>
      <c r="K799" s="33"/>
      <c r="L799" s="208" t="s">
        <v>598</v>
      </c>
      <c r="M799" s="200"/>
      <c r="N799" s="200"/>
      <c r="O799" s="200"/>
      <c r="P799" s="200"/>
      <c r="Q799" s="200"/>
      <c r="R799" s="202"/>
      <c r="S799" s="203">
        <f t="shared" si="155"/>
        <v>0</v>
      </c>
      <c r="T799" s="12"/>
      <c r="U799" s="822"/>
      <c r="V799" s="822"/>
      <c r="W799" s="822"/>
      <c r="X799" s="822"/>
      <c r="Y799" s="822"/>
      <c r="Z799" s="822"/>
      <c r="AA799" s="822"/>
      <c r="AB799" s="822"/>
      <c r="AC799" s="822"/>
    </row>
    <row r="800" spans="1:29" ht="15.75" customHeight="1">
      <c r="A800" s="1152"/>
      <c r="B800" s="1152"/>
      <c r="C800" s="186"/>
      <c r="D800" s="33"/>
      <c r="E800" s="33"/>
      <c r="F800" s="33"/>
      <c r="G800" s="33"/>
      <c r="H800" s="186"/>
      <c r="I800" s="33"/>
      <c r="J800" s="33"/>
      <c r="K800" s="33"/>
      <c r="L800" s="209" t="s">
        <v>599</v>
      </c>
      <c r="M800" s="210"/>
      <c r="N800" s="210"/>
      <c r="O800" s="210"/>
      <c r="P800" s="210"/>
      <c r="Q800" s="210"/>
      <c r="R800" s="211"/>
      <c r="S800" s="212">
        <f t="shared" si="155"/>
        <v>0</v>
      </c>
      <c r="T800" s="12"/>
      <c r="U800" s="822"/>
      <c r="V800" s="822"/>
      <c r="W800" s="822"/>
      <c r="X800" s="822"/>
      <c r="Y800" s="822"/>
      <c r="Z800" s="822"/>
      <c r="AA800" s="822"/>
      <c r="AB800" s="822"/>
      <c r="AC800" s="822"/>
    </row>
    <row r="801" spans="1:29" ht="15.75" customHeight="1">
      <c r="A801" s="1152"/>
      <c r="B801" s="1152"/>
      <c r="C801" s="186"/>
      <c r="D801" s="33"/>
      <c r="E801" s="33"/>
      <c r="F801" s="33"/>
      <c r="G801" s="33"/>
      <c r="H801" s="186"/>
      <c r="I801" s="33"/>
      <c r="J801" s="33"/>
      <c r="K801" s="33"/>
      <c r="L801" s="209" t="s">
        <v>600</v>
      </c>
      <c r="M801" s="213"/>
      <c r="N801" s="213"/>
      <c r="O801" s="213"/>
      <c r="P801" s="213"/>
      <c r="Q801" s="213"/>
      <c r="R801" s="214"/>
      <c r="S801" s="215">
        <f t="shared" si="155"/>
        <v>0</v>
      </c>
      <c r="T801" s="12"/>
      <c r="U801" s="822"/>
      <c r="V801" s="822"/>
      <c r="W801" s="822"/>
      <c r="X801" s="822"/>
      <c r="Y801" s="822"/>
      <c r="Z801" s="822"/>
      <c r="AA801" s="822"/>
      <c r="AB801" s="822"/>
      <c r="AC801" s="822"/>
    </row>
    <row r="802" spans="1:29" ht="21" customHeight="1">
      <c r="A802" s="1152"/>
      <c r="B802" s="1152"/>
      <c r="C802" s="186"/>
      <c r="D802" s="33"/>
      <c r="E802" s="33"/>
      <c r="F802" s="33"/>
      <c r="G802" s="33"/>
      <c r="H802" s="186"/>
      <c r="I802" s="33"/>
      <c r="J802" s="33"/>
      <c r="K802" s="33"/>
      <c r="L802" s="222"/>
      <c r="M802" s="223"/>
      <c r="N802" s="223"/>
      <c r="O802" s="223"/>
      <c r="P802" s="223"/>
      <c r="Q802" s="223"/>
      <c r="R802" s="224"/>
      <c r="S802" s="225"/>
      <c r="T802" s="29"/>
      <c r="U802" s="185"/>
      <c r="V802" s="185"/>
      <c r="W802" s="185"/>
      <c r="X802" s="185"/>
      <c r="Y802" s="185"/>
      <c r="Z802" s="185"/>
      <c r="AA802" s="185"/>
      <c r="AB802" s="185"/>
      <c r="AC802" s="185"/>
    </row>
    <row r="803" spans="1:29" ht="28.5" customHeight="1">
      <c r="A803" s="1152"/>
      <c r="B803" s="1152"/>
      <c r="C803" s="186"/>
      <c r="D803" s="33"/>
      <c r="E803" s="33"/>
      <c r="F803" s="33"/>
      <c r="G803" s="33"/>
      <c r="H803" s="186"/>
      <c r="I803" s="33"/>
      <c r="J803" s="33"/>
      <c r="K803" s="33"/>
      <c r="L803" s="1232" t="s">
        <v>601</v>
      </c>
      <c r="M803" s="599"/>
      <c r="N803" s="599"/>
      <c r="O803" s="599"/>
      <c r="P803" s="599"/>
      <c r="Q803" s="228" t="s">
        <v>2588</v>
      </c>
      <c r="R803" s="228"/>
      <c r="S803" s="228"/>
      <c r="T803" s="29"/>
      <c r="U803" s="822"/>
      <c r="V803" s="822"/>
      <c r="W803" s="822"/>
      <c r="X803" s="822"/>
      <c r="Y803" s="822"/>
      <c r="Z803" s="822"/>
      <c r="AA803" s="822"/>
      <c r="AB803" s="822"/>
      <c r="AC803" s="822"/>
    </row>
    <row r="804" spans="1:29" ht="30" customHeight="1">
      <c r="A804" s="1152"/>
      <c r="B804" s="1152"/>
      <c r="C804" s="186"/>
      <c r="D804" s="33"/>
      <c r="E804" s="33"/>
      <c r="F804" s="33"/>
      <c r="G804" s="33"/>
      <c r="H804" s="186"/>
      <c r="I804" s="33"/>
      <c r="J804" s="33"/>
      <c r="K804" s="33"/>
      <c r="L804" s="1152"/>
      <c r="M804" s="599"/>
      <c r="N804" s="599"/>
      <c r="O804" s="599"/>
      <c r="P804" s="599"/>
      <c r="Q804" s="228" t="s">
        <v>2589</v>
      </c>
      <c r="R804" s="228"/>
      <c r="S804" s="228"/>
      <c r="T804" s="29"/>
      <c r="U804" s="822"/>
      <c r="V804" s="822"/>
      <c r="W804" s="822"/>
      <c r="X804" s="822"/>
      <c r="Y804" s="822"/>
      <c r="Z804" s="822"/>
      <c r="AA804" s="822"/>
      <c r="AB804" s="822"/>
      <c r="AC804" s="822"/>
    </row>
    <row r="805" spans="1:29" ht="15.75" customHeight="1">
      <c r="A805" s="1152"/>
      <c r="B805" s="1152"/>
      <c r="C805" s="186"/>
      <c r="D805" s="33"/>
      <c r="E805" s="33"/>
      <c r="F805" s="33"/>
      <c r="G805" s="33"/>
      <c r="H805" s="186"/>
      <c r="I805" s="33"/>
      <c r="J805" s="33"/>
      <c r="K805" s="33"/>
      <c r="L805" s="1152"/>
      <c r="M805" s="599"/>
      <c r="N805" s="599"/>
      <c r="O805" s="599"/>
      <c r="P805" s="599"/>
      <c r="Q805" s="228"/>
      <c r="R805" s="228"/>
      <c r="S805" s="228"/>
      <c r="T805" s="29"/>
      <c r="U805" s="822"/>
      <c r="V805" s="822"/>
      <c r="W805" s="822"/>
      <c r="X805" s="822"/>
      <c r="Y805" s="822"/>
      <c r="Z805" s="822"/>
      <c r="AA805" s="822"/>
      <c r="AB805" s="822"/>
      <c r="AC805" s="822"/>
    </row>
    <row r="806" spans="1:29" ht="15.75" customHeight="1">
      <c r="A806" s="1152"/>
      <c r="B806" s="1152"/>
      <c r="C806" s="186"/>
      <c r="D806" s="29"/>
      <c r="E806" s="29"/>
      <c r="F806" s="29"/>
      <c r="G806" s="29"/>
      <c r="H806" s="186"/>
      <c r="I806" s="29"/>
      <c r="J806" s="29"/>
      <c r="K806" s="29"/>
      <c r="L806" s="1152"/>
      <c r="M806" s="914"/>
      <c r="N806" s="833"/>
      <c r="O806" s="599"/>
      <c r="P806" s="599"/>
      <c r="Q806" s="228"/>
      <c r="R806" s="228"/>
      <c r="S806" s="228"/>
      <c r="T806" s="29"/>
      <c r="U806" s="822"/>
      <c r="V806" s="822"/>
      <c r="W806" s="822"/>
      <c r="X806" s="822"/>
      <c r="Y806" s="822"/>
      <c r="Z806" s="822"/>
      <c r="AA806" s="822"/>
      <c r="AB806" s="822"/>
      <c r="AC806" s="822"/>
    </row>
    <row r="807" spans="1:29" ht="15.75" customHeight="1">
      <c r="A807" s="1152"/>
      <c r="B807" s="1152"/>
      <c r="C807" s="186"/>
      <c r="D807" s="33"/>
      <c r="E807" s="33"/>
      <c r="F807" s="33"/>
      <c r="G807" s="33"/>
      <c r="H807" s="186"/>
      <c r="I807" s="33"/>
      <c r="J807" s="33"/>
      <c r="K807" s="33"/>
      <c r="L807" s="1147"/>
      <c r="M807" s="599"/>
      <c r="N807" s="833"/>
      <c r="O807" s="917"/>
      <c r="P807" s="917"/>
      <c r="Q807" s="228"/>
      <c r="R807" s="228"/>
      <c r="S807" s="228"/>
      <c r="T807" s="12"/>
      <c r="U807" s="822"/>
      <c r="V807" s="822"/>
      <c r="W807" s="822"/>
      <c r="X807" s="822"/>
      <c r="Y807" s="822"/>
      <c r="Z807" s="822"/>
      <c r="AA807" s="822"/>
      <c r="AB807" s="822"/>
      <c r="AC807" s="822"/>
    </row>
    <row r="808" spans="1:29" ht="15.75" customHeight="1">
      <c r="A808" s="1152"/>
      <c r="B808" s="1152"/>
      <c r="C808" s="186"/>
      <c r="D808" s="29"/>
      <c r="E808" s="29"/>
      <c r="F808" s="29"/>
      <c r="G808" s="29"/>
      <c r="H808" s="186"/>
      <c r="I808" s="29"/>
      <c r="J808" s="29"/>
      <c r="K808" s="29"/>
      <c r="L808" s="238" t="s">
        <v>593</v>
      </c>
      <c r="M808" s="280"/>
      <c r="N808" s="280"/>
      <c r="O808" s="280"/>
      <c r="P808" s="280"/>
      <c r="Q808" s="280">
        <v>6</v>
      </c>
      <c r="R808" s="236"/>
      <c r="S808" s="237">
        <f t="shared" ref="S808:S819" si="156">SUM(M808:R808)</f>
        <v>6</v>
      </c>
      <c r="T808" s="29"/>
      <c r="U808" s="822"/>
      <c r="V808" s="822"/>
      <c r="W808" s="822"/>
      <c r="X808" s="822"/>
      <c r="Y808" s="822"/>
      <c r="Z808" s="822"/>
      <c r="AA808" s="822"/>
      <c r="AB808" s="822"/>
      <c r="AC808" s="822"/>
    </row>
    <row r="809" spans="1:29" ht="15.75" customHeight="1">
      <c r="A809" s="1152"/>
      <c r="B809" s="1152"/>
      <c r="C809" s="186"/>
      <c r="D809" s="29"/>
      <c r="E809" s="29"/>
      <c r="F809" s="29"/>
      <c r="G809" s="29"/>
      <c r="H809" s="186"/>
      <c r="I809" s="29"/>
      <c r="J809" s="29"/>
      <c r="K809" s="29"/>
      <c r="L809" s="240" t="s">
        <v>594</v>
      </c>
      <c r="M809" s="281"/>
      <c r="N809" s="281"/>
      <c r="O809" s="281"/>
      <c r="P809" s="281"/>
      <c r="Q809" s="281">
        <v>3</v>
      </c>
      <c r="R809" s="228"/>
      <c r="S809" s="242">
        <f t="shared" si="156"/>
        <v>3</v>
      </c>
      <c r="T809" s="29"/>
      <c r="U809" s="822"/>
      <c r="V809" s="822"/>
      <c r="W809" s="822"/>
      <c r="X809" s="822"/>
      <c r="Y809" s="822"/>
      <c r="Z809" s="822"/>
      <c r="AA809" s="822"/>
      <c r="AB809" s="822"/>
      <c r="AC809" s="822"/>
    </row>
    <row r="810" spans="1:29" ht="15.75" customHeight="1">
      <c r="A810" s="1152"/>
      <c r="B810" s="1152"/>
      <c r="C810" s="186"/>
      <c r="D810" s="29"/>
      <c r="E810" s="29"/>
      <c r="F810" s="29"/>
      <c r="G810" s="29"/>
      <c r="H810" s="186"/>
      <c r="I810" s="29"/>
      <c r="J810" s="29"/>
      <c r="K810" s="29"/>
      <c r="L810" s="240" t="s">
        <v>595</v>
      </c>
      <c r="M810" s="243"/>
      <c r="N810" s="243"/>
      <c r="O810" s="243"/>
      <c r="P810" s="243"/>
      <c r="Q810" s="243">
        <v>3</v>
      </c>
      <c r="R810" s="228"/>
      <c r="S810" s="242">
        <f t="shared" si="156"/>
        <v>3</v>
      </c>
      <c r="T810" s="29"/>
      <c r="U810" s="822"/>
      <c r="V810" s="822"/>
      <c r="W810" s="822"/>
      <c r="X810" s="822"/>
      <c r="Y810" s="822"/>
      <c r="Z810" s="822"/>
      <c r="AA810" s="822"/>
      <c r="AB810" s="822"/>
      <c r="AC810" s="822"/>
    </row>
    <row r="811" spans="1:29" ht="15.75" customHeight="1">
      <c r="A811" s="1152"/>
      <c r="B811" s="1152"/>
      <c r="C811" s="186"/>
      <c r="D811" s="29"/>
      <c r="E811" s="29"/>
      <c r="F811" s="29"/>
      <c r="G811" s="29"/>
      <c r="H811" s="186"/>
      <c r="I811" s="29"/>
      <c r="J811" s="29"/>
      <c r="K811" s="29"/>
      <c r="L811" s="244" t="s">
        <v>596</v>
      </c>
      <c r="M811" s="246"/>
      <c r="N811" s="246"/>
      <c r="O811" s="246"/>
      <c r="P811" s="246"/>
      <c r="Q811" s="246"/>
      <c r="R811" s="247"/>
      <c r="S811" s="248">
        <f t="shared" si="156"/>
        <v>0</v>
      </c>
      <c r="T811" s="29"/>
      <c r="U811" s="822"/>
      <c r="V811" s="822"/>
      <c r="W811" s="822"/>
      <c r="X811" s="822"/>
      <c r="Y811" s="822"/>
      <c r="Z811" s="822"/>
      <c r="AA811" s="822"/>
      <c r="AB811" s="822"/>
      <c r="AC811" s="822"/>
    </row>
    <row r="812" spans="1:29" ht="15.75" customHeight="1">
      <c r="A812" s="1152"/>
      <c r="B812" s="1152"/>
      <c r="C812" s="186"/>
      <c r="D812" s="321"/>
      <c r="E812" s="186"/>
      <c r="F812" s="186"/>
      <c r="G812" s="186"/>
      <c r="H812" s="186"/>
      <c r="I812" s="186"/>
      <c r="J812" s="186"/>
      <c r="K812" s="186"/>
      <c r="L812" s="244" t="s">
        <v>597</v>
      </c>
      <c r="M812" s="246"/>
      <c r="N812" s="246"/>
      <c r="O812" s="246"/>
      <c r="P812" s="246"/>
      <c r="Q812" s="246"/>
      <c r="R812" s="247"/>
      <c r="S812" s="248">
        <f t="shared" si="156"/>
        <v>0</v>
      </c>
      <c r="T812" s="29"/>
      <c r="U812" s="185"/>
      <c r="V812" s="185"/>
      <c r="W812" s="185"/>
      <c r="X812" s="185"/>
      <c r="Y812" s="185"/>
      <c r="Z812" s="185"/>
      <c r="AA812" s="185"/>
      <c r="AB812" s="185"/>
      <c r="AC812" s="185"/>
    </row>
    <row r="813" spans="1:29" ht="15.75" customHeight="1">
      <c r="A813" s="1152"/>
      <c r="B813" s="1147"/>
      <c r="C813" s="186"/>
      <c r="D813" s="321"/>
      <c r="E813" s="186"/>
      <c r="F813" s="186"/>
      <c r="G813" s="186"/>
      <c r="H813" s="186"/>
      <c r="I813" s="186"/>
      <c r="J813" s="186"/>
      <c r="K813" s="186"/>
      <c r="L813" s="249" t="s">
        <v>598</v>
      </c>
      <c r="M813" s="246"/>
      <c r="N813" s="246"/>
      <c r="O813" s="246"/>
      <c r="P813" s="246"/>
      <c r="Q813" s="246"/>
      <c r="R813" s="247"/>
      <c r="S813" s="248">
        <f t="shared" si="156"/>
        <v>0</v>
      </c>
      <c r="T813" s="29"/>
      <c r="U813" s="185"/>
      <c r="V813" s="185"/>
      <c r="W813" s="185"/>
      <c r="X813" s="185"/>
      <c r="Y813" s="185"/>
      <c r="Z813" s="185"/>
      <c r="AA813" s="185"/>
      <c r="AB813" s="185"/>
      <c r="AC813" s="185"/>
    </row>
    <row r="814" spans="1:29" ht="15.75" customHeight="1">
      <c r="A814" s="1152"/>
      <c r="B814" s="919"/>
      <c r="C814" s="186"/>
      <c r="D814" s="29"/>
      <c r="E814" s="29"/>
      <c r="F814" s="29"/>
      <c r="G814" s="29"/>
      <c r="H814" s="186"/>
      <c r="I814" s="29"/>
      <c r="J814" s="29"/>
      <c r="K814" s="29"/>
      <c r="L814" s="250" t="s">
        <v>599</v>
      </c>
      <c r="M814" s="251"/>
      <c r="N814" s="251"/>
      <c r="O814" s="251"/>
      <c r="P814" s="251"/>
      <c r="Q814" s="251"/>
      <c r="R814" s="252"/>
      <c r="S814" s="253">
        <f t="shared" si="156"/>
        <v>0</v>
      </c>
      <c r="T814" s="29"/>
      <c r="U814" s="822"/>
      <c r="V814" s="822"/>
      <c r="W814" s="822"/>
      <c r="X814" s="822"/>
      <c r="Y814" s="822"/>
      <c r="Z814" s="822"/>
      <c r="AA814" s="822"/>
      <c r="AB814" s="822"/>
      <c r="AC814" s="822"/>
    </row>
    <row r="815" spans="1:29" ht="15.75" customHeight="1">
      <c r="A815" s="1152"/>
      <c r="B815" s="919"/>
      <c r="C815" s="186"/>
      <c r="D815" s="29"/>
      <c r="E815" s="29"/>
      <c r="F815" s="29"/>
      <c r="G815" s="29"/>
      <c r="H815" s="29"/>
      <c r="I815" s="29"/>
      <c r="J815" s="29"/>
      <c r="K815" s="29"/>
      <c r="L815" s="250" t="s">
        <v>600</v>
      </c>
      <c r="M815" s="254"/>
      <c r="N815" s="254"/>
      <c r="O815" s="254"/>
      <c r="P815" s="254"/>
      <c r="Q815" s="254"/>
      <c r="R815" s="255"/>
      <c r="S815" s="256">
        <f t="shared" si="156"/>
        <v>0</v>
      </c>
      <c r="T815" s="29"/>
      <c r="U815" s="822"/>
      <c r="V815" s="822"/>
      <c r="W815" s="822"/>
      <c r="X815" s="822"/>
      <c r="Y815" s="822"/>
      <c r="Z815" s="822"/>
      <c r="AA815" s="822"/>
      <c r="AB815" s="822"/>
      <c r="AC815" s="822"/>
    </row>
    <row r="816" spans="1:29" ht="15.75" customHeight="1">
      <c r="A816" s="1152"/>
      <c r="B816" s="919"/>
      <c r="C816" s="186"/>
      <c r="D816" s="29"/>
      <c r="E816" s="29"/>
      <c r="F816" s="29"/>
      <c r="G816" s="29"/>
      <c r="H816" s="29"/>
      <c r="I816" s="29"/>
      <c r="J816" s="29"/>
      <c r="K816" s="29"/>
      <c r="L816" s="222" t="s">
        <v>681</v>
      </c>
      <c r="M816" s="223">
        <f t="shared" ref="M816:R816" si="157">M808+M794</f>
        <v>0</v>
      </c>
      <c r="N816" s="223">
        <f t="shared" si="157"/>
        <v>0</v>
      </c>
      <c r="O816" s="223">
        <f t="shared" si="157"/>
        <v>0</v>
      </c>
      <c r="P816" s="223">
        <f t="shared" si="157"/>
        <v>0</v>
      </c>
      <c r="Q816" s="223">
        <f t="shared" si="157"/>
        <v>14</v>
      </c>
      <c r="R816" s="223">
        <f t="shared" si="157"/>
        <v>0</v>
      </c>
      <c r="S816" s="224">
        <f t="shared" si="156"/>
        <v>14</v>
      </c>
      <c r="T816" s="29"/>
      <c r="U816" s="822"/>
      <c r="V816" s="822"/>
      <c r="W816" s="822"/>
      <c r="X816" s="822"/>
      <c r="Y816" s="822"/>
      <c r="Z816" s="822"/>
      <c r="AA816" s="822"/>
      <c r="AB816" s="822"/>
      <c r="AC816" s="822"/>
    </row>
    <row r="817" spans="1:29" ht="15.75" customHeight="1">
      <c r="A817" s="1152"/>
      <c r="B817" s="919"/>
      <c r="C817" s="186"/>
      <c r="D817" s="29"/>
      <c r="E817" s="29"/>
      <c r="F817" s="29"/>
      <c r="G817" s="29"/>
      <c r="H817" s="29"/>
      <c r="I817" s="29"/>
      <c r="J817" s="29"/>
      <c r="K817" s="29"/>
      <c r="L817" s="257" t="s">
        <v>682</v>
      </c>
      <c r="M817" s="258">
        <f t="shared" ref="M817:R817" si="158">M812+M811+M798+M797</f>
        <v>0</v>
      </c>
      <c r="N817" s="258">
        <f t="shared" si="158"/>
        <v>0</v>
      </c>
      <c r="O817" s="258">
        <f t="shared" si="158"/>
        <v>0</v>
      </c>
      <c r="P817" s="258">
        <f t="shared" si="158"/>
        <v>0</v>
      </c>
      <c r="Q817" s="258">
        <f t="shared" si="158"/>
        <v>0</v>
      </c>
      <c r="R817" s="258">
        <f t="shared" si="158"/>
        <v>0</v>
      </c>
      <c r="S817" s="259">
        <f t="shared" si="156"/>
        <v>0</v>
      </c>
      <c r="T817" s="29"/>
      <c r="U817" s="822"/>
      <c r="V817" s="822"/>
      <c r="W817" s="822"/>
      <c r="X817" s="822"/>
      <c r="Y817" s="822"/>
      <c r="Z817" s="822"/>
      <c r="AA817" s="822"/>
      <c r="AB817" s="822"/>
      <c r="AC817" s="822"/>
    </row>
    <row r="818" spans="1:29" ht="15.75" customHeight="1">
      <c r="A818" s="1152"/>
      <c r="B818" s="919"/>
      <c r="C818" s="186"/>
      <c r="D818" s="321"/>
      <c r="E818" s="186"/>
      <c r="F818" s="186"/>
      <c r="G818" s="186"/>
      <c r="H818" s="321"/>
      <c r="I818" s="186"/>
      <c r="J818" s="186"/>
      <c r="K818" s="186"/>
      <c r="L818" s="257" t="s">
        <v>683</v>
      </c>
      <c r="M818" s="258">
        <f t="shared" ref="M818:R818" si="159">M813+M799</f>
        <v>0</v>
      </c>
      <c r="N818" s="258">
        <f t="shared" si="159"/>
        <v>0</v>
      </c>
      <c r="O818" s="258">
        <f t="shared" si="159"/>
        <v>0</v>
      </c>
      <c r="P818" s="258">
        <f t="shared" si="159"/>
        <v>0</v>
      </c>
      <c r="Q818" s="258">
        <f t="shared" si="159"/>
        <v>0</v>
      </c>
      <c r="R818" s="258">
        <f t="shared" si="159"/>
        <v>0</v>
      </c>
      <c r="S818" s="259">
        <f t="shared" si="156"/>
        <v>0</v>
      </c>
      <c r="T818" s="29"/>
      <c r="U818" s="185"/>
      <c r="V818" s="185"/>
      <c r="W818" s="185"/>
      <c r="X818" s="185"/>
      <c r="Y818" s="185"/>
      <c r="Z818" s="185"/>
      <c r="AA818" s="185"/>
      <c r="AB818" s="185"/>
      <c r="AC818" s="185"/>
    </row>
    <row r="819" spans="1:29" ht="15.75" customHeight="1">
      <c r="A819" s="1152"/>
      <c r="B819" s="919"/>
      <c r="C819" s="186"/>
      <c r="D819" s="321"/>
      <c r="E819" s="186"/>
      <c r="F819" s="186"/>
      <c r="G819" s="186"/>
      <c r="H819" s="321"/>
      <c r="I819" s="186"/>
      <c r="J819" s="186"/>
      <c r="K819" s="186"/>
      <c r="L819" s="260" t="s">
        <v>684</v>
      </c>
      <c r="M819" s="261">
        <f t="shared" ref="M819:R819" si="160">M814+M800</f>
        <v>0</v>
      </c>
      <c r="N819" s="261">
        <f t="shared" si="160"/>
        <v>0</v>
      </c>
      <c r="O819" s="261">
        <f t="shared" si="160"/>
        <v>0</v>
      </c>
      <c r="P819" s="261">
        <f t="shared" si="160"/>
        <v>0</v>
      </c>
      <c r="Q819" s="261">
        <f t="shared" si="160"/>
        <v>0</v>
      </c>
      <c r="R819" s="261">
        <f t="shared" si="160"/>
        <v>0</v>
      </c>
      <c r="S819" s="262">
        <f t="shared" si="156"/>
        <v>0</v>
      </c>
      <c r="T819" s="29"/>
      <c r="U819" s="185"/>
      <c r="V819" s="185"/>
      <c r="W819" s="185"/>
      <c r="X819" s="185"/>
      <c r="Y819" s="185"/>
      <c r="Z819" s="185"/>
      <c r="AA819" s="185"/>
      <c r="AB819" s="185"/>
      <c r="AC819" s="185"/>
    </row>
    <row r="820" spans="1:29" ht="15.75" customHeight="1">
      <c r="A820" s="1147"/>
      <c r="B820" s="470"/>
      <c r="C820" s="471"/>
      <c r="D820" s="472"/>
      <c r="E820" s="472"/>
      <c r="F820" s="472"/>
      <c r="G820" s="472"/>
      <c r="H820" s="472"/>
      <c r="I820" s="472"/>
      <c r="J820" s="472"/>
      <c r="K820" s="472"/>
      <c r="L820" s="472"/>
      <c r="M820" s="472"/>
      <c r="N820" s="1214"/>
      <c r="O820" s="1138"/>
      <c r="P820" s="472"/>
      <c r="Q820" s="472"/>
      <c r="R820" s="1214"/>
      <c r="S820" s="1137"/>
      <c r="T820" s="1138"/>
      <c r="U820" s="822"/>
      <c r="V820" s="822"/>
      <c r="W820" s="822"/>
      <c r="X820" s="822"/>
      <c r="Y820" s="822"/>
      <c r="Z820" s="822"/>
      <c r="AA820" s="822"/>
      <c r="AB820" s="822"/>
      <c r="AC820" s="822"/>
    </row>
    <row r="821" spans="1:29" ht="35.25" customHeight="1">
      <c r="A821" s="1211">
        <v>1</v>
      </c>
      <c r="B821" s="1197" t="s">
        <v>255</v>
      </c>
      <c r="C821" s="186" t="s">
        <v>1533</v>
      </c>
      <c r="D821" s="306">
        <v>4</v>
      </c>
      <c r="E821" s="182" t="s">
        <v>1277</v>
      </c>
      <c r="F821" s="182" t="s">
        <v>651</v>
      </c>
      <c r="G821" s="306"/>
      <c r="H821" s="186" t="s">
        <v>1533</v>
      </c>
      <c r="I821" s="306">
        <v>5</v>
      </c>
      <c r="J821" s="182" t="s">
        <v>1277</v>
      </c>
      <c r="K821" s="182" t="s">
        <v>651</v>
      </c>
      <c r="L821" s="1192" t="s">
        <v>592</v>
      </c>
      <c r="M821" s="29"/>
      <c r="N821" s="29" t="s">
        <v>2590</v>
      </c>
      <c r="O821" s="29" t="s">
        <v>2591</v>
      </c>
      <c r="P821" s="29" t="s">
        <v>2592</v>
      </c>
      <c r="Q821" s="29"/>
      <c r="R821" s="29"/>
      <c r="S821" s="29"/>
      <c r="T821" s="29"/>
      <c r="U821" s="822"/>
      <c r="V821" s="822"/>
      <c r="W821" s="822"/>
      <c r="X821" s="822"/>
      <c r="Y821" s="822"/>
      <c r="Z821" s="822"/>
      <c r="AA821" s="822"/>
      <c r="AB821" s="822"/>
      <c r="AC821" s="822"/>
    </row>
    <row r="822" spans="1:29" ht="35.25" customHeight="1">
      <c r="A822" s="1152"/>
      <c r="B822" s="1152"/>
      <c r="C822" s="186" t="s">
        <v>1536</v>
      </c>
      <c r="D822" s="306">
        <v>4</v>
      </c>
      <c r="E822" s="182" t="s">
        <v>1280</v>
      </c>
      <c r="F822" s="182" t="s">
        <v>651</v>
      </c>
      <c r="G822" s="306"/>
      <c r="H822" s="186" t="s">
        <v>1536</v>
      </c>
      <c r="I822" s="306">
        <v>5</v>
      </c>
      <c r="J822" s="182" t="s">
        <v>1280</v>
      </c>
      <c r="K822" s="182" t="s">
        <v>651</v>
      </c>
      <c r="L822" s="1193"/>
      <c r="M822" s="29"/>
      <c r="N822" s="18"/>
      <c r="O822" s="29"/>
      <c r="P822" s="29" t="s">
        <v>2593</v>
      </c>
      <c r="Q822" s="29"/>
      <c r="R822" s="29"/>
      <c r="S822" s="29"/>
      <c r="T822" s="29"/>
      <c r="U822" s="822"/>
      <c r="V822" s="822"/>
      <c r="W822" s="822"/>
      <c r="X822" s="822"/>
      <c r="Y822" s="822"/>
      <c r="Z822" s="822"/>
      <c r="AA822" s="822"/>
      <c r="AB822" s="822"/>
      <c r="AC822" s="822"/>
    </row>
    <row r="823" spans="1:29" ht="15.75" customHeight="1">
      <c r="A823" s="1152"/>
      <c r="B823" s="1152"/>
      <c r="C823" s="186" t="s">
        <v>1537</v>
      </c>
      <c r="D823" s="306">
        <v>4</v>
      </c>
      <c r="E823" s="182" t="s">
        <v>1538</v>
      </c>
      <c r="F823" s="182" t="s">
        <v>651</v>
      </c>
      <c r="G823" s="306"/>
      <c r="H823" s="186" t="s">
        <v>1537</v>
      </c>
      <c r="I823" s="306">
        <v>4</v>
      </c>
      <c r="J823" s="182" t="s">
        <v>1538</v>
      </c>
      <c r="K823" s="182" t="s">
        <v>651</v>
      </c>
      <c r="L823" s="1194"/>
      <c r="M823" s="29"/>
      <c r="N823" s="18"/>
      <c r="O823" s="29"/>
      <c r="P823" s="29"/>
      <c r="Q823" s="29"/>
      <c r="R823" s="29"/>
      <c r="S823" s="29"/>
      <c r="T823" s="12"/>
      <c r="U823" s="822"/>
      <c r="V823" s="822"/>
      <c r="W823" s="822"/>
      <c r="X823" s="822"/>
      <c r="Y823" s="822"/>
      <c r="Z823" s="822"/>
      <c r="AA823" s="822"/>
      <c r="AB823" s="822"/>
      <c r="AC823" s="822"/>
    </row>
    <row r="824" spans="1:29" ht="15" customHeight="1">
      <c r="A824" s="1152"/>
      <c r="B824" s="1152"/>
      <c r="C824" s="186" t="s">
        <v>1539</v>
      </c>
      <c r="D824" s="33">
        <v>4</v>
      </c>
      <c r="E824" s="182" t="s">
        <v>1540</v>
      </c>
      <c r="F824" s="182" t="s">
        <v>651</v>
      </c>
      <c r="G824" s="306"/>
      <c r="H824" s="186" t="s">
        <v>1539</v>
      </c>
      <c r="I824" s="33">
        <v>4</v>
      </c>
      <c r="J824" s="182" t="s">
        <v>1540</v>
      </c>
      <c r="K824" s="182" t="s">
        <v>651</v>
      </c>
      <c r="L824" s="186" t="s">
        <v>593</v>
      </c>
      <c r="M824" s="192"/>
      <c r="N824" s="192">
        <v>4</v>
      </c>
      <c r="O824" s="192">
        <v>4</v>
      </c>
      <c r="P824" s="192">
        <v>8</v>
      </c>
      <c r="Q824" s="192"/>
      <c r="R824" s="194"/>
      <c r="S824" s="4">
        <f t="shared" ref="S824:S831" si="161">SUM(M824:R824)</f>
        <v>16</v>
      </c>
      <c r="T824" s="12"/>
      <c r="U824" s="822"/>
      <c r="V824" s="822"/>
      <c r="W824" s="822"/>
      <c r="X824" s="822"/>
      <c r="Y824" s="822"/>
      <c r="Z824" s="822"/>
      <c r="AA824" s="822"/>
      <c r="AB824" s="822"/>
      <c r="AC824" s="822"/>
    </row>
    <row r="825" spans="1:29" ht="15" customHeight="1">
      <c r="A825" s="1152"/>
      <c r="B825" s="1152"/>
      <c r="C825" s="186"/>
      <c r="D825" s="33"/>
      <c r="E825" s="33"/>
      <c r="F825" s="33"/>
      <c r="G825" s="33"/>
      <c r="H825" s="186"/>
      <c r="I825" s="33"/>
      <c r="J825" s="33"/>
      <c r="K825" s="33"/>
      <c r="L825" s="195" t="s">
        <v>594</v>
      </c>
      <c r="M825" s="196"/>
      <c r="N825" s="196"/>
      <c r="O825" s="196"/>
      <c r="P825" s="196"/>
      <c r="Q825" s="196"/>
      <c r="R825" s="29"/>
      <c r="S825" s="33">
        <f t="shared" si="161"/>
        <v>0</v>
      </c>
      <c r="T825" s="12"/>
      <c r="U825" s="822"/>
      <c r="V825" s="822"/>
      <c r="W825" s="822"/>
      <c r="X825" s="822"/>
      <c r="Y825" s="822"/>
      <c r="Z825" s="822"/>
      <c r="AA825" s="822"/>
      <c r="AB825" s="822"/>
      <c r="AC825" s="822"/>
    </row>
    <row r="826" spans="1:29" ht="15" customHeight="1">
      <c r="A826" s="1152"/>
      <c r="B826" s="1152"/>
      <c r="C826" s="186"/>
      <c r="D826" s="33"/>
      <c r="E826" s="33"/>
      <c r="F826" s="33"/>
      <c r="G826" s="33"/>
      <c r="H826" s="186"/>
      <c r="I826" s="33"/>
      <c r="J826" s="33"/>
      <c r="K826" s="33"/>
      <c r="L826" s="195" t="s">
        <v>595</v>
      </c>
      <c r="M826" s="198"/>
      <c r="N826" s="198">
        <v>4</v>
      </c>
      <c r="O826" s="198">
        <v>4</v>
      </c>
      <c r="P826" s="198">
        <v>8</v>
      </c>
      <c r="Q826" s="198"/>
      <c r="R826" s="29"/>
      <c r="S826" s="33">
        <f t="shared" si="161"/>
        <v>16</v>
      </c>
      <c r="T826" s="12"/>
      <c r="U826" s="822"/>
      <c r="V826" s="822"/>
      <c r="W826" s="822"/>
      <c r="X826" s="822"/>
      <c r="Y826" s="822"/>
      <c r="Z826" s="822"/>
      <c r="AA826" s="822"/>
      <c r="AB826" s="822"/>
      <c r="AC826" s="822"/>
    </row>
    <row r="827" spans="1:29" ht="15" customHeight="1">
      <c r="A827" s="1152"/>
      <c r="B827" s="1152"/>
      <c r="C827" s="186"/>
      <c r="D827" s="33"/>
      <c r="E827" s="33"/>
      <c r="F827" s="33"/>
      <c r="G827" s="33"/>
      <c r="H827" s="186"/>
      <c r="I827" s="33"/>
      <c r="J827" s="33"/>
      <c r="K827" s="33"/>
      <c r="L827" s="199" t="s">
        <v>596</v>
      </c>
      <c r="M827" s="200"/>
      <c r="N827" s="200"/>
      <c r="O827" s="200"/>
      <c r="P827" s="200"/>
      <c r="Q827" s="200"/>
      <c r="R827" s="202"/>
      <c r="S827" s="203">
        <f t="shared" si="161"/>
        <v>0</v>
      </c>
      <c r="T827" s="12"/>
      <c r="U827" s="822"/>
      <c r="V827" s="822"/>
      <c r="W827" s="822"/>
      <c r="X827" s="822"/>
      <c r="Y827" s="822"/>
      <c r="Z827" s="822"/>
      <c r="AA827" s="822"/>
      <c r="AB827" s="822"/>
      <c r="AC827" s="822"/>
    </row>
    <row r="828" spans="1:29" ht="15" customHeight="1">
      <c r="A828" s="1152"/>
      <c r="B828" s="1152"/>
      <c r="C828" s="186"/>
      <c r="D828" s="33"/>
      <c r="E828" s="182"/>
      <c r="F828" s="182"/>
      <c r="G828" s="306"/>
      <c r="H828" s="186"/>
      <c r="I828" s="33"/>
      <c r="J828" s="182"/>
      <c r="K828" s="182"/>
      <c r="L828" s="199" t="s">
        <v>597</v>
      </c>
      <c r="M828" s="200"/>
      <c r="N828" s="200"/>
      <c r="O828" s="200"/>
      <c r="P828" s="200"/>
      <c r="Q828" s="200"/>
      <c r="R828" s="202"/>
      <c r="S828" s="203">
        <f t="shared" si="161"/>
        <v>0</v>
      </c>
      <c r="T828" s="12"/>
      <c r="U828" s="822"/>
      <c r="V828" s="822"/>
      <c r="W828" s="822"/>
      <c r="X828" s="822"/>
      <c r="Y828" s="822"/>
      <c r="Z828" s="822"/>
      <c r="AA828" s="822"/>
      <c r="AB828" s="822"/>
      <c r="AC828" s="822"/>
    </row>
    <row r="829" spans="1:29" ht="15" customHeight="1">
      <c r="A829" s="1152"/>
      <c r="B829" s="1152"/>
      <c r="C829" s="186"/>
      <c r="D829" s="33"/>
      <c r="E829" s="33"/>
      <c r="F829" s="33"/>
      <c r="G829" s="33"/>
      <c r="H829" s="186"/>
      <c r="I829" s="33"/>
      <c r="J829" s="33"/>
      <c r="K829" s="33"/>
      <c r="L829" s="208" t="s">
        <v>598</v>
      </c>
      <c r="M829" s="200"/>
      <c r="N829" s="200"/>
      <c r="O829" s="200"/>
      <c r="P829" s="200"/>
      <c r="Q829" s="200"/>
      <c r="R829" s="202"/>
      <c r="S829" s="203">
        <f t="shared" si="161"/>
        <v>0</v>
      </c>
      <c r="T829" s="12"/>
      <c r="U829" s="822"/>
      <c r="V829" s="822"/>
      <c r="W829" s="822"/>
      <c r="X829" s="822"/>
      <c r="Y829" s="822"/>
      <c r="Z829" s="822"/>
      <c r="AA829" s="822"/>
      <c r="AB829" s="822"/>
      <c r="AC829" s="822"/>
    </row>
    <row r="830" spans="1:29" ht="15" customHeight="1">
      <c r="A830" s="1152"/>
      <c r="B830" s="1152"/>
      <c r="C830" s="186"/>
      <c r="D830" s="33"/>
      <c r="E830" s="33"/>
      <c r="F830" s="33"/>
      <c r="G830" s="33"/>
      <c r="H830" s="186"/>
      <c r="I830" s="33"/>
      <c r="J830" s="33"/>
      <c r="K830" s="33"/>
      <c r="L830" s="209" t="s">
        <v>599</v>
      </c>
      <c r="M830" s="210"/>
      <c r="N830" s="210"/>
      <c r="O830" s="210"/>
      <c r="P830" s="210"/>
      <c r="Q830" s="210"/>
      <c r="R830" s="211"/>
      <c r="S830" s="212">
        <f t="shared" si="161"/>
        <v>0</v>
      </c>
      <c r="T830" s="12"/>
      <c r="U830" s="822"/>
      <c r="V830" s="822"/>
      <c r="W830" s="822"/>
      <c r="X830" s="822"/>
      <c r="Y830" s="822"/>
      <c r="Z830" s="822"/>
      <c r="AA830" s="822"/>
      <c r="AB830" s="822"/>
      <c r="AC830" s="822"/>
    </row>
    <row r="831" spans="1:29" ht="15" customHeight="1">
      <c r="A831" s="1152"/>
      <c r="B831" s="1152"/>
      <c r="C831" s="186"/>
      <c r="D831" s="33"/>
      <c r="E831" s="33"/>
      <c r="F831" s="33"/>
      <c r="G831" s="33"/>
      <c r="H831" s="186"/>
      <c r="I831" s="33"/>
      <c r="J831" s="33"/>
      <c r="K831" s="33"/>
      <c r="L831" s="209" t="s">
        <v>600</v>
      </c>
      <c r="M831" s="213"/>
      <c r="N831" s="213"/>
      <c r="O831" s="213"/>
      <c r="P831" s="213"/>
      <c r="Q831" s="213"/>
      <c r="R831" s="214"/>
      <c r="S831" s="215">
        <f t="shared" si="161"/>
        <v>0</v>
      </c>
      <c r="T831" s="12"/>
      <c r="U831" s="822"/>
      <c r="V831" s="822"/>
      <c r="W831" s="822"/>
      <c r="X831" s="822"/>
      <c r="Y831" s="822"/>
      <c r="Z831" s="822"/>
      <c r="AA831" s="822"/>
      <c r="AB831" s="822"/>
      <c r="AC831" s="822"/>
    </row>
    <row r="832" spans="1:29" ht="15" customHeight="1">
      <c r="A832" s="1152"/>
      <c r="B832" s="1152"/>
      <c r="C832" s="186"/>
      <c r="D832" s="33"/>
      <c r="E832" s="33"/>
      <c r="F832" s="33"/>
      <c r="G832" s="33"/>
      <c r="H832" s="186"/>
      <c r="I832" s="33"/>
      <c r="J832" s="33"/>
      <c r="K832" s="33"/>
      <c r="L832" s="222"/>
      <c r="M832" s="223"/>
      <c r="N832" s="223"/>
      <c r="O832" s="223"/>
      <c r="P832" s="223"/>
      <c r="Q832" s="223"/>
      <c r="R832" s="224"/>
      <c r="S832" s="225"/>
      <c r="T832" s="29"/>
      <c r="U832" s="185"/>
      <c r="V832" s="185"/>
      <c r="W832" s="185"/>
      <c r="X832" s="185"/>
      <c r="Y832" s="185"/>
      <c r="Z832" s="185"/>
      <c r="AA832" s="185"/>
      <c r="AB832" s="185"/>
      <c r="AC832" s="185"/>
    </row>
    <row r="833" spans="1:29" ht="30.75" customHeight="1">
      <c r="A833" s="1152"/>
      <c r="B833" s="1152"/>
      <c r="C833" s="186"/>
      <c r="D833" s="33"/>
      <c r="E833" s="33"/>
      <c r="F833" s="33"/>
      <c r="G833" s="33"/>
      <c r="H833" s="186"/>
      <c r="I833" s="33"/>
      <c r="J833" s="33"/>
      <c r="K833" s="33"/>
      <c r="L833" s="1195" t="s">
        <v>601</v>
      </c>
      <c r="M833" s="231"/>
      <c r="N833" s="228"/>
      <c r="O833" s="231"/>
      <c r="P833" s="574"/>
      <c r="Q833" s="228"/>
      <c r="R833" s="228"/>
      <c r="S833" s="228"/>
      <c r="T833" s="12"/>
      <c r="U833" s="822"/>
      <c r="V833" s="822"/>
      <c r="W833" s="822"/>
      <c r="X833" s="822"/>
      <c r="Y833" s="822"/>
      <c r="Z833" s="822"/>
      <c r="AA833" s="822"/>
      <c r="AB833" s="822"/>
      <c r="AC833" s="822"/>
    </row>
    <row r="834" spans="1:29" ht="30.75" customHeight="1">
      <c r="A834" s="1152"/>
      <c r="B834" s="1152"/>
      <c r="C834" s="186"/>
      <c r="D834" s="33"/>
      <c r="E834" s="33"/>
      <c r="F834" s="33"/>
      <c r="G834" s="33"/>
      <c r="H834" s="186"/>
      <c r="I834" s="33"/>
      <c r="J834" s="33"/>
      <c r="K834" s="33"/>
      <c r="L834" s="1193"/>
      <c r="M834" s="231"/>
      <c r="N834" s="228"/>
      <c r="O834" s="228"/>
      <c r="P834" s="574"/>
      <c r="Q834" s="230"/>
      <c r="R834" s="228"/>
      <c r="S834" s="228"/>
      <c r="T834" s="29"/>
      <c r="U834" s="822"/>
      <c r="V834" s="822"/>
      <c r="W834" s="822"/>
      <c r="X834" s="822"/>
      <c r="Y834" s="822"/>
      <c r="Z834" s="822"/>
      <c r="AA834" s="822"/>
      <c r="AB834" s="822"/>
      <c r="AC834" s="822"/>
    </row>
    <row r="835" spans="1:29" ht="15.75" customHeight="1">
      <c r="A835" s="1152"/>
      <c r="B835" s="1152"/>
      <c r="C835" s="186"/>
      <c r="D835" s="29"/>
      <c r="E835" s="29"/>
      <c r="F835" s="29"/>
      <c r="G835" s="29"/>
      <c r="H835" s="186"/>
      <c r="I835" s="29"/>
      <c r="J835" s="29"/>
      <c r="K835" s="29"/>
      <c r="L835" s="1193"/>
      <c r="M835" s="230"/>
      <c r="N835" s="230"/>
      <c r="O835" s="228"/>
      <c r="P835" s="228"/>
      <c r="Q835" s="228"/>
      <c r="R835" s="228"/>
      <c r="S835" s="228"/>
      <c r="T835" s="29"/>
      <c r="U835" s="822"/>
      <c r="V835" s="822"/>
      <c r="W835" s="822"/>
      <c r="X835" s="822"/>
      <c r="Y835" s="822"/>
      <c r="Z835" s="822"/>
      <c r="AA835" s="822"/>
      <c r="AB835" s="822"/>
      <c r="AC835" s="822"/>
    </row>
    <row r="836" spans="1:29" ht="15.75" customHeight="1">
      <c r="A836" s="1147"/>
      <c r="B836" s="1147"/>
      <c r="C836" s="186"/>
      <c r="D836" s="29"/>
      <c r="E836" s="29"/>
      <c r="F836" s="29"/>
      <c r="G836" s="29"/>
      <c r="H836" s="186"/>
      <c r="I836" s="29"/>
      <c r="J836" s="29"/>
      <c r="K836" s="29"/>
      <c r="L836" s="1194"/>
      <c r="M836" s="230"/>
      <c r="N836" s="228"/>
      <c r="O836" s="228"/>
      <c r="P836" s="228"/>
      <c r="Q836" s="228"/>
      <c r="R836" s="228"/>
      <c r="S836" s="228"/>
      <c r="T836" s="29"/>
      <c r="U836" s="822"/>
      <c r="V836" s="822"/>
      <c r="W836" s="822"/>
      <c r="X836" s="822"/>
      <c r="Y836" s="822"/>
      <c r="Z836" s="822"/>
      <c r="AA836" s="822"/>
      <c r="AB836" s="822"/>
      <c r="AC836" s="822"/>
    </row>
    <row r="837" spans="1:29" ht="18" customHeight="1">
      <c r="A837" s="766"/>
      <c r="B837" s="371"/>
      <c r="C837" s="186"/>
      <c r="D837" s="29"/>
      <c r="E837" s="29"/>
      <c r="F837" s="29"/>
      <c r="G837" s="29"/>
      <c r="H837" s="186"/>
      <c r="I837" s="29"/>
      <c r="J837" s="29"/>
      <c r="K837" s="29"/>
      <c r="L837" s="238" t="s">
        <v>593</v>
      </c>
      <c r="M837" s="280"/>
      <c r="N837" s="280"/>
      <c r="O837" s="280"/>
      <c r="P837" s="280"/>
      <c r="Q837" s="280"/>
      <c r="R837" s="236"/>
      <c r="S837" s="237">
        <f t="shared" ref="S837:S848" si="162">SUM(M837:R837)</f>
        <v>0</v>
      </c>
      <c r="T837" s="29"/>
      <c r="U837" s="822"/>
      <c r="V837" s="822"/>
      <c r="W837" s="822"/>
      <c r="X837" s="822"/>
      <c r="Y837" s="822"/>
      <c r="Z837" s="822"/>
      <c r="AA837" s="822"/>
      <c r="AB837" s="822"/>
      <c r="AC837" s="822"/>
    </row>
    <row r="838" spans="1:29" ht="18" customHeight="1">
      <c r="A838" s="766"/>
      <c r="B838" s="371"/>
      <c r="C838" s="186"/>
      <c r="D838" s="29"/>
      <c r="E838" s="29"/>
      <c r="F838" s="29"/>
      <c r="G838" s="29"/>
      <c r="H838" s="186"/>
      <c r="I838" s="29"/>
      <c r="J838" s="29"/>
      <c r="K838" s="29"/>
      <c r="L838" s="240" t="s">
        <v>594</v>
      </c>
      <c r="M838" s="281"/>
      <c r="N838" s="281"/>
      <c r="O838" s="281"/>
      <c r="P838" s="281"/>
      <c r="Q838" s="281"/>
      <c r="R838" s="228"/>
      <c r="S838" s="242">
        <f t="shared" si="162"/>
        <v>0</v>
      </c>
      <c r="T838" s="29"/>
      <c r="U838" s="822"/>
      <c r="V838" s="822"/>
      <c r="W838" s="822"/>
      <c r="X838" s="822"/>
      <c r="Y838" s="822"/>
      <c r="Z838" s="822"/>
      <c r="AA838" s="822"/>
      <c r="AB838" s="822"/>
      <c r="AC838" s="822"/>
    </row>
    <row r="839" spans="1:29" ht="18" customHeight="1">
      <c r="A839" s="766"/>
      <c r="B839" s="371"/>
      <c r="C839" s="186"/>
      <c r="D839" s="29"/>
      <c r="E839" s="29"/>
      <c r="F839" s="29"/>
      <c r="G839" s="29"/>
      <c r="H839" s="186"/>
      <c r="I839" s="29"/>
      <c r="J839" s="29"/>
      <c r="K839" s="29"/>
      <c r="L839" s="240" t="s">
        <v>595</v>
      </c>
      <c r="M839" s="243"/>
      <c r="N839" s="243"/>
      <c r="O839" s="243"/>
      <c r="P839" s="243"/>
      <c r="Q839" s="243"/>
      <c r="R839" s="228"/>
      <c r="S839" s="242">
        <f t="shared" si="162"/>
        <v>0</v>
      </c>
      <c r="T839" s="29"/>
      <c r="U839" s="822"/>
      <c r="V839" s="822"/>
      <c r="W839" s="822"/>
      <c r="X839" s="822"/>
      <c r="Y839" s="822"/>
      <c r="Z839" s="822"/>
      <c r="AA839" s="822"/>
      <c r="AB839" s="822"/>
      <c r="AC839" s="822"/>
    </row>
    <row r="840" spans="1:29" ht="18" customHeight="1">
      <c r="A840" s="766"/>
      <c r="B840" s="371"/>
      <c r="C840" s="186"/>
      <c r="D840" s="29"/>
      <c r="E840" s="29"/>
      <c r="F840" s="29"/>
      <c r="G840" s="29"/>
      <c r="H840" s="186"/>
      <c r="I840" s="29"/>
      <c r="J840" s="29"/>
      <c r="K840" s="29"/>
      <c r="L840" s="244" t="s">
        <v>596</v>
      </c>
      <c r="M840" s="246"/>
      <c r="N840" s="246"/>
      <c r="O840" s="246"/>
      <c r="P840" s="246"/>
      <c r="Q840" s="246"/>
      <c r="R840" s="247"/>
      <c r="S840" s="248">
        <f t="shared" si="162"/>
        <v>0</v>
      </c>
      <c r="T840" s="29"/>
      <c r="U840" s="822"/>
      <c r="V840" s="822"/>
      <c r="W840" s="822"/>
      <c r="X840" s="822"/>
      <c r="Y840" s="822"/>
      <c r="Z840" s="822"/>
      <c r="AA840" s="822"/>
      <c r="AB840" s="822"/>
      <c r="AC840" s="822"/>
    </row>
    <row r="841" spans="1:29" ht="18" customHeight="1">
      <c r="A841" s="766"/>
      <c r="B841" s="371"/>
      <c r="C841" s="1200"/>
      <c r="D841" s="186"/>
      <c r="E841" s="186"/>
      <c r="F841" s="186"/>
      <c r="G841" s="186"/>
      <c r="H841" s="1200"/>
      <c r="I841" s="186"/>
      <c r="J841" s="186"/>
      <c r="K841" s="186"/>
      <c r="L841" s="244" t="s">
        <v>597</v>
      </c>
      <c r="M841" s="246"/>
      <c r="N841" s="246"/>
      <c r="O841" s="246"/>
      <c r="P841" s="246"/>
      <c r="Q841" s="246"/>
      <c r="R841" s="247"/>
      <c r="S841" s="248">
        <f t="shared" si="162"/>
        <v>0</v>
      </c>
      <c r="T841" s="29"/>
      <c r="U841" s="185"/>
      <c r="V841" s="185"/>
      <c r="W841" s="185"/>
      <c r="X841" s="185"/>
      <c r="Y841" s="185"/>
      <c r="Z841" s="185"/>
      <c r="AA841" s="185"/>
      <c r="AB841" s="185"/>
      <c r="AC841" s="185"/>
    </row>
    <row r="842" spans="1:29" ht="18" customHeight="1">
      <c r="A842" s="766"/>
      <c r="B842" s="371"/>
      <c r="C842" s="1201"/>
      <c r="D842" s="186"/>
      <c r="E842" s="186"/>
      <c r="F842" s="186"/>
      <c r="G842" s="186"/>
      <c r="H842" s="1201"/>
      <c r="I842" s="186"/>
      <c r="J842" s="186"/>
      <c r="K842" s="186"/>
      <c r="L842" s="249" t="s">
        <v>598</v>
      </c>
      <c r="M842" s="246"/>
      <c r="N842" s="246"/>
      <c r="O842" s="246"/>
      <c r="P842" s="246"/>
      <c r="Q842" s="246"/>
      <c r="R842" s="247"/>
      <c r="S842" s="248">
        <f t="shared" si="162"/>
        <v>0</v>
      </c>
      <c r="T842" s="29"/>
      <c r="U842" s="185"/>
      <c r="V842" s="185"/>
      <c r="W842" s="185"/>
      <c r="X842" s="185"/>
      <c r="Y842" s="185"/>
      <c r="Z842" s="185"/>
      <c r="AA842" s="185"/>
      <c r="AB842" s="185"/>
      <c r="AC842" s="185"/>
    </row>
    <row r="843" spans="1:29" ht="18" customHeight="1">
      <c r="A843" s="766"/>
      <c r="B843" s="371"/>
      <c r="C843" s="186"/>
      <c r="D843" s="29"/>
      <c r="E843" s="29"/>
      <c r="F843" s="29"/>
      <c r="G843" s="29"/>
      <c r="H843" s="186"/>
      <c r="I843" s="29"/>
      <c r="J843" s="29"/>
      <c r="K843" s="29"/>
      <c r="L843" s="250" t="s">
        <v>599</v>
      </c>
      <c r="M843" s="251"/>
      <c r="N843" s="251"/>
      <c r="O843" s="251"/>
      <c r="P843" s="251"/>
      <c r="Q843" s="251"/>
      <c r="R843" s="252"/>
      <c r="S843" s="253">
        <f t="shared" si="162"/>
        <v>0</v>
      </c>
      <c r="T843" s="29"/>
      <c r="U843" s="822"/>
      <c r="V843" s="822"/>
      <c r="W843" s="822"/>
      <c r="X843" s="822"/>
      <c r="Y843" s="822"/>
      <c r="Z843" s="822"/>
      <c r="AA843" s="822"/>
      <c r="AB843" s="822"/>
      <c r="AC843" s="822"/>
    </row>
    <row r="844" spans="1:29" ht="18" customHeight="1">
      <c r="A844" s="766"/>
      <c r="B844" s="371"/>
      <c r="C844" s="186"/>
      <c r="D844" s="29"/>
      <c r="E844" s="29"/>
      <c r="F844" s="29"/>
      <c r="G844" s="29"/>
      <c r="H844" s="186"/>
      <c r="I844" s="29"/>
      <c r="J844" s="29"/>
      <c r="K844" s="29"/>
      <c r="L844" s="250" t="s">
        <v>600</v>
      </c>
      <c r="M844" s="254"/>
      <c r="N844" s="254"/>
      <c r="O844" s="254"/>
      <c r="P844" s="254"/>
      <c r="Q844" s="254"/>
      <c r="R844" s="255"/>
      <c r="S844" s="256">
        <f t="shared" si="162"/>
        <v>0</v>
      </c>
      <c r="T844" s="29"/>
      <c r="U844" s="822"/>
      <c r="V844" s="822"/>
      <c r="W844" s="822"/>
      <c r="X844" s="822"/>
      <c r="Y844" s="822"/>
      <c r="Z844" s="822"/>
      <c r="AA844" s="822"/>
      <c r="AB844" s="822"/>
      <c r="AC844" s="822"/>
    </row>
    <row r="845" spans="1:29" ht="18" customHeight="1">
      <c r="A845" s="766"/>
      <c r="B845" s="371"/>
      <c r="C845" s="186"/>
      <c r="D845" s="29"/>
      <c r="E845" s="29"/>
      <c r="F845" s="29"/>
      <c r="G845" s="29"/>
      <c r="H845" s="186"/>
      <c r="I845" s="29"/>
      <c r="J845" s="29"/>
      <c r="K845" s="29"/>
      <c r="L845" s="222" t="s">
        <v>681</v>
      </c>
      <c r="M845" s="223">
        <f t="shared" ref="M845:R845" si="163">M837+M824</f>
        <v>0</v>
      </c>
      <c r="N845" s="223">
        <f t="shared" si="163"/>
        <v>4</v>
      </c>
      <c r="O845" s="223">
        <f t="shared" si="163"/>
        <v>4</v>
      </c>
      <c r="P845" s="223">
        <f t="shared" si="163"/>
        <v>8</v>
      </c>
      <c r="Q845" s="223">
        <f t="shared" si="163"/>
        <v>0</v>
      </c>
      <c r="R845" s="223">
        <f t="shared" si="163"/>
        <v>0</v>
      </c>
      <c r="S845" s="224">
        <f t="shared" si="162"/>
        <v>16</v>
      </c>
      <c r="T845" s="29"/>
      <c r="U845" s="822"/>
      <c r="V845" s="822"/>
      <c r="W845" s="822"/>
      <c r="X845" s="822"/>
      <c r="Y845" s="822"/>
      <c r="Z845" s="822"/>
      <c r="AA845" s="822"/>
      <c r="AB845" s="822"/>
      <c r="AC845" s="822"/>
    </row>
    <row r="846" spans="1:29" ht="18" customHeight="1">
      <c r="A846" s="766"/>
      <c r="B846" s="371"/>
      <c r="C846" s="186"/>
      <c r="D846" s="29"/>
      <c r="E846" s="29"/>
      <c r="F846" s="29"/>
      <c r="G846" s="29"/>
      <c r="H846" s="186"/>
      <c r="I846" s="29"/>
      <c r="J846" s="29"/>
      <c r="K846" s="29"/>
      <c r="L846" s="257" t="s">
        <v>682</v>
      </c>
      <c r="M846" s="258">
        <f t="shared" ref="M846:R846" si="164">M841+M840+M828+M827</f>
        <v>0</v>
      </c>
      <c r="N846" s="258">
        <f t="shared" si="164"/>
        <v>0</v>
      </c>
      <c r="O846" s="258">
        <f t="shared" si="164"/>
        <v>0</v>
      </c>
      <c r="P846" s="258">
        <f t="shared" si="164"/>
        <v>0</v>
      </c>
      <c r="Q846" s="258">
        <f t="shared" si="164"/>
        <v>0</v>
      </c>
      <c r="R846" s="258">
        <f t="shared" si="164"/>
        <v>0</v>
      </c>
      <c r="S846" s="259">
        <f t="shared" si="162"/>
        <v>0</v>
      </c>
      <c r="T846" s="29"/>
      <c r="U846" s="822"/>
      <c r="V846" s="822"/>
      <c r="W846" s="822"/>
      <c r="X846" s="822"/>
      <c r="Y846" s="822"/>
      <c r="Z846" s="822"/>
      <c r="AA846" s="822"/>
      <c r="AB846" s="822"/>
      <c r="AC846" s="822"/>
    </row>
    <row r="847" spans="1:29" ht="18" customHeight="1">
      <c r="A847" s="766"/>
      <c r="B847" s="371"/>
      <c r="C847" s="1200"/>
      <c r="D847" s="186"/>
      <c r="E847" s="186"/>
      <c r="F847" s="186"/>
      <c r="G847" s="186"/>
      <c r="H847" s="1200"/>
      <c r="I847" s="186"/>
      <c r="J847" s="186"/>
      <c r="K847" s="186"/>
      <c r="L847" s="257" t="s">
        <v>683</v>
      </c>
      <c r="M847" s="258">
        <f t="shared" ref="M847:R847" si="165">M842+M829</f>
        <v>0</v>
      </c>
      <c r="N847" s="258">
        <f t="shared" si="165"/>
        <v>0</v>
      </c>
      <c r="O847" s="258">
        <f t="shared" si="165"/>
        <v>0</v>
      </c>
      <c r="P847" s="258">
        <f t="shared" si="165"/>
        <v>0</v>
      </c>
      <c r="Q847" s="258">
        <f t="shared" si="165"/>
        <v>0</v>
      </c>
      <c r="R847" s="258">
        <f t="shared" si="165"/>
        <v>0</v>
      </c>
      <c r="S847" s="259">
        <f t="shared" si="162"/>
        <v>0</v>
      </c>
      <c r="T847" s="29"/>
      <c r="U847" s="185"/>
      <c r="V847" s="185"/>
      <c r="W847" s="185"/>
      <c r="X847" s="185"/>
      <c r="Y847" s="185"/>
      <c r="Z847" s="185"/>
      <c r="AA847" s="185"/>
      <c r="AB847" s="185"/>
      <c r="AC847" s="185"/>
    </row>
    <row r="848" spans="1:29" ht="18" customHeight="1">
      <c r="A848" s="766"/>
      <c r="B848" s="371"/>
      <c r="C848" s="1201"/>
      <c r="D848" s="186"/>
      <c r="E848" s="186"/>
      <c r="F848" s="186"/>
      <c r="G848" s="186"/>
      <c r="H848" s="1201"/>
      <c r="I848" s="186"/>
      <c r="J848" s="186"/>
      <c r="K848" s="186"/>
      <c r="L848" s="260" t="s">
        <v>684</v>
      </c>
      <c r="M848" s="261">
        <f t="shared" ref="M848:R848" si="166">M843+M830</f>
        <v>0</v>
      </c>
      <c r="N848" s="261">
        <f t="shared" si="166"/>
        <v>0</v>
      </c>
      <c r="O848" s="261">
        <f t="shared" si="166"/>
        <v>0</v>
      </c>
      <c r="P848" s="261">
        <f t="shared" si="166"/>
        <v>0</v>
      </c>
      <c r="Q848" s="261">
        <f t="shared" si="166"/>
        <v>0</v>
      </c>
      <c r="R848" s="261">
        <f t="shared" si="166"/>
        <v>0</v>
      </c>
      <c r="S848" s="262">
        <f t="shared" si="162"/>
        <v>0</v>
      </c>
      <c r="T848" s="29"/>
      <c r="U848" s="185"/>
      <c r="V848" s="185"/>
      <c r="W848" s="185"/>
      <c r="X848" s="185"/>
      <c r="Y848" s="185"/>
      <c r="Z848" s="185"/>
      <c r="AA848" s="185"/>
      <c r="AB848" s="185"/>
      <c r="AC848" s="185"/>
    </row>
    <row r="849" spans="1:29" ht="15.75" customHeight="1">
      <c r="A849" s="1213" t="s">
        <v>817</v>
      </c>
      <c r="B849" s="1138"/>
      <c r="C849" s="354"/>
      <c r="D849" s="82"/>
      <c r="E849" s="82"/>
      <c r="F849" s="82"/>
      <c r="G849" s="82"/>
      <c r="H849" s="354"/>
      <c r="I849" s="82"/>
      <c r="J849" s="82"/>
      <c r="K849" s="82"/>
      <c r="L849" s="355"/>
      <c r="M849" s="82"/>
      <c r="N849" s="82"/>
      <c r="O849" s="82"/>
      <c r="P849" s="82"/>
      <c r="Q849" s="82"/>
      <c r="R849" s="82"/>
      <c r="S849" s="82"/>
      <c r="T849" s="186"/>
      <c r="U849" s="822"/>
      <c r="V849" s="822"/>
      <c r="W849" s="822"/>
      <c r="X849" s="822"/>
      <c r="Y849" s="822"/>
      <c r="Z849" s="822"/>
      <c r="AA849" s="822"/>
      <c r="AB849" s="822"/>
      <c r="AC849" s="822"/>
    </row>
    <row r="850" spans="1:29" ht="15.75" customHeight="1">
      <c r="A850" s="74"/>
      <c r="B850" s="614"/>
      <c r="C850" s="457"/>
      <c r="D850" s="457"/>
      <c r="E850" s="457"/>
      <c r="F850" s="457"/>
      <c r="G850" s="457"/>
      <c r="H850" s="457"/>
      <c r="I850" s="457"/>
      <c r="J850" s="457"/>
      <c r="K850" s="457"/>
      <c r="L850" s="106"/>
      <c r="M850" s="180"/>
      <c r="N850" s="180"/>
      <c r="O850" s="180"/>
      <c r="P850" s="180"/>
      <c r="Q850" s="180"/>
      <c r="R850" s="180"/>
      <c r="S850" s="106"/>
      <c r="T850" s="457"/>
      <c r="U850" s="822"/>
      <c r="V850" s="822"/>
      <c r="W850" s="822"/>
      <c r="X850" s="822"/>
      <c r="Y850" s="822"/>
      <c r="Z850" s="822"/>
      <c r="AA850" s="822"/>
      <c r="AB850" s="822"/>
      <c r="AC850" s="822"/>
    </row>
    <row r="851" spans="1:29" ht="15.75" customHeight="1">
      <c r="A851" s="74"/>
      <c r="B851" s="614"/>
      <c r="C851" s="457"/>
      <c r="D851" s="457"/>
      <c r="E851" s="457"/>
      <c r="F851" s="457"/>
      <c r="G851" s="457"/>
      <c r="H851" s="457"/>
      <c r="I851" s="457"/>
      <c r="J851" s="457"/>
      <c r="K851" s="457"/>
      <c r="L851" s="106"/>
      <c r="M851" s="180"/>
      <c r="N851" s="180"/>
      <c r="O851" s="180"/>
      <c r="P851" s="180"/>
      <c r="Q851" s="180"/>
      <c r="R851" s="180"/>
      <c r="S851" s="106"/>
      <c r="T851" s="457"/>
      <c r="U851" s="822"/>
      <c r="V851" s="822"/>
      <c r="W851" s="822"/>
      <c r="X851" s="822"/>
      <c r="Y851" s="822"/>
      <c r="Z851" s="822"/>
      <c r="AA851" s="822"/>
      <c r="AB851" s="822"/>
      <c r="AC851" s="822"/>
    </row>
    <row r="852" spans="1:29" ht="15.75" customHeight="1">
      <c r="A852" s="74"/>
      <c r="B852" s="614"/>
      <c r="C852" s="457"/>
      <c r="D852" s="457"/>
      <c r="E852" s="457"/>
      <c r="F852" s="457"/>
      <c r="G852" s="457"/>
      <c r="H852" s="457"/>
      <c r="I852" s="457"/>
      <c r="J852" s="457"/>
      <c r="K852" s="457"/>
      <c r="L852" s="106"/>
      <c r="M852" s="180"/>
      <c r="N852" s="180"/>
      <c r="O852" s="180"/>
      <c r="P852" s="180"/>
      <c r="Q852" s="180"/>
      <c r="R852" s="180"/>
      <c r="S852" s="106"/>
      <c r="T852" s="457"/>
      <c r="U852" s="822"/>
      <c r="V852" s="822"/>
      <c r="W852" s="822"/>
      <c r="X852" s="822"/>
      <c r="Y852" s="822"/>
      <c r="Z852" s="822"/>
      <c r="AA852" s="822"/>
      <c r="AB852" s="822"/>
      <c r="AC852" s="822"/>
    </row>
    <row r="853" spans="1:29" ht="15.75" customHeight="1">
      <c r="A853" s="74"/>
      <c r="B853" s="614"/>
      <c r="C853" s="457"/>
      <c r="D853" s="457"/>
      <c r="E853" s="457"/>
      <c r="F853" s="457"/>
      <c r="G853" s="457"/>
      <c r="H853" s="457"/>
      <c r="I853" s="457"/>
      <c r="J853" s="457"/>
      <c r="K853" s="457"/>
      <c r="L853" s="106"/>
      <c r="M853" s="180"/>
      <c r="N853" s="180"/>
      <c r="O853" s="180"/>
      <c r="P853" s="180"/>
      <c r="Q853" s="180"/>
      <c r="R853" s="180"/>
      <c r="S853" s="106"/>
      <c r="T853" s="457"/>
      <c r="U853" s="822"/>
      <c r="V853" s="822"/>
      <c r="W853" s="822"/>
      <c r="X853" s="822"/>
      <c r="Y853" s="822"/>
      <c r="Z853" s="822"/>
      <c r="AA853" s="822"/>
      <c r="AB853" s="822"/>
      <c r="AC853" s="822"/>
    </row>
    <row r="854" spans="1:29" ht="15.75" customHeight="1">
      <c r="A854" s="74"/>
      <c r="B854" s="614"/>
      <c r="C854" s="457"/>
      <c r="D854" s="175"/>
      <c r="E854" s="175"/>
      <c r="F854" s="175"/>
      <c r="G854" s="175"/>
      <c r="H854" s="175"/>
      <c r="I854" s="175"/>
      <c r="J854" s="175"/>
      <c r="K854" s="1187" t="s">
        <v>592</v>
      </c>
      <c r="L854" s="186" t="s">
        <v>593</v>
      </c>
      <c r="M854" s="192">
        <f t="shared" ref="M854:R854" si="167">M794+M763+M732+M702+M672+M643+M614+M585+M555+M528+M500+M471+M441+M406+M372+M345+M312+M281+M250+M219+M188+M154+M122+M89+M59+M27+M824</f>
        <v>40</v>
      </c>
      <c r="N854" s="192">
        <f t="shared" si="167"/>
        <v>74</v>
      </c>
      <c r="O854" s="192">
        <f t="shared" si="167"/>
        <v>67</v>
      </c>
      <c r="P854" s="192">
        <f t="shared" si="167"/>
        <v>77</v>
      </c>
      <c r="Q854" s="192">
        <f t="shared" si="167"/>
        <v>68</v>
      </c>
      <c r="R854" s="192">
        <f t="shared" si="167"/>
        <v>0</v>
      </c>
      <c r="S854" s="112">
        <f t="shared" ref="S854:S869" si="168">SUM(M854:R854)</f>
        <v>326</v>
      </c>
      <c r="T854" s="457"/>
      <c r="U854" s="822"/>
      <c r="V854" s="822"/>
      <c r="W854" s="822"/>
      <c r="X854" s="822"/>
      <c r="Y854" s="822"/>
      <c r="Z854" s="822"/>
      <c r="AA854" s="822"/>
      <c r="AB854" s="822"/>
      <c r="AC854" s="822"/>
    </row>
    <row r="855" spans="1:29" ht="15.75" customHeight="1">
      <c r="A855" s="74"/>
      <c r="B855" s="614"/>
      <c r="C855" s="457"/>
      <c r="D855" s="175"/>
      <c r="E855" s="175"/>
      <c r="F855" s="175"/>
      <c r="G855" s="175"/>
      <c r="H855" s="175"/>
      <c r="I855" s="175"/>
      <c r="J855" s="175"/>
      <c r="K855" s="1152"/>
      <c r="L855" s="195" t="s">
        <v>594</v>
      </c>
      <c r="M855" s="192">
        <f t="shared" ref="M855:R855" si="169">M795+M764+M733+M703+M673+M644+M615+M586+M556+M529+M501+M472+M442+M407+M373+M346+M313+M282+M251+M220+M189+M155+M123+M90+M60+M28+M825</f>
        <v>27</v>
      </c>
      <c r="N855" s="192">
        <f t="shared" si="169"/>
        <v>45</v>
      </c>
      <c r="O855" s="192">
        <f t="shared" si="169"/>
        <v>39</v>
      </c>
      <c r="P855" s="192">
        <f t="shared" si="169"/>
        <v>49</v>
      </c>
      <c r="Q855" s="192">
        <f t="shared" si="169"/>
        <v>53</v>
      </c>
      <c r="R855" s="192">
        <f t="shared" si="169"/>
        <v>0</v>
      </c>
      <c r="S855" s="112">
        <f t="shared" si="168"/>
        <v>213</v>
      </c>
      <c r="T855" s="457"/>
      <c r="U855" s="822"/>
      <c r="V855" s="822"/>
      <c r="W855" s="822"/>
      <c r="X855" s="822"/>
      <c r="Y855" s="822"/>
      <c r="Z855" s="822"/>
      <c r="AA855" s="822"/>
      <c r="AB855" s="822"/>
      <c r="AC855" s="822"/>
    </row>
    <row r="856" spans="1:29" ht="15.75" customHeight="1">
      <c r="A856" s="74"/>
      <c r="B856" s="614"/>
      <c r="C856" s="457"/>
      <c r="D856" s="175"/>
      <c r="E856" s="175"/>
      <c r="F856" s="175"/>
      <c r="G856" s="175"/>
      <c r="H856" s="175"/>
      <c r="I856" s="175"/>
      <c r="J856" s="175"/>
      <c r="K856" s="1152"/>
      <c r="L856" s="195" t="s">
        <v>595</v>
      </c>
      <c r="M856" s="192">
        <f t="shared" ref="M856:R856" si="170">M796+M765+M734+M704+M674+M645+M616+M587+M557+M530+M502+M473+M443+M408+M374+M347+M314+M283+M252+M221+M190+M156+M124+M91+M61+M29+M826</f>
        <v>13</v>
      </c>
      <c r="N856" s="192">
        <f t="shared" si="170"/>
        <v>29</v>
      </c>
      <c r="O856" s="192">
        <f t="shared" si="170"/>
        <v>28</v>
      </c>
      <c r="P856" s="192">
        <f t="shared" si="170"/>
        <v>28</v>
      </c>
      <c r="Q856" s="192">
        <f t="shared" si="170"/>
        <v>15</v>
      </c>
      <c r="R856" s="192">
        <f t="shared" si="170"/>
        <v>0</v>
      </c>
      <c r="S856" s="112">
        <f t="shared" si="168"/>
        <v>113</v>
      </c>
      <c r="T856" s="457"/>
      <c r="U856" s="822"/>
      <c r="V856" s="822"/>
      <c r="W856" s="822"/>
      <c r="X856" s="822"/>
      <c r="Y856" s="822"/>
      <c r="Z856" s="822"/>
      <c r="AA856" s="822"/>
      <c r="AB856" s="822"/>
      <c r="AC856" s="822"/>
    </row>
    <row r="857" spans="1:29" ht="15.75" customHeight="1">
      <c r="A857" s="74"/>
      <c r="B857" s="614"/>
      <c r="C857" s="457"/>
      <c r="D857" s="175"/>
      <c r="E857" s="175"/>
      <c r="F857" s="175"/>
      <c r="G857" s="175"/>
      <c r="H857" s="175"/>
      <c r="I857" s="175"/>
      <c r="J857" s="175"/>
      <c r="K857" s="1152"/>
      <c r="L857" s="199" t="s">
        <v>596</v>
      </c>
      <c r="M857" s="192">
        <f t="shared" ref="M857:R857" si="171">M797+M766+M735+M705+M675+M646+M617+M588+M558+M531+M503+M474+M444+M409+M375+M348+M315+M284+M253+M222+M191+M157+M125+M92+M62+M30+M827</f>
        <v>3</v>
      </c>
      <c r="N857" s="192">
        <f t="shared" si="171"/>
        <v>35</v>
      </c>
      <c r="O857" s="192">
        <f t="shared" si="171"/>
        <v>28</v>
      </c>
      <c r="P857" s="192">
        <f t="shared" si="171"/>
        <v>19</v>
      </c>
      <c r="Q857" s="192">
        <f t="shared" si="171"/>
        <v>18</v>
      </c>
      <c r="R857" s="192">
        <f t="shared" si="171"/>
        <v>35</v>
      </c>
      <c r="S857" s="115">
        <f t="shared" si="168"/>
        <v>138</v>
      </c>
      <c r="T857" s="457"/>
      <c r="U857" s="822"/>
      <c r="V857" s="822"/>
      <c r="W857" s="822"/>
      <c r="X857" s="822"/>
      <c r="Y857" s="822"/>
      <c r="Z857" s="822"/>
      <c r="AA857" s="822"/>
      <c r="AB857" s="822"/>
      <c r="AC857" s="822"/>
    </row>
    <row r="858" spans="1:29" ht="15.75" customHeight="1">
      <c r="A858" s="74"/>
      <c r="B858" s="614"/>
      <c r="C858" s="457"/>
      <c r="D858" s="175"/>
      <c r="E858" s="175"/>
      <c r="F858" s="175"/>
      <c r="G858" s="175"/>
      <c r="H858" s="175"/>
      <c r="I858" s="175"/>
      <c r="J858" s="175"/>
      <c r="K858" s="1152"/>
      <c r="L858" s="199" t="s">
        <v>597</v>
      </c>
      <c r="M858" s="192">
        <f t="shared" ref="M858:R858" si="172">M798+M767+M736+M706+M676+M647+M618+M589+M559+M532+M504+M475+M445+M410+M376+M349+M316+M285+M254+M223+M192+M158+M126+M93+M63+M31+M828</f>
        <v>6</v>
      </c>
      <c r="N858" s="192">
        <f t="shared" si="172"/>
        <v>7</v>
      </c>
      <c r="O858" s="192">
        <f t="shared" si="172"/>
        <v>7</v>
      </c>
      <c r="P858" s="192">
        <f t="shared" si="172"/>
        <v>7</v>
      </c>
      <c r="Q858" s="192">
        <f t="shared" si="172"/>
        <v>3</v>
      </c>
      <c r="R858" s="192">
        <f t="shared" si="172"/>
        <v>0</v>
      </c>
      <c r="S858" s="115">
        <f t="shared" si="168"/>
        <v>30</v>
      </c>
      <c r="T858" s="457"/>
      <c r="U858" s="822"/>
      <c r="V858" s="822"/>
      <c r="W858" s="822"/>
      <c r="X858" s="822"/>
      <c r="Y858" s="822"/>
      <c r="Z858" s="822"/>
      <c r="AA858" s="822"/>
      <c r="AB858" s="822"/>
      <c r="AC858" s="822"/>
    </row>
    <row r="859" spans="1:29" ht="15.75" customHeight="1">
      <c r="A859" s="74"/>
      <c r="B859" s="614"/>
      <c r="C859" s="457"/>
      <c r="D859" s="175"/>
      <c r="E859" s="175"/>
      <c r="F859" s="175"/>
      <c r="G859" s="175"/>
      <c r="H859" s="175"/>
      <c r="I859" s="175"/>
      <c r="J859" s="175"/>
      <c r="K859" s="1152"/>
      <c r="L859" s="208" t="s">
        <v>598</v>
      </c>
      <c r="M859" s="192">
        <f t="shared" ref="M859:R859" si="173">M799+M768+M737+M707+M677+M648+M619+M590+M560+M533+M505+M476+M446+M411+M377+M350+M317+M286+M255+M224+M193+M159+M127+M94+M64+M32+M829</f>
        <v>0</v>
      </c>
      <c r="N859" s="192">
        <f t="shared" si="173"/>
        <v>4</v>
      </c>
      <c r="O859" s="192">
        <f t="shared" si="173"/>
        <v>2</v>
      </c>
      <c r="P859" s="192">
        <f t="shared" si="173"/>
        <v>4</v>
      </c>
      <c r="Q859" s="192">
        <f t="shared" si="173"/>
        <v>0</v>
      </c>
      <c r="R859" s="192">
        <f t="shared" si="173"/>
        <v>0</v>
      </c>
      <c r="S859" s="115">
        <f t="shared" si="168"/>
        <v>10</v>
      </c>
      <c r="T859" s="457"/>
      <c r="U859" s="822"/>
      <c r="V859" s="822"/>
      <c r="W859" s="822"/>
      <c r="X859" s="822"/>
      <c r="Y859" s="822"/>
      <c r="Z859" s="822"/>
      <c r="AA859" s="822"/>
      <c r="AB859" s="822"/>
      <c r="AC859" s="822"/>
    </row>
    <row r="860" spans="1:29" ht="15.75" customHeight="1">
      <c r="A860" s="74"/>
      <c r="B860" s="614"/>
      <c r="C860" s="457"/>
      <c r="D860" s="175"/>
      <c r="E860" s="175"/>
      <c r="F860" s="175"/>
      <c r="G860" s="175"/>
      <c r="H860" s="175"/>
      <c r="I860" s="175"/>
      <c r="J860" s="175"/>
      <c r="K860" s="1152"/>
      <c r="L860" s="209" t="s">
        <v>599</v>
      </c>
      <c r="M860" s="192">
        <f t="shared" ref="M860:R860" si="174">M800+M769+M738+M708+M678+M649+M620+M591+M561+M534+M506+M477+M447+M412+M378+M351+M318+M287+M256+M225+M194+M160+M128+M95+M65+M33+M830</f>
        <v>0</v>
      </c>
      <c r="N860" s="192">
        <f t="shared" si="174"/>
        <v>0</v>
      </c>
      <c r="O860" s="192">
        <f t="shared" si="174"/>
        <v>0</v>
      </c>
      <c r="P860" s="192">
        <f t="shared" si="174"/>
        <v>0</v>
      </c>
      <c r="Q860" s="192">
        <f t="shared" si="174"/>
        <v>0</v>
      </c>
      <c r="R860" s="192">
        <f t="shared" si="174"/>
        <v>0</v>
      </c>
      <c r="S860" s="117">
        <f t="shared" si="168"/>
        <v>0</v>
      </c>
      <c r="T860" s="457"/>
      <c r="U860" s="822"/>
      <c r="V860" s="822"/>
      <c r="W860" s="822"/>
      <c r="X860" s="822"/>
      <c r="Y860" s="822"/>
      <c r="Z860" s="822"/>
      <c r="AA860" s="822"/>
      <c r="AB860" s="822"/>
      <c r="AC860" s="822"/>
    </row>
    <row r="861" spans="1:29" ht="15" customHeight="1">
      <c r="A861" s="74"/>
      <c r="B861" s="614"/>
      <c r="C861" s="457"/>
      <c r="D861" s="175"/>
      <c r="E861" s="175"/>
      <c r="F861" s="175"/>
      <c r="G861" s="175"/>
      <c r="H861" s="175"/>
      <c r="I861" s="175"/>
      <c r="J861" s="175"/>
      <c r="K861" s="1147"/>
      <c r="L861" s="209" t="s">
        <v>600</v>
      </c>
      <c r="M861" s="192">
        <f t="shared" ref="M861:R861" si="175">M801+M770+M739+M709+M679+M650+M621+M592+M562+M535+M507+M478+M448+M413+M379+M352+M319+M288+M257+M226+M195+M161+M129+M96+M66+M34+M831</f>
        <v>0</v>
      </c>
      <c r="N861" s="192">
        <f t="shared" si="175"/>
        <v>0</v>
      </c>
      <c r="O861" s="192">
        <f t="shared" si="175"/>
        <v>0</v>
      </c>
      <c r="P861" s="192">
        <f t="shared" si="175"/>
        <v>0</v>
      </c>
      <c r="Q861" s="192">
        <f t="shared" si="175"/>
        <v>0</v>
      </c>
      <c r="R861" s="192">
        <f t="shared" si="175"/>
        <v>0</v>
      </c>
      <c r="S861" s="117">
        <f t="shared" si="168"/>
        <v>0</v>
      </c>
      <c r="T861" s="457"/>
    </row>
    <row r="862" spans="1:29" ht="15.75" customHeight="1">
      <c r="A862" s="74"/>
      <c r="B862" s="614"/>
      <c r="C862" s="457"/>
      <c r="D862" s="175"/>
      <c r="E862" s="175"/>
      <c r="F862" s="175"/>
      <c r="G862" s="175"/>
      <c r="H862" s="175"/>
      <c r="I862" s="175"/>
      <c r="J862" s="175"/>
      <c r="K862" s="1188" t="s">
        <v>601</v>
      </c>
      <c r="L862" s="238" t="s">
        <v>593</v>
      </c>
      <c r="M862" s="924">
        <f t="shared" ref="M862:R862" si="176">M808+M777+M746+M714+M684+M655+M626+M597+M568+M539+M512+M484+M454+M423+M388+M356+M326+M295+M263+M234+M200+M172+M138+M102+M73+M41+M837</f>
        <v>99</v>
      </c>
      <c r="N862" s="924">
        <f t="shared" si="176"/>
        <v>79</v>
      </c>
      <c r="O862" s="924">
        <f t="shared" si="176"/>
        <v>83</v>
      </c>
      <c r="P862" s="924">
        <f t="shared" si="176"/>
        <v>61</v>
      </c>
      <c r="Q862" s="924">
        <f t="shared" si="176"/>
        <v>87</v>
      </c>
      <c r="R862" s="924">
        <f t="shared" si="176"/>
        <v>0</v>
      </c>
      <c r="S862" s="160">
        <f t="shared" si="168"/>
        <v>409</v>
      </c>
      <c r="T862" s="457"/>
      <c r="U862" s="822"/>
      <c r="V862" s="822"/>
      <c r="W862" s="822"/>
      <c r="X862" s="822"/>
      <c r="Y862" s="822"/>
      <c r="Z862" s="822"/>
      <c r="AA862" s="822"/>
      <c r="AB862" s="822"/>
      <c r="AC862" s="822"/>
    </row>
    <row r="863" spans="1:29" ht="15.75" customHeight="1">
      <c r="A863" s="74"/>
      <c r="B863" s="614"/>
      <c r="C863" s="457"/>
      <c r="D863" s="175"/>
      <c r="E863" s="175"/>
      <c r="F863" s="175"/>
      <c r="G863" s="175"/>
      <c r="H863" s="175"/>
      <c r="I863" s="175"/>
      <c r="J863" s="175"/>
      <c r="K863" s="1152"/>
      <c r="L863" s="240" t="s">
        <v>594</v>
      </c>
      <c r="M863" s="924">
        <f t="shared" ref="M863:R863" si="177">M809+M778+M747+M715+M685+M656+M627+M598+M569+M540+M513+M485+M455+M424+M389+M357+M327+M296+M264+M235+M201+M173+M139+M103+M74+M42+M838</f>
        <v>68</v>
      </c>
      <c r="N863" s="924">
        <f t="shared" si="177"/>
        <v>70</v>
      </c>
      <c r="O863" s="924">
        <f t="shared" si="177"/>
        <v>76</v>
      </c>
      <c r="P863" s="924">
        <f t="shared" si="177"/>
        <v>50</v>
      </c>
      <c r="Q863" s="924">
        <f t="shared" si="177"/>
        <v>60</v>
      </c>
      <c r="R863" s="924">
        <f t="shared" si="177"/>
        <v>0</v>
      </c>
      <c r="S863" s="160">
        <f t="shared" si="168"/>
        <v>324</v>
      </c>
      <c r="T863" s="457"/>
      <c r="U863" s="822"/>
      <c r="V863" s="822"/>
      <c r="W863" s="822"/>
      <c r="X863" s="822"/>
      <c r="Y863" s="822"/>
      <c r="Z863" s="822"/>
      <c r="AA863" s="822"/>
      <c r="AB863" s="822"/>
      <c r="AC863" s="822"/>
    </row>
    <row r="864" spans="1:29" ht="15" customHeight="1">
      <c r="A864" s="74"/>
      <c r="B864" s="614"/>
      <c r="C864" s="457"/>
      <c r="D864" s="457"/>
      <c r="E864" s="457"/>
      <c r="F864" s="457"/>
      <c r="G864" s="175"/>
      <c r="H864" s="457"/>
      <c r="I864" s="457"/>
      <c r="J864" s="457"/>
      <c r="K864" s="1152"/>
      <c r="L864" s="240" t="s">
        <v>595</v>
      </c>
      <c r="M864" s="924">
        <f t="shared" ref="M864:R864" si="178">M810+M779+M748+M716+M686+M657+M628+M599+M570+M541+M514+M486+M456+M425+M390+M358+M328+M297+M265+M236+M202+M174+M140+M104+M75+M43+M839</f>
        <v>31</v>
      </c>
      <c r="N864" s="924">
        <f t="shared" si="178"/>
        <v>9</v>
      </c>
      <c r="O864" s="924">
        <f t="shared" si="178"/>
        <v>7</v>
      </c>
      <c r="P864" s="924">
        <f t="shared" si="178"/>
        <v>11</v>
      </c>
      <c r="Q864" s="924">
        <f t="shared" si="178"/>
        <v>27</v>
      </c>
      <c r="R864" s="924">
        <f t="shared" si="178"/>
        <v>0</v>
      </c>
      <c r="S864" s="160">
        <f t="shared" si="168"/>
        <v>85</v>
      </c>
      <c r="T864" s="457"/>
    </row>
    <row r="865" spans="1:29" ht="15" customHeight="1">
      <c r="A865" s="74"/>
      <c r="B865" s="614"/>
      <c r="C865" s="457"/>
      <c r="D865" s="457"/>
      <c r="E865" s="457"/>
      <c r="F865" s="457"/>
      <c r="G865" s="175"/>
      <c r="H865" s="457"/>
      <c r="I865" s="457"/>
      <c r="J865" s="457"/>
      <c r="K865" s="1152"/>
      <c r="L865" s="244" t="s">
        <v>596</v>
      </c>
      <c r="M865" s="924">
        <f t="shared" ref="M865:R865" si="179">M811+M780+M749+M717+M687+M658+M629+M600+M571+M542+M515+M487+M457+M426+M391+M359+M329+M298+M266+M237+M203+M175+M141+M105+M76+M44+M840</f>
        <v>60</v>
      </c>
      <c r="N865" s="924">
        <f t="shared" si="179"/>
        <v>37</v>
      </c>
      <c r="O865" s="924">
        <f t="shared" si="179"/>
        <v>61</v>
      </c>
      <c r="P865" s="924">
        <f t="shared" si="179"/>
        <v>64</v>
      </c>
      <c r="Q865" s="924">
        <f t="shared" si="179"/>
        <v>43</v>
      </c>
      <c r="R865" s="924">
        <f t="shared" si="179"/>
        <v>55</v>
      </c>
      <c r="S865" s="164">
        <f t="shared" si="168"/>
        <v>320</v>
      </c>
      <c r="T865" s="457"/>
    </row>
    <row r="866" spans="1:29" ht="15.75" customHeight="1">
      <c r="A866" s="74"/>
      <c r="B866" s="614"/>
      <c r="C866" s="150"/>
      <c r="D866" s="150"/>
      <c r="E866" s="150"/>
      <c r="F866" s="150"/>
      <c r="G866" s="175"/>
      <c r="H866" s="150"/>
      <c r="I866" s="150"/>
      <c r="J866" s="150"/>
      <c r="K866" s="1152"/>
      <c r="L866" s="244" t="s">
        <v>597</v>
      </c>
      <c r="M866" s="924">
        <f t="shared" ref="M866:R866" si="180">M812+M781+M750+M718+M688+M659+M630+M601+M572+M543+M516+M488+M458+M427+M392+M360+M330+M299+M267+M238+M204+M176+M142+M106+M77+M45+M841</f>
        <v>10</v>
      </c>
      <c r="N866" s="924">
        <f t="shared" si="180"/>
        <v>12</v>
      </c>
      <c r="O866" s="924">
        <f t="shared" si="180"/>
        <v>18</v>
      </c>
      <c r="P866" s="924">
        <f t="shared" si="180"/>
        <v>13</v>
      </c>
      <c r="Q866" s="924">
        <f t="shared" si="180"/>
        <v>12</v>
      </c>
      <c r="R866" s="924">
        <f t="shared" si="180"/>
        <v>8</v>
      </c>
      <c r="S866" s="164">
        <f t="shared" si="168"/>
        <v>73</v>
      </c>
      <c r="T866" s="457"/>
    </row>
    <row r="867" spans="1:29" ht="15.75" customHeight="1">
      <c r="A867" s="74"/>
      <c r="B867" s="614"/>
      <c r="C867" s="150"/>
      <c r="D867" s="150"/>
      <c r="E867" s="150"/>
      <c r="F867" s="150"/>
      <c r="G867" s="175"/>
      <c r="H867" s="150"/>
      <c r="I867" s="150"/>
      <c r="J867" s="150"/>
      <c r="K867" s="1152"/>
      <c r="L867" s="249" t="s">
        <v>598</v>
      </c>
      <c r="M867" s="924">
        <f t="shared" ref="M867:R867" si="181">M813+M782+M751+M719+M689+M660+M631+M602+M573+M544+M517+M489+M459+M428+M393+M361+M331+M300+M268+M239+M205+M177+M143+M107+M78+M46+M842</f>
        <v>3</v>
      </c>
      <c r="N867" s="924">
        <f t="shared" si="181"/>
        <v>3</v>
      </c>
      <c r="O867" s="924">
        <f t="shared" si="181"/>
        <v>3</v>
      </c>
      <c r="P867" s="924">
        <f t="shared" si="181"/>
        <v>4</v>
      </c>
      <c r="Q867" s="924">
        <f t="shared" si="181"/>
        <v>4</v>
      </c>
      <c r="R867" s="924">
        <f t="shared" si="181"/>
        <v>3</v>
      </c>
      <c r="S867" s="164">
        <f t="shared" si="168"/>
        <v>20</v>
      </c>
      <c r="T867" s="457"/>
    </row>
    <row r="868" spans="1:29" ht="15.75" customHeight="1">
      <c r="A868" s="74"/>
      <c r="B868" s="614"/>
      <c r="C868" s="150"/>
      <c r="D868" s="150"/>
      <c r="E868" s="150"/>
      <c r="F868" s="150"/>
      <c r="G868" s="175"/>
      <c r="H868" s="150"/>
      <c r="I868" s="150"/>
      <c r="J868" s="150"/>
      <c r="K868" s="1152"/>
      <c r="L868" s="250" t="s">
        <v>599</v>
      </c>
      <c r="M868" s="924">
        <f t="shared" ref="M868:R868" si="182">M814+M783+M752+M720+M690+M661+M632+M603+M574+M545+M518+M490+M460+M429+M394+M362+M332+M301+M269+M240+M206+M178+M144+M108+M79+M47+M843</f>
        <v>0</v>
      </c>
      <c r="N868" s="924">
        <f t="shared" si="182"/>
        <v>0</v>
      </c>
      <c r="O868" s="924">
        <f t="shared" si="182"/>
        <v>0</v>
      </c>
      <c r="P868" s="924">
        <f t="shared" si="182"/>
        <v>0</v>
      </c>
      <c r="Q868" s="924">
        <f t="shared" si="182"/>
        <v>0</v>
      </c>
      <c r="R868" s="924">
        <f t="shared" si="182"/>
        <v>0</v>
      </c>
      <c r="S868" s="165">
        <f t="shared" si="168"/>
        <v>0</v>
      </c>
      <c r="T868" s="457"/>
      <c r="U868" s="822"/>
      <c r="V868" s="822"/>
      <c r="W868" s="822"/>
      <c r="X868" s="822"/>
      <c r="Y868" s="822"/>
      <c r="Z868" s="822"/>
      <c r="AA868" s="822"/>
      <c r="AB868" s="822"/>
      <c r="AC868" s="822"/>
    </row>
    <row r="869" spans="1:29" ht="15.75" customHeight="1">
      <c r="A869" s="74"/>
      <c r="B869" s="614"/>
      <c r="C869" s="150"/>
      <c r="D869" s="150"/>
      <c r="E869" s="150"/>
      <c r="F869" s="150"/>
      <c r="G869" s="175"/>
      <c r="H869" s="150"/>
      <c r="I869" s="150"/>
      <c r="J869" s="150"/>
      <c r="K869" s="1147"/>
      <c r="L869" s="250" t="s">
        <v>600</v>
      </c>
      <c r="M869" s="924">
        <f t="shared" ref="M869:R869" si="183">M815+M784+M753+M721+M691+M662+M633+M604+M575+M546+M519+M491+M461+M430+M395+M363+M333+M302+M270+M241+M207+M179+M145+M109+M80+M48+M844</f>
        <v>0</v>
      </c>
      <c r="N869" s="924">
        <f t="shared" si="183"/>
        <v>0</v>
      </c>
      <c r="O869" s="924">
        <f t="shared" si="183"/>
        <v>0</v>
      </c>
      <c r="P869" s="924">
        <f t="shared" si="183"/>
        <v>0</v>
      </c>
      <c r="Q869" s="924">
        <f t="shared" si="183"/>
        <v>0</v>
      </c>
      <c r="R869" s="924">
        <f t="shared" si="183"/>
        <v>0</v>
      </c>
      <c r="S869" s="165">
        <f t="shared" si="168"/>
        <v>0</v>
      </c>
      <c r="T869" s="457"/>
      <c r="U869" s="822"/>
      <c r="V869" s="822"/>
      <c r="W869" s="822"/>
      <c r="X869" s="822"/>
      <c r="Y869" s="822"/>
      <c r="Z869" s="822"/>
      <c r="AA869" s="822"/>
      <c r="AB869" s="822"/>
      <c r="AC869" s="822"/>
    </row>
    <row r="870" spans="1:29" ht="15.75" customHeight="1">
      <c r="A870" s="74"/>
      <c r="B870" s="614"/>
      <c r="C870" s="150"/>
      <c r="D870" s="150"/>
      <c r="E870" s="150"/>
      <c r="F870" s="150"/>
      <c r="G870" s="150"/>
      <c r="H870" s="150"/>
      <c r="I870" s="150"/>
      <c r="J870" s="150"/>
      <c r="K870" s="150"/>
      <c r="L870" s="150"/>
      <c r="M870" s="189"/>
      <c r="N870" s="189"/>
      <c r="O870" s="189"/>
      <c r="P870" s="189"/>
      <c r="Q870" s="189"/>
      <c r="R870" s="189"/>
      <c r="S870" s="150"/>
      <c r="T870" s="457"/>
      <c r="U870" s="822"/>
      <c r="V870" s="822"/>
      <c r="W870" s="822"/>
      <c r="X870" s="822"/>
      <c r="Y870" s="822"/>
      <c r="Z870" s="822"/>
      <c r="AA870" s="822"/>
      <c r="AB870" s="822"/>
      <c r="AC870" s="822"/>
    </row>
    <row r="871" spans="1:29" ht="15.75" customHeight="1">
      <c r="A871" s="74"/>
      <c r="B871" s="614"/>
      <c r="C871" s="150"/>
      <c r="D871" s="150"/>
      <c r="E871" s="150"/>
      <c r="F871" s="150"/>
      <c r="G871" s="150"/>
      <c r="H871" s="150"/>
      <c r="I871" s="150"/>
      <c r="J871" s="150"/>
      <c r="K871" s="150"/>
      <c r="L871" s="150"/>
      <c r="M871" s="189"/>
      <c r="N871" s="189"/>
      <c r="O871" s="189"/>
      <c r="P871" s="189"/>
      <c r="Q871" s="189"/>
      <c r="R871" s="189"/>
      <c r="S871" s="150"/>
      <c r="T871" s="457"/>
      <c r="U871" s="822"/>
      <c r="V871" s="822"/>
      <c r="W871" s="822"/>
      <c r="X871" s="822"/>
      <c r="Y871" s="822"/>
      <c r="Z871" s="822"/>
      <c r="AA871" s="822"/>
      <c r="AB871" s="822"/>
      <c r="AC871" s="822"/>
    </row>
    <row r="872" spans="1:29" ht="15.75" customHeight="1">
      <c r="A872" s="74"/>
      <c r="B872" s="614"/>
      <c r="C872" s="457"/>
      <c r="D872" s="457"/>
      <c r="E872" s="457"/>
      <c r="F872" s="457"/>
      <c r="G872" s="457"/>
      <c r="H872" s="457"/>
      <c r="I872" s="457"/>
      <c r="J872" s="457"/>
      <c r="K872" s="457"/>
      <c r="L872" s="457"/>
      <c r="M872" s="902"/>
      <c r="N872" s="902"/>
      <c r="O872" s="902"/>
      <c r="P872" s="902"/>
      <c r="Q872" s="902"/>
      <c r="R872" s="902"/>
      <c r="S872" s="457"/>
      <c r="T872" s="457"/>
      <c r="U872" s="822"/>
      <c r="V872" s="822"/>
      <c r="W872" s="822"/>
      <c r="X872" s="822"/>
      <c r="Y872" s="822"/>
      <c r="Z872" s="822"/>
      <c r="AA872" s="822"/>
      <c r="AB872" s="822"/>
      <c r="AC872" s="822"/>
    </row>
    <row r="873" spans="1:29" ht="15.75" customHeight="1">
      <c r="A873" s="74"/>
      <c r="B873" s="614"/>
      <c r="C873" s="457"/>
      <c r="D873" s="457"/>
      <c r="E873" s="457"/>
      <c r="F873" s="457"/>
      <c r="G873" s="457"/>
      <c r="H873" s="457"/>
      <c r="I873" s="457"/>
      <c r="J873" s="457"/>
      <c r="K873" s="457"/>
      <c r="L873" s="457"/>
      <c r="M873" s="902"/>
      <c r="N873" s="902"/>
      <c r="O873" s="902"/>
      <c r="P873" s="902"/>
      <c r="Q873" s="902"/>
      <c r="R873" s="902"/>
      <c r="S873" s="457"/>
      <c r="T873" s="457"/>
      <c r="U873" s="822"/>
      <c r="V873" s="822"/>
      <c r="W873" s="822"/>
      <c r="X873" s="822"/>
      <c r="Y873" s="822"/>
      <c r="Z873" s="822"/>
      <c r="AA873" s="822"/>
      <c r="AB873" s="822"/>
      <c r="AC873" s="822"/>
    </row>
    <row r="874" spans="1:29" ht="15.75" customHeight="1">
      <c r="A874" s="74"/>
      <c r="B874" s="614"/>
      <c r="C874" s="457"/>
      <c r="D874" s="457"/>
      <c r="E874" s="457"/>
      <c r="F874" s="457"/>
      <c r="G874" s="457"/>
      <c r="H874" s="457"/>
      <c r="I874" s="457"/>
      <c r="J874" s="457"/>
      <c r="K874" s="457"/>
      <c r="L874" s="457"/>
      <c r="M874" s="902"/>
      <c r="N874" s="902"/>
      <c r="O874" s="902"/>
      <c r="P874" s="902"/>
      <c r="Q874" s="902"/>
      <c r="R874" s="902"/>
      <c r="S874" s="457"/>
      <c r="T874" s="457"/>
      <c r="U874" s="822"/>
      <c r="V874" s="822"/>
      <c r="W874" s="822"/>
      <c r="X874" s="822"/>
      <c r="Y874" s="822"/>
      <c r="Z874" s="822"/>
      <c r="AA874" s="822"/>
      <c r="AB874" s="822"/>
      <c r="AC874" s="822"/>
    </row>
    <row r="875" spans="1:29" ht="15.75" customHeight="1">
      <c r="A875" s="74"/>
      <c r="B875" s="614"/>
      <c r="C875" s="457"/>
      <c r="D875" s="457"/>
      <c r="E875" s="457"/>
      <c r="F875" s="457"/>
      <c r="G875" s="457"/>
      <c r="H875" s="457"/>
      <c r="I875" s="457"/>
      <c r="J875" s="457"/>
      <c r="K875" s="457"/>
      <c r="L875" s="457"/>
      <c r="M875" s="902"/>
      <c r="N875" s="902"/>
      <c r="O875" s="902"/>
      <c r="P875" s="902"/>
      <c r="Q875" s="902"/>
      <c r="R875" s="902"/>
      <c r="S875" s="457"/>
      <c r="T875" s="457"/>
      <c r="U875" s="822"/>
      <c r="V875" s="822"/>
      <c r="W875" s="822"/>
      <c r="X875" s="822"/>
      <c r="Y875" s="822"/>
      <c r="Z875" s="822"/>
      <c r="AA875" s="822"/>
      <c r="AB875" s="822"/>
      <c r="AC875" s="822"/>
    </row>
    <row r="876" spans="1:29" ht="15.75" customHeight="1">
      <c r="A876" s="74"/>
      <c r="B876" s="614"/>
      <c r="C876" s="457"/>
      <c r="D876" s="457"/>
      <c r="E876" s="457"/>
      <c r="F876" s="457"/>
      <c r="G876" s="457"/>
      <c r="H876" s="457"/>
      <c r="I876" s="457"/>
      <c r="J876" s="457"/>
      <c r="K876" s="457"/>
      <c r="L876" s="457"/>
      <c r="M876" s="902"/>
      <c r="N876" s="902"/>
      <c r="O876" s="902"/>
      <c r="P876" s="902"/>
      <c r="Q876" s="902"/>
      <c r="R876" s="902"/>
      <c r="S876" s="457"/>
      <c r="T876" s="457"/>
      <c r="U876" s="822"/>
      <c r="V876" s="822"/>
      <c r="W876" s="822"/>
      <c r="X876" s="822"/>
      <c r="Y876" s="822"/>
      <c r="Z876" s="822"/>
      <c r="AA876" s="822"/>
      <c r="AB876" s="822"/>
      <c r="AC876" s="822"/>
    </row>
    <row r="877" spans="1:29" ht="15.75" customHeight="1">
      <c r="A877" s="74"/>
      <c r="B877" s="614"/>
      <c r="C877" s="457"/>
      <c r="D877" s="457"/>
      <c r="E877" s="457"/>
      <c r="F877" s="457"/>
      <c r="G877" s="457"/>
      <c r="H877" s="457"/>
      <c r="I877" s="457"/>
      <c r="J877" s="457"/>
      <c r="K877" s="457"/>
      <c r="L877" s="457"/>
      <c r="M877" s="902"/>
      <c r="N877" s="902"/>
      <c r="O877" s="902"/>
      <c r="P877" s="902"/>
      <c r="Q877" s="902"/>
      <c r="R877" s="902"/>
      <c r="S877" s="457"/>
      <c r="T877" s="457"/>
      <c r="U877" s="822"/>
      <c r="V877" s="822"/>
      <c r="W877" s="822"/>
      <c r="X877" s="822"/>
      <c r="Y877" s="822"/>
      <c r="Z877" s="822"/>
      <c r="AA877" s="822"/>
      <c r="AB877" s="822"/>
      <c r="AC877" s="822"/>
    </row>
    <row r="878" spans="1:29" ht="15.75" customHeight="1">
      <c r="A878" s="74"/>
      <c r="B878" s="614"/>
      <c r="C878" s="457"/>
      <c r="D878" s="457"/>
      <c r="E878" s="457"/>
      <c r="F878" s="457"/>
      <c r="G878" s="457"/>
      <c r="H878" s="457"/>
      <c r="I878" s="457"/>
      <c r="J878" s="457"/>
      <c r="K878" s="457"/>
      <c r="L878" s="457"/>
      <c r="M878" s="902"/>
      <c r="N878" s="902"/>
      <c r="O878" s="902"/>
      <c r="P878" s="902"/>
      <c r="Q878" s="902"/>
      <c r="R878" s="902"/>
      <c r="S878" s="457"/>
      <c r="T878" s="457"/>
      <c r="U878" s="822"/>
      <c r="V878" s="822"/>
      <c r="W878" s="822"/>
      <c r="X878" s="822"/>
      <c r="Y878" s="822"/>
      <c r="Z878" s="822"/>
      <c r="AA878" s="822"/>
      <c r="AB878" s="822"/>
      <c r="AC878" s="822"/>
    </row>
    <row r="879" spans="1:29" ht="15.75" customHeight="1">
      <c r="A879" s="74"/>
      <c r="B879" s="614"/>
      <c r="C879" s="457"/>
      <c r="D879" s="457"/>
      <c r="E879" s="457"/>
      <c r="F879" s="457"/>
      <c r="G879" s="457"/>
      <c r="H879" s="457"/>
      <c r="I879" s="457"/>
      <c r="J879" s="457"/>
      <c r="K879" s="457"/>
      <c r="L879" s="457"/>
      <c r="M879" s="902"/>
      <c r="N879" s="902"/>
      <c r="O879" s="902"/>
      <c r="P879" s="902"/>
      <c r="Q879" s="902"/>
      <c r="R879" s="902"/>
      <c r="S879" s="457"/>
      <c r="T879" s="457"/>
      <c r="U879" s="822"/>
      <c r="V879" s="822"/>
      <c r="W879" s="822"/>
      <c r="X879" s="822"/>
      <c r="Y879" s="822"/>
      <c r="Z879" s="822"/>
      <c r="AA879" s="822"/>
      <c r="AB879" s="822"/>
      <c r="AC879" s="822"/>
    </row>
    <row r="880" spans="1:29" ht="15.75" customHeight="1">
      <c r="A880" s="74"/>
      <c r="B880" s="614"/>
      <c r="C880" s="457"/>
      <c r="D880" s="457"/>
      <c r="E880" s="457"/>
      <c r="F880" s="457"/>
      <c r="G880" s="457"/>
      <c r="H880" s="457"/>
      <c r="I880" s="457"/>
      <c r="J880" s="457"/>
      <c r="K880" s="457"/>
      <c r="L880" s="457"/>
      <c r="M880" s="902"/>
      <c r="N880" s="902"/>
      <c r="O880" s="902"/>
      <c r="P880" s="902"/>
      <c r="Q880" s="902"/>
      <c r="R880" s="902"/>
      <c r="S880" s="457"/>
      <c r="T880" s="457"/>
      <c r="U880" s="822"/>
      <c r="V880" s="822"/>
      <c r="W880" s="822"/>
      <c r="X880" s="822"/>
      <c r="Y880" s="822"/>
      <c r="Z880" s="822"/>
      <c r="AA880" s="822"/>
      <c r="AB880" s="822"/>
      <c r="AC880" s="822"/>
    </row>
    <row r="881" spans="1:29" ht="15.75" customHeight="1">
      <c r="A881" s="74"/>
      <c r="B881" s="614"/>
      <c r="C881" s="457"/>
      <c r="D881" s="457"/>
      <c r="E881" s="457"/>
      <c r="F881" s="457"/>
      <c r="G881" s="457"/>
      <c r="H881" s="457"/>
      <c r="I881" s="457"/>
      <c r="J881" s="457"/>
      <c r="K881" s="457"/>
      <c r="L881" s="457"/>
      <c r="M881" s="902"/>
      <c r="N881" s="902"/>
      <c r="O881" s="902"/>
      <c r="P881" s="902"/>
      <c r="Q881" s="902"/>
      <c r="R881" s="902"/>
      <c r="S881" s="457"/>
      <c r="T881" s="457"/>
      <c r="U881" s="822"/>
      <c r="V881" s="822"/>
      <c r="W881" s="822"/>
      <c r="X881" s="822"/>
      <c r="Y881" s="822"/>
      <c r="Z881" s="822"/>
      <c r="AA881" s="822"/>
      <c r="AB881" s="822"/>
      <c r="AC881" s="822"/>
    </row>
    <row r="882" spans="1:29" ht="15.75" customHeight="1">
      <c r="A882" s="74"/>
      <c r="B882" s="614"/>
      <c r="C882" s="457"/>
      <c r="D882" s="457"/>
      <c r="E882" s="457"/>
      <c r="F882" s="457"/>
      <c r="G882" s="457"/>
      <c r="H882" s="457"/>
      <c r="I882" s="457"/>
      <c r="J882" s="457"/>
      <c r="K882" s="457"/>
      <c r="L882" s="457"/>
      <c r="M882" s="902"/>
      <c r="N882" s="902"/>
      <c r="O882" s="902"/>
      <c r="P882" s="902"/>
      <c r="Q882" s="902"/>
      <c r="R882" s="902"/>
      <c r="S882" s="457"/>
      <c r="T882" s="457"/>
      <c r="U882" s="822"/>
      <c r="V882" s="822"/>
      <c r="W882" s="822"/>
      <c r="X882" s="822"/>
      <c r="Y882" s="822"/>
      <c r="Z882" s="822"/>
      <c r="AA882" s="822"/>
      <c r="AB882" s="822"/>
      <c r="AC882" s="822"/>
    </row>
    <row r="883" spans="1:29" ht="15.75" customHeight="1">
      <c r="A883" s="74"/>
      <c r="B883" s="614"/>
      <c r="C883" s="457"/>
      <c r="D883" s="457"/>
      <c r="E883" s="457"/>
      <c r="F883" s="457"/>
      <c r="G883" s="457"/>
      <c r="H883" s="457"/>
      <c r="I883" s="457"/>
      <c r="J883" s="457"/>
      <c r="K883" s="457"/>
      <c r="L883" s="457"/>
      <c r="M883" s="902"/>
      <c r="N883" s="902"/>
      <c r="O883" s="902"/>
      <c r="P883" s="902"/>
      <c r="Q883" s="902"/>
      <c r="R883" s="902"/>
      <c r="S883" s="457"/>
      <c r="T883" s="457"/>
      <c r="U883" s="822"/>
      <c r="V883" s="822"/>
      <c r="W883" s="822"/>
      <c r="X883" s="822"/>
      <c r="Y883" s="822"/>
      <c r="Z883" s="822"/>
      <c r="AA883" s="822"/>
      <c r="AB883" s="822"/>
      <c r="AC883" s="822"/>
    </row>
    <row r="884" spans="1:29" ht="15.75" customHeight="1">
      <c r="A884" s="74"/>
      <c r="B884" s="614"/>
      <c r="C884" s="457"/>
      <c r="D884" s="457"/>
      <c r="E884" s="457"/>
      <c r="F884" s="457"/>
      <c r="G884" s="457"/>
      <c r="H884" s="457"/>
      <c r="I884" s="457"/>
      <c r="J884" s="457"/>
      <c r="K884" s="457"/>
      <c r="L884" s="457"/>
      <c r="M884" s="902"/>
      <c r="N884" s="902"/>
      <c r="O884" s="902"/>
      <c r="P884" s="902"/>
      <c r="Q884" s="902"/>
      <c r="R884" s="902"/>
      <c r="S884" s="457"/>
      <c r="T884" s="457"/>
      <c r="U884" s="822"/>
      <c r="V884" s="822"/>
      <c r="W884" s="822"/>
      <c r="X884" s="822"/>
      <c r="Y884" s="822"/>
      <c r="Z884" s="822"/>
      <c r="AA884" s="822"/>
      <c r="AB884" s="822"/>
      <c r="AC884" s="822"/>
    </row>
    <row r="885" spans="1:29" ht="15.75" customHeight="1">
      <c r="A885" s="74"/>
      <c r="B885" s="614"/>
      <c r="C885" s="457"/>
      <c r="D885" s="457"/>
      <c r="E885" s="457"/>
      <c r="F885" s="457"/>
      <c r="G885" s="457"/>
      <c r="H885" s="457"/>
      <c r="I885" s="457"/>
      <c r="J885" s="457"/>
      <c r="K885" s="457"/>
      <c r="L885" s="457"/>
      <c r="M885" s="902"/>
      <c r="N885" s="902"/>
      <c r="O885" s="902"/>
      <c r="P885" s="902"/>
      <c r="Q885" s="902"/>
      <c r="R885" s="902"/>
      <c r="S885" s="457"/>
      <c r="T885" s="457"/>
      <c r="U885" s="822"/>
      <c r="V885" s="822"/>
      <c r="W885" s="822"/>
      <c r="X885" s="822"/>
      <c r="Y885" s="822"/>
      <c r="Z885" s="822"/>
      <c r="AA885" s="822"/>
      <c r="AB885" s="822"/>
      <c r="AC885" s="822"/>
    </row>
    <row r="886" spans="1:29" ht="15.75" customHeight="1">
      <c r="A886" s="74"/>
      <c r="B886" s="614"/>
      <c r="C886" s="457"/>
      <c r="D886" s="457"/>
      <c r="E886" s="457"/>
      <c r="F886" s="457"/>
      <c r="G886" s="457"/>
      <c r="H886" s="457"/>
      <c r="I886" s="457"/>
      <c r="J886" s="457"/>
      <c r="K886" s="457"/>
      <c r="L886" s="457"/>
      <c r="M886" s="902"/>
      <c r="N886" s="902"/>
      <c r="O886" s="902"/>
      <c r="P886" s="902"/>
      <c r="Q886" s="902"/>
      <c r="R886" s="902"/>
      <c r="S886" s="457"/>
      <c r="T886" s="457"/>
      <c r="U886" s="822"/>
      <c r="V886" s="822"/>
      <c r="W886" s="822"/>
      <c r="X886" s="822"/>
      <c r="Y886" s="822"/>
      <c r="Z886" s="822"/>
      <c r="AA886" s="822"/>
      <c r="AB886" s="822"/>
      <c r="AC886" s="822"/>
    </row>
    <row r="887" spans="1:29" ht="15.75" customHeight="1">
      <c r="A887" s="74"/>
      <c r="B887" s="614"/>
      <c r="C887" s="457"/>
      <c r="D887" s="457"/>
      <c r="E887" s="457"/>
      <c r="F887" s="457"/>
      <c r="G887" s="457"/>
      <c r="H887" s="457"/>
      <c r="I887" s="457"/>
      <c r="J887" s="457"/>
      <c r="K887" s="457"/>
      <c r="L887" s="457"/>
      <c r="M887" s="902"/>
      <c r="N887" s="902"/>
      <c r="O887" s="902"/>
      <c r="P887" s="902"/>
      <c r="Q887" s="902"/>
      <c r="R887" s="902"/>
      <c r="S887" s="457"/>
      <c r="T887" s="457"/>
      <c r="U887" s="822"/>
      <c r="V887" s="822"/>
      <c r="W887" s="822"/>
      <c r="X887" s="822"/>
      <c r="Y887" s="822"/>
      <c r="Z887" s="822"/>
      <c r="AA887" s="822"/>
      <c r="AB887" s="822"/>
      <c r="AC887" s="822"/>
    </row>
    <row r="888" spans="1:29" ht="15.75" customHeight="1">
      <c r="A888" s="74"/>
      <c r="B888" s="614"/>
      <c r="C888" s="457"/>
      <c r="D888" s="457"/>
      <c r="E888" s="457"/>
      <c r="F888" s="457"/>
      <c r="G888" s="457"/>
      <c r="H888" s="457"/>
      <c r="I888" s="457"/>
      <c r="J888" s="457"/>
      <c r="K888" s="457"/>
      <c r="L888" s="457"/>
      <c r="M888" s="902"/>
      <c r="N888" s="902"/>
      <c r="O888" s="902"/>
      <c r="P888" s="902"/>
      <c r="Q888" s="902"/>
      <c r="R888" s="902"/>
      <c r="S888" s="457"/>
      <c r="T888" s="457"/>
      <c r="U888" s="822"/>
      <c r="V888" s="822"/>
      <c r="W888" s="822"/>
      <c r="X888" s="822"/>
      <c r="Y888" s="822"/>
      <c r="Z888" s="822"/>
      <c r="AA888" s="822"/>
      <c r="AB888" s="822"/>
      <c r="AC888" s="822"/>
    </row>
    <row r="889" spans="1:29" ht="15.75" customHeight="1">
      <c r="A889" s="74"/>
      <c r="B889" s="614"/>
      <c r="C889" s="457"/>
      <c r="D889" s="457"/>
      <c r="E889" s="457"/>
      <c r="F889" s="457"/>
      <c r="G889" s="457"/>
      <c r="H889" s="457"/>
      <c r="I889" s="457"/>
      <c r="J889" s="457"/>
      <c r="K889" s="457"/>
      <c r="L889" s="457"/>
      <c r="M889" s="902"/>
      <c r="N889" s="902"/>
      <c r="O889" s="902"/>
      <c r="P889" s="902"/>
      <c r="Q889" s="902"/>
      <c r="R889" s="902"/>
      <c r="S889" s="457"/>
      <c r="T889" s="457"/>
      <c r="U889" s="822"/>
      <c r="V889" s="822"/>
      <c r="W889" s="822"/>
      <c r="X889" s="822"/>
      <c r="Y889" s="822"/>
      <c r="Z889" s="822"/>
      <c r="AA889" s="822"/>
      <c r="AB889" s="822"/>
      <c r="AC889" s="822"/>
    </row>
    <row r="890" spans="1:29" ht="15.75" customHeight="1">
      <c r="A890" s="74"/>
      <c r="B890" s="614"/>
      <c r="C890" s="457"/>
      <c r="D890" s="457"/>
      <c r="E890" s="457"/>
      <c r="F890" s="457"/>
      <c r="G890" s="457"/>
      <c r="H890" s="457"/>
      <c r="I890" s="457"/>
      <c r="J890" s="457"/>
      <c r="K890" s="457"/>
      <c r="L890" s="457"/>
      <c r="M890" s="902"/>
      <c r="N890" s="902"/>
      <c r="O890" s="902"/>
      <c r="P890" s="902"/>
      <c r="Q890" s="902"/>
      <c r="R890" s="902"/>
      <c r="S890" s="457"/>
      <c r="T890" s="457"/>
      <c r="U890" s="822"/>
      <c r="V890" s="822"/>
      <c r="W890" s="822"/>
      <c r="X890" s="822"/>
      <c r="Y890" s="822"/>
      <c r="Z890" s="822"/>
      <c r="AA890" s="822"/>
      <c r="AB890" s="822"/>
      <c r="AC890" s="822"/>
    </row>
    <row r="891" spans="1:29" ht="15.75" customHeight="1">
      <c r="A891" s="74"/>
      <c r="B891" s="614"/>
      <c r="C891" s="457"/>
      <c r="D891" s="457"/>
      <c r="E891" s="457"/>
      <c r="F891" s="457"/>
      <c r="G891" s="457"/>
      <c r="H891" s="457"/>
      <c r="I891" s="457"/>
      <c r="J891" s="457"/>
      <c r="K891" s="457"/>
      <c r="L891" s="457"/>
      <c r="M891" s="902"/>
      <c r="N891" s="902"/>
      <c r="O891" s="902"/>
      <c r="P891" s="902"/>
      <c r="Q891" s="902"/>
      <c r="R891" s="902"/>
      <c r="S891" s="457"/>
      <c r="T891" s="457"/>
      <c r="U891" s="822"/>
      <c r="V891" s="822"/>
      <c r="W891" s="822"/>
      <c r="X891" s="822"/>
      <c r="Y891" s="822"/>
      <c r="Z891" s="822"/>
      <c r="AA891" s="822"/>
      <c r="AB891" s="822"/>
      <c r="AC891" s="822"/>
    </row>
    <row r="892" spans="1:29" ht="15.75" customHeight="1">
      <c r="A892" s="74"/>
      <c r="B892" s="614"/>
      <c r="C892" s="457"/>
      <c r="D892" s="457"/>
      <c r="E892" s="457"/>
      <c r="F892" s="457"/>
      <c r="G892" s="457"/>
      <c r="H892" s="457"/>
      <c r="I892" s="457"/>
      <c r="J892" s="457"/>
      <c r="K892" s="457"/>
      <c r="L892" s="457"/>
      <c r="M892" s="902"/>
      <c r="N892" s="902"/>
      <c r="O892" s="902"/>
      <c r="P892" s="902"/>
      <c r="Q892" s="902"/>
      <c r="R892" s="902"/>
      <c r="S892" s="457"/>
      <c r="T892" s="457"/>
      <c r="U892" s="822"/>
      <c r="V892" s="822"/>
      <c r="W892" s="822"/>
      <c r="X892" s="822"/>
      <c r="Y892" s="822"/>
      <c r="Z892" s="822"/>
      <c r="AA892" s="822"/>
      <c r="AB892" s="822"/>
      <c r="AC892" s="822"/>
    </row>
    <row r="893" spans="1:29" ht="15.75" customHeight="1">
      <c r="A893" s="74"/>
      <c r="B893" s="614"/>
      <c r="C893" s="457"/>
      <c r="D893" s="457"/>
      <c r="E893" s="457"/>
      <c r="F893" s="457"/>
      <c r="G893" s="457"/>
      <c r="H893" s="457"/>
      <c r="I893" s="457"/>
      <c r="J893" s="457"/>
      <c r="K893" s="457"/>
      <c r="L893" s="457"/>
      <c r="M893" s="902"/>
      <c r="N893" s="902"/>
      <c r="O893" s="902"/>
      <c r="P893" s="902"/>
      <c r="Q893" s="902"/>
      <c r="R893" s="902"/>
      <c r="S893" s="457"/>
      <c r="T893" s="457"/>
      <c r="U893" s="822"/>
      <c r="V893" s="822"/>
      <c r="W893" s="822"/>
      <c r="X893" s="822"/>
      <c r="Y893" s="822"/>
      <c r="Z893" s="822"/>
      <c r="AA893" s="822"/>
      <c r="AB893" s="822"/>
      <c r="AC893" s="822"/>
    </row>
    <row r="894" spans="1:29" ht="15.75" customHeight="1">
      <c r="A894" s="74"/>
      <c r="B894" s="614"/>
      <c r="C894" s="457"/>
      <c r="D894" s="457"/>
      <c r="E894" s="457"/>
      <c r="F894" s="457"/>
      <c r="G894" s="457"/>
      <c r="H894" s="457"/>
      <c r="I894" s="457"/>
      <c r="J894" s="457"/>
      <c r="K894" s="457"/>
      <c r="L894" s="457"/>
      <c r="M894" s="902"/>
      <c r="N894" s="902"/>
      <c r="O894" s="902"/>
      <c r="P894" s="902"/>
      <c r="Q894" s="902"/>
      <c r="R894" s="902"/>
      <c r="S894" s="457"/>
      <c r="T894" s="457"/>
      <c r="U894" s="822"/>
      <c r="V894" s="822"/>
      <c r="W894" s="822"/>
      <c r="X894" s="822"/>
      <c r="Y894" s="822"/>
      <c r="Z894" s="822"/>
      <c r="AA894" s="822"/>
      <c r="AB894" s="822"/>
      <c r="AC894" s="822"/>
    </row>
    <row r="895" spans="1:29" ht="15.75" customHeight="1">
      <c r="A895" s="74"/>
      <c r="B895" s="614"/>
      <c r="C895" s="457"/>
      <c r="D895" s="457"/>
      <c r="E895" s="457"/>
      <c r="F895" s="457"/>
      <c r="G895" s="457"/>
      <c r="H895" s="457"/>
      <c r="I895" s="457"/>
      <c r="J895" s="457"/>
      <c r="K895" s="457"/>
      <c r="L895" s="457"/>
      <c r="M895" s="902"/>
      <c r="N895" s="902"/>
      <c r="O895" s="902"/>
      <c r="P895" s="902"/>
      <c r="Q895" s="902"/>
      <c r="R895" s="902"/>
      <c r="S895" s="457"/>
      <c r="T895" s="457"/>
      <c r="U895" s="822"/>
      <c r="V895" s="822"/>
      <c r="W895" s="822"/>
      <c r="X895" s="822"/>
      <c r="Y895" s="822"/>
      <c r="Z895" s="822"/>
      <c r="AA895" s="822"/>
      <c r="AB895" s="822"/>
      <c r="AC895" s="822"/>
    </row>
    <row r="896" spans="1:29" ht="15.75" customHeight="1">
      <c r="A896" s="74"/>
      <c r="B896" s="614"/>
      <c r="C896" s="457"/>
      <c r="D896" s="457"/>
      <c r="E896" s="457"/>
      <c r="F896" s="457"/>
      <c r="G896" s="457"/>
      <c r="H896" s="457"/>
      <c r="I896" s="457"/>
      <c r="J896" s="457"/>
      <c r="K896" s="457"/>
      <c r="L896" s="457"/>
      <c r="M896" s="902"/>
      <c r="N896" s="902"/>
      <c r="O896" s="902"/>
      <c r="P896" s="902"/>
      <c r="Q896" s="902"/>
      <c r="R896" s="902"/>
      <c r="S896" s="457"/>
      <c r="T896" s="457"/>
      <c r="U896" s="822"/>
      <c r="V896" s="822"/>
      <c r="W896" s="822"/>
      <c r="X896" s="822"/>
      <c r="Y896" s="822"/>
      <c r="Z896" s="822"/>
      <c r="AA896" s="822"/>
      <c r="AB896" s="822"/>
      <c r="AC896" s="822"/>
    </row>
    <row r="897" spans="1:29" ht="15.75" customHeight="1">
      <c r="A897" s="74"/>
      <c r="B897" s="614"/>
      <c r="C897" s="457"/>
      <c r="D897" s="457"/>
      <c r="E897" s="457"/>
      <c r="F897" s="457"/>
      <c r="G897" s="457"/>
      <c r="H897" s="457"/>
      <c r="I897" s="457"/>
      <c r="J897" s="457"/>
      <c r="K897" s="457"/>
      <c r="L897" s="457"/>
      <c r="M897" s="902"/>
      <c r="N897" s="902"/>
      <c r="O897" s="902"/>
      <c r="P897" s="902"/>
      <c r="Q897" s="902"/>
      <c r="R897" s="902"/>
      <c r="S897" s="457"/>
      <c r="T897" s="457"/>
      <c r="U897" s="822"/>
      <c r="V897" s="822"/>
      <c r="W897" s="822"/>
      <c r="X897" s="822"/>
      <c r="Y897" s="822"/>
      <c r="Z897" s="822"/>
      <c r="AA897" s="822"/>
      <c r="AB897" s="822"/>
      <c r="AC897" s="822"/>
    </row>
    <row r="898" spans="1:29" ht="15.75" customHeight="1">
      <c r="A898" s="74"/>
      <c r="B898" s="614"/>
      <c r="C898" s="457"/>
      <c r="D898" s="457"/>
      <c r="E898" s="457"/>
      <c r="F898" s="457"/>
      <c r="G898" s="457"/>
      <c r="H898" s="457"/>
      <c r="I898" s="457"/>
      <c r="J898" s="457"/>
      <c r="K898" s="457"/>
      <c r="L898" s="457"/>
      <c r="M898" s="902"/>
      <c r="N898" s="902"/>
      <c r="O898" s="902"/>
      <c r="P898" s="902"/>
      <c r="Q898" s="902"/>
      <c r="R898" s="902"/>
      <c r="S898" s="457"/>
      <c r="T898" s="457"/>
      <c r="U898" s="822"/>
      <c r="V898" s="822"/>
      <c r="W898" s="822"/>
      <c r="X898" s="822"/>
      <c r="Y898" s="822"/>
      <c r="Z898" s="822"/>
      <c r="AA898" s="822"/>
      <c r="AB898" s="822"/>
      <c r="AC898" s="822"/>
    </row>
    <row r="899" spans="1:29" ht="15.75" customHeight="1">
      <c r="A899" s="74"/>
      <c r="B899" s="614"/>
      <c r="C899" s="457"/>
      <c r="D899" s="457"/>
      <c r="E899" s="457"/>
      <c r="F899" s="457"/>
      <c r="G899" s="457"/>
      <c r="H899" s="457"/>
      <c r="I899" s="457"/>
      <c r="J899" s="457"/>
      <c r="K899" s="457"/>
      <c r="L899" s="457"/>
      <c r="M899" s="902"/>
      <c r="N899" s="902"/>
      <c r="O899" s="902"/>
      <c r="P899" s="902"/>
      <c r="Q899" s="902"/>
      <c r="R899" s="902"/>
      <c r="S899" s="457"/>
      <c r="T899" s="457"/>
      <c r="U899" s="822"/>
      <c r="V899" s="822"/>
      <c r="W899" s="822"/>
      <c r="X899" s="822"/>
      <c r="Y899" s="822"/>
      <c r="Z899" s="822"/>
      <c r="AA899" s="822"/>
      <c r="AB899" s="822"/>
      <c r="AC899" s="822"/>
    </row>
    <row r="900" spans="1:29" ht="15.75" customHeight="1">
      <c r="A900" s="74"/>
      <c r="B900" s="614"/>
      <c r="C900" s="457"/>
      <c r="D900" s="457"/>
      <c r="E900" s="457"/>
      <c r="F900" s="457"/>
      <c r="G900" s="457"/>
      <c r="H900" s="457"/>
      <c r="I900" s="457"/>
      <c r="J900" s="457"/>
      <c r="K900" s="457"/>
      <c r="L900" s="457"/>
      <c r="M900" s="902"/>
      <c r="N900" s="902"/>
      <c r="O900" s="902"/>
      <c r="P900" s="902"/>
      <c r="Q900" s="902"/>
      <c r="R900" s="902"/>
      <c r="S900" s="457"/>
      <c r="T900" s="457"/>
      <c r="U900" s="822"/>
      <c r="V900" s="822"/>
      <c r="W900" s="822"/>
      <c r="X900" s="822"/>
      <c r="Y900" s="822"/>
      <c r="Z900" s="822"/>
      <c r="AA900" s="822"/>
      <c r="AB900" s="822"/>
      <c r="AC900" s="822"/>
    </row>
    <row r="901" spans="1:29" ht="15.75" customHeight="1">
      <c r="A901" s="74"/>
      <c r="B901" s="614"/>
      <c r="C901" s="457"/>
      <c r="D901" s="457"/>
      <c r="E901" s="457"/>
      <c r="F901" s="457"/>
      <c r="G901" s="457"/>
      <c r="H901" s="457"/>
      <c r="I901" s="457"/>
      <c r="J901" s="457"/>
      <c r="K901" s="457"/>
      <c r="L901" s="457"/>
      <c r="M901" s="902"/>
      <c r="N901" s="902"/>
      <c r="O901" s="902"/>
      <c r="P901" s="902"/>
      <c r="Q901" s="902"/>
      <c r="R901" s="902"/>
      <c r="S901" s="457"/>
      <c r="T901" s="457"/>
      <c r="U901" s="822"/>
      <c r="V901" s="822"/>
      <c r="W901" s="822"/>
      <c r="X901" s="822"/>
      <c r="Y901" s="822"/>
      <c r="Z901" s="822"/>
      <c r="AA901" s="822"/>
      <c r="AB901" s="822"/>
      <c r="AC901" s="822"/>
    </row>
    <row r="902" spans="1:29" ht="15.75" customHeight="1">
      <c r="A902" s="74"/>
      <c r="B902" s="614"/>
      <c r="C902" s="457"/>
      <c r="D902" s="457"/>
      <c r="E902" s="457"/>
      <c r="F902" s="457"/>
      <c r="G902" s="457"/>
      <c r="H902" s="457"/>
      <c r="I902" s="457"/>
      <c r="J902" s="457"/>
      <c r="K902" s="457"/>
      <c r="L902" s="457"/>
      <c r="M902" s="902"/>
      <c r="N902" s="902"/>
      <c r="O902" s="902"/>
      <c r="P902" s="902"/>
      <c r="Q902" s="902"/>
      <c r="R902" s="902"/>
      <c r="S902" s="457"/>
      <c r="T902" s="457"/>
      <c r="U902" s="822"/>
      <c r="V902" s="822"/>
      <c r="W902" s="822"/>
      <c r="X902" s="822"/>
      <c r="Y902" s="822"/>
      <c r="Z902" s="822"/>
      <c r="AA902" s="822"/>
      <c r="AB902" s="822"/>
      <c r="AC902" s="822"/>
    </row>
    <row r="903" spans="1:29" ht="15.75" customHeight="1">
      <c r="A903" s="74"/>
      <c r="B903" s="614"/>
      <c r="C903" s="457"/>
      <c r="D903" s="457"/>
      <c r="E903" s="457"/>
      <c r="F903" s="457"/>
      <c r="G903" s="457"/>
      <c r="H903" s="457"/>
      <c r="I903" s="457"/>
      <c r="J903" s="457"/>
      <c r="K903" s="457"/>
      <c r="L903" s="457"/>
      <c r="M903" s="902"/>
      <c r="N903" s="902"/>
      <c r="O903" s="902"/>
      <c r="P903" s="902"/>
      <c r="Q903" s="902"/>
      <c r="R903" s="902"/>
      <c r="S903" s="457"/>
      <c r="T903" s="457"/>
      <c r="U903" s="822"/>
      <c r="V903" s="822"/>
      <c r="W903" s="822"/>
      <c r="X903" s="822"/>
      <c r="Y903" s="822"/>
      <c r="Z903" s="822"/>
      <c r="AA903" s="822"/>
      <c r="AB903" s="822"/>
      <c r="AC903" s="822"/>
    </row>
    <row r="904" spans="1:29" ht="15.75" customHeight="1">
      <c r="A904" s="74"/>
      <c r="B904" s="614"/>
      <c r="C904" s="457"/>
      <c r="D904" s="457"/>
      <c r="E904" s="457"/>
      <c r="F904" s="457"/>
      <c r="G904" s="457"/>
      <c r="H904" s="457"/>
      <c r="I904" s="457"/>
      <c r="J904" s="457"/>
      <c r="K904" s="457"/>
      <c r="L904" s="457"/>
      <c r="M904" s="902"/>
      <c r="N904" s="902"/>
      <c r="O904" s="902"/>
      <c r="P904" s="902"/>
      <c r="Q904" s="902"/>
      <c r="R904" s="902"/>
      <c r="S904" s="457"/>
      <c r="T904" s="457"/>
      <c r="U904" s="822"/>
      <c r="V904" s="822"/>
      <c r="W904" s="822"/>
      <c r="X904" s="822"/>
      <c r="Y904" s="822"/>
      <c r="Z904" s="822"/>
      <c r="AA904" s="822"/>
      <c r="AB904" s="822"/>
      <c r="AC904" s="822"/>
    </row>
    <row r="905" spans="1:29" ht="15.75" customHeight="1">
      <c r="A905" s="74"/>
      <c r="B905" s="614"/>
      <c r="C905" s="457"/>
      <c r="D905" s="457"/>
      <c r="E905" s="457"/>
      <c r="F905" s="457"/>
      <c r="G905" s="457"/>
      <c r="H905" s="457"/>
      <c r="I905" s="457"/>
      <c r="J905" s="457"/>
      <c r="K905" s="457"/>
      <c r="L905" s="457"/>
      <c r="M905" s="902"/>
      <c r="N905" s="902"/>
      <c r="O905" s="902"/>
      <c r="P905" s="902"/>
      <c r="Q905" s="902"/>
      <c r="R905" s="902"/>
      <c r="S905" s="457"/>
      <c r="T905" s="457"/>
      <c r="U905" s="822"/>
      <c r="V905" s="822"/>
      <c r="W905" s="822"/>
      <c r="X905" s="822"/>
      <c r="Y905" s="822"/>
      <c r="Z905" s="822"/>
      <c r="AA905" s="822"/>
      <c r="AB905" s="822"/>
      <c r="AC905" s="822"/>
    </row>
    <row r="906" spans="1:29" ht="15.75" customHeight="1">
      <c r="A906" s="74"/>
      <c r="B906" s="614"/>
      <c r="C906" s="457"/>
      <c r="D906" s="457"/>
      <c r="E906" s="457"/>
      <c r="F906" s="457"/>
      <c r="G906" s="457"/>
      <c r="H906" s="457"/>
      <c r="I906" s="457"/>
      <c r="J906" s="457"/>
      <c r="K906" s="457"/>
      <c r="L906" s="457"/>
      <c r="M906" s="902"/>
      <c r="N906" s="902"/>
      <c r="O906" s="902"/>
      <c r="P906" s="902"/>
      <c r="Q906" s="902"/>
      <c r="R906" s="902"/>
      <c r="S906" s="457"/>
      <c r="T906" s="457"/>
      <c r="U906" s="822"/>
      <c r="V906" s="822"/>
      <c r="W906" s="822"/>
      <c r="X906" s="822"/>
      <c r="Y906" s="822"/>
      <c r="Z906" s="822"/>
      <c r="AA906" s="822"/>
      <c r="AB906" s="822"/>
      <c r="AC906" s="822"/>
    </row>
    <row r="907" spans="1:29" ht="15.75" customHeight="1">
      <c r="A907" s="74"/>
      <c r="B907" s="614"/>
      <c r="C907" s="457"/>
      <c r="D907" s="457"/>
      <c r="E907" s="457"/>
      <c r="F907" s="457"/>
      <c r="G907" s="457"/>
      <c r="H907" s="457"/>
      <c r="I907" s="457"/>
      <c r="J907" s="457"/>
      <c r="K907" s="457"/>
      <c r="L907" s="457"/>
      <c r="M907" s="902"/>
      <c r="N907" s="902"/>
      <c r="O907" s="902"/>
      <c r="P907" s="902"/>
      <c r="Q907" s="902"/>
      <c r="R907" s="902"/>
      <c r="S907" s="457"/>
      <c r="T907" s="457"/>
      <c r="U907" s="822"/>
      <c r="V907" s="822"/>
      <c r="W907" s="822"/>
      <c r="X907" s="822"/>
      <c r="Y907" s="822"/>
      <c r="Z907" s="822"/>
      <c r="AA907" s="822"/>
      <c r="AB907" s="822"/>
      <c r="AC907" s="822"/>
    </row>
    <row r="908" spans="1:29" ht="15.75" customHeight="1">
      <c r="A908" s="74"/>
      <c r="B908" s="614"/>
      <c r="C908" s="457"/>
      <c r="D908" s="457"/>
      <c r="E908" s="457"/>
      <c r="F908" s="457"/>
      <c r="G908" s="457"/>
      <c r="H908" s="457"/>
      <c r="I908" s="457"/>
      <c r="J908" s="457"/>
      <c r="K908" s="457"/>
      <c r="L908" s="457"/>
      <c r="M908" s="902"/>
      <c r="N908" s="902"/>
      <c r="O908" s="902"/>
      <c r="P908" s="902"/>
      <c r="Q908" s="902"/>
      <c r="R908" s="902"/>
      <c r="S908" s="457"/>
      <c r="T908" s="457"/>
      <c r="U908" s="822"/>
      <c r="V908" s="822"/>
      <c r="W908" s="822"/>
      <c r="X908" s="822"/>
      <c r="Y908" s="822"/>
      <c r="Z908" s="822"/>
      <c r="AA908" s="822"/>
      <c r="AB908" s="822"/>
      <c r="AC908" s="822"/>
    </row>
    <row r="909" spans="1:29" ht="15.75" customHeight="1">
      <c r="A909" s="74"/>
      <c r="B909" s="614"/>
      <c r="C909" s="457"/>
      <c r="D909" s="457"/>
      <c r="E909" s="457"/>
      <c r="F909" s="457"/>
      <c r="G909" s="457"/>
      <c r="H909" s="457"/>
      <c r="I909" s="457"/>
      <c r="J909" s="457"/>
      <c r="K909" s="457"/>
      <c r="L909" s="457"/>
      <c r="M909" s="902"/>
      <c r="N909" s="902"/>
      <c r="O909" s="902"/>
      <c r="P909" s="902"/>
      <c r="Q909" s="902"/>
      <c r="R909" s="902"/>
      <c r="S909" s="457"/>
      <c r="T909" s="457"/>
      <c r="U909" s="822"/>
      <c r="V909" s="822"/>
      <c r="W909" s="822"/>
      <c r="X909" s="822"/>
      <c r="Y909" s="822"/>
      <c r="Z909" s="822"/>
      <c r="AA909" s="822"/>
      <c r="AB909" s="822"/>
      <c r="AC909" s="822"/>
    </row>
    <row r="910" spans="1:29" ht="15.75" customHeight="1">
      <c r="A910" s="74"/>
      <c r="B910" s="614"/>
      <c r="C910" s="457"/>
      <c r="D910" s="457"/>
      <c r="E910" s="457"/>
      <c r="F910" s="457"/>
      <c r="G910" s="457"/>
      <c r="H910" s="457"/>
      <c r="I910" s="457"/>
      <c r="J910" s="457"/>
      <c r="K910" s="457"/>
      <c r="L910" s="457"/>
      <c r="M910" s="902"/>
      <c r="N910" s="902"/>
      <c r="O910" s="902"/>
      <c r="P910" s="902"/>
      <c r="Q910" s="902"/>
      <c r="R910" s="902"/>
      <c r="S910" s="457"/>
      <c r="T910" s="457"/>
      <c r="U910" s="822"/>
      <c r="V910" s="822"/>
      <c r="W910" s="822"/>
      <c r="X910" s="822"/>
      <c r="Y910" s="822"/>
      <c r="Z910" s="822"/>
      <c r="AA910" s="822"/>
      <c r="AB910" s="822"/>
      <c r="AC910" s="822"/>
    </row>
    <row r="911" spans="1:29" ht="15.75" customHeight="1">
      <c r="A911" s="74"/>
      <c r="B911" s="614"/>
      <c r="C911" s="457"/>
      <c r="D911" s="457"/>
      <c r="E911" s="457"/>
      <c r="F911" s="457"/>
      <c r="G911" s="457"/>
      <c r="H911" s="457"/>
      <c r="I911" s="457"/>
      <c r="J911" s="457"/>
      <c r="K911" s="457"/>
      <c r="L911" s="457"/>
      <c r="M911" s="902"/>
      <c r="N911" s="902"/>
      <c r="O911" s="902"/>
      <c r="P911" s="902"/>
      <c r="Q911" s="902"/>
      <c r="R911" s="902"/>
      <c r="S911" s="457"/>
      <c r="T911" s="457"/>
      <c r="U911" s="822"/>
      <c r="V911" s="822"/>
      <c r="W911" s="822"/>
      <c r="X911" s="822"/>
      <c r="Y911" s="822"/>
      <c r="Z911" s="822"/>
      <c r="AA911" s="822"/>
      <c r="AB911" s="822"/>
      <c r="AC911" s="822"/>
    </row>
    <row r="912" spans="1:29" ht="15.75" customHeight="1">
      <c r="A912" s="74"/>
      <c r="B912" s="614"/>
      <c r="C912" s="457"/>
      <c r="D912" s="457"/>
      <c r="E912" s="457"/>
      <c r="F912" s="457"/>
      <c r="G912" s="457"/>
      <c r="H912" s="457"/>
      <c r="I912" s="457"/>
      <c r="J912" s="457"/>
      <c r="K912" s="457"/>
      <c r="L912" s="457"/>
      <c r="M912" s="902"/>
      <c r="N912" s="902"/>
      <c r="O912" s="902"/>
      <c r="P912" s="902"/>
      <c r="Q912" s="902"/>
      <c r="R912" s="902"/>
      <c r="S912" s="457"/>
      <c r="T912" s="457"/>
      <c r="U912" s="822"/>
      <c r="V912" s="822"/>
      <c r="W912" s="822"/>
      <c r="X912" s="822"/>
      <c r="Y912" s="822"/>
      <c r="Z912" s="822"/>
      <c r="AA912" s="822"/>
      <c r="AB912" s="822"/>
      <c r="AC912" s="822"/>
    </row>
    <row r="913" spans="1:29" ht="15.75" customHeight="1">
      <c r="A913" s="74"/>
      <c r="B913" s="614"/>
      <c r="C913" s="457"/>
      <c r="D913" s="457"/>
      <c r="E913" s="457"/>
      <c r="F913" s="457"/>
      <c r="G913" s="457"/>
      <c r="H913" s="457"/>
      <c r="I913" s="457"/>
      <c r="J913" s="457"/>
      <c r="K913" s="457"/>
      <c r="L913" s="457"/>
      <c r="M913" s="902"/>
      <c r="N913" s="902"/>
      <c r="O913" s="902"/>
      <c r="P913" s="902"/>
      <c r="Q913" s="902"/>
      <c r="R913" s="902"/>
      <c r="S913" s="457"/>
      <c r="T913" s="457"/>
      <c r="U913" s="822"/>
      <c r="V913" s="822"/>
      <c r="W913" s="822"/>
      <c r="X913" s="822"/>
      <c r="Y913" s="822"/>
      <c r="Z913" s="822"/>
      <c r="AA913" s="822"/>
      <c r="AB913" s="822"/>
      <c r="AC913" s="822"/>
    </row>
    <row r="914" spans="1:29" ht="15.75" customHeight="1">
      <c r="A914" s="74"/>
      <c r="B914" s="614"/>
      <c r="C914" s="457"/>
      <c r="D914" s="457"/>
      <c r="E914" s="457"/>
      <c r="F914" s="457"/>
      <c r="G914" s="457"/>
      <c r="H914" s="457"/>
      <c r="I914" s="457"/>
      <c r="J914" s="457"/>
      <c r="K914" s="457"/>
      <c r="L914" s="457"/>
      <c r="M914" s="902"/>
      <c r="N914" s="902"/>
      <c r="O914" s="902"/>
      <c r="P914" s="902"/>
      <c r="Q914" s="902"/>
      <c r="R914" s="902"/>
      <c r="S914" s="457"/>
      <c r="T914" s="457"/>
      <c r="U914" s="822"/>
      <c r="V914" s="822"/>
      <c r="W914" s="822"/>
      <c r="X914" s="822"/>
      <c r="Y914" s="822"/>
      <c r="Z914" s="822"/>
      <c r="AA914" s="822"/>
      <c r="AB914" s="822"/>
      <c r="AC914" s="822"/>
    </row>
    <row r="915" spans="1:29" ht="15.75" customHeight="1">
      <c r="A915" s="74"/>
      <c r="B915" s="614"/>
      <c r="C915" s="457"/>
      <c r="D915" s="457"/>
      <c r="E915" s="457"/>
      <c r="F915" s="457"/>
      <c r="G915" s="457"/>
      <c r="H915" s="457"/>
      <c r="I915" s="457"/>
      <c r="J915" s="457"/>
      <c r="K915" s="457"/>
      <c r="L915" s="457"/>
      <c r="M915" s="902"/>
      <c r="N915" s="902"/>
      <c r="O915" s="902"/>
      <c r="P915" s="902"/>
      <c r="Q915" s="902"/>
      <c r="R915" s="902"/>
      <c r="S915" s="457"/>
      <c r="T915" s="457"/>
      <c r="U915" s="822"/>
      <c r="V915" s="822"/>
      <c r="W915" s="822"/>
      <c r="X915" s="822"/>
      <c r="Y915" s="822"/>
      <c r="Z915" s="822"/>
      <c r="AA915" s="822"/>
      <c r="AB915" s="822"/>
      <c r="AC915" s="822"/>
    </row>
    <row r="916" spans="1:29" ht="15.75" customHeight="1">
      <c r="A916" s="74"/>
      <c r="B916" s="614"/>
      <c r="C916" s="457"/>
      <c r="D916" s="457"/>
      <c r="E916" s="457"/>
      <c r="F916" s="457"/>
      <c r="G916" s="457"/>
      <c r="H916" s="457"/>
      <c r="I916" s="457"/>
      <c r="J916" s="457"/>
      <c r="K916" s="457"/>
      <c r="L916" s="457"/>
      <c r="M916" s="902"/>
      <c r="N916" s="902"/>
      <c r="O916" s="902"/>
      <c r="P916" s="902"/>
      <c r="Q916" s="902"/>
      <c r="R916" s="902"/>
      <c r="S916" s="457"/>
      <c r="T916" s="457"/>
      <c r="U916" s="822"/>
      <c r="V916" s="822"/>
      <c r="W916" s="822"/>
      <c r="X916" s="822"/>
      <c r="Y916" s="822"/>
      <c r="Z916" s="822"/>
      <c r="AA916" s="822"/>
      <c r="AB916" s="822"/>
      <c r="AC916" s="822"/>
    </row>
    <row r="917" spans="1:29" ht="15.75" customHeight="1">
      <c r="A917" s="74"/>
      <c r="B917" s="614"/>
      <c r="C917" s="457"/>
      <c r="D917" s="457"/>
      <c r="E917" s="457"/>
      <c r="F917" s="457"/>
      <c r="G917" s="457"/>
      <c r="H917" s="457"/>
      <c r="I917" s="457"/>
      <c r="J917" s="457"/>
      <c r="K917" s="457"/>
      <c r="L917" s="457"/>
      <c r="M917" s="902"/>
      <c r="N917" s="902"/>
      <c r="O917" s="902"/>
      <c r="P917" s="902"/>
      <c r="Q917" s="902"/>
      <c r="R917" s="902"/>
      <c r="S917" s="457"/>
      <c r="T917" s="457"/>
      <c r="U917" s="822"/>
      <c r="V917" s="822"/>
      <c r="W917" s="822"/>
      <c r="X917" s="822"/>
      <c r="Y917" s="822"/>
      <c r="Z917" s="822"/>
      <c r="AA917" s="822"/>
      <c r="AB917" s="822"/>
      <c r="AC917" s="822"/>
    </row>
    <row r="918" spans="1:29" ht="15.75" customHeight="1">
      <c r="A918" s="74"/>
      <c r="B918" s="614"/>
      <c r="C918" s="457"/>
      <c r="D918" s="457"/>
      <c r="E918" s="457"/>
      <c r="F918" s="457"/>
      <c r="G918" s="457"/>
      <c r="H918" s="457"/>
      <c r="I918" s="457"/>
      <c r="J918" s="457"/>
      <c r="K918" s="457"/>
      <c r="L918" s="457"/>
      <c r="M918" s="902"/>
      <c r="N918" s="902"/>
      <c r="O918" s="902"/>
      <c r="P918" s="902"/>
      <c r="Q918" s="902"/>
      <c r="R918" s="902"/>
      <c r="S918" s="457"/>
      <c r="T918" s="457"/>
      <c r="U918" s="822"/>
      <c r="V918" s="822"/>
      <c r="W918" s="822"/>
      <c r="X918" s="822"/>
      <c r="Y918" s="822"/>
      <c r="Z918" s="822"/>
      <c r="AA918" s="822"/>
      <c r="AB918" s="822"/>
      <c r="AC918" s="822"/>
    </row>
    <row r="919" spans="1:29" ht="15.75" customHeight="1">
      <c r="A919" s="74"/>
      <c r="B919" s="614"/>
      <c r="C919" s="457"/>
      <c r="D919" s="457"/>
      <c r="E919" s="457"/>
      <c r="F919" s="457"/>
      <c r="G919" s="457"/>
      <c r="H919" s="457"/>
      <c r="I919" s="457"/>
      <c r="J919" s="457"/>
      <c r="K919" s="457"/>
      <c r="L919" s="457"/>
      <c r="M919" s="902"/>
      <c r="N919" s="902"/>
      <c r="O919" s="902"/>
      <c r="P919" s="902"/>
      <c r="Q919" s="902"/>
      <c r="R919" s="902"/>
      <c r="S919" s="457"/>
      <c r="T919" s="457"/>
      <c r="U919" s="822"/>
      <c r="V919" s="822"/>
      <c r="W919" s="822"/>
      <c r="X919" s="822"/>
      <c r="Y919" s="822"/>
      <c r="Z919" s="822"/>
      <c r="AA919" s="822"/>
      <c r="AB919" s="822"/>
      <c r="AC919" s="822"/>
    </row>
    <row r="920" spans="1:29" ht="15.75" customHeight="1">
      <c r="A920" s="74"/>
      <c r="B920" s="614"/>
      <c r="C920" s="457"/>
      <c r="D920" s="457"/>
      <c r="E920" s="457"/>
      <c r="F920" s="457"/>
      <c r="G920" s="457"/>
      <c r="H920" s="457"/>
      <c r="I920" s="457"/>
      <c r="J920" s="457"/>
      <c r="K920" s="457"/>
      <c r="L920" s="457"/>
      <c r="M920" s="902"/>
      <c r="N920" s="902"/>
      <c r="O920" s="902"/>
      <c r="P920" s="902"/>
      <c r="Q920" s="902"/>
      <c r="R920" s="902"/>
      <c r="S920" s="457"/>
      <c r="T920" s="457"/>
      <c r="U920" s="822"/>
      <c r="V920" s="822"/>
      <c r="W920" s="822"/>
      <c r="X920" s="822"/>
      <c r="Y920" s="822"/>
      <c r="Z920" s="822"/>
      <c r="AA920" s="822"/>
      <c r="AB920" s="822"/>
      <c r="AC920" s="822"/>
    </row>
    <row r="921" spans="1:29" ht="15.75" customHeight="1">
      <c r="A921" s="74"/>
      <c r="B921" s="614"/>
      <c r="C921" s="457"/>
      <c r="D921" s="457"/>
      <c r="E921" s="457"/>
      <c r="F921" s="457"/>
      <c r="G921" s="457"/>
      <c r="H921" s="457"/>
      <c r="I921" s="457"/>
      <c r="J921" s="457"/>
      <c r="K921" s="457"/>
      <c r="L921" s="457"/>
      <c r="M921" s="902"/>
      <c r="N921" s="902"/>
      <c r="O921" s="902"/>
      <c r="P921" s="902"/>
      <c r="Q921" s="902"/>
      <c r="R921" s="902"/>
      <c r="S921" s="457"/>
      <c r="T921" s="457"/>
      <c r="U921" s="822"/>
      <c r="V921" s="822"/>
      <c r="W921" s="822"/>
      <c r="X921" s="822"/>
      <c r="Y921" s="822"/>
      <c r="Z921" s="822"/>
      <c r="AA921" s="822"/>
      <c r="AB921" s="822"/>
      <c r="AC921" s="822"/>
    </row>
    <row r="922" spans="1:29" ht="15.75" customHeight="1">
      <c r="A922" s="74"/>
      <c r="B922" s="614"/>
      <c r="C922" s="457"/>
      <c r="D922" s="457"/>
      <c r="E922" s="457"/>
      <c r="F922" s="457"/>
      <c r="G922" s="457"/>
      <c r="H922" s="457"/>
      <c r="I922" s="457"/>
      <c r="J922" s="457"/>
      <c r="K922" s="457"/>
      <c r="L922" s="457"/>
      <c r="M922" s="902"/>
      <c r="N922" s="902"/>
      <c r="O922" s="902"/>
      <c r="P922" s="902"/>
      <c r="Q922" s="902"/>
      <c r="R922" s="902"/>
      <c r="S922" s="457"/>
      <c r="T922" s="457"/>
      <c r="U922" s="822"/>
      <c r="V922" s="822"/>
      <c r="W922" s="822"/>
      <c r="X922" s="822"/>
      <c r="Y922" s="822"/>
      <c r="Z922" s="822"/>
      <c r="AA922" s="822"/>
      <c r="AB922" s="822"/>
      <c r="AC922" s="822"/>
    </row>
    <row r="923" spans="1:29" ht="15.75" customHeight="1">
      <c r="A923" s="74"/>
      <c r="B923" s="614"/>
      <c r="C923" s="457"/>
      <c r="D923" s="457"/>
      <c r="E923" s="457"/>
      <c r="F923" s="457"/>
      <c r="G923" s="457"/>
      <c r="H923" s="457"/>
      <c r="I923" s="457"/>
      <c r="J923" s="457"/>
      <c r="K923" s="457"/>
      <c r="L923" s="457"/>
      <c r="M923" s="902"/>
      <c r="N923" s="902"/>
      <c r="O923" s="902"/>
      <c r="P923" s="902"/>
      <c r="Q923" s="902"/>
      <c r="R923" s="902"/>
      <c r="S923" s="457"/>
      <c r="T923" s="457"/>
      <c r="U923" s="822"/>
      <c r="V923" s="822"/>
      <c r="W923" s="822"/>
      <c r="X923" s="822"/>
      <c r="Y923" s="822"/>
      <c r="Z923" s="822"/>
      <c r="AA923" s="822"/>
      <c r="AB923" s="822"/>
      <c r="AC923" s="822"/>
    </row>
    <row r="924" spans="1:29" ht="15.75" customHeight="1">
      <c r="A924" s="74"/>
      <c r="B924" s="614"/>
      <c r="C924" s="457"/>
      <c r="D924" s="457"/>
      <c r="E924" s="457"/>
      <c r="F924" s="457"/>
      <c r="G924" s="457"/>
      <c r="H924" s="457"/>
      <c r="I924" s="457"/>
      <c r="J924" s="457"/>
      <c r="K924" s="457"/>
      <c r="L924" s="457"/>
      <c r="M924" s="902"/>
      <c r="N924" s="902"/>
      <c r="O924" s="902"/>
      <c r="P924" s="902"/>
      <c r="Q924" s="902"/>
      <c r="R924" s="902"/>
      <c r="S924" s="457"/>
      <c r="T924" s="457"/>
      <c r="U924" s="822"/>
      <c r="V924" s="822"/>
      <c r="W924" s="822"/>
      <c r="X924" s="822"/>
      <c r="Y924" s="822"/>
      <c r="Z924" s="822"/>
      <c r="AA924" s="822"/>
      <c r="AB924" s="822"/>
      <c r="AC924" s="822"/>
    </row>
    <row r="925" spans="1:29" ht="15.75" customHeight="1">
      <c r="A925" s="74"/>
      <c r="B925" s="614"/>
      <c r="C925" s="457"/>
      <c r="D925" s="457"/>
      <c r="E925" s="457"/>
      <c r="F925" s="457"/>
      <c r="G925" s="457"/>
      <c r="H925" s="457"/>
      <c r="I925" s="457"/>
      <c r="J925" s="457"/>
      <c r="K925" s="457"/>
      <c r="L925" s="457"/>
      <c r="M925" s="902"/>
      <c r="N925" s="902"/>
      <c r="O925" s="902"/>
      <c r="P925" s="902"/>
      <c r="Q925" s="902"/>
      <c r="R925" s="902"/>
      <c r="S925" s="457"/>
      <c r="T925" s="457"/>
      <c r="U925" s="822"/>
      <c r="V925" s="822"/>
      <c r="W925" s="822"/>
      <c r="X925" s="822"/>
      <c r="Y925" s="822"/>
      <c r="Z925" s="822"/>
      <c r="AA925" s="822"/>
      <c r="AB925" s="822"/>
      <c r="AC925" s="822"/>
    </row>
    <row r="926" spans="1:29" ht="15.75" customHeight="1">
      <c r="A926" s="74"/>
      <c r="B926" s="614"/>
      <c r="C926" s="457"/>
      <c r="D926" s="457"/>
      <c r="E926" s="457"/>
      <c r="F926" s="457"/>
      <c r="G926" s="457"/>
      <c r="H926" s="457"/>
      <c r="I926" s="457"/>
      <c r="J926" s="457"/>
      <c r="K926" s="457"/>
      <c r="L926" s="457"/>
      <c r="M926" s="902"/>
      <c r="N926" s="902"/>
      <c r="O926" s="902"/>
      <c r="P926" s="902"/>
      <c r="Q926" s="902"/>
      <c r="R926" s="902"/>
      <c r="S926" s="457"/>
      <c r="T926" s="457"/>
      <c r="U926" s="822"/>
      <c r="V926" s="822"/>
      <c r="W926" s="822"/>
      <c r="X926" s="822"/>
      <c r="Y926" s="822"/>
      <c r="Z926" s="822"/>
      <c r="AA926" s="822"/>
      <c r="AB926" s="822"/>
      <c r="AC926" s="822"/>
    </row>
    <row r="927" spans="1:29" ht="15.75" customHeight="1">
      <c r="A927" s="74"/>
      <c r="B927" s="614"/>
      <c r="C927" s="457"/>
      <c r="D927" s="457"/>
      <c r="E927" s="457"/>
      <c r="F927" s="457"/>
      <c r="G927" s="457"/>
      <c r="H927" s="457"/>
      <c r="I927" s="457"/>
      <c r="J927" s="457"/>
      <c r="K927" s="457"/>
      <c r="L927" s="457"/>
      <c r="M927" s="902"/>
      <c r="N927" s="902"/>
      <c r="O927" s="902"/>
      <c r="P927" s="902"/>
      <c r="Q927" s="902"/>
      <c r="R927" s="902"/>
      <c r="S927" s="457"/>
      <c r="T927" s="457"/>
      <c r="U927" s="822"/>
      <c r="V927" s="822"/>
      <c r="W927" s="822"/>
      <c r="X927" s="822"/>
      <c r="Y927" s="822"/>
      <c r="Z927" s="822"/>
      <c r="AA927" s="822"/>
      <c r="AB927" s="822"/>
      <c r="AC927" s="822"/>
    </row>
    <row r="928" spans="1:29" ht="15.75" customHeight="1">
      <c r="A928" s="74"/>
      <c r="B928" s="614"/>
      <c r="C928" s="457"/>
      <c r="D928" s="457"/>
      <c r="E928" s="457"/>
      <c r="F928" s="457"/>
      <c r="G928" s="457"/>
      <c r="H928" s="457"/>
      <c r="I928" s="457"/>
      <c r="J928" s="457"/>
      <c r="K928" s="457"/>
      <c r="L928" s="457"/>
      <c r="M928" s="902"/>
      <c r="N928" s="902"/>
      <c r="O928" s="902"/>
      <c r="P928" s="902"/>
      <c r="Q928" s="902"/>
      <c r="R928" s="902"/>
      <c r="S928" s="457"/>
      <c r="T928" s="457"/>
      <c r="U928" s="822"/>
      <c r="V928" s="822"/>
      <c r="W928" s="822"/>
      <c r="X928" s="822"/>
      <c r="Y928" s="822"/>
      <c r="Z928" s="822"/>
      <c r="AA928" s="822"/>
      <c r="AB928" s="822"/>
      <c r="AC928" s="822"/>
    </row>
    <row r="929" spans="1:29" ht="15.75" customHeight="1">
      <c r="A929" s="74"/>
      <c r="B929" s="614"/>
      <c r="C929" s="457"/>
      <c r="D929" s="457"/>
      <c r="E929" s="457"/>
      <c r="F929" s="457"/>
      <c r="G929" s="457"/>
      <c r="H929" s="457"/>
      <c r="I929" s="457"/>
      <c r="J929" s="457"/>
      <c r="K929" s="457"/>
      <c r="L929" s="457"/>
      <c r="M929" s="902"/>
      <c r="N929" s="902"/>
      <c r="O929" s="902"/>
      <c r="P929" s="902"/>
      <c r="Q929" s="902"/>
      <c r="R929" s="902"/>
      <c r="S929" s="457"/>
      <c r="T929" s="457"/>
      <c r="U929" s="822"/>
      <c r="V929" s="822"/>
      <c r="W929" s="822"/>
      <c r="X929" s="822"/>
      <c r="Y929" s="822"/>
      <c r="Z929" s="822"/>
      <c r="AA929" s="822"/>
      <c r="AB929" s="822"/>
      <c r="AC929" s="822"/>
    </row>
    <row r="930" spans="1:29" ht="15.75" customHeight="1">
      <c r="A930" s="74"/>
      <c r="B930" s="614"/>
      <c r="C930" s="457"/>
      <c r="D930" s="457"/>
      <c r="E930" s="457"/>
      <c r="F930" s="457"/>
      <c r="G930" s="457"/>
      <c r="H930" s="457"/>
      <c r="I930" s="457"/>
      <c r="J930" s="457"/>
      <c r="K930" s="457"/>
      <c r="L930" s="457"/>
      <c r="M930" s="902"/>
      <c r="N930" s="902"/>
      <c r="O930" s="902"/>
      <c r="P930" s="902"/>
      <c r="Q930" s="902"/>
      <c r="R930" s="902"/>
      <c r="S930" s="457"/>
      <c r="T930" s="457"/>
      <c r="U930" s="822"/>
      <c r="V930" s="822"/>
      <c r="W930" s="822"/>
      <c r="X930" s="822"/>
      <c r="Y930" s="822"/>
      <c r="Z930" s="822"/>
      <c r="AA930" s="822"/>
      <c r="AB930" s="822"/>
      <c r="AC930" s="822"/>
    </row>
    <row r="931" spans="1:29" ht="15.75" customHeight="1">
      <c r="A931" s="74"/>
      <c r="B931" s="614"/>
      <c r="C931" s="457"/>
      <c r="D931" s="457"/>
      <c r="E931" s="457"/>
      <c r="F931" s="457"/>
      <c r="G931" s="457"/>
      <c r="H931" s="457"/>
      <c r="I931" s="457"/>
      <c r="J931" s="457"/>
      <c r="K931" s="457"/>
      <c r="L931" s="457"/>
      <c r="M931" s="902"/>
      <c r="N931" s="902"/>
      <c r="O931" s="902"/>
      <c r="P931" s="902"/>
      <c r="Q931" s="902"/>
      <c r="R931" s="902"/>
      <c r="S931" s="457"/>
      <c r="T931" s="457"/>
      <c r="U931" s="822"/>
      <c r="V931" s="822"/>
      <c r="W931" s="822"/>
      <c r="X931" s="822"/>
      <c r="Y931" s="822"/>
      <c r="Z931" s="822"/>
      <c r="AA931" s="822"/>
      <c r="AB931" s="822"/>
      <c r="AC931" s="822"/>
    </row>
    <row r="932" spans="1:29" ht="15.75" customHeight="1">
      <c r="A932" s="74"/>
      <c r="B932" s="614"/>
      <c r="C932" s="457"/>
      <c r="D932" s="457"/>
      <c r="E932" s="457"/>
      <c r="F932" s="457"/>
      <c r="G932" s="457"/>
      <c r="H932" s="457"/>
      <c r="I932" s="457"/>
      <c r="J932" s="457"/>
      <c r="K932" s="457"/>
      <c r="L932" s="457"/>
      <c r="M932" s="902"/>
      <c r="N932" s="902"/>
      <c r="O932" s="902"/>
      <c r="P932" s="902"/>
      <c r="Q932" s="902"/>
      <c r="R932" s="902"/>
      <c r="S932" s="457"/>
      <c r="T932" s="457"/>
      <c r="U932" s="822"/>
      <c r="V932" s="822"/>
      <c r="W932" s="822"/>
      <c r="X932" s="822"/>
      <c r="Y932" s="822"/>
      <c r="Z932" s="822"/>
      <c r="AA932" s="822"/>
      <c r="AB932" s="822"/>
      <c r="AC932" s="822"/>
    </row>
    <row r="933" spans="1:29" ht="15.75" customHeight="1">
      <c r="A933" s="74"/>
      <c r="B933" s="614"/>
      <c r="C933" s="457"/>
      <c r="D933" s="457"/>
      <c r="E933" s="457"/>
      <c r="F933" s="457"/>
      <c r="G933" s="457"/>
      <c r="H933" s="457"/>
      <c r="I933" s="457"/>
      <c r="J933" s="457"/>
      <c r="K933" s="457"/>
      <c r="L933" s="457"/>
      <c r="M933" s="902"/>
      <c r="N933" s="902"/>
      <c r="O933" s="902"/>
      <c r="P933" s="902"/>
      <c r="Q933" s="902"/>
      <c r="R933" s="902"/>
      <c r="S933" s="457"/>
      <c r="T933" s="457"/>
      <c r="U933" s="822"/>
      <c r="V933" s="822"/>
      <c r="W933" s="822"/>
      <c r="X933" s="822"/>
      <c r="Y933" s="822"/>
      <c r="Z933" s="822"/>
      <c r="AA933" s="822"/>
      <c r="AB933" s="822"/>
      <c r="AC933" s="822"/>
    </row>
    <row r="934" spans="1:29" ht="15.75" customHeight="1">
      <c r="A934" s="74"/>
      <c r="B934" s="614"/>
      <c r="C934" s="457"/>
      <c r="D934" s="457"/>
      <c r="E934" s="457"/>
      <c r="F934" s="457"/>
      <c r="G934" s="457"/>
      <c r="H934" s="457"/>
      <c r="I934" s="457"/>
      <c r="J934" s="457"/>
      <c r="K934" s="457"/>
      <c r="L934" s="457"/>
      <c r="M934" s="902"/>
      <c r="N934" s="902"/>
      <c r="O934" s="902"/>
      <c r="P934" s="902"/>
      <c r="Q934" s="902"/>
      <c r="R934" s="902"/>
      <c r="S934" s="457"/>
      <c r="T934" s="457"/>
      <c r="U934" s="822"/>
      <c r="V934" s="822"/>
      <c r="W934" s="822"/>
      <c r="X934" s="822"/>
      <c r="Y934" s="822"/>
      <c r="Z934" s="822"/>
      <c r="AA934" s="822"/>
      <c r="AB934" s="822"/>
      <c r="AC934" s="822"/>
    </row>
    <row r="935" spans="1:29" ht="15.75" customHeight="1">
      <c r="A935" s="74"/>
      <c r="B935" s="614"/>
      <c r="C935" s="457"/>
      <c r="D935" s="457"/>
      <c r="E935" s="457"/>
      <c r="F935" s="457"/>
      <c r="G935" s="457"/>
      <c r="H935" s="457"/>
      <c r="I935" s="457"/>
      <c r="J935" s="457"/>
      <c r="K935" s="457"/>
      <c r="L935" s="457"/>
      <c r="M935" s="902"/>
      <c r="N935" s="902"/>
      <c r="O935" s="902"/>
      <c r="P935" s="902"/>
      <c r="Q935" s="902"/>
      <c r="R935" s="902"/>
      <c r="S935" s="457"/>
      <c r="T935" s="457"/>
      <c r="U935" s="822"/>
      <c r="V935" s="822"/>
      <c r="W935" s="822"/>
      <c r="X935" s="822"/>
      <c r="Y935" s="822"/>
      <c r="Z935" s="822"/>
      <c r="AA935" s="822"/>
      <c r="AB935" s="822"/>
      <c r="AC935" s="822"/>
    </row>
    <row r="936" spans="1:29" ht="15.75" customHeight="1">
      <c r="A936" s="74"/>
      <c r="B936" s="614"/>
      <c r="C936" s="457"/>
      <c r="D936" s="457"/>
      <c r="E936" s="457"/>
      <c r="F936" s="457"/>
      <c r="G936" s="457"/>
      <c r="H936" s="457"/>
      <c r="I936" s="457"/>
      <c r="J936" s="457"/>
      <c r="K936" s="457"/>
      <c r="L936" s="457"/>
      <c r="M936" s="902"/>
      <c r="N936" s="902"/>
      <c r="O936" s="902"/>
      <c r="P936" s="902"/>
      <c r="Q936" s="902"/>
      <c r="R936" s="902"/>
      <c r="S936" s="457"/>
      <c r="T936" s="457"/>
      <c r="U936" s="822"/>
      <c r="V936" s="822"/>
      <c r="W936" s="822"/>
      <c r="X936" s="822"/>
      <c r="Y936" s="822"/>
      <c r="Z936" s="822"/>
      <c r="AA936" s="822"/>
      <c r="AB936" s="822"/>
      <c r="AC936" s="822"/>
    </row>
    <row r="937" spans="1:29" ht="15.75" customHeight="1">
      <c r="A937" s="74"/>
      <c r="B937" s="614"/>
      <c r="C937" s="457"/>
      <c r="D937" s="457"/>
      <c r="E937" s="457"/>
      <c r="F937" s="457"/>
      <c r="G937" s="457"/>
      <c r="H937" s="457"/>
      <c r="I937" s="457"/>
      <c r="J937" s="457"/>
      <c r="K937" s="457"/>
      <c r="L937" s="457"/>
      <c r="M937" s="902"/>
      <c r="N937" s="902"/>
      <c r="O937" s="902"/>
      <c r="P937" s="902"/>
      <c r="Q937" s="902"/>
      <c r="R937" s="902"/>
      <c r="S937" s="457"/>
      <c r="T937" s="457"/>
      <c r="U937" s="822"/>
      <c r="V937" s="822"/>
      <c r="W937" s="822"/>
      <c r="X937" s="822"/>
      <c r="Y937" s="822"/>
      <c r="Z937" s="822"/>
      <c r="AA937" s="822"/>
      <c r="AB937" s="822"/>
      <c r="AC937" s="822"/>
    </row>
    <row r="938" spans="1:29" ht="15.75" customHeight="1">
      <c r="A938" s="74"/>
      <c r="B938" s="614"/>
      <c r="C938" s="457"/>
      <c r="D938" s="457"/>
      <c r="E938" s="457"/>
      <c r="F938" s="457"/>
      <c r="G938" s="457"/>
      <c r="H938" s="457"/>
      <c r="I938" s="457"/>
      <c r="J938" s="457"/>
      <c r="K938" s="457"/>
      <c r="L938" s="457"/>
      <c r="M938" s="902"/>
      <c r="N938" s="902"/>
      <c r="O938" s="902"/>
      <c r="P938" s="902"/>
      <c r="Q938" s="902"/>
      <c r="R938" s="902"/>
      <c r="S938" s="457"/>
      <c r="T938" s="457"/>
      <c r="U938" s="822"/>
      <c r="V938" s="822"/>
      <c r="W938" s="822"/>
      <c r="X938" s="822"/>
      <c r="Y938" s="822"/>
      <c r="Z938" s="822"/>
      <c r="AA938" s="822"/>
      <c r="AB938" s="822"/>
      <c r="AC938" s="822"/>
    </row>
    <row r="939" spans="1:29" ht="15.75" customHeight="1">
      <c r="A939" s="74"/>
      <c r="B939" s="614"/>
      <c r="C939" s="457"/>
      <c r="D939" s="457"/>
      <c r="E939" s="457"/>
      <c r="F939" s="457"/>
      <c r="G939" s="457"/>
      <c r="H939" s="457"/>
      <c r="I939" s="457"/>
      <c r="J939" s="457"/>
      <c r="K939" s="457"/>
      <c r="L939" s="457"/>
      <c r="M939" s="902"/>
      <c r="N939" s="902"/>
      <c r="O939" s="902"/>
      <c r="P939" s="902"/>
      <c r="Q939" s="902"/>
      <c r="R939" s="902"/>
      <c r="S939" s="457"/>
      <c r="T939" s="457"/>
      <c r="U939" s="822"/>
      <c r="V939" s="822"/>
      <c r="W939" s="822"/>
      <c r="X939" s="822"/>
      <c r="Y939" s="822"/>
      <c r="Z939" s="822"/>
      <c r="AA939" s="822"/>
      <c r="AB939" s="822"/>
      <c r="AC939" s="822"/>
    </row>
    <row r="940" spans="1:29" ht="15.75" customHeight="1">
      <c r="A940" s="74"/>
      <c r="B940" s="614"/>
      <c r="C940" s="457"/>
      <c r="D940" s="457"/>
      <c r="E940" s="457"/>
      <c r="F940" s="457"/>
      <c r="G940" s="457"/>
      <c r="H940" s="457"/>
      <c r="I940" s="457"/>
      <c r="J940" s="457"/>
      <c r="K940" s="457"/>
      <c r="L940" s="457"/>
      <c r="M940" s="902"/>
      <c r="N940" s="902"/>
      <c r="O940" s="902"/>
      <c r="P940" s="902"/>
      <c r="Q940" s="902"/>
      <c r="R940" s="902"/>
      <c r="S940" s="457"/>
      <c r="T940" s="457"/>
      <c r="U940" s="822"/>
      <c r="V940" s="822"/>
      <c r="W940" s="822"/>
      <c r="X940" s="822"/>
      <c r="Y940" s="822"/>
      <c r="Z940" s="822"/>
      <c r="AA940" s="822"/>
      <c r="AB940" s="822"/>
      <c r="AC940" s="822"/>
    </row>
    <row r="941" spans="1:29" ht="15.75" customHeight="1">
      <c r="A941" s="74"/>
      <c r="B941" s="614"/>
      <c r="C941" s="457"/>
      <c r="D941" s="457"/>
      <c r="E941" s="457"/>
      <c r="F941" s="457"/>
      <c r="G941" s="457"/>
      <c r="H941" s="457"/>
      <c r="I941" s="457"/>
      <c r="J941" s="457"/>
      <c r="K941" s="457"/>
      <c r="L941" s="457"/>
      <c r="M941" s="902"/>
      <c r="N941" s="902"/>
      <c r="O941" s="902"/>
      <c r="P941" s="902"/>
      <c r="Q941" s="902"/>
      <c r="R941" s="902"/>
      <c r="S941" s="457"/>
      <c r="T941" s="457"/>
      <c r="U941" s="822"/>
      <c r="V941" s="822"/>
      <c r="W941" s="822"/>
      <c r="X941" s="822"/>
      <c r="Y941" s="822"/>
      <c r="Z941" s="822"/>
      <c r="AA941" s="822"/>
      <c r="AB941" s="822"/>
      <c r="AC941" s="822"/>
    </row>
    <row r="942" spans="1:29" ht="15.75" customHeight="1">
      <c r="A942" s="74"/>
      <c r="B942" s="614"/>
      <c r="C942" s="457"/>
      <c r="D942" s="457"/>
      <c r="E942" s="457"/>
      <c r="F942" s="457"/>
      <c r="G942" s="457"/>
      <c r="H942" s="457"/>
      <c r="I942" s="457"/>
      <c r="J942" s="457"/>
      <c r="K942" s="457"/>
      <c r="L942" s="457"/>
      <c r="M942" s="902"/>
      <c r="N942" s="902"/>
      <c r="O942" s="902"/>
      <c r="P942" s="902"/>
      <c r="Q942" s="902"/>
      <c r="R942" s="902"/>
      <c r="S942" s="457"/>
      <c r="T942" s="457"/>
      <c r="U942" s="822"/>
      <c r="V942" s="822"/>
      <c r="W942" s="822"/>
      <c r="X942" s="822"/>
      <c r="Y942" s="822"/>
      <c r="Z942" s="822"/>
      <c r="AA942" s="822"/>
      <c r="AB942" s="822"/>
      <c r="AC942" s="822"/>
    </row>
    <row r="943" spans="1:29" ht="15.75" customHeight="1">
      <c r="A943" s="74"/>
      <c r="B943" s="614"/>
      <c r="C943" s="457"/>
      <c r="D943" s="457"/>
      <c r="E943" s="457"/>
      <c r="F943" s="457"/>
      <c r="G943" s="457"/>
      <c r="H943" s="457"/>
      <c r="I943" s="457"/>
      <c r="J943" s="457"/>
      <c r="K943" s="457"/>
      <c r="L943" s="457"/>
      <c r="M943" s="902"/>
      <c r="N943" s="902"/>
      <c r="O943" s="902"/>
      <c r="P943" s="902"/>
      <c r="Q943" s="902"/>
      <c r="R943" s="902"/>
      <c r="S943" s="457"/>
      <c r="T943" s="457"/>
      <c r="U943" s="822"/>
      <c r="V943" s="822"/>
      <c r="W943" s="822"/>
      <c r="X943" s="822"/>
      <c r="Y943" s="822"/>
      <c r="Z943" s="822"/>
      <c r="AA943" s="822"/>
      <c r="AB943" s="822"/>
      <c r="AC943" s="822"/>
    </row>
    <row r="944" spans="1:29" ht="15.75" customHeight="1">
      <c r="A944" s="74"/>
      <c r="B944" s="614"/>
      <c r="C944" s="457"/>
      <c r="D944" s="457"/>
      <c r="E944" s="457"/>
      <c r="F944" s="457"/>
      <c r="G944" s="457"/>
      <c r="H944" s="457"/>
      <c r="I944" s="457"/>
      <c r="J944" s="457"/>
      <c r="K944" s="457"/>
      <c r="L944" s="457"/>
      <c r="M944" s="902"/>
      <c r="N944" s="902"/>
      <c r="O944" s="902"/>
      <c r="P944" s="902"/>
      <c r="Q944" s="902"/>
      <c r="R944" s="902"/>
      <c r="S944" s="457"/>
      <c r="T944" s="457"/>
      <c r="U944" s="822"/>
      <c r="V944" s="822"/>
      <c r="W944" s="822"/>
      <c r="X944" s="822"/>
      <c r="Y944" s="822"/>
      <c r="Z944" s="822"/>
      <c r="AA944" s="822"/>
      <c r="AB944" s="822"/>
      <c r="AC944" s="822"/>
    </row>
    <row r="945" spans="1:29" ht="15.75" customHeight="1">
      <c r="A945" s="74"/>
      <c r="B945" s="614"/>
      <c r="C945" s="457"/>
      <c r="D945" s="457"/>
      <c r="E945" s="457"/>
      <c r="F945" s="457"/>
      <c r="G945" s="457"/>
      <c r="H945" s="457"/>
      <c r="I945" s="457"/>
      <c r="J945" s="457"/>
      <c r="K945" s="457"/>
      <c r="L945" s="457"/>
      <c r="M945" s="902"/>
      <c r="N945" s="902"/>
      <c r="O945" s="902"/>
      <c r="P945" s="902"/>
      <c r="Q945" s="902"/>
      <c r="R945" s="902"/>
      <c r="S945" s="457"/>
      <c r="T945" s="457"/>
      <c r="U945" s="822"/>
      <c r="V945" s="822"/>
      <c r="W945" s="822"/>
      <c r="X945" s="822"/>
      <c r="Y945" s="822"/>
      <c r="Z945" s="822"/>
      <c r="AA945" s="822"/>
      <c r="AB945" s="822"/>
      <c r="AC945" s="822"/>
    </row>
    <row r="946" spans="1:29" ht="15.75" customHeight="1">
      <c r="A946" s="74"/>
      <c r="B946" s="614"/>
      <c r="C946" s="457"/>
      <c r="D946" s="457"/>
      <c r="E946" s="457"/>
      <c r="F946" s="457"/>
      <c r="G946" s="457"/>
      <c r="H946" s="457"/>
      <c r="I946" s="457"/>
      <c r="J946" s="457"/>
      <c r="K946" s="457"/>
      <c r="L946" s="457"/>
      <c r="M946" s="902"/>
      <c r="N946" s="902"/>
      <c r="O946" s="902"/>
      <c r="P946" s="902"/>
      <c r="Q946" s="902"/>
      <c r="R946" s="902"/>
      <c r="S946" s="457"/>
      <c r="T946" s="457"/>
      <c r="U946" s="822"/>
      <c r="V946" s="822"/>
      <c r="W946" s="822"/>
      <c r="X946" s="822"/>
      <c r="Y946" s="822"/>
      <c r="Z946" s="822"/>
      <c r="AA946" s="822"/>
      <c r="AB946" s="822"/>
      <c r="AC946" s="822"/>
    </row>
    <row r="947" spans="1:29" ht="15.75" customHeight="1">
      <c r="A947" s="74"/>
      <c r="B947" s="614"/>
      <c r="C947" s="457"/>
      <c r="D947" s="457"/>
      <c r="E947" s="457"/>
      <c r="F947" s="457"/>
      <c r="G947" s="457"/>
      <c r="H947" s="457"/>
      <c r="I947" s="457"/>
      <c r="J947" s="457"/>
      <c r="K947" s="457"/>
      <c r="L947" s="457"/>
      <c r="M947" s="902"/>
      <c r="N947" s="902"/>
      <c r="O947" s="902"/>
      <c r="P947" s="902"/>
      <c r="Q947" s="902"/>
      <c r="R947" s="902"/>
      <c r="S947" s="457"/>
      <c r="T947" s="457"/>
      <c r="U947" s="822"/>
      <c r="V947" s="822"/>
      <c r="W947" s="822"/>
      <c r="X947" s="822"/>
      <c r="Y947" s="822"/>
      <c r="Z947" s="822"/>
      <c r="AA947" s="822"/>
      <c r="AB947" s="822"/>
      <c r="AC947" s="822"/>
    </row>
    <row r="948" spans="1:29" ht="15.75" customHeight="1">
      <c r="A948" s="74"/>
      <c r="B948" s="614"/>
      <c r="C948" s="457"/>
      <c r="D948" s="457"/>
      <c r="E948" s="457"/>
      <c r="F948" s="457"/>
      <c r="G948" s="457"/>
      <c r="H948" s="457"/>
      <c r="I948" s="457"/>
      <c r="J948" s="457"/>
      <c r="K948" s="457"/>
      <c r="L948" s="457"/>
      <c r="M948" s="902"/>
      <c r="N948" s="902"/>
      <c r="O948" s="902"/>
      <c r="P948" s="902"/>
      <c r="Q948" s="902"/>
      <c r="R948" s="902"/>
      <c r="S948" s="457"/>
      <c r="T948" s="457"/>
      <c r="U948" s="822"/>
      <c r="V948" s="822"/>
      <c r="W948" s="822"/>
      <c r="X948" s="822"/>
      <c r="Y948" s="822"/>
      <c r="Z948" s="822"/>
      <c r="AA948" s="822"/>
      <c r="AB948" s="822"/>
      <c r="AC948" s="822"/>
    </row>
    <row r="949" spans="1:29" ht="15.75" customHeight="1">
      <c r="A949" s="74"/>
      <c r="B949" s="614"/>
      <c r="C949" s="457"/>
      <c r="D949" s="457"/>
      <c r="E949" s="457"/>
      <c r="F949" s="457"/>
      <c r="G949" s="457"/>
      <c r="H949" s="457"/>
      <c r="I949" s="457"/>
      <c r="J949" s="457"/>
      <c r="K949" s="457"/>
      <c r="L949" s="457"/>
      <c r="M949" s="902"/>
      <c r="N949" s="902"/>
      <c r="O949" s="902"/>
      <c r="P949" s="902"/>
      <c r="Q949" s="902"/>
      <c r="R949" s="902"/>
      <c r="S949" s="457"/>
      <c r="T949" s="457"/>
      <c r="U949" s="822"/>
      <c r="V949" s="822"/>
      <c r="W949" s="822"/>
      <c r="X949" s="822"/>
      <c r="Y949" s="822"/>
      <c r="Z949" s="822"/>
      <c r="AA949" s="822"/>
      <c r="AB949" s="822"/>
      <c r="AC949" s="822"/>
    </row>
    <row r="950" spans="1:29" ht="15.75" customHeight="1">
      <c r="A950" s="74"/>
      <c r="B950" s="614"/>
      <c r="C950" s="457"/>
      <c r="D950" s="457"/>
      <c r="E950" s="457"/>
      <c r="F950" s="457"/>
      <c r="G950" s="457"/>
      <c r="H950" s="457"/>
      <c r="I950" s="457"/>
      <c r="J950" s="457"/>
      <c r="K950" s="457"/>
      <c r="L950" s="457"/>
      <c r="M950" s="902"/>
      <c r="N950" s="902"/>
      <c r="O950" s="902"/>
      <c r="P950" s="902"/>
      <c r="Q950" s="902"/>
      <c r="R950" s="902"/>
      <c r="S950" s="457"/>
      <c r="T950" s="457"/>
      <c r="U950" s="822"/>
      <c r="V950" s="822"/>
      <c r="W950" s="822"/>
      <c r="X950" s="822"/>
      <c r="Y950" s="822"/>
      <c r="Z950" s="822"/>
      <c r="AA950" s="822"/>
      <c r="AB950" s="822"/>
      <c r="AC950" s="822"/>
    </row>
    <row r="951" spans="1:29" ht="15.75" customHeight="1">
      <c r="A951" s="74"/>
      <c r="B951" s="614"/>
      <c r="C951" s="457"/>
      <c r="D951" s="457"/>
      <c r="E951" s="457"/>
      <c r="F951" s="457"/>
      <c r="G951" s="457"/>
      <c r="H951" s="457"/>
      <c r="I951" s="457"/>
      <c r="J951" s="457"/>
      <c r="K951" s="457"/>
      <c r="L951" s="457"/>
      <c r="M951" s="902"/>
      <c r="N951" s="902"/>
      <c r="O951" s="902"/>
      <c r="P951" s="902"/>
      <c r="Q951" s="902"/>
      <c r="R951" s="902"/>
      <c r="S951" s="457"/>
      <c r="T951" s="457"/>
      <c r="U951" s="822"/>
      <c r="V951" s="822"/>
      <c r="W951" s="822"/>
      <c r="X951" s="822"/>
      <c r="Y951" s="822"/>
      <c r="Z951" s="822"/>
      <c r="AA951" s="822"/>
      <c r="AB951" s="822"/>
      <c r="AC951" s="822"/>
    </row>
    <row r="952" spans="1:29" ht="15.75" customHeight="1">
      <c r="A952" s="74"/>
      <c r="B952" s="614"/>
      <c r="C952" s="457"/>
      <c r="D952" s="457"/>
      <c r="E952" s="457"/>
      <c r="F952" s="457"/>
      <c r="G952" s="457"/>
      <c r="H952" s="457"/>
      <c r="I952" s="457"/>
      <c r="J952" s="457"/>
      <c r="K952" s="457"/>
      <c r="L952" s="457"/>
      <c r="M952" s="902"/>
      <c r="N952" s="902"/>
      <c r="O952" s="902"/>
      <c r="P952" s="902"/>
      <c r="Q952" s="902"/>
      <c r="R952" s="902"/>
      <c r="S952" s="457"/>
      <c r="T952" s="457"/>
      <c r="U952" s="822"/>
      <c r="V952" s="822"/>
      <c r="W952" s="822"/>
      <c r="X952" s="822"/>
      <c r="Y952" s="822"/>
      <c r="Z952" s="822"/>
      <c r="AA952" s="822"/>
      <c r="AB952" s="822"/>
      <c r="AC952" s="822"/>
    </row>
    <row r="953" spans="1:29" ht="15.75" customHeight="1">
      <c r="A953" s="74"/>
      <c r="B953" s="614"/>
      <c r="C953" s="457"/>
      <c r="D953" s="457"/>
      <c r="E953" s="457"/>
      <c r="F953" s="457"/>
      <c r="G953" s="457"/>
      <c r="H953" s="457"/>
      <c r="I953" s="457"/>
      <c r="J953" s="457"/>
      <c r="K953" s="457"/>
      <c r="L953" s="457"/>
      <c r="M953" s="902"/>
      <c r="N953" s="902"/>
      <c r="O953" s="902"/>
      <c r="P953" s="902"/>
      <c r="Q953" s="902"/>
      <c r="R953" s="902"/>
      <c r="S953" s="457"/>
      <c r="T953" s="457"/>
      <c r="U953" s="822"/>
      <c r="V953" s="822"/>
      <c r="W953" s="822"/>
      <c r="X953" s="822"/>
      <c r="Y953" s="822"/>
      <c r="Z953" s="822"/>
      <c r="AA953" s="822"/>
      <c r="AB953" s="822"/>
      <c r="AC953" s="822"/>
    </row>
    <row r="954" spans="1:29" ht="15.75" customHeight="1">
      <c r="A954" s="74"/>
      <c r="B954" s="614"/>
      <c r="C954" s="457"/>
      <c r="D954" s="457"/>
      <c r="E954" s="457"/>
      <c r="F954" s="457"/>
      <c r="G954" s="457"/>
      <c r="H954" s="457"/>
      <c r="I954" s="457"/>
      <c r="J954" s="457"/>
      <c r="K954" s="457"/>
      <c r="L954" s="457"/>
      <c r="M954" s="902"/>
      <c r="N954" s="902"/>
      <c r="O954" s="902"/>
      <c r="P954" s="902"/>
      <c r="Q954" s="902"/>
      <c r="R954" s="902"/>
      <c r="S954" s="457"/>
      <c r="T954" s="457"/>
      <c r="U954" s="822"/>
      <c r="V954" s="822"/>
      <c r="W954" s="822"/>
      <c r="X954" s="822"/>
      <c r="Y954" s="822"/>
      <c r="Z954" s="822"/>
      <c r="AA954" s="822"/>
      <c r="AB954" s="822"/>
      <c r="AC954" s="822"/>
    </row>
    <row r="955" spans="1:29" ht="15.75" customHeight="1">
      <c r="A955" s="74"/>
      <c r="B955" s="614"/>
      <c r="C955" s="457"/>
      <c r="D955" s="457"/>
      <c r="E955" s="457"/>
      <c r="F955" s="457"/>
      <c r="G955" s="457"/>
      <c r="H955" s="457"/>
      <c r="I955" s="457"/>
      <c r="J955" s="457"/>
      <c r="K955" s="457"/>
      <c r="L955" s="457"/>
      <c r="M955" s="902"/>
      <c r="N955" s="902"/>
      <c r="O955" s="902"/>
      <c r="P955" s="902"/>
      <c r="Q955" s="902"/>
      <c r="R955" s="902"/>
      <c r="S955" s="457"/>
      <c r="T955" s="457"/>
      <c r="U955" s="822"/>
      <c r="V955" s="822"/>
      <c r="W955" s="822"/>
      <c r="X955" s="822"/>
      <c r="Y955" s="822"/>
      <c r="Z955" s="822"/>
      <c r="AA955" s="822"/>
      <c r="AB955" s="822"/>
      <c r="AC955" s="822"/>
    </row>
    <row r="956" spans="1:29" ht="15.75" customHeight="1">
      <c r="A956" s="74"/>
      <c r="B956" s="614"/>
      <c r="C956" s="457"/>
      <c r="D956" s="457"/>
      <c r="E956" s="457"/>
      <c r="F956" s="457"/>
      <c r="G956" s="457"/>
      <c r="H956" s="457"/>
      <c r="I956" s="457"/>
      <c r="J956" s="457"/>
      <c r="K956" s="457"/>
      <c r="L956" s="457"/>
      <c r="M956" s="902"/>
      <c r="N956" s="902"/>
      <c r="O956" s="902"/>
      <c r="P956" s="902"/>
      <c r="Q956" s="902"/>
      <c r="R956" s="902"/>
      <c r="S956" s="457"/>
      <c r="T956" s="457"/>
      <c r="U956" s="822"/>
      <c r="V956" s="822"/>
      <c r="W956" s="822"/>
      <c r="X956" s="822"/>
      <c r="Y956" s="822"/>
      <c r="Z956" s="822"/>
      <c r="AA956" s="822"/>
      <c r="AB956" s="822"/>
      <c r="AC956" s="822"/>
    </row>
    <row r="957" spans="1:29" ht="15.75" customHeight="1">
      <c r="A957" s="74"/>
      <c r="B957" s="614"/>
      <c r="C957" s="457"/>
      <c r="D957" s="457"/>
      <c r="E957" s="457"/>
      <c r="F957" s="457"/>
      <c r="G957" s="457"/>
      <c r="H957" s="457"/>
      <c r="I957" s="457"/>
      <c r="J957" s="457"/>
      <c r="K957" s="457"/>
      <c r="L957" s="457"/>
      <c r="M957" s="902"/>
      <c r="N957" s="902"/>
      <c r="O957" s="902"/>
      <c r="P957" s="902"/>
      <c r="Q957" s="902"/>
      <c r="R957" s="902"/>
      <c r="S957" s="457"/>
      <c r="T957" s="457"/>
      <c r="U957" s="822"/>
      <c r="V957" s="822"/>
      <c r="W957" s="822"/>
      <c r="X957" s="822"/>
      <c r="Y957" s="822"/>
      <c r="Z957" s="822"/>
      <c r="AA957" s="822"/>
      <c r="AB957" s="822"/>
      <c r="AC957" s="822"/>
    </row>
    <row r="958" spans="1:29" ht="15.75" customHeight="1">
      <c r="A958" s="74"/>
      <c r="B958" s="614"/>
      <c r="C958" s="457"/>
      <c r="D958" s="457"/>
      <c r="E958" s="457"/>
      <c r="F958" s="457"/>
      <c r="G958" s="457"/>
      <c r="H958" s="457"/>
      <c r="I958" s="457"/>
      <c r="J958" s="457"/>
      <c r="K958" s="457"/>
      <c r="L958" s="457"/>
      <c r="M958" s="902"/>
      <c r="N958" s="902"/>
      <c r="O958" s="902"/>
      <c r="P958" s="902"/>
      <c r="Q958" s="902"/>
      <c r="R958" s="902"/>
      <c r="S958" s="457"/>
      <c r="T958" s="457"/>
      <c r="U958" s="822"/>
      <c r="V958" s="822"/>
      <c r="W958" s="822"/>
      <c r="X958" s="822"/>
      <c r="Y958" s="822"/>
      <c r="Z958" s="822"/>
      <c r="AA958" s="822"/>
      <c r="AB958" s="822"/>
      <c r="AC958" s="822"/>
    </row>
    <row r="959" spans="1:29" ht="15.75" customHeight="1">
      <c r="A959" s="74"/>
      <c r="B959" s="614"/>
      <c r="C959" s="457"/>
      <c r="D959" s="457"/>
      <c r="E959" s="457"/>
      <c r="F959" s="457"/>
      <c r="G959" s="457"/>
      <c r="H959" s="457"/>
      <c r="I959" s="457"/>
      <c r="J959" s="457"/>
      <c r="K959" s="457"/>
      <c r="L959" s="457"/>
      <c r="M959" s="902"/>
      <c r="N959" s="902"/>
      <c r="O959" s="902"/>
      <c r="P959" s="902"/>
      <c r="Q959" s="902"/>
      <c r="R959" s="902"/>
      <c r="S959" s="457"/>
      <c r="T959" s="457"/>
      <c r="U959" s="822"/>
      <c r="V959" s="822"/>
      <c r="W959" s="822"/>
      <c r="X959" s="822"/>
      <c r="Y959" s="822"/>
      <c r="Z959" s="822"/>
      <c r="AA959" s="822"/>
      <c r="AB959" s="822"/>
      <c r="AC959" s="822"/>
    </row>
    <row r="960" spans="1:29" ht="15.75" customHeight="1">
      <c r="A960" s="74"/>
      <c r="B960" s="614"/>
      <c r="C960" s="457"/>
      <c r="D960" s="457"/>
      <c r="E960" s="457"/>
      <c r="F960" s="457"/>
      <c r="G960" s="457"/>
      <c r="H960" s="457"/>
      <c r="I960" s="457"/>
      <c r="J960" s="457"/>
      <c r="K960" s="457"/>
      <c r="L960" s="457"/>
      <c r="M960" s="902"/>
      <c r="N960" s="902"/>
      <c r="O960" s="902"/>
      <c r="P960" s="902"/>
      <c r="Q960" s="902"/>
      <c r="R960" s="902"/>
      <c r="S960" s="457"/>
      <c r="T960" s="457"/>
      <c r="U960" s="822"/>
      <c r="V960" s="822"/>
      <c r="W960" s="822"/>
      <c r="X960" s="822"/>
      <c r="Y960" s="822"/>
      <c r="Z960" s="822"/>
      <c r="AA960" s="822"/>
      <c r="AB960" s="822"/>
      <c r="AC960" s="822"/>
    </row>
    <row r="961" spans="1:29" ht="15.75" customHeight="1">
      <c r="A961" s="74"/>
      <c r="B961" s="614"/>
      <c r="C961" s="457"/>
      <c r="D961" s="457"/>
      <c r="E961" s="457"/>
      <c r="F961" s="457"/>
      <c r="G961" s="457"/>
      <c r="H961" s="457"/>
      <c r="I961" s="457"/>
      <c r="J961" s="457"/>
      <c r="K961" s="457"/>
      <c r="L961" s="457"/>
      <c r="M961" s="902"/>
      <c r="N961" s="902"/>
      <c r="O961" s="902"/>
      <c r="P961" s="902"/>
      <c r="Q961" s="902"/>
      <c r="R961" s="902"/>
      <c r="S961" s="457"/>
      <c r="T961" s="457"/>
      <c r="U961" s="822"/>
      <c r="V961" s="822"/>
      <c r="W961" s="822"/>
      <c r="X961" s="822"/>
      <c r="Y961" s="822"/>
      <c r="Z961" s="822"/>
      <c r="AA961" s="822"/>
      <c r="AB961" s="822"/>
      <c r="AC961" s="822"/>
    </row>
    <row r="962" spans="1:29" ht="15.75" customHeight="1">
      <c r="A962" s="74"/>
      <c r="B962" s="614"/>
      <c r="C962" s="457"/>
      <c r="D962" s="457"/>
      <c r="E962" s="457"/>
      <c r="F962" s="457"/>
      <c r="G962" s="457"/>
      <c r="H962" s="457"/>
      <c r="I962" s="457"/>
      <c r="J962" s="457"/>
      <c r="K962" s="457"/>
      <c r="L962" s="457"/>
      <c r="M962" s="902"/>
      <c r="N962" s="902"/>
      <c r="O962" s="902"/>
      <c r="P962" s="902"/>
      <c r="Q962" s="902"/>
      <c r="R962" s="902"/>
      <c r="S962" s="457"/>
      <c r="T962" s="457"/>
      <c r="U962" s="822"/>
      <c r="V962" s="822"/>
      <c r="W962" s="822"/>
      <c r="X962" s="822"/>
      <c r="Y962" s="822"/>
      <c r="Z962" s="822"/>
      <c r="AA962" s="822"/>
      <c r="AB962" s="822"/>
      <c r="AC962" s="822"/>
    </row>
    <row r="963" spans="1:29" ht="15.75" customHeight="1">
      <c r="A963" s="74"/>
      <c r="B963" s="614"/>
      <c r="C963" s="457"/>
      <c r="D963" s="457"/>
      <c r="E963" s="457"/>
      <c r="F963" s="457"/>
      <c r="G963" s="457"/>
      <c r="H963" s="457"/>
      <c r="I963" s="457"/>
      <c r="J963" s="457"/>
      <c r="K963" s="457"/>
      <c r="L963" s="457"/>
      <c r="M963" s="902"/>
      <c r="N963" s="902"/>
      <c r="O963" s="902"/>
      <c r="P963" s="902"/>
      <c r="Q963" s="902"/>
      <c r="R963" s="902"/>
      <c r="S963" s="457"/>
      <c r="T963" s="457"/>
      <c r="U963" s="822"/>
      <c r="V963" s="822"/>
      <c r="W963" s="822"/>
      <c r="X963" s="822"/>
      <c r="Y963" s="822"/>
      <c r="Z963" s="822"/>
      <c r="AA963" s="822"/>
      <c r="AB963" s="822"/>
      <c r="AC963" s="822"/>
    </row>
    <row r="964" spans="1:29" ht="15.75" customHeight="1">
      <c r="A964" s="74"/>
      <c r="B964" s="614"/>
      <c r="C964" s="457"/>
      <c r="D964" s="457"/>
      <c r="E964" s="457"/>
      <c r="F964" s="457"/>
      <c r="G964" s="457"/>
      <c r="H964" s="457"/>
      <c r="I964" s="457"/>
      <c r="J964" s="457"/>
      <c r="K964" s="457"/>
      <c r="L964" s="457"/>
      <c r="M964" s="902"/>
      <c r="N964" s="902"/>
      <c r="O964" s="902"/>
      <c r="P964" s="902"/>
      <c r="Q964" s="902"/>
      <c r="R964" s="902"/>
      <c r="S964" s="457"/>
      <c r="T964" s="457"/>
      <c r="U964" s="822"/>
      <c r="V964" s="822"/>
      <c r="W964" s="822"/>
      <c r="X964" s="822"/>
      <c r="Y964" s="822"/>
      <c r="Z964" s="822"/>
      <c r="AA964" s="822"/>
      <c r="AB964" s="822"/>
      <c r="AC964" s="822"/>
    </row>
    <row r="965" spans="1:29" ht="15.75" customHeight="1">
      <c r="A965" s="74"/>
      <c r="B965" s="614"/>
      <c r="C965" s="457"/>
      <c r="D965" s="457"/>
      <c r="E965" s="457"/>
      <c r="F965" s="457"/>
      <c r="G965" s="457"/>
      <c r="H965" s="457"/>
      <c r="I965" s="457"/>
      <c r="J965" s="457"/>
      <c r="K965" s="457"/>
      <c r="L965" s="457"/>
      <c r="M965" s="902"/>
      <c r="N965" s="902"/>
      <c r="O965" s="902"/>
      <c r="P965" s="902"/>
      <c r="Q965" s="902"/>
      <c r="R965" s="902"/>
      <c r="S965" s="457"/>
      <c r="T965" s="457"/>
      <c r="U965" s="822"/>
      <c r="V965" s="822"/>
      <c r="W965" s="822"/>
      <c r="X965" s="822"/>
      <c r="Y965" s="822"/>
      <c r="Z965" s="822"/>
      <c r="AA965" s="822"/>
      <c r="AB965" s="822"/>
      <c r="AC965" s="822"/>
    </row>
    <row r="966" spans="1:29" ht="15.75" customHeight="1">
      <c r="A966" s="74"/>
      <c r="B966" s="614"/>
      <c r="C966" s="457"/>
      <c r="D966" s="457"/>
      <c r="E966" s="457"/>
      <c r="F966" s="457"/>
      <c r="G966" s="457"/>
      <c r="H966" s="457"/>
      <c r="I966" s="457"/>
      <c r="J966" s="457"/>
      <c r="K966" s="457"/>
      <c r="L966" s="457"/>
      <c r="M966" s="902"/>
      <c r="N966" s="902"/>
      <c r="O966" s="902"/>
      <c r="P966" s="902"/>
      <c r="Q966" s="902"/>
      <c r="R966" s="902"/>
      <c r="S966" s="457"/>
      <c r="T966" s="457"/>
      <c r="U966" s="822"/>
      <c r="V966" s="822"/>
      <c r="W966" s="822"/>
      <c r="X966" s="822"/>
      <c r="Y966" s="822"/>
      <c r="Z966" s="822"/>
      <c r="AA966" s="822"/>
      <c r="AB966" s="822"/>
      <c r="AC966" s="822"/>
    </row>
    <row r="967" spans="1:29" ht="15.75" customHeight="1">
      <c r="A967" s="74"/>
      <c r="B967" s="614"/>
      <c r="C967" s="457"/>
      <c r="D967" s="457"/>
      <c r="E967" s="457"/>
      <c r="F967" s="457"/>
      <c r="G967" s="457"/>
      <c r="H967" s="457"/>
      <c r="I967" s="457"/>
      <c r="J967" s="457"/>
      <c r="K967" s="457"/>
      <c r="L967" s="457"/>
      <c r="M967" s="902"/>
      <c r="N967" s="902"/>
      <c r="O967" s="902"/>
      <c r="P967" s="902"/>
      <c r="Q967" s="902"/>
      <c r="R967" s="902"/>
      <c r="S967" s="457"/>
      <c r="T967" s="457"/>
      <c r="U967" s="822"/>
      <c r="V967" s="822"/>
      <c r="W967" s="822"/>
      <c r="X967" s="822"/>
      <c r="Y967" s="822"/>
      <c r="Z967" s="822"/>
      <c r="AA967" s="822"/>
      <c r="AB967" s="822"/>
      <c r="AC967" s="822"/>
    </row>
    <row r="968" spans="1:29" ht="15.75" customHeight="1">
      <c r="A968" s="74"/>
      <c r="B968" s="614"/>
      <c r="C968" s="457"/>
      <c r="D968" s="457"/>
      <c r="E968" s="457"/>
      <c r="F968" s="457"/>
      <c r="G968" s="457"/>
      <c r="H968" s="457"/>
      <c r="I968" s="457"/>
      <c r="J968" s="457"/>
      <c r="K968" s="457"/>
      <c r="L968" s="457"/>
      <c r="M968" s="902"/>
      <c r="N968" s="902"/>
      <c r="O968" s="902"/>
      <c r="P968" s="902"/>
      <c r="Q968" s="902"/>
      <c r="R968" s="902"/>
      <c r="S968" s="457"/>
      <c r="T968" s="457"/>
      <c r="U968" s="822"/>
      <c r="V968" s="822"/>
      <c r="W968" s="822"/>
      <c r="X968" s="822"/>
      <c r="Y968" s="822"/>
      <c r="Z968" s="822"/>
      <c r="AA968" s="822"/>
      <c r="AB968" s="822"/>
      <c r="AC968" s="822"/>
    </row>
    <row r="969" spans="1:29" ht="15.75" customHeight="1">
      <c r="A969" s="74"/>
      <c r="B969" s="614"/>
      <c r="C969" s="457"/>
      <c r="D969" s="457"/>
      <c r="E969" s="457"/>
      <c r="F969" s="457"/>
      <c r="G969" s="457"/>
      <c r="H969" s="457"/>
      <c r="I969" s="457"/>
      <c r="J969" s="457"/>
      <c r="K969" s="457"/>
      <c r="L969" s="457"/>
      <c r="M969" s="902"/>
      <c r="N969" s="902"/>
      <c r="O969" s="902"/>
      <c r="P969" s="902"/>
      <c r="Q969" s="902"/>
      <c r="R969" s="902"/>
      <c r="S969" s="457"/>
      <c r="T969" s="457"/>
      <c r="U969" s="822"/>
      <c r="V969" s="822"/>
      <c r="W969" s="822"/>
      <c r="X969" s="822"/>
      <c r="Y969" s="822"/>
      <c r="Z969" s="822"/>
      <c r="AA969" s="822"/>
      <c r="AB969" s="822"/>
      <c r="AC969" s="822"/>
    </row>
    <row r="970" spans="1:29" ht="15.75" customHeight="1">
      <c r="A970" s="74"/>
      <c r="B970" s="614"/>
      <c r="C970" s="457"/>
      <c r="D970" s="457"/>
      <c r="E970" s="457"/>
      <c r="F970" s="457"/>
      <c r="G970" s="457"/>
      <c r="H970" s="457"/>
      <c r="I970" s="457"/>
      <c r="J970" s="457"/>
      <c r="K970" s="457"/>
      <c r="L970" s="457"/>
      <c r="M970" s="902"/>
      <c r="N970" s="902"/>
      <c r="O970" s="902"/>
      <c r="P970" s="902"/>
      <c r="Q970" s="902"/>
      <c r="R970" s="902"/>
      <c r="S970" s="457"/>
      <c r="T970" s="457"/>
      <c r="U970" s="822"/>
      <c r="V970" s="822"/>
      <c r="W970" s="822"/>
      <c r="X970" s="822"/>
      <c r="Y970" s="822"/>
      <c r="Z970" s="822"/>
      <c r="AA970" s="822"/>
      <c r="AB970" s="822"/>
      <c r="AC970" s="822"/>
    </row>
    <row r="971" spans="1:29" ht="15.75" customHeight="1">
      <c r="A971" s="74"/>
      <c r="B971" s="614"/>
      <c r="C971" s="457"/>
      <c r="D971" s="457"/>
      <c r="E971" s="457"/>
      <c r="F971" s="457"/>
      <c r="G971" s="457"/>
      <c r="H971" s="457"/>
      <c r="I971" s="457"/>
      <c r="J971" s="457"/>
      <c r="K971" s="457"/>
      <c r="L971" s="457"/>
      <c r="M971" s="902"/>
      <c r="N971" s="902"/>
      <c r="O971" s="902"/>
      <c r="P971" s="902"/>
      <c r="Q971" s="902"/>
      <c r="R971" s="902"/>
      <c r="S971" s="457"/>
      <c r="T971" s="457"/>
      <c r="U971" s="822"/>
      <c r="V971" s="822"/>
      <c r="W971" s="822"/>
      <c r="X971" s="822"/>
      <c r="Y971" s="822"/>
      <c r="Z971" s="822"/>
      <c r="AA971" s="822"/>
      <c r="AB971" s="822"/>
      <c r="AC971" s="822"/>
    </row>
    <row r="972" spans="1:29" ht="15.75" customHeight="1">
      <c r="A972" s="74"/>
      <c r="B972" s="614"/>
      <c r="C972" s="457"/>
      <c r="D972" s="457"/>
      <c r="E972" s="457"/>
      <c r="F972" s="457"/>
      <c r="G972" s="457"/>
      <c r="H972" s="457"/>
      <c r="I972" s="457"/>
      <c r="J972" s="457"/>
      <c r="K972" s="457"/>
      <c r="L972" s="457"/>
      <c r="M972" s="902"/>
      <c r="N972" s="902"/>
      <c r="O972" s="902"/>
      <c r="P972" s="902"/>
      <c r="Q972" s="902"/>
      <c r="R972" s="902"/>
      <c r="S972" s="457"/>
      <c r="T972" s="457"/>
      <c r="U972" s="822"/>
      <c r="V972" s="822"/>
      <c r="W972" s="822"/>
      <c r="X972" s="822"/>
      <c r="Y972" s="822"/>
      <c r="Z972" s="822"/>
      <c r="AA972" s="822"/>
      <c r="AB972" s="822"/>
      <c r="AC972" s="822"/>
    </row>
    <row r="973" spans="1:29" ht="15.75" customHeight="1">
      <c r="A973" s="74"/>
      <c r="B973" s="614"/>
      <c r="C973" s="457"/>
      <c r="D973" s="457"/>
      <c r="E973" s="457"/>
      <c r="F973" s="457"/>
      <c r="G973" s="457"/>
      <c r="H973" s="457"/>
      <c r="I973" s="457"/>
      <c r="J973" s="457"/>
      <c r="K973" s="457"/>
      <c r="L973" s="457"/>
      <c r="M973" s="902"/>
      <c r="N973" s="902"/>
      <c r="O973" s="902"/>
      <c r="P973" s="902"/>
      <c r="Q973" s="902"/>
      <c r="R973" s="902"/>
      <c r="S973" s="457"/>
      <c r="T973" s="457"/>
      <c r="U973" s="822"/>
      <c r="V973" s="822"/>
      <c r="W973" s="822"/>
      <c r="X973" s="822"/>
      <c r="Y973" s="822"/>
      <c r="Z973" s="822"/>
      <c r="AA973" s="822"/>
      <c r="AB973" s="822"/>
      <c r="AC973" s="822"/>
    </row>
    <row r="974" spans="1:29" ht="15.75" customHeight="1">
      <c r="A974" s="74"/>
      <c r="B974" s="614"/>
      <c r="C974" s="457"/>
      <c r="D974" s="457"/>
      <c r="E974" s="457"/>
      <c r="F974" s="457"/>
      <c r="G974" s="457"/>
      <c r="H974" s="457"/>
      <c r="I974" s="457"/>
      <c r="J974" s="457"/>
      <c r="K974" s="457"/>
      <c r="L974" s="457"/>
      <c r="M974" s="902"/>
      <c r="N974" s="902"/>
      <c r="O974" s="902"/>
      <c r="P974" s="902"/>
      <c r="Q974" s="902"/>
      <c r="R974" s="902"/>
      <c r="S974" s="457"/>
      <c r="T974" s="457"/>
      <c r="U974" s="822"/>
      <c r="V974" s="822"/>
      <c r="W974" s="822"/>
      <c r="X974" s="822"/>
      <c r="Y974" s="822"/>
      <c r="Z974" s="822"/>
      <c r="AA974" s="822"/>
      <c r="AB974" s="822"/>
      <c r="AC974" s="822"/>
    </row>
    <row r="975" spans="1:29" ht="15.75" customHeight="1">
      <c r="A975" s="74"/>
      <c r="B975" s="614"/>
      <c r="C975" s="457"/>
      <c r="D975" s="457"/>
      <c r="E975" s="457"/>
      <c r="F975" s="457"/>
      <c r="G975" s="457"/>
      <c r="H975" s="457"/>
      <c r="I975" s="457"/>
      <c r="J975" s="457"/>
      <c r="K975" s="457"/>
      <c r="L975" s="457"/>
      <c r="M975" s="902"/>
      <c r="N975" s="902"/>
      <c r="O975" s="902"/>
      <c r="P975" s="902"/>
      <c r="Q975" s="902"/>
      <c r="R975" s="902"/>
      <c r="S975" s="457"/>
      <c r="T975" s="457"/>
      <c r="U975" s="822"/>
      <c r="V975" s="822"/>
      <c r="W975" s="822"/>
      <c r="X975" s="822"/>
      <c r="Y975" s="822"/>
      <c r="Z975" s="822"/>
      <c r="AA975" s="822"/>
      <c r="AB975" s="822"/>
      <c r="AC975" s="822"/>
    </row>
    <row r="976" spans="1:29" ht="15.75" customHeight="1">
      <c r="A976" s="74"/>
      <c r="B976" s="614"/>
      <c r="C976" s="457"/>
      <c r="D976" s="457"/>
      <c r="E976" s="457"/>
      <c r="F976" s="457"/>
      <c r="G976" s="457"/>
      <c r="H976" s="457"/>
      <c r="I976" s="457"/>
      <c r="J976" s="457"/>
      <c r="K976" s="457"/>
      <c r="L976" s="457"/>
      <c r="M976" s="902"/>
      <c r="N976" s="902"/>
      <c r="O976" s="902"/>
      <c r="P976" s="902"/>
      <c r="Q976" s="902"/>
      <c r="R976" s="902"/>
      <c r="S976" s="457"/>
      <c r="T976" s="457"/>
      <c r="U976" s="822"/>
      <c r="V976" s="822"/>
      <c r="W976" s="822"/>
      <c r="X976" s="822"/>
      <c r="Y976" s="822"/>
      <c r="Z976" s="822"/>
      <c r="AA976" s="822"/>
      <c r="AB976" s="822"/>
      <c r="AC976" s="822"/>
    </row>
    <row r="977" spans="1:29" ht="15.75" customHeight="1">
      <c r="A977" s="74"/>
      <c r="B977" s="614"/>
      <c r="C977" s="457"/>
      <c r="D977" s="457"/>
      <c r="E977" s="457"/>
      <c r="F977" s="457"/>
      <c r="G977" s="457"/>
      <c r="H977" s="457"/>
      <c r="I977" s="457"/>
      <c r="J977" s="457"/>
      <c r="K977" s="457"/>
      <c r="L977" s="457"/>
      <c r="M977" s="902"/>
      <c r="N977" s="902"/>
      <c r="O977" s="902"/>
      <c r="P977" s="902"/>
      <c r="Q977" s="902"/>
      <c r="R977" s="902"/>
      <c r="S977" s="457"/>
      <c r="T977" s="457"/>
      <c r="U977" s="822"/>
      <c r="V977" s="822"/>
      <c r="W977" s="822"/>
      <c r="X977" s="822"/>
      <c r="Y977" s="822"/>
      <c r="Z977" s="822"/>
      <c r="AA977" s="822"/>
      <c r="AB977" s="822"/>
      <c r="AC977" s="822"/>
    </row>
    <row r="978" spans="1:29" ht="15.75" customHeight="1">
      <c r="A978" s="74"/>
      <c r="B978" s="614"/>
      <c r="C978" s="457"/>
      <c r="D978" s="457"/>
      <c r="E978" s="457"/>
      <c r="F978" s="457"/>
      <c r="G978" s="457"/>
      <c r="H978" s="457"/>
      <c r="I978" s="457"/>
      <c r="J978" s="457"/>
      <c r="K978" s="457"/>
      <c r="L978" s="457"/>
      <c r="M978" s="902"/>
      <c r="N978" s="902"/>
      <c r="O978" s="902"/>
      <c r="P978" s="902"/>
      <c r="Q978" s="902"/>
      <c r="R978" s="902"/>
      <c r="S978" s="457"/>
      <c r="T978" s="457"/>
      <c r="U978" s="822"/>
      <c r="V978" s="822"/>
      <c r="W978" s="822"/>
      <c r="X978" s="822"/>
      <c r="Y978" s="822"/>
      <c r="Z978" s="822"/>
      <c r="AA978" s="822"/>
      <c r="AB978" s="822"/>
      <c r="AC978" s="822"/>
    </row>
    <row r="979" spans="1:29" ht="15.75" customHeight="1">
      <c r="A979" s="74"/>
      <c r="B979" s="614"/>
      <c r="C979" s="457"/>
      <c r="D979" s="457"/>
      <c r="E979" s="457"/>
      <c r="F979" s="457"/>
      <c r="G979" s="457"/>
      <c r="H979" s="457"/>
      <c r="I979" s="457"/>
      <c r="J979" s="457"/>
      <c r="K979" s="457"/>
      <c r="L979" s="457"/>
      <c r="M979" s="902"/>
      <c r="N979" s="902"/>
      <c r="O979" s="902"/>
      <c r="P979" s="902"/>
      <c r="Q979" s="902"/>
      <c r="R979" s="902"/>
      <c r="S979" s="457"/>
      <c r="T979" s="457"/>
      <c r="U979" s="822"/>
      <c r="V979" s="822"/>
      <c r="W979" s="822"/>
      <c r="X979" s="822"/>
      <c r="Y979" s="822"/>
      <c r="Z979" s="822"/>
      <c r="AA979" s="822"/>
      <c r="AB979" s="822"/>
      <c r="AC979" s="822"/>
    </row>
    <row r="980" spans="1:29" ht="15.75" customHeight="1">
      <c r="A980" s="74"/>
      <c r="B980" s="614"/>
      <c r="C980" s="457"/>
      <c r="D980" s="457"/>
      <c r="E980" s="457"/>
      <c r="F980" s="457"/>
      <c r="G980" s="457"/>
      <c r="H980" s="457"/>
      <c r="I980" s="457"/>
      <c r="J980" s="457"/>
      <c r="K980" s="457"/>
      <c r="L980" s="457"/>
      <c r="M980" s="902"/>
      <c r="N980" s="902"/>
      <c r="O980" s="902"/>
      <c r="P980" s="902"/>
      <c r="Q980" s="902"/>
      <c r="R980" s="902"/>
      <c r="S980" s="457"/>
      <c r="T980" s="457"/>
      <c r="U980" s="822"/>
      <c r="V980" s="822"/>
      <c r="W980" s="822"/>
      <c r="X980" s="822"/>
      <c r="Y980" s="822"/>
      <c r="Z980" s="822"/>
      <c r="AA980" s="822"/>
      <c r="AB980" s="822"/>
      <c r="AC980" s="822"/>
    </row>
    <row r="981" spans="1:29" ht="15.75" customHeight="1">
      <c r="A981" s="74"/>
      <c r="B981" s="614"/>
      <c r="C981" s="457"/>
      <c r="D981" s="457"/>
      <c r="E981" s="457"/>
      <c r="F981" s="457"/>
      <c r="G981" s="457"/>
      <c r="H981" s="457"/>
      <c r="I981" s="457"/>
      <c r="J981" s="457"/>
      <c r="K981" s="457"/>
      <c r="L981" s="457"/>
      <c r="M981" s="902"/>
      <c r="N981" s="902"/>
      <c r="O981" s="902"/>
      <c r="P981" s="902"/>
      <c r="Q981" s="902"/>
      <c r="R981" s="902"/>
      <c r="S981" s="457"/>
      <c r="T981" s="457"/>
      <c r="U981" s="822"/>
      <c r="V981" s="822"/>
      <c r="W981" s="822"/>
      <c r="X981" s="822"/>
      <c r="Y981" s="822"/>
      <c r="Z981" s="822"/>
      <c r="AA981" s="822"/>
      <c r="AB981" s="822"/>
      <c r="AC981" s="822"/>
    </row>
    <row r="982" spans="1:29" ht="15.75" customHeight="1">
      <c r="A982" s="74"/>
      <c r="B982" s="614"/>
      <c r="C982" s="457"/>
      <c r="D982" s="457"/>
      <c r="E982" s="457"/>
      <c r="F982" s="457"/>
      <c r="G982" s="457"/>
      <c r="H982" s="457"/>
      <c r="I982" s="457"/>
      <c r="J982" s="457"/>
      <c r="K982" s="457"/>
      <c r="L982" s="457"/>
      <c r="M982" s="902"/>
      <c r="N982" s="902"/>
      <c r="O982" s="902"/>
      <c r="P982" s="902"/>
      <c r="Q982" s="902"/>
      <c r="R982" s="902"/>
      <c r="S982" s="457"/>
      <c r="T982" s="457"/>
      <c r="U982" s="822"/>
      <c r="V982" s="822"/>
      <c r="W982" s="822"/>
      <c r="X982" s="822"/>
      <c r="Y982" s="822"/>
      <c r="Z982" s="822"/>
      <c r="AA982" s="822"/>
      <c r="AB982" s="822"/>
      <c r="AC982" s="822"/>
    </row>
    <row r="983" spans="1:29" ht="15.75" customHeight="1">
      <c r="A983" s="74"/>
      <c r="B983" s="614"/>
      <c r="C983" s="457"/>
      <c r="D983" s="457"/>
      <c r="E983" s="457"/>
      <c r="F983" s="457"/>
      <c r="G983" s="457"/>
      <c r="H983" s="457"/>
      <c r="I983" s="457"/>
      <c r="J983" s="457"/>
      <c r="K983" s="457"/>
      <c r="L983" s="457"/>
      <c r="M983" s="902"/>
      <c r="N983" s="902"/>
      <c r="O983" s="902"/>
      <c r="P983" s="902"/>
      <c r="Q983" s="902"/>
      <c r="R983" s="902"/>
      <c r="S983" s="457"/>
      <c r="T983" s="457"/>
      <c r="U983" s="822"/>
      <c r="V983" s="822"/>
      <c r="W983" s="822"/>
      <c r="X983" s="822"/>
      <c r="Y983" s="822"/>
      <c r="Z983" s="822"/>
      <c r="AA983" s="822"/>
      <c r="AB983" s="822"/>
      <c r="AC983" s="822"/>
    </row>
    <row r="984" spans="1:29" ht="15.75" customHeight="1">
      <c r="A984" s="74"/>
      <c r="B984" s="614"/>
      <c r="C984" s="457"/>
      <c r="D984" s="457"/>
      <c r="E984" s="457"/>
      <c r="F984" s="457"/>
      <c r="G984" s="457"/>
      <c r="H984" s="457"/>
      <c r="I984" s="457"/>
      <c r="J984" s="457"/>
      <c r="K984" s="457"/>
      <c r="L984" s="457"/>
      <c r="M984" s="902"/>
      <c r="N984" s="902"/>
      <c r="O984" s="902"/>
      <c r="P984" s="902"/>
      <c r="Q984" s="902"/>
      <c r="R984" s="902"/>
      <c r="S984" s="457"/>
      <c r="T984" s="457"/>
      <c r="U984" s="822"/>
      <c r="V984" s="822"/>
      <c r="W984" s="822"/>
      <c r="X984" s="822"/>
      <c r="Y984" s="822"/>
      <c r="Z984" s="822"/>
      <c r="AA984" s="822"/>
      <c r="AB984" s="822"/>
      <c r="AC984" s="822"/>
    </row>
    <row r="985" spans="1:29" ht="15.75" customHeight="1">
      <c r="A985" s="74"/>
      <c r="B985" s="614"/>
      <c r="C985" s="457"/>
      <c r="D985" s="457"/>
      <c r="E985" s="457"/>
      <c r="F985" s="457"/>
      <c r="G985" s="457"/>
      <c r="H985" s="457"/>
      <c r="I985" s="457"/>
      <c r="J985" s="457"/>
      <c r="K985" s="457"/>
      <c r="L985" s="457"/>
      <c r="M985" s="902"/>
      <c r="N985" s="902"/>
      <c r="O985" s="902"/>
      <c r="P985" s="902"/>
      <c r="Q985" s="902"/>
      <c r="R985" s="902"/>
      <c r="S985" s="457"/>
      <c r="T985" s="457"/>
      <c r="U985" s="822"/>
      <c r="V985" s="822"/>
      <c r="W985" s="822"/>
      <c r="X985" s="822"/>
      <c r="Y985" s="822"/>
      <c r="Z985" s="822"/>
      <c r="AA985" s="822"/>
      <c r="AB985" s="822"/>
      <c r="AC985" s="822"/>
    </row>
    <row r="986" spans="1:29" ht="15.75" customHeight="1">
      <c r="A986" s="74"/>
      <c r="B986" s="614"/>
      <c r="C986" s="457"/>
      <c r="D986" s="457"/>
      <c r="E986" s="457"/>
      <c r="F986" s="457"/>
      <c r="G986" s="457"/>
      <c r="H986" s="457"/>
      <c r="I986" s="457"/>
      <c r="J986" s="457"/>
      <c r="K986" s="457"/>
      <c r="L986" s="457"/>
      <c r="M986" s="902"/>
      <c r="N986" s="902"/>
      <c r="O986" s="902"/>
      <c r="P986" s="902"/>
      <c r="Q986" s="902"/>
      <c r="R986" s="902"/>
      <c r="S986" s="457"/>
      <c r="T986" s="457"/>
      <c r="U986" s="822"/>
      <c r="V986" s="822"/>
      <c r="W986" s="822"/>
      <c r="X986" s="822"/>
      <c r="Y986" s="822"/>
      <c r="Z986" s="822"/>
      <c r="AA986" s="822"/>
      <c r="AB986" s="822"/>
      <c r="AC986" s="822"/>
    </row>
    <row r="987" spans="1:29" ht="15.75" customHeight="1">
      <c r="A987" s="74"/>
      <c r="B987" s="614"/>
      <c r="C987" s="457"/>
      <c r="D987" s="457"/>
      <c r="E987" s="457"/>
      <c r="F987" s="457"/>
      <c r="G987" s="457"/>
      <c r="H987" s="457"/>
      <c r="I987" s="457"/>
      <c r="J987" s="457"/>
      <c r="K987" s="457"/>
      <c r="L987" s="457"/>
      <c r="M987" s="902"/>
      <c r="N987" s="902"/>
      <c r="O987" s="902"/>
      <c r="P987" s="902"/>
      <c r="Q987" s="902"/>
      <c r="R987" s="902"/>
      <c r="S987" s="457"/>
      <c r="T987" s="457"/>
      <c r="U987" s="822"/>
      <c r="V987" s="822"/>
      <c r="W987" s="822"/>
      <c r="X987" s="822"/>
      <c r="Y987" s="822"/>
      <c r="Z987" s="822"/>
      <c r="AA987" s="822"/>
      <c r="AB987" s="822"/>
      <c r="AC987" s="822"/>
    </row>
    <row r="988" spans="1:29" ht="15.75" customHeight="1">
      <c r="A988" s="74"/>
      <c r="B988" s="614"/>
      <c r="C988" s="457"/>
      <c r="D988" s="457"/>
      <c r="E988" s="457"/>
      <c r="F988" s="457"/>
      <c r="G988" s="457"/>
      <c r="H988" s="457"/>
      <c r="I988" s="457"/>
      <c r="J988" s="457"/>
      <c r="K988" s="457"/>
      <c r="L988" s="457"/>
      <c r="M988" s="902"/>
      <c r="N988" s="902"/>
      <c r="O988" s="902"/>
      <c r="P988" s="902"/>
      <c r="Q988" s="902"/>
      <c r="R988" s="902"/>
      <c r="S988" s="457"/>
      <c r="T988" s="457"/>
      <c r="U988" s="822"/>
      <c r="V988" s="822"/>
      <c r="W988" s="822"/>
      <c r="X988" s="822"/>
      <c r="Y988" s="822"/>
      <c r="Z988" s="822"/>
      <c r="AA988" s="822"/>
      <c r="AB988" s="822"/>
      <c r="AC988" s="822"/>
    </row>
    <row r="989" spans="1:29" ht="15.75" customHeight="1">
      <c r="A989" s="74"/>
      <c r="B989" s="614"/>
      <c r="C989" s="457"/>
      <c r="D989" s="457"/>
      <c r="E989" s="457"/>
      <c r="F989" s="457"/>
      <c r="G989" s="457"/>
      <c r="H989" s="457"/>
      <c r="I989" s="457"/>
      <c r="J989" s="457"/>
      <c r="K989" s="457"/>
      <c r="L989" s="457"/>
      <c r="M989" s="902"/>
      <c r="N989" s="902"/>
      <c r="O989" s="902"/>
      <c r="P989" s="902"/>
      <c r="Q989" s="902"/>
      <c r="R989" s="902"/>
      <c r="S989" s="457"/>
      <c r="T989" s="457"/>
      <c r="U989" s="822"/>
      <c r="V989" s="822"/>
      <c r="W989" s="822"/>
      <c r="X989" s="822"/>
      <c r="Y989" s="822"/>
      <c r="Z989" s="822"/>
      <c r="AA989" s="822"/>
      <c r="AB989" s="822"/>
      <c r="AC989" s="822"/>
    </row>
    <row r="990" spans="1:29" ht="15.75" customHeight="1">
      <c r="A990" s="74"/>
      <c r="B990" s="614"/>
      <c r="C990" s="457"/>
      <c r="D990" s="457"/>
      <c r="E990" s="457"/>
      <c r="F990" s="457"/>
      <c r="G990" s="457"/>
      <c r="H990" s="457"/>
      <c r="I990" s="457"/>
      <c r="J990" s="457"/>
      <c r="K990" s="457"/>
      <c r="L990" s="457"/>
      <c r="M990" s="902"/>
      <c r="N990" s="902"/>
      <c r="O990" s="902"/>
      <c r="P990" s="902"/>
      <c r="Q990" s="902"/>
      <c r="R990" s="902"/>
      <c r="S990" s="457"/>
      <c r="T990" s="457"/>
      <c r="U990" s="822"/>
      <c r="V990" s="822"/>
      <c r="W990" s="822"/>
      <c r="X990" s="822"/>
      <c r="Y990" s="822"/>
      <c r="Z990" s="822"/>
      <c r="AA990" s="822"/>
      <c r="AB990" s="822"/>
      <c r="AC990" s="822"/>
    </row>
    <row r="991" spans="1:29" ht="15.75" customHeight="1">
      <c r="A991" s="74"/>
      <c r="B991" s="614"/>
      <c r="C991" s="457"/>
      <c r="D991" s="457"/>
      <c r="E991" s="457"/>
      <c r="F991" s="457"/>
      <c r="G991" s="457"/>
      <c r="H991" s="457"/>
      <c r="I991" s="457"/>
      <c r="J991" s="457"/>
      <c r="K991" s="457"/>
      <c r="L991" s="457"/>
      <c r="M991" s="902"/>
      <c r="N991" s="902"/>
      <c r="O991" s="902"/>
      <c r="P991" s="902"/>
      <c r="Q991" s="902"/>
      <c r="R991" s="902"/>
      <c r="S991" s="457"/>
      <c r="T991" s="457"/>
      <c r="U991" s="822"/>
      <c r="V991" s="822"/>
      <c r="W991" s="822"/>
      <c r="X991" s="822"/>
      <c r="Y991" s="822"/>
      <c r="Z991" s="822"/>
      <c r="AA991" s="822"/>
      <c r="AB991" s="822"/>
      <c r="AC991" s="822"/>
    </row>
    <row r="992" spans="1:29" ht="15.75" customHeight="1">
      <c r="A992" s="74"/>
      <c r="B992" s="614"/>
      <c r="C992" s="457"/>
      <c r="D992" s="457"/>
      <c r="E992" s="457"/>
      <c r="F992" s="457"/>
      <c r="G992" s="457"/>
      <c r="H992" s="457"/>
      <c r="I992" s="457"/>
      <c r="J992" s="457"/>
      <c r="K992" s="457"/>
      <c r="L992" s="457"/>
      <c r="M992" s="902"/>
      <c r="N992" s="902"/>
      <c r="O992" s="902"/>
      <c r="P992" s="902"/>
      <c r="Q992" s="902"/>
      <c r="R992" s="902"/>
      <c r="S992" s="457"/>
      <c r="T992" s="457"/>
      <c r="U992" s="822"/>
      <c r="V992" s="822"/>
      <c r="W992" s="822"/>
      <c r="X992" s="822"/>
      <c r="Y992" s="822"/>
      <c r="Z992" s="822"/>
      <c r="AA992" s="822"/>
      <c r="AB992" s="822"/>
      <c r="AC992" s="822"/>
    </row>
    <row r="993" spans="1:29" ht="15.75" customHeight="1">
      <c r="A993" s="74"/>
      <c r="B993" s="614"/>
      <c r="C993" s="457"/>
      <c r="D993" s="457"/>
      <c r="E993" s="457"/>
      <c r="F993" s="457"/>
      <c r="G993" s="457"/>
      <c r="H993" s="457"/>
      <c r="I993" s="457"/>
      <c r="J993" s="457"/>
      <c r="K993" s="457"/>
      <c r="L993" s="457"/>
      <c r="M993" s="902"/>
      <c r="N993" s="902"/>
      <c r="O993" s="902"/>
      <c r="P993" s="902"/>
      <c r="Q993" s="902"/>
      <c r="R993" s="902"/>
      <c r="S993" s="457"/>
      <c r="T993" s="457"/>
      <c r="U993" s="822"/>
      <c r="V993" s="822"/>
      <c r="W993" s="822"/>
      <c r="X993" s="822"/>
      <c r="Y993" s="822"/>
      <c r="Z993" s="822"/>
      <c r="AA993" s="822"/>
      <c r="AB993" s="822"/>
      <c r="AC993" s="822"/>
    </row>
    <row r="994" spans="1:29" ht="15.75" customHeight="1">
      <c r="A994" s="74"/>
      <c r="B994" s="614"/>
      <c r="C994" s="457"/>
      <c r="D994" s="457"/>
      <c r="E994" s="457"/>
      <c r="F994" s="457"/>
      <c r="G994" s="457"/>
      <c r="H994" s="457"/>
      <c r="I994" s="457"/>
      <c r="J994" s="457"/>
      <c r="K994" s="457"/>
      <c r="L994" s="457"/>
      <c r="M994" s="902"/>
      <c r="N994" s="902"/>
      <c r="O994" s="902"/>
      <c r="P994" s="902"/>
      <c r="Q994" s="902"/>
      <c r="R994" s="902"/>
      <c r="S994" s="457"/>
      <c r="T994" s="457"/>
      <c r="U994" s="822"/>
      <c r="V994" s="822"/>
      <c r="W994" s="822"/>
      <c r="X994" s="822"/>
      <c r="Y994" s="822"/>
      <c r="Z994" s="822"/>
      <c r="AA994" s="822"/>
      <c r="AB994" s="822"/>
      <c r="AC994" s="822"/>
    </row>
    <row r="995" spans="1:29" ht="15.75" customHeight="1">
      <c r="A995" s="74"/>
      <c r="B995" s="614"/>
      <c r="C995" s="457"/>
      <c r="D995" s="457"/>
      <c r="E995" s="457"/>
      <c r="F995" s="457"/>
      <c r="G995" s="457"/>
      <c r="H995" s="457"/>
      <c r="I995" s="457"/>
      <c r="J995" s="457"/>
      <c r="K995" s="457"/>
      <c r="L995" s="457"/>
      <c r="M995" s="902"/>
      <c r="N995" s="902"/>
      <c r="O995" s="902"/>
      <c r="P995" s="902"/>
      <c r="Q995" s="902"/>
      <c r="R995" s="902"/>
      <c r="S995" s="457"/>
      <c r="T995" s="457"/>
      <c r="U995" s="822"/>
      <c r="V995" s="822"/>
      <c r="W995" s="822"/>
      <c r="X995" s="822"/>
      <c r="Y995" s="822"/>
      <c r="Z995" s="822"/>
      <c r="AA995" s="822"/>
      <c r="AB995" s="822"/>
      <c r="AC995" s="822"/>
    </row>
    <row r="996" spans="1:29" ht="15.75" customHeight="1">
      <c r="A996" s="74"/>
      <c r="B996" s="614"/>
      <c r="C996" s="457"/>
      <c r="D996" s="457"/>
      <c r="E996" s="457"/>
      <c r="F996" s="457"/>
      <c r="G996" s="457"/>
      <c r="H996" s="457"/>
      <c r="I996" s="457"/>
      <c r="J996" s="457"/>
      <c r="K996" s="457"/>
      <c r="L996" s="457"/>
      <c r="M996" s="902"/>
      <c r="N996" s="902"/>
      <c r="O996" s="902"/>
      <c r="P996" s="902"/>
      <c r="Q996" s="902"/>
      <c r="R996" s="902"/>
      <c r="S996" s="457"/>
      <c r="T996" s="457"/>
      <c r="U996" s="822"/>
      <c r="V996" s="822"/>
      <c r="W996" s="822"/>
      <c r="X996" s="822"/>
      <c r="Y996" s="822"/>
      <c r="Z996" s="822"/>
      <c r="AA996" s="822"/>
      <c r="AB996" s="822"/>
      <c r="AC996" s="822"/>
    </row>
    <row r="997" spans="1:29" ht="15.75" customHeight="1">
      <c r="A997" s="74"/>
      <c r="B997" s="614"/>
      <c r="C997" s="457"/>
      <c r="D997" s="457"/>
      <c r="E997" s="457"/>
      <c r="F997" s="457"/>
      <c r="G997" s="457"/>
      <c r="H997" s="457"/>
      <c r="I997" s="457"/>
      <c r="J997" s="457"/>
      <c r="K997" s="457"/>
      <c r="L997" s="457"/>
      <c r="M997" s="902"/>
      <c r="N997" s="902"/>
      <c r="O997" s="902"/>
      <c r="P997" s="902"/>
      <c r="Q997" s="902"/>
      <c r="R997" s="902"/>
      <c r="S997" s="457"/>
      <c r="T997" s="457"/>
      <c r="U997" s="822"/>
      <c r="V997" s="822"/>
      <c r="W997" s="822"/>
      <c r="X997" s="822"/>
      <c r="Y997" s="822"/>
      <c r="Z997" s="822"/>
      <c r="AA997" s="822"/>
      <c r="AB997" s="822"/>
      <c r="AC997" s="822"/>
    </row>
    <row r="998" spans="1:29" ht="15.75" customHeight="1">
      <c r="A998" s="74"/>
      <c r="B998" s="614"/>
      <c r="C998" s="457"/>
      <c r="D998" s="457"/>
      <c r="E998" s="457"/>
      <c r="F998" s="457"/>
      <c r="G998" s="457"/>
      <c r="H998" s="457"/>
      <c r="I998" s="457"/>
      <c r="J998" s="457"/>
      <c r="K998" s="457"/>
      <c r="L998" s="457"/>
      <c r="M998" s="902"/>
      <c r="N998" s="902"/>
      <c r="O998" s="902"/>
      <c r="P998" s="902"/>
      <c r="Q998" s="902"/>
      <c r="R998" s="902"/>
      <c r="S998" s="457"/>
      <c r="T998" s="457"/>
      <c r="U998" s="822"/>
      <c r="V998" s="822"/>
      <c r="W998" s="822"/>
      <c r="X998" s="822"/>
      <c r="Y998" s="822"/>
      <c r="Z998" s="822"/>
      <c r="AA998" s="822"/>
      <c r="AB998" s="822"/>
      <c r="AC998" s="822"/>
    </row>
    <row r="999" spans="1:29" ht="15.75" customHeight="1">
      <c r="A999" s="74"/>
      <c r="B999" s="614"/>
      <c r="C999" s="457"/>
      <c r="D999" s="457"/>
      <c r="E999" s="457"/>
      <c r="F999" s="457"/>
      <c r="G999" s="457"/>
      <c r="H999" s="457"/>
      <c r="I999" s="457"/>
      <c r="J999" s="457"/>
      <c r="K999" s="457"/>
      <c r="L999" s="457"/>
      <c r="M999" s="902"/>
      <c r="N999" s="902"/>
      <c r="O999" s="902"/>
      <c r="P999" s="902"/>
      <c r="Q999" s="902"/>
      <c r="R999" s="902"/>
      <c r="S999" s="457"/>
      <c r="T999" s="457"/>
      <c r="U999" s="822"/>
      <c r="V999" s="822"/>
      <c r="W999" s="822"/>
      <c r="X999" s="822"/>
      <c r="Y999" s="822"/>
      <c r="Z999" s="822"/>
      <c r="AA999" s="822"/>
      <c r="AB999" s="822"/>
      <c r="AC999" s="822"/>
    </row>
    <row r="1000" spans="1:29" ht="15.75" customHeight="1">
      <c r="A1000" s="74"/>
      <c r="B1000" s="614"/>
      <c r="C1000" s="457"/>
      <c r="D1000" s="457"/>
      <c r="E1000" s="457"/>
      <c r="F1000" s="457"/>
      <c r="G1000" s="457"/>
      <c r="H1000" s="457"/>
      <c r="I1000" s="457"/>
      <c r="J1000" s="457"/>
      <c r="K1000" s="457"/>
      <c r="L1000" s="457"/>
      <c r="M1000" s="902"/>
      <c r="N1000" s="902"/>
      <c r="O1000" s="902"/>
      <c r="P1000" s="902"/>
      <c r="Q1000" s="902"/>
      <c r="R1000" s="902"/>
      <c r="S1000" s="457"/>
      <c r="T1000" s="457"/>
      <c r="U1000" s="822"/>
      <c r="V1000" s="822"/>
      <c r="W1000" s="822"/>
      <c r="X1000" s="822"/>
      <c r="Y1000" s="822"/>
      <c r="Z1000" s="822"/>
      <c r="AA1000" s="822"/>
      <c r="AB1000" s="822"/>
      <c r="AC1000" s="822"/>
    </row>
    <row r="1001" spans="1:29" ht="15.75" customHeight="1">
      <c r="A1001" s="74"/>
      <c r="B1001" s="614"/>
      <c r="C1001" s="457"/>
      <c r="D1001" s="457"/>
      <c r="E1001" s="457"/>
      <c r="F1001" s="457"/>
      <c r="G1001" s="457"/>
      <c r="H1001" s="457"/>
      <c r="I1001" s="457"/>
      <c r="J1001" s="457"/>
      <c r="K1001" s="457"/>
      <c r="L1001" s="457"/>
      <c r="M1001" s="902"/>
      <c r="N1001" s="902"/>
      <c r="O1001" s="902"/>
      <c r="P1001" s="902"/>
      <c r="Q1001" s="902"/>
      <c r="R1001" s="902"/>
      <c r="S1001" s="457"/>
      <c r="T1001" s="457"/>
      <c r="U1001" s="822"/>
      <c r="V1001" s="822"/>
      <c r="W1001" s="822"/>
      <c r="X1001" s="822"/>
      <c r="Y1001" s="822"/>
      <c r="Z1001" s="822"/>
      <c r="AA1001" s="822"/>
      <c r="AB1001" s="822"/>
      <c r="AC1001" s="822"/>
    </row>
    <row r="1002" spans="1:29" ht="15.75" customHeight="1">
      <c r="A1002" s="74"/>
      <c r="B1002" s="614"/>
      <c r="C1002" s="457"/>
      <c r="D1002" s="457"/>
      <c r="E1002" s="457"/>
      <c r="F1002" s="457"/>
      <c r="G1002" s="457"/>
      <c r="H1002" s="457"/>
      <c r="I1002" s="457"/>
      <c r="J1002" s="457"/>
      <c r="K1002" s="457"/>
      <c r="L1002" s="457"/>
      <c r="M1002" s="902"/>
      <c r="N1002" s="902"/>
      <c r="O1002" s="902"/>
      <c r="P1002" s="902"/>
      <c r="Q1002" s="902"/>
      <c r="R1002" s="902"/>
      <c r="S1002" s="457"/>
      <c r="T1002" s="457"/>
      <c r="U1002" s="822"/>
      <c r="V1002" s="822"/>
      <c r="W1002" s="822"/>
      <c r="X1002" s="822"/>
      <c r="Y1002" s="822"/>
      <c r="Z1002" s="822"/>
      <c r="AA1002" s="822"/>
      <c r="AB1002" s="822"/>
      <c r="AC1002" s="822"/>
    </row>
    <row r="1003" spans="1:29" ht="15.75" customHeight="1">
      <c r="A1003" s="74"/>
      <c r="B1003" s="614"/>
      <c r="C1003" s="457"/>
      <c r="D1003" s="457"/>
      <c r="E1003" s="457"/>
      <c r="F1003" s="457"/>
      <c r="G1003" s="457"/>
      <c r="H1003" s="457"/>
      <c r="I1003" s="457"/>
      <c r="J1003" s="457"/>
      <c r="K1003" s="457"/>
      <c r="L1003" s="457"/>
      <c r="M1003" s="902"/>
      <c r="N1003" s="902"/>
      <c r="O1003" s="902"/>
      <c r="P1003" s="902"/>
      <c r="Q1003" s="902"/>
      <c r="R1003" s="902"/>
      <c r="S1003" s="457"/>
      <c r="T1003" s="457"/>
      <c r="U1003" s="822"/>
      <c r="V1003" s="822"/>
      <c r="W1003" s="822"/>
      <c r="X1003" s="822"/>
      <c r="Y1003" s="822"/>
      <c r="Z1003" s="822"/>
      <c r="AA1003" s="822"/>
      <c r="AB1003" s="822"/>
      <c r="AC1003" s="822"/>
    </row>
    <row r="1004" spans="1:29" ht="15.75" customHeight="1">
      <c r="A1004" s="74"/>
      <c r="B1004" s="614"/>
      <c r="C1004" s="457"/>
      <c r="D1004" s="457"/>
      <c r="E1004" s="457"/>
      <c r="F1004" s="457"/>
      <c r="G1004" s="457"/>
      <c r="H1004" s="457"/>
      <c r="I1004" s="457"/>
      <c r="J1004" s="457"/>
      <c r="K1004" s="457"/>
      <c r="L1004" s="457"/>
      <c r="M1004" s="902"/>
      <c r="N1004" s="902"/>
      <c r="O1004" s="902"/>
      <c r="P1004" s="902"/>
      <c r="Q1004" s="902"/>
      <c r="R1004" s="902"/>
      <c r="S1004" s="457"/>
      <c r="T1004" s="457"/>
      <c r="U1004" s="822"/>
      <c r="V1004" s="822"/>
      <c r="W1004" s="822"/>
      <c r="X1004" s="822"/>
      <c r="Y1004" s="822"/>
      <c r="Z1004" s="822"/>
      <c r="AA1004" s="822"/>
      <c r="AB1004" s="822"/>
      <c r="AC1004" s="822"/>
    </row>
    <row r="1005" spans="1:29" ht="15.75" customHeight="1">
      <c r="A1005" s="74"/>
      <c r="B1005" s="614"/>
      <c r="C1005" s="457"/>
      <c r="D1005" s="457"/>
      <c r="E1005" s="457"/>
      <c r="F1005" s="457"/>
      <c r="G1005" s="457"/>
      <c r="H1005" s="457"/>
      <c r="I1005" s="457"/>
      <c r="J1005" s="457"/>
      <c r="K1005" s="457"/>
      <c r="L1005" s="457"/>
      <c r="M1005" s="902"/>
      <c r="N1005" s="902"/>
      <c r="O1005" s="902"/>
      <c r="P1005" s="902"/>
      <c r="Q1005" s="902"/>
      <c r="R1005" s="902"/>
      <c r="S1005" s="457"/>
      <c r="T1005" s="457"/>
      <c r="U1005" s="822"/>
      <c r="V1005" s="822"/>
      <c r="W1005" s="822"/>
      <c r="X1005" s="822"/>
      <c r="Y1005" s="822"/>
      <c r="Z1005" s="822"/>
      <c r="AA1005" s="822"/>
      <c r="AB1005" s="822"/>
      <c r="AC1005" s="822"/>
    </row>
    <row r="1006" spans="1:29" ht="15.75" customHeight="1">
      <c r="A1006" s="74"/>
      <c r="B1006" s="614"/>
      <c r="C1006" s="457"/>
      <c r="D1006" s="457"/>
      <c r="E1006" s="457"/>
      <c r="F1006" s="457"/>
      <c r="G1006" s="457"/>
      <c r="H1006" s="457"/>
      <c r="I1006" s="457"/>
      <c r="J1006" s="457"/>
      <c r="K1006" s="457"/>
      <c r="L1006" s="457"/>
      <c r="M1006" s="902"/>
      <c r="N1006" s="902"/>
      <c r="O1006" s="902"/>
      <c r="P1006" s="902"/>
      <c r="Q1006" s="902"/>
      <c r="R1006" s="902"/>
      <c r="S1006" s="457"/>
      <c r="T1006" s="457"/>
      <c r="U1006" s="822"/>
      <c r="V1006" s="822"/>
      <c r="W1006" s="822"/>
      <c r="X1006" s="822"/>
      <c r="Y1006" s="822"/>
      <c r="Z1006" s="822"/>
      <c r="AA1006" s="822"/>
      <c r="AB1006" s="822"/>
      <c r="AC1006" s="822"/>
    </row>
    <row r="1007" spans="1:29" ht="15.75" customHeight="1">
      <c r="A1007" s="74"/>
      <c r="B1007" s="614"/>
      <c r="C1007" s="457"/>
      <c r="D1007" s="457"/>
      <c r="E1007" s="457"/>
      <c r="F1007" s="457"/>
      <c r="G1007" s="457"/>
      <c r="H1007" s="457"/>
      <c r="I1007" s="457"/>
      <c r="J1007" s="457"/>
      <c r="K1007" s="457"/>
      <c r="L1007" s="457"/>
      <c r="M1007" s="902"/>
      <c r="N1007" s="902"/>
      <c r="O1007" s="902"/>
      <c r="P1007" s="902"/>
      <c r="Q1007" s="902"/>
      <c r="R1007" s="902"/>
      <c r="S1007" s="457"/>
      <c r="T1007" s="457"/>
      <c r="U1007" s="822"/>
      <c r="V1007" s="822"/>
      <c r="W1007" s="822"/>
      <c r="X1007" s="822"/>
      <c r="Y1007" s="822"/>
      <c r="Z1007" s="822"/>
      <c r="AA1007" s="822"/>
      <c r="AB1007" s="822"/>
      <c r="AC1007" s="822"/>
    </row>
    <row r="1008" spans="1:29" ht="15.75" customHeight="1">
      <c r="A1008" s="74"/>
      <c r="B1008" s="614"/>
      <c r="C1008" s="457"/>
      <c r="D1008" s="457"/>
      <c r="E1008" s="457"/>
      <c r="F1008" s="457"/>
      <c r="G1008" s="457"/>
      <c r="H1008" s="457"/>
      <c r="I1008" s="457"/>
      <c r="J1008" s="457"/>
      <c r="K1008" s="457"/>
      <c r="L1008" s="457"/>
      <c r="M1008" s="902"/>
      <c r="N1008" s="902"/>
      <c r="O1008" s="902"/>
      <c r="P1008" s="902"/>
      <c r="Q1008" s="902"/>
      <c r="R1008" s="902"/>
      <c r="S1008" s="457"/>
      <c r="T1008" s="457"/>
      <c r="U1008" s="822"/>
      <c r="V1008" s="822"/>
      <c r="W1008" s="822"/>
      <c r="X1008" s="822"/>
      <c r="Y1008" s="822"/>
      <c r="Z1008" s="822"/>
      <c r="AA1008" s="822"/>
      <c r="AB1008" s="822"/>
      <c r="AC1008" s="822"/>
    </row>
    <row r="1009" spans="1:29" ht="15.75" customHeight="1">
      <c r="A1009" s="74"/>
      <c r="B1009" s="614"/>
      <c r="C1009" s="457"/>
      <c r="D1009" s="457"/>
      <c r="E1009" s="457"/>
      <c r="F1009" s="457"/>
      <c r="G1009" s="457"/>
      <c r="H1009" s="457"/>
      <c r="I1009" s="457"/>
      <c r="J1009" s="457"/>
      <c r="K1009" s="457"/>
      <c r="L1009" s="457"/>
      <c r="M1009" s="902"/>
      <c r="N1009" s="902"/>
      <c r="O1009" s="902"/>
      <c r="P1009" s="902"/>
      <c r="Q1009" s="902"/>
      <c r="R1009" s="902"/>
      <c r="S1009" s="457"/>
      <c r="T1009" s="457"/>
      <c r="U1009" s="822"/>
      <c r="V1009" s="822"/>
      <c r="W1009" s="822"/>
      <c r="X1009" s="822"/>
      <c r="Y1009" s="822"/>
      <c r="Z1009" s="822"/>
      <c r="AA1009" s="822"/>
      <c r="AB1009" s="822"/>
      <c r="AC1009" s="822"/>
    </row>
    <row r="1010" spans="1:29" ht="15.75" customHeight="1">
      <c r="A1010" s="74"/>
      <c r="B1010" s="614"/>
      <c r="C1010" s="457"/>
      <c r="D1010" s="457"/>
      <c r="E1010" s="457"/>
      <c r="F1010" s="457"/>
      <c r="G1010" s="457"/>
      <c r="H1010" s="457"/>
      <c r="I1010" s="457"/>
      <c r="J1010" s="457"/>
      <c r="K1010" s="457"/>
      <c r="L1010" s="457"/>
      <c r="M1010" s="902"/>
      <c r="N1010" s="902"/>
      <c r="O1010" s="902"/>
      <c r="P1010" s="902"/>
      <c r="Q1010" s="902"/>
      <c r="R1010" s="902"/>
      <c r="S1010" s="457"/>
      <c r="T1010" s="457"/>
      <c r="U1010" s="822"/>
      <c r="V1010" s="822"/>
      <c r="W1010" s="822"/>
      <c r="X1010" s="822"/>
      <c r="Y1010" s="822"/>
      <c r="Z1010" s="822"/>
      <c r="AA1010" s="822"/>
      <c r="AB1010" s="822"/>
      <c r="AC1010" s="822"/>
    </row>
    <row r="1011" spans="1:29" ht="15.75" customHeight="1">
      <c r="A1011" s="74"/>
      <c r="B1011" s="614"/>
      <c r="C1011" s="457"/>
      <c r="D1011" s="457"/>
      <c r="E1011" s="457"/>
      <c r="F1011" s="457"/>
      <c r="G1011" s="457"/>
      <c r="H1011" s="457"/>
      <c r="I1011" s="457"/>
      <c r="J1011" s="457"/>
      <c r="K1011" s="457"/>
      <c r="L1011" s="457"/>
      <c r="M1011" s="902"/>
      <c r="N1011" s="902"/>
      <c r="O1011" s="902"/>
      <c r="P1011" s="902"/>
      <c r="Q1011" s="902"/>
      <c r="R1011" s="902"/>
      <c r="S1011" s="457"/>
      <c r="T1011" s="457"/>
      <c r="U1011" s="822"/>
      <c r="V1011" s="822"/>
      <c r="W1011" s="822"/>
      <c r="X1011" s="822"/>
      <c r="Y1011" s="822"/>
      <c r="Z1011" s="822"/>
      <c r="AA1011" s="822"/>
      <c r="AB1011" s="822"/>
      <c r="AC1011" s="822"/>
    </row>
    <row r="1012" spans="1:29" ht="15.75" customHeight="1">
      <c r="A1012" s="74"/>
      <c r="B1012" s="614"/>
      <c r="C1012" s="457"/>
      <c r="D1012" s="457"/>
      <c r="E1012" s="457"/>
      <c r="F1012" s="457"/>
      <c r="G1012" s="457"/>
      <c r="H1012" s="457"/>
      <c r="I1012" s="457"/>
      <c r="J1012" s="457"/>
      <c r="K1012" s="457"/>
      <c r="L1012" s="457"/>
      <c r="M1012" s="902"/>
      <c r="N1012" s="902"/>
      <c r="O1012" s="902"/>
      <c r="P1012" s="902"/>
      <c r="Q1012" s="902"/>
      <c r="R1012" s="902"/>
      <c r="S1012" s="457"/>
      <c r="T1012" s="457"/>
      <c r="U1012" s="822"/>
      <c r="V1012" s="822"/>
      <c r="W1012" s="822"/>
      <c r="X1012" s="822"/>
      <c r="Y1012" s="822"/>
      <c r="Z1012" s="822"/>
      <c r="AA1012" s="822"/>
      <c r="AB1012" s="822"/>
      <c r="AC1012" s="822"/>
    </row>
    <row r="1013" spans="1:29" ht="15.75" customHeight="1">
      <c r="A1013" s="74"/>
      <c r="B1013" s="614"/>
      <c r="C1013" s="457"/>
      <c r="D1013" s="457"/>
      <c r="E1013" s="457"/>
      <c r="F1013" s="457"/>
      <c r="G1013" s="457"/>
      <c r="H1013" s="457"/>
      <c r="I1013" s="457"/>
      <c r="J1013" s="457"/>
      <c r="K1013" s="457"/>
      <c r="L1013" s="457"/>
      <c r="M1013" s="902"/>
      <c r="N1013" s="902"/>
      <c r="O1013" s="902"/>
      <c r="P1013" s="902"/>
      <c r="Q1013" s="902"/>
      <c r="R1013" s="902"/>
      <c r="S1013" s="457"/>
      <c r="T1013" s="457"/>
      <c r="U1013" s="822"/>
      <c r="V1013" s="822"/>
      <c r="W1013" s="822"/>
      <c r="X1013" s="822"/>
      <c r="Y1013" s="822"/>
      <c r="Z1013" s="822"/>
      <c r="AA1013" s="822"/>
      <c r="AB1013" s="822"/>
      <c r="AC1013" s="822"/>
    </row>
    <row r="1014" spans="1:29" ht="15.75" customHeight="1">
      <c r="A1014" s="74"/>
      <c r="B1014" s="614"/>
      <c r="C1014" s="457"/>
      <c r="D1014" s="457"/>
      <c r="E1014" s="457"/>
      <c r="F1014" s="457"/>
      <c r="G1014" s="457"/>
      <c r="H1014" s="457"/>
      <c r="I1014" s="457"/>
      <c r="J1014" s="457"/>
      <c r="K1014" s="457"/>
      <c r="L1014" s="457"/>
      <c r="M1014" s="902"/>
      <c r="N1014" s="902"/>
      <c r="O1014" s="902"/>
      <c r="P1014" s="902"/>
      <c r="Q1014" s="902"/>
      <c r="R1014" s="902"/>
      <c r="S1014" s="457"/>
      <c r="T1014" s="457"/>
      <c r="U1014" s="822"/>
      <c r="V1014" s="822"/>
      <c r="W1014" s="822"/>
      <c r="X1014" s="822"/>
      <c r="Y1014" s="822"/>
      <c r="Z1014" s="822"/>
      <c r="AA1014" s="822"/>
      <c r="AB1014" s="822"/>
      <c r="AC1014" s="822"/>
    </row>
    <row r="1015" spans="1:29" ht="15.75" customHeight="1">
      <c r="A1015" s="74"/>
      <c r="B1015" s="614"/>
      <c r="C1015" s="457"/>
      <c r="D1015" s="457"/>
      <c r="E1015" s="457"/>
      <c r="F1015" s="457"/>
      <c r="G1015" s="457"/>
      <c r="H1015" s="457"/>
      <c r="I1015" s="457"/>
      <c r="J1015" s="457"/>
      <c r="K1015" s="457"/>
      <c r="L1015" s="457"/>
      <c r="M1015" s="902"/>
      <c r="N1015" s="902"/>
      <c r="O1015" s="902"/>
      <c r="P1015" s="902"/>
      <c r="Q1015" s="902"/>
      <c r="R1015" s="902"/>
      <c r="S1015" s="457"/>
      <c r="T1015" s="457"/>
      <c r="U1015" s="822"/>
      <c r="V1015" s="822"/>
      <c r="W1015" s="822"/>
      <c r="X1015" s="822"/>
      <c r="Y1015" s="822"/>
      <c r="Z1015" s="822"/>
      <c r="AA1015" s="822"/>
      <c r="AB1015" s="822"/>
      <c r="AC1015" s="822"/>
    </row>
    <row r="1016" spans="1:29" ht="15.75" customHeight="1">
      <c r="A1016" s="74"/>
      <c r="B1016" s="614"/>
      <c r="C1016" s="457"/>
      <c r="D1016" s="457"/>
      <c r="E1016" s="457"/>
      <c r="F1016" s="457"/>
      <c r="G1016" s="457"/>
      <c r="H1016" s="457"/>
      <c r="I1016" s="457"/>
      <c r="J1016" s="457"/>
      <c r="K1016" s="457"/>
      <c r="L1016" s="457"/>
      <c r="M1016" s="902"/>
      <c r="N1016" s="902"/>
      <c r="O1016" s="902"/>
      <c r="P1016" s="902"/>
      <c r="Q1016" s="902"/>
      <c r="R1016" s="902"/>
      <c r="S1016" s="457"/>
      <c r="T1016" s="457"/>
      <c r="U1016" s="822"/>
      <c r="V1016" s="822"/>
      <c r="W1016" s="822"/>
      <c r="X1016" s="822"/>
      <c r="Y1016" s="822"/>
      <c r="Z1016" s="822"/>
      <c r="AA1016" s="822"/>
      <c r="AB1016" s="822"/>
      <c r="AC1016" s="822"/>
    </row>
    <row r="1017" spans="1:29" ht="15.75" customHeight="1">
      <c r="A1017" s="74"/>
      <c r="B1017" s="614"/>
      <c r="C1017" s="457"/>
      <c r="D1017" s="457"/>
      <c r="E1017" s="457"/>
      <c r="F1017" s="457"/>
      <c r="G1017" s="457"/>
      <c r="H1017" s="457"/>
      <c r="I1017" s="457"/>
      <c r="J1017" s="457"/>
      <c r="K1017" s="457"/>
      <c r="L1017" s="457"/>
      <c r="M1017" s="902"/>
      <c r="N1017" s="902"/>
      <c r="O1017" s="902"/>
      <c r="P1017" s="902"/>
      <c r="Q1017" s="902"/>
      <c r="R1017" s="902"/>
      <c r="S1017" s="457"/>
      <c r="T1017" s="457"/>
      <c r="U1017" s="822"/>
      <c r="V1017" s="822"/>
      <c r="W1017" s="822"/>
      <c r="X1017" s="822"/>
      <c r="Y1017" s="822"/>
      <c r="Z1017" s="822"/>
      <c r="AA1017" s="822"/>
      <c r="AB1017" s="822"/>
      <c r="AC1017" s="822"/>
    </row>
    <row r="1018" spans="1:29" ht="15.75" customHeight="1">
      <c r="A1018" s="74"/>
      <c r="B1018" s="614"/>
      <c r="C1018" s="457"/>
      <c r="D1018" s="457"/>
      <c r="E1018" s="457"/>
      <c r="F1018" s="457"/>
      <c r="G1018" s="457"/>
      <c r="H1018" s="457"/>
      <c r="I1018" s="457"/>
      <c r="J1018" s="457"/>
      <c r="K1018" s="457"/>
      <c r="L1018" s="457"/>
      <c r="M1018" s="902"/>
      <c r="N1018" s="902"/>
      <c r="O1018" s="902"/>
      <c r="P1018" s="902"/>
      <c r="Q1018" s="902"/>
      <c r="R1018" s="902"/>
      <c r="S1018" s="457"/>
      <c r="T1018" s="457"/>
      <c r="U1018" s="822"/>
      <c r="V1018" s="822"/>
      <c r="W1018" s="822"/>
      <c r="X1018" s="822"/>
      <c r="Y1018" s="822"/>
      <c r="Z1018" s="822"/>
      <c r="AA1018" s="822"/>
      <c r="AB1018" s="822"/>
      <c r="AC1018" s="822"/>
    </row>
    <row r="1019" spans="1:29" ht="15.75" customHeight="1">
      <c r="A1019" s="74"/>
      <c r="B1019" s="614"/>
      <c r="C1019" s="457"/>
      <c r="D1019" s="457"/>
      <c r="E1019" s="457"/>
      <c r="F1019" s="457"/>
      <c r="G1019" s="457"/>
      <c r="H1019" s="457"/>
      <c r="I1019" s="457"/>
      <c r="J1019" s="457"/>
      <c r="K1019" s="457"/>
      <c r="L1019" s="457"/>
      <c r="M1019" s="902"/>
      <c r="N1019" s="902"/>
      <c r="O1019" s="902"/>
      <c r="P1019" s="902"/>
      <c r="Q1019" s="902"/>
      <c r="R1019" s="902"/>
      <c r="S1019" s="457"/>
      <c r="T1019" s="457"/>
      <c r="U1019" s="822"/>
      <c r="V1019" s="822"/>
      <c r="W1019" s="822"/>
      <c r="X1019" s="822"/>
      <c r="Y1019" s="822"/>
      <c r="Z1019" s="822"/>
      <c r="AA1019" s="822"/>
      <c r="AB1019" s="822"/>
      <c r="AC1019" s="822"/>
    </row>
    <row r="1020" spans="1:29" ht="15.75" customHeight="1">
      <c r="A1020" s="74"/>
      <c r="B1020" s="614"/>
      <c r="C1020" s="457"/>
      <c r="D1020" s="457"/>
      <c r="E1020" s="457"/>
      <c r="F1020" s="457"/>
      <c r="G1020" s="457"/>
      <c r="H1020" s="457"/>
      <c r="I1020" s="457"/>
      <c r="J1020" s="457"/>
      <c r="K1020" s="457"/>
      <c r="L1020" s="457"/>
      <c r="M1020" s="902"/>
      <c r="N1020" s="902"/>
      <c r="O1020" s="902"/>
      <c r="P1020" s="902"/>
      <c r="Q1020" s="902"/>
      <c r="R1020" s="902"/>
      <c r="S1020" s="457"/>
      <c r="T1020" s="457"/>
      <c r="U1020" s="822"/>
      <c r="V1020" s="822"/>
      <c r="W1020" s="822"/>
      <c r="X1020" s="822"/>
      <c r="Y1020" s="822"/>
      <c r="Z1020" s="822"/>
      <c r="AA1020" s="822"/>
      <c r="AB1020" s="822"/>
      <c r="AC1020" s="822"/>
    </row>
    <row r="1021" spans="1:29" ht="15.75" customHeight="1">
      <c r="A1021" s="74"/>
      <c r="B1021" s="614"/>
      <c r="C1021" s="457"/>
      <c r="D1021" s="457"/>
      <c r="E1021" s="457"/>
      <c r="F1021" s="457"/>
      <c r="G1021" s="457"/>
      <c r="H1021" s="457"/>
      <c r="I1021" s="457"/>
      <c r="J1021" s="457"/>
      <c r="K1021" s="457"/>
      <c r="L1021" s="457"/>
      <c r="M1021" s="902"/>
      <c r="N1021" s="902"/>
      <c r="O1021" s="902"/>
      <c r="P1021" s="902"/>
      <c r="Q1021" s="902"/>
      <c r="R1021" s="902"/>
      <c r="S1021" s="457"/>
      <c r="T1021" s="457"/>
      <c r="U1021" s="822"/>
      <c r="V1021" s="822"/>
      <c r="W1021" s="822"/>
      <c r="X1021" s="822"/>
      <c r="Y1021" s="822"/>
      <c r="Z1021" s="822"/>
      <c r="AA1021" s="822"/>
      <c r="AB1021" s="822"/>
      <c r="AC1021" s="822"/>
    </row>
    <row r="1022" spans="1:29" ht="15.75" customHeight="1">
      <c r="A1022" s="74"/>
      <c r="B1022" s="614"/>
      <c r="C1022" s="457"/>
      <c r="D1022" s="457"/>
      <c r="E1022" s="457"/>
      <c r="F1022" s="457"/>
      <c r="G1022" s="457"/>
      <c r="H1022" s="457"/>
      <c r="I1022" s="457"/>
      <c r="J1022" s="457"/>
      <c r="K1022" s="457"/>
      <c r="L1022" s="457"/>
      <c r="M1022" s="902"/>
      <c r="N1022" s="902"/>
      <c r="O1022" s="902"/>
      <c r="P1022" s="902"/>
      <c r="Q1022" s="902"/>
      <c r="R1022" s="902"/>
      <c r="S1022" s="457"/>
      <c r="T1022" s="457"/>
      <c r="U1022" s="822"/>
      <c r="V1022" s="822"/>
      <c r="W1022" s="822"/>
      <c r="X1022" s="822"/>
      <c r="Y1022" s="822"/>
      <c r="Z1022" s="822"/>
      <c r="AA1022" s="822"/>
      <c r="AB1022" s="822"/>
      <c r="AC1022" s="822"/>
    </row>
    <row r="1023" spans="1:29" ht="15.75" customHeight="1">
      <c r="A1023" s="74"/>
      <c r="B1023" s="614"/>
      <c r="C1023" s="457"/>
      <c r="D1023" s="457"/>
      <c r="E1023" s="457"/>
      <c r="F1023" s="457"/>
      <c r="G1023" s="457"/>
      <c r="H1023" s="457"/>
      <c r="I1023" s="457"/>
      <c r="J1023" s="457"/>
      <c r="K1023" s="457"/>
      <c r="L1023" s="457"/>
      <c r="M1023" s="902"/>
      <c r="N1023" s="902"/>
      <c r="O1023" s="902"/>
      <c r="P1023" s="902"/>
      <c r="Q1023" s="902"/>
      <c r="R1023" s="902"/>
      <c r="S1023" s="457"/>
      <c r="T1023" s="457"/>
      <c r="U1023" s="822"/>
      <c r="V1023" s="822"/>
      <c r="W1023" s="822"/>
      <c r="X1023" s="822"/>
      <c r="Y1023" s="822"/>
      <c r="Z1023" s="822"/>
      <c r="AA1023" s="822"/>
      <c r="AB1023" s="822"/>
      <c r="AC1023" s="822"/>
    </row>
    <row r="1024" spans="1:29" ht="15.75" customHeight="1">
      <c r="A1024" s="74"/>
      <c r="B1024" s="614"/>
      <c r="C1024" s="457"/>
      <c r="D1024" s="457"/>
      <c r="E1024" s="457"/>
      <c r="F1024" s="457"/>
      <c r="G1024" s="457"/>
      <c r="H1024" s="457"/>
      <c r="I1024" s="457"/>
      <c r="J1024" s="457"/>
      <c r="K1024" s="457"/>
      <c r="L1024" s="457"/>
      <c r="M1024" s="902"/>
      <c r="N1024" s="902"/>
      <c r="O1024" s="902"/>
      <c r="P1024" s="902"/>
      <c r="Q1024" s="902"/>
      <c r="R1024" s="902"/>
      <c r="S1024" s="457"/>
      <c r="T1024" s="457"/>
      <c r="U1024" s="822"/>
      <c r="V1024" s="822"/>
      <c r="W1024" s="822"/>
      <c r="X1024" s="822"/>
      <c r="Y1024" s="822"/>
      <c r="Z1024" s="822"/>
      <c r="AA1024" s="822"/>
      <c r="AB1024" s="822"/>
      <c r="AC1024" s="822"/>
    </row>
    <row r="1025" spans="1:29" ht="15.75" customHeight="1">
      <c r="A1025" s="74"/>
      <c r="B1025" s="614"/>
      <c r="C1025" s="457"/>
      <c r="D1025" s="457"/>
      <c r="E1025" s="457"/>
      <c r="F1025" s="457"/>
      <c r="G1025" s="457"/>
      <c r="H1025" s="457"/>
      <c r="I1025" s="457"/>
      <c r="J1025" s="457"/>
      <c r="K1025" s="457"/>
      <c r="L1025" s="457"/>
      <c r="M1025" s="902"/>
      <c r="N1025" s="902"/>
      <c r="O1025" s="902"/>
      <c r="P1025" s="902"/>
      <c r="Q1025" s="902"/>
      <c r="R1025" s="902"/>
      <c r="S1025" s="457"/>
      <c r="T1025" s="457"/>
      <c r="U1025" s="822"/>
      <c r="V1025" s="822"/>
      <c r="W1025" s="822"/>
      <c r="X1025" s="822"/>
      <c r="Y1025" s="822"/>
      <c r="Z1025" s="822"/>
      <c r="AA1025" s="822"/>
      <c r="AB1025" s="822"/>
      <c r="AC1025" s="822"/>
    </row>
    <row r="1026" spans="1:29" ht="15.75" customHeight="1">
      <c r="A1026" s="74"/>
      <c r="B1026" s="614"/>
      <c r="C1026" s="457"/>
      <c r="D1026" s="457"/>
      <c r="E1026" s="457"/>
      <c r="F1026" s="457"/>
      <c r="G1026" s="457"/>
      <c r="H1026" s="457"/>
      <c r="I1026" s="457"/>
      <c r="J1026" s="457"/>
      <c r="K1026" s="457"/>
      <c r="L1026" s="457"/>
      <c r="M1026" s="902"/>
      <c r="N1026" s="902"/>
      <c r="O1026" s="902"/>
      <c r="P1026" s="902"/>
      <c r="Q1026" s="902"/>
      <c r="R1026" s="902"/>
      <c r="S1026" s="457"/>
      <c r="T1026" s="457"/>
      <c r="U1026" s="822"/>
      <c r="V1026" s="822"/>
      <c r="W1026" s="822"/>
      <c r="X1026" s="822"/>
      <c r="Y1026" s="822"/>
      <c r="Z1026" s="822"/>
      <c r="AA1026" s="822"/>
      <c r="AB1026" s="822"/>
      <c r="AC1026" s="822"/>
    </row>
    <row r="1027" spans="1:29" ht="15.75" customHeight="1">
      <c r="A1027" s="74"/>
      <c r="B1027" s="614"/>
      <c r="C1027" s="457"/>
      <c r="D1027" s="457"/>
      <c r="E1027" s="457"/>
      <c r="F1027" s="457"/>
      <c r="G1027" s="457"/>
      <c r="H1027" s="457"/>
      <c r="I1027" s="457"/>
      <c r="J1027" s="457"/>
      <c r="K1027" s="457"/>
      <c r="L1027" s="457"/>
      <c r="M1027" s="902"/>
      <c r="N1027" s="902"/>
      <c r="O1027" s="902"/>
      <c r="P1027" s="902"/>
      <c r="Q1027" s="902"/>
      <c r="R1027" s="902"/>
      <c r="S1027" s="457"/>
      <c r="T1027" s="457"/>
      <c r="U1027" s="822"/>
      <c r="V1027" s="822"/>
      <c r="W1027" s="822"/>
      <c r="X1027" s="822"/>
      <c r="Y1027" s="822"/>
      <c r="Z1027" s="822"/>
      <c r="AA1027" s="822"/>
      <c r="AB1027" s="822"/>
      <c r="AC1027" s="822"/>
    </row>
    <row r="1028" spans="1:29" ht="15.75" customHeight="1">
      <c r="A1028" s="74"/>
      <c r="B1028" s="614"/>
      <c r="C1028" s="457"/>
      <c r="D1028" s="457"/>
      <c r="E1028" s="457"/>
      <c r="F1028" s="457"/>
      <c r="G1028" s="457"/>
      <c r="H1028" s="457"/>
      <c r="I1028" s="457"/>
      <c r="J1028" s="457"/>
      <c r="K1028" s="457"/>
      <c r="L1028" s="457"/>
      <c r="M1028" s="902"/>
      <c r="N1028" s="902"/>
      <c r="O1028" s="902"/>
      <c r="P1028" s="902"/>
      <c r="Q1028" s="902"/>
      <c r="R1028" s="902"/>
      <c r="S1028" s="457"/>
      <c r="T1028" s="457"/>
      <c r="U1028" s="822"/>
      <c r="V1028" s="822"/>
      <c r="W1028" s="822"/>
      <c r="X1028" s="822"/>
      <c r="Y1028" s="822"/>
      <c r="Z1028" s="822"/>
      <c r="AA1028" s="822"/>
      <c r="AB1028" s="822"/>
      <c r="AC1028" s="822"/>
    </row>
    <row r="1029" spans="1:29" ht="15.75" customHeight="1">
      <c r="A1029" s="74"/>
      <c r="B1029" s="614"/>
      <c r="C1029" s="457"/>
      <c r="D1029" s="457"/>
      <c r="E1029" s="457"/>
      <c r="F1029" s="457"/>
      <c r="G1029" s="457"/>
      <c r="H1029" s="457"/>
      <c r="I1029" s="457"/>
      <c r="J1029" s="457"/>
      <c r="K1029" s="457"/>
      <c r="L1029" s="457"/>
      <c r="M1029" s="902"/>
      <c r="N1029" s="902"/>
      <c r="O1029" s="902"/>
      <c r="P1029" s="902"/>
      <c r="Q1029" s="902"/>
      <c r="R1029" s="902"/>
      <c r="S1029" s="457"/>
      <c r="T1029" s="457"/>
      <c r="U1029" s="822"/>
      <c r="V1029" s="822"/>
      <c r="W1029" s="822"/>
      <c r="X1029" s="822"/>
      <c r="Y1029" s="822"/>
      <c r="Z1029" s="822"/>
      <c r="AA1029" s="822"/>
      <c r="AB1029" s="822"/>
      <c r="AC1029" s="822"/>
    </row>
    <row r="1030" spans="1:29" ht="15.75" customHeight="1">
      <c r="A1030" s="74"/>
      <c r="B1030" s="614"/>
      <c r="C1030" s="457"/>
      <c r="D1030" s="457"/>
      <c r="E1030" s="457"/>
      <c r="F1030" s="457"/>
      <c r="G1030" s="457"/>
      <c r="H1030" s="457"/>
      <c r="I1030" s="457"/>
      <c r="J1030" s="457"/>
      <c r="K1030" s="457"/>
      <c r="L1030" s="457"/>
      <c r="M1030" s="902"/>
      <c r="N1030" s="902"/>
      <c r="O1030" s="902"/>
      <c r="P1030" s="902"/>
      <c r="Q1030" s="902"/>
      <c r="R1030" s="902"/>
      <c r="S1030" s="457"/>
      <c r="T1030" s="457"/>
      <c r="U1030" s="822"/>
      <c r="V1030" s="822"/>
      <c r="W1030" s="822"/>
      <c r="X1030" s="822"/>
      <c r="Y1030" s="822"/>
      <c r="Z1030" s="822"/>
      <c r="AA1030" s="822"/>
      <c r="AB1030" s="822"/>
      <c r="AC1030" s="822"/>
    </row>
    <row r="1031" spans="1:29" ht="15.75" customHeight="1">
      <c r="A1031" s="74"/>
      <c r="B1031" s="614"/>
      <c r="C1031" s="457"/>
      <c r="D1031" s="457"/>
      <c r="E1031" s="457"/>
      <c r="F1031" s="457"/>
      <c r="G1031" s="457"/>
      <c r="H1031" s="457"/>
      <c r="I1031" s="457"/>
      <c r="J1031" s="457"/>
      <c r="K1031" s="457"/>
      <c r="L1031" s="457"/>
      <c r="M1031" s="902"/>
      <c r="N1031" s="902"/>
      <c r="O1031" s="902"/>
      <c r="P1031" s="902"/>
      <c r="Q1031" s="902"/>
      <c r="R1031" s="902"/>
      <c r="S1031" s="457"/>
      <c r="T1031" s="457"/>
      <c r="U1031" s="822"/>
      <c r="V1031" s="822"/>
      <c r="W1031" s="822"/>
      <c r="X1031" s="822"/>
      <c r="Y1031" s="822"/>
      <c r="Z1031" s="822"/>
      <c r="AA1031" s="822"/>
      <c r="AB1031" s="822"/>
      <c r="AC1031" s="822"/>
    </row>
    <row r="1032" spans="1:29" ht="15.75" customHeight="1">
      <c r="A1032" s="74"/>
      <c r="B1032" s="614"/>
      <c r="C1032" s="457"/>
      <c r="D1032" s="457"/>
      <c r="E1032" s="457"/>
      <c r="F1032" s="457"/>
      <c r="G1032" s="457"/>
      <c r="H1032" s="457"/>
      <c r="I1032" s="457"/>
      <c r="J1032" s="457"/>
      <c r="K1032" s="457"/>
      <c r="L1032" s="457"/>
      <c r="M1032" s="902"/>
      <c r="N1032" s="902"/>
      <c r="O1032" s="902"/>
      <c r="P1032" s="902"/>
      <c r="Q1032" s="902"/>
      <c r="R1032" s="902"/>
      <c r="S1032" s="457"/>
      <c r="T1032" s="457"/>
      <c r="U1032" s="822"/>
      <c r="V1032" s="822"/>
      <c r="W1032" s="822"/>
      <c r="X1032" s="822"/>
      <c r="Y1032" s="822"/>
      <c r="Z1032" s="822"/>
      <c r="AA1032" s="822"/>
      <c r="AB1032" s="822"/>
      <c r="AC1032" s="822"/>
    </row>
    <row r="1033" spans="1:29" ht="15.75" customHeight="1">
      <c r="A1033" s="74"/>
      <c r="B1033" s="614"/>
      <c r="C1033" s="457"/>
      <c r="D1033" s="457"/>
      <c r="E1033" s="457"/>
      <c r="F1033" s="457"/>
      <c r="G1033" s="457"/>
      <c r="H1033" s="457"/>
      <c r="I1033" s="457"/>
      <c r="J1033" s="457"/>
      <c r="K1033" s="457"/>
      <c r="L1033" s="457"/>
      <c r="M1033" s="902"/>
      <c r="N1033" s="902"/>
      <c r="O1033" s="902"/>
      <c r="P1033" s="902"/>
      <c r="Q1033" s="902"/>
      <c r="R1033" s="902"/>
      <c r="S1033" s="457"/>
      <c r="T1033" s="457"/>
      <c r="U1033" s="822"/>
      <c r="V1033" s="822"/>
      <c r="W1033" s="822"/>
      <c r="X1033" s="822"/>
      <c r="Y1033" s="822"/>
      <c r="Z1033" s="822"/>
      <c r="AA1033" s="822"/>
      <c r="AB1033" s="822"/>
      <c r="AC1033" s="822"/>
    </row>
    <row r="1034" spans="1:29" ht="15.75" customHeight="1">
      <c r="A1034" s="74"/>
      <c r="B1034" s="614"/>
      <c r="C1034" s="457"/>
      <c r="D1034" s="457"/>
      <c r="E1034" s="457"/>
      <c r="F1034" s="457"/>
      <c r="G1034" s="457"/>
      <c r="H1034" s="457"/>
      <c r="I1034" s="457"/>
      <c r="J1034" s="457"/>
      <c r="K1034" s="457"/>
      <c r="L1034" s="457"/>
      <c r="M1034" s="902"/>
      <c r="N1034" s="902"/>
      <c r="O1034" s="902"/>
      <c r="P1034" s="902"/>
      <c r="Q1034" s="902"/>
      <c r="R1034" s="902"/>
      <c r="S1034" s="457"/>
      <c r="T1034" s="457"/>
      <c r="U1034" s="822"/>
      <c r="V1034" s="822"/>
      <c r="W1034" s="822"/>
      <c r="X1034" s="822"/>
      <c r="Y1034" s="822"/>
      <c r="Z1034" s="822"/>
      <c r="AA1034" s="822"/>
      <c r="AB1034" s="822"/>
      <c r="AC1034" s="822"/>
    </row>
    <row r="1035" spans="1:29" ht="15.75" customHeight="1">
      <c r="A1035" s="74"/>
      <c r="B1035" s="614"/>
      <c r="C1035" s="457"/>
      <c r="D1035" s="457"/>
      <c r="E1035" s="457"/>
      <c r="F1035" s="457"/>
      <c r="G1035" s="457"/>
      <c r="H1035" s="457"/>
      <c r="I1035" s="457"/>
      <c r="J1035" s="457"/>
      <c r="K1035" s="457"/>
      <c r="L1035" s="457"/>
      <c r="M1035" s="902"/>
      <c r="N1035" s="902"/>
      <c r="O1035" s="902"/>
      <c r="P1035" s="902"/>
      <c r="Q1035" s="902"/>
      <c r="R1035" s="902"/>
      <c r="S1035" s="457"/>
      <c r="T1035" s="457"/>
      <c r="U1035" s="822"/>
      <c r="V1035" s="822"/>
      <c r="W1035" s="822"/>
      <c r="X1035" s="822"/>
      <c r="Y1035" s="822"/>
      <c r="Z1035" s="822"/>
      <c r="AA1035" s="822"/>
      <c r="AB1035" s="822"/>
      <c r="AC1035" s="822"/>
    </row>
    <row r="1036" spans="1:29" ht="15.75" customHeight="1">
      <c r="A1036" s="74"/>
      <c r="B1036" s="614"/>
      <c r="C1036" s="457"/>
      <c r="D1036" s="457"/>
      <c r="E1036" s="457"/>
      <c r="F1036" s="457"/>
      <c r="G1036" s="457"/>
      <c r="H1036" s="457"/>
      <c r="I1036" s="457"/>
      <c r="J1036" s="457"/>
      <c r="K1036" s="457"/>
      <c r="L1036" s="457"/>
      <c r="M1036" s="902"/>
      <c r="N1036" s="902"/>
      <c r="O1036" s="902"/>
      <c r="P1036" s="902"/>
      <c r="Q1036" s="902"/>
      <c r="R1036" s="902"/>
      <c r="S1036" s="457"/>
      <c r="T1036" s="457"/>
      <c r="U1036" s="822"/>
      <c r="V1036" s="822"/>
      <c r="W1036" s="822"/>
      <c r="X1036" s="822"/>
      <c r="Y1036" s="822"/>
      <c r="Z1036" s="822"/>
      <c r="AA1036" s="822"/>
      <c r="AB1036" s="822"/>
      <c r="AC1036" s="822"/>
    </row>
    <row r="1037" spans="1:29" ht="15.75" customHeight="1">
      <c r="A1037" s="74"/>
      <c r="B1037" s="614"/>
      <c r="C1037" s="457"/>
      <c r="D1037" s="457"/>
      <c r="E1037" s="457"/>
      <c r="F1037" s="457"/>
      <c r="G1037" s="457"/>
      <c r="H1037" s="457"/>
      <c r="I1037" s="457"/>
      <c r="J1037" s="457"/>
      <c r="K1037" s="457"/>
      <c r="L1037" s="457"/>
      <c r="M1037" s="902"/>
      <c r="N1037" s="902"/>
      <c r="O1037" s="902"/>
      <c r="P1037" s="902"/>
      <c r="Q1037" s="902"/>
      <c r="R1037" s="902"/>
      <c r="S1037" s="457"/>
      <c r="T1037" s="457"/>
      <c r="U1037" s="822"/>
      <c r="V1037" s="822"/>
      <c r="W1037" s="822"/>
      <c r="X1037" s="822"/>
      <c r="Y1037" s="822"/>
      <c r="Z1037" s="822"/>
      <c r="AA1037" s="822"/>
      <c r="AB1037" s="822"/>
      <c r="AC1037" s="822"/>
    </row>
    <row r="1038" spans="1:29" ht="15.75" customHeight="1">
      <c r="A1038" s="74"/>
      <c r="B1038" s="614"/>
      <c r="C1038" s="457"/>
      <c r="D1038" s="457"/>
      <c r="E1038" s="457"/>
      <c r="F1038" s="457"/>
      <c r="G1038" s="457"/>
      <c r="H1038" s="457"/>
      <c r="I1038" s="457"/>
      <c r="J1038" s="457"/>
      <c r="K1038" s="457"/>
      <c r="L1038" s="457"/>
      <c r="M1038" s="902"/>
      <c r="N1038" s="902"/>
      <c r="O1038" s="902"/>
      <c r="P1038" s="902"/>
      <c r="Q1038" s="902"/>
      <c r="R1038" s="902"/>
      <c r="S1038" s="457"/>
      <c r="T1038" s="457"/>
      <c r="U1038" s="822"/>
      <c r="V1038" s="822"/>
      <c r="W1038" s="822"/>
      <c r="X1038" s="822"/>
      <c r="Y1038" s="822"/>
      <c r="Z1038" s="822"/>
      <c r="AA1038" s="822"/>
      <c r="AB1038" s="822"/>
      <c r="AC1038" s="822"/>
    </row>
    <row r="1039" spans="1:29" ht="15.75" customHeight="1">
      <c r="A1039" s="74"/>
      <c r="B1039" s="614"/>
      <c r="C1039" s="457"/>
      <c r="D1039" s="457"/>
      <c r="E1039" s="457"/>
      <c r="F1039" s="457"/>
      <c r="G1039" s="457"/>
      <c r="H1039" s="457"/>
      <c r="I1039" s="457"/>
      <c r="J1039" s="457"/>
      <c r="K1039" s="457"/>
      <c r="L1039" s="457"/>
      <c r="M1039" s="902"/>
      <c r="N1039" s="902"/>
      <c r="O1039" s="902"/>
      <c r="P1039" s="902"/>
      <c r="Q1039" s="902"/>
      <c r="R1039" s="902"/>
      <c r="S1039" s="457"/>
      <c r="T1039" s="457"/>
      <c r="U1039" s="822"/>
      <c r="V1039" s="822"/>
      <c r="W1039" s="822"/>
      <c r="X1039" s="822"/>
      <c r="Y1039" s="822"/>
      <c r="Z1039" s="822"/>
      <c r="AA1039" s="822"/>
      <c r="AB1039" s="822"/>
      <c r="AC1039" s="822"/>
    </row>
    <row r="1040" spans="1:29" ht="15.75" customHeight="1">
      <c r="A1040" s="74"/>
      <c r="B1040" s="614"/>
      <c r="C1040" s="457"/>
      <c r="D1040" s="457"/>
      <c r="E1040" s="457"/>
      <c r="F1040" s="457"/>
      <c r="G1040" s="457"/>
      <c r="H1040" s="457"/>
      <c r="I1040" s="457"/>
      <c r="J1040" s="457"/>
      <c r="K1040" s="457"/>
      <c r="L1040" s="457"/>
      <c r="M1040" s="902"/>
      <c r="N1040" s="902"/>
      <c r="O1040" s="902"/>
      <c r="P1040" s="902"/>
      <c r="Q1040" s="902"/>
      <c r="R1040" s="902"/>
      <c r="S1040" s="457"/>
      <c r="T1040" s="457"/>
      <c r="U1040" s="822"/>
      <c r="V1040" s="822"/>
      <c r="W1040" s="822"/>
      <c r="X1040" s="822"/>
      <c r="Y1040" s="822"/>
      <c r="Z1040" s="822"/>
      <c r="AA1040" s="822"/>
      <c r="AB1040" s="822"/>
      <c r="AC1040" s="822"/>
    </row>
    <row r="1041" spans="1:29" ht="15.75" customHeight="1">
      <c r="A1041" s="74"/>
      <c r="B1041" s="614"/>
      <c r="C1041" s="457"/>
      <c r="D1041" s="457"/>
      <c r="E1041" s="457"/>
      <c r="F1041" s="457"/>
      <c r="G1041" s="457"/>
      <c r="H1041" s="457"/>
      <c r="I1041" s="457"/>
      <c r="J1041" s="457"/>
      <c r="K1041" s="457"/>
      <c r="L1041" s="457"/>
      <c r="M1041" s="902"/>
      <c r="N1041" s="902"/>
      <c r="O1041" s="902"/>
      <c r="P1041" s="902"/>
      <c r="Q1041" s="902"/>
      <c r="R1041" s="902"/>
      <c r="S1041" s="457"/>
      <c r="T1041" s="457"/>
      <c r="U1041" s="822"/>
      <c r="V1041" s="822"/>
      <c r="W1041" s="822"/>
      <c r="X1041" s="822"/>
      <c r="Y1041" s="822"/>
      <c r="Z1041" s="822"/>
      <c r="AA1041" s="822"/>
      <c r="AB1041" s="822"/>
      <c r="AC1041" s="822"/>
    </row>
    <row r="1042" spans="1:29" ht="15.75" customHeight="1">
      <c r="A1042" s="74"/>
      <c r="B1042" s="614"/>
      <c r="C1042" s="457"/>
      <c r="D1042" s="457"/>
      <c r="E1042" s="457"/>
      <c r="F1042" s="457"/>
      <c r="G1042" s="457"/>
      <c r="H1042" s="457"/>
      <c r="I1042" s="457"/>
      <c r="J1042" s="457"/>
      <c r="K1042" s="457"/>
      <c r="L1042" s="457"/>
      <c r="M1042" s="902"/>
      <c r="N1042" s="902"/>
      <c r="O1042" s="902"/>
      <c r="P1042" s="902"/>
      <c r="Q1042" s="902"/>
      <c r="R1042" s="902"/>
      <c r="S1042" s="457"/>
      <c r="T1042" s="457"/>
      <c r="U1042" s="822"/>
      <c r="V1042" s="822"/>
      <c r="W1042" s="822"/>
      <c r="X1042" s="822"/>
      <c r="Y1042" s="822"/>
      <c r="Z1042" s="822"/>
      <c r="AA1042" s="822"/>
      <c r="AB1042" s="822"/>
      <c r="AC1042" s="822"/>
    </row>
    <row r="1043" spans="1:29" ht="15.75" customHeight="1">
      <c r="A1043" s="74"/>
      <c r="B1043" s="614"/>
      <c r="C1043" s="457"/>
      <c r="D1043" s="457"/>
      <c r="E1043" s="457"/>
      <c r="F1043" s="457"/>
      <c r="G1043" s="457"/>
      <c r="H1043" s="457"/>
      <c r="I1043" s="457"/>
      <c r="J1043" s="457"/>
      <c r="K1043" s="457"/>
      <c r="L1043" s="457"/>
      <c r="M1043" s="902"/>
      <c r="N1043" s="902"/>
      <c r="O1043" s="902"/>
      <c r="P1043" s="902"/>
      <c r="Q1043" s="902"/>
      <c r="R1043" s="902"/>
      <c r="S1043" s="457"/>
      <c r="T1043" s="457"/>
      <c r="U1043" s="822"/>
      <c r="V1043" s="822"/>
      <c r="W1043" s="822"/>
      <c r="X1043" s="822"/>
      <c r="Y1043" s="822"/>
      <c r="Z1043" s="822"/>
      <c r="AA1043" s="822"/>
      <c r="AB1043" s="822"/>
      <c r="AC1043" s="822"/>
    </row>
    <row r="1044" spans="1:29" ht="15.75" customHeight="1">
      <c r="A1044" s="74"/>
      <c r="B1044" s="614"/>
      <c r="C1044" s="457"/>
      <c r="D1044" s="457"/>
      <c r="E1044" s="457"/>
      <c r="F1044" s="457"/>
      <c r="G1044" s="457"/>
      <c r="H1044" s="457"/>
      <c r="I1044" s="457"/>
      <c r="J1044" s="457"/>
      <c r="K1044" s="457"/>
      <c r="L1044" s="457"/>
      <c r="M1044" s="902"/>
      <c r="N1044" s="902"/>
      <c r="O1044" s="902"/>
      <c r="P1044" s="902"/>
      <c r="Q1044" s="902"/>
      <c r="R1044" s="902"/>
      <c r="S1044" s="457"/>
      <c r="T1044" s="457"/>
      <c r="U1044" s="822"/>
      <c r="V1044" s="822"/>
      <c r="W1044" s="822"/>
      <c r="X1044" s="822"/>
      <c r="Y1044" s="822"/>
      <c r="Z1044" s="822"/>
      <c r="AA1044" s="822"/>
      <c r="AB1044" s="822"/>
      <c r="AC1044" s="822"/>
    </row>
    <row r="1045" spans="1:29" ht="15.75" customHeight="1">
      <c r="A1045" s="74"/>
      <c r="B1045" s="614"/>
      <c r="C1045" s="457"/>
      <c r="D1045" s="457"/>
      <c r="E1045" s="457"/>
      <c r="F1045" s="457"/>
      <c r="G1045" s="457"/>
      <c r="H1045" s="457"/>
      <c r="I1045" s="457"/>
      <c r="J1045" s="457"/>
      <c r="K1045" s="457"/>
      <c r="L1045" s="457"/>
      <c r="M1045" s="902"/>
      <c r="N1045" s="902"/>
      <c r="O1045" s="902"/>
      <c r="P1045" s="902"/>
      <c r="Q1045" s="902"/>
      <c r="R1045" s="902"/>
      <c r="S1045" s="457"/>
      <c r="T1045" s="457"/>
    </row>
    <row r="1046" spans="1:29" ht="15.75" customHeight="1">
      <c r="A1046" s="74"/>
      <c r="B1046" s="614"/>
      <c r="C1046" s="457"/>
      <c r="D1046" s="457"/>
      <c r="E1046" s="457"/>
      <c r="F1046" s="457"/>
      <c r="G1046" s="457"/>
      <c r="H1046" s="457"/>
      <c r="I1046" s="457"/>
      <c r="J1046" s="457"/>
      <c r="K1046" s="457"/>
      <c r="L1046" s="457"/>
      <c r="M1046" s="902"/>
      <c r="N1046" s="902"/>
      <c r="O1046" s="902"/>
      <c r="P1046" s="902"/>
      <c r="Q1046" s="902"/>
      <c r="R1046" s="902"/>
      <c r="S1046" s="457"/>
      <c r="T1046" s="457"/>
    </row>
    <row r="1047" spans="1:29" ht="15.75" customHeight="1">
      <c r="A1047" s="74"/>
      <c r="B1047" s="614"/>
      <c r="C1047" s="457"/>
      <c r="D1047" s="457"/>
      <c r="E1047" s="457"/>
      <c r="F1047" s="457"/>
      <c r="G1047" s="457"/>
      <c r="H1047" s="457"/>
      <c r="I1047" s="457"/>
      <c r="J1047" s="457"/>
      <c r="K1047" s="457"/>
      <c r="L1047" s="457"/>
      <c r="M1047" s="902"/>
      <c r="N1047" s="902"/>
      <c r="O1047" s="902"/>
      <c r="P1047" s="902"/>
      <c r="Q1047" s="902"/>
      <c r="R1047" s="902"/>
      <c r="S1047" s="457"/>
      <c r="T1047" s="457"/>
    </row>
    <row r="1048" spans="1:29" ht="15.75" customHeight="1">
      <c r="A1048" s="74"/>
      <c r="B1048" s="614"/>
      <c r="C1048" s="457"/>
      <c r="D1048" s="457"/>
      <c r="E1048" s="457"/>
      <c r="F1048" s="457"/>
      <c r="G1048" s="457"/>
      <c r="H1048" s="457"/>
      <c r="I1048" s="457"/>
      <c r="J1048" s="457"/>
      <c r="K1048" s="457"/>
      <c r="L1048" s="457"/>
      <c r="M1048" s="902"/>
      <c r="N1048" s="902"/>
      <c r="O1048" s="902"/>
      <c r="P1048" s="902"/>
      <c r="Q1048" s="902"/>
      <c r="R1048" s="902"/>
      <c r="S1048" s="457"/>
      <c r="T1048" s="457"/>
    </row>
    <row r="1049" spans="1:29" ht="15.75" customHeight="1">
      <c r="A1049" s="74"/>
      <c r="B1049" s="614"/>
      <c r="C1049" s="457"/>
      <c r="D1049" s="457"/>
      <c r="E1049" s="457"/>
      <c r="F1049" s="457"/>
      <c r="G1049" s="457"/>
      <c r="H1049" s="457"/>
      <c r="I1049" s="457"/>
      <c r="J1049" s="457"/>
      <c r="K1049" s="457"/>
      <c r="L1049" s="457"/>
      <c r="M1049" s="902"/>
      <c r="N1049" s="902"/>
      <c r="O1049" s="902"/>
      <c r="P1049" s="902"/>
      <c r="Q1049" s="902"/>
      <c r="R1049" s="902"/>
      <c r="S1049" s="457"/>
      <c r="T1049" s="457"/>
    </row>
    <row r="1050" spans="1:29" ht="15.75" customHeight="1">
      <c r="A1050" s="74"/>
      <c r="B1050" s="614"/>
      <c r="C1050" s="457"/>
      <c r="D1050" s="457"/>
      <c r="E1050" s="457"/>
      <c r="F1050" s="457"/>
      <c r="G1050" s="457"/>
      <c r="H1050" s="457"/>
      <c r="I1050" s="457"/>
      <c r="J1050" s="457"/>
      <c r="K1050" s="457"/>
      <c r="L1050" s="457"/>
      <c r="M1050" s="902"/>
      <c r="N1050" s="902"/>
      <c r="O1050" s="902"/>
      <c r="P1050" s="902"/>
      <c r="Q1050" s="902"/>
      <c r="R1050" s="902"/>
      <c r="S1050" s="457"/>
      <c r="T1050" s="457"/>
    </row>
    <row r="1051" spans="1:29" ht="15.75" customHeight="1">
      <c r="A1051" s="74"/>
      <c r="B1051" s="614"/>
      <c r="C1051" s="457"/>
      <c r="D1051" s="457"/>
      <c r="E1051" s="457"/>
      <c r="F1051" s="457"/>
      <c r="G1051" s="457"/>
      <c r="H1051" s="457"/>
      <c r="I1051" s="457"/>
      <c r="J1051" s="457"/>
      <c r="K1051" s="457"/>
      <c r="L1051" s="457"/>
      <c r="M1051" s="902"/>
      <c r="N1051" s="902"/>
      <c r="O1051" s="902"/>
      <c r="P1051" s="902"/>
      <c r="Q1051" s="902"/>
      <c r="R1051" s="902"/>
      <c r="S1051" s="457"/>
      <c r="T1051" s="457"/>
    </row>
    <row r="1052" spans="1:29" ht="15.75" customHeight="1">
      <c r="A1052" s="74"/>
      <c r="B1052" s="614"/>
      <c r="C1052" s="457"/>
      <c r="D1052" s="457"/>
      <c r="E1052" s="457"/>
      <c r="F1052" s="457"/>
      <c r="G1052" s="457"/>
      <c r="H1052" s="457"/>
      <c r="I1052" s="457"/>
      <c r="J1052" s="457"/>
      <c r="K1052" s="457"/>
      <c r="L1052" s="457"/>
      <c r="M1052" s="902"/>
      <c r="N1052" s="902"/>
      <c r="O1052" s="902"/>
      <c r="P1052" s="902"/>
      <c r="Q1052" s="902"/>
      <c r="R1052" s="902"/>
      <c r="S1052" s="457"/>
      <c r="T1052" s="457"/>
    </row>
    <row r="1053" spans="1:29" ht="15.75" customHeight="1">
      <c r="A1053" s="74"/>
      <c r="B1053" s="614"/>
      <c r="C1053" s="457"/>
      <c r="D1053" s="457"/>
      <c r="E1053" s="457"/>
      <c r="F1053" s="457"/>
      <c r="G1053" s="457"/>
      <c r="H1053" s="457"/>
      <c r="I1053" s="457"/>
      <c r="J1053" s="457"/>
      <c r="K1053" s="457"/>
      <c r="L1053" s="457"/>
      <c r="M1053" s="902"/>
      <c r="N1053" s="902"/>
      <c r="O1053" s="902"/>
      <c r="P1053" s="902"/>
      <c r="Q1053" s="902"/>
      <c r="R1053" s="902"/>
      <c r="S1053" s="457"/>
      <c r="T1053" s="457"/>
    </row>
    <row r="1054" spans="1:29" ht="15.75" customHeight="1">
      <c r="A1054" s="74"/>
      <c r="B1054" s="614"/>
      <c r="C1054" s="457"/>
      <c r="D1054" s="457"/>
      <c r="E1054" s="457"/>
      <c r="F1054" s="457"/>
      <c r="G1054" s="457"/>
      <c r="H1054" s="457"/>
      <c r="I1054" s="457"/>
      <c r="J1054" s="457"/>
      <c r="K1054" s="457"/>
      <c r="L1054" s="457"/>
      <c r="M1054" s="902"/>
      <c r="N1054" s="902"/>
      <c r="O1054" s="902"/>
      <c r="P1054" s="902"/>
      <c r="Q1054" s="902"/>
      <c r="R1054" s="902"/>
      <c r="S1054" s="457"/>
      <c r="T1054" s="457"/>
    </row>
    <row r="1055" spans="1:29" ht="15.75" customHeight="1">
      <c r="A1055" s="74"/>
      <c r="B1055" s="614"/>
      <c r="C1055" s="457"/>
      <c r="D1055" s="457"/>
      <c r="E1055" s="457"/>
      <c r="F1055" s="457"/>
      <c r="G1055" s="457"/>
      <c r="H1055" s="457"/>
      <c r="I1055" s="457"/>
      <c r="J1055" s="457"/>
      <c r="K1055" s="457"/>
      <c r="L1055" s="457"/>
      <c r="M1055" s="902"/>
      <c r="N1055" s="902"/>
      <c r="O1055" s="902"/>
      <c r="P1055" s="902"/>
      <c r="Q1055" s="902"/>
      <c r="R1055" s="902"/>
      <c r="S1055" s="457"/>
      <c r="T1055" s="457"/>
    </row>
    <row r="1056" spans="1:29" ht="15.75" customHeight="1">
      <c r="A1056" s="74"/>
      <c r="B1056" s="614"/>
      <c r="C1056" s="457"/>
      <c r="D1056" s="457"/>
      <c r="E1056" s="457"/>
      <c r="F1056" s="457"/>
      <c r="G1056" s="457"/>
      <c r="H1056" s="457"/>
      <c r="I1056" s="457"/>
      <c r="J1056" s="457"/>
      <c r="K1056" s="457"/>
      <c r="L1056" s="457"/>
      <c r="M1056" s="902"/>
      <c r="N1056" s="902"/>
      <c r="O1056" s="902"/>
      <c r="P1056" s="902"/>
      <c r="Q1056" s="902"/>
      <c r="R1056" s="902"/>
      <c r="S1056" s="457"/>
      <c r="T1056" s="457"/>
    </row>
    <row r="1057" spans="1:20" ht="15.75" customHeight="1">
      <c r="A1057" s="74"/>
      <c r="B1057" s="614"/>
      <c r="C1057" s="457"/>
      <c r="D1057" s="457"/>
      <c r="E1057" s="457"/>
      <c r="F1057" s="457"/>
      <c r="G1057" s="457"/>
      <c r="H1057" s="457"/>
      <c r="I1057" s="457"/>
      <c r="J1057" s="457"/>
      <c r="K1057" s="457"/>
      <c r="L1057" s="457"/>
      <c r="M1057" s="902"/>
      <c r="N1057" s="902"/>
      <c r="O1057" s="902"/>
      <c r="P1057" s="902"/>
      <c r="Q1057" s="902"/>
      <c r="R1057" s="902"/>
      <c r="S1057" s="457"/>
      <c r="T1057" s="457"/>
    </row>
    <row r="1058" spans="1:20" ht="15.75" customHeight="1">
      <c r="A1058" s="74"/>
      <c r="B1058" s="614"/>
      <c r="C1058" s="457"/>
      <c r="D1058" s="457"/>
      <c r="E1058" s="457"/>
      <c r="F1058" s="457"/>
      <c r="G1058" s="457"/>
      <c r="H1058" s="457"/>
      <c r="I1058" s="457"/>
      <c r="J1058" s="457"/>
      <c r="K1058" s="457"/>
      <c r="L1058" s="457"/>
      <c r="M1058" s="902"/>
      <c r="N1058" s="902"/>
      <c r="O1058" s="902"/>
      <c r="P1058" s="902"/>
      <c r="Q1058" s="902"/>
      <c r="R1058" s="902"/>
      <c r="S1058" s="457"/>
      <c r="T1058" s="457"/>
    </row>
    <row r="1059" spans="1:20" ht="15.75" customHeight="1">
      <c r="A1059" s="74"/>
      <c r="B1059" s="614"/>
      <c r="C1059" s="457"/>
      <c r="D1059" s="457"/>
      <c r="E1059" s="457"/>
      <c r="F1059" s="457"/>
      <c r="G1059" s="457"/>
      <c r="H1059" s="457"/>
      <c r="I1059" s="457"/>
      <c r="J1059" s="457"/>
      <c r="K1059" s="457"/>
      <c r="L1059" s="457"/>
      <c r="M1059" s="902"/>
      <c r="N1059" s="902"/>
      <c r="O1059" s="902"/>
      <c r="P1059" s="902"/>
      <c r="Q1059" s="902"/>
      <c r="R1059" s="902"/>
      <c r="S1059" s="457"/>
      <c r="T1059" s="457"/>
    </row>
    <row r="1060" spans="1:20" ht="15.75" customHeight="1">
      <c r="A1060" s="74"/>
      <c r="B1060" s="614"/>
      <c r="C1060" s="457"/>
      <c r="D1060" s="457"/>
      <c r="E1060" s="457"/>
      <c r="F1060" s="457"/>
      <c r="G1060" s="457"/>
      <c r="H1060" s="457"/>
      <c r="I1060" s="457"/>
      <c r="J1060" s="457"/>
      <c r="K1060" s="457"/>
      <c r="L1060" s="457"/>
      <c r="M1060" s="902"/>
      <c r="N1060" s="902"/>
      <c r="O1060" s="902"/>
      <c r="P1060" s="902"/>
      <c r="Q1060" s="902"/>
      <c r="R1060" s="902"/>
      <c r="S1060" s="457"/>
      <c r="T1060" s="457"/>
    </row>
    <row r="1061" spans="1:20" ht="15.75" customHeight="1">
      <c r="A1061" s="74"/>
      <c r="B1061" s="614"/>
      <c r="C1061" s="457"/>
      <c r="D1061" s="457"/>
      <c r="E1061" s="457"/>
      <c r="F1061" s="457"/>
      <c r="G1061" s="457"/>
      <c r="H1061" s="457"/>
      <c r="I1061" s="457"/>
      <c r="J1061" s="457"/>
      <c r="K1061" s="457"/>
      <c r="L1061" s="457"/>
      <c r="M1061" s="902"/>
      <c r="N1061" s="902"/>
      <c r="O1061" s="902"/>
      <c r="P1061" s="902"/>
      <c r="Q1061" s="902"/>
      <c r="R1061" s="902"/>
      <c r="S1061" s="457"/>
      <c r="T1061" s="457"/>
    </row>
    <row r="1062" spans="1:20" ht="15.75" customHeight="1">
      <c r="A1062" s="74"/>
      <c r="B1062" s="614"/>
      <c r="C1062" s="457"/>
      <c r="D1062" s="457"/>
      <c r="E1062" s="457"/>
      <c r="F1062" s="457"/>
      <c r="G1062" s="457"/>
      <c r="H1062" s="457"/>
      <c r="I1062" s="457"/>
      <c r="J1062" s="457"/>
      <c r="K1062" s="457"/>
      <c r="L1062" s="457"/>
      <c r="M1062" s="902"/>
      <c r="N1062" s="902"/>
      <c r="O1062" s="902"/>
      <c r="P1062" s="902"/>
      <c r="Q1062" s="902"/>
      <c r="R1062" s="902"/>
      <c r="S1062" s="457"/>
      <c r="T1062" s="457"/>
    </row>
    <row r="1063" spans="1:20" ht="15.75" customHeight="1">
      <c r="A1063" s="74"/>
      <c r="B1063" s="614"/>
      <c r="C1063" s="457"/>
      <c r="D1063" s="457"/>
      <c r="E1063" s="457"/>
      <c r="F1063" s="457"/>
      <c r="G1063" s="457"/>
      <c r="H1063" s="457"/>
      <c r="I1063" s="457"/>
      <c r="J1063" s="457"/>
      <c r="K1063" s="457"/>
      <c r="L1063" s="457"/>
      <c r="M1063" s="902"/>
      <c r="N1063" s="902"/>
      <c r="O1063" s="902"/>
      <c r="P1063" s="902"/>
      <c r="Q1063" s="902"/>
      <c r="R1063" s="902"/>
      <c r="S1063" s="457"/>
      <c r="T1063" s="457"/>
    </row>
  </sheetData>
  <mergeCells count="258">
    <mergeCell ref="S5:S6"/>
    <mergeCell ref="A1:T1"/>
    <mergeCell ref="A2:T2"/>
    <mergeCell ref="D4:G4"/>
    <mergeCell ref="H4:K4"/>
    <mergeCell ref="A5:A6"/>
    <mergeCell ref="B5:B6"/>
    <mergeCell ref="C5:C6"/>
    <mergeCell ref="T5:T6"/>
    <mergeCell ref="F5:F6"/>
    <mergeCell ref="G5:G6"/>
    <mergeCell ref="J5:J6"/>
    <mergeCell ref="K5:K6"/>
    <mergeCell ref="H180:H181"/>
    <mergeCell ref="H182:H183"/>
    <mergeCell ref="H208:H209"/>
    <mergeCell ref="H210:H211"/>
    <mergeCell ref="H242:H243"/>
    <mergeCell ref="H244:H245"/>
    <mergeCell ref="H267:H268"/>
    <mergeCell ref="H273:H274"/>
    <mergeCell ref="R5:R6"/>
    <mergeCell ref="H549:H550"/>
    <mergeCell ref="H572:H573"/>
    <mergeCell ref="H578:H579"/>
    <mergeCell ref="H299:H300"/>
    <mergeCell ref="H305:H306"/>
    <mergeCell ref="H330:H331"/>
    <mergeCell ref="H336:H337"/>
    <mergeCell ref="H392:H393"/>
    <mergeCell ref="H398:H399"/>
    <mergeCell ref="H427:H428"/>
    <mergeCell ref="H433:H434"/>
    <mergeCell ref="H458:H459"/>
    <mergeCell ref="H718:H719"/>
    <mergeCell ref="H724:H725"/>
    <mergeCell ref="H841:H842"/>
    <mergeCell ref="H847:H848"/>
    <mergeCell ref="H607:H608"/>
    <mergeCell ref="H630:H631"/>
    <mergeCell ref="H636:H637"/>
    <mergeCell ref="H659:H660"/>
    <mergeCell ref="H665:H666"/>
    <mergeCell ref="H688:H689"/>
    <mergeCell ref="H694:H695"/>
    <mergeCell ref="L98:L101"/>
    <mergeCell ref="L115:L121"/>
    <mergeCell ref="L131:L137"/>
    <mergeCell ref="L151:L153"/>
    <mergeCell ref="N5:N6"/>
    <mergeCell ref="O5:O6"/>
    <mergeCell ref="P5:P6"/>
    <mergeCell ref="Q5:Q6"/>
    <mergeCell ref="D5:D6"/>
    <mergeCell ref="E5:E6"/>
    <mergeCell ref="L5:L6"/>
    <mergeCell ref="M5:M6"/>
    <mergeCell ref="L7:L9"/>
    <mergeCell ref="L13:L15"/>
    <mergeCell ref="L21:L26"/>
    <mergeCell ref="L36:L40"/>
    <mergeCell ref="L54:L58"/>
    <mergeCell ref="L68:L72"/>
    <mergeCell ref="L86:L88"/>
    <mergeCell ref="H148:H149"/>
    <mergeCell ref="I5:I6"/>
    <mergeCell ref="H81:H82"/>
    <mergeCell ref="H83:H84"/>
    <mergeCell ref="H110:H111"/>
    <mergeCell ref="H112:H113"/>
    <mergeCell ref="H146:H147"/>
    <mergeCell ref="A185:A209"/>
    <mergeCell ref="B86:B111"/>
    <mergeCell ref="C110:C111"/>
    <mergeCell ref="C112:C113"/>
    <mergeCell ref="A21:A50"/>
    <mergeCell ref="A54:A82"/>
    <mergeCell ref="B54:B72"/>
    <mergeCell ref="C81:C82"/>
    <mergeCell ref="C83:C84"/>
    <mergeCell ref="A85:B85"/>
    <mergeCell ref="A114:B114"/>
    <mergeCell ref="A151:A181"/>
    <mergeCell ref="B151:B171"/>
    <mergeCell ref="C180:C181"/>
    <mergeCell ref="C182:C183"/>
    <mergeCell ref="A184:B184"/>
    <mergeCell ref="A7:A19"/>
    <mergeCell ref="B7:B15"/>
    <mergeCell ref="A276:A300"/>
    <mergeCell ref="A308:A331"/>
    <mergeCell ref="A339:A361"/>
    <mergeCell ref="A369:A393"/>
    <mergeCell ref="A610:A625"/>
    <mergeCell ref="A639:A654"/>
    <mergeCell ref="A668:A683"/>
    <mergeCell ref="A150:B150"/>
    <mergeCell ref="H5:H6"/>
    <mergeCell ref="A20:B20"/>
    <mergeCell ref="B21:B40"/>
    <mergeCell ref="A53:B53"/>
    <mergeCell ref="A86:A111"/>
    <mergeCell ref="A115:A149"/>
    <mergeCell ref="B115:B137"/>
    <mergeCell ref="C146:C147"/>
    <mergeCell ref="C148:C149"/>
    <mergeCell ref="H601:H602"/>
    <mergeCell ref="H464:H465"/>
    <mergeCell ref="H488:H489"/>
    <mergeCell ref="H494:H495"/>
    <mergeCell ref="H516:H517"/>
    <mergeCell ref="H522:H523"/>
    <mergeCell ref="H543:H544"/>
    <mergeCell ref="C458:C459"/>
    <mergeCell ref="C464:C465"/>
    <mergeCell ref="A466:B466"/>
    <mergeCell ref="B467:B483"/>
    <mergeCell ref="C488:C489"/>
    <mergeCell ref="A496:B496"/>
    <mergeCell ref="A524:B524"/>
    <mergeCell ref="C494:C495"/>
    <mergeCell ref="C516:C517"/>
    <mergeCell ref="C522:C523"/>
    <mergeCell ref="A467:A483"/>
    <mergeCell ref="A497:A511"/>
    <mergeCell ref="C601:C602"/>
    <mergeCell ref="C607:C608"/>
    <mergeCell ref="A609:B609"/>
    <mergeCell ref="B610:B625"/>
    <mergeCell ref="C630:C631"/>
    <mergeCell ref="A638:B638"/>
    <mergeCell ref="A667:B667"/>
    <mergeCell ref="B497:B511"/>
    <mergeCell ref="B525:B538"/>
    <mergeCell ref="A551:B551"/>
    <mergeCell ref="B552:B565"/>
    <mergeCell ref="A580:B580"/>
    <mergeCell ref="B581:B596"/>
    <mergeCell ref="C543:C544"/>
    <mergeCell ref="C549:C550"/>
    <mergeCell ref="C572:C573"/>
    <mergeCell ref="C578:C579"/>
    <mergeCell ref="A525:A538"/>
    <mergeCell ref="A552:A565"/>
    <mergeCell ref="A581:A596"/>
    <mergeCell ref="C841:C842"/>
    <mergeCell ref="C847:C848"/>
    <mergeCell ref="A849:B849"/>
    <mergeCell ref="C636:C637"/>
    <mergeCell ref="C659:C660"/>
    <mergeCell ref="C665:C666"/>
    <mergeCell ref="C688:C689"/>
    <mergeCell ref="C694:C695"/>
    <mergeCell ref="C718:C719"/>
    <mergeCell ref="C724:C725"/>
    <mergeCell ref="B639:B654"/>
    <mergeCell ref="B668:B683"/>
    <mergeCell ref="A696:B696"/>
    <mergeCell ref="B697:B713"/>
    <mergeCell ref="B727:B751"/>
    <mergeCell ref="B759:B782"/>
    <mergeCell ref="B790:B813"/>
    <mergeCell ref="B821:B836"/>
    <mergeCell ref="A697:A713"/>
    <mergeCell ref="A727:A758"/>
    <mergeCell ref="A759:A789"/>
    <mergeCell ref="A790:A820"/>
    <mergeCell ref="A821:A836"/>
    <mergeCell ref="B185:B199"/>
    <mergeCell ref="A212:B212"/>
    <mergeCell ref="C208:C209"/>
    <mergeCell ref="C210:C211"/>
    <mergeCell ref="B213:B233"/>
    <mergeCell ref="C242:C243"/>
    <mergeCell ref="C244:C245"/>
    <mergeCell ref="A246:B246"/>
    <mergeCell ref="B247:B262"/>
    <mergeCell ref="A213:A243"/>
    <mergeCell ref="A247:A268"/>
    <mergeCell ref="B308:B325"/>
    <mergeCell ref="B339:B352"/>
    <mergeCell ref="A368:B368"/>
    <mergeCell ref="B369:B387"/>
    <mergeCell ref="A400:B400"/>
    <mergeCell ref="B401:B422"/>
    <mergeCell ref="A435:B435"/>
    <mergeCell ref="B436:B453"/>
    <mergeCell ref="C267:C268"/>
    <mergeCell ref="C273:C274"/>
    <mergeCell ref="A275:B275"/>
    <mergeCell ref="B276:B294"/>
    <mergeCell ref="C299:C300"/>
    <mergeCell ref="A307:B307"/>
    <mergeCell ref="A338:B338"/>
    <mergeCell ref="C305:C306"/>
    <mergeCell ref="C330:C331"/>
    <mergeCell ref="C336:C337"/>
    <mergeCell ref="C392:C393"/>
    <mergeCell ref="C398:C399"/>
    <mergeCell ref="C427:C428"/>
    <mergeCell ref="C433:C434"/>
    <mergeCell ref="A401:A428"/>
    <mergeCell ref="A436:A453"/>
    <mergeCell ref="L821:L823"/>
    <mergeCell ref="L833:L836"/>
    <mergeCell ref="K854:K861"/>
    <mergeCell ref="K862:K869"/>
    <mergeCell ref="L564:L567"/>
    <mergeCell ref="L581:L584"/>
    <mergeCell ref="L594:L596"/>
    <mergeCell ref="L610:L613"/>
    <mergeCell ref="L623:L625"/>
    <mergeCell ref="L639:L642"/>
    <mergeCell ref="L652:L654"/>
    <mergeCell ref="L772:L776"/>
    <mergeCell ref="L790:L793"/>
    <mergeCell ref="L163:L171"/>
    <mergeCell ref="L185:L187"/>
    <mergeCell ref="L197:L199"/>
    <mergeCell ref="L213:L218"/>
    <mergeCell ref="L228:L233"/>
    <mergeCell ref="L247:L249"/>
    <mergeCell ref="L259:L262"/>
    <mergeCell ref="L276:L280"/>
    <mergeCell ref="L290:L294"/>
    <mergeCell ref="L308:L311"/>
    <mergeCell ref="L321:L325"/>
    <mergeCell ref="L339:L344"/>
    <mergeCell ref="L354:L355"/>
    <mergeCell ref="L369:L371"/>
    <mergeCell ref="L381:L387"/>
    <mergeCell ref="L401:L405"/>
    <mergeCell ref="L415:L422"/>
    <mergeCell ref="L436:L440"/>
    <mergeCell ref="L450:L453"/>
    <mergeCell ref="N758:O758"/>
    <mergeCell ref="R758:T758"/>
    <mergeCell ref="R789:T789"/>
    <mergeCell ref="R820:T820"/>
    <mergeCell ref="L668:L671"/>
    <mergeCell ref="L681:L683"/>
    <mergeCell ref="L697:L701"/>
    <mergeCell ref="L711:L713"/>
    <mergeCell ref="N726:O726"/>
    <mergeCell ref="R726:T726"/>
    <mergeCell ref="L727:L731"/>
    <mergeCell ref="L741:L745"/>
    <mergeCell ref="L759:L762"/>
    <mergeCell ref="N789:O789"/>
    <mergeCell ref="N820:O820"/>
    <mergeCell ref="L803:L807"/>
    <mergeCell ref="L467:L470"/>
    <mergeCell ref="L480:L483"/>
    <mergeCell ref="L497:L499"/>
    <mergeCell ref="L509:L511"/>
    <mergeCell ref="L525:L527"/>
    <mergeCell ref="L537:L538"/>
    <mergeCell ref="L552:L554"/>
  </mergeCells>
  <pageMargins left="0.7" right="0.7" top="0.75" bottom="0.75" header="0" footer="0"/>
  <pageSetup paperSize="9"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2F2F2"/>
  </sheetPr>
  <dimension ref="A1:AC963"/>
  <sheetViews>
    <sheetView workbookViewId="0">
      <pane xSplit="12" ySplit="6" topLeftCell="M7" activePane="bottomRight" state="frozen"/>
      <selection pane="topRight" activeCell="M1" sqref="M1"/>
      <selection pane="bottomLeft" activeCell="A7" sqref="A7"/>
      <selection pane="bottomRight" activeCell="M7" sqref="M7"/>
    </sheetView>
  </sheetViews>
  <sheetFormatPr defaultColWidth="14.44140625" defaultRowHeight="15" customHeight="1"/>
  <cols>
    <col min="1" max="1" width="4.109375" customWidth="1"/>
    <col min="2" max="2" width="8.33203125" customWidth="1"/>
    <col min="3" max="3" width="9.44140625" hidden="1" customWidth="1"/>
    <col min="4" max="4" width="7" hidden="1" customWidth="1"/>
    <col min="5" max="5" width="8.33203125" hidden="1" customWidth="1"/>
    <col min="6" max="6" width="11.44140625" hidden="1" customWidth="1"/>
    <col min="7" max="7" width="6.5546875" hidden="1" customWidth="1"/>
    <col min="8" max="8" width="7" customWidth="1"/>
    <col min="9" max="9" width="8.33203125" customWidth="1"/>
    <col min="10" max="10" width="13.6640625" customWidth="1"/>
    <col min="11" max="11" width="11.33203125" customWidth="1"/>
    <col min="12" max="12" width="24.109375" customWidth="1"/>
    <col min="13" max="13" width="23.6640625" customWidth="1"/>
    <col min="14" max="14" width="25.109375" customWidth="1"/>
    <col min="15" max="15" width="26.44140625" customWidth="1"/>
    <col min="16" max="16" width="23.6640625" customWidth="1"/>
    <col min="17" max="17" width="29.109375" customWidth="1"/>
    <col min="18" max="19" width="12.33203125" customWidth="1"/>
    <col min="20" max="20" width="24.6640625" customWidth="1"/>
    <col min="21" max="29" width="8.6640625" customWidth="1"/>
  </cols>
  <sheetData>
    <row r="1" spans="1:29" ht="24" customHeight="1">
      <c r="A1" s="1217" t="s">
        <v>2594</v>
      </c>
      <c r="B1" s="1166"/>
      <c r="C1" s="1166"/>
      <c r="D1" s="1166"/>
      <c r="E1" s="1166"/>
      <c r="F1" s="1166"/>
      <c r="G1" s="1166"/>
      <c r="H1" s="1166"/>
      <c r="I1" s="1166"/>
      <c r="J1" s="1166"/>
      <c r="K1" s="1166"/>
      <c r="L1" s="1166"/>
      <c r="M1" s="1166"/>
      <c r="N1" s="1166"/>
      <c r="O1" s="1166"/>
      <c r="P1" s="1166"/>
      <c r="Q1" s="1166"/>
      <c r="R1" s="1166"/>
      <c r="S1" s="1166"/>
      <c r="T1" s="1166"/>
    </row>
    <row r="2" spans="1:29" ht="20.25" customHeight="1">
      <c r="A2" s="1206" t="s">
        <v>626</v>
      </c>
      <c r="B2" s="1166"/>
      <c r="C2" s="1166"/>
      <c r="D2" s="1166"/>
      <c r="E2" s="1166"/>
      <c r="F2" s="1166"/>
      <c r="G2" s="1166"/>
      <c r="H2" s="1166"/>
      <c r="I2" s="1166"/>
      <c r="J2" s="1166"/>
      <c r="K2" s="1166"/>
      <c r="L2" s="1166"/>
      <c r="M2" s="1166"/>
      <c r="N2" s="1166"/>
      <c r="O2" s="1166"/>
      <c r="P2" s="1166"/>
      <c r="Q2" s="1166"/>
      <c r="R2" s="1166"/>
      <c r="S2" s="1166"/>
      <c r="T2" s="1166"/>
    </row>
    <row r="3" spans="1:29" ht="17.399999999999999">
      <c r="A3" s="173"/>
      <c r="B3" s="174"/>
      <c r="C3" s="175"/>
      <c r="D3" s="175"/>
      <c r="E3" s="175"/>
      <c r="F3" s="175"/>
      <c r="G3" s="175"/>
      <c r="H3" s="175"/>
      <c r="I3" s="175"/>
      <c r="J3" s="175"/>
      <c r="K3" s="176"/>
      <c r="L3" s="175"/>
      <c r="M3" s="176"/>
      <c r="N3" s="176"/>
      <c r="O3" s="176"/>
      <c r="P3" s="177"/>
      <c r="Q3" s="177"/>
      <c r="R3" s="178"/>
      <c r="S3" s="178"/>
      <c r="T3" s="178"/>
      <c r="U3" s="8"/>
      <c r="V3" s="8"/>
      <c r="W3" s="8"/>
      <c r="X3" s="8"/>
      <c r="Y3" s="8"/>
      <c r="Z3" s="8"/>
      <c r="AA3" s="8"/>
      <c r="AB3" s="8"/>
      <c r="AC3" s="8"/>
    </row>
    <row r="4" spans="1:29" ht="24" customHeight="1">
      <c r="A4" s="334"/>
      <c r="B4" s="925"/>
      <c r="C4" s="106"/>
      <c r="D4" s="1207" t="s">
        <v>627</v>
      </c>
      <c r="E4" s="1208"/>
      <c r="F4" s="1208"/>
      <c r="G4" s="1209"/>
      <c r="H4" s="1210" t="s">
        <v>628</v>
      </c>
      <c r="I4" s="1208"/>
      <c r="J4" s="1208"/>
      <c r="K4" s="1209"/>
      <c r="L4" s="106"/>
      <c r="M4" s="180"/>
      <c r="N4" s="180"/>
      <c r="O4" s="180"/>
      <c r="P4" s="180"/>
      <c r="Q4" s="180"/>
      <c r="R4" s="106"/>
      <c r="S4" s="106"/>
      <c r="T4" s="175"/>
      <c r="U4" s="8"/>
      <c r="V4" s="8"/>
      <c r="W4" s="8"/>
      <c r="X4" s="8"/>
      <c r="Y4" s="8"/>
      <c r="Z4" s="8"/>
      <c r="AA4" s="8"/>
      <c r="AB4" s="8"/>
      <c r="AC4" s="8"/>
    </row>
    <row r="5" spans="1:29" ht="18.75" customHeight="1">
      <c r="A5" s="1218" t="s">
        <v>629</v>
      </c>
      <c r="B5" s="1219" t="s">
        <v>630</v>
      </c>
      <c r="C5" s="1184" t="s">
        <v>631</v>
      </c>
      <c r="D5" s="1204" t="s">
        <v>632</v>
      </c>
      <c r="E5" s="1204" t="s">
        <v>633</v>
      </c>
      <c r="F5" s="1204" t="s">
        <v>634</v>
      </c>
      <c r="G5" s="1204" t="s">
        <v>635</v>
      </c>
      <c r="H5" s="1184" t="s">
        <v>631</v>
      </c>
      <c r="I5" s="1184" t="s">
        <v>636</v>
      </c>
      <c r="J5" s="1184" t="s">
        <v>633</v>
      </c>
      <c r="K5" s="1184" t="s">
        <v>634</v>
      </c>
      <c r="L5" s="1184" t="s">
        <v>582</v>
      </c>
      <c r="M5" s="1184" t="s">
        <v>637</v>
      </c>
      <c r="N5" s="1184" t="s">
        <v>638</v>
      </c>
      <c r="O5" s="1184" t="s">
        <v>639</v>
      </c>
      <c r="P5" s="1184" t="s">
        <v>640</v>
      </c>
      <c r="Q5" s="1184" t="s">
        <v>641</v>
      </c>
      <c r="R5" s="1184" t="s">
        <v>642</v>
      </c>
      <c r="S5" s="1184" t="s">
        <v>590</v>
      </c>
      <c r="T5" s="1184" t="s">
        <v>591</v>
      </c>
      <c r="U5" s="8"/>
      <c r="V5" s="8"/>
      <c r="W5" s="8"/>
      <c r="X5" s="8"/>
      <c r="Y5" s="8"/>
      <c r="Z5" s="8"/>
      <c r="AA5" s="8"/>
      <c r="AB5" s="8"/>
      <c r="AC5" s="8"/>
    </row>
    <row r="6" spans="1:29" ht="18.75" customHeight="1">
      <c r="A6" s="1147"/>
      <c r="B6" s="1147"/>
      <c r="C6" s="1147"/>
      <c r="D6" s="1152"/>
      <c r="E6" s="1152"/>
      <c r="F6" s="1152"/>
      <c r="G6" s="1152"/>
      <c r="H6" s="1152"/>
      <c r="I6" s="1152"/>
      <c r="J6" s="1147"/>
      <c r="K6" s="1147"/>
      <c r="L6" s="1147"/>
      <c r="M6" s="1147"/>
      <c r="N6" s="1147"/>
      <c r="O6" s="1147"/>
      <c r="P6" s="1147"/>
      <c r="Q6" s="1147"/>
      <c r="R6" s="1147"/>
      <c r="S6" s="1147"/>
      <c r="T6" s="1147"/>
      <c r="U6" s="8"/>
      <c r="V6" s="8"/>
      <c r="W6" s="8"/>
      <c r="X6" s="8"/>
      <c r="Y6" s="8"/>
      <c r="Z6" s="8"/>
      <c r="AA6" s="8"/>
      <c r="AB6" s="8"/>
      <c r="AC6" s="8"/>
    </row>
    <row r="7" spans="1:29" ht="31.2">
      <c r="A7" s="1211">
        <v>1</v>
      </c>
      <c r="B7" s="1212" t="s">
        <v>115</v>
      </c>
      <c r="C7" s="186" t="s">
        <v>643</v>
      </c>
      <c r="D7" s="598"/>
      <c r="E7" s="395"/>
      <c r="F7" s="33"/>
      <c r="G7" s="306"/>
      <c r="H7" s="598">
        <v>3</v>
      </c>
      <c r="I7" s="395">
        <v>5</v>
      </c>
      <c r="J7" s="33" t="s">
        <v>650</v>
      </c>
      <c r="K7" s="33" t="s">
        <v>645</v>
      </c>
      <c r="L7" s="1192" t="s">
        <v>592</v>
      </c>
      <c r="M7" s="29"/>
      <c r="N7" s="29" t="s">
        <v>2595</v>
      </c>
      <c r="O7" s="18" t="s">
        <v>2596</v>
      </c>
      <c r="P7" s="29" t="s">
        <v>2597</v>
      </c>
      <c r="Q7" s="29" t="s">
        <v>2598</v>
      </c>
      <c r="R7" s="29"/>
      <c r="S7" s="29"/>
      <c r="T7" s="29"/>
    </row>
    <row r="8" spans="1:29" ht="30.75" customHeight="1">
      <c r="A8" s="1152"/>
      <c r="B8" s="1159"/>
      <c r="C8" s="186" t="s">
        <v>646</v>
      </c>
      <c r="D8" s="33"/>
      <c r="E8" s="33"/>
      <c r="F8" s="33"/>
      <c r="G8" s="33"/>
      <c r="H8" s="33">
        <v>4</v>
      </c>
      <c r="I8" s="33">
        <v>6</v>
      </c>
      <c r="J8" s="33" t="s">
        <v>653</v>
      </c>
      <c r="K8" s="33" t="s">
        <v>645</v>
      </c>
      <c r="L8" s="1193"/>
      <c r="M8" s="29"/>
      <c r="N8" s="18"/>
      <c r="O8" s="202"/>
      <c r="P8" s="18"/>
      <c r="Q8" s="29"/>
      <c r="R8" s="29"/>
      <c r="S8" s="29"/>
      <c r="T8" s="29"/>
    </row>
    <row r="9" spans="1:29" ht="20.25" customHeight="1">
      <c r="A9" s="1152"/>
      <c r="B9" s="1159"/>
      <c r="C9" s="186" t="s">
        <v>656</v>
      </c>
      <c r="D9" s="33">
        <v>6</v>
      </c>
      <c r="E9" s="9" t="s">
        <v>650</v>
      </c>
      <c r="F9" s="9" t="s">
        <v>645</v>
      </c>
      <c r="G9" s="306"/>
      <c r="H9" s="33">
        <v>5</v>
      </c>
      <c r="I9" s="9">
        <v>4</v>
      </c>
      <c r="J9" s="9" t="s">
        <v>655</v>
      </c>
      <c r="K9" s="33" t="s">
        <v>645</v>
      </c>
      <c r="L9" s="1194"/>
      <c r="M9" s="29"/>
      <c r="N9" s="18"/>
      <c r="O9" s="202"/>
      <c r="P9" s="29"/>
      <c r="Q9" s="29"/>
      <c r="R9" s="29"/>
      <c r="S9" s="29"/>
      <c r="T9" s="926"/>
    </row>
    <row r="10" spans="1:29" ht="15.75" customHeight="1">
      <c r="A10" s="1152"/>
      <c r="B10" s="1159"/>
      <c r="C10" s="186" t="s">
        <v>657</v>
      </c>
      <c r="D10" s="33">
        <v>4</v>
      </c>
      <c r="E10" s="9" t="s">
        <v>653</v>
      </c>
      <c r="F10" s="9" t="s">
        <v>645</v>
      </c>
      <c r="G10" s="306"/>
      <c r="H10" s="33"/>
      <c r="I10" s="289">
        <v>15</v>
      </c>
      <c r="J10" s="9"/>
      <c r="K10" s="33"/>
      <c r="L10" s="186" t="s">
        <v>593</v>
      </c>
      <c r="M10" s="192"/>
      <c r="N10" s="192">
        <v>4</v>
      </c>
      <c r="O10" s="200"/>
      <c r="P10" s="192">
        <v>4</v>
      </c>
      <c r="Q10" s="192">
        <v>3</v>
      </c>
      <c r="R10" s="194"/>
      <c r="S10" s="4">
        <f t="shared" ref="S10:S17" si="0">SUM(M10:R10)</f>
        <v>11</v>
      </c>
      <c r="T10" s="12"/>
    </row>
    <row r="11" spans="1:29" ht="15.75" customHeight="1">
      <c r="A11" s="1152"/>
      <c r="B11" s="1159"/>
      <c r="C11" s="186" t="s">
        <v>658</v>
      </c>
      <c r="D11" s="33">
        <v>4</v>
      </c>
      <c r="E11" s="9" t="s">
        <v>655</v>
      </c>
      <c r="F11" s="9" t="s">
        <v>645</v>
      </c>
      <c r="G11" s="306"/>
      <c r="H11" s="33"/>
      <c r="I11" s="9"/>
      <c r="J11" s="9"/>
      <c r="K11" s="33"/>
      <c r="L11" s="195" t="s">
        <v>594</v>
      </c>
      <c r="M11" s="196"/>
      <c r="N11" s="196">
        <v>4</v>
      </c>
      <c r="O11" s="200"/>
      <c r="P11" s="196">
        <v>4</v>
      </c>
      <c r="Q11" s="196">
        <v>3</v>
      </c>
      <c r="R11" s="29"/>
      <c r="S11" s="33">
        <f t="shared" si="0"/>
        <v>11</v>
      </c>
      <c r="T11" s="12"/>
    </row>
    <row r="12" spans="1:29" ht="15.75" customHeight="1">
      <c r="A12" s="1152"/>
      <c r="B12" s="1159"/>
      <c r="C12" s="380"/>
      <c r="D12" s="33"/>
      <c r="E12" s="33"/>
      <c r="F12" s="33"/>
      <c r="G12" s="33"/>
      <c r="H12" s="33"/>
      <c r="I12" s="33"/>
      <c r="J12" s="33"/>
      <c r="K12" s="33"/>
      <c r="L12" s="195" t="s">
        <v>595</v>
      </c>
      <c r="M12" s="198"/>
      <c r="N12" s="198"/>
      <c r="O12" s="200"/>
      <c r="P12" s="198"/>
      <c r="Q12" s="198"/>
      <c r="R12" s="29"/>
      <c r="S12" s="33">
        <f t="shared" si="0"/>
        <v>0</v>
      </c>
      <c r="T12" s="12"/>
    </row>
    <row r="13" spans="1:29" ht="15.75" customHeight="1">
      <c r="A13" s="1152"/>
      <c r="B13" s="1159"/>
      <c r="C13" s="186"/>
      <c r="D13" s="33"/>
      <c r="E13" s="33"/>
      <c r="F13" s="33"/>
      <c r="G13" s="33"/>
      <c r="H13" s="33"/>
      <c r="I13" s="33"/>
      <c r="J13" s="33"/>
      <c r="K13" s="33"/>
      <c r="L13" s="199" t="s">
        <v>596</v>
      </c>
      <c r="M13" s="200"/>
      <c r="N13" s="200"/>
      <c r="O13" s="200"/>
      <c r="P13" s="200"/>
      <c r="Q13" s="200"/>
      <c r="R13" s="202"/>
      <c r="S13" s="203">
        <f t="shared" si="0"/>
        <v>0</v>
      </c>
      <c r="T13" s="12"/>
    </row>
    <row r="14" spans="1:29" ht="15.75" customHeight="1">
      <c r="A14" s="1152"/>
      <c r="B14" s="1159"/>
      <c r="C14" s="186"/>
      <c r="D14" s="33"/>
      <c r="E14" s="9"/>
      <c r="F14" s="9"/>
      <c r="G14" s="306"/>
      <c r="H14" s="33"/>
      <c r="I14" s="9"/>
      <c r="J14" s="9"/>
      <c r="K14" s="33"/>
      <c r="L14" s="199" t="s">
        <v>597</v>
      </c>
      <c r="M14" s="200"/>
      <c r="N14" s="200"/>
      <c r="O14" s="200">
        <v>4</v>
      </c>
      <c r="P14" s="200"/>
      <c r="Q14" s="200"/>
      <c r="R14" s="202"/>
      <c r="S14" s="203">
        <f t="shared" si="0"/>
        <v>4</v>
      </c>
      <c r="T14" s="12"/>
      <c r="U14" s="8"/>
      <c r="V14" s="8"/>
      <c r="W14" s="8"/>
      <c r="X14" s="8"/>
      <c r="Y14" s="8"/>
      <c r="Z14" s="8"/>
      <c r="AA14" s="8"/>
      <c r="AB14" s="8"/>
      <c r="AC14" s="8"/>
    </row>
    <row r="15" spans="1:29" ht="15.75" customHeight="1">
      <c r="A15" s="1152"/>
      <c r="B15" s="1159"/>
      <c r="C15" s="186"/>
      <c r="D15" s="33"/>
      <c r="E15" s="9"/>
      <c r="F15" s="9"/>
      <c r="G15" s="306"/>
      <c r="H15" s="33"/>
      <c r="I15" s="9"/>
      <c r="J15" s="9"/>
      <c r="K15" s="33"/>
      <c r="L15" s="208" t="s">
        <v>598</v>
      </c>
      <c r="M15" s="200"/>
      <c r="N15" s="200"/>
      <c r="O15" s="200"/>
      <c r="P15" s="200"/>
      <c r="Q15" s="200"/>
      <c r="R15" s="202"/>
      <c r="S15" s="203">
        <f t="shared" si="0"/>
        <v>0</v>
      </c>
      <c r="T15" s="12"/>
      <c r="U15" s="8"/>
      <c r="V15" s="8"/>
      <c r="W15" s="8"/>
      <c r="X15" s="8"/>
      <c r="Y15" s="8"/>
      <c r="Z15" s="8"/>
      <c r="AA15" s="8"/>
      <c r="AB15" s="8"/>
      <c r="AC15" s="8"/>
    </row>
    <row r="16" spans="1:29" ht="15.75" customHeight="1">
      <c r="A16" s="1152"/>
      <c r="B16" s="1159"/>
      <c r="C16" s="380"/>
      <c r="D16" s="33"/>
      <c r="E16" s="33"/>
      <c r="F16" s="33"/>
      <c r="G16" s="33"/>
      <c r="H16" s="33"/>
      <c r="I16" s="33"/>
      <c r="J16" s="33"/>
      <c r="K16" s="33"/>
      <c r="L16" s="209" t="s">
        <v>599</v>
      </c>
      <c r="M16" s="210"/>
      <c r="N16" s="210"/>
      <c r="O16" s="200"/>
      <c r="P16" s="210"/>
      <c r="Q16" s="210"/>
      <c r="R16" s="211"/>
      <c r="S16" s="212">
        <f t="shared" si="0"/>
        <v>0</v>
      </c>
      <c r="T16" s="12"/>
      <c r="U16" s="8"/>
      <c r="V16" s="8"/>
      <c r="W16" s="8"/>
      <c r="X16" s="8"/>
      <c r="Y16" s="8"/>
      <c r="Z16" s="8"/>
      <c r="AA16" s="8"/>
      <c r="AB16" s="8"/>
      <c r="AC16" s="8"/>
    </row>
    <row r="17" spans="1:29" ht="15.75" customHeight="1">
      <c r="A17" s="1152"/>
      <c r="B17" s="1159"/>
      <c r="C17" s="186"/>
      <c r="D17" s="33"/>
      <c r="E17" s="33"/>
      <c r="F17" s="33"/>
      <c r="G17" s="33"/>
      <c r="H17" s="33"/>
      <c r="I17" s="33"/>
      <c r="J17" s="33"/>
      <c r="K17" s="33"/>
      <c r="L17" s="209" t="s">
        <v>600</v>
      </c>
      <c r="M17" s="213"/>
      <c r="N17" s="213"/>
      <c r="O17" s="200"/>
      <c r="P17" s="213"/>
      <c r="Q17" s="213"/>
      <c r="R17" s="214"/>
      <c r="S17" s="215">
        <f t="shared" si="0"/>
        <v>0</v>
      </c>
      <c r="T17" s="12"/>
      <c r="U17" s="8"/>
      <c r="V17" s="8"/>
      <c r="W17" s="8"/>
      <c r="X17" s="8"/>
      <c r="Y17" s="8"/>
      <c r="Z17" s="8"/>
      <c r="AA17" s="8"/>
      <c r="AB17" s="8"/>
      <c r="AC17" s="8"/>
    </row>
    <row r="18" spans="1:29" ht="15.75" customHeight="1">
      <c r="A18" s="1152"/>
      <c r="B18" s="1159"/>
      <c r="C18" s="216"/>
      <c r="D18" s="217"/>
      <c r="E18" s="217"/>
      <c r="F18" s="217"/>
      <c r="G18" s="217"/>
      <c r="H18" s="217"/>
      <c r="I18" s="217"/>
      <c r="J18" s="217"/>
      <c r="K18" s="217"/>
      <c r="L18" s="222"/>
      <c r="M18" s="223"/>
      <c r="N18" s="223"/>
      <c r="O18" s="258"/>
      <c r="P18" s="223"/>
      <c r="Q18" s="223"/>
      <c r="R18" s="224"/>
      <c r="S18" s="225"/>
      <c r="T18" s="29"/>
      <c r="U18" s="185"/>
      <c r="V18" s="185"/>
      <c r="W18" s="185"/>
      <c r="X18" s="185"/>
      <c r="Y18" s="185"/>
      <c r="Z18" s="185"/>
      <c r="AA18" s="185"/>
      <c r="AB18" s="185"/>
      <c r="AC18" s="185"/>
    </row>
    <row r="19" spans="1:29" ht="39.75" customHeight="1">
      <c r="A19" s="1152"/>
      <c r="B19" s="1159"/>
      <c r="C19" s="114"/>
      <c r="D19" s="114"/>
      <c r="E19" s="114"/>
      <c r="F19" s="114"/>
      <c r="G19" s="114"/>
      <c r="H19" s="114"/>
      <c r="I19" s="114"/>
      <c r="J19" s="114"/>
      <c r="K19" s="784"/>
      <c r="L19" s="1195" t="s">
        <v>601</v>
      </c>
      <c r="M19" s="18" t="s">
        <v>2599</v>
      </c>
      <c r="N19" s="18" t="s">
        <v>2600</v>
      </c>
      <c r="O19" s="247"/>
      <c r="P19" s="228" t="s">
        <v>2601</v>
      </c>
      <c r="Q19" s="230" t="s">
        <v>2602</v>
      </c>
      <c r="R19" s="228"/>
      <c r="S19" s="228"/>
      <c r="T19" s="12"/>
    </row>
    <row r="20" spans="1:29" ht="20.25" customHeight="1">
      <c r="A20" s="1152"/>
      <c r="B20" s="1159"/>
      <c r="C20" s="114"/>
      <c r="D20" s="114"/>
      <c r="E20" s="114"/>
      <c r="F20" s="114"/>
      <c r="G20" s="114"/>
      <c r="H20" s="114"/>
      <c r="I20" s="114"/>
      <c r="J20" s="114"/>
      <c r="K20" s="784"/>
      <c r="L20" s="1193"/>
      <c r="M20" s="230"/>
      <c r="N20" s="230"/>
      <c r="O20" s="228"/>
      <c r="P20" s="230"/>
      <c r="Q20" s="228"/>
      <c r="R20" s="228"/>
      <c r="S20" s="228"/>
      <c r="T20" s="29"/>
    </row>
    <row r="21" spans="1:29" ht="20.25" customHeight="1">
      <c r="A21" s="1152"/>
      <c r="B21" s="1159"/>
      <c r="C21" s="186"/>
      <c r="D21" s="29"/>
      <c r="E21" s="29"/>
      <c r="F21" s="29"/>
      <c r="G21" s="29"/>
      <c r="H21" s="29"/>
      <c r="I21" s="29"/>
      <c r="J21" s="29"/>
      <c r="K21" s="29"/>
      <c r="L21" s="1193"/>
      <c r="M21" s="230"/>
      <c r="N21" s="230"/>
      <c r="O21" s="228"/>
      <c r="P21" s="228"/>
      <c r="Q21" s="228"/>
      <c r="R21" s="228"/>
      <c r="S21" s="228"/>
      <c r="T21" s="29"/>
    </row>
    <row r="22" spans="1:29" ht="20.25" customHeight="1">
      <c r="A22" s="1152"/>
      <c r="B22" s="1159"/>
      <c r="C22" s="181"/>
      <c r="D22" s="29"/>
      <c r="E22" s="29"/>
      <c r="F22" s="29"/>
      <c r="G22" s="29"/>
      <c r="H22" s="29"/>
      <c r="I22" s="29"/>
      <c r="J22" s="29"/>
      <c r="K22" s="29"/>
      <c r="L22" s="1194"/>
      <c r="M22" s="230"/>
      <c r="N22" s="228"/>
      <c r="O22" s="228"/>
      <c r="P22" s="228"/>
      <c r="Q22" s="228"/>
      <c r="R22" s="228"/>
      <c r="S22" s="228"/>
      <c r="T22" s="29"/>
    </row>
    <row r="23" spans="1:29" ht="15" customHeight="1">
      <c r="A23" s="1152"/>
      <c r="B23" s="1159"/>
      <c r="C23" s="186"/>
      <c r="D23" s="29"/>
      <c r="E23" s="29"/>
      <c r="F23" s="29"/>
      <c r="G23" s="29"/>
      <c r="H23" s="29"/>
      <c r="I23" s="29"/>
      <c r="J23" s="29"/>
      <c r="K23" s="29"/>
      <c r="L23" s="238" t="s">
        <v>593</v>
      </c>
      <c r="M23" s="280"/>
      <c r="N23" s="280"/>
      <c r="O23" s="280"/>
      <c r="P23" s="280">
        <v>4</v>
      </c>
      <c r="Q23" s="280"/>
      <c r="R23" s="236"/>
      <c r="S23" s="237">
        <f t="shared" ref="S23:S34" si="1">SUM(M23:R23)</f>
        <v>4</v>
      </c>
      <c r="T23" s="29"/>
    </row>
    <row r="24" spans="1:29" ht="15" customHeight="1">
      <c r="A24" s="1152"/>
      <c r="B24" s="1159"/>
      <c r="C24" s="186"/>
      <c r="D24" s="29"/>
      <c r="E24" s="29"/>
      <c r="F24" s="29"/>
      <c r="G24" s="29"/>
      <c r="H24" s="29"/>
      <c r="I24" s="29"/>
      <c r="J24" s="29"/>
      <c r="K24" s="29"/>
      <c r="L24" s="240" t="s">
        <v>594</v>
      </c>
      <c r="M24" s="281"/>
      <c r="N24" s="281"/>
      <c r="O24" s="281"/>
      <c r="P24" s="281">
        <v>4</v>
      </c>
      <c r="Q24" s="281"/>
      <c r="R24" s="228"/>
      <c r="S24" s="242">
        <f t="shared" si="1"/>
        <v>4</v>
      </c>
      <c r="T24" s="29"/>
    </row>
    <row r="25" spans="1:29" ht="15" customHeight="1">
      <c r="A25" s="1152"/>
      <c r="B25" s="1159"/>
      <c r="C25" s="186"/>
      <c r="D25" s="29"/>
      <c r="E25" s="29"/>
      <c r="F25" s="29"/>
      <c r="G25" s="29"/>
      <c r="H25" s="29"/>
      <c r="I25" s="29"/>
      <c r="J25" s="29"/>
      <c r="K25" s="29"/>
      <c r="L25" s="240" t="s">
        <v>595</v>
      </c>
      <c r="M25" s="243"/>
      <c r="N25" s="243"/>
      <c r="O25" s="243"/>
      <c r="P25" s="243"/>
      <c r="Q25" s="243"/>
      <c r="R25" s="228"/>
      <c r="S25" s="242">
        <f t="shared" si="1"/>
        <v>0</v>
      </c>
      <c r="T25" s="29"/>
    </row>
    <row r="26" spans="1:29" ht="15" customHeight="1">
      <c r="A26" s="1152"/>
      <c r="B26" s="1159"/>
      <c r="C26" s="186"/>
      <c r="D26" s="29"/>
      <c r="E26" s="29"/>
      <c r="F26" s="29"/>
      <c r="G26" s="29"/>
      <c r="H26" s="29"/>
      <c r="I26" s="29"/>
      <c r="J26" s="29"/>
      <c r="K26" s="29"/>
      <c r="L26" s="244" t="s">
        <v>596</v>
      </c>
      <c r="M26" s="246"/>
      <c r="N26" s="246"/>
      <c r="O26" s="246"/>
      <c r="P26" s="246"/>
      <c r="Q26" s="246"/>
      <c r="R26" s="247"/>
      <c r="S26" s="248">
        <f t="shared" si="1"/>
        <v>0</v>
      </c>
      <c r="T26" s="29"/>
    </row>
    <row r="27" spans="1:29" ht="15" customHeight="1">
      <c r="A27" s="1152"/>
      <c r="B27" s="1159"/>
      <c r="C27" s="186"/>
      <c r="D27" s="29"/>
      <c r="E27" s="29"/>
      <c r="F27" s="29"/>
      <c r="G27" s="29"/>
      <c r="H27" s="29"/>
      <c r="I27" s="29"/>
      <c r="J27" s="29"/>
      <c r="K27" s="29"/>
      <c r="L27" s="244" t="s">
        <v>597</v>
      </c>
      <c r="M27" s="246">
        <v>4</v>
      </c>
      <c r="N27" s="246">
        <v>3</v>
      </c>
      <c r="O27" s="246"/>
      <c r="P27" s="246"/>
      <c r="Q27" s="246">
        <v>4</v>
      </c>
      <c r="R27" s="247"/>
      <c r="S27" s="248">
        <f t="shared" si="1"/>
        <v>11</v>
      </c>
      <c r="T27" s="29"/>
      <c r="U27" s="185"/>
      <c r="V27" s="185"/>
      <c r="W27" s="185"/>
      <c r="X27" s="185"/>
      <c r="Y27" s="185"/>
      <c r="Z27" s="185"/>
      <c r="AA27" s="185"/>
      <c r="AB27" s="185"/>
      <c r="AC27" s="185"/>
    </row>
    <row r="28" spans="1:29" ht="15" customHeight="1">
      <c r="A28" s="1152"/>
      <c r="B28" s="1159"/>
      <c r="C28" s="186"/>
      <c r="D28" s="29"/>
      <c r="E28" s="29"/>
      <c r="F28" s="29"/>
      <c r="G28" s="29"/>
      <c r="H28" s="29"/>
      <c r="I28" s="29"/>
      <c r="J28" s="29"/>
      <c r="K28" s="29"/>
      <c r="L28" s="249" t="s">
        <v>598</v>
      </c>
      <c r="M28" s="246"/>
      <c r="N28" s="246"/>
      <c r="O28" s="246"/>
      <c r="P28" s="246"/>
      <c r="Q28" s="246"/>
      <c r="R28" s="247"/>
      <c r="S28" s="248">
        <f t="shared" si="1"/>
        <v>0</v>
      </c>
      <c r="T28" s="29"/>
      <c r="U28" s="185"/>
      <c r="V28" s="185"/>
      <c r="W28" s="185"/>
      <c r="X28" s="185"/>
      <c r="Y28" s="185"/>
      <c r="Z28" s="185"/>
      <c r="AA28" s="185"/>
      <c r="AB28" s="185"/>
      <c r="AC28" s="185"/>
    </row>
    <row r="29" spans="1:29" ht="15" customHeight="1">
      <c r="A29" s="352"/>
      <c r="B29" s="353"/>
      <c r="C29" s="186"/>
      <c r="D29" s="29"/>
      <c r="E29" s="29"/>
      <c r="F29" s="29"/>
      <c r="G29" s="29"/>
      <c r="H29" s="29"/>
      <c r="I29" s="29"/>
      <c r="J29" s="29"/>
      <c r="K29" s="29"/>
      <c r="L29" s="250" t="s">
        <v>599</v>
      </c>
      <c r="M29" s="251"/>
      <c r="N29" s="251"/>
      <c r="O29" s="251"/>
      <c r="P29" s="251"/>
      <c r="Q29" s="251"/>
      <c r="R29" s="252"/>
      <c r="S29" s="253">
        <f t="shared" si="1"/>
        <v>0</v>
      </c>
      <c r="T29" s="29"/>
      <c r="U29" s="8"/>
      <c r="V29" s="8"/>
      <c r="W29" s="8"/>
      <c r="X29" s="8"/>
      <c r="Y29" s="8"/>
      <c r="Z29" s="8"/>
      <c r="AA29" s="8"/>
      <c r="AB29" s="8"/>
      <c r="AC29" s="8"/>
    </row>
    <row r="30" spans="1:29" ht="15" customHeight="1">
      <c r="A30" s="352"/>
      <c r="B30" s="353"/>
      <c r="C30" s="186"/>
      <c r="D30" s="29"/>
      <c r="E30" s="29"/>
      <c r="F30" s="29"/>
      <c r="G30" s="29"/>
      <c r="H30" s="29"/>
      <c r="I30" s="29"/>
      <c r="J30" s="29"/>
      <c r="K30" s="29"/>
      <c r="L30" s="250" t="s">
        <v>600</v>
      </c>
      <c r="M30" s="254"/>
      <c r="N30" s="254"/>
      <c r="O30" s="254"/>
      <c r="P30" s="254"/>
      <c r="Q30" s="254"/>
      <c r="R30" s="255"/>
      <c r="S30" s="256">
        <f t="shared" si="1"/>
        <v>0</v>
      </c>
      <c r="T30" s="29"/>
      <c r="U30" s="8"/>
      <c r="V30" s="8"/>
      <c r="W30" s="8"/>
      <c r="X30" s="8"/>
      <c r="Y30" s="8"/>
      <c r="Z30" s="8"/>
      <c r="AA30" s="8"/>
      <c r="AB30" s="8"/>
      <c r="AC30" s="8"/>
    </row>
    <row r="31" spans="1:29" ht="15" customHeight="1">
      <c r="A31" s="352"/>
      <c r="B31" s="353"/>
      <c r="C31" s="186"/>
      <c r="D31" s="29"/>
      <c r="E31" s="29"/>
      <c r="F31" s="29"/>
      <c r="G31" s="29"/>
      <c r="H31" s="29"/>
      <c r="I31" s="29"/>
      <c r="J31" s="29"/>
      <c r="K31" s="29"/>
      <c r="L31" s="222" t="s">
        <v>681</v>
      </c>
      <c r="M31" s="223">
        <f t="shared" ref="M31:R31" si="2">M23+M10</f>
        <v>0</v>
      </c>
      <c r="N31" s="223">
        <f t="shared" si="2"/>
        <v>4</v>
      </c>
      <c r="O31" s="223">
        <f t="shared" si="2"/>
        <v>0</v>
      </c>
      <c r="P31" s="223">
        <f t="shared" si="2"/>
        <v>8</v>
      </c>
      <c r="Q31" s="223">
        <f t="shared" si="2"/>
        <v>3</v>
      </c>
      <c r="R31" s="223">
        <f t="shared" si="2"/>
        <v>0</v>
      </c>
      <c r="S31" s="224">
        <f t="shared" si="1"/>
        <v>15</v>
      </c>
      <c r="T31" s="29"/>
      <c r="U31" s="8"/>
      <c r="V31" s="8"/>
      <c r="W31" s="8"/>
      <c r="X31" s="8"/>
      <c r="Y31" s="8"/>
      <c r="Z31" s="8"/>
      <c r="AA31" s="8"/>
      <c r="AB31" s="8"/>
      <c r="AC31" s="8"/>
    </row>
    <row r="32" spans="1:29" ht="15" customHeight="1">
      <c r="A32" s="352"/>
      <c r="B32" s="353"/>
      <c r="C32" s="186"/>
      <c r="D32" s="29"/>
      <c r="E32" s="29"/>
      <c r="F32" s="29"/>
      <c r="G32" s="29"/>
      <c r="H32" s="29"/>
      <c r="I32" s="29"/>
      <c r="J32" s="29"/>
      <c r="K32" s="29"/>
      <c r="L32" s="257" t="s">
        <v>682</v>
      </c>
      <c r="M32" s="258">
        <f t="shared" ref="M32:R32" si="3">M27+M26+M14+M13</f>
        <v>4</v>
      </c>
      <c r="N32" s="258">
        <f t="shared" si="3"/>
        <v>3</v>
      </c>
      <c r="O32" s="258">
        <f t="shared" si="3"/>
        <v>4</v>
      </c>
      <c r="P32" s="258">
        <f t="shared" si="3"/>
        <v>0</v>
      </c>
      <c r="Q32" s="258">
        <f t="shared" si="3"/>
        <v>4</v>
      </c>
      <c r="R32" s="258">
        <f t="shared" si="3"/>
        <v>0</v>
      </c>
      <c r="S32" s="259">
        <f t="shared" si="1"/>
        <v>15</v>
      </c>
      <c r="T32" s="29"/>
      <c r="U32" s="8"/>
      <c r="V32" s="8"/>
      <c r="W32" s="8"/>
      <c r="X32" s="8"/>
      <c r="Y32" s="8"/>
      <c r="Z32" s="8"/>
      <c r="AA32" s="8"/>
      <c r="AB32" s="8"/>
      <c r="AC32" s="8"/>
    </row>
    <row r="33" spans="1:29" ht="15" customHeight="1">
      <c r="A33" s="352"/>
      <c r="B33" s="353"/>
      <c r="C33" s="186"/>
      <c r="D33" s="29"/>
      <c r="E33" s="29"/>
      <c r="F33" s="29"/>
      <c r="G33" s="29"/>
      <c r="H33" s="29"/>
      <c r="I33" s="29"/>
      <c r="J33" s="29"/>
      <c r="K33" s="29"/>
      <c r="L33" s="257" t="s">
        <v>683</v>
      </c>
      <c r="M33" s="258">
        <f t="shared" ref="M33:R33" si="4">M28+M15</f>
        <v>0</v>
      </c>
      <c r="N33" s="258">
        <f t="shared" si="4"/>
        <v>0</v>
      </c>
      <c r="O33" s="258">
        <f t="shared" si="4"/>
        <v>0</v>
      </c>
      <c r="P33" s="258">
        <f t="shared" si="4"/>
        <v>0</v>
      </c>
      <c r="Q33" s="258">
        <f t="shared" si="4"/>
        <v>0</v>
      </c>
      <c r="R33" s="258">
        <f t="shared" si="4"/>
        <v>0</v>
      </c>
      <c r="S33" s="259">
        <f t="shared" si="1"/>
        <v>0</v>
      </c>
      <c r="T33" s="29"/>
      <c r="U33" s="185"/>
      <c r="V33" s="185"/>
      <c r="W33" s="185"/>
      <c r="X33" s="185"/>
      <c r="Y33" s="185"/>
      <c r="Z33" s="185"/>
      <c r="AA33" s="185"/>
      <c r="AB33" s="185"/>
      <c r="AC33" s="185"/>
    </row>
    <row r="34" spans="1:29" ht="15" customHeight="1">
      <c r="A34" s="352"/>
      <c r="B34" s="353"/>
      <c r="C34" s="186"/>
      <c r="D34" s="29"/>
      <c r="E34" s="29"/>
      <c r="F34" s="29"/>
      <c r="G34" s="29"/>
      <c r="H34" s="29"/>
      <c r="I34" s="29"/>
      <c r="J34" s="29"/>
      <c r="K34" s="29"/>
      <c r="L34" s="260" t="s">
        <v>684</v>
      </c>
      <c r="M34" s="261">
        <f t="shared" ref="M34:R34" si="5">M29+M16</f>
        <v>0</v>
      </c>
      <c r="N34" s="261">
        <f t="shared" si="5"/>
        <v>0</v>
      </c>
      <c r="O34" s="261">
        <f t="shared" si="5"/>
        <v>0</v>
      </c>
      <c r="P34" s="261">
        <f t="shared" si="5"/>
        <v>0</v>
      </c>
      <c r="Q34" s="261">
        <f t="shared" si="5"/>
        <v>0</v>
      </c>
      <c r="R34" s="261">
        <f t="shared" si="5"/>
        <v>0</v>
      </c>
      <c r="S34" s="262">
        <f t="shared" si="1"/>
        <v>0</v>
      </c>
      <c r="T34" s="29"/>
      <c r="U34" s="185"/>
      <c r="V34" s="185"/>
      <c r="W34" s="185"/>
      <c r="X34" s="185"/>
      <c r="Y34" s="185"/>
      <c r="Z34" s="185"/>
      <c r="AA34" s="185"/>
      <c r="AB34" s="185"/>
      <c r="AC34" s="185"/>
    </row>
    <row r="35" spans="1:29" ht="15.75" customHeight="1">
      <c r="A35" s="1213" t="s">
        <v>817</v>
      </c>
      <c r="B35" s="1138"/>
      <c r="C35" s="354"/>
      <c r="D35" s="82"/>
      <c r="E35" s="82"/>
      <c r="F35" s="82"/>
      <c r="G35" s="82"/>
      <c r="H35" s="82"/>
      <c r="I35" s="82"/>
      <c r="J35" s="82"/>
      <c r="K35" s="82"/>
      <c r="L35" s="355"/>
      <c r="M35" s="82"/>
      <c r="N35" s="82"/>
      <c r="O35" s="82"/>
      <c r="P35" s="82"/>
      <c r="Q35" s="82"/>
      <c r="R35" s="82"/>
      <c r="S35" s="82"/>
      <c r="T35" s="186"/>
    </row>
    <row r="36" spans="1:29" ht="39.75" customHeight="1">
      <c r="A36" s="1211">
        <v>2</v>
      </c>
      <c r="B36" s="1197" t="s">
        <v>122</v>
      </c>
      <c r="C36" s="186" t="s">
        <v>643</v>
      </c>
      <c r="D36" s="306">
        <v>2</v>
      </c>
      <c r="E36" s="9" t="s">
        <v>659</v>
      </c>
      <c r="F36" s="9" t="s">
        <v>651</v>
      </c>
      <c r="G36" s="182"/>
      <c r="H36" s="306">
        <v>3</v>
      </c>
      <c r="I36" s="22">
        <v>6</v>
      </c>
      <c r="J36" s="9" t="s">
        <v>650</v>
      </c>
      <c r="K36" s="9" t="s">
        <v>696</v>
      </c>
      <c r="L36" s="1192" t="s">
        <v>592</v>
      </c>
      <c r="M36" s="927" t="s">
        <v>2603</v>
      </c>
      <c r="N36" s="50" t="s">
        <v>2604</v>
      </c>
      <c r="O36" s="50" t="s">
        <v>2605</v>
      </c>
      <c r="P36" s="50" t="s">
        <v>2606</v>
      </c>
      <c r="Q36" s="50" t="s">
        <v>2607</v>
      </c>
      <c r="R36" s="29"/>
      <c r="S36" s="29"/>
      <c r="T36" s="29"/>
    </row>
    <row r="37" spans="1:29" ht="41.25" customHeight="1">
      <c r="A37" s="1152"/>
      <c r="B37" s="1152"/>
      <c r="C37" s="186" t="s">
        <v>646</v>
      </c>
      <c r="D37" s="33"/>
      <c r="E37" s="33"/>
      <c r="F37" s="196"/>
      <c r="G37" s="33"/>
      <c r="H37" s="33">
        <v>4</v>
      </c>
      <c r="I37" s="33">
        <v>7</v>
      </c>
      <c r="J37" s="196" t="s">
        <v>653</v>
      </c>
      <c r="K37" s="33" t="s">
        <v>696</v>
      </c>
      <c r="L37" s="1193"/>
      <c r="M37" s="927"/>
      <c r="N37" s="188" t="s">
        <v>2608</v>
      </c>
      <c r="O37" s="18"/>
      <c r="P37" s="50" t="s">
        <v>2609</v>
      </c>
      <c r="Q37" s="18"/>
      <c r="R37" s="29"/>
      <c r="S37" s="29"/>
      <c r="T37" s="29"/>
    </row>
    <row r="38" spans="1:29" ht="32.25" customHeight="1">
      <c r="A38" s="1152"/>
      <c r="B38" s="1152"/>
      <c r="C38" s="186" t="s">
        <v>656</v>
      </c>
      <c r="D38" s="33">
        <v>6</v>
      </c>
      <c r="E38" s="9" t="s">
        <v>650</v>
      </c>
      <c r="F38" s="9" t="s">
        <v>696</v>
      </c>
      <c r="G38" s="9"/>
      <c r="H38" s="33">
        <v>5</v>
      </c>
      <c r="I38" s="22">
        <v>5</v>
      </c>
      <c r="J38" s="9" t="s">
        <v>655</v>
      </c>
      <c r="K38" s="9" t="s">
        <v>696</v>
      </c>
      <c r="L38" s="1193"/>
      <c r="M38" s="411"/>
      <c r="N38" s="29"/>
      <c r="O38" s="18"/>
      <c r="P38" s="189"/>
      <c r="Q38" s="18"/>
      <c r="R38" s="29"/>
      <c r="S38" s="29"/>
      <c r="T38" s="29"/>
    </row>
    <row r="39" spans="1:29" ht="28.5" customHeight="1">
      <c r="A39" s="1152"/>
      <c r="B39" s="1152"/>
      <c r="C39" s="186" t="s">
        <v>657</v>
      </c>
      <c r="D39" s="33">
        <v>6</v>
      </c>
      <c r="E39" s="9" t="s">
        <v>653</v>
      </c>
      <c r="F39" s="9" t="s">
        <v>696</v>
      </c>
      <c r="G39" s="9"/>
      <c r="H39" s="33"/>
      <c r="I39" s="275">
        <v>18</v>
      </c>
      <c r="J39" s="9"/>
      <c r="K39" s="9"/>
      <c r="L39" s="1194"/>
      <c r="M39" s="18"/>
      <c r="N39" s="18"/>
      <c r="O39" s="18"/>
      <c r="P39" s="29"/>
      <c r="Q39" s="29"/>
      <c r="R39" s="29"/>
      <c r="S39" s="29"/>
      <c r="T39" s="29"/>
    </row>
    <row r="40" spans="1:29" ht="16.5" customHeight="1">
      <c r="A40" s="1152"/>
      <c r="B40" s="1152"/>
      <c r="C40" s="186" t="s">
        <v>658</v>
      </c>
      <c r="D40" s="306">
        <v>6</v>
      </c>
      <c r="E40" s="9" t="s">
        <v>655</v>
      </c>
      <c r="F40" s="9" t="s">
        <v>696</v>
      </c>
      <c r="G40" s="9"/>
      <c r="H40" s="306"/>
      <c r="I40" s="9"/>
      <c r="J40" s="9"/>
      <c r="K40" s="9"/>
      <c r="L40" s="186" t="s">
        <v>593</v>
      </c>
      <c r="M40" s="193">
        <v>3</v>
      </c>
      <c r="N40" s="193">
        <v>3</v>
      </c>
      <c r="O40" s="192">
        <v>4</v>
      </c>
      <c r="P40" s="192">
        <v>7</v>
      </c>
      <c r="Q40" s="193">
        <v>4</v>
      </c>
      <c r="R40" s="194"/>
      <c r="S40" s="4">
        <f t="shared" ref="S40:S47" si="6">SUM(M40:R40)</f>
        <v>21</v>
      </c>
      <c r="T40" s="29"/>
    </row>
    <row r="41" spans="1:29" ht="16.5" customHeight="1">
      <c r="A41" s="1152"/>
      <c r="B41" s="1152"/>
      <c r="C41" s="186"/>
      <c r="D41" s="33"/>
      <c r="E41" s="33"/>
      <c r="F41" s="33"/>
      <c r="G41" s="33"/>
      <c r="H41" s="33">
        <v>1</v>
      </c>
      <c r="I41" s="47">
        <v>2</v>
      </c>
      <c r="J41" s="33" t="s">
        <v>659</v>
      </c>
      <c r="K41" s="33" t="s">
        <v>651</v>
      </c>
      <c r="L41" s="195" t="s">
        <v>594</v>
      </c>
      <c r="M41" s="196"/>
      <c r="N41" s="196"/>
      <c r="O41" s="196"/>
      <c r="P41" s="196"/>
      <c r="Q41" s="196"/>
      <c r="R41" s="29"/>
      <c r="S41" s="33">
        <f t="shared" si="6"/>
        <v>0</v>
      </c>
      <c r="T41" s="29"/>
    </row>
    <row r="42" spans="1:29" ht="16.5" customHeight="1">
      <c r="A42" s="1152"/>
      <c r="B42" s="1152"/>
      <c r="C42" s="186"/>
      <c r="D42" s="33"/>
      <c r="E42" s="33"/>
      <c r="F42" s="33"/>
      <c r="G42" s="33"/>
      <c r="H42" s="33">
        <v>2</v>
      </c>
      <c r="I42" s="47">
        <v>2</v>
      </c>
      <c r="J42" s="33" t="s">
        <v>660</v>
      </c>
      <c r="K42" s="33" t="s">
        <v>651</v>
      </c>
      <c r="L42" s="195" t="s">
        <v>595</v>
      </c>
      <c r="M42" s="273">
        <v>3</v>
      </c>
      <c r="N42" s="273">
        <v>3</v>
      </c>
      <c r="O42" s="198">
        <v>4</v>
      </c>
      <c r="P42" s="198">
        <v>7</v>
      </c>
      <c r="Q42" s="273">
        <v>4</v>
      </c>
      <c r="R42" s="29"/>
      <c r="S42" s="33">
        <f t="shared" si="6"/>
        <v>21</v>
      </c>
      <c r="T42" s="29"/>
    </row>
    <row r="43" spans="1:29" ht="16.5" customHeight="1">
      <c r="A43" s="1152"/>
      <c r="B43" s="1152"/>
      <c r="C43" s="186"/>
      <c r="D43" s="33"/>
      <c r="E43" s="33"/>
      <c r="F43" s="33"/>
      <c r="G43" s="33"/>
      <c r="H43" s="33"/>
      <c r="I43" s="275">
        <v>4</v>
      </c>
      <c r="J43" s="33"/>
      <c r="K43" s="33"/>
      <c r="L43" s="199" t="s">
        <v>596</v>
      </c>
      <c r="M43" s="200"/>
      <c r="N43" s="200"/>
      <c r="O43" s="200"/>
      <c r="P43" s="200"/>
      <c r="Q43" s="200"/>
      <c r="R43" s="202"/>
      <c r="S43" s="203">
        <f t="shared" si="6"/>
        <v>0</v>
      </c>
      <c r="T43" s="29"/>
    </row>
    <row r="44" spans="1:29" ht="16.5" customHeight="1">
      <c r="A44" s="1152"/>
      <c r="B44" s="1152"/>
      <c r="C44" s="186"/>
      <c r="D44" s="306"/>
      <c r="E44" s="9"/>
      <c r="F44" s="9"/>
      <c r="G44" s="9"/>
      <c r="H44" s="306"/>
      <c r="I44" s="9"/>
      <c r="J44" s="9"/>
      <c r="K44" s="9"/>
      <c r="L44" s="199" t="s">
        <v>597</v>
      </c>
      <c r="M44" s="200"/>
      <c r="N44" s="200"/>
      <c r="O44" s="200"/>
      <c r="P44" s="200"/>
      <c r="Q44" s="200"/>
      <c r="R44" s="202"/>
      <c r="S44" s="203">
        <f t="shared" si="6"/>
        <v>0</v>
      </c>
      <c r="T44" s="29"/>
      <c r="U44" s="8"/>
      <c r="V44" s="8"/>
      <c r="W44" s="8"/>
      <c r="X44" s="8"/>
      <c r="Y44" s="8"/>
      <c r="Z44" s="8"/>
      <c r="AA44" s="8"/>
      <c r="AB44" s="8"/>
      <c r="AC44" s="8"/>
    </row>
    <row r="45" spans="1:29" ht="16.5" customHeight="1">
      <c r="A45" s="1152"/>
      <c r="B45" s="1152"/>
      <c r="C45" s="186"/>
      <c r="D45" s="33"/>
      <c r="E45" s="33"/>
      <c r="F45" s="33"/>
      <c r="G45" s="33"/>
      <c r="H45" s="33"/>
      <c r="I45" s="33"/>
      <c r="J45" s="33"/>
      <c r="K45" s="33"/>
      <c r="L45" s="208" t="s">
        <v>598</v>
      </c>
      <c r="M45" s="200"/>
      <c r="N45" s="201">
        <v>4</v>
      </c>
      <c r="O45" s="200"/>
      <c r="P45" s="200"/>
      <c r="Q45" s="200"/>
      <c r="R45" s="202"/>
      <c r="S45" s="203">
        <f t="shared" si="6"/>
        <v>4</v>
      </c>
      <c r="T45" s="29"/>
      <c r="U45" s="8"/>
      <c r="V45" s="8"/>
      <c r="W45" s="8"/>
      <c r="X45" s="8"/>
      <c r="Y45" s="8"/>
      <c r="Z45" s="8"/>
      <c r="AA45" s="8"/>
      <c r="AB45" s="8"/>
      <c r="AC45" s="8"/>
    </row>
    <row r="46" spans="1:29" ht="16.5" customHeight="1">
      <c r="A46" s="1152"/>
      <c r="B46" s="1152"/>
      <c r="C46" s="186"/>
      <c r="D46" s="33"/>
      <c r="E46" s="33"/>
      <c r="F46" s="33"/>
      <c r="G46" s="33"/>
      <c r="H46" s="33"/>
      <c r="I46" s="33"/>
      <c r="J46" s="33"/>
      <c r="K46" s="33"/>
      <c r="L46" s="209" t="s">
        <v>599</v>
      </c>
      <c r="M46" s="210"/>
      <c r="N46" s="210"/>
      <c r="O46" s="210"/>
      <c r="P46" s="210"/>
      <c r="Q46" s="210"/>
      <c r="R46" s="211"/>
      <c r="S46" s="212">
        <f t="shared" si="6"/>
        <v>0</v>
      </c>
      <c r="T46" s="29"/>
      <c r="U46" s="8"/>
      <c r="V46" s="8"/>
      <c r="W46" s="8"/>
      <c r="X46" s="8"/>
      <c r="Y46" s="8"/>
      <c r="Z46" s="8"/>
      <c r="AA46" s="8"/>
      <c r="AB46" s="8"/>
      <c r="AC46" s="8"/>
    </row>
    <row r="47" spans="1:29" ht="16.5" customHeight="1">
      <c r="A47" s="1152"/>
      <c r="B47" s="1152"/>
      <c r="C47" s="186"/>
      <c r="D47" s="33"/>
      <c r="E47" s="33"/>
      <c r="F47" s="33"/>
      <c r="G47" s="33"/>
      <c r="H47" s="33"/>
      <c r="I47" s="33"/>
      <c r="J47" s="33"/>
      <c r="K47" s="33"/>
      <c r="L47" s="209" t="s">
        <v>600</v>
      </c>
      <c r="M47" s="213"/>
      <c r="N47" s="213"/>
      <c r="O47" s="213"/>
      <c r="P47" s="213"/>
      <c r="Q47" s="213"/>
      <c r="R47" s="214"/>
      <c r="S47" s="215">
        <f t="shared" si="6"/>
        <v>0</v>
      </c>
      <c r="T47" s="29"/>
      <c r="U47" s="8"/>
      <c r="V47" s="8"/>
      <c r="W47" s="8"/>
      <c r="X47" s="8"/>
      <c r="Y47" s="8"/>
      <c r="Z47" s="8"/>
      <c r="AA47" s="8"/>
      <c r="AB47" s="8"/>
      <c r="AC47" s="8"/>
    </row>
    <row r="48" spans="1:29" ht="16.5" customHeight="1">
      <c r="A48" s="1152"/>
      <c r="B48" s="1152"/>
      <c r="C48" s="216"/>
      <c r="D48" s="217"/>
      <c r="E48" s="217"/>
      <c r="F48" s="217"/>
      <c r="G48" s="217"/>
      <c r="H48" s="217"/>
      <c r="I48" s="217"/>
      <c r="J48" s="217"/>
      <c r="K48" s="217"/>
      <c r="L48" s="222"/>
      <c r="M48" s="223"/>
      <c r="N48" s="223"/>
      <c r="O48" s="223"/>
      <c r="P48" s="223"/>
      <c r="Q48" s="223"/>
      <c r="R48" s="224"/>
      <c r="S48" s="225"/>
      <c r="T48" s="29"/>
      <c r="U48" s="185"/>
      <c r="V48" s="185"/>
      <c r="W48" s="185"/>
      <c r="X48" s="185"/>
      <c r="Y48" s="185"/>
      <c r="Z48" s="185"/>
      <c r="AA48" s="185"/>
      <c r="AB48" s="185"/>
      <c r="AC48" s="185"/>
    </row>
    <row r="49" spans="1:29" ht="36" customHeight="1">
      <c r="A49" s="1152"/>
      <c r="B49" s="1152"/>
      <c r="C49" s="150"/>
      <c r="D49" s="114"/>
      <c r="E49" s="114"/>
      <c r="F49" s="114"/>
      <c r="G49" s="114"/>
      <c r="H49" s="114"/>
      <c r="I49" s="114"/>
      <c r="J49" s="114"/>
      <c r="K49" s="784"/>
      <c r="L49" s="1195" t="s">
        <v>601</v>
      </c>
      <c r="M49" s="279" t="s">
        <v>2610</v>
      </c>
      <c r="N49" s="279" t="s">
        <v>2611</v>
      </c>
      <c r="O49" s="279" t="s">
        <v>2612</v>
      </c>
      <c r="P49" s="279" t="s">
        <v>2613</v>
      </c>
      <c r="Q49" s="928"/>
      <c r="R49" s="228"/>
      <c r="S49" s="228"/>
      <c r="T49" s="29"/>
    </row>
    <row r="50" spans="1:29" ht="15.75" customHeight="1">
      <c r="A50" s="1152"/>
      <c r="B50" s="1152"/>
      <c r="C50" s="186"/>
      <c r="D50" s="29"/>
      <c r="E50" s="29"/>
      <c r="F50" s="29"/>
      <c r="G50" s="29"/>
      <c r="H50" s="29"/>
      <c r="I50" s="29"/>
      <c r="J50" s="29"/>
      <c r="K50" s="29"/>
      <c r="L50" s="1193"/>
      <c r="M50" s="231"/>
      <c r="N50" s="279"/>
      <c r="O50" s="230"/>
      <c r="P50" s="228"/>
      <c r="Q50" s="228"/>
      <c r="R50" s="228"/>
      <c r="S50" s="228"/>
      <c r="T50" s="29"/>
    </row>
    <row r="51" spans="1:29" ht="15.75" customHeight="1">
      <c r="A51" s="1152"/>
      <c r="B51" s="1152"/>
      <c r="C51" s="186"/>
      <c r="D51" s="29"/>
      <c r="E51" s="29"/>
      <c r="F51" s="29"/>
      <c r="G51" s="29"/>
      <c r="H51" s="29"/>
      <c r="I51" s="29"/>
      <c r="J51" s="29"/>
      <c r="K51" s="29"/>
      <c r="L51" s="1193"/>
      <c r="M51" s="231"/>
      <c r="N51" s="228"/>
      <c r="O51" s="230"/>
      <c r="P51" s="228"/>
      <c r="Q51" s="228"/>
      <c r="R51" s="228"/>
      <c r="S51" s="228"/>
      <c r="T51" s="29"/>
    </row>
    <row r="52" spans="1:29" ht="15.75" customHeight="1">
      <c r="A52" s="1152"/>
      <c r="B52" s="1147"/>
      <c r="C52" s="186"/>
      <c r="D52" s="33"/>
      <c r="E52" s="33"/>
      <c r="F52" s="33"/>
      <c r="G52" s="33"/>
      <c r="H52" s="33"/>
      <c r="I52" s="33"/>
      <c r="J52" s="33"/>
      <c r="K52" s="33"/>
      <c r="L52" s="1194"/>
      <c r="M52" s="228"/>
      <c r="N52" s="230"/>
      <c r="O52" s="230"/>
      <c r="P52" s="230"/>
      <c r="Q52" s="228"/>
      <c r="R52" s="228"/>
      <c r="S52" s="228"/>
      <c r="T52" s="12"/>
    </row>
    <row r="53" spans="1:29" ht="16.5" customHeight="1">
      <c r="A53" s="1152"/>
      <c r="B53" s="371"/>
      <c r="C53" s="186"/>
      <c r="D53" s="33"/>
      <c r="E53" s="33"/>
      <c r="F53" s="33"/>
      <c r="G53" s="33"/>
      <c r="H53" s="33"/>
      <c r="I53" s="33"/>
      <c r="J53" s="33"/>
      <c r="K53" s="33"/>
      <c r="L53" s="238" t="s">
        <v>593</v>
      </c>
      <c r="M53" s="239">
        <v>4</v>
      </c>
      <c r="N53" s="239">
        <v>4</v>
      </c>
      <c r="O53" s="239">
        <v>4</v>
      </c>
      <c r="P53" s="239">
        <v>3</v>
      </c>
      <c r="Q53" s="280"/>
      <c r="R53" s="236"/>
      <c r="S53" s="237">
        <f t="shared" ref="S53:S64" si="7">SUM(M53:R53)</f>
        <v>15</v>
      </c>
      <c r="T53" s="12"/>
    </row>
    <row r="54" spans="1:29" ht="16.5" customHeight="1">
      <c r="A54" s="1152"/>
      <c r="B54" s="371"/>
      <c r="C54" s="186"/>
      <c r="D54" s="33"/>
      <c r="E54" s="33"/>
      <c r="F54" s="33"/>
      <c r="G54" s="33"/>
      <c r="H54" s="33"/>
      <c r="I54" s="33"/>
      <c r="J54" s="33"/>
      <c r="K54" s="33"/>
      <c r="L54" s="240" t="s">
        <v>594</v>
      </c>
      <c r="M54" s="281"/>
      <c r="N54" s="281"/>
      <c r="O54" s="281"/>
      <c r="P54" s="281"/>
      <c r="Q54" s="281"/>
      <c r="R54" s="228"/>
      <c r="S54" s="242">
        <f t="shared" si="7"/>
        <v>0</v>
      </c>
      <c r="T54" s="12"/>
    </row>
    <row r="55" spans="1:29" ht="16.5" customHeight="1">
      <c r="A55" s="1152"/>
      <c r="B55" s="371"/>
      <c r="C55" s="186"/>
      <c r="D55" s="33"/>
      <c r="E55" s="33"/>
      <c r="F55" s="33"/>
      <c r="G55" s="33"/>
      <c r="H55" s="33"/>
      <c r="I55" s="33"/>
      <c r="J55" s="33"/>
      <c r="K55" s="33"/>
      <c r="L55" s="240" t="s">
        <v>595</v>
      </c>
      <c r="M55" s="282">
        <v>4</v>
      </c>
      <c r="N55" s="282">
        <v>4</v>
      </c>
      <c r="O55" s="282">
        <v>4</v>
      </c>
      <c r="P55" s="282">
        <v>3</v>
      </c>
      <c r="Q55" s="243"/>
      <c r="R55" s="228"/>
      <c r="S55" s="242">
        <f t="shared" si="7"/>
        <v>15</v>
      </c>
      <c r="T55" s="12"/>
    </row>
    <row r="56" spans="1:29" ht="16.5" customHeight="1">
      <c r="A56" s="1152"/>
      <c r="B56" s="371"/>
      <c r="C56" s="186"/>
      <c r="D56" s="33"/>
      <c r="E56" s="33"/>
      <c r="F56" s="33"/>
      <c r="G56" s="33"/>
      <c r="H56" s="33"/>
      <c r="I56" s="33"/>
      <c r="J56" s="33"/>
      <c r="K56" s="33"/>
      <c r="L56" s="244" t="s">
        <v>596</v>
      </c>
      <c r="M56" s="246"/>
      <c r="N56" s="246"/>
      <c r="O56" s="246"/>
      <c r="P56" s="246"/>
      <c r="Q56" s="246"/>
      <c r="R56" s="247"/>
      <c r="S56" s="248">
        <f t="shared" si="7"/>
        <v>0</v>
      </c>
      <c r="T56" s="12"/>
    </row>
    <row r="57" spans="1:29" ht="16.5" customHeight="1">
      <c r="A57" s="1152"/>
      <c r="B57" s="371"/>
      <c r="C57" s="186"/>
      <c r="D57" s="29"/>
      <c r="E57" s="29"/>
      <c r="F57" s="29"/>
      <c r="G57" s="29"/>
      <c r="H57" s="29"/>
      <c r="I57" s="29"/>
      <c r="J57" s="29"/>
      <c r="K57" s="29"/>
      <c r="L57" s="244" t="s">
        <v>597</v>
      </c>
      <c r="M57" s="246"/>
      <c r="N57" s="246"/>
      <c r="O57" s="246"/>
      <c r="P57" s="246"/>
      <c r="Q57" s="246"/>
      <c r="R57" s="247"/>
      <c r="S57" s="248">
        <f t="shared" si="7"/>
        <v>0</v>
      </c>
      <c r="T57" s="29"/>
      <c r="U57" s="185"/>
      <c r="V57" s="185"/>
      <c r="W57" s="185"/>
      <c r="X57" s="185"/>
      <c r="Y57" s="185"/>
      <c r="Z57" s="185"/>
      <c r="AA57" s="185"/>
      <c r="AB57" s="185"/>
      <c r="AC57" s="185"/>
    </row>
    <row r="58" spans="1:29" ht="16.5" customHeight="1">
      <c r="A58" s="1152"/>
      <c r="B58" s="371"/>
      <c r="C58" s="186"/>
      <c r="D58" s="29"/>
      <c r="E58" s="29"/>
      <c r="F58" s="29"/>
      <c r="G58" s="29"/>
      <c r="H58" s="29"/>
      <c r="I58" s="29"/>
      <c r="J58" s="29"/>
      <c r="K58" s="29"/>
      <c r="L58" s="249" t="s">
        <v>598</v>
      </c>
      <c r="M58" s="246"/>
      <c r="N58" s="246"/>
      <c r="O58" s="246"/>
      <c r="P58" s="246"/>
      <c r="Q58" s="246"/>
      <c r="R58" s="247"/>
      <c r="S58" s="248">
        <f t="shared" si="7"/>
        <v>0</v>
      </c>
      <c r="T58" s="29"/>
      <c r="U58" s="185"/>
      <c r="V58" s="185"/>
      <c r="W58" s="185"/>
      <c r="X58" s="185"/>
      <c r="Y58" s="185"/>
      <c r="Z58" s="185"/>
      <c r="AA58" s="185"/>
      <c r="AB58" s="185"/>
      <c r="AC58" s="185"/>
    </row>
    <row r="59" spans="1:29" ht="16.5" customHeight="1">
      <c r="A59" s="352"/>
      <c r="B59" s="371"/>
      <c r="C59" s="186"/>
      <c r="D59" s="33"/>
      <c r="E59" s="33"/>
      <c r="F59" s="33"/>
      <c r="G59" s="33"/>
      <c r="H59" s="33"/>
      <c r="I59" s="33"/>
      <c r="J59" s="33"/>
      <c r="K59" s="33"/>
      <c r="L59" s="250" t="s">
        <v>599</v>
      </c>
      <c r="M59" s="251"/>
      <c r="N59" s="251"/>
      <c r="O59" s="251"/>
      <c r="P59" s="251"/>
      <c r="Q59" s="251"/>
      <c r="R59" s="252"/>
      <c r="S59" s="253">
        <f t="shared" si="7"/>
        <v>0</v>
      </c>
      <c r="T59" s="12"/>
      <c r="U59" s="8"/>
      <c r="V59" s="8"/>
      <c r="W59" s="8"/>
      <c r="X59" s="8"/>
      <c r="Y59" s="8"/>
      <c r="Z59" s="8"/>
      <c r="AA59" s="8"/>
      <c r="AB59" s="8"/>
      <c r="AC59" s="8"/>
    </row>
    <row r="60" spans="1:29" ht="16.5" customHeight="1">
      <c r="A60" s="352"/>
      <c r="B60" s="371"/>
      <c r="C60" s="186"/>
      <c r="D60" s="33"/>
      <c r="E60" s="33"/>
      <c r="F60" s="33"/>
      <c r="G60" s="33"/>
      <c r="H60" s="33"/>
      <c r="I60" s="33"/>
      <c r="J60" s="33"/>
      <c r="K60" s="33"/>
      <c r="L60" s="250" t="s">
        <v>600</v>
      </c>
      <c r="M60" s="254"/>
      <c r="N60" s="254"/>
      <c r="O60" s="254"/>
      <c r="P60" s="254"/>
      <c r="Q60" s="254"/>
      <c r="R60" s="255"/>
      <c r="S60" s="256">
        <f t="shared" si="7"/>
        <v>0</v>
      </c>
      <c r="T60" s="12"/>
      <c r="U60" s="8"/>
      <c r="V60" s="8"/>
      <c r="W60" s="8"/>
      <c r="X60" s="8"/>
      <c r="Y60" s="8"/>
      <c r="Z60" s="8"/>
      <c r="AA60" s="8"/>
      <c r="AB60" s="8"/>
      <c r="AC60" s="8"/>
    </row>
    <row r="61" spans="1:29" ht="16.5" customHeight="1">
      <c r="A61" s="352"/>
      <c r="B61" s="371"/>
      <c r="C61" s="186"/>
      <c r="D61" s="33"/>
      <c r="E61" s="33"/>
      <c r="F61" s="33"/>
      <c r="G61" s="33"/>
      <c r="H61" s="33"/>
      <c r="I61" s="33"/>
      <c r="J61" s="33"/>
      <c r="K61" s="33"/>
      <c r="L61" s="222" t="s">
        <v>681</v>
      </c>
      <c r="M61" s="223">
        <f t="shared" ref="M61:R61" si="8">M53+M40</f>
        <v>7</v>
      </c>
      <c r="N61" s="223">
        <f t="shared" si="8"/>
        <v>7</v>
      </c>
      <c r="O61" s="223">
        <f t="shared" si="8"/>
        <v>8</v>
      </c>
      <c r="P61" s="223">
        <f t="shared" si="8"/>
        <v>10</v>
      </c>
      <c r="Q61" s="223">
        <f t="shared" si="8"/>
        <v>4</v>
      </c>
      <c r="R61" s="223">
        <f t="shared" si="8"/>
        <v>0</v>
      </c>
      <c r="S61" s="224">
        <f t="shared" si="7"/>
        <v>36</v>
      </c>
      <c r="T61" s="12"/>
      <c r="U61" s="8"/>
      <c r="V61" s="8"/>
      <c r="W61" s="8"/>
      <c r="X61" s="8"/>
      <c r="Y61" s="8"/>
      <c r="Z61" s="8"/>
      <c r="AA61" s="8"/>
      <c r="AB61" s="8"/>
      <c r="AC61" s="8"/>
    </row>
    <row r="62" spans="1:29" ht="16.5" customHeight="1">
      <c r="A62" s="352"/>
      <c r="B62" s="371"/>
      <c r="C62" s="186"/>
      <c r="D62" s="33"/>
      <c r="E62" s="33"/>
      <c r="F62" s="33"/>
      <c r="G62" s="33"/>
      <c r="H62" s="33"/>
      <c r="I62" s="33"/>
      <c r="J62" s="33"/>
      <c r="K62" s="33"/>
      <c r="L62" s="257" t="s">
        <v>682</v>
      </c>
      <c r="M62" s="258">
        <f t="shared" ref="M62:R62" si="9">M57+M56+M44+M43</f>
        <v>0</v>
      </c>
      <c r="N62" s="258">
        <f t="shared" si="9"/>
        <v>0</v>
      </c>
      <c r="O62" s="258">
        <f t="shared" si="9"/>
        <v>0</v>
      </c>
      <c r="P62" s="258">
        <f t="shared" si="9"/>
        <v>0</v>
      </c>
      <c r="Q62" s="258">
        <f t="shared" si="9"/>
        <v>0</v>
      </c>
      <c r="R62" s="258">
        <f t="shared" si="9"/>
        <v>0</v>
      </c>
      <c r="S62" s="259">
        <f t="shared" si="7"/>
        <v>0</v>
      </c>
      <c r="T62" s="12"/>
      <c r="U62" s="8"/>
      <c r="V62" s="8"/>
      <c r="W62" s="8"/>
      <c r="X62" s="8"/>
      <c r="Y62" s="8"/>
      <c r="Z62" s="8"/>
      <c r="AA62" s="8"/>
      <c r="AB62" s="8"/>
      <c r="AC62" s="8"/>
    </row>
    <row r="63" spans="1:29" ht="16.5" customHeight="1">
      <c r="A63" s="352"/>
      <c r="B63" s="371"/>
      <c r="C63" s="186"/>
      <c r="D63" s="29"/>
      <c r="E63" s="29"/>
      <c r="F63" s="29"/>
      <c r="G63" s="29"/>
      <c r="H63" s="29"/>
      <c r="I63" s="29"/>
      <c r="J63" s="29"/>
      <c r="K63" s="29"/>
      <c r="L63" s="257" t="s">
        <v>683</v>
      </c>
      <c r="M63" s="258">
        <f t="shared" ref="M63:R63" si="10">M58+M45</f>
        <v>0</v>
      </c>
      <c r="N63" s="258">
        <f t="shared" si="10"/>
        <v>4</v>
      </c>
      <c r="O63" s="258">
        <f t="shared" si="10"/>
        <v>0</v>
      </c>
      <c r="P63" s="258">
        <f t="shared" si="10"/>
        <v>0</v>
      </c>
      <c r="Q63" s="258">
        <f t="shared" si="10"/>
        <v>0</v>
      </c>
      <c r="R63" s="258">
        <f t="shared" si="10"/>
        <v>0</v>
      </c>
      <c r="S63" s="259">
        <f t="shared" si="7"/>
        <v>4</v>
      </c>
      <c r="T63" s="29"/>
      <c r="U63" s="185"/>
      <c r="V63" s="185"/>
      <c r="W63" s="185"/>
      <c r="X63" s="185"/>
      <c r="Y63" s="185"/>
      <c r="Z63" s="185"/>
      <c r="AA63" s="185"/>
      <c r="AB63" s="185"/>
      <c r="AC63" s="185"/>
    </row>
    <row r="64" spans="1:29" ht="16.5" customHeight="1">
      <c r="A64" s="352"/>
      <c r="B64" s="371"/>
      <c r="C64" s="186"/>
      <c r="D64" s="29"/>
      <c r="E64" s="29"/>
      <c r="F64" s="29"/>
      <c r="G64" s="29"/>
      <c r="H64" s="29"/>
      <c r="I64" s="29"/>
      <c r="J64" s="29"/>
      <c r="K64" s="29"/>
      <c r="L64" s="260" t="s">
        <v>684</v>
      </c>
      <c r="M64" s="261">
        <f t="shared" ref="M64:R64" si="11">M59+M46</f>
        <v>0</v>
      </c>
      <c r="N64" s="261">
        <f t="shared" si="11"/>
        <v>0</v>
      </c>
      <c r="O64" s="261">
        <f t="shared" si="11"/>
        <v>0</v>
      </c>
      <c r="P64" s="261">
        <f t="shared" si="11"/>
        <v>0</v>
      </c>
      <c r="Q64" s="261">
        <f t="shared" si="11"/>
        <v>0</v>
      </c>
      <c r="R64" s="261">
        <f t="shared" si="11"/>
        <v>0</v>
      </c>
      <c r="S64" s="262">
        <f t="shared" si="7"/>
        <v>0</v>
      </c>
      <c r="T64" s="29"/>
      <c r="U64" s="185"/>
      <c r="V64" s="185"/>
      <c r="W64" s="185"/>
      <c r="X64" s="185"/>
      <c r="Y64" s="185"/>
      <c r="Z64" s="185"/>
      <c r="AA64" s="185"/>
      <c r="AB64" s="185"/>
      <c r="AC64" s="185"/>
    </row>
    <row r="65" spans="1:29" ht="15.75" customHeight="1">
      <c r="A65" s="1213" t="s">
        <v>817</v>
      </c>
      <c r="B65" s="1138"/>
      <c r="C65" s="354"/>
      <c r="D65" s="82"/>
      <c r="E65" s="82"/>
      <c r="F65" s="82"/>
      <c r="G65" s="82"/>
      <c r="H65" s="82"/>
      <c r="I65" s="82"/>
      <c r="J65" s="82"/>
      <c r="K65" s="82"/>
      <c r="L65" s="355"/>
      <c r="M65" s="82"/>
      <c r="N65" s="82"/>
      <c r="O65" s="82"/>
      <c r="P65" s="82"/>
      <c r="Q65" s="82"/>
      <c r="R65" s="82"/>
      <c r="S65" s="82"/>
      <c r="T65" s="186"/>
    </row>
    <row r="66" spans="1:29" ht="46.5" customHeight="1">
      <c r="A66" s="1211">
        <v>3</v>
      </c>
      <c r="B66" s="1197" t="s">
        <v>124</v>
      </c>
      <c r="C66" s="186" t="s">
        <v>643</v>
      </c>
      <c r="D66" s="306">
        <v>10</v>
      </c>
      <c r="E66" s="33" t="s">
        <v>2614</v>
      </c>
      <c r="F66" s="33" t="s">
        <v>696</v>
      </c>
      <c r="G66" s="306"/>
      <c r="H66" s="306">
        <v>1</v>
      </c>
      <c r="I66" s="33">
        <v>6</v>
      </c>
      <c r="J66" s="33" t="s">
        <v>2614</v>
      </c>
      <c r="K66" s="33" t="s">
        <v>645</v>
      </c>
      <c r="L66" s="1192" t="s">
        <v>592</v>
      </c>
      <c r="M66" s="18"/>
      <c r="N66" s="18" t="s">
        <v>2615</v>
      </c>
      <c r="O66" s="29" t="s">
        <v>2616</v>
      </c>
      <c r="P66" s="20" t="s">
        <v>2617</v>
      </c>
      <c r="Q66" s="29"/>
      <c r="R66" s="29"/>
      <c r="S66" s="29"/>
      <c r="T66" s="29"/>
    </row>
    <row r="67" spans="1:29" ht="42" customHeight="1">
      <c r="A67" s="1152"/>
      <c r="B67" s="1152"/>
      <c r="C67" s="186" t="s">
        <v>646</v>
      </c>
      <c r="D67" s="306">
        <v>7</v>
      </c>
      <c r="E67" s="9" t="s">
        <v>808</v>
      </c>
      <c r="F67" s="9" t="s">
        <v>645</v>
      </c>
      <c r="G67" s="306"/>
      <c r="H67" s="306">
        <v>2</v>
      </c>
      <c r="I67" s="9">
        <v>7</v>
      </c>
      <c r="J67" s="9" t="s">
        <v>2618</v>
      </c>
      <c r="K67" s="33" t="s">
        <v>645</v>
      </c>
      <c r="L67" s="1193"/>
      <c r="M67" s="18"/>
      <c r="N67" s="18" t="s">
        <v>2619</v>
      </c>
      <c r="O67" s="29" t="s">
        <v>2620</v>
      </c>
      <c r="P67" s="29" t="s">
        <v>2621</v>
      </c>
      <c r="Q67" s="29"/>
      <c r="R67" s="29"/>
      <c r="S67" s="29"/>
      <c r="T67" s="29"/>
    </row>
    <row r="68" spans="1:29" ht="37.5" customHeight="1">
      <c r="A68" s="1152"/>
      <c r="B68" s="1152"/>
      <c r="C68" s="186"/>
      <c r="D68" s="33"/>
      <c r="E68" s="33"/>
      <c r="F68" s="33"/>
      <c r="G68" s="33"/>
      <c r="H68" s="33"/>
      <c r="I68" s="203"/>
      <c r="J68" s="33"/>
      <c r="K68" s="33"/>
      <c r="L68" s="1193"/>
      <c r="M68" s="18"/>
      <c r="N68" s="18"/>
      <c r="O68" s="18" t="s">
        <v>2622</v>
      </c>
      <c r="P68" s="18"/>
      <c r="Q68" s="29"/>
      <c r="R68" s="29"/>
      <c r="S68" s="29"/>
      <c r="T68" s="269"/>
    </row>
    <row r="69" spans="1:29" ht="37.5" customHeight="1">
      <c r="A69" s="1152"/>
      <c r="B69" s="1152"/>
      <c r="C69" s="186" t="s">
        <v>656</v>
      </c>
      <c r="D69" s="33"/>
      <c r="E69" s="33"/>
      <c r="F69" s="33"/>
      <c r="G69" s="33"/>
      <c r="H69" s="33"/>
      <c r="I69" s="203">
        <v>13</v>
      </c>
      <c r="J69" s="33"/>
      <c r="K69" s="33"/>
      <c r="L69" s="1194"/>
      <c r="M69" s="18"/>
      <c r="N69" s="18"/>
      <c r="O69" s="18" t="s">
        <v>2623</v>
      </c>
      <c r="P69" s="18"/>
      <c r="Q69" s="29"/>
      <c r="R69" s="29"/>
      <c r="S69" s="29"/>
      <c r="T69" s="269"/>
    </row>
    <row r="70" spans="1:29" ht="15" customHeight="1">
      <c r="A70" s="1152"/>
      <c r="B70" s="1152"/>
      <c r="C70" s="186" t="s">
        <v>657</v>
      </c>
      <c r="D70" s="33"/>
      <c r="E70" s="33"/>
      <c r="F70" s="33"/>
      <c r="G70" s="33"/>
      <c r="H70" s="33"/>
      <c r="I70" s="33"/>
      <c r="J70" s="33"/>
      <c r="K70" s="33"/>
      <c r="L70" s="186" t="s">
        <v>593</v>
      </c>
      <c r="M70" s="192"/>
      <c r="N70" s="192"/>
      <c r="O70" s="192">
        <v>6</v>
      </c>
      <c r="P70" s="192">
        <v>7</v>
      </c>
      <c r="Q70" s="192"/>
      <c r="R70" s="194"/>
      <c r="S70" s="4">
        <f t="shared" ref="S70:S77" si="12">SUM(M70:R70)</f>
        <v>13</v>
      </c>
      <c r="T70" s="29"/>
    </row>
    <row r="71" spans="1:29" ht="15" customHeight="1">
      <c r="A71" s="1152"/>
      <c r="B71" s="1152"/>
      <c r="C71" s="186" t="s">
        <v>658</v>
      </c>
      <c r="D71" s="33"/>
      <c r="E71" s="33"/>
      <c r="F71" s="33"/>
      <c r="G71" s="33"/>
      <c r="H71" s="306">
        <v>1</v>
      </c>
      <c r="I71" s="33">
        <v>6</v>
      </c>
      <c r="J71" s="33" t="s">
        <v>2624</v>
      </c>
      <c r="K71" s="33" t="s">
        <v>651</v>
      </c>
      <c r="L71" s="195" t="s">
        <v>594</v>
      </c>
      <c r="M71" s="196"/>
      <c r="N71" s="196"/>
      <c r="O71" s="196"/>
      <c r="P71" s="196"/>
      <c r="Q71" s="196"/>
      <c r="R71" s="29"/>
      <c r="S71" s="33">
        <f t="shared" si="12"/>
        <v>0</v>
      </c>
      <c r="T71" s="29"/>
    </row>
    <row r="72" spans="1:29" ht="15" customHeight="1">
      <c r="A72" s="1152"/>
      <c r="B72" s="1152"/>
      <c r="C72" s="186"/>
      <c r="D72" s="33"/>
      <c r="E72" s="33"/>
      <c r="F72" s="33"/>
      <c r="G72" s="33"/>
      <c r="H72" s="306">
        <v>2</v>
      </c>
      <c r="I72" s="9">
        <v>7</v>
      </c>
      <c r="J72" s="33" t="s">
        <v>2625</v>
      </c>
      <c r="K72" s="33" t="s">
        <v>651</v>
      </c>
      <c r="L72" s="195" t="s">
        <v>595</v>
      </c>
      <c r="M72" s="198"/>
      <c r="N72" s="198"/>
      <c r="O72" s="198">
        <v>6</v>
      </c>
      <c r="P72" s="198">
        <v>7</v>
      </c>
      <c r="Q72" s="198"/>
      <c r="R72" s="29"/>
      <c r="S72" s="33">
        <f t="shared" si="12"/>
        <v>13</v>
      </c>
      <c r="T72" s="29"/>
    </row>
    <row r="73" spans="1:29" ht="15" customHeight="1">
      <c r="A73" s="1152"/>
      <c r="B73" s="1152"/>
      <c r="C73" s="186"/>
      <c r="D73" s="33"/>
      <c r="E73" s="33"/>
      <c r="F73" s="33"/>
      <c r="G73" s="33"/>
      <c r="H73" s="33"/>
      <c r="I73" s="203">
        <v>13</v>
      </c>
      <c r="J73" s="33"/>
      <c r="K73" s="33"/>
      <c r="L73" s="199" t="s">
        <v>596</v>
      </c>
      <c r="M73" s="200"/>
      <c r="N73" s="200"/>
      <c r="O73" s="200"/>
      <c r="P73" s="200"/>
      <c r="Q73" s="200"/>
      <c r="R73" s="202"/>
      <c r="S73" s="203">
        <f t="shared" si="12"/>
        <v>0</v>
      </c>
      <c r="T73" s="29"/>
    </row>
    <row r="74" spans="1:29" ht="15" customHeight="1">
      <c r="A74" s="1152"/>
      <c r="B74" s="1152"/>
      <c r="C74" s="186"/>
      <c r="D74" s="33"/>
      <c r="E74" s="33"/>
      <c r="F74" s="33"/>
      <c r="G74" s="33"/>
      <c r="H74" s="33"/>
      <c r="I74" s="33"/>
      <c r="J74" s="33"/>
      <c r="K74" s="33"/>
      <c r="L74" s="199" t="s">
        <v>597</v>
      </c>
      <c r="M74" s="200"/>
      <c r="N74" s="200">
        <v>6</v>
      </c>
      <c r="O74" s="200"/>
      <c r="P74" s="200"/>
      <c r="Q74" s="200"/>
      <c r="R74" s="202"/>
      <c r="S74" s="203">
        <f t="shared" si="12"/>
        <v>6</v>
      </c>
      <c r="T74" s="29"/>
      <c r="U74" s="8"/>
      <c r="V74" s="8"/>
      <c r="W74" s="8"/>
      <c r="X74" s="8"/>
      <c r="Y74" s="8"/>
      <c r="Z74" s="8"/>
      <c r="AA74" s="8"/>
      <c r="AB74" s="8"/>
      <c r="AC74" s="8"/>
    </row>
    <row r="75" spans="1:29" ht="15" customHeight="1">
      <c r="A75" s="1152"/>
      <c r="B75" s="1152"/>
      <c r="C75" s="186"/>
      <c r="D75" s="33"/>
      <c r="E75" s="33"/>
      <c r="F75" s="33"/>
      <c r="G75" s="33"/>
      <c r="H75" s="33"/>
      <c r="I75" s="33"/>
      <c r="J75" s="33"/>
      <c r="K75" s="33"/>
      <c r="L75" s="208" t="s">
        <v>598</v>
      </c>
      <c r="M75" s="200"/>
      <c r="N75" s="200"/>
      <c r="O75" s="200">
        <v>7</v>
      </c>
      <c r="P75" s="200"/>
      <c r="Q75" s="200"/>
      <c r="R75" s="202"/>
      <c r="S75" s="203">
        <f t="shared" si="12"/>
        <v>7</v>
      </c>
      <c r="T75" s="29"/>
      <c r="U75" s="8"/>
      <c r="V75" s="8"/>
      <c r="W75" s="8"/>
      <c r="X75" s="8"/>
      <c r="Y75" s="8"/>
      <c r="Z75" s="8"/>
      <c r="AA75" s="8"/>
      <c r="AB75" s="8"/>
      <c r="AC75" s="8"/>
    </row>
    <row r="76" spans="1:29" ht="15" customHeight="1">
      <c r="A76" s="1152"/>
      <c r="B76" s="1152"/>
      <c r="C76" s="186"/>
      <c r="D76" s="33"/>
      <c r="E76" s="33"/>
      <c r="F76" s="33"/>
      <c r="G76" s="33"/>
      <c r="H76" s="33"/>
      <c r="I76" s="33"/>
      <c r="J76" s="33"/>
      <c r="K76" s="33"/>
      <c r="L76" s="209" t="s">
        <v>599</v>
      </c>
      <c r="M76" s="210"/>
      <c r="N76" s="210"/>
      <c r="O76" s="210"/>
      <c r="P76" s="210"/>
      <c r="Q76" s="210"/>
      <c r="R76" s="211"/>
      <c r="S76" s="212">
        <f t="shared" si="12"/>
        <v>0</v>
      </c>
      <c r="T76" s="29"/>
      <c r="U76" s="8"/>
      <c r="V76" s="8"/>
      <c r="W76" s="8"/>
      <c r="X76" s="8"/>
      <c r="Y76" s="8"/>
      <c r="Z76" s="8"/>
      <c r="AA76" s="8"/>
      <c r="AB76" s="8"/>
      <c r="AC76" s="8"/>
    </row>
    <row r="77" spans="1:29" ht="15" customHeight="1">
      <c r="A77" s="1152"/>
      <c r="B77" s="1152"/>
      <c r="C77" s="186"/>
      <c r="D77" s="33"/>
      <c r="E77" s="33"/>
      <c r="F77" s="33"/>
      <c r="G77" s="33"/>
      <c r="H77" s="33"/>
      <c r="I77" s="33"/>
      <c r="J77" s="33"/>
      <c r="K77" s="33"/>
      <c r="L77" s="209" t="s">
        <v>600</v>
      </c>
      <c r="M77" s="213"/>
      <c r="N77" s="213"/>
      <c r="O77" s="213"/>
      <c r="P77" s="213"/>
      <c r="Q77" s="213"/>
      <c r="R77" s="214"/>
      <c r="S77" s="215">
        <f t="shared" si="12"/>
        <v>0</v>
      </c>
      <c r="T77" s="29"/>
      <c r="U77" s="8"/>
      <c r="V77" s="8"/>
      <c r="W77" s="8"/>
      <c r="X77" s="8"/>
      <c r="Y77" s="8"/>
      <c r="Z77" s="8"/>
      <c r="AA77" s="8"/>
      <c r="AB77" s="8"/>
      <c r="AC77" s="8"/>
    </row>
    <row r="78" spans="1:29" ht="15" customHeight="1">
      <c r="A78" s="1152"/>
      <c r="B78" s="1152"/>
      <c r="C78" s="216"/>
      <c r="D78" s="217"/>
      <c r="E78" s="217"/>
      <c r="F78" s="217"/>
      <c r="G78" s="217"/>
      <c r="H78" s="217"/>
      <c r="I78" s="217"/>
      <c r="J78" s="217"/>
      <c r="K78" s="217"/>
      <c r="L78" s="222"/>
      <c r="M78" s="223"/>
      <c r="N78" s="223"/>
      <c r="O78" s="223"/>
      <c r="P78" s="223"/>
      <c r="Q78" s="223"/>
      <c r="R78" s="224"/>
      <c r="S78" s="225"/>
      <c r="T78" s="29"/>
      <c r="U78" s="185"/>
      <c r="V78" s="185"/>
      <c r="W78" s="185"/>
      <c r="X78" s="185"/>
      <c r="Y78" s="185"/>
      <c r="Z78" s="185"/>
      <c r="AA78" s="185"/>
      <c r="AB78" s="185"/>
      <c r="AC78" s="185"/>
    </row>
    <row r="79" spans="1:29" ht="41.25" customHeight="1">
      <c r="A79" s="1152"/>
      <c r="B79" s="1152"/>
      <c r="C79" s="150"/>
      <c r="D79" s="114"/>
      <c r="E79" s="114"/>
      <c r="F79" s="114"/>
      <c r="G79" s="114"/>
      <c r="H79" s="114"/>
      <c r="I79" s="114"/>
      <c r="J79" s="114"/>
      <c r="K79" s="784"/>
      <c r="L79" s="1195" t="s">
        <v>601</v>
      </c>
      <c r="M79" s="230" t="s">
        <v>2626</v>
      </c>
      <c r="N79" s="230" t="s">
        <v>2627</v>
      </c>
      <c r="O79" s="230"/>
      <c r="P79" s="230" t="s">
        <v>2628</v>
      </c>
      <c r="Q79" s="230"/>
      <c r="R79" s="228"/>
      <c r="S79" s="228"/>
      <c r="T79" s="29"/>
    </row>
    <row r="80" spans="1:29" ht="39.75" customHeight="1">
      <c r="A80" s="1152"/>
      <c r="B80" s="1152"/>
      <c r="C80" s="150"/>
      <c r="D80" s="114"/>
      <c r="E80" s="114"/>
      <c r="F80" s="114"/>
      <c r="G80" s="114"/>
      <c r="H80" s="114"/>
      <c r="I80" s="114"/>
      <c r="J80" s="114"/>
      <c r="K80" s="784"/>
      <c r="L80" s="1193"/>
      <c r="M80" s="230" t="s">
        <v>2629</v>
      </c>
      <c r="N80" s="230" t="s">
        <v>2630</v>
      </c>
      <c r="O80" s="228"/>
      <c r="P80" s="230" t="s">
        <v>2631</v>
      </c>
      <c r="Q80" s="230"/>
      <c r="R80" s="228"/>
      <c r="S80" s="228"/>
      <c r="T80" s="29"/>
    </row>
    <row r="81" spans="1:29" ht="27" customHeight="1">
      <c r="A81" s="1152"/>
      <c r="B81" s="1152"/>
      <c r="C81" s="114"/>
      <c r="D81" s="33"/>
      <c r="E81" s="33"/>
      <c r="F81" s="33"/>
      <c r="G81" s="33"/>
      <c r="H81" s="33"/>
      <c r="I81" s="33"/>
      <c r="J81" s="33"/>
      <c r="K81" s="33"/>
      <c r="L81" s="1193"/>
      <c r="M81" s="230"/>
      <c r="N81" s="230"/>
      <c r="O81" s="243"/>
      <c r="P81" s="230"/>
      <c r="Q81" s="230"/>
      <c r="R81" s="228"/>
      <c r="S81" s="228"/>
      <c r="T81" s="29"/>
    </row>
    <row r="82" spans="1:29" ht="26.25" customHeight="1">
      <c r="A82" s="1152"/>
      <c r="B82" s="1147"/>
      <c r="C82" s="186"/>
      <c r="D82" s="29"/>
      <c r="E82" s="29"/>
      <c r="F82" s="29"/>
      <c r="G82" s="29"/>
      <c r="H82" s="29"/>
      <c r="I82" s="29"/>
      <c r="J82" s="29"/>
      <c r="K82" s="29"/>
      <c r="L82" s="1194"/>
      <c r="M82" s="228"/>
      <c r="N82" s="228"/>
      <c r="O82" s="228"/>
      <c r="P82" s="281"/>
      <c r="Q82" s="228"/>
      <c r="R82" s="228"/>
      <c r="S82" s="228"/>
      <c r="T82" s="12"/>
    </row>
    <row r="83" spans="1:29" ht="18" customHeight="1">
      <c r="A83" s="1152"/>
      <c r="B83" s="371"/>
      <c r="C83" s="186"/>
      <c r="D83" s="29"/>
      <c r="E83" s="29"/>
      <c r="F83" s="29"/>
      <c r="G83" s="29"/>
      <c r="H83" s="29"/>
      <c r="I83" s="29"/>
      <c r="J83" s="29"/>
      <c r="K83" s="29"/>
      <c r="L83" s="238" t="s">
        <v>593</v>
      </c>
      <c r="M83" s="280"/>
      <c r="N83" s="280"/>
      <c r="O83" s="280"/>
      <c r="P83" s="280"/>
      <c r="Q83" s="280"/>
      <c r="R83" s="236"/>
      <c r="S83" s="237">
        <f t="shared" ref="S83:S94" si="13">SUM(M83:R83)</f>
        <v>0</v>
      </c>
      <c r="T83" s="12"/>
    </row>
    <row r="84" spans="1:29" ht="18" customHeight="1">
      <c r="A84" s="1152"/>
      <c r="B84" s="371"/>
      <c r="C84" s="186"/>
      <c r="D84" s="29"/>
      <c r="E84" s="29"/>
      <c r="F84" s="29"/>
      <c r="G84" s="29"/>
      <c r="H84" s="29"/>
      <c r="I84" s="29"/>
      <c r="J84" s="29"/>
      <c r="K84" s="29"/>
      <c r="L84" s="240" t="s">
        <v>594</v>
      </c>
      <c r="M84" s="281"/>
      <c r="N84" s="281"/>
      <c r="O84" s="281"/>
      <c r="P84" s="281"/>
      <c r="Q84" s="281"/>
      <c r="R84" s="228"/>
      <c r="S84" s="242">
        <f t="shared" si="13"/>
        <v>0</v>
      </c>
      <c r="T84" s="12"/>
    </row>
    <row r="85" spans="1:29" ht="18" customHeight="1">
      <c r="A85" s="1152"/>
      <c r="B85" s="371"/>
      <c r="C85" s="186"/>
      <c r="D85" s="29"/>
      <c r="E85" s="29"/>
      <c r="F85" s="29"/>
      <c r="G85" s="29"/>
      <c r="H85" s="29"/>
      <c r="I85" s="29"/>
      <c r="J85" s="29"/>
      <c r="K85" s="29"/>
      <c r="L85" s="240" t="s">
        <v>595</v>
      </c>
      <c r="M85" s="243"/>
      <c r="N85" s="243"/>
      <c r="O85" s="243"/>
      <c r="P85" s="243"/>
      <c r="Q85" s="243"/>
      <c r="R85" s="228"/>
      <c r="S85" s="242">
        <f t="shared" si="13"/>
        <v>0</v>
      </c>
      <c r="T85" s="12"/>
    </row>
    <row r="86" spans="1:29" ht="18" customHeight="1">
      <c r="A86" s="1152"/>
      <c r="B86" s="371"/>
      <c r="C86" s="186"/>
      <c r="D86" s="29"/>
      <c r="E86" s="29"/>
      <c r="F86" s="29"/>
      <c r="G86" s="29"/>
      <c r="H86" s="29"/>
      <c r="I86" s="29"/>
      <c r="J86" s="29"/>
      <c r="K86" s="29"/>
      <c r="L86" s="244" t="s">
        <v>596</v>
      </c>
      <c r="M86" s="246"/>
      <c r="N86" s="246"/>
      <c r="O86" s="246"/>
      <c r="P86" s="246"/>
      <c r="Q86" s="246"/>
      <c r="R86" s="247"/>
      <c r="S86" s="248">
        <f t="shared" si="13"/>
        <v>0</v>
      </c>
      <c r="T86" s="12"/>
    </row>
    <row r="87" spans="1:29" ht="18" customHeight="1">
      <c r="A87" s="1152"/>
      <c r="B87" s="371"/>
      <c r="C87" s="186"/>
      <c r="D87" s="29"/>
      <c r="E87" s="29"/>
      <c r="F87" s="29"/>
      <c r="G87" s="29"/>
      <c r="H87" s="29"/>
      <c r="I87" s="29"/>
      <c r="J87" s="29"/>
      <c r="K87" s="29"/>
      <c r="L87" s="244" t="s">
        <v>597</v>
      </c>
      <c r="M87" s="246">
        <v>3</v>
      </c>
      <c r="N87" s="246">
        <v>4</v>
      </c>
      <c r="O87" s="246"/>
      <c r="P87" s="246"/>
      <c r="Q87" s="246"/>
      <c r="R87" s="247"/>
      <c r="S87" s="248">
        <f t="shared" si="13"/>
        <v>7</v>
      </c>
      <c r="T87" s="29"/>
      <c r="U87" s="185"/>
      <c r="V87" s="185"/>
      <c r="W87" s="185"/>
      <c r="X87" s="185"/>
      <c r="Y87" s="185"/>
      <c r="Z87" s="185"/>
      <c r="AA87" s="185"/>
      <c r="AB87" s="185"/>
      <c r="AC87" s="185"/>
    </row>
    <row r="88" spans="1:29" ht="18" customHeight="1">
      <c r="A88" s="1152"/>
      <c r="B88" s="371"/>
      <c r="C88" s="186"/>
      <c r="D88" s="29"/>
      <c r="E88" s="29"/>
      <c r="F88" s="29"/>
      <c r="G88" s="29"/>
      <c r="H88" s="29"/>
      <c r="I88" s="29"/>
      <c r="J88" s="29"/>
      <c r="K88" s="29"/>
      <c r="L88" s="249" t="s">
        <v>598</v>
      </c>
      <c r="M88" s="246"/>
      <c r="N88" s="246"/>
      <c r="O88" s="246"/>
      <c r="P88" s="246">
        <v>6</v>
      </c>
      <c r="Q88" s="246"/>
      <c r="R88" s="247"/>
      <c r="S88" s="248">
        <f t="shared" si="13"/>
        <v>6</v>
      </c>
      <c r="T88" s="29"/>
      <c r="U88" s="185"/>
      <c r="V88" s="185"/>
      <c r="W88" s="185"/>
      <c r="X88" s="185"/>
      <c r="Y88" s="185"/>
      <c r="Z88" s="185"/>
      <c r="AA88" s="185"/>
      <c r="AB88" s="185"/>
      <c r="AC88" s="185"/>
    </row>
    <row r="89" spans="1:29" ht="18" customHeight="1">
      <c r="A89" s="352"/>
      <c r="B89" s="371"/>
      <c r="C89" s="186"/>
      <c r="D89" s="29"/>
      <c r="E89" s="29"/>
      <c r="F89" s="29"/>
      <c r="G89" s="29"/>
      <c r="H89" s="29"/>
      <c r="I89" s="29"/>
      <c r="J89" s="29"/>
      <c r="K89" s="29"/>
      <c r="L89" s="250" t="s">
        <v>599</v>
      </c>
      <c r="M89" s="251"/>
      <c r="N89" s="251"/>
      <c r="O89" s="251"/>
      <c r="P89" s="251"/>
      <c r="Q89" s="251"/>
      <c r="R89" s="252"/>
      <c r="S89" s="253">
        <f t="shared" si="13"/>
        <v>0</v>
      </c>
      <c r="T89" s="12"/>
      <c r="U89" s="8"/>
      <c r="V89" s="8"/>
      <c r="W89" s="8"/>
      <c r="X89" s="8"/>
      <c r="Y89" s="8"/>
      <c r="Z89" s="8"/>
      <c r="AA89" s="8"/>
      <c r="AB89" s="8"/>
      <c r="AC89" s="8"/>
    </row>
    <row r="90" spans="1:29" ht="18" customHeight="1">
      <c r="A90" s="352"/>
      <c r="B90" s="371"/>
      <c r="C90" s="186"/>
      <c r="D90" s="29"/>
      <c r="E90" s="29"/>
      <c r="F90" s="29"/>
      <c r="G90" s="29"/>
      <c r="H90" s="29"/>
      <c r="I90" s="29"/>
      <c r="J90" s="29"/>
      <c r="K90" s="29"/>
      <c r="L90" s="250" t="s">
        <v>600</v>
      </c>
      <c r="M90" s="254"/>
      <c r="N90" s="254"/>
      <c r="O90" s="254"/>
      <c r="P90" s="254"/>
      <c r="Q90" s="254"/>
      <c r="R90" s="255"/>
      <c r="S90" s="256">
        <f t="shared" si="13"/>
        <v>0</v>
      </c>
      <c r="T90" s="12"/>
      <c r="U90" s="8"/>
      <c r="V90" s="8"/>
      <c r="W90" s="8"/>
      <c r="X90" s="8"/>
      <c r="Y90" s="8"/>
      <c r="Z90" s="8"/>
      <c r="AA90" s="8"/>
      <c r="AB90" s="8"/>
      <c r="AC90" s="8"/>
    </row>
    <row r="91" spans="1:29" ht="18" customHeight="1">
      <c r="A91" s="352"/>
      <c r="B91" s="371"/>
      <c r="C91" s="186"/>
      <c r="D91" s="29"/>
      <c r="E91" s="29"/>
      <c r="F91" s="29"/>
      <c r="G91" s="29"/>
      <c r="H91" s="29"/>
      <c r="I91" s="29"/>
      <c r="J91" s="29"/>
      <c r="K91" s="29"/>
      <c r="L91" s="222" t="s">
        <v>681</v>
      </c>
      <c r="M91" s="223">
        <f t="shared" ref="M91:R91" si="14">M83+M70</f>
        <v>0</v>
      </c>
      <c r="N91" s="223">
        <f t="shared" si="14"/>
        <v>0</v>
      </c>
      <c r="O91" s="223">
        <f t="shared" si="14"/>
        <v>6</v>
      </c>
      <c r="P91" s="223">
        <f t="shared" si="14"/>
        <v>7</v>
      </c>
      <c r="Q91" s="223">
        <f t="shared" si="14"/>
        <v>0</v>
      </c>
      <c r="R91" s="223">
        <f t="shared" si="14"/>
        <v>0</v>
      </c>
      <c r="S91" s="224">
        <f t="shared" si="13"/>
        <v>13</v>
      </c>
      <c r="T91" s="12"/>
      <c r="U91" s="8"/>
      <c r="V91" s="8"/>
      <c r="W91" s="8"/>
      <c r="X91" s="8"/>
      <c r="Y91" s="8"/>
      <c r="Z91" s="8"/>
      <c r="AA91" s="8"/>
      <c r="AB91" s="8"/>
      <c r="AC91" s="8"/>
    </row>
    <row r="92" spans="1:29" ht="18" customHeight="1">
      <c r="A92" s="352"/>
      <c r="B92" s="371"/>
      <c r="C92" s="186"/>
      <c r="D92" s="29"/>
      <c r="E92" s="29"/>
      <c r="F92" s="29"/>
      <c r="G92" s="29"/>
      <c r="H92" s="29"/>
      <c r="I92" s="29"/>
      <c r="J92" s="29"/>
      <c r="K92" s="29"/>
      <c r="L92" s="257" t="s">
        <v>682</v>
      </c>
      <c r="M92" s="258">
        <f t="shared" ref="M92:R92" si="15">M87+M86+M74+M73</f>
        <v>3</v>
      </c>
      <c r="N92" s="258">
        <f t="shared" si="15"/>
        <v>10</v>
      </c>
      <c r="O92" s="258">
        <f t="shared" si="15"/>
        <v>0</v>
      </c>
      <c r="P92" s="258">
        <f t="shared" si="15"/>
        <v>0</v>
      </c>
      <c r="Q92" s="258">
        <f t="shared" si="15"/>
        <v>0</v>
      </c>
      <c r="R92" s="258">
        <f t="shared" si="15"/>
        <v>0</v>
      </c>
      <c r="S92" s="259">
        <f t="shared" si="13"/>
        <v>13</v>
      </c>
      <c r="T92" s="12"/>
      <c r="U92" s="8"/>
      <c r="V92" s="8"/>
      <c r="W92" s="8"/>
      <c r="X92" s="8"/>
      <c r="Y92" s="8"/>
      <c r="Z92" s="8"/>
      <c r="AA92" s="8"/>
      <c r="AB92" s="8"/>
      <c r="AC92" s="8"/>
    </row>
    <row r="93" spans="1:29" ht="18" customHeight="1">
      <c r="A93" s="352"/>
      <c r="B93" s="371"/>
      <c r="C93" s="186"/>
      <c r="D93" s="29"/>
      <c r="E93" s="29"/>
      <c r="F93" s="29"/>
      <c r="G93" s="29"/>
      <c r="H93" s="29"/>
      <c r="I93" s="29"/>
      <c r="J93" s="29"/>
      <c r="K93" s="29"/>
      <c r="L93" s="257" t="s">
        <v>683</v>
      </c>
      <c r="M93" s="258">
        <f t="shared" ref="M93:R93" si="16">M88+M75</f>
        <v>0</v>
      </c>
      <c r="N93" s="258">
        <f t="shared" si="16"/>
        <v>0</v>
      </c>
      <c r="O93" s="258">
        <f t="shared" si="16"/>
        <v>7</v>
      </c>
      <c r="P93" s="258">
        <f t="shared" si="16"/>
        <v>6</v>
      </c>
      <c r="Q93" s="258">
        <f t="shared" si="16"/>
        <v>0</v>
      </c>
      <c r="R93" s="258">
        <f t="shared" si="16"/>
        <v>0</v>
      </c>
      <c r="S93" s="259">
        <f t="shared" si="13"/>
        <v>13</v>
      </c>
      <c r="T93" s="29"/>
      <c r="U93" s="185"/>
      <c r="V93" s="185"/>
      <c r="W93" s="185"/>
      <c r="X93" s="185"/>
      <c r="Y93" s="185"/>
      <c r="Z93" s="185"/>
      <c r="AA93" s="185"/>
      <c r="AB93" s="185"/>
      <c r="AC93" s="185"/>
    </row>
    <row r="94" spans="1:29" ht="18" customHeight="1">
      <c r="A94" s="352"/>
      <c r="B94" s="371"/>
      <c r="C94" s="186"/>
      <c r="D94" s="29"/>
      <c r="E94" s="29"/>
      <c r="F94" s="29"/>
      <c r="G94" s="29"/>
      <c r="H94" s="29"/>
      <c r="I94" s="29"/>
      <c r="J94" s="29"/>
      <c r="K94" s="29"/>
      <c r="L94" s="260" t="s">
        <v>684</v>
      </c>
      <c r="M94" s="261">
        <f t="shared" ref="M94:R94" si="17">M89+M76</f>
        <v>0</v>
      </c>
      <c r="N94" s="261">
        <f t="shared" si="17"/>
        <v>0</v>
      </c>
      <c r="O94" s="261">
        <f t="shared" si="17"/>
        <v>0</v>
      </c>
      <c r="P94" s="261">
        <f t="shared" si="17"/>
        <v>0</v>
      </c>
      <c r="Q94" s="261">
        <f t="shared" si="17"/>
        <v>0</v>
      </c>
      <c r="R94" s="261">
        <f t="shared" si="17"/>
        <v>0</v>
      </c>
      <c r="S94" s="262">
        <f t="shared" si="13"/>
        <v>0</v>
      </c>
      <c r="T94" s="29"/>
      <c r="U94" s="185"/>
      <c r="V94" s="185"/>
      <c r="W94" s="185"/>
      <c r="X94" s="185"/>
      <c r="Y94" s="185"/>
      <c r="Z94" s="185"/>
      <c r="AA94" s="185"/>
      <c r="AB94" s="185"/>
      <c r="AC94" s="185"/>
    </row>
    <row r="95" spans="1:29" ht="15.75" customHeight="1">
      <c r="A95" s="1213" t="s">
        <v>817</v>
      </c>
      <c r="B95" s="1138"/>
      <c r="C95" s="354"/>
      <c r="D95" s="82"/>
      <c r="E95" s="82"/>
      <c r="F95" s="82"/>
      <c r="G95" s="82"/>
      <c r="H95" s="82"/>
      <c r="I95" s="82"/>
      <c r="J95" s="82"/>
      <c r="K95" s="82"/>
      <c r="L95" s="355"/>
      <c r="M95" s="82"/>
      <c r="N95" s="82"/>
      <c r="O95" s="82"/>
      <c r="P95" s="82"/>
      <c r="Q95" s="82"/>
      <c r="R95" s="82"/>
      <c r="S95" s="82"/>
      <c r="T95" s="186"/>
    </row>
    <row r="96" spans="1:29" ht="34.5" customHeight="1">
      <c r="A96" s="1211">
        <v>4</v>
      </c>
      <c r="B96" s="1197" t="s">
        <v>129</v>
      </c>
      <c r="C96" s="186" t="s">
        <v>643</v>
      </c>
      <c r="D96" s="33">
        <v>6</v>
      </c>
      <c r="E96" s="33" t="s">
        <v>2632</v>
      </c>
      <c r="F96" s="33" t="s">
        <v>2633</v>
      </c>
      <c r="G96" s="33"/>
      <c r="H96" s="33">
        <v>3</v>
      </c>
      <c r="I96" s="33">
        <v>5</v>
      </c>
      <c r="J96" s="33" t="s">
        <v>650</v>
      </c>
      <c r="K96" s="33" t="s">
        <v>645</v>
      </c>
      <c r="L96" s="1192" t="s">
        <v>592</v>
      </c>
      <c r="M96" s="929"/>
      <c r="N96" s="930" t="s">
        <v>2634</v>
      </c>
      <c r="O96" s="931" t="s">
        <v>2635</v>
      </c>
      <c r="P96" s="930"/>
      <c r="Q96" s="932"/>
      <c r="R96" s="29"/>
      <c r="S96" s="29"/>
      <c r="T96" s="29"/>
    </row>
    <row r="97" spans="1:29" ht="34.5" customHeight="1">
      <c r="A97" s="1152"/>
      <c r="B97" s="1152"/>
      <c r="C97" s="186" t="s">
        <v>646</v>
      </c>
      <c r="D97" s="33">
        <v>5</v>
      </c>
      <c r="E97" s="33" t="s">
        <v>2636</v>
      </c>
      <c r="F97" s="33" t="s">
        <v>2633</v>
      </c>
      <c r="G97" s="33"/>
      <c r="H97" s="33">
        <v>4</v>
      </c>
      <c r="I97" s="33">
        <v>5</v>
      </c>
      <c r="J97" s="33" t="s">
        <v>653</v>
      </c>
      <c r="K97" s="33" t="s">
        <v>645</v>
      </c>
      <c r="L97" s="1193"/>
      <c r="M97" s="933" t="s">
        <v>2637</v>
      </c>
      <c r="N97" s="934"/>
      <c r="O97" s="935" t="s">
        <v>2638</v>
      </c>
      <c r="P97" s="935"/>
      <c r="Q97" s="936"/>
      <c r="R97" s="29"/>
      <c r="S97" s="29"/>
      <c r="T97" s="29"/>
    </row>
    <row r="98" spans="1:29" ht="34.5" customHeight="1">
      <c r="A98" s="1152"/>
      <c r="B98" s="1152"/>
      <c r="C98" s="186" t="s">
        <v>656</v>
      </c>
      <c r="D98" s="33">
        <v>5</v>
      </c>
      <c r="E98" s="9" t="s">
        <v>650</v>
      </c>
      <c r="F98" s="9" t="s">
        <v>645</v>
      </c>
      <c r="G98" s="33"/>
      <c r="H98" s="33">
        <v>5</v>
      </c>
      <c r="I98" s="9">
        <v>4</v>
      </c>
      <c r="J98" s="9" t="s">
        <v>655</v>
      </c>
      <c r="K98" s="33" t="s">
        <v>645</v>
      </c>
      <c r="L98" s="1194"/>
      <c r="M98" s="937" t="s">
        <v>2639</v>
      </c>
      <c r="N98" s="938" t="s">
        <v>2639</v>
      </c>
      <c r="O98" s="939"/>
      <c r="P98" s="940" t="s">
        <v>2640</v>
      </c>
      <c r="Q98" s="941" t="s">
        <v>2640</v>
      </c>
      <c r="R98" s="29"/>
      <c r="S98" s="29"/>
      <c r="T98" s="29"/>
    </row>
    <row r="99" spans="1:29" ht="17.25" customHeight="1">
      <c r="A99" s="1152"/>
      <c r="B99" s="1152"/>
      <c r="C99" s="186" t="s">
        <v>657</v>
      </c>
      <c r="D99" s="33">
        <v>5</v>
      </c>
      <c r="E99" s="9" t="s">
        <v>653</v>
      </c>
      <c r="F99" s="9" t="s">
        <v>645</v>
      </c>
      <c r="G99" s="33"/>
      <c r="H99" s="33"/>
      <c r="I99" s="289">
        <v>14</v>
      </c>
      <c r="J99" s="9"/>
      <c r="K99" s="33"/>
      <c r="L99" s="186" t="s">
        <v>593</v>
      </c>
      <c r="M99" s="192">
        <v>6</v>
      </c>
      <c r="N99" s="192"/>
      <c r="O99" s="192">
        <v>3</v>
      </c>
      <c r="P99" s="192">
        <v>2</v>
      </c>
      <c r="Q99" s="192"/>
      <c r="R99" s="194"/>
      <c r="S99" s="4">
        <f t="shared" ref="S99:S106" si="18">SUM(M99:R99)</f>
        <v>11</v>
      </c>
      <c r="T99" s="29"/>
    </row>
    <row r="100" spans="1:29" ht="17.25" customHeight="1">
      <c r="A100" s="1152"/>
      <c r="B100" s="1152"/>
      <c r="C100" s="186" t="s">
        <v>658</v>
      </c>
      <c r="D100" s="33">
        <v>3</v>
      </c>
      <c r="E100" s="9" t="s">
        <v>655</v>
      </c>
      <c r="F100" s="9" t="s">
        <v>645</v>
      </c>
      <c r="G100" s="33"/>
      <c r="H100" s="33"/>
      <c r="I100" s="9"/>
      <c r="J100" s="9"/>
      <c r="K100" s="33"/>
      <c r="L100" s="195" t="s">
        <v>594</v>
      </c>
      <c r="M100" s="196">
        <v>3</v>
      </c>
      <c r="N100" s="196"/>
      <c r="O100" s="196">
        <v>3</v>
      </c>
      <c r="P100" s="196"/>
      <c r="Q100" s="196"/>
      <c r="R100" s="29"/>
      <c r="S100" s="33">
        <f t="shared" si="18"/>
        <v>6</v>
      </c>
      <c r="T100" s="29"/>
    </row>
    <row r="101" spans="1:29" ht="17.25" customHeight="1">
      <c r="A101" s="1152"/>
      <c r="B101" s="1152"/>
      <c r="C101" s="186"/>
      <c r="D101" s="33"/>
      <c r="E101" s="33"/>
      <c r="F101" s="33"/>
      <c r="G101" s="33"/>
      <c r="H101" s="33">
        <v>1</v>
      </c>
      <c r="I101" s="33">
        <v>5</v>
      </c>
      <c r="J101" s="33" t="s">
        <v>659</v>
      </c>
      <c r="K101" s="33" t="s">
        <v>651</v>
      </c>
      <c r="L101" s="195" t="s">
        <v>595</v>
      </c>
      <c r="M101" s="198">
        <v>3</v>
      </c>
      <c r="N101" s="198"/>
      <c r="O101" s="198"/>
      <c r="P101" s="198">
        <v>2</v>
      </c>
      <c r="Q101" s="198"/>
      <c r="R101" s="29"/>
      <c r="S101" s="33">
        <f t="shared" si="18"/>
        <v>5</v>
      </c>
      <c r="T101" s="29"/>
    </row>
    <row r="102" spans="1:29" ht="17.25" customHeight="1">
      <c r="A102" s="1152"/>
      <c r="B102" s="1152"/>
      <c r="C102" s="186"/>
      <c r="D102" s="33"/>
      <c r="E102" s="33"/>
      <c r="F102" s="33"/>
      <c r="G102" s="33"/>
      <c r="H102" s="33">
        <v>2</v>
      </c>
      <c r="I102" s="33">
        <v>6</v>
      </c>
      <c r="J102" s="33" t="s">
        <v>660</v>
      </c>
      <c r="K102" s="33" t="s">
        <v>651</v>
      </c>
      <c r="L102" s="199" t="s">
        <v>596</v>
      </c>
      <c r="M102" s="200"/>
      <c r="N102" s="200"/>
      <c r="O102" s="200"/>
      <c r="P102" s="200"/>
      <c r="Q102" s="200"/>
      <c r="R102" s="202"/>
      <c r="S102" s="203">
        <f t="shared" si="18"/>
        <v>0</v>
      </c>
      <c r="T102" s="29"/>
    </row>
    <row r="103" spans="1:29" ht="17.25" customHeight="1">
      <c r="A103" s="1152"/>
      <c r="B103" s="1152"/>
      <c r="C103" s="186"/>
      <c r="D103" s="33"/>
      <c r="E103" s="9"/>
      <c r="F103" s="9"/>
      <c r="G103" s="33"/>
      <c r="H103" s="33">
        <v>3</v>
      </c>
      <c r="I103" s="9">
        <v>5</v>
      </c>
      <c r="J103" s="9" t="s">
        <v>661</v>
      </c>
      <c r="K103" s="33" t="s">
        <v>651</v>
      </c>
      <c r="L103" s="199" t="s">
        <v>597</v>
      </c>
      <c r="M103" s="200"/>
      <c r="N103" s="200">
        <v>3</v>
      </c>
      <c r="O103" s="200"/>
      <c r="P103" s="200"/>
      <c r="Q103" s="200">
        <v>2</v>
      </c>
      <c r="R103" s="202"/>
      <c r="S103" s="203">
        <f t="shared" si="18"/>
        <v>5</v>
      </c>
      <c r="T103" s="29"/>
      <c r="U103" s="8"/>
      <c r="V103" s="8"/>
      <c r="W103" s="8"/>
      <c r="X103" s="8"/>
      <c r="Y103" s="8"/>
      <c r="Z103" s="8"/>
      <c r="AA103" s="8"/>
      <c r="AB103" s="8"/>
      <c r="AC103" s="8"/>
    </row>
    <row r="104" spans="1:29" ht="17.25" customHeight="1">
      <c r="A104" s="1152"/>
      <c r="B104" s="1152"/>
      <c r="C104" s="186"/>
      <c r="D104" s="33"/>
      <c r="E104" s="9"/>
      <c r="F104" s="9"/>
      <c r="G104" s="33"/>
      <c r="H104" s="33"/>
      <c r="I104" s="289">
        <v>16</v>
      </c>
      <c r="J104" s="9"/>
      <c r="K104" s="33"/>
      <c r="L104" s="208" t="s">
        <v>598</v>
      </c>
      <c r="M104" s="200"/>
      <c r="N104" s="200">
        <v>3</v>
      </c>
      <c r="O104" s="200">
        <v>4</v>
      </c>
      <c r="P104" s="200"/>
      <c r="Q104" s="200"/>
      <c r="R104" s="202"/>
      <c r="S104" s="203">
        <f t="shared" si="18"/>
        <v>7</v>
      </c>
      <c r="T104" s="29"/>
      <c r="U104" s="8"/>
      <c r="V104" s="8"/>
      <c r="W104" s="8"/>
      <c r="X104" s="8"/>
      <c r="Y104" s="8"/>
      <c r="Z104" s="8"/>
      <c r="AA104" s="8"/>
      <c r="AB104" s="8"/>
      <c r="AC104" s="8"/>
    </row>
    <row r="105" spans="1:29" ht="17.25" customHeight="1">
      <c r="A105" s="1152"/>
      <c r="B105" s="1152"/>
      <c r="C105" s="186"/>
      <c r="D105" s="33"/>
      <c r="E105" s="33"/>
      <c r="F105" s="33"/>
      <c r="G105" s="33"/>
      <c r="H105" s="33"/>
      <c r="I105" s="33"/>
      <c r="J105" s="33"/>
      <c r="K105" s="33"/>
      <c r="L105" s="209" t="s">
        <v>599</v>
      </c>
      <c r="M105" s="210"/>
      <c r="N105" s="210"/>
      <c r="O105" s="210"/>
      <c r="P105" s="210"/>
      <c r="Q105" s="210"/>
      <c r="R105" s="211"/>
      <c r="S105" s="212">
        <f t="shared" si="18"/>
        <v>0</v>
      </c>
      <c r="T105" s="29"/>
      <c r="U105" s="8"/>
      <c r="V105" s="8"/>
      <c r="W105" s="8"/>
      <c r="X105" s="8"/>
      <c r="Y105" s="8"/>
      <c r="Z105" s="8"/>
      <c r="AA105" s="8"/>
      <c r="AB105" s="8"/>
      <c r="AC105" s="8"/>
    </row>
    <row r="106" spans="1:29" ht="17.25" customHeight="1">
      <c r="A106" s="1152"/>
      <c r="B106" s="1152"/>
      <c r="C106" s="186"/>
      <c r="D106" s="33"/>
      <c r="E106" s="33"/>
      <c r="F106" s="33"/>
      <c r="G106" s="33"/>
      <c r="H106" s="33"/>
      <c r="I106" s="33"/>
      <c r="J106" s="33"/>
      <c r="K106" s="33"/>
      <c r="L106" s="209" t="s">
        <v>600</v>
      </c>
      <c r="M106" s="213"/>
      <c r="N106" s="213"/>
      <c r="O106" s="213"/>
      <c r="P106" s="213"/>
      <c r="Q106" s="213"/>
      <c r="R106" s="214"/>
      <c r="S106" s="215">
        <f t="shared" si="18"/>
        <v>0</v>
      </c>
      <c r="T106" s="29"/>
      <c r="U106" s="8"/>
      <c r="V106" s="8"/>
      <c r="W106" s="8"/>
      <c r="X106" s="8"/>
      <c r="Y106" s="8"/>
      <c r="Z106" s="8"/>
      <c r="AA106" s="8"/>
      <c r="AB106" s="8"/>
      <c r="AC106" s="8"/>
    </row>
    <row r="107" spans="1:29" ht="17.25" customHeight="1">
      <c r="A107" s="1152"/>
      <c r="B107" s="1152"/>
      <c r="C107" s="216"/>
      <c r="D107" s="217"/>
      <c r="E107" s="217"/>
      <c r="F107" s="217"/>
      <c r="G107" s="217"/>
      <c r="H107" s="217"/>
      <c r="I107" s="217"/>
      <c r="J107" s="217"/>
      <c r="K107" s="217"/>
      <c r="L107" s="222"/>
      <c r="M107" s="223"/>
      <c r="N107" s="223"/>
      <c r="O107" s="223"/>
      <c r="P107" s="223"/>
      <c r="Q107" s="223"/>
      <c r="R107" s="224"/>
      <c r="S107" s="225"/>
      <c r="T107" s="29"/>
      <c r="U107" s="185"/>
      <c r="V107" s="185"/>
      <c r="W107" s="185"/>
      <c r="X107" s="185"/>
      <c r="Y107" s="185"/>
      <c r="Z107" s="185"/>
      <c r="AA107" s="185"/>
      <c r="AB107" s="185"/>
      <c r="AC107" s="185"/>
    </row>
    <row r="108" spans="1:29" ht="42" customHeight="1">
      <c r="A108" s="1152"/>
      <c r="B108" s="1152"/>
      <c r="C108" s="150"/>
      <c r="D108" s="114"/>
      <c r="E108" s="114"/>
      <c r="F108" s="114"/>
      <c r="G108" s="114"/>
      <c r="H108" s="114"/>
      <c r="I108" s="114"/>
      <c r="J108" s="114"/>
      <c r="K108" s="784"/>
      <c r="L108" s="1195" t="s">
        <v>601</v>
      </c>
      <c r="M108" s="230" t="s">
        <v>2641</v>
      </c>
      <c r="N108" s="230" t="s">
        <v>2642</v>
      </c>
      <c r="O108" s="230" t="s">
        <v>2643</v>
      </c>
      <c r="P108" s="230"/>
      <c r="Q108" s="230"/>
      <c r="R108" s="228"/>
      <c r="S108" s="228"/>
      <c r="T108" s="29"/>
      <c r="U108" s="185"/>
      <c r="V108" s="185"/>
      <c r="W108" s="185"/>
    </row>
    <row r="109" spans="1:29" ht="34.5" customHeight="1">
      <c r="A109" s="1152"/>
      <c r="B109" s="1147"/>
      <c r="C109" s="150"/>
      <c r="D109" s="114"/>
      <c r="E109" s="114"/>
      <c r="F109" s="114"/>
      <c r="G109" s="114"/>
      <c r="H109" s="114"/>
      <c r="I109" s="114"/>
      <c r="K109" s="784"/>
      <c r="L109" s="1194"/>
      <c r="M109" s="230" t="s">
        <v>2644</v>
      </c>
      <c r="N109" s="230"/>
      <c r="O109" s="230" t="s">
        <v>2645</v>
      </c>
      <c r="P109" s="228" t="s">
        <v>2646</v>
      </c>
      <c r="Q109" s="230" t="s">
        <v>2646</v>
      </c>
      <c r="R109" s="228"/>
      <c r="S109" s="228"/>
      <c r="T109" s="29"/>
      <c r="U109" s="185"/>
      <c r="V109" s="185"/>
      <c r="W109" s="185"/>
    </row>
    <row r="110" spans="1:29" ht="16.5" customHeight="1">
      <c r="A110" s="1152"/>
      <c r="B110" s="371"/>
      <c r="C110" s="186"/>
      <c r="D110" s="33"/>
      <c r="E110" s="33"/>
      <c r="F110" s="33"/>
      <c r="G110" s="33"/>
      <c r="H110" s="33"/>
      <c r="I110" s="33"/>
      <c r="J110" s="33"/>
      <c r="K110" s="33"/>
      <c r="L110" s="238" t="s">
        <v>593</v>
      </c>
      <c r="M110" s="280"/>
      <c r="N110" s="280"/>
      <c r="O110" s="280"/>
      <c r="P110" s="280">
        <v>3</v>
      </c>
      <c r="Q110" s="280"/>
      <c r="R110" s="236"/>
      <c r="S110" s="237">
        <f t="shared" ref="S110:S121" si="19">SUM(M110:R110)</f>
        <v>3</v>
      </c>
      <c r="T110" s="29"/>
      <c r="U110" s="185"/>
      <c r="V110" s="185"/>
      <c r="W110" s="185"/>
    </row>
    <row r="111" spans="1:29" ht="16.5" customHeight="1">
      <c r="A111" s="1152"/>
      <c r="B111" s="371"/>
      <c r="C111" s="186"/>
      <c r="D111" s="33"/>
      <c r="E111" s="33"/>
      <c r="F111" s="33"/>
      <c r="G111" s="33"/>
      <c r="H111" s="33"/>
      <c r="I111" s="33"/>
      <c r="J111" s="33"/>
      <c r="K111" s="33"/>
      <c r="L111" s="240" t="s">
        <v>594</v>
      </c>
      <c r="M111" s="281"/>
      <c r="N111" s="281"/>
      <c r="O111" s="281"/>
      <c r="P111" s="281"/>
      <c r="Q111" s="281"/>
      <c r="R111" s="228"/>
      <c r="S111" s="242">
        <f t="shared" si="19"/>
        <v>0</v>
      </c>
      <c r="T111" s="29"/>
      <c r="U111" s="185"/>
      <c r="V111" s="185"/>
      <c r="W111" s="185"/>
    </row>
    <row r="112" spans="1:29" ht="16.5" customHeight="1">
      <c r="A112" s="1152"/>
      <c r="B112" s="371"/>
      <c r="C112" s="186"/>
      <c r="D112" s="33"/>
      <c r="E112" s="33"/>
      <c r="F112" s="33"/>
      <c r="G112" s="33"/>
      <c r="H112" s="33"/>
      <c r="I112" s="33"/>
      <c r="J112" s="33"/>
      <c r="K112" s="33"/>
      <c r="L112" s="240" t="s">
        <v>595</v>
      </c>
      <c r="M112" s="243"/>
      <c r="N112" s="243"/>
      <c r="O112" s="243"/>
      <c r="P112" s="243">
        <v>3</v>
      </c>
      <c r="Q112" s="243"/>
      <c r="R112" s="228"/>
      <c r="S112" s="242">
        <f t="shared" si="19"/>
        <v>3</v>
      </c>
      <c r="T112" s="29"/>
      <c r="U112" s="185"/>
      <c r="V112" s="185"/>
      <c r="W112" s="185"/>
    </row>
    <row r="113" spans="1:29" ht="16.5" customHeight="1">
      <c r="A113" s="1152"/>
      <c r="B113" s="371"/>
      <c r="C113" s="186"/>
      <c r="D113" s="33"/>
      <c r="E113" s="33"/>
      <c r="F113" s="33"/>
      <c r="G113" s="33"/>
      <c r="H113" s="33"/>
      <c r="I113" s="33"/>
      <c r="J113" s="33"/>
      <c r="K113" s="33"/>
      <c r="L113" s="244" t="s">
        <v>596</v>
      </c>
      <c r="M113" s="246">
        <v>3</v>
      </c>
      <c r="N113" s="246"/>
      <c r="O113" s="246">
        <v>3</v>
      </c>
      <c r="P113" s="246"/>
      <c r="Q113" s="246"/>
      <c r="R113" s="247"/>
      <c r="S113" s="248">
        <f t="shared" si="19"/>
        <v>6</v>
      </c>
      <c r="T113" s="29"/>
      <c r="U113" s="185"/>
      <c r="V113" s="185"/>
      <c r="W113" s="185"/>
    </row>
    <row r="114" spans="1:29" ht="16.5" customHeight="1">
      <c r="A114" s="1152"/>
      <c r="B114" s="371"/>
      <c r="C114" s="186"/>
      <c r="D114" s="29"/>
      <c r="E114" s="29"/>
      <c r="F114" s="29"/>
      <c r="G114" s="29"/>
      <c r="H114" s="29"/>
      <c r="I114" s="29"/>
      <c r="J114" s="29"/>
      <c r="K114" s="29"/>
      <c r="L114" s="244" t="s">
        <v>597</v>
      </c>
      <c r="M114" s="246"/>
      <c r="N114" s="246"/>
      <c r="O114" s="246"/>
      <c r="P114" s="246"/>
      <c r="Q114" s="246">
        <v>3</v>
      </c>
      <c r="R114" s="247"/>
      <c r="S114" s="248">
        <f t="shared" si="19"/>
        <v>3</v>
      </c>
      <c r="T114" s="29"/>
      <c r="U114" s="185"/>
      <c r="V114" s="185"/>
      <c r="W114" s="185"/>
      <c r="X114" s="185"/>
      <c r="Y114" s="185"/>
      <c r="Z114" s="185"/>
      <c r="AA114" s="185"/>
      <c r="AB114" s="185"/>
      <c r="AC114" s="185"/>
    </row>
    <row r="115" spans="1:29" ht="16.5" customHeight="1">
      <c r="A115" s="1152"/>
      <c r="B115" s="371"/>
      <c r="C115" s="186"/>
      <c r="D115" s="29"/>
      <c r="E115" s="29"/>
      <c r="F115" s="29"/>
      <c r="G115" s="29"/>
      <c r="H115" s="29"/>
      <c r="I115" s="29"/>
      <c r="J115" s="29"/>
      <c r="K115" s="29"/>
      <c r="L115" s="249" t="s">
        <v>598</v>
      </c>
      <c r="M115" s="246">
        <v>3</v>
      </c>
      <c r="N115" s="246">
        <v>3</v>
      </c>
      <c r="O115" s="246">
        <v>3</v>
      </c>
      <c r="P115" s="246"/>
      <c r="Q115" s="246"/>
      <c r="R115" s="247"/>
      <c r="S115" s="248">
        <f t="shared" si="19"/>
        <v>9</v>
      </c>
      <c r="T115" s="29"/>
      <c r="U115" s="185"/>
      <c r="V115" s="185"/>
      <c r="W115" s="185"/>
      <c r="X115" s="185"/>
      <c r="Y115" s="185"/>
      <c r="Z115" s="185"/>
      <c r="AA115" s="185"/>
      <c r="AB115" s="185"/>
      <c r="AC115" s="185"/>
    </row>
    <row r="116" spans="1:29" ht="16.5" customHeight="1">
      <c r="A116" s="352"/>
      <c r="B116" s="371"/>
      <c r="C116" s="186"/>
      <c r="D116" s="33"/>
      <c r="E116" s="33"/>
      <c r="F116" s="33"/>
      <c r="G116" s="33"/>
      <c r="H116" s="33"/>
      <c r="I116" s="33"/>
      <c r="J116" s="33"/>
      <c r="K116" s="33"/>
      <c r="L116" s="250" t="s">
        <v>599</v>
      </c>
      <c r="M116" s="251"/>
      <c r="N116" s="251"/>
      <c r="O116" s="251"/>
      <c r="P116" s="251"/>
      <c r="Q116" s="251"/>
      <c r="R116" s="252"/>
      <c r="S116" s="253">
        <f t="shared" si="19"/>
        <v>0</v>
      </c>
      <c r="T116" s="29"/>
      <c r="U116" s="185"/>
      <c r="V116" s="185"/>
      <c r="W116" s="185"/>
      <c r="X116" s="8"/>
      <c r="Y116" s="8"/>
      <c r="Z116" s="8"/>
      <c r="AA116" s="8"/>
      <c r="AB116" s="8"/>
      <c r="AC116" s="8"/>
    </row>
    <row r="117" spans="1:29" ht="16.5" customHeight="1">
      <c r="A117" s="352"/>
      <c r="B117" s="371"/>
      <c r="C117" s="186"/>
      <c r="D117" s="33"/>
      <c r="E117" s="33"/>
      <c r="F117" s="33"/>
      <c r="G117" s="33"/>
      <c r="H117" s="33"/>
      <c r="I117" s="33"/>
      <c r="J117" s="33"/>
      <c r="K117" s="33"/>
      <c r="L117" s="250" t="s">
        <v>600</v>
      </c>
      <c r="M117" s="254"/>
      <c r="N117" s="254"/>
      <c r="O117" s="254"/>
      <c r="P117" s="254"/>
      <c r="Q117" s="254"/>
      <c r="R117" s="255"/>
      <c r="S117" s="256">
        <f t="shared" si="19"/>
        <v>0</v>
      </c>
      <c r="T117" s="29"/>
      <c r="U117" s="185"/>
      <c r="V117" s="185"/>
      <c r="W117" s="185"/>
      <c r="X117" s="8"/>
      <c r="Y117" s="8"/>
      <c r="Z117" s="8"/>
      <c r="AA117" s="8"/>
      <c r="AB117" s="8"/>
      <c r="AC117" s="8"/>
    </row>
    <row r="118" spans="1:29" ht="16.5" customHeight="1">
      <c r="A118" s="352"/>
      <c r="B118" s="371"/>
      <c r="C118" s="186"/>
      <c r="D118" s="33"/>
      <c r="E118" s="33"/>
      <c r="F118" s="33"/>
      <c r="G118" s="33"/>
      <c r="H118" s="33"/>
      <c r="I118" s="33"/>
      <c r="J118" s="33"/>
      <c r="K118" s="33"/>
      <c r="L118" s="222" t="s">
        <v>681</v>
      </c>
      <c r="M118" s="223">
        <f t="shared" ref="M118:R118" si="20">M110+M99</f>
        <v>6</v>
      </c>
      <c r="N118" s="223">
        <f t="shared" si="20"/>
        <v>0</v>
      </c>
      <c r="O118" s="223">
        <f t="shared" si="20"/>
        <v>3</v>
      </c>
      <c r="P118" s="223">
        <f t="shared" si="20"/>
        <v>5</v>
      </c>
      <c r="Q118" s="223">
        <f t="shared" si="20"/>
        <v>0</v>
      </c>
      <c r="R118" s="223">
        <f t="shared" si="20"/>
        <v>0</v>
      </c>
      <c r="S118" s="224">
        <f t="shared" si="19"/>
        <v>14</v>
      </c>
      <c r="T118" s="29"/>
      <c r="U118" s="185"/>
      <c r="V118" s="185"/>
      <c r="W118" s="185"/>
      <c r="X118" s="8"/>
      <c r="Y118" s="8"/>
      <c r="Z118" s="8"/>
      <c r="AA118" s="8"/>
      <c r="AB118" s="8"/>
      <c r="AC118" s="8"/>
    </row>
    <row r="119" spans="1:29" ht="16.5" customHeight="1">
      <c r="A119" s="352"/>
      <c r="B119" s="371"/>
      <c r="C119" s="186"/>
      <c r="D119" s="33"/>
      <c r="E119" s="33"/>
      <c r="F119" s="33"/>
      <c r="G119" s="33"/>
      <c r="H119" s="33"/>
      <c r="I119" s="33"/>
      <c r="J119" s="33"/>
      <c r="K119" s="33"/>
      <c r="L119" s="257" t="s">
        <v>682</v>
      </c>
      <c r="M119" s="258">
        <f t="shared" ref="M119:R119" si="21">M114+M113+M103+M102</f>
        <v>3</v>
      </c>
      <c r="N119" s="258">
        <f t="shared" si="21"/>
        <v>3</v>
      </c>
      <c r="O119" s="258">
        <f t="shared" si="21"/>
        <v>3</v>
      </c>
      <c r="P119" s="258">
        <f t="shared" si="21"/>
        <v>0</v>
      </c>
      <c r="Q119" s="258">
        <f t="shared" si="21"/>
        <v>5</v>
      </c>
      <c r="R119" s="258">
        <f t="shared" si="21"/>
        <v>0</v>
      </c>
      <c r="S119" s="259">
        <f t="shared" si="19"/>
        <v>14</v>
      </c>
      <c r="T119" s="29"/>
      <c r="U119" s="185"/>
      <c r="V119" s="185"/>
      <c r="W119" s="185"/>
      <c r="X119" s="8"/>
      <c r="Y119" s="8"/>
      <c r="Z119" s="8"/>
      <c r="AA119" s="8"/>
      <c r="AB119" s="8"/>
      <c r="AC119" s="8"/>
    </row>
    <row r="120" spans="1:29" ht="16.5" customHeight="1">
      <c r="A120" s="352"/>
      <c r="B120" s="371"/>
      <c r="C120" s="186"/>
      <c r="D120" s="29"/>
      <c r="E120" s="29"/>
      <c r="F120" s="29"/>
      <c r="G120" s="29"/>
      <c r="H120" s="29"/>
      <c r="I120" s="29"/>
      <c r="J120" s="29"/>
      <c r="K120" s="29"/>
      <c r="L120" s="257" t="s">
        <v>683</v>
      </c>
      <c r="M120" s="258">
        <f t="shared" ref="M120:R120" si="22">M115+M104</f>
        <v>3</v>
      </c>
      <c r="N120" s="258">
        <f t="shared" si="22"/>
        <v>6</v>
      </c>
      <c r="O120" s="258">
        <f t="shared" si="22"/>
        <v>7</v>
      </c>
      <c r="P120" s="258">
        <f t="shared" si="22"/>
        <v>0</v>
      </c>
      <c r="Q120" s="258">
        <f t="shared" si="22"/>
        <v>0</v>
      </c>
      <c r="R120" s="258">
        <f t="shared" si="22"/>
        <v>0</v>
      </c>
      <c r="S120" s="259">
        <f t="shared" si="19"/>
        <v>16</v>
      </c>
      <c r="T120" s="29"/>
      <c r="U120" s="185"/>
      <c r="V120" s="185"/>
      <c r="W120" s="185"/>
      <c r="X120" s="185"/>
      <c r="Y120" s="185"/>
      <c r="Z120" s="185"/>
      <c r="AA120" s="185"/>
      <c r="AB120" s="185"/>
      <c r="AC120" s="185"/>
    </row>
    <row r="121" spans="1:29" ht="16.5" customHeight="1">
      <c r="A121" s="352"/>
      <c r="B121" s="371"/>
      <c r="C121" s="186"/>
      <c r="D121" s="29"/>
      <c r="E121" s="29"/>
      <c r="F121" s="29"/>
      <c r="G121" s="29"/>
      <c r="H121" s="29"/>
      <c r="I121" s="29"/>
      <c r="J121" s="29"/>
      <c r="K121" s="29"/>
      <c r="L121" s="260" t="s">
        <v>684</v>
      </c>
      <c r="M121" s="261">
        <f t="shared" ref="M121:R121" si="23">M116+M105</f>
        <v>0</v>
      </c>
      <c r="N121" s="261">
        <f t="shared" si="23"/>
        <v>0</v>
      </c>
      <c r="O121" s="261">
        <f t="shared" si="23"/>
        <v>0</v>
      </c>
      <c r="P121" s="261">
        <f t="shared" si="23"/>
        <v>0</v>
      </c>
      <c r="Q121" s="261">
        <f t="shared" si="23"/>
        <v>0</v>
      </c>
      <c r="R121" s="261">
        <f t="shared" si="23"/>
        <v>0</v>
      </c>
      <c r="S121" s="262">
        <f t="shared" si="19"/>
        <v>0</v>
      </c>
      <c r="T121" s="29"/>
      <c r="U121" s="185"/>
      <c r="V121" s="185"/>
      <c r="W121" s="185"/>
      <c r="X121" s="185"/>
      <c r="Y121" s="185"/>
      <c r="Z121" s="185"/>
      <c r="AA121" s="185"/>
      <c r="AB121" s="185"/>
      <c r="AC121" s="185"/>
    </row>
    <row r="122" spans="1:29" ht="19.5" customHeight="1">
      <c r="A122" s="1213" t="s">
        <v>817</v>
      </c>
      <c r="B122" s="1138"/>
      <c r="C122" s="354"/>
      <c r="D122" s="82"/>
      <c r="E122" s="82"/>
      <c r="F122" s="82"/>
      <c r="G122" s="82"/>
      <c r="H122" s="82"/>
      <c r="I122" s="82"/>
      <c r="J122" s="82"/>
      <c r="K122" s="82"/>
      <c r="L122" s="355"/>
      <c r="M122" s="82"/>
      <c r="N122" s="82"/>
      <c r="O122" s="82"/>
      <c r="P122" s="82"/>
      <c r="Q122" s="82"/>
      <c r="R122" s="82"/>
      <c r="S122" s="82"/>
      <c r="T122" s="186"/>
      <c r="U122" s="185"/>
      <c r="V122" s="185"/>
      <c r="W122" s="185"/>
    </row>
    <row r="123" spans="1:29" ht="54.75" customHeight="1">
      <c r="A123" s="1211">
        <v>5</v>
      </c>
      <c r="B123" s="1212" t="s">
        <v>131</v>
      </c>
      <c r="C123" s="186" t="s">
        <v>643</v>
      </c>
      <c r="D123" s="306"/>
      <c r="E123" s="395"/>
      <c r="F123" s="33"/>
      <c r="G123" s="942"/>
      <c r="H123" s="306">
        <v>3</v>
      </c>
      <c r="I123" s="395">
        <v>5</v>
      </c>
      <c r="J123" s="33" t="s">
        <v>650</v>
      </c>
      <c r="K123" s="943" t="s">
        <v>645</v>
      </c>
      <c r="L123" s="1192" t="s">
        <v>592</v>
      </c>
      <c r="M123" s="784" t="s">
        <v>2647</v>
      </c>
      <c r="N123" s="29" t="s">
        <v>2648</v>
      </c>
      <c r="O123" s="29" t="s">
        <v>2649</v>
      </c>
      <c r="P123" s="18" t="s">
        <v>2650</v>
      </c>
      <c r="Q123" s="29" t="s">
        <v>2651</v>
      </c>
      <c r="R123" s="29"/>
      <c r="S123" s="29"/>
      <c r="T123" s="29"/>
      <c r="U123" s="185"/>
      <c r="V123" s="185"/>
      <c r="W123" s="185"/>
    </row>
    <row r="124" spans="1:29" ht="39.75" customHeight="1">
      <c r="A124" s="1152"/>
      <c r="B124" s="1159"/>
      <c r="C124" s="186" t="s">
        <v>646</v>
      </c>
      <c r="D124" s="625"/>
      <c r="E124" s="625"/>
      <c r="F124" s="625"/>
      <c r="G124" s="944"/>
      <c r="H124" s="625">
        <v>4</v>
      </c>
      <c r="I124" s="625">
        <v>6</v>
      </c>
      <c r="J124" s="625" t="s">
        <v>653</v>
      </c>
      <c r="K124" s="943" t="s">
        <v>645</v>
      </c>
      <c r="L124" s="1193"/>
      <c r="M124" s="784"/>
      <c r="N124" s="29"/>
      <c r="O124" s="18" t="s">
        <v>2652</v>
      </c>
      <c r="P124" s="551" t="s">
        <v>612</v>
      </c>
      <c r="Q124" s="551" t="s">
        <v>612</v>
      </c>
      <c r="R124" s="29"/>
      <c r="S124" s="29"/>
      <c r="T124" s="945"/>
      <c r="U124" s="185"/>
      <c r="V124" s="185"/>
      <c r="W124" s="185"/>
    </row>
    <row r="125" spans="1:29" ht="19.5" customHeight="1">
      <c r="A125" s="1152"/>
      <c r="B125" s="1159"/>
      <c r="C125" s="186" t="s">
        <v>656</v>
      </c>
      <c r="D125" s="33">
        <v>5</v>
      </c>
      <c r="E125" s="9" t="s">
        <v>650</v>
      </c>
      <c r="F125" s="9" t="s">
        <v>1307</v>
      </c>
      <c r="G125" s="395"/>
      <c r="H125" s="33">
        <v>5</v>
      </c>
      <c r="I125" s="9">
        <v>4</v>
      </c>
      <c r="J125" s="9" t="s">
        <v>655</v>
      </c>
      <c r="K125" s="943" t="s">
        <v>645</v>
      </c>
      <c r="L125" s="1194"/>
      <c r="M125" s="29"/>
      <c r="N125" s="29"/>
      <c r="O125" s="29"/>
      <c r="P125" s="29"/>
      <c r="Q125" s="29"/>
      <c r="R125" s="29"/>
      <c r="S125" s="29"/>
      <c r="T125" s="29"/>
      <c r="U125" s="185"/>
      <c r="V125" s="185"/>
      <c r="W125" s="185"/>
    </row>
    <row r="126" spans="1:29" ht="19.5" customHeight="1">
      <c r="A126" s="1152"/>
      <c r="B126" s="1159"/>
      <c r="C126" s="380" t="s">
        <v>657</v>
      </c>
      <c r="D126" s="33">
        <v>4</v>
      </c>
      <c r="E126" s="9" t="s">
        <v>653</v>
      </c>
      <c r="F126" s="9" t="s">
        <v>1307</v>
      </c>
      <c r="G126" s="395"/>
      <c r="H126" s="33"/>
      <c r="I126" s="289">
        <v>15</v>
      </c>
      <c r="J126" s="9"/>
      <c r="K126" s="395"/>
      <c r="L126" s="186" t="s">
        <v>593</v>
      </c>
      <c r="M126" s="192">
        <v>3</v>
      </c>
      <c r="N126" s="192">
        <v>4</v>
      </c>
      <c r="O126" s="193">
        <v>4</v>
      </c>
      <c r="P126" s="192"/>
      <c r="Q126" s="192">
        <v>4</v>
      </c>
      <c r="R126" s="194"/>
      <c r="S126" s="4">
        <f t="shared" ref="S126:S133" si="24">SUM(M126:R126)</f>
        <v>15</v>
      </c>
      <c r="T126" s="29"/>
      <c r="U126" s="185"/>
      <c r="V126" s="185"/>
      <c r="W126" s="185"/>
    </row>
    <row r="127" spans="1:29" ht="19.5" customHeight="1">
      <c r="A127" s="1152"/>
      <c r="B127" s="1159"/>
      <c r="C127" s="186" t="s">
        <v>658</v>
      </c>
      <c r="D127" s="33">
        <v>4</v>
      </c>
      <c r="E127" s="9" t="s">
        <v>655</v>
      </c>
      <c r="F127" s="9" t="s">
        <v>1307</v>
      </c>
      <c r="G127" s="395"/>
      <c r="H127" s="33"/>
      <c r="I127" s="9"/>
      <c r="J127" s="9"/>
      <c r="K127" s="395"/>
      <c r="L127" s="195" t="s">
        <v>594</v>
      </c>
      <c r="M127" s="196"/>
      <c r="N127" s="196"/>
      <c r="O127" s="196"/>
      <c r="P127" s="196"/>
      <c r="Q127" s="196"/>
      <c r="R127" s="29"/>
      <c r="S127" s="33">
        <f t="shared" si="24"/>
        <v>0</v>
      </c>
      <c r="T127" s="29"/>
      <c r="U127" s="185"/>
      <c r="V127" s="185"/>
      <c r="W127" s="185"/>
    </row>
    <row r="128" spans="1:29" ht="17.25" customHeight="1">
      <c r="A128" s="1152"/>
      <c r="B128" s="1159"/>
      <c r="C128" s="186"/>
      <c r="D128" s="33"/>
      <c r="E128" s="33"/>
      <c r="F128" s="33"/>
      <c r="G128" s="33"/>
      <c r="H128" s="33"/>
      <c r="I128" s="33"/>
      <c r="J128" s="33"/>
      <c r="K128" s="33"/>
      <c r="L128" s="195" t="s">
        <v>595</v>
      </c>
      <c r="M128" s="198">
        <v>3</v>
      </c>
      <c r="N128" s="198">
        <v>4</v>
      </c>
      <c r="O128" s="273">
        <v>4</v>
      </c>
      <c r="P128" s="198"/>
      <c r="Q128" s="198">
        <v>4</v>
      </c>
      <c r="R128" s="29"/>
      <c r="S128" s="33">
        <f t="shared" si="24"/>
        <v>15</v>
      </c>
      <c r="T128" s="29"/>
      <c r="U128" s="185"/>
      <c r="V128" s="185"/>
      <c r="W128" s="185"/>
    </row>
    <row r="129" spans="1:29" ht="17.25" customHeight="1">
      <c r="A129" s="1152"/>
      <c r="B129" s="1159"/>
      <c r="C129" s="186"/>
      <c r="D129" s="33"/>
      <c r="E129" s="33"/>
      <c r="F129" s="33"/>
      <c r="G129" s="33"/>
      <c r="H129" s="33"/>
      <c r="I129" s="33"/>
      <c r="J129" s="33"/>
      <c r="K129" s="33"/>
      <c r="L129" s="199" t="s">
        <v>596</v>
      </c>
      <c r="M129" s="200"/>
      <c r="N129" s="200"/>
      <c r="O129" s="200"/>
      <c r="P129" s="200"/>
      <c r="Q129" s="200"/>
      <c r="R129" s="202"/>
      <c r="S129" s="203">
        <f t="shared" si="24"/>
        <v>0</v>
      </c>
      <c r="T129" s="29"/>
      <c r="U129" s="185"/>
      <c r="V129" s="185"/>
      <c r="W129" s="185"/>
    </row>
    <row r="130" spans="1:29" ht="17.25" customHeight="1">
      <c r="A130" s="1152"/>
      <c r="B130" s="1159"/>
      <c r="C130" s="380"/>
      <c r="D130" s="33"/>
      <c r="E130" s="9"/>
      <c r="F130" s="9"/>
      <c r="G130" s="395"/>
      <c r="H130" s="33"/>
      <c r="I130" s="9"/>
      <c r="J130" s="9"/>
      <c r="K130" s="395"/>
      <c r="L130" s="199" t="s">
        <v>597</v>
      </c>
      <c r="M130" s="200"/>
      <c r="N130" s="200"/>
      <c r="O130" s="201">
        <v>3</v>
      </c>
      <c r="P130" s="201">
        <v>4</v>
      </c>
      <c r="Q130" s="200"/>
      <c r="R130" s="202"/>
      <c r="S130" s="203">
        <f t="shared" si="24"/>
        <v>7</v>
      </c>
      <c r="T130" s="29"/>
      <c r="U130" s="185"/>
      <c r="V130" s="185"/>
      <c r="W130" s="185"/>
      <c r="X130" s="8"/>
      <c r="Y130" s="8"/>
      <c r="Z130" s="8"/>
      <c r="AA130" s="8"/>
      <c r="AB130" s="8"/>
      <c r="AC130" s="8"/>
    </row>
    <row r="131" spans="1:29" ht="17.25" customHeight="1">
      <c r="A131" s="1152"/>
      <c r="B131" s="1159"/>
      <c r="C131" s="186"/>
      <c r="D131" s="33"/>
      <c r="E131" s="9"/>
      <c r="F131" s="9"/>
      <c r="G131" s="395"/>
      <c r="H131" s="33"/>
      <c r="I131" s="9"/>
      <c r="J131" s="9"/>
      <c r="K131" s="395"/>
      <c r="L131" s="208" t="s">
        <v>598</v>
      </c>
      <c r="M131" s="200"/>
      <c r="N131" s="200"/>
      <c r="O131" s="200"/>
      <c r="P131" s="200"/>
      <c r="Q131" s="200"/>
      <c r="R131" s="202"/>
      <c r="S131" s="203">
        <f t="shared" si="24"/>
        <v>0</v>
      </c>
      <c r="T131" s="29"/>
      <c r="U131" s="185"/>
      <c r="V131" s="185"/>
      <c r="W131" s="185"/>
      <c r="X131" s="8"/>
      <c r="Y131" s="8"/>
      <c r="Z131" s="8"/>
      <c r="AA131" s="8"/>
      <c r="AB131" s="8"/>
      <c r="AC131" s="8"/>
    </row>
    <row r="132" spans="1:29" ht="17.25" customHeight="1">
      <c r="A132" s="1152"/>
      <c r="B132" s="1159"/>
      <c r="C132" s="186"/>
      <c r="D132" s="33"/>
      <c r="E132" s="33"/>
      <c r="F132" s="33"/>
      <c r="G132" s="33"/>
      <c r="H132" s="33"/>
      <c r="I132" s="33"/>
      <c r="J132" s="33"/>
      <c r="K132" s="33"/>
      <c r="L132" s="209" t="s">
        <v>599</v>
      </c>
      <c r="M132" s="210"/>
      <c r="N132" s="210"/>
      <c r="O132" s="210"/>
      <c r="P132" s="210"/>
      <c r="Q132" s="210"/>
      <c r="R132" s="211"/>
      <c r="S132" s="212">
        <f t="shared" si="24"/>
        <v>0</v>
      </c>
      <c r="T132" s="29"/>
      <c r="U132" s="185"/>
      <c r="V132" s="185"/>
      <c r="W132" s="185"/>
      <c r="X132" s="8"/>
      <c r="Y132" s="8"/>
      <c r="Z132" s="8"/>
      <c r="AA132" s="8"/>
      <c r="AB132" s="8"/>
      <c r="AC132" s="8"/>
    </row>
    <row r="133" spans="1:29" ht="17.25" customHeight="1">
      <c r="A133" s="1152"/>
      <c r="B133" s="1159"/>
      <c r="C133" s="186"/>
      <c r="D133" s="33"/>
      <c r="E133" s="33"/>
      <c r="F133" s="33"/>
      <c r="G133" s="33"/>
      <c r="H133" s="33"/>
      <c r="I133" s="33"/>
      <c r="J133" s="33"/>
      <c r="K133" s="33"/>
      <c r="L133" s="209" t="s">
        <v>600</v>
      </c>
      <c r="M133" s="213"/>
      <c r="N133" s="213"/>
      <c r="O133" s="213"/>
      <c r="P133" s="213"/>
      <c r="Q133" s="213"/>
      <c r="R133" s="214"/>
      <c r="S133" s="215">
        <f t="shared" si="24"/>
        <v>0</v>
      </c>
      <c r="T133" s="29"/>
      <c r="U133" s="185"/>
      <c r="V133" s="185"/>
      <c r="W133" s="185"/>
      <c r="X133" s="8"/>
      <c r="Y133" s="8"/>
      <c r="Z133" s="8"/>
      <c r="AA133" s="8"/>
      <c r="AB133" s="8"/>
      <c r="AC133" s="8"/>
    </row>
    <row r="134" spans="1:29" ht="17.25" customHeight="1">
      <c r="A134" s="1152"/>
      <c r="B134" s="1159"/>
      <c r="C134" s="216"/>
      <c r="D134" s="217"/>
      <c r="E134" s="217"/>
      <c r="F134" s="217"/>
      <c r="G134" s="217"/>
      <c r="H134" s="217"/>
      <c r="I134" s="217"/>
      <c r="J134" s="217"/>
      <c r="K134" s="217"/>
      <c r="L134" s="222"/>
      <c r="M134" s="223"/>
      <c r="N134" s="223"/>
      <c r="O134" s="223"/>
      <c r="P134" s="223"/>
      <c r="Q134" s="223"/>
      <c r="R134" s="224"/>
      <c r="S134" s="225"/>
      <c r="T134" s="29"/>
      <c r="U134" s="185"/>
      <c r="V134" s="185"/>
      <c r="W134" s="185"/>
      <c r="X134" s="185"/>
      <c r="Y134" s="185"/>
      <c r="Z134" s="185"/>
      <c r="AA134" s="185"/>
      <c r="AB134" s="185"/>
      <c r="AC134" s="185"/>
    </row>
    <row r="135" spans="1:29" ht="37.5" customHeight="1">
      <c r="A135" s="1152"/>
      <c r="B135" s="1159"/>
      <c r="C135" s="114"/>
      <c r="D135" s="114"/>
      <c r="E135" s="114"/>
      <c r="F135" s="114"/>
      <c r="G135" s="114"/>
      <c r="H135" s="114"/>
      <c r="I135" s="114"/>
      <c r="J135" s="114"/>
      <c r="K135" s="784"/>
      <c r="L135" s="1195" t="s">
        <v>601</v>
      </c>
      <c r="M135" s="946"/>
      <c r="N135" s="230" t="s">
        <v>2653</v>
      </c>
      <c r="O135" s="228"/>
      <c r="P135" s="230" t="s">
        <v>2654</v>
      </c>
      <c r="Q135" s="228"/>
      <c r="R135" s="228"/>
      <c r="S135" s="228"/>
      <c r="T135" s="29"/>
      <c r="U135" s="185"/>
      <c r="V135" s="185"/>
      <c r="W135" s="185"/>
    </row>
    <row r="136" spans="1:29" ht="19.5" customHeight="1">
      <c r="A136" s="1152"/>
      <c r="B136" s="1159"/>
      <c r="C136" s="114"/>
      <c r="D136" s="114"/>
      <c r="E136" s="114"/>
      <c r="F136" s="114"/>
      <c r="G136" s="114"/>
      <c r="H136" s="114"/>
      <c r="I136" s="114"/>
      <c r="J136" s="114"/>
      <c r="K136" s="784"/>
      <c r="L136" s="1193"/>
      <c r="M136" s="228"/>
      <c r="N136" s="228"/>
      <c r="O136" s="228"/>
      <c r="P136" s="228"/>
      <c r="Q136" s="228"/>
      <c r="R136" s="228"/>
      <c r="S136" s="228"/>
      <c r="T136" s="29"/>
      <c r="U136" s="185"/>
      <c r="V136" s="185"/>
      <c r="W136" s="185"/>
    </row>
    <row r="137" spans="1:29" ht="19.5" customHeight="1">
      <c r="A137" s="1152"/>
      <c r="B137" s="1159"/>
      <c r="C137" s="186"/>
      <c r="D137" s="29"/>
      <c r="E137" s="29"/>
      <c r="F137" s="29"/>
      <c r="G137" s="29"/>
      <c r="H137" s="29"/>
      <c r="I137" s="29"/>
      <c r="J137" s="29"/>
      <c r="K137" s="29"/>
      <c r="L137" s="1193"/>
      <c r="M137" s="230"/>
      <c r="N137" s="228"/>
      <c r="O137" s="230"/>
      <c r="P137" s="228"/>
      <c r="Q137" s="228"/>
      <c r="R137" s="228"/>
      <c r="S137" s="228"/>
      <c r="T137" s="29"/>
      <c r="U137" s="185"/>
      <c r="V137" s="185"/>
      <c r="W137" s="185"/>
    </row>
    <row r="138" spans="1:29" ht="19.5" customHeight="1">
      <c r="A138" s="1152"/>
      <c r="B138" s="1159"/>
      <c r="C138" s="186"/>
      <c r="D138" s="29"/>
      <c r="E138" s="29"/>
      <c r="F138" s="29"/>
      <c r="G138" s="29"/>
      <c r="H138" s="29"/>
      <c r="I138" s="29"/>
      <c r="J138" s="29"/>
      <c r="K138" s="29"/>
      <c r="L138" s="1194"/>
      <c r="M138" s="228"/>
      <c r="N138" s="228"/>
      <c r="O138" s="230"/>
      <c r="P138" s="230"/>
      <c r="Q138" s="228"/>
      <c r="R138" s="228"/>
      <c r="S138" s="228"/>
      <c r="T138" s="29"/>
      <c r="U138" s="185"/>
      <c r="V138" s="185"/>
      <c r="W138" s="185"/>
    </row>
    <row r="139" spans="1:29" ht="18" customHeight="1">
      <c r="A139" s="1152"/>
      <c r="B139" s="1159"/>
      <c r="C139" s="181"/>
      <c r="D139" s="29"/>
      <c r="E139" s="29"/>
      <c r="F139" s="29"/>
      <c r="G139" s="29"/>
      <c r="H139" s="29"/>
      <c r="I139" s="29"/>
      <c r="J139" s="29"/>
      <c r="K139" s="29"/>
      <c r="L139" s="238" t="s">
        <v>593</v>
      </c>
      <c r="M139" s="280"/>
      <c r="N139" s="280"/>
      <c r="O139" s="280"/>
      <c r="P139" s="280"/>
      <c r="Q139" s="280"/>
      <c r="R139" s="236"/>
      <c r="S139" s="237">
        <f t="shared" ref="S139:S150" si="25">SUM(M139:R139)</f>
        <v>0</v>
      </c>
      <c r="T139" s="29"/>
      <c r="U139" s="185"/>
      <c r="V139" s="185"/>
      <c r="W139" s="185"/>
    </row>
    <row r="140" spans="1:29" ht="18" customHeight="1">
      <c r="A140" s="1152"/>
      <c r="B140" s="1159"/>
      <c r="C140" s="186"/>
      <c r="D140" s="29"/>
      <c r="E140" s="29"/>
      <c r="F140" s="29"/>
      <c r="G140" s="29"/>
      <c r="H140" s="29"/>
      <c r="I140" s="29"/>
      <c r="J140" s="29"/>
      <c r="K140" s="29"/>
      <c r="L140" s="240" t="s">
        <v>594</v>
      </c>
      <c r="M140" s="281"/>
      <c r="N140" s="281"/>
      <c r="O140" s="281"/>
      <c r="P140" s="281"/>
      <c r="Q140" s="281"/>
      <c r="R140" s="228"/>
      <c r="S140" s="242">
        <f t="shared" si="25"/>
        <v>0</v>
      </c>
      <c r="T140" s="29"/>
      <c r="U140" s="185"/>
      <c r="V140" s="185"/>
      <c r="W140" s="185"/>
    </row>
    <row r="141" spans="1:29" ht="18" customHeight="1">
      <c r="A141" s="1152"/>
      <c r="B141" s="1159"/>
      <c r="C141" s="186"/>
      <c r="D141" s="29"/>
      <c r="E141" s="29"/>
      <c r="F141" s="29"/>
      <c r="G141" s="29"/>
      <c r="H141" s="29"/>
      <c r="I141" s="29"/>
      <c r="J141" s="29"/>
      <c r="K141" s="29"/>
      <c r="L141" s="240" t="s">
        <v>595</v>
      </c>
      <c r="M141" s="243"/>
      <c r="N141" s="243"/>
      <c r="O141" s="243"/>
      <c r="P141" s="243"/>
      <c r="Q141" s="243"/>
      <c r="R141" s="228"/>
      <c r="S141" s="242">
        <f t="shared" si="25"/>
        <v>0</v>
      </c>
      <c r="T141" s="29"/>
      <c r="U141" s="185"/>
      <c r="V141" s="185"/>
      <c r="W141" s="185"/>
    </row>
    <row r="142" spans="1:29" ht="18" customHeight="1">
      <c r="A142" s="1152"/>
      <c r="B142" s="1159"/>
      <c r="C142" s="186"/>
      <c r="D142" s="29"/>
      <c r="E142" s="29"/>
      <c r="F142" s="29"/>
      <c r="G142" s="29"/>
      <c r="H142" s="29"/>
      <c r="I142" s="29"/>
      <c r="J142" s="29"/>
      <c r="K142" s="29"/>
      <c r="L142" s="244" t="s">
        <v>596</v>
      </c>
      <c r="M142" s="246"/>
      <c r="N142" s="246"/>
      <c r="O142" s="246"/>
      <c r="P142" s="246"/>
      <c r="Q142" s="246"/>
      <c r="R142" s="247"/>
      <c r="S142" s="248">
        <f t="shared" si="25"/>
        <v>0</v>
      </c>
      <c r="T142" s="29"/>
      <c r="U142" s="185"/>
      <c r="V142" s="185"/>
      <c r="W142" s="185"/>
    </row>
    <row r="143" spans="1:29" ht="18" customHeight="1">
      <c r="A143" s="1152"/>
      <c r="B143" s="1159"/>
      <c r="C143" s="186"/>
      <c r="D143" s="29"/>
      <c r="E143" s="29"/>
      <c r="F143" s="29"/>
      <c r="G143" s="29"/>
      <c r="H143" s="29"/>
      <c r="I143" s="29"/>
      <c r="J143" s="29"/>
      <c r="K143" s="29"/>
      <c r="L143" s="244" t="s">
        <v>597</v>
      </c>
      <c r="M143" s="246"/>
      <c r="N143" s="245">
        <v>4</v>
      </c>
      <c r="O143" s="246"/>
      <c r="P143" s="245">
        <v>4</v>
      </c>
      <c r="Q143" s="246"/>
      <c r="R143" s="247"/>
      <c r="S143" s="248">
        <f t="shared" si="25"/>
        <v>8</v>
      </c>
      <c r="T143" s="29"/>
      <c r="U143" s="185"/>
      <c r="V143" s="185"/>
      <c r="W143" s="185"/>
      <c r="X143" s="185"/>
      <c r="Y143" s="185"/>
      <c r="Z143" s="185"/>
      <c r="AA143" s="185"/>
      <c r="AB143" s="185"/>
      <c r="AC143" s="185"/>
    </row>
    <row r="144" spans="1:29" ht="18" customHeight="1">
      <c r="A144" s="1152"/>
      <c r="B144" s="1159"/>
      <c r="C144" s="186"/>
      <c r="D144" s="29"/>
      <c r="E144" s="29"/>
      <c r="F144" s="29"/>
      <c r="G144" s="29"/>
      <c r="H144" s="29"/>
      <c r="I144" s="29"/>
      <c r="J144" s="29"/>
      <c r="K144" s="29"/>
      <c r="L144" s="249" t="s">
        <v>598</v>
      </c>
      <c r="M144" s="246"/>
      <c r="N144" s="246"/>
      <c r="O144" s="246"/>
      <c r="P144" s="246"/>
      <c r="Q144" s="246"/>
      <c r="R144" s="247"/>
      <c r="S144" s="248">
        <f t="shared" si="25"/>
        <v>0</v>
      </c>
      <c r="T144" s="29"/>
      <c r="U144" s="185"/>
      <c r="V144" s="185"/>
      <c r="W144" s="185"/>
      <c r="X144" s="185"/>
      <c r="Y144" s="185"/>
      <c r="Z144" s="185"/>
      <c r="AA144" s="185"/>
      <c r="AB144" s="185"/>
      <c r="AC144" s="185"/>
    </row>
    <row r="145" spans="1:29" ht="18" customHeight="1">
      <c r="A145" s="352"/>
      <c r="B145" s="353"/>
      <c r="C145" s="181"/>
      <c r="D145" s="29"/>
      <c r="E145" s="29"/>
      <c r="F145" s="29"/>
      <c r="G145" s="29"/>
      <c r="H145" s="29"/>
      <c r="I145" s="29"/>
      <c r="J145" s="29"/>
      <c r="K145" s="29"/>
      <c r="L145" s="250" t="s">
        <v>599</v>
      </c>
      <c r="M145" s="251"/>
      <c r="N145" s="251"/>
      <c r="O145" s="251"/>
      <c r="P145" s="251"/>
      <c r="Q145" s="251"/>
      <c r="R145" s="252"/>
      <c r="S145" s="253">
        <f t="shared" si="25"/>
        <v>0</v>
      </c>
      <c r="T145" s="29"/>
      <c r="U145" s="185"/>
      <c r="V145" s="185"/>
      <c r="W145" s="185"/>
      <c r="X145" s="8"/>
      <c r="Y145" s="8"/>
      <c r="Z145" s="8"/>
      <c r="AA145" s="8"/>
      <c r="AB145" s="8"/>
      <c r="AC145" s="8"/>
    </row>
    <row r="146" spans="1:29" ht="18" customHeight="1">
      <c r="A146" s="352"/>
      <c r="B146" s="353"/>
      <c r="C146" s="186"/>
      <c r="D146" s="29"/>
      <c r="E146" s="29"/>
      <c r="F146" s="29"/>
      <c r="G146" s="29"/>
      <c r="H146" s="29"/>
      <c r="I146" s="29"/>
      <c r="J146" s="29"/>
      <c r="K146" s="29"/>
      <c r="L146" s="250" t="s">
        <v>600</v>
      </c>
      <c r="M146" s="254"/>
      <c r="N146" s="254"/>
      <c r="O146" s="254"/>
      <c r="P146" s="254"/>
      <c r="Q146" s="254"/>
      <c r="R146" s="255"/>
      <c r="S146" s="256">
        <f t="shared" si="25"/>
        <v>0</v>
      </c>
      <c r="T146" s="29"/>
      <c r="U146" s="185"/>
      <c r="V146" s="185"/>
      <c r="W146" s="185"/>
      <c r="X146" s="8"/>
      <c r="Y146" s="8"/>
      <c r="Z146" s="8"/>
      <c r="AA146" s="8"/>
      <c r="AB146" s="8"/>
      <c r="AC146" s="8"/>
    </row>
    <row r="147" spans="1:29" ht="18" customHeight="1">
      <c r="A147" s="352"/>
      <c r="B147" s="353"/>
      <c r="C147" s="186"/>
      <c r="D147" s="29"/>
      <c r="E147" s="29"/>
      <c r="F147" s="29"/>
      <c r="G147" s="29"/>
      <c r="H147" s="29"/>
      <c r="I147" s="29"/>
      <c r="J147" s="29"/>
      <c r="K147" s="29"/>
      <c r="L147" s="222" t="s">
        <v>681</v>
      </c>
      <c r="M147" s="223">
        <f t="shared" ref="M147:R147" si="26">M139+M126</f>
        <v>3</v>
      </c>
      <c r="N147" s="223">
        <f t="shared" si="26"/>
        <v>4</v>
      </c>
      <c r="O147" s="223">
        <f t="shared" si="26"/>
        <v>4</v>
      </c>
      <c r="P147" s="223">
        <f t="shared" si="26"/>
        <v>0</v>
      </c>
      <c r="Q147" s="223">
        <f t="shared" si="26"/>
        <v>4</v>
      </c>
      <c r="R147" s="223">
        <f t="shared" si="26"/>
        <v>0</v>
      </c>
      <c r="S147" s="224">
        <f t="shared" si="25"/>
        <v>15</v>
      </c>
      <c r="T147" s="29"/>
      <c r="U147" s="185"/>
      <c r="V147" s="185"/>
      <c r="W147" s="185"/>
      <c r="X147" s="8"/>
      <c r="Y147" s="8"/>
      <c r="Z147" s="8"/>
      <c r="AA147" s="8"/>
      <c r="AB147" s="8"/>
      <c r="AC147" s="8"/>
    </row>
    <row r="148" spans="1:29" ht="18" customHeight="1">
      <c r="A148" s="352"/>
      <c r="B148" s="353"/>
      <c r="C148" s="186"/>
      <c r="D148" s="29"/>
      <c r="E148" s="29"/>
      <c r="F148" s="29"/>
      <c r="G148" s="29"/>
      <c r="H148" s="29"/>
      <c r="I148" s="29"/>
      <c r="J148" s="29"/>
      <c r="K148" s="29"/>
      <c r="L148" s="257" t="s">
        <v>682</v>
      </c>
      <c r="M148" s="258">
        <f t="shared" ref="M148:R148" si="27">M143+M142+M130+M129</f>
        <v>0</v>
      </c>
      <c r="N148" s="258">
        <f t="shared" si="27"/>
        <v>4</v>
      </c>
      <c r="O148" s="258">
        <f t="shared" si="27"/>
        <v>3</v>
      </c>
      <c r="P148" s="258">
        <f t="shared" si="27"/>
        <v>8</v>
      </c>
      <c r="Q148" s="258">
        <f t="shared" si="27"/>
        <v>0</v>
      </c>
      <c r="R148" s="258">
        <f t="shared" si="27"/>
        <v>0</v>
      </c>
      <c r="S148" s="259">
        <f t="shared" si="25"/>
        <v>15</v>
      </c>
      <c r="T148" s="29"/>
      <c r="U148" s="185"/>
      <c r="V148" s="185"/>
      <c r="W148" s="185"/>
      <c r="X148" s="8"/>
      <c r="Y148" s="8"/>
      <c r="Z148" s="8"/>
      <c r="AA148" s="8"/>
      <c r="AB148" s="8"/>
      <c r="AC148" s="8"/>
    </row>
    <row r="149" spans="1:29" ht="18" customHeight="1">
      <c r="A149" s="352"/>
      <c r="B149" s="353"/>
      <c r="C149" s="186"/>
      <c r="D149" s="29"/>
      <c r="E149" s="29"/>
      <c r="F149" s="29"/>
      <c r="G149" s="29"/>
      <c r="H149" s="29"/>
      <c r="I149" s="29"/>
      <c r="J149" s="29"/>
      <c r="K149" s="29"/>
      <c r="L149" s="257" t="s">
        <v>683</v>
      </c>
      <c r="M149" s="258">
        <f t="shared" ref="M149:R149" si="28">M144+M131</f>
        <v>0</v>
      </c>
      <c r="N149" s="258">
        <f t="shared" si="28"/>
        <v>0</v>
      </c>
      <c r="O149" s="258">
        <f t="shared" si="28"/>
        <v>0</v>
      </c>
      <c r="P149" s="258">
        <f t="shared" si="28"/>
        <v>0</v>
      </c>
      <c r="Q149" s="258">
        <f t="shared" si="28"/>
        <v>0</v>
      </c>
      <c r="R149" s="258">
        <f t="shared" si="28"/>
        <v>0</v>
      </c>
      <c r="S149" s="259">
        <f t="shared" si="25"/>
        <v>0</v>
      </c>
      <c r="T149" s="29"/>
      <c r="U149" s="185"/>
      <c r="V149" s="185"/>
      <c r="W149" s="185"/>
      <c r="X149" s="185"/>
      <c r="Y149" s="185"/>
      <c r="Z149" s="185"/>
      <c r="AA149" s="185"/>
      <c r="AB149" s="185"/>
      <c r="AC149" s="185"/>
    </row>
    <row r="150" spans="1:29" ht="18" customHeight="1">
      <c r="A150" s="352"/>
      <c r="B150" s="353"/>
      <c r="C150" s="186"/>
      <c r="D150" s="29"/>
      <c r="E150" s="29"/>
      <c r="F150" s="29"/>
      <c r="G150" s="29"/>
      <c r="H150" s="29"/>
      <c r="I150" s="29"/>
      <c r="J150" s="29"/>
      <c r="K150" s="29"/>
      <c r="L150" s="260" t="s">
        <v>684</v>
      </c>
      <c r="M150" s="261">
        <f t="shared" ref="M150:R150" si="29">M145+M132</f>
        <v>0</v>
      </c>
      <c r="N150" s="261">
        <f t="shared" si="29"/>
        <v>0</v>
      </c>
      <c r="O150" s="261">
        <f t="shared" si="29"/>
        <v>0</v>
      </c>
      <c r="P150" s="261">
        <f t="shared" si="29"/>
        <v>0</v>
      </c>
      <c r="Q150" s="261">
        <f t="shared" si="29"/>
        <v>0</v>
      </c>
      <c r="R150" s="261">
        <f t="shared" si="29"/>
        <v>0</v>
      </c>
      <c r="S150" s="262">
        <f t="shared" si="25"/>
        <v>0</v>
      </c>
      <c r="T150" s="29"/>
      <c r="U150" s="185"/>
      <c r="V150" s="185"/>
      <c r="W150" s="185"/>
      <c r="X150" s="185"/>
      <c r="Y150" s="185"/>
      <c r="Z150" s="185"/>
      <c r="AA150" s="185"/>
      <c r="AB150" s="185"/>
      <c r="AC150" s="185"/>
    </row>
    <row r="151" spans="1:29" ht="19.5" customHeight="1">
      <c r="A151" s="1213" t="s">
        <v>817</v>
      </c>
      <c r="B151" s="1138"/>
      <c r="C151" s="354"/>
      <c r="D151" s="82"/>
      <c r="E151" s="82"/>
      <c r="F151" s="82"/>
      <c r="G151" s="82"/>
      <c r="H151" s="82"/>
      <c r="I151" s="82"/>
      <c r="J151" s="82"/>
      <c r="K151" s="82"/>
      <c r="L151" s="355"/>
      <c r="M151" s="82"/>
      <c r="N151" s="82"/>
      <c r="O151" s="82"/>
      <c r="P151" s="82"/>
      <c r="Q151" s="82"/>
      <c r="R151" s="82"/>
      <c r="S151" s="82"/>
      <c r="T151" s="186"/>
      <c r="U151" s="185"/>
      <c r="V151" s="185"/>
      <c r="W151" s="185"/>
    </row>
    <row r="152" spans="1:29" ht="36.75" customHeight="1">
      <c r="A152" s="1211">
        <v>6</v>
      </c>
      <c r="B152" s="1212" t="s">
        <v>135</v>
      </c>
      <c r="C152" s="186" t="s">
        <v>643</v>
      </c>
      <c r="D152" s="306">
        <v>3</v>
      </c>
      <c r="E152" s="947" t="s">
        <v>799</v>
      </c>
      <c r="F152" s="9" t="s">
        <v>645</v>
      </c>
      <c r="G152" s="306"/>
      <c r="H152" s="306">
        <v>1</v>
      </c>
      <c r="I152" s="948" t="s">
        <v>2655</v>
      </c>
      <c r="J152" s="9" t="s">
        <v>799</v>
      </c>
      <c r="K152" s="33" t="s">
        <v>1307</v>
      </c>
      <c r="L152" s="1192" t="s">
        <v>592</v>
      </c>
      <c r="M152" s="18"/>
      <c r="N152" s="29" t="s">
        <v>2656</v>
      </c>
      <c r="O152" s="949" t="s">
        <v>2657</v>
      </c>
      <c r="P152" s="29" t="s">
        <v>2658</v>
      </c>
      <c r="Q152" s="29" t="s">
        <v>2659</v>
      </c>
      <c r="R152" s="18"/>
      <c r="S152" s="18"/>
      <c r="T152" s="269" t="s">
        <v>2660</v>
      </c>
      <c r="U152" s="185"/>
      <c r="V152" s="185"/>
      <c r="W152" s="185"/>
    </row>
    <row r="153" spans="1:29" ht="35.25" customHeight="1">
      <c r="A153" s="1152"/>
      <c r="B153" s="1159"/>
      <c r="C153" s="186"/>
      <c r="D153" s="306">
        <v>3</v>
      </c>
      <c r="E153" s="9" t="s">
        <v>659</v>
      </c>
      <c r="F153" s="9" t="s">
        <v>651</v>
      </c>
      <c r="G153" s="306"/>
      <c r="H153" s="306"/>
      <c r="I153" s="9">
        <v>3</v>
      </c>
      <c r="J153" s="9" t="s">
        <v>799</v>
      </c>
      <c r="K153" s="33" t="s">
        <v>645</v>
      </c>
      <c r="L153" s="1193"/>
      <c r="M153" s="29"/>
      <c r="N153" s="949" t="s">
        <v>2661</v>
      </c>
      <c r="O153" s="18" t="s">
        <v>2662</v>
      </c>
      <c r="P153" s="18" t="s">
        <v>2663</v>
      </c>
      <c r="Q153" s="18"/>
      <c r="R153" s="29"/>
      <c r="S153" s="29"/>
      <c r="T153" s="29"/>
      <c r="U153" s="185"/>
      <c r="V153" s="185"/>
      <c r="W153" s="185"/>
    </row>
    <row r="154" spans="1:29" ht="26.25" customHeight="1">
      <c r="A154" s="1152"/>
      <c r="B154" s="1159"/>
      <c r="C154" s="186" t="s">
        <v>646</v>
      </c>
      <c r="D154" s="306">
        <v>3</v>
      </c>
      <c r="E154" s="9" t="s">
        <v>808</v>
      </c>
      <c r="F154" s="9" t="s">
        <v>645</v>
      </c>
      <c r="G154" s="306"/>
      <c r="H154" s="306">
        <v>2</v>
      </c>
      <c r="I154" s="9" t="s">
        <v>2664</v>
      </c>
      <c r="J154" s="9" t="s">
        <v>804</v>
      </c>
      <c r="K154" s="33" t="s">
        <v>1307</v>
      </c>
      <c r="L154" s="1194"/>
      <c r="M154" s="29"/>
      <c r="N154" s="18" t="s">
        <v>2665</v>
      </c>
      <c r="O154" s="29"/>
      <c r="P154" s="18"/>
      <c r="Q154" s="18" t="s">
        <v>612</v>
      </c>
      <c r="R154" s="29"/>
      <c r="S154" s="29"/>
      <c r="T154" s="29"/>
      <c r="U154" s="185"/>
      <c r="V154" s="185"/>
      <c r="W154" s="185"/>
    </row>
    <row r="155" spans="1:29" ht="16.5" customHeight="1">
      <c r="A155" s="1152"/>
      <c r="B155" s="1159"/>
      <c r="C155" s="186" t="s">
        <v>656</v>
      </c>
      <c r="D155" s="306">
        <v>3</v>
      </c>
      <c r="E155" s="9" t="s">
        <v>650</v>
      </c>
      <c r="F155" s="9" t="s">
        <v>645</v>
      </c>
      <c r="G155" s="306"/>
      <c r="H155" s="306"/>
      <c r="I155" s="9">
        <v>3</v>
      </c>
      <c r="J155" s="9" t="s">
        <v>804</v>
      </c>
      <c r="K155" s="33" t="s">
        <v>645</v>
      </c>
      <c r="L155" s="186" t="s">
        <v>593</v>
      </c>
      <c r="M155" s="192"/>
      <c r="N155" s="192">
        <v>8</v>
      </c>
      <c r="O155" s="192">
        <v>4</v>
      </c>
      <c r="P155" s="192">
        <v>4</v>
      </c>
      <c r="Q155" s="192">
        <v>4</v>
      </c>
      <c r="R155" s="194"/>
      <c r="S155" s="4">
        <f t="shared" ref="S155:S162" si="30">SUM(M155:R155)</f>
        <v>20</v>
      </c>
      <c r="T155" s="29"/>
      <c r="U155" s="185"/>
      <c r="V155" s="185"/>
      <c r="W155" s="185"/>
    </row>
    <row r="156" spans="1:29" ht="16.5" customHeight="1">
      <c r="A156" s="1152"/>
      <c r="B156" s="1159"/>
      <c r="C156" s="380" t="s">
        <v>657</v>
      </c>
      <c r="D156" s="306">
        <v>3</v>
      </c>
      <c r="E156" s="9" t="s">
        <v>653</v>
      </c>
      <c r="F156" s="9" t="s">
        <v>645</v>
      </c>
      <c r="G156" s="306"/>
      <c r="H156" s="306">
        <v>3</v>
      </c>
      <c r="I156" s="9">
        <v>3</v>
      </c>
      <c r="J156" s="9" t="s">
        <v>650</v>
      </c>
      <c r="K156" s="33" t="s">
        <v>645</v>
      </c>
      <c r="L156" s="195" t="s">
        <v>594</v>
      </c>
      <c r="M156" s="196"/>
      <c r="N156" s="196"/>
      <c r="O156" s="196"/>
      <c r="P156" s="196"/>
      <c r="Q156" s="196"/>
      <c r="R156" s="29"/>
      <c r="S156" s="33">
        <f t="shared" si="30"/>
        <v>0</v>
      </c>
      <c r="T156" s="29"/>
      <c r="U156" s="185"/>
      <c r="V156" s="185"/>
      <c r="W156" s="185"/>
    </row>
    <row r="157" spans="1:29" ht="16.5" customHeight="1">
      <c r="A157" s="1152"/>
      <c r="B157" s="1159"/>
      <c r="C157" s="186" t="s">
        <v>658</v>
      </c>
      <c r="D157" s="306">
        <v>3</v>
      </c>
      <c r="E157" s="9" t="s">
        <v>655</v>
      </c>
      <c r="F157" s="9" t="s">
        <v>645</v>
      </c>
      <c r="G157" s="575"/>
      <c r="H157" s="306">
        <v>4</v>
      </c>
      <c r="I157" s="9">
        <v>3</v>
      </c>
      <c r="J157" s="9" t="s">
        <v>653</v>
      </c>
      <c r="K157" s="33" t="s">
        <v>645</v>
      </c>
      <c r="L157" s="195" t="s">
        <v>595</v>
      </c>
      <c r="M157" s="198"/>
      <c r="N157" s="198">
        <v>8</v>
      </c>
      <c r="O157" s="198">
        <v>4</v>
      </c>
      <c r="P157" s="198">
        <v>4</v>
      </c>
      <c r="Q157" s="198">
        <v>4</v>
      </c>
      <c r="R157" s="29"/>
      <c r="S157" s="33">
        <f t="shared" si="30"/>
        <v>20</v>
      </c>
      <c r="T157" s="29"/>
      <c r="U157" s="185"/>
      <c r="V157" s="185"/>
      <c r="W157" s="185"/>
    </row>
    <row r="158" spans="1:29" ht="16.5" customHeight="1">
      <c r="A158" s="1152"/>
      <c r="B158" s="1159"/>
      <c r="C158" s="114"/>
      <c r="D158" s="575"/>
      <c r="E158" s="575"/>
      <c r="F158" s="575"/>
      <c r="G158" s="33"/>
      <c r="H158" s="306">
        <v>5</v>
      </c>
      <c r="I158" s="9">
        <v>3</v>
      </c>
      <c r="J158" s="9" t="s">
        <v>655</v>
      </c>
      <c r="K158" s="788" t="s">
        <v>645</v>
      </c>
      <c r="L158" s="199" t="s">
        <v>596</v>
      </c>
      <c r="M158" s="200"/>
      <c r="N158" s="200"/>
      <c r="O158" s="200"/>
      <c r="P158" s="200"/>
      <c r="Q158" s="200"/>
      <c r="R158" s="202"/>
      <c r="S158" s="203">
        <f t="shared" si="30"/>
        <v>0</v>
      </c>
      <c r="T158" s="29"/>
      <c r="U158" s="185"/>
      <c r="V158" s="185"/>
      <c r="W158" s="185"/>
    </row>
    <row r="159" spans="1:29" ht="16.5" customHeight="1">
      <c r="A159" s="1152"/>
      <c r="B159" s="1159"/>
      <c r="C159" s="186"/>
      <c r="D159" s="306"/>
      <c r="E159" s="9"/>
      <c r="F159" s="9"/>
      <c r="G159" s="306"/>
      <c r="H159" s="575"/>
      <c r="I159" s="950">
        <v>21</v>
      </c>
      <c r="J159" s="575"/>
      <c r="K159" s="33"/>
      <c r="L159" s="199" t="s">
        <v>597</v>
      </c>
      <c r="M159" s="200"/>
      <c r="N159" s="200">
        <v>2</v>
      </c>
      <c r="O159" s="200">
        <v>1</v>
      </c>
      <c r="P159" s="200">
        <v>3</v>
      </c>
      <c r="Q159" s="200"/>
      <c r="R159" s="202"/>
      <c r="S159" s="203">
        <f t="shared" si="30"/>
        <v>6</v>
      </c>
      <c r="T159" s="29"/>
      <c r="U159" s="185"/>
      <c r="V159" s="185"/>
      <c r="W159" s="185"/>
      <c r="X159" s="8"/>
      <c r="Y159" s="8"/>
      <c r="Z159" s="8"/>
      <c r="AA159" s="8"/>
      <c r="AB159" s="8"/>
      <c r="AC159" s="8"/>
    </row>
    <row r="160" spans="1:29" ht="16.5" customHeight="1">
      <c r="A160" s="1152"/>
      <c r="B160" s="1159"/>
      <c r="C160" s="380"/>
      <c r="D160" s="306"/>
      <c r="E160" s="9"/>
      <c r="F160" s="9"/>
      <c r="G160" s="306"/>
      <c r="H160" s="306"/>
      <c r="I160" s="9"/>
      <c r="J160" s="9"/>
      <c r="K160" s="33"/>
      <c r="L160" s="208" t="s">
        <v>598</v>
      </c>
      <c r="M160" s="200"/>
      <c r="N160" s="200"/>
      <c r="O160" s="200"/>
      <c r="P160" s="200"/>
      <c r="Q160" s="200"/>
      <c r="R160" s="202"/>
      <c r="S160" s="203">
        <f t="shared" si="30"/>
        <v>0</v>
      </c>
      <c r="T160" s="29"/>
      <c r="U160" s="185"/>
      <c r="V160" s="185"/>
      <c r="W160" s="185"/>
      <c r="X160" s="8"/>
      <c r="Y160" s="8"/>
      <c r="Z160" s="8"/>
      <c r="AA160" s="8"/>
      <c r="AB160" s="8"/>
      <c r="AC160" s="8"/>
    </row>
    <row r="161" spans="1:29" ht="16.5" customHeight="1">
      <c r="A161" s="1152"/>
      <c r="B161" s="1159"/>
      <c r="C161" s="186"/>
      <c r="D161" s="306"/>
      <c r="E161" s="9"/>
      <c r="F161" s="9"/>
      <c r="G161" s="575"/>
      <c r="H161" s="306">
        <v>1</v>
      </c>
      <c r="I161" s="9">
        <v>2</v>
      </c>
      <c r="J161" s="9" t="s">
        <v>659</v>
      </c>
      <c r="K161" s="33" t="s">
        <v>651</v>
      </c>
      <c r="L161" s="209" t="s">
        <v>599</v>
      </c>
      <c r="M161" s="210"/>
      <c r="N161" s="210"/>
      <c r="O161" s="210"/>
      <c r="P161" s="210"/>
      <c r="Q161" s="210"/>
      <c r="R161" s="211"/>
      <c r="S161" s="212">
        <f t="shared" si="30"/>
        <v>0</v>
      </c>
      <c r="T161" s="29"/>
      <c r="U161" s="185"/>
      <c r="V161" s="185"/>
      <c r="W161" s="185"/>
      <c r="X161" s="8"/>
      <c r="Y161" s="8"/>
      <c r="Z161" s="8"/>
      <c r="AA161" s="8"/>
      <c r="AB161" s="8"/>
      <c r="AC161" s="8"/>
    </row>
    <row r="162" spans="1:29" ht="16.5" customHeight="1">
      <c r="A162" s="1152"/>
      <c r="B162" s="1159"/>
      <c r="C162" s="114"/>
      <c r="D162" s="575"/>
      <c r="E162" s="575"/>
      <c r="F162" s="575"/>
      <c r="G162" s="33"/>
      <c r="H162" s="306">
        <v>2</v>
      </c>
      <c r="I162" s="9">
        <v>3</v>
      </c>
      <c r="J162" s="9" t="s">
        <v>660</v>
      </c>
      <c r="K162" s="788" t="s">
        <v>651</v>
      </c>
      <c r="L162" s="209" t="s">
        <v>600</v>
      </c>
      <c r="M162" s="213"/>
      <c r="N162" s="213"/>
      <c r="O162" s="213"/>
      <c r="P162" s="213"/>
      <c r="Q162" s="213"/>
      <c r="R162" s="214"/>
      <c r="S162" s="215">
        <f t="shared" si="30"/>
        <v>0</v>
      </c>
      <c r="T162" s="29"/>
      <c r="U162" s="185"/>
      <c r="V162" s="185"/>
      <c r="W162" s="185"/>
      <c r="X162" s="8"/>
      <c r="Y162" s="8"/>
      <c r="Z162" s="8"/>
      <c r="AA162" s="8"/>
      <c r="AB162" s="8"/>
      <c r="AC162" s="8"/>
    </row>
    <row r="163" spans="1:29" ht="16.5" customHeight="1">
      <c r="A163" s="1152"/>
      <c r="B163" s="1159"/>
      <c r="C163" s="216"/>
      <c r="D163" s="217"/>
      <c r="E163" s="217"/>
      <c r="F163" s="217"/>
      <c r="G163" s="217"/>
      <c r="H163" s="575"/>
      <c r="I163" s="950">
        <v>5</v>
      </c>
      <c r="J163" s="575"/>
      <c r="K163" s="33"/>
      <c r="L163" s="222"/>
      <c r="M163" s="223"/>
      <c r="N163" s="223"/>
      <c r="O163" s="223"/>
      <c r="P163" s="223"/>
      <c r="Q163" s="223"/>
      <c r="R163" s="224"/>
      <c r="S163" s="225"/>
      <c r="T163" s="29"/>
      <c r="U163" s="185"/>
      <c r="V163" s="185"/>
      <c r="W163" s="185"/>
      <c r="X163" s="185"/>
      <c r="Y163" s="185"/>
      <c r="Z163" s="185"/>
      <c r="AA163" s="185"/>
      <c r="AB163" s="185"/>
      <c r="AC163" s="185"/>
    </row>
    <row r="164" spans="1:29" ht="31.5" customHeight="1">
      <c r="A164" s="1152"/>
      <c r="B164" s="1159"/>
      <c r="C164" s="114"/>
      <c r="D164" s="114"/>
      <c r="E164" s="114"/>
      <c r="F164" s="114"/>
      <c r="G164" s="114"/>
      <c r="H164" s="114"/>
      <c r="I164" s="114"/>
      <c r="J164" s="114"/>
      <c r="K164" s="784"/>
      <c r="L164" s="1195" t="s">
        <v>601</v>
      </c>
      <c r="M164" s="230"/>
      <c r="N164" s="228" t="s">
        <v>2666</v>
      </c>
      <c r="O164" s="230" t="s">
        <v>2667</v>
      </c>
      <c r="P164" s="228" t="s">
        <v>2668</v>
      </c>
      <c r="Q164" s="230"/>
      <c r="R164" s="230"/>
      <c r="S164" s="230"/>
      <c r="T164" s="29"/>
      <c r="U164" s="185"/>
      <c r="V164" s="185"/>
      <c r="W164" s="185"/>
    </row>
    <row r="165" spans="1:29" ht="28.5" customHeight="1">
      <c r="A165" s="1152"/>
      <c r="B165" s="1159"/>
      <c r="C165" s="114"/>
      <c r="D165" s="114"/>
      <c r="E165" s="114"/>
      <c r="F165" s="114"/>
      <c r="G165" s="114"/>
      <c r="H165" s="114"/>
      <c r="I165" s="114"/>
      <c r="J165" s="114"/>
      <c r="K165" s="784"/>
      <c r="L165" s="1193"/>
      <c r="M165" s="230" t="s">
        <v>2669</v>
      </c>
      <c r="N165" s="951" t="s">
        <v>2670</v>
      </c>
      <c r="O165" s="230"/>
      <c r="P165" s="952"/>
      <c r="Q165" s="230" t="s">
        <v>2671</v>
      </c>
      <c r="R165" s="230"/>
      <c r="S165" s="230"/>
      <c r="T165" s="29"/>
      <c r="U165" s="185"/>
      <c r="V165" s="185"/>
      <c r="W165" s="185"/>
    </row>
    <row r="166" spans="1:29" ht="43.5" customHeight="1">
      <c r="A166" s="1152"/>
      <c r="B166" s="1159"/>
      <c r="C166" s="186"/>
      <c r="D166" s="29"/>
      <c r="E166" s="29"/>
      <c r="F166" s="29"/>
      <c r="G166" s="29"/>
      <c r="H166" s="29"/>
      <c r="I166" s="29"/>
      <c r="J166" s="29"/>
      <c r="K166" s="29"/>
      <c r="L166" s="1193"/>
      <c r="M166" s="230" t="s">
        <v>2672</v>
      </c>
      <c r="N166" s="228"/>
      <c r="O166" s="230" t="s">
        <v>2673</v>
      </c>
      <c r="P166" s="228"/>
      <c r="Q166" s="230"/>
      <c r="R166" s="228"/>
      <c r="S166" s="228"/>
      <c r="T166" s="29"/>
      <c r="U166" s="185"/>
      <c r="V166" s="185"/>
      <c r="W166" s="185"/>
    </row>
    <row r="167" spans="1:29" ht="19.5" customHeight="1">
      <c r="A167" s="1152"/>
      <c r="B167" s="1159"/>
      <c r="C167" s="186"/>
      <c r="D167" s="29"/>
      <c r="E167" s="29"/>
      <c r="F167" s="29"/>
      <c r="G167" s="29"/>
      <c r="H167" s="29"/>
      <c r="I167" s="29"/>
      <c r="J167" s="29"/>
      <c r="K167" s="29"/>
      <c r="L167" s="1194"/>
      <c r="M167" s="228"/>
      <c r="N167" s="230"/>
      <c r="O167" s="228"/>
      <c r="P167" s="230"/>
      <c r="Q167" s="228"/>
      <c r="R167" s="228"/>
      <c r="S167" s="228"/>
      <c r="T167" s="29"/>
      <c r="U167" s="185"/>
      <c r="V167" s="185"/>
      <c r="W167" s="185"/>
    </row>
    <row r="168" spans="1:29" ht="18" customHeight="1">
      <c r="A168" s="1152"/>
      <c r="B168" s="1159"/>
      <c r="C168" s="186"/>
      <c r="D168" s="29"/>
      <c r="E168" s="29"/>
      <c r="F168" s="29"/>
      <c r="G168" s="29"/>
      <c r="H168" s="29"/>
      <c r="I168" s="29"/>
      <c r="J168" s="29"/>
      <c r="K168" s="29"/>
      <c r="L168" s="238" t="s">
        <v>593</v>
      </c>
      <c r="M168" s="280"/>
      <c r="N168" s="280">
        <v>3</v>
      </c>
      <c r="O168" s="280"/>
      <c r="P168" s="280">
        <v>4</v>
      </c>
      <c r="Q168" s="280"/>
      <c r="R168" s="236"/>
      <c r="S168" s="237">
        <f t="shared" ref="S168:S179" si="31">SUM(M168:R168)</f>
        <v>7</v>
      </c>
      <c r="T168" s="29"/>
      <c r="U168" s="185"/>
      <c r="V168" s="185"/>
      <c r="W168" s="185"/>
    </row>
    <row r="169" spans="1:29" ht="18" customHeight="1">
      <c r="A169" s="1152"/>
      <c r="B169" s="1159"/>
      <c r="C169" s="181"/>
      <c r="D169" s="29"/>
      <c r="E169" s="29"/>
      <c r="F169" s="29"/>
      <c r="G169" s="29"/>
      <c r="H169" s="29"/>
      <c r="I169" s="29"/>
      <c r="J169" s="29"/>
      <c r="K169" s="29"/>
      <c r="L169" s="240" t="s">
        <v>594</v>
      </c>
      <c r="M169" s="281"/>
      <c r="N169" s="281"/>
      <c r="O169" s="281"/>
      <c r="P169" s="281"/>
      <c r="Q169" s="281"/>
      <c r="R169" s="228"/>
      <c r="S169" s="242">
        <f t="shared" si="31"/>
        <v>0</v>
      </c>
      <c r="T169" s="29"/>
      <c r="U169" s="185"/>
      <c r="V169" s="185"/>
      <c r="W169" s="185"/>
    </row>
    <row r="170" spans="1:29" ht="18" customHeight="1">
      <c r="A170" s="1152"/>
      <c r="B170" s="1159"/>
      <c r="C170" s="186"/>
      <c r="D170" s="29"/>
      <c r="E170" s="29"/>
      <c r="F170" s="29"/>
      <c r="G170" s="29"/>
      <c r="H170" s="29"/>
      <c r="I170" s="29"/>
      <c r="J170" s="29"/>
      <c r="K170" s="29"/>
      <c r="L170" s="240" t="s">
        <v>595</v>
      </c>
      <c r="M170" s="243"/>
      <c r="N170" s="243">
        <v>3</v>
      </c>
      <c r="O170" s="243"/>
      <c r="P170" s="243">
        <v>4</v>
      </c>
      <c r="Q170" s="243"/>
      <c r="R170" s="228"/>
      <c r="S170" s="242">
        <f t="shared" si="31"/>
        <v>7</v>
      </c>
      <c r="T170" s="29"/>
      <c r="U170" s="185"/>
      <c r="V170" s="185"/>
      <c r="W170" s="185"/>
    </row>
    <row r="171" spans="1:29" ht="18" customHeight="1">
      <c r="A171" s="1152"/>
      <c r="B171" s="1159"/>
      <c r="C171" s="186"/>
      <c r="D171" s="29"/>
      <c r="E171" s="29"/>
      <c r="F171" s="29"/>
      <c r="G171" s="29"/>
      <c r="H171" s="29"/>
      <c r="I171" s="29"/>
      <c r="J171" s="29"/>
      <c r="K171" s="29"/>
      <c r="L171" s="244" t="s">
        <v>596</v>
      </c>
      <c r="M171" s="246"/>
      <c r="N171" s="246"/>
      <c r="O171" s="246"/>
      <c r="P171" s="246"/>
      <c r="Q171" s="246"/>
      <c r="R171" s="247"/>
      <c r="S171" s="248">
        <f t="shared" si="31"/>
        <v>0</v>
      </c>
      <c r="T171" s="29"/>
      <c r="U171" s="185"/>
      <c r="V171" s="185"/>
      <c r="W171" s="185"/>
    </row>
    <row r="172" spans="1:29" ht="18" customHeight="1">
      <c r="A172" s="1152"/>
      <c r="B172" s="1159"/>
      <c r="C172" s="186"/>
      <c r="D172" s="29"/>
      <c r="E172" s="29"/>
      <c r="F172" s="29"/>
      <c r="G172" s="29"/>
      <c r="H172" s="29"/>
      <c r="I172" s="29"/>
      <c r="J172" s="29"/>
      <c r="K172" s="29"/>
      <c r="L172" s="244" t="s">
        <v>597</v>
      </c>
      <c r="M172" s="246">
        <v>3</v>
      </c>
      <c r="N172" s="246">
        <v>2</v>
      </c>
      <c r="O172" s="246">
        <v>3</v>
      </c>
      <c r="P172" s="246"/>
      <c r="Q172" s="246">
        <v>1</v>
      </c>
      <c r="R172" s="247"/>
      <c r="S172" s="248">
        <f t="shared" si="31"/>
        <v>9</v>
      </c>
      <c r="T172" s="29"/>
      <c r="U172" s="185"/>
      <c r="V172" s="185"/>
      <c r="W172" s="185"/>
      <c r="X172" s="185"/>
      <c r="Y172" s="185"/>
      <c r="Z172" s="185"/>
      <c r="AA172" s="185"/>
      <c r="AB172" s="185"/>
      <c r="AC172" s="185"/>
    </row>
    <row r="173" spans="1:29" ht="18" customHeight="1">
      <c r="A173" s="1152"/>
      <c r="B173" s="1159"/>
      <c r="C173" s="186"/>
      <c r="D173" s="29"/>
      <c r="E173" s="29"/>
      <c r="F173" s="29"/>
      <c r="G173" s="29"/>
      <c r="H173" s="29"/>
      <c r="I173" s="29"/>
      <c r="J173" s="29"/>
      <c r="K173" s="29"/>
      <c r="L173" s="249" t="s">
        <v>598</v>
      </c>
      <c r="M173" s="246">
        <v>3</v>
      </c>
      <c r="N173" s="246"/>
      <c r="O173" s="246">
        <v>2</v>
      </c>
      <c r="P173" s="246"/>
      <c r="Q173" s="246"/>
      <c r="R173" s="247"/>
      <c r="S173" s="248">
        <f t="shared" si="31"/>
        <v>5</v>
      </c>
      <c r="T173" s="29"/>
      <c r="U173" s="185"/>
      <c r="V173" s="185"/>
      <c r="W173" s="185"/>
      <c r="X173" s="185"/>
      <c r="Y173" s="185"/>
      <c r="Z173" s="185"/>
      <c r="AA173" s="185"/>
      <c r="AB173" s="185"/>
      <c r="AC173" s="185"/>
    </row>
    <row r="174" spans="1:29" ht="18" customHeight="1">
      <c r="A174" s="352"/>
      <c r="B174" s="353"/>
      <c r="C174" s="186"/>
      <c r="D174" s="29"/>
      <c r="E174" s="29"/>
      <c r="F174" s="29"/>
      <c r="G174" s="29"/>
      <c r="H174" s="29"/>
      <c r="I174" s="29"/>
      <c r="J174" s="29"/>
      <c r="K174" s="29"/>
      <c r="L174" s="250" t="s">
        <v>599</v>
      </c>
      <c r="M174" s="251"/>
      <c r="N174" s="251"/>
      <c r="O174" s="251"/>
      <c r="P174" s="251"/>
      <c r="Q174" s="251"/>
      <c r="R174" s="252"/>
      <c r="S174" s="253">
        <f t="shared" si="31"/>
        <v>0</v>
      </c>
      <c r="T174" s="29"/>
      <c r="U174" s="185"/>
      <c r="V174" s="185"/>
      <c r="W174" s="185"/>
      <c r="X174" s="8"/>
      <c r="Y174" s="8"/>
      <c r="Z174" s="8"/>
      <c r="AA174" s="8"/>
      <c r="AB174" s="8"/>
      <c r="AC174" s="8"/>
    </row>
    <row r="175" spans="1:29" ht="18" customHeight="1">
      <c r="A175" s="352"/>
      <c r="B175" s="353"/>
      <c r="C175" s="181"/>
      <c r="D175" s="29"/>
      <c r="E175" s="29"/>
      <c r="F175" s="29"/>
      <c r="G175" s="29"/>
      <c r="H175" s="29"/>
      <c r="I175" s="29"/>
      <c r="J175" s="29"/>
      <c r="K175" s="29"/>
      <c r="L175" s="250" t="s">
        <v>600</v>
      </c>
      <c r="M175" s="254"/>
      <c r="N175" s="254"/>
      <c r="O175" s="254"/>
      <c r="P175" s="254"/>
      <c r="Q175" s="254"/>
      <c r="R175" s="255"/>
      <c r="S175" s="256">
        <f t="shared" si="31"/>
        <v>0</v>
      </c>
      <c r="T175" s="29"/>
      <c r="U175" s="185"/>
      <c r="V175" s="185"/>
      <c r="W175" s="185"/>
      <c r="X175" s="8"/>
      <c r="Y175" s="8"/>
      <c r="Z175" s="8"/>
      <c r="AA175" s="8"/>
      <c r="AB175" s="8"/>
      <c r="AC175" s="8"/>
    </row>
    <row r="176" spans="1:29" ht="18" customHeight="1">
      <c r="A176" s="352"/>
      <c r="B176" s="353"/>
      <c r="C176" s="186"/>
      <c r="D176" s="29"/>
      <c r="E176" s="29"/>
      <c r="F176" s="29"/>
      <c r="G176" s="29"/>
      <c r="H176" s="29"/>
      <c r="I176" s="29"/>
      <c r="J176" s="29"/>
      <c r="K176" s="29"/>
      <c r="L176" s="222" t="s">
        <v>681</v>
      </c>
      <c r="M176" s="223">
        <f t="shared" ref="M176:R176" si="32">M168+M155</f>
        <v>0</v>
      </c>
      <c r="N176" s="223">
        <f t="shared" si="32"/>
        <v>11</v>
      </c>
      <c r="O176" s="223">
        <f t="shared" si="32"/>
        <v>4</v>
      </c>
      <c r="P176" s="223">
        <f t="shared" si="32"/>
        <v>8</v>
      </c>
      <c r="Q176" s="223">
        <f t="shared" si="32"/>
        <v>4</v>
      </c>
      <c r="R176" s="223">
        <f t="shared" si="32"/>
        <v>0</v>
      </c>
      <c r="S176" s="224">
        <f t="shared" si="31"/>
        <v>27</v>
      </c>
      <c r="T176" s="29"/>
      <c r="U176" s="185"/>
      <c r="V176" s="185"/>
      <c r="W176" s="185"/>
      <c r="X176" s="8"/>
      <c r="Y176" s="8"/>
      <c r="Z176" s="8"/>
      <c r="AA176" s="8"/>
      <c r="AB176" s="8"/>
      <c r="AC176" s="8"/>
    </row>
    <row r="177" spans="1:29" ht="18" customHeight="1">
      <c r="A177" s="352"/>
      <c r="B177" s="353"/>
      <c r="C177" s="186"/>
      <c r="D177" s="29"/>
      <c r="E177" s="29"/>
      <c r="F177" s="29"/>
      <c r="G177" s="29"/>
      <c r="H177" s="29"/>
      <c r="I177" s="29"/>
      <c r="J177" s="29"/>
      <c r="K177" s="29"/>
      <c r="L177" s="257" t="s">
        <v>682</v>
      </c>
      <c r="M177" s="258">
        <f t="shared" ref="M177:R177" si="33">M172+M171+M159+M158</f>
        <v>3</v>
      </c>
      <c r="N177" s="258">
        <f t="shared" si="33"/>
        <v>4</v>
      </c>
      <c r="O177" s="258">
        <f t="shared" si="33"/>
        <v>4</v>
      </c>
      <c r="P177" s="258">
        <f t="shared" si="33"/>
        <v>3</v>
      </c>
      <c r="Q177" s="258">
        <f t="shared" si="33"/>
        <v>1</v>
      </c>
      <c r="R177" s="258">
        <f t="shared" si="33"/>
        <v>0</v>
      </c>
      <c r="S177" s="259">
        <f t="shared" si="31"/>
        <v>15</v>
      </c>
      <c r="T177" s="29"/>
      <c r="U177" s="185"/>
      <c r="V177" s="185"/>
      <c r="W177" s="185"/>
      <c r="X177" s="8"/>
      <c r="Y177" s="8"/>
      <c r="Z177" s="8"/>
      <c r="AA177" s="8"/>
      <c r="AB177" s="8"/>
      <c r="AC177" s="8"/>
    </row>
    <row r="178" spans="1:29" ht="18" customHeight="1">
      <c r="A178" s="352"/>
      <c r="B178" s="353"/>
      <c r="C178" s="186"/>
      <c r="D178" s="29"/>
      <c r="E178" s="29"/>
      <c r="F178" s="29"/>
      <c r="G178" s="29"/>
      <c r="H178" s="29"/>
      <c r="I178" s="29"/>
      <c r="J178" s="29"/>
      <c r="K178" s="29"/>
      <c r="L178" s="257" t="s">
        <v>683</v>
      </c>
      <c r="M178" s="258">
        <f t="shared" ref="M178:R178" si="34">M173+M160</f>
        <v>3</v>
      </c>
      <c r="N178" s="258">
        <f t="shared" si="34"/>
        <v>0</v>
      </c>
      <c r="O178" s="258">
        <f t="shared" si="34"/>
        <v>2</v>
      </c>
      <c r="P178" s="258">
        <f t="shared" si="34"/>
        <v>0</v>
      </c>
      <c r="Q178" s="258">
        <f t="shared" si="34"/>
        <v>0</v>
      </c>
      <c r="R178" s="258">
        <f t="shared" si="34"/>
        <v>0</v>
      </c>
      <c r="S178" s="259">
        <f t="shared" si="31"/>
        <v>5</v>
      </c>
      <c r="T178" s="29"/>
      <c r="U178" s="185"/>
      <c r="V178" s="185"/>
      <c r="W178" s="185"/>
      <c r="X178" s="185"/>
      <c r="Y178" s="185"/>
      <c r="Z178" s="185"/>
      <c r="AA178" s="185"/>
      <c r="AB178" s="185"/>
      <c r="AC178" s="185"/>
    </row>
    <row r="179" spans="1:29" ht="18" customHeight="1">
      <c r="A179" s="352"/>
      <c r="B179" s="353"/>
      <c r="C179" s="186"/>
      <c r="D179" s="29"/>
      <c r="E179" s="29"/>
      <c r="F179" s="29"/>
      <c r="G179" s="29"/>
      <c r="H179" s="29"/>
      <c r="I179" s="29"/>
      <c r="J179" s="29"/>
      <c r="K179" s="29"/>
      <c r="L179" s="260" t="s">
        <v>684</v>
      </c>
      <c r="M179" s="261">
        <f t="shared" ref="M179:R179" si="35">M174+M161</f>
        <v>0</v>
      </c>
      <c r="N179" s="261">
        <f t="shared" si="35"/>
        <v>0</v>
      </c>
      <c r="O179" s="261">
        <f t="shared" si="35"/>
        <v>0</v>
      </c>
      <c r="P179" s="261">
        <f t="shared" si="35"/>
        <v>0</v>
      </c>
      <c r="Q179" s="261">
        <f t="shared" si="35"/>
        <v>0</v>
      </c>
      <c r="R179" s="261">
        <f t="shared" si="35"/>
        <v>0</v>
      </c>
      <c r="S179" s="262">
        <f t="shared" si="31"/>
        <v>0</v>
      </c>
      <c r="T179" s="29"/>
      <c r="U179" s="185"/>
      <c r="V179" s="185"/>
      <c r="W179" s="185"/>
      <c r="X179" s="185"/>
      <c r="Y179" s="185"/>
      <c r="Z179" s="185"/>
      <c r="AA179" s="185"/>
      <c r="AB179" s="185"/>
      <c r="AC179" s="185"/>
    </row>
    <row r="180" spans="1:29" ht="19.5" customHeight="1">
      <c r="A180" s="1213" t="s">
        <v>817</v>
      </c>
      <c r="B180" s="1138"/>
      <c r="C180" s="354"/>
      <c r="D180" s="82"/>
      <c r="E180" s="82"/>
      <c r="F180" s="82"/>
      <c r="G180" s="82"/>
      <c r="H180" s="82"/>
      <c r="I180" s="82"/>
      <c r="J180" s="82"/>
      <c r="K180" s="82"/>
      <c r="L180" s="355"/>
      <c r="M180" s="82"/>
      <c r="N180" s="82"/>
      <c r="O180" s="82"/>
      <c r="P180" s="82"/>
      <c r="Q180" s="82"/>
      <c r="R180" s="82"/>
      <c r="S180" s="82"/>
      <c r="T180" s="186"/>
      <c r="U180" s="185"/>
      <c r="V180" s="185"/>
      <c r="W180" s="185"/>
    </row>
    <row r="181" spans="1:29" ht="32.25" customHeight="1">
      <c r="A181" s="1211">
        <v>7</v>
      </c>
      <c r="B181" s="1212" t="s">
        <v>141</v>
      </c>
      <c r="C181" s="1185" t="s">
        <v>643</v>
      </c>
      <c r="D181" s="306">
        <v>4</v>
      </c>
      <c r="E181" s="9" t="s">
        <v>789</v>
      </c>
      <c r="F181" s="9" t="s">
        <v>645</v>
      </c>
      <c r="G181" s="306"/>
      <c r="H181" s="306">
        <v>1</v>
      </c>
      <c r="I181" s="9">
        <v>4</v>
      </c>
      <c r="J181" s="9" t="s">
        <v>789</v>
      </c>
      <c r="K181" s="33" t="s">
        <v>645</v>
      </c>
      <c r="L181" s="1192" t="s">
        <v>592</v>
      </c>
      <c r="M181" s="29"/>
      <c r="N181" s="18" t="s">
        <v>2674</v>
      </c>
      <c r="O181" s="18" t="s">
        <v>2675</v>
      </c>
      <c r="P181" s="18"/>
      <c r="Q181" s="18" t="s">
        <v>2676</v>
      </c>
      <c r="R181" s="29"/>
      <c r="S181" s="29"/>
      <c r="T181" s="29"/>
      <c r="U181" s="185"/>
      <c r="V181" s="185"/>
      <c r="W181" s="185"/>
    </row>
    <row r="182" spans="1:29" ht="42.75" customHeight="1">
      <c r="A182" s="1152"/>
      <c r="B182" s="1159"/>
      <c r="C182" s="1147"/>
      <c r="D182" s="306">
        <v>6</v>
      </c>
      <c r="E182" s="9" t="s">
        <v>659</v>
      </c>
      <c r="F182" s="9" t="s">
        <v>651</v>
      </c>
      <c r="G182" s="306"/>
      <c r="H182" s="306">
        <v>2</v>
      </c>
      <c r="I182" s="9">
        <v>4</v>
      </c>
      <c r="J182" s="9" t="s">
        <v>691</v>
      </c>
      <c r="K182" s="33" t="s">
        <v>645</v>
      </c>
      <c r="L182" s="1193"/>
      <c r="M182" s="18"/>
      <c r="N182" s="29"/>
      <c r="O182" s="18"/>
      <c r="P182" s="18" t="s">
        <v>2677</v>
      </c>
      <c r="Q182" s="29" t="s">
        <v>2678</v>
      </c>
      <c r="R182" s="29"/>
      <c r="S182" s="29"/>
      <c r="T182" s="29"/>
      <c r="U182" s="185"/>
      <c r="V182" s="185"/>
      <c r="W182" s="185"/>
    </row>
    <row r="183" spans="1:29" ht="31.5" customHeight="1">
      <c r="A183" s="1152"/>
      <c r="B183" s="1159"/>
      <c r="C183" s="186" t="s">
        <v>646</v>
      </c>
      <c r="D183" s="306">
        <v>4</v>
      </c>
      <c r="E183" s="9" t="s">
        <v>808</v>
      </c>
      <c r="F183" s="9" t="s">
        <v>645</v>
      </c>
      <c r="G183" s="306"/>
      <c r="H183" s="306">
        <v>3</v>
      </c>
      <c r="I183" s="9">
        <v>4</v>
      </c>
      <c r="J183" s="9" t="s">
        <v>650</v>
      </c>
      <c r="K183" s="33" t="s">
        <v>645</v>
      </c>
      <c r="L183" s="1193"/>
      <c r="M183" s="29"/>
      <c r="N183" s="29"/>
      <c r="O183" s="18"/>
      <c r="P183" s="18"/>
      <c r="Q183" s="18"/>
      <c r="R183" s="29"/>
      <c r="S183" s="29"/>
      <c r="T183" s="29"/>
      <c r="U183" s="185"/>
      <c r="V183" s="185"/>
      <c r="W183" s="185"/>
    </row>
    <row r="184" spans="1:29" ht="28.5" customHeight="1">
      <c r="A184" s="1152"/>
      <c r="B184" s="1159"/>
      <c r="C184" s="186"/>
      <c r="D184" s="306">
        <v>5</v>
      </c>
      <c r="E184" s="9" t="s">
        <v>660</v>
      </c>
      <c r="F184" s="9" t="s">
        <v>651</v>
      </c>
      <c r="G184" s="306"/>
      <c r="H184" s="306">
        <v>4</v>
      </c>
      <c r="I184" s="9">
        <v>4</v>
      </c>
      <c r="J184" s="9" t="s">
        <v>653</v>
      </c>
      <c r="K184" s="33" t="s">
        <v>645</v>
      </c>
      <c r="L184" s="1193"/>
      <c r="M184" s="29"/>
      <c r="N184" s="29"/>
      <c r="O184" s="18"/>
      <c r="P184" s="18"/>
      <c r="Q184" s="18"/>
      <c r="R184" s="29"/>
      <c r="S184" s="29"/>
      <c r="T184" s="29"/>
      <c r="U184" s="185"/>
      <c r="V184" s="185"/>
      <c r="W184" s="185"/>
    </row>
    <row r="185" spans="1:29" ht="28.5" customHeight="1">
      <c r="A185" s="1152"/>
      <c r="B185" s="1159"/>
      <c r="C185" s="186" t="s">
        <v>656</v>
      </c>
      <c r="D185" s="306">
        <v>4</v>
      </c>
      <c r="E185" s="9" t="s">
        <v>650</v>
      </c>
      <c r="F185" s="9" t="s">
        <v>645</v>
      </c>
      <c r="G185" s="306"/>
      <c r="H185" s="306">
        <v>5</v>
      </c>
      <c r="I185" s="9">
        <v>3</v>
      </c>
      <c r="J185" s="9" t="s">
        <v>655</v>
      </c>
      <c r="K185" s="33" t="s">
        <v>645</v>
      </c>
      <c r="L185" s="1194"/>
      <c r="M185" s="29"/>
      <c r="N185" s="29"/>
      <c r="O185" s="18"/>
      <c r="P185" s="18"/>
      <c r="Q185" s="18"/>
      <c r="R185" s="29"/>
      <c r="S185" s="29"/>
      <c r="T185" s="29"/>
      <c r="U185" s="185"/>
      <c r="V185" s="185"/>
      <c r="W185" s="185"/>
    </row>
    <row r="186" spans="1:29" ht="19.5" customHeight="1">
      <c r="A186" s="1152"/>
      <c r="B186" s="1159"/>
      <c r="C186" s="186" t="s">
        <v>657</v>
      </c>
      <c r="D186" s="306">
        <v>3</v>
      </c>
      <c r="E186" s="9" t="s">
        <v>653</v>
      </c>
      <c r="F186" s="9" t="s">
        <v>645</v>
      </c>
      <c r="G186" s="306"/>
      <c r="H186" s="306"/>
      <c r="I186" s="289">
        <v>19</v>
      </c>
      <c r="J186" s="9"/>
      <c r="K186" s="33"/>
      <c r="L186" s="186" t="s">
        <v>593</v>
      </c>
      <c r="M186" s="192"/>
      <c r="N186" s="192"/>
      <c r="O186" s="192"/>
      <c r="P186" s="192"/>
      <c r="Q186" s="192">
        <v>4</v>
      </c>
      <c r="R186" s="194"/>
      <c r="S186" s="4">
        <f t="shared" ref="S186:S193" si="36">SUM(M186:R186)</f>
        <v>4</v>
      </c>
      <c r="T186" s="29"/>
      <c r="U186" s="185"/>
      <c r="V186" s="185"/>
      <c r="W186" s="185"/>
    </row>
    <row r="187" spans="1:29" ht="19.5" customHeight="1">
      <c r="A187" s="1152"/>
      <c r="B187" s="1159"/>
      <c r="C187" s="380" t="s">
        <v>658</v>
      </c>
      <c r="D187" s="306">
        <v>3</v>
      </c>
      <c r="E187" s="9" t="s">
        <v>655</v>
      </c>
      <c r="F187" s="9" t="s">
        <v>645</v>
      </c>
      <c r="G187" s="306"/>
      <c r="H187" s="306"/>
      <c r="I187" s="9"/>
      <c r="J187" s="9"/>
      <c r="K187" s="33"/>
      <c r="L187" s="195" t="s">
        <v>594</v>
      </c>
      <c r="M187" s="196"/>
      <c r="N187" s="196"/>
      <c r="O187" s="196"/>
      <c r="P187" s="196"/>
      <c r="Q187" s="196"/>
      <c r="R187" s="29"/>
      <c r="S187" s="33">
        <f t="shared" si="36"/>
        <v>0</v>
      </c>
      <c r="T187" s="29"/>
      <c r="U187" s="185"/>
      <c r="V187" s="185"/>
      <c r="W187" s="185"/>
    </row>
    <row r="188" spans="1:29" ht="19.5" customHeight="1">
      <c r="A188" s="1152"/>
      <c r="B188" s="1159"/>
      <c r="C188" s="186"/>
      <c r="D188" s="33"/>
      <c r="E188" s="33"/>
      <c r="F188" s="33"/>
      <c r="G188" s="33"/>
      <c r="H188" s="33">
        <v>1</v>
      </c>
      <c r="I188" s="33">
        <v>6</v>
      </c>
      <c r="J188" s="33" t="s">
        <v>659</v>
      </c>
      <c r="K188" s="33" t="s">
        <v>651</v>
      </c>
      <c r="L188" s="195" t="s">
        <v>595</v>
      </c>
      <c r="M188" s="198"/>
      <c r="N188" s="198"/>
      <c r="O188" s="198"/>
      <c r="P188" s="198"/>
      <c r="Q188" s="198">
        <v>4</v>
      </c>
      <c r="R188" s="29"/>
      <c r="S188" s="33">
        <f t="shared" si="36"/>
        <v>4</v>
      </c>
      <c r="T188" s="29"/>
      <c r="U188" s="185"/>
      <c r="V188" s="185"/>
      <c r="W188" s="185"/>
    </row>
    <row r="189" spans="1:29" ht="19.5" customHeight="1">
      <c r="A189" s="1152"/>
      <c r="B189" s="1159"/>
      <c r="C189" s="186"/>
      <c r="D189" s="33"/>
      <c r="E189" s="33"/>
      <c r="F189" s="33"/>
      <c r="G189" s="33"/>
      <c r="H189" s="33">
        <v>2</v>
      </c>
      <c r="I189" s="33">
        <v>6</v>
      </c>
      <c r="J189" s="33" t="s">
        <v>660</v>
      </c>
      <c r="K189" s="33" t="s">
        <v>651</v>
      </c>
      <c r="L189" s="199" t="s">
        <v>596</v>
      </c>
      <c r="M189" s="200"/>
      <c r="N189" s="200"/>
      <c r="O189" s="200"/>
      <c r="P189" s="200"/>
      <c r="Q189" s="200"/>
      <c r="R189" s="202"/>
      <c r="S189" s="203">
        <f t="shared" si="36"/>
        <v>0</v>
      </c>
      <c r="T189" s="29"/>
      <c r="U189" s="185"/>
      <c r="V189" s="185"/>
      <c r="W189" s="185"/>
    </row>
    <row r="190" spans="1:29" ht="19.5" customHeight="1">
      <c r="A190" s="1152"/>
      <c r="B190" s="1159"/>
      <c r="C190" s="186"/>
      <c r="D190" s="306"/>
      <c r="E190" s="9"/>
      <c r="F190" s="9"/>
      <c r="G190" s="306"/>
      <c r="H190" s="306">
        <v>3</v>
      </c>
      <c r="I190" s="9">
        <v>5</v>
      </c>
      <c r="J190" s="9" t="s">
        <v>661</v>
      </c>
      <c r="K190" s="33" t="s">
        <v>651</v>
      </c>
      <c r="L190" s="199" t="s">
        <v>597</v>
      </c>
      <c r="M190" s="200"/>
      <c r="N190" s="200">
        <v>1</v>
      </c>
      <c r="O190" s="200">
        <v>2</v>
      </c>
      <c r="P190" s="200"/>
      <c r="Q190" s="200">
        <v>3</v>
      </c>
      <c r="R190" s="202"/>
      <c r="S190" s="203">
        <f t="shared" si="36"/>
        <v>6</v>
      </c>
      <c r="T190" s="29"/>
      <c r="U190" s="185"/>
      <c r="V190" s="185"/>
      <c r="W190" s="185"/>
      <c r="X190" s="8"/>
      <c r="Y190" s="8"/>
      <c r="Z190" s="8"/>
      <c r="AA190" s="8"/>
      <c r="AB190" s="8"/>
      <c r="AC190" s="8"/>
    </row>
    <row r="191" spans="1:29" ht="19.5" customHeight="1">
      <c r="A191" s="1152"/>
      <c r="B191" s="1159"/>
      <c r="C191" s="380"/>
      <c r="D191" s="306"/>
      <c r="E191" s="9"/>
      <c r="F191" s="9"/>
      <c r="G191" s="306"/>
      <c r="H191" s="306"/>
      <c r="I191" s="289">
        <v>17</v>
      </c>
      <c r="J191" s="9"/>
      <c r="K191" s="33"/>
      <c r="L191" s="208" t="s">
        <v>598</v>
      </c>
      <c r="M191" s="200"/>
      <c r="N191" s="200"/>
      <c r="O191" s="200"/>
      <c r="P191" s="200">
        <v>3</v>
      </c>
      <c r="Q191" s="200"/>
      <c r="R191" s="202"/>
      <c r="S191" s="203">
        <f t="shared" si="36"/>
        <v>3</v>
      </c>
      <c r="T191" s="29"/>
      <c r="U191" s="185"/>
      <c r="V191" s="185"/>
      <c r="W191" s="185"/>
      <c r="X191" s="8"/>
      <c r="Y191" s="8"/>
      <c r="Z191" s="8"/>
      <c r="AA191" s="8"/>
      <c r="AB191" s="8"/>
      <c r="AC191" s="8"/>
    </row>
    <row r="192" spans="1:29" ht="19.5" customHeight="1">
      <c r="A192" s="1152"/>
      <c r="B192" s="1159"/>
      <c r="C192" s="186"/>
      <c r="D192" s="33"/>
      <c r="E192" s="33"/>
      <c r="F192" s="33"/>
      <c r="G192" s="33"/>
      <c r="H192" s="33"/>
      <c r="I192" s="33"/>
      <c r="J192" s="33"/>
      <c r="K192" s="33"/>
      <c r="L192" s="209" t="s">
        <v>599</v>
      </c>
      <c r="M192" s="210"/>
      <c r="N192" s="210"/>
      <c r="O192" s="210"/>
      <c r="P192" s="210"/>
      <c r="Q192" s="210"/>
      <c r="R192" s="211"/>
      <c r="S192" s="212">
        <f t="shared" si="36"/>
        <v>0</v>
      </c>
      <c r="T192" s="29"/>
      <c r="U192" s="185"/>
      <c r="V192" s="185"/>
      <c r="W192" s="185"/>
      <c r="X192" s="8"/>
      <c r="Y192" s="8"/>
      <c r="Z192" s="8"/>
      <c r="AA192" s="8"/>
      <c r="AB192" s="8"/>
      <c r="AC192" s="8"/>
    </row>
    <row r="193" spans="1:29" ht="19.5" customHeight="1">
      <c r="A193" s="1152"/>
      <c r="B193" s="1159"/>
      <c r="C193" s="186"/>
      <c r="D193" s="33"/>
      <c r="E193" s="33"/>
      <c r="F193" s="33"/>
      <c r="G193" s="33"/>
      <c r="H193" s="33"/>
      <c r="I193" s="33"/>
      <c r="J193" s="33"/>
      <c r="K193" s="33"/>
      <c r="L193" s="209" t="s">
        <v>600</v>
      </c>
      <c r="M193" s="213"/>
      <c r="N193" s="213"/>
      <c r="O193" s="213"/>
      <c r="P193" s="213"/>
      <c r="Q193" s="213"/>
      <c r="R193" s="214"/>
      <c r="S193" s="215">
        <f t="shared" si="36"/>
        <v>0</v>
      </c>
      <c r="T193" s="29"/>
      <c r="U193" s="185"/>
      <c r="V193" s="185"/>
      <c r="W193" s="185"/>
      <c r="X193" s="8"/>
      <c r="Y193" s="8"/>
      <c r="Z193" s="8"/>
      <c r="AA193" s="8"/>
      <c r="AB193" s="8"/>
      <c r="AC193" s="8"/>
    </row>
    <row r="194" spans="1:29" ht="19.5" customHeight="1">
      <c r="A194" s="1152"/>
      <c r="B194" s="1159"/>
      <c r="C194" s="216"/>
      <c r="D194" s="217"/>
      <c r="E194" s="217"/>
      <c r="F194" s="217"/>
      <c r="G194" s="217"/>
      <c r="H194" s="217"/>
      <c r="I194" s="217"/>
      <c r="J194" s="217"/>
      <c r="K194" s="217"/>
      <c r="L194" s="222"/>
      <c r="M194" s="223"/>
      <c r="N194" s="223"/>
      <c r="O194" s="223"/>
      <c r="P194" s="223"/>
      <c r="Q194" s="223"/>
      <c r="R194" s="224"/>
      <c r="S194" s="225"/>
      <c r="T194" s="29"/>
      <c r="U194" s="185"/>
      <c r="V194" s="185"/>
      <c r="W194" s="185"/>
      <c r="X194" s="185"/>
      <c r="Y194" s="185"/>
      <c r="Z194" s="185"/>
      <c r="AA194" s="185"/>
      <c r="AB194" s="185"/>
      <c r="AC194" s="185"/>
    </row>
    <row r="195" spans="1:29" ht="47.25" customHeight="1">
      <c r="A195" s="1152"/>
      <c r="B195" s="1159"/>
      <c r="C195" s="186"/>
      <c r="D195" s="114"/>
      <c r="E195" s="114"/>
      <c r="F195" s="114"/>
      <c r="G195" s="114"/>
      <c r="H195" s="114"/>
      <c r="I195" s="114"/>
      <c r="J195" s="114"/>
      <c r="K195" s="784"/>
      <c r="L195" s="1195" t="s">
        <v>601</v>
      </c>
      <c r="M195" s="346" t="s">
        <v>2679</v>
      </c>
      <c r="N195" s="346" t="s">
        <v>2680</v>
      </c>
      <c r="O195" s="346" t="s">
        <v>2681</v>
      </c>
      <c r="P195" s="953" t="s">
        <v>2682</v>
      </c>
      <c r="Q195" s="954" t="s">
        <v>2683</v>
      </c>
      <c r="R195" s="228"/>
      <c r="S195" s="228"/>
      <c r="T195" s="29"/>
      <c r="U195" s="185"/>
      <c r="V195" s="185"/>
      <c r="W195" s="185"/>
    </row>
    <row r="196" spans="1:29" ht="45.75" customHeight="1">
      <c r="A196" s="1152"/>
      <c r="B196" s="1159"/>
      <c r="C196" s="186"/>
      <c r="D196" s="33"/>
      <c r="E196" s="33"/>
      <c r="F196" s="33"/>
      <c r="G196" s="33"/>
      <c r="H196" s="33"/>
      <c r="I196" s="33"/>
      <c r="J196" s="33"/>
      <c r="K196" s="33"/>
      <c r="L196" s="1193"/>
      <c r="M196" s="348" t="s">
        <v>2684</v>
      </c>
      <c r="N196" s="955" t="s">
        <v>2685</v>
      </c>
      <c r="O196" s="348" t="s">
        <v>2686</v>
      </c>
      <c r="P196" s="348" t="s">
        <v>2687</v>
      </c>
      <c r="Q196" s="349"/>
      <c r="R196" s="228"/>
      <c r="S196" s="228"/>
      <c r="T196" s="29"/>
      <c r="U196" s="185"/>
      <c r="V196" s="185"/>
      <c r="W196" s="185"/>
    </row>
    <row r="197" spans="1:29" ht="40.5" customHeight="1">
      <c r="A197" s="1152"/>
      <c r="B197" s="1159"/>
      <c r="C197" s="186"/>
      <c r="D197" s="29"/>
      <c r="E197" s="29"/>
      <c r="F197" s="29"/>
      <c r="G197" s="29"/>
      <c r="H197" s="29"/>
      <c r="I197" s="29"/>
      <c r="J197" s="29"/>
      <c r="K197" s="29"/>
      <c r="L197" s="1193"/>
      <c r="M197" s="348" t="s">
        <v>2688</v>
      </c>
      <c r="N197" s="348" t="s">
        <v>2689</v>
      </c>
      <c r="O197" s="348"/>
      <c r="P197" s="348" t="s">
        <v>2690</v>
      </c>
      <c r="Q197" s="348"/>
      <c r="R197" s="228"/>
      <c r="S197" s="228"/>
      <c r="T197" s="29"/>
      <c r="U197" s="185"/>
      <c r="V197" s="185"/>
      <c r="W197" s="185"/>
    </row>
    <row r="198" spans="1:29" ht="39" customHeight="1">
      <c r="A198" s="1152"/>
      <c r="B198" s="1159"/>
      <c r="C198" s="181"/>
      <c r="D198" s="29"/>
      <c r="E198" s="29"/>
      <c r="F198" s="29"/>
      <c r="G198" s="29"/>
      <c r="H198" s="29"/>
      <c r="I198" s="29"/>
      <c r="J198" s="29"/>
      <c r="K198" s="29"/>
      <c r="L198" s="1194"/>
      <c r="M198" s="351"/>
      <c r="N198" s="956"/>
      <c r="O198" s="957"/>
      <c r="P198" s="958" t="s">
        <v>2691</v>
      </c>
      <c r="Q198" s="351"/>
      <c r="R198" s="228"/>
      <c r="S198" s="228"/>
      <c r="T198" s="29"/>
      <c r="U198" s="185"/>
      <c r="V198" s="185"/>
      <c r="W198" s="185"/>
    </row>
    <row r="199" spans="1:29" ht="18" customHeight="1">
      <c r="A199" s="1152"/>
      <c r="B199" s="1159"/>
      <c r="C199" s="186"/>
      <c r="D199" s="29"/>
      <c r="E199" s="29"/>
      <c r="F199" s="29"/>
      <c r="G199" s="29"/>
      <c r="H199" s="29"/>
      <c r="I199" s="29"/>
      <c r="J199" s="29"/>
      <c r="K199" s="29"/>
      <c r="L199" s="238" t="s">
        <v>593</v>
      </c>
      <c r="M199" s="280">
        <v>3</v>
      </c>
      <c r="N199" s="280">
        <v>3</v>
      </c>
      <c r="O199" s="280">
        <v>3</v>
      </c>
      <c r="P199" s="280">
        <v>4</v>
      </c>
      <c r="Q199" s="280">
        <v>2</v>
      </c>
      <c r="R199" s="236"/>
      <c r="S199" s="237">
        <f t="shared" ref="S199:S210" si="37">SUM(M199:R199)</f>
        <v>15</v>
      </c>
      <c r="T199" s="29"/>
      <c r="U199" s="185"/>
      <c r="V199" s="185"/>
      <c r="W199" s="185"/>
    </row>
    <row r="200" spans="1:29" ht="18" customHeight="1">
      <c r="A200" s="1152"/>
      <c r="B200" s="1159"/>
      <c r="C200" s="186"/>
      <c r="D200" s="29"/>
      <c r="E200" s="29"/>
      <c r="F200" s="29"/>
      <c r="G200" s="29"/>
      <c r="H200" s="29"/>
      <c r="I200" s="29"/>
      <c r="J200" s="29"/>
      <c r="K200" s="29"/>
      <c r="L200" s="240" t="s">
        <v>594</v>
      </c>
      <c r="M200" s="281"/>
      <c r="N200" s="281"/>
      <c r="O200" s="281"/>
      <c r="P200" s="281"/>
      <c r="Q200" s="281"/>
      <c r="R200" s="228"/>
      <c r="S200" s="242">
        <f t="shared" si="37"/>
        <v>0</v>
      </c>
      <c r="T200" s="29"/>
      <c r="U200" s="185"/>
      <c r="V200" s="185"/>
      <c r="W200" s="185"/>
    </row>
    <row r="201" spans="1:29" ht="18" customHeight="1">
      <c r="A201" s="1152"/>
      <c r="B201" s="1159"/>
      <c r="C201" s="186"/>
      <c r="D201" s="29"/>
      <c r="E201" s="29"/>
      <c r="F201" s="29"/>
      <c r="G201" s="29"/>
      <c r="H201" s="29"/>
      <c r="I201" s="29"/>
      <c r="J201" s="29"/>
      <c r="K201" s="29"/>
      <c r="L201" s="240" t="s">
        <v>595</v>
      </c>
      <c r="M201" s="243">
        <v>3</v>
      </c>
      <c r="N201" s="243">
        <v>3</v>
      </c>
      <c r="O201" s="243">
        <v>3</v>
      </c>
      <c r="P201" s="243">
        <v>4</v>
      </c>
      <c r="Q201" s="243">
        <v>2</v>
      </c>
      <c r="R201" s="228"/>
      <c r="S201" s="242">
        <f t="shared" si="37"/>
        <v>15</v>
      </c>
      <c r="T201" s="29"/>
      <c r="U201" s="185"/>
      <c r="V201" s="185"/>
      <c r="W201" s="185"/>
    </row>
    <row r="202" spans="1:29" ht="18" customHeight="1">
      <c r="A202" s="1152"/>
      <c r="B202" s="1159"/>
      <c r="C202" s="186"/>
      <c r="D202" s="29"/>
      <c r="E202" s="29"/>
      <c r="F202" s="29"/>
      <c r="G202" s="29"/>
      <c r="H202" s="29"/>
      <c r="I202" s="29"/>
      <c r="J202" s="29"/>
      <c r="K202" s="29"/>
      <c r="L202" s="244" t="s">
        <v>596</v>
      </c>
      <c r="M202" s="246"/>
      <c r="N202" s="246"/>
      <c r="O202" s="246"/>
      <c r="P202" s="246"/>
      <c r="Q202" s="246"/>
      <c r="R202" s="247"/>
      <c r="S202" s="248">
        <f t="shared" si="37"/>
        <v>0</v>
      </c>
      <c r="T202" s="29"/>
      <c r="U202" s="185"/>
      <c r="V202" s="185"/>
      <c r="W202" s="185"/>
    </row>
    <row r="203" spans="1:29" ht="18" customHeight="1">
      <c r="A203" s="1152"/>
      <c r="B203" s="1159"/>
      <c r="C203" s="186"/>
      <c r="D203" s="29"/>
      <c r="E203" s="29"/>
      <c r="F203" s="29"/>
      <c r="G203" s="29"/>
      <c r="H203" s="29"/>
      <c r="I203" s="29"/>
      <c r="J203" s="29"/>
      <c r="K203" s="29"/>
      <c r="L203" s="244" t="s">
        <v>597</v>
      </c>
      <c r="M203" s="246">
        <v>3</v>
      </c>
      <c r="N203" s="246">
        <v>4</v>
      </c>
      <c r="O203" s="246">
        <v>2</v>
      </c>
      <c r="P203" s="246">
        <v>4</v>
      </c>
      <c r="Q203" s="246"/>
      <c r="R203" s="247"/>
      <c r="S203" s="248">
        <f t="shared" si="37"/>
        <v>13</v>
      </c>
      <c r="T203" s="29"/>
      <c r="U203" s="185"/>
      <c r="V203" s="185"/>
      <c r="W203" s="185"/>
      <c r="X203" s="185"/>
      <c r="Y203" s="185"/>
      <c r="Z203" s="185"/>
      <c r="AA203" s="185"/>
      <c r="AB203" s="185"/>
      <c r="AC203" s="185"/>
    </row>
    <row r="204" spans="1:29" ht="18" customHeight="1">
      <c r="A204" s="1152"/>
      <c r="B204" s="1159"/>
      <c r="C204" s="186"/>
      <c r="D204" s="29"/>
      <c r="E204" s="29"/>
      <c r="F204" s="29"/>
      <c r="G204" s="29"/>
      <c r="H204" s="29"/>
      <c r="I204" s="29"/>
      <c r="J204" s="29"/>
      <c r="K204" s="29"/>
      <c r="L204" s="249" t="s">
        <v>598</v>
      </c>
      <c r="M204" s="246">
        <v>3</v>
      </c>
      <c r="N204" s="246">
        <v>4</v>
      </c>
      <c r="O204" s="246"/>
      <c r="P204" s="246">
        <v>7</v>
      </c>
      <c r="Q204" s="246"/>
      <c r="R204" s="247"/>
      <c r="S204" s="248">
        <f t="shared" si="37"/>
        <v>14</v>
      </c>
      <c r="T204" s="29"/>
      <c r="U204" s="185"/>
      <c r="V204" s="185"/>
      <c r="W204" s="185"/>
      <c r="X204" s="185"/>
      <c r="Y204" s="185"/>
      <c r="Z204" s="185"/>
      <c r="AA204" s="185"/>
      <c r="AB204" s="185"/>
      <c r="AC204" s="185"/>
    </row>
    <row r="205" spans="1:29" ht="18" customHeight="1">
      <c r="A205" s="352"/>
      <c r="B205" s="353"/>
      <c r="C205" s="186"/>
      <c r="D205" s="29"/>
      <c r="E205" s="29"/>
      <c r="F205" s="29"/>
      <c r="G205" s="29"/>
      <c r="H205" s="29"/>
      <c r="I205" s="29"/>
      <c r="J205" s="29"/>
      <c r="K205" s="29"/>
      <c r="L205" s="250" t="s">
        <v>599</v>
      </c>
      <c r="M205" s="251"/>
      <c r="N205" s="251"/>
      <c r="O205" s="251"/>
      <c r="P205" s="251"/>
      <c r="Q205" s="251"/>
      <c r="R205" s="252"/>
      <c r="S205" s="253">
        <f t="shared" si="37"/>
        <v>0</v>
      </c>
      <c r="T205" s="29"/>
      <c r="U205" s="185"/>
      <c r="V205" s="185"/>
      <c r="W205" s="185"/>
      <c r="X205" s="8"/>
      <c r="Y205" s="8"/>
      <c r="Z205" s="8"/>
      <c r="AA205" s="8"/>
      <c r="AB205" s="8"/>
      <c r="AC205" s="8"/>
    </row>
    <row r="206" spans="1:29" ht="18" customHeight="1">
      <c r="A206" s="352"/>
      <c r="B206" s="353"/>
      <c r="C206" s="186"/>
      <c r="D206" s="29"/>
      <c r="E206" s="29"/>
      <c r="F206" s="29"/>
      <c r="G206" s="29"/>
      <c r="H206" s="29"/>
      <c r="I206" s="29"/>
      <c r="J206" s="29"/>
      <c r="K206" s="29"/>
      <c r="L206" s="250" t="s">
        <v>600</v>
      </c>
      <c r="M206" s="254"/>
      <c r="N206" s="254"/>
      <c r="O206" s="254"/>
      <c r="P206" s="254"/>
      <c r="Q206" s="254"/>
      <c r="R206" s="255"/>
      <c r="S206" s="256">
        <f t="shared" si="37"/>
        <v>0</v>
      </c>
      <c r="T206" s="29"/>
      <c r="U206" s="185"/>
      <c r="V206" s="185"/>
      <c r="W206" s="185"/>
      <c r="X206" s="8"/>
      <c r="Y206" s="8"/>
      <c r="Z206" s="8"/>
      <c r="AA206" s="8"/>
      <c r="AB206" s="8"/>
      <c r="AC206" s="8"/>
    </row>
    <row r="207" spans="1:29" ht="18" customHeight="1">
      <c r="A207" s="352"/>
      <c r="B207" s="353"/>
      <c r="C207" s="186"/>
      <c r="D207" s="29"/>
      <c r="E207" s="29"/>
      <c r="F207" s="29"/>
      <c r="G207" s="29"/>
      <c r="H207" s="29"/>
      <c r="I207" s="29"/>
      <c r="J207" s="29"/>
      <c r="K207" s="29"/>
      <c r="L207" s="222" t="s">
        <v>681</v>
      </c>
      <c r="M207" s="223">
        <f t="shared" ref="M207:R207" si="38">M199+M186</f>
        <v>3</v>
      </c>
      <c r="N207" s="223">
        <f t="shared" si="38"/>
        <v>3</v>
      </c>
      <c r="O207" s="223">
        <f t="shared" si="38"/>
        <v>3</v>
      </c>
      <c r="P207" s="223">
        <f t="shared" si="38"/>
        <v>4</v>
      </c>
      <c r="Q207" s="223">
        <f t="shared" si="38"/>
        <v>6</v>
      </c>
      <c r="R207" s="223">
        <f t="shared" si="38"/>
        <v>0</v>
      </c>
      <c r="S207" s="224">
        <f t="shared" si="37"/>
        <v>19</v>
      </c>
      <c r="T207" s="29"/>
      <c r="U207" s="185"/>
      <c r="V207" s="185"/>
      <c r="W207" s="185"/>
      <c r="X207" s="8"/>
      <c r="Y207" s="8"/>
      <c r="Z207" s="8"/>
      <c r="AA207" s="8"/>
      <c r="AB207" s="8"/>
      <c r="AC207" s="8"/>
    </row>
    <row r="208" spans="1:29" ht="18" customHeight="1">
      <c r="A208" s="352"/>
      <c r="B208" s="353"/>
      <c r="C208" s="186"/>
      <c r="D208" s="29"/>
      <c r="E208" s="29"/>
      <c r="F208" s="29"/>
      <c r="G208" s="29"/>
      <c r="H208" s="29"/>
      <c r="I208" s="29"/>
      <c r="J208" s="29"/>
      <c r="K208" s="29"/>
      <c r="L208" s="257" t="s">
        <v>682</v>
      </c>
      <c r="M208" s="258">
        <f t="shared" ref="M208:R208" si="39">M203+M202+M190+M189</f>
        <v>3</v>
      </c>
      <c r="N208" s="258">
        <f t="shared" si="39"/>
        <v>5</v>
      </c>
      <c r="O208" s="258">
        <f t="shared" si="39"/>
        <v>4</v>
      </c>
      <c r="P208" s="258">
        <f t="shared" si="39"/>
        <v>4</v>
      </c>
      <c r="Q208" s="258">
        <f t="shared" si="39"/>
        <v>3</v>
      </c>
      <c r="R208" s="258">
        <f t="shared" si="39"/>
        <v>0</v>
      </c>
      <c r="S208" s="259">
        <f t="shared" si="37"/>
        <v>19</v>
      </c>
      <c r="T208" s="29"/>
      <c r="U208" s="185"/>
      <c r="V208" s="185"/>
      <c r="W208" s="185"/>
      <c r="X208" s="8"/>
      <c r="Y208" s="8"/>
      <c r="Z208" s="8"/>
      <c r="AA208" s="8"/>
      <c r="AB208" s="8"/>
      <c r="AC208" s="8"/>
    </row>
    <row r="209" spans="1:29" ht="18" customHeight="1">
      <c r="A209" s="352"/>
      <c r="B209" s="353"/>
      <c r="C209" s="186"/>
      <c r="D209" s="29"/>
      <c r="E209" s="29"/>
      <c r="F209" s="29"/>
      <c r="G209" s="29"/>
      <c r="H209" s="29"/>
      <c r="I209" s="29"/>
      <c r="J209" s="29"/>
      <c r="K209" s="29"/>
      <c r="L209" s="257" t="s">
        <v>683</v>
      </c>
      <c r="M209" s="258">
        <f t="shared" ref="M209:R209" si="40">M204+M191</f>
        <v>3</v>
      </c>
      <c r="N209" s="258">
        <f t="shared" si="40"/>
        <v>4</v>
      </c>
      <c r="O209" s="258">
        <f t="shared" si="40"/>
        <v>0</v>
      </c>
      <c r="P209" s="258">
        <f t="shared" si="40"/>
        <v>10</v>
      </c>
      <c r="Q209" s="258">
        <f t="shared" si="40"/>
        <v>0</v>
      </c>
      <c r="R209" s="258">
        <f t="shared" si="40"/>
        <v>0</v>
      </c>
      <c r="S209" s="259">
        <f t="shared" si="37"/>
        <v>17</v>
      </c>
      <c r="T209" s="29"/>
      <c r="U209" s="185"/>
      <c r="V209" s="185"/>
      <c r="W209" s="185"/>
      <c r="X209" s="185"/>
      <c r="Y209" s="185"/>
      <c r="Z209" s="185"/>
      <c r="AA209" s="185"/>
      <c r="AB209" s="185"/>
      <c r="AC209" s="185"/>
    </row>
    <row r="210" spans="1:29" ht="18" customHeight="1">
      <c r="A210" s="352"/>
      <c r="B210" s="353"/>
      <c r="C210" s="186"/>
      <c r="D210" s="29"/>
      <c r="E210" s="29"/>
      <c r="F210" s="29"/>
      <c r="G210" s="29"/>
      <c r="H210" s="29"/>
      <c r="I210" s="29"/>
      <c r="J210" s="29"/>
      <c r="K210" s="29"/>
      <c r="L210" s="260" t="s">
        <v>684</v>
      </c>
      <c r="M210" s="261">
        <f t="shared" ref="M210:R210" si="41">M205+M192</f>
        <v>0</v>
      </c>
      <c r="N210" s="261">
        <f t="shared" si="41"/>
        <v>0</v>
      </c>
      <c r="O210" s="261">
        <f t="shared" si="41"/>
        <v>0</v>
      </c>
      <c r="P210" s="261">
        <f t="shared" si="41"/>
        <v>0</v>
      </c>
      <c r="Q210" s="261">
        <f t="shared" si="41"/>
        <v>0</v>
      </c>
      <c r="R210" s="261">
        <f t="shared" si="41"/>
        <v>0</v>
      </c>
      <c r="S210" s="262">
        <f t="shared" si="37"/>
        <v>0</v>
      </c>
      <c r="T210" s="29"/>
      <c r="U210" s="185"/>
      <c r="V210" s="185"/>
      <c r="W210" s="185"/>
      <c r="X210" s="185"/>
      <c r="Y210" s="185"/>
      <c r="Z210" s="185"/>
      <c r="AA210" s="185"/>
      <c r="AB210" s="185"/>
      <c r="AC210" s="185"/>
    </row>
    <row r="211" spans="1:29" ht="19.5" customHeight="1">
      <c r="A211" s="1213" t="s">
        <v>817</v>
      </c>
      <c r="B211" s="1138"/>
      <c r="C211" s="354"/>
      <c r="D211" s="82"/>
      <c r="E211" s="82"/>
      <c r="F211" s="82"/>
      <c r="G211" s="82"/>
      <c r="H211" s="82"/>
      <c r="I211" s="82"/>
      <c r="J211" s="82"/>
      <c r="K211" s="82"/>
      <c r="L211" s="355"/>
      <c r="M211" s="82"/>
      <c r="N211" s="82"/>
      <c r="O211" s="82"/>
      <c r="P211" s="403"/>
      <c r="Q211" s="82"/>
      <c r="R211" s="82"/>
      <c r="S211" s="82"/>
      <c r="T211" s="186"/>
      <c r="U211" s="185"/>
      <c r="V211" s="185"/>
      <c r="W211" s="185"/>
    </row>
    <row r="212" spans="1:29" ht="48" customHeight="1">
      <c r="A212" s="1211">
        <v>8</v>
      </c>
      <c r="B212" s="1212" t="s">
        <v>138</v>
      </c>
      <c r="C212" s="380" t="s">
        <v>643</v>
      </c>
      <c r="D212" s="306">
        <v>8</v>
      </c>
      <c r="E212" s="9" t="s">
        <v>789</v>
      </c>
      <c r="F212" s="9" t="s">
        <v>645</v>
      </c>
      <c r="G212" s="306"/>
      <c r="H212" s="306">
        <v>1</v>
      </c>
      <c r="I212" s="9">
        <v>6</v>
      </c>
      <c r="J212" s="9" t="s">
        <v>789</v>
      </c>
      <c r="K212" s="33" t="s">
        <v>645</v>
      </c>
      <c r="L212" s="1192" t="s">
        <v>592</v>
      </c>
      <c r="M212" s="18" t="s">
        <v>2692</v>
      </c>
      <c r="N212" s="18" t="s">
        <v>2693</v>
      </c>
      <c r="O212" s="20"/>
      <c r="P212" s="788" t="s">
        <v>2694</v>
      </c>
      <c r="Q212" s="18"/>
      <c r="R212" s="29"/>
      <c r="S212" s="29"/>
      <c r="T212" s="29"/>
      <c r="U212" s="185"/>
      <c r="V212" s="185"/>
      <c r="W212" s="185"/>
      <c r="X212" s="8"/>
      <c r="Y212" s="8"/>
      <c r="Z212" s="8"/>
      <c r="AA212" s="8"/>
      <c r="AB212" s="8"/>
      <c r="AC212" s="8"/>
    </row>
    <row r="213" spans="1:29" ht="35.25" customHeight="1">
      <c r="A213" s="1152"/>
      <c r="B213" s="1159"/>
      <c r="C213" s="186"/>
      <c r="D213" s="306">
        <v>8</v>
      </c>
      <c r="E213" s="9" t="s">
        <v>659</v>
      </c>
      <c r="F213" s="9" t="s">
        <v>651</v>
      </c>
      <c r="G213" s="306"/>
      <c r="H213" s="306">
        <v>2</v>
      </c>
      <c r="I213" s="9">
        <v>5</v>
      </c>
      <c r="J213" s="9" t="s">
        <v>691</v>
      </c>
      <c r="K213" s="33" t="s">
        <v>645</v>
      </c>
      <c r="L213" s="1193"/>
      <c r="M213" s="29"/>
      <c r="N213" s="20" t="s">
        <v>2695</v>
      </c>
      <c r="O213" s="29" t="s">
        <v>2696</v>
      </c>
      <c r="P213" s="29" t="s">
        <v>2697</v>
      </c>
      <c r="Q213" s="18" t="s">
        <v>2697</v>
      </c>
      <c r="R213" s="29"/>
      <c r="S213" s="29"/>
      <c r="T213" s="29"/>
      <c r="U213" s="185"/>
      <c r="V213" s="185"/>
      <c r="W213" s="185"/>
      <c r="X213" s="8"/>
      <c r="Y213" s="8"/>
      <c r="Z213" s="8"/>
      <c r="AA213" s="8"/>
      <c r="AB213" s="8"/>
      <c r="AC213" s="8"/>
    </row>
    <row r="214" spans="1:29" ht="36" customHeight="1">
      <c r="A214" s="1152"/>
      <c r="B214" s="1159"/>
      <c r="C214" s="186" t="s">
        <v>646</v>
      </c>
      <c r="D214" s="306">
        <v>8</v>
      </c>
      <c r="E214" s="9" t="s">
        <v>808</v>
      </c>
      <c r="F214" s="9" t="s">
        <v>645</v>
      </c>
      <c r="G214" s="306"/>
      <c r="H214" s="306">
        <v>3</v>
      </c>
      <c r="I214" s="9">
        <v>6</v>
      </c>
      <c r="J214" s="9" t="s">
        <v>650</v>
      </c>
      <c r="K214" s="33" t="s">
        <v>645</v>
      </c>
      <c r="L214" s="1193"/>
      <c r="M214" s="29"/>
      <c r="N214" s="18"/>
      <c r="O214" s="20" t="s">
        <v>2698</v>
      </c>
      <c r="P214" s="29"/>
      <c r="Q214" s="18" t="s">
        <v>2699</v>
      </c>
      <c r="R214" s="29"/>
      <c r="S214" s="29"/>
      <c r="T214" s="29"/>
      <c r="U214" s="185"/>
      <c r="V214" s="185"/>
      <c r="W214" s="185"/>
      <c r="X214" s="8"/>
      <c r="Y214" s="8"/>
      <c r="Z214" s="8"/>
      <c r="AA214" s="8"/>
      <c r="AB214" s="8"/>
      <c r="AC214" s="8"/>
    </row>
    <row r="215" spans="1:29" ht="39.75" customHeight="1">
      <c r="A215" s="1152"/>
      <c r="B215" s="1159"/>
      <c r="C215" s="186"/>
      <c r="D215" s="306">
        <v>8</v>
      </c>
      <c r="E215" s="9" t="s">
        <v>660</v>
      </c>
      <c r="F215" s="9" t="s">
        <v>651</v>
      </c>
      <c r="G215" s="306"/>
      <c r="H215" s="306">
        <v>4</v>
      </c>
      <c r="I215" s="9">
        <v>6</v>
      </c>
      <c r="J215" s="9" t="s">
        <v>653</v>
      </c>
      <c r="K215" s="33" t="s">
        <v>645</v>
      </c>
      <c r="L215" s="1194"/>
      <c r="M215" s="29"/>
      <c r="N215" s="18"/>
      <c r="O215" s="18" t="s">
        <v>2700</v>
      </c>
      <c r="P215" s="29"/>
      <c r="Q215" s="18" t="s">
        <v>2701</v>
      </c>
      <c r="R215" s="29"/>
      <c r="S215" s="29"/>
      <c r="T215" s="29"/>
      <c r="U215" s="185"/>
      <c r="V215" s="185"/>
      <c r="W215" s="185"/>
      <c r="X215" s="8"/>
      <c r="Y215" s="8"/>
      <c r="Z215" s="8"/>
      <c r="AA215" s="8"/>
      <c r="AB215" s="8"/>
      <c r="AC215" s="8"/>
    </row>
    <row r="216" spans="1:29" ht="28.5" customHeight="1">
      <c r="A216" s="1152"/>
      <c r="B216" s="1159"/>
      <c r="C216" s="186" t="s">
        <v>656</v>
      </c>
      <c r="D216" s="306">
        <v>8</v>
      </c>
      <c r="E216" s="9" t="s">
        <v>650</v>
      </c>
      <c r="F216" s="9" t="s">
        <v>645</v>
      </c>
      <c r="G216" s="306"/>
      <c r="H216" s="306">
        <v>5</v>
      </c>
      <c r="I216" s="9">
        <v>6</v>
      </c>
      <c r="J216" s="9" t="s">
        <v>655</v>
      </c>
      <c r="K216" s="33" t="s">
        <v>645</v>
      </c>
      <c r="L216" s="959"/>
      <c r="M216" s="29"/>
      <c r="N216" s="29"/>
      <c r="O216" s="18" t="s">
        <v>2702</v>
      </c>
      <c r="P216" s="29"/>
      <c r="Q216" s="18"/>
      <c r="R216" s="29"/>
      <c r="S216" s="29"/>
      <c r="T216" s="29"/>
      <c r="U216" s="185"/>
      <c r="V216" s="185"/>
      <c r="W216" s="185"/>
      <c r="X216" s="8"/>
      <c r="Y216" s="8"/>
      <c r="Z216" s="8"/>
      <c r="AA216" s="8"/>
      <c r="AB216" s="8"/>
      <c r="AC216" s="8"/>
    </row>
    <row r="217" spans="1:29" ht="16.5" customHeight="1">
      <c r="A217" s="1152"/>
      <c r="B217" s="1159"/>
      <c r="C217" s="186" t="s">
        <v>657</v>
      </c>
      <c r="D217" s="306">
        <v>7</v>
      </c>
      <c r="E217" s="9" t="s">
        <v>653</v>
      </c>
      <c r="F217" s="9" t="s">
        <v>645</v>
      </c>
      <c r="G217" s="306"/>
      <c r="H217" s="306"/>
      <c r="I217" s="289">
        <v>29</v>
      </c>
      <c r="J217" s="9"/>
      <c r="K217" s="33"/>
      <c r="L217" s="186" t="s">
        <v>593</v>
      </c>
      <c r="M217" s="192"/>
      <c r="N217" s="192">
        <v>4</v>
      </c>
      <c r="O217" s="192">
        <v>6</v>
      </c>
      <c r="P217" s="192">
        <v>8</v>
      </c>
      <c r="Q217" s="192"/>
      <c r="R217" s="194"/>
      <c r="S217" s="4">
        <f t="shared" ref="S217:S224" si="42">SUM(M217:R217)</f>
        <v>18</v>
      </c>
      <c r="T217" s="29"/>
      <c r="U217" s="185"/>
      <c r="V217" s="185"/>
      <c r="W217" s="185"/>
      <c r="X217" s="8"/>
      <c r="Y217" s="8"/>
      <c r="Z217" s="8"/>
      <c r="AA217" s="8"/>
      <c r="AB217" s="8"/>
      <c r="AC217" s="8"/>
    </row>
    <row r="218" spans="1:29" ht="16.5" customHeight="1">
      <c r="A218" s="1152"/>
      <c r="B218" s="1159"/>
      <c r="C218" s="186" t="s">
        <v>658</v>
      </c>
      <c r="D218" s="306">
        <v>6</v>
      </c>
      <c r="E218" s="9" t="s">
        <v>655</v>
      </c>
      <c r="F218" s="9" t="s">
        <v>645</v>
      </c>
      <c r="G218" s="306"/>
      <c r="H218" s="306"/>
      <c r="I218" s="9"/>
      <c r="J218" s="9"/>
      <c r="K218" s="33"/>
      <c r="L218" s="195" t="s">
        <v>594</v>
      </c>
      <c r="M218" s="196"/>
      <c r="N218" s="196"/>
      <c r="O218" s="196"/>
      <c r="P218" s="196"/>
      <c r="Q218" s="196"/>
      <c r="R218" s="29"/>
      <c r="S218" s="33">
        <f t="shared" si="42"/>
        <v>0</v>
      </c>
      <c r="T218" s="29"/>
      <c r="U218" s="185"/>
      <c r="V218" s="185"/>
      <c r="W218" s="185"/>
      <c r="X218" s="8"/>
      <c r="Y218" s="8"/>
      <c r="Z218" s="8"/>
      <c r="AA218" s="8"/>
      <c r="AB218" s="8"/>
      <c r="AC218" s="8"/>
    </row>
    <row r="219" spans="1:29" ht="16.5" customHeight="1">
      <c r="A219" s="1152"/>
      <c r="B219" s="1159"/>
      <c r="C219" s="186"/>
      <c r="D219" s="33"/>
      <c r="E219" s="33"/>
      <c r="F219" s="33"/>
      <c r="G219" s="33"/>
      <c r="H219" s="33">
        <v>1</v>
      </c>
      <c r="I219" s="33">
        <v>5</v>
      </c>
      <c r="J219" s="33" t="s">
        <v>659</v>
      </c>
      <c r="K219" s="33" t="s">
        <v>651</v>
      </c>
      <c r="L219" s="195" t="s">
        <v>595</v>
      </c>
      <c r="M219" s="198"/>
      <c r="N219" s="198">
        <v>4</v>
      </c>
      <c r="O219" s="198">
        <v>6</v>
      </c>
      <c r="P219" s="198">
        <v>8</v>
      </c>
      <c r="Q219" s="198"/>
      <c r="R219" s="29"/>
      <c r="S219" s="33">
        <f t="shared" si="42"/>
        <v>18</v>
      </c>
      <c r="T219" s="29"/>
      <c r="U219" s="185"/>
      <c r="V219" s="185"/>
      <c r="W219" s="185"/>
      <c r="X219" s="8"/>
      <c r="Y219" s="8"/>
      <c r="Z219" s="8"/>
      <c r="AA219" s="8"/>
      <c r="AB219" s="8"/>
      <c r="AC219" s="8"/>
    </row>
    <row r="220" spans="1:29" ht="16.5" customHeight="1">
      <c r="A220" s="1152"/>
      <c r="B220" s="1159"/>
      <c r="C220" s="186"/>
      <c r="D220" s="33"/>
      <c r="E220" s="33"/>
      <c r="F220" s="33"/>
      <c r="G220" s="33"/>
      <c r="H220" s="33">
        <v>2</v>
      </c>
      <c r="I220" s="33">
        <v>6</v>
      </c>
      <c r="J220" s="33" t="s">
        <v>660</v>
      </c>
      <c r="K220" s="33" t="s">
        <v>651</v>
      </c>
      <c r="L220" s="199" t="s">
        <v>596</v>
      </c>
      <c r="M220" s="200"/>
      <c r="N220" s="200"/>
      <c r="O220" s="200"/>
      <c r="P220" s="200"/>
      <c r="Q220" s="200"/>
      <c r="R220" s="202"/>
      <c r="S220" s="203">
        <f t="shared" si="42"/>
        <v>0</v>
      </c>
      <c r="T220" s="29"/>
      <c r="U220" s="185"/>
      <c r="V220" s="185"/>
      <c r="W220" s="185"/>
      <c r="X220" s="8"/>
      <c r="Y220" s="8"/>
      <c r="Z220" s="8"/>
      <c r="AA220" s="8"/>
      <c r="AB220" s="8"/>
      <c r="AC220" s="8"/>
    </row>
    <row r="221" spans="1:29" ht="16.5" customHeight="1">
      <c r="A221" s="1152"/>
      <c r="B221" s="1159"/>
      <c r="C221" s="186"/>
      <c r="D221" s="306"/>
      <c r="E221" s="9"/>
      <c r="F221" s="9"/>
      <c r="G221" s="306"/>
      <c r="H221" s="306">
        <v>3</v>
      </c>
      <c r="I221" s="9">
        <v>6</v>
      </c>
      <c r="J221" s="9" t="s">
        <v>661</v>
      </c>
      <c r="K221" s="33" t="s">
        <v>651</v>
      </c>
      <c r="L221" s="199" t="s">
        <v>597</v>
      </c>
      <c r="M221" s="200">
        <v>1</v>
      </c>
      <c r="N221" s="200">
        <v>4</v>
      </c>
      <c r="O221" s="200"/>
      <c r="P221" s="200"/>
      <c r="Q221" s="200">
        <v>12</v>
      </c>
      <c r="R221" s="202"/>
      <c r="S221" s="203">
        <f t="shared" si="42"/>
        <v>17</v>
      </c>
      <c r="T221" s="29"/>
      <c r="U221" s="185"/>
      <c r="V221" s="185"/>
      <c r="W221" s="185"/>
      <c r="X221" s="8"/>
      <c r="Y221" s="8"/>
      <c r="Z221" s="8"/>
      <c r="AA221" s="8"/>
      <c r="AB221" s="8"/>
      <c r="AC221" s="8"/>
    </row>
    <row r="222" spans="1:29" ht="16.5" customHeight="1">
      <c r="A222" s="1152"/>
      <c r="B222" s="1159"/>
      <c r="C222" s="186"/>
      <c r="D222" s="306"/>
      <c r="E222" s="9"/>
      <c r="F222" s="9"/>
      <c r="G222" s="306"/>
      <c r="H222" s="306"/>
      <c r="I222" s="289">
        <v>17</v>
      </c>
      <c r="J222" s="9"/>
      <c r="K222" s="33"/>
      <c r="L222" s="208" t="s">
        <v>598</v>
      </c>
      <c r="M222" s="200"/>
      <c r="N222" s="200"/>
      <c r="O222" s="200">
        <v>6</v>
      </c>
      <c r="P222" s="200"/>
      <c r="Q222" s="200"/>
      <c r="R222" s="202"/>
      <c r="S222" s="203">
        <f t="shared" si="42"/>
        <v>6</v>
      </c>
      <c r="T222" s="29"/>
      <c r="U222" s="185"/>
      <c r="V222" s="185"/>
      <c r="W222" s="185"/>
      <c r="X222" s="8"/>
      <c r="Y222" s="8"/>
      <c r="Z222" s="8"/>
      <c r="AA222" s="8"/>
      <c r="AB222" s="8"/>
      <c r="AC222" s="8"/>
    </row>
    <row r="223" spans="1:29" ht="16.5" customHeight="1">
      <c r="A223" s="1152"/>
      <c r="B223" s="1159"/>
      <c r="C223" s="186"/>
      <c r="D223" s="33"/>
      <c r="E223" s="33"/>
      <c r="F223" s="33"/>
      <c r="G223" s="33"/>
      <c r="H223" s="33"/>
      <c r="I223" s="33"/>
      <c r="J223" s="33"/>
      <c r="K223" s="33"/>
      <c r="L223" s="209" t="s">
        <v>599</v>
      </c>
      <c r="M223" s="210"/>
      <c r="N223" s="210"/>
      <c r="O223" s="210"/>
      <c r="P223" s="210"/>
      <c r="Q223" s="210"/>
      <c r="R223" s="211"/>
      <c r="S223" s="212">
        <f t="shared" si="42"/>
        <v>0</v>
      </c>
      <c r="T223" s="29"/>
      <c r="U223" s="185"/>
      <c r="V223" s="185"/>
      <c r="W223" s="185"/>
      <c r="X223" s="8"/>
      <c r="Y223" s="8"/>
      <c r="Z223" s="8"/>
      <c r="AA223" s="8"/>
      <c r="AB223" s="8"/>
      <c r="AC223" s="8"/>
    </row>
    <row r="224" spans="1:29" ht="16.5" customHeight="1">
      <c r="A224" s="1152"/>
      <c r="B224" s="1159"/>
      <c r="C224" s="186"/>
      <c r="D224" s="33"/>
      <c r="E224" s="33"/>
      <c r="F224" s="33"/>
      <c r="G224" s="33"/>
      <c r="H224" s="33"/>
      <c r="I224" s="33"/>
      <c r="J224" s="33"/>
      <c r="K224" s="33"/>
      <c r="L224" s="209" t="s">
        <v>600</v>
      </c>
      <c r="M224" s="213"/>
      <c r="N224" s="213"/>
      <c r="O224" s="213"/>
      <c r="P224" s="213"/>
      <c r="Q224" s="213"/>
      <c r="R224" s="214"/>
      <c r="S224" s="215">
        <f t="shared" si="42"/>
        <v>0</v>
      </c>
      <c r="T224" s="29"/>
      <c r="U224" s="185"/>
      <c r="V224" s="185"/>
      <c r="W224" s="185"/>
      <c r="X224" s="8"/>
      <c r="Y224" s="8"/>
      <c r="Z224" s="8"/>
      <c r="AA224" s="8"/>
      <c r="AB224" s="8"/>
      <c r="AC224" s="8"/>
    </row>
    <row r="225" spans="1:29" ht="16.5" customHeight="1">
      <c r="A225" s="1152"/>
      <c r="B225" s="1159"/>
      <c r="C225" s="216"/>
      <c r="D225" s="217"/>
      <c r="E225" s="217"/>
      <c r="F225" s="217"/>
      <c r="G225" s="217"/>
      <c r="H225" s="217"/>
      <c r="I225" s="217"/>
      <c r="J225" s="217"/>
      <c r="K225" s="217"/>
      <c r="L225" s="222"/>
      <c r="M225" s="223"/>
      <c r="N225" s="223"/>
      <c r="O225" s="223"/>
      <c r="P225" s="223"/>
      <c r="Q225" s="223"/>
      <c r="R225" s="224"/>
      <c r="S225" s="225"/>
      <c r="T225" s="29"/>
      <c r="U225" s="185"/>
      <c r="V225" s="185"/>
      <c r="W225" s="185"/>
      <c r="X225" s="185"/>
      <c r="Y225" s="185"/>
      <c r="Z225" s="185"/>
      <c r="AA225" s="185"/>
      <c r="AB225" s="185"/>
      <c r="AC225" s="185"/>
    </row>
    <row r="226" spans="1:29" ht="43.5" customHeight="1">
      <c r="A226" s="1152"/>
      <c r="B226" s="1159"/>
      <c r="C226" s="114"/>
      <c r="D226" s="114"/>
      <c r="E226" s="114"/>
      <c r="F226" s="114"/>
      <c r="G226" s="114"/>
      <c r="H226" s="114"/>
      <c r="I226" s="114"/>
      <c r="J226" s="114"/>
      <c r="K226" s="784"/>
      <c r="L226" s="1195" t="s">
        <v>601</v>
      </c>
      <c r="M226" s="230" t="s">
        <v>2703</v>
      </c>
      <c r="N226" s="230"/>
      <c r="O226" s="230" t="s">
        <v>2704</v>
      </c>
      <c r="P226" s="228"/>
      <c r="Q226" s="230"/>
      <c r="R226" s="228"/>
      <c r="S226" s="228"/>
      <c r="T226" s="29"/>
      <c r="U226" s="185"/>
      <c r="V226" s="185"/>
      <c r="W226" s="185"/>
      <c r="X226" s="8"/>
      <c r="Y226" s="8"/>
      <c r="Z226" s="8"/>
      <c r="AA226" s="8"/>
      <c r="AB226" s="8"/>
      <c r="AC226" s="8"/>
    </row>
    <row r="227" spans="1:29" ht="48" customHeight="1">
      <c r="A227" s="1152"/>
      <c r="B227" s="1159"/>
      <c r="C227" s="186"/>
      <c r="D227" s="33"/>
      <c r="E227" s="33"/>
      <c r="F227" s="33"/>
      <c r="G227" s="33"/>
      <c r="H227" s="33"/>
      <c r="I227" s="33"/>
      <c r="J227" s="33"/>
      <c r="K227" s="33"/>
      <c r="L227" s="1193"/>
      <c r="M227" s="230" t="s">
        <v>2705</v>
      </c>
      <c r="N227" s="230"/>
      <c r="O227" s="228" t="s">
        <v>2706</v>
      </c>
      <c r="P227" s="228"/>
      <c r="Q227" s="230" t="s">
        <v>2707</v>
      </c>
      <c r="R227" s="228"/>
      <c r="S227" s="228"/>
      <c r="T227" s="29"/>
      <c r="U227" s="185"/>
      <c r="V227" s="185"/>
      <c r="W227" s="185"/>
      <c r="X227" s="8"/>
      <c r="Y227" s="8"/>
      <c r="Z227" s="8"/>
      <c r="AA227" s="8"/>
      <c r="AB227" s="8"/>
      <c r="AC227" s="8"/>
    </row>
    <row r="228" spans="1:29" ht="34.5" customHeight="1">
      <c r="A228" s="1152"/>
      <c r="B228" s="1159"/>
      <c r="C228" s="181"/>
      <c r="D228" s="29"/>
      <c r="E228" s="29"/>
      <c r="F228" s="29"/>
      <c r="G228" s="29"/>
      <c r="H228" s="29"/>
      <c r="I228" s="29"/>
      <c r="J228" s="29"/>
      <c r="K228" s="29"/>
      <c r="L228" s="1193"/>
      <c r="M228" s="230" t="s">
        <v>2708</v>
      </c>
      <c r="N228" s="230" t="s">
        <v>2709</v>
      </c>
      <c r="O228" s="228" t="s">
        <v>2710</v>
      </c>
      <c r="P228" s="228" t="s">
        <v>2711</v>
      </c>
      <c r="Q228" s="230"/>
      <c r="R228" s="228"/>
      <c r="S228" s="228"/>
      <c r="T228" s="29"/>
      <c r="U228" s="185"/>
      <c r="V228" s="185"/>
      <c r="W228" s="185"/>
      <c r="X228" s="8"/>
      <c r="Y228" s="8"/>
      <c r="Z228" s="8"/>
      <c r="AA228" s="8"/>
      <c r="AB228" s="8"/>
      <c r="AC228" s="8"/>
    </row>
    <row r="229" spans="1:29" ht="27.75" customHeight="1">
      <c r="A229" s="1152"/>
      <c r="B229" s="1159"/>
      <c r="C229" s="181"/>
      <c r="D229" s="29"/>
      <c r="E229" s="29"/>
      <c r="F229" s="29"/>
      <c r="G229" s="29"/>
      <c r="H229" s="29"/>
      <c r="I229" s="29"/>
      <c r="J229" s="29"/>
      <c r="K229" s="29"/>
      <c r="L229" s="1193"/>
      <c r="M229" s="230" t="s">
        <v>2712</v>
      </c>
      <c r="N229" s="228" t="s">
        <v>2712</v>
      </c>
      <c r="O229" s="230"/>
      <c r="P229" s="230" t="s">
        <v>2713</v>
      </c>
      <c r="Q229" s="230"/>
      <c r="R229" s="228"/>
      <c r="S229" s="228"/>
      <c r="T229" s="29"/>
      <c r="U229" s="185"/>
      <c r="V229" s="185"/>
      <c r="W229" s="185"/>
      <c r="X229" s="8"/>
      <c r="Y229" s="8"/>
      <c r="Z229" s="8"/>
      <c r="AA229" s="8"/>
      <c r="AB229" s="8"/>
      <c r="AC229" s="8"/>
    </row>
    <row r="230" spans="1:29" ht="30.75" customHeight="1">
      <c r="A230" s="1152"/>
      <c r="B230" s="1201"/>
      <c r="C230" s="186"/>
      <c r="D230" s="29"/>
      <c r="E230" s="29"/>
      <c r="F230" s="29"/>
      <c r="G230" s="29"/>
      <c r="H230" s="29"/>
      <c r="I230" s="29"/>
      <c r="J230" s="29"/>
      <c r="K230" s="29"/>
      <c r="L230" s="1194"/>
      <c r="M230" s="228"/>
      <c r="N230" s="228"/>
      <c r="O230" s="230"/>
      <c r="P230" s="228" t="s">
        <v>2714</v>
      </c>
      <c r="Q230" s="228"/>
      <c r="R230" s="228"/>
      <c r="S230" s="228"/>
      <c r="T230" s="29"/>
      <c r="U230" s="185"/>
      <c r="V230" s="185"/>
      <c r="W230" s="185"/>
      <c r="X230" s="8"/>
      <c r="Y230" s="8"/>
      <c r="Z230" s="8"/>
      <c r="AA230" s="8"/>
      <c r="AB230" s="8"/>
      <c r="AC230" s="8"/>
    </row>
    <row r="231" spans="1:29" ht="17.25" customHeight="1">
      <c r="A231" s="1152"/>
      <c r="B231" s="371"/>
      <c r="C231" s="186"/>
      <c r="D231" s="29"/>
      <c r="E231" s="29"/>
      <c r="F231" s="29"/>
      <c r="G231" s="29"/>
      <c r="H231" s="29"/>
      <c r="I231" s="29"/>
      <c r="J231" s="29"/>
      <c r="K231" s="29"/>
      <c r="L231" s="238" t="s">
        <v>593</v>
      </c>
      <c r="M231" s="280"/>
      <c r="N231" s="280">
        <v>3</v>
      </c>
      <c r="O231" s="280">
        <v>6</v>
      </c>
      <c r="P231" s="280">
        <v>2</v>
      </c>
      <c r="Q231" s="280"/>
      <c r="R231" s="236"/>
      <c r="S231" s="237">
        <f t="shared" ref="S231:S242" si="43">SUM(M231:R231)</f>
        <v>11</v>
      </c>
      <c r="T231" s="29"/>
      <c r="U231" s="185"/>
      <c r="V231" s="185"/>
      <c r="W231" s="185"/>
      <c r="X231" s="8"/>
      <c r="Y231" s="8"/>
      <c r="Z231" s="8"/>
      <c r="AA231" s="8"/>
      <c r="AB231" s="8"/>
      <c r="AC231" s="8"/>
    </row>
    <row r="232" spans="1:29" ht="17.25" customHeight="1">
      <c r="A232" s="1152"/>
      <c r="B232" s="371"/>
      <c r="C232" s="186"/>
      <c r="D232" s="29"/>
      <c r="E232" s="29"/>
      <c r="F232" s="29"/>
      <c r="G232" s="29"/>
      <c r="H232" s="29"/>
      <c r="I232" s="29"/>
      <c r="J232" s="29"/>
      <c r="K232" s="29"/>
      <c r="L232" s="240" t="s">
        <v>594</v>
      </c>
      <c r="M232" s="281"/>
      <c r="N232" s="281"/>
      <c r="O232" s="281"/>
      <c r="P232" s="281"/>
      <c r="Q232" s="281"/>
      <c r="R232" s="228"/>
      <c r="S232" s="242">
        <f t="shared" si="43"/>
        <v>0</v>
      </c>
      <c r="T232" s="29"/>
      <c r="U232" s="185"/>
      <c r="V232" s="185"/>
      <c r="W232" s="185"/>
      <c r="X232" s="8"/>
      <c r="Y232" s="8"/>
      <c r="Z232" s="8"/>
      <c r="AA232" s="8"/>
      <c r="AB232" s="8"/>
      <c r="AC232" s="8"/>
    </row>
    <row r="233" spans="1:29" ht="17.25" customHeight="1">
      <c r="A233" s="1152"/>
      <c r="B233" s="371"/>
      <c r="C233" s="186"/>
      <c r="D233" s="29"/>
      <c r="E233" s="29"/>
      <c r="F233" s="29"/>
      <c r="G233" s="29"/>
      <c r="H233" s="29"/>
      <c r="I233" s="29"/>
      <c r="J233" s="29"/>
      <c r="K233" s="29"/>
      <c r="L233" s="240" t="s">
        <v>595</v>
      </c>
      <c r="M233" s="243"/>
      <c r="N233" s="243">
        <v>3</v>
      </c>
      <c r="O233" s="243">
        <v>6</v>
      </c>
      <c r="P233" s="243">
        <v>2</v>
      </c>
      <c r="Q233" s="243"/>
      <c r="R233" s="228"/>
      <c r="S233" s="242">
        <f t="shared" si="43"/>
        <v>11</v>
      </c>
      <c r="T233" s="29"/>
      <c r="U233" s="185"/>
      <c r="V233" s="185"/>
      <c r="W233" s="185"/>
      <c r="X233" s="8"/>
      <c r="Y233" s="8"/>
      <c r="Z233" s="8"/>
      <c r="AA233" s="8"/>
      <c r="AB233" s="8"/>
      <c r="AC233" s="8"/>
    </row>
    <row r="234" spans="1:29" ht="17.25" customHeight="1">
      <c r="A234" s="1152"/>
      <c r="B234" s="371"/>
      <c r="C234" s="186"/>
      <c r="D234" s="29"/>
      <c r="E234" s="29"/>
      <c r="F234" s="29"/>
      <c r="G234" s="29"/>
      <c r="H234" s="29"/>
      <c r="I234" s="29"/>
      <c r="J234" s="29"/>
      <c r="K234" s="29"/>
      <c r="L234" s="244" t="s">
        <v>596</v>
      </c>
      <c r="M234" s="246"/>
      <c r="N234" s="246"/>
      <c r="O234" s="246"/>
      <c r="P234" s="246"/>
      <c r="Q234" s="246"/>
      <c r="R234" s="247"/>
      <c r="S234" s="248">
        <f t="shared" si="43"/>
        <v>0</v>
      </c>
      <c r="T234" s="29"/>
      <c r="U234" s="185"/>
      <c r="V234" s="185"/>
      <c r="W234" s="185"/>
      <c r="X234" s="8"/>
      <c r="Y234" s="8"/>
      <c r="Z234" s="8"/>
      <c r="AA234" s="8"/>
      <c r="AB234" s="8"/>
      <c r="AC234" s="8"/>
    </row>
    <row r="235" spans="1:29" ht="17.25" customHeight="1">
      <c r="A235" s="1152"/>
      <c r="B235" s="371"/>
      <c r="C235" s="186"/>
      <c r="D235" s="29"/>
      <c r="E235" s="29"/>
      <c r="F235" s="29"/>
      <c r="G235" s="29"/>
      <c r="H235" s="29"/>
      <c r="I235" s="29"/>
      <c r="J235" s="29"/>
      <c r="K235" s="29"/>
      <c r="L235" s="244" t="s">
        <v>597</v>
      </c>
      <c r="M235" s="246">
        <v>4</v>
      </c>
      <c r="N235" s="246">
        <v>3</v>
      </c>
      <c r="O235" s="246"/>
      <c r="P235" s="246">
        <v>3</v>
      </c>
      <c r="Q235" s="246">
        <v>2</v>
      </c>
      <c r="R235" s="247"/>
      <c r="S235" s="248">
        <f t="shared" si="43"/>
        <v>12</v>
      </c>
      <c r="T235" s="29"/>
      <c r="U235" s="185"/>
      <c r="V235" s="185"/>
      <c r="W235" s="185"/>
      <c r="X235" s="185"/>
      <c r="Y235" s="185"/>
      <c r="Z235" s="185"/>
      <c r="AA235" s="185"/>
      <c r="AB235" s="185"/>
      <c r="AC235" s="185"/>
    </row>
    <row r="236" spans="1:29" ht="17.25" customHeight="1">
      <c r="A236" s="1152"/>
      <c r="B236" s="371"/>
      <c r="C236" s="186"/>
      <c r="D236" s="29"/>
      <c r="E236" s="29"/>
      <c r="F236" s="29"/>
      <c r="G236" s="29"/>
      <c r="H236" s="29"/>
      <c r="I236" s="29"/>
      <c r="J236" s="29"/>
      <c r="K236" s="29"/>
      <c r="L236" s="249" t="s">
        <v>598</v>
      </c>
      <c r="M236" s="246">
        <v>8</v>
      </c>
      <c r="N236" s="246"/>
      <c r="O236" s="246">
        <v>3</v>
      </c>
      <c r="P236" s="246"/>
      <c r="Q236" s="246"/>
      <c r="R236" s="247"/>
      <c r="S236" s="248">
        <f t="shared" si="43"/>
        <v>11</v>
      </c>
      <c r="T236" s="29"/>
      <c r="U236" s="185"/>
      <c r="V236" s="185"/>
      <c r="W236" s="185"/>
      <c r="X236" s="185"/>
      <c r="Y236" s="185"/>
      <c r="Z236" s="185"/>
      <c r="AA236" s="185"/>
      <c r="AB236" s="185"/>
      <c r="AC236" s="185"/>
    </row>
    <row r="237" spans="1:29" ht="17.25" customHeight="1">
      <c r="A237" s="352"/>
      <c r="B237" s="371"/>
      <c r="C237" s="186"/>
      <c r="D237" s="29"/>
      <c r="E237" s="29"/>
      <c r="F237" s="29"/>
      <c r="G237" s="29"/>
      <c r="H237" s="29"/>
      <c r="I237" s="29"/>
      <c r="J237" s="29"/>
      <c r="K237" s="29"/>
      <c r="L237" s="250" t="s">
        <v>599</v>
      </c>
      <c r="M237" s="251"/>
      <c r="N237" s="251"/>
      <c r="O237" s="251"/>
      <c r="P237" s="251"/>
      <c r="Q237" s="251"/>
      <c r="R237" s="252"/>
      <c r="S237" s="253">
        <f t="shared" si="43"/>
        <v>0</v>
      </c>
      <c r="T237" s="29"/>
      <c r="U237" s="185"/>
      <c r="V237" s="185"/>
      <c r="W237" s="185"/>
      <c r="X237" s="8"/>
      <c r="Y237" s="8"/>
      <c r="Z237" s="8"/>
      <c r="AA237" s="8"/>
      <c r="AB237" s="8"/>
      <c r="AC237" s="8"/>
    </row>
    <row r="238" spans="1:29" ht="17.25" customHeight="1">
      <c r="A238" s="352"/>
      <c r="B238" s="371"/>
      <c r="C238" s="186"/>
      <c r="D238" s="29"/>
      <c r="E238" s="29"/>
      <c r="F238" s="29"/>
      <c r="G238" s="29"/>
      <c r="H238" s="29"/>
      <c r="I238" s="29"/>
      <c r="J238" s="29"/>
      <c r="K238" s="29"/>
      <c r="L238" s="250" t="s">
        <v>600</v>
      </c>
      <c r="M238" s="254"/>
      <c r="N238" s="254"/>
      <c r="O238" s="254"/>
      <c r="P238" s="254"/>
      <c r="Q238" s="254"/>
      <c r="R238" s="255"/>
      <c r="S238" s="256">
        <f t="shared" si="43"/>
        <v>0</v>
      </c>
      <c r="T238" s="29"/>
      <c r="U238" s="185"/>
      <c r="V238" s="185"/>
      <c r="W238" s="185"/>
      <c r="X238" s="8"/>
      <c r="Y238" s="8"/>
      <c r="Z238" s="8"/>
      <c r="AA238" s="8"/>
      <c r="AB238" s="8"/>
      <c r="AC238" s="8"/>
    </row>
    <row r="239" spans="1:29" ht="17.25" customHeight="1">
      <c r="A239" s="352"/>
      <c r="B239" s="371"/>
      <c r="C239" s="186"/>
      <c r="D239" s="29"/>
      <c r="E239" s="29"/>
      <c r="F239" s="29"/>
      <c r="G239" s="29"/>
      <c r="H239" s="29"/>
      <c r="I239" s="29"/>
      <c r="J239" s="29"/>
      <c r="K239" s="29"/>
      <c r="L239" s="222" t="s">
        <v>681</v>
      </c>
      <c r="M239" s="223">
        <f t="shared" ref="M239:R239" si="44">M231+M217</f>
        <v>0</v>
      </c>
      <c r="N239" s="223">
        <f t="shared" si="44"/>
        <v>7</v>
      </c>
      <c r="O239" s="223">
        <f t="shared" si="44"/>
        <v>12</v>
      </c>
      <c r="P239" s="223">
        <f t="shared" si="44"/>
        <v>10</v>
      </c>
      <c r="Q239" s="223">
        <f t="shared" si="44"/>
        <v>0</v>
      </c>
      <c r="R239" s="223">
        <f t="shared" si="44"/>
        <v>0</v>
      </c>
      <c r="S239" s="224">
        <f t="shared" si="43"/>
        <v>29</v>
      </c>
      <c r="T239" s="29"/>
      <c r="U239" s="185"/>
      <c r="V239" s="185"/>
      <c r="W239" s="185"/>
      <c r="X239" s="8"/>
      <c r="Y239" s="8"/>
      <c r="Z239" s="8"/>
      <c r="AA239" s="8"/>
      <c r="AB239" s="8"/>
      <c r="AC239" s="8"/>
    </row>
    <row r="240" spans="1:29" ht="17.25" customHeight="1">
      <c r="A240" s="352"/>
      <c r="B240" s="371"/>
      <c r="C240" s="186"/>
      <c r="D240" s="29"/>
      <c r="E240" s="29"/>
      <c r="F240" s="29"/>
      <c r="G240" s="29"/>
      <c r="H240" s="29"/>
      <c r="I240" s="29"/>
      <c r="J240" s="29"/>
      <c r="K240" s="29"/>
      <c r="L240" s="257" t="s">
        <v>682</v>
      </c>
      <c r="M240" s="258">
        <f t="shared" ref="M240:R240" si="45">M235+M234+M221+M220</f>
        <v>5</v>
      </c>
      <c r="N240" s="258">
        <f t="shared" si="45"/>
        <v>7</v>
      </c>
      <c r="O240" s="258">
        <f t="shared" si="45"/>
        <v>0</v>
      </c>
      <c r="P240" s="258">
        <f t="shared" si="45"/>
        <v>3</v>
      </c>
      <c r="Q240" s="258">
        <f t="shared" si="45"/>
        <v>14</v>
      </c>
      <c r="R240" s="258">
        <f t="shared" si="45"/>
        <v>0</v>
      </c>
      <c r="S240" s="259">
        <f t="shared" si="43"/>
        <v>29</v>
      </c>
      <c r="T240" s="29"/>
      <c r="U240" s="185"/>
      <c r="V240" s="185"/>
      <c r="W240" s="185"/>
      <c r="X240" s="8"/>
      <c r="Y240" s="8"/>
      <c r="Z240" s="8"/>
      <c r="AA240" s="8"/>
      <c r="AB240" s="8"/>
      <c r="AC240" s="8"/>
    </row>
    <row r="241" spans="1:29" ht="17.25" customHeight="1">
      <c r="A241" s="352"/>
      <c r="B241" s="371"/>
      <c r="C241" s="186"/>
      <c r="D241" s="29"/>
      <c r="E241" s="29"/>
      <c r="F241" s="29"/>
      <c r="G241" s="29"/>
      <c r="H241" s="29"/>
      <c r="I241" s="29"/>
      <c r="J241" s="29"/>
      <c r="K241" s="29"/>
      <c r="L241" s="257" t="s">
        <v>683</v>
      </c>
      <c r="M241" s="258">
        <f t="shared" ref="M241:R241" si="46">M236+M222</f>
        <v>8</v>
      </c>
      <c r="N241" s="258">
        <f t="shared" si="46"/>
        <v>0</v>
      </c>
      <c r="O241" s="258">
        <f t="shared" si="46"/>
        <v>9</v>
      </c>
      <c r="P241" s="258">
        <f t="shared" si="46"/>
        <v>0</v>
      </c>
      <c r="Q241" s="258">
        <f t="shared" si="46"/>
        <v>0</v>
      </c>
      <c r="R241" s="258">
        <f t="shared" si="46"/>
        <v>0</v>
      </c>
      <c r="S241" s="259">
        <f t="shared" si="43"/>
        <v>17</v>
      </c>
      <c r="T241" s="29"/>
      <c r="U241" s="185"/>
      <c r="V241" s="185"/>
      <c r="W241" s="185"/>
      <c r="X241" s="185"/>
      <c r="Y241" s="185"/>
      <c r="Z241" s="185"/>
      <c r="AA241" s="185"/>
      <c r="AB241" s="185"/>
      <c r="AC241" s="185"/>
    </row>
    <row r="242" spans="1:29" ht="17.25" customHeight="1">
      <c r="A242" s="352"/>
      <c r="B242" s="371"/>
      <c r="C242" s="186"/>
      <c r="D242" s="29"/>
      <c r="E242" s="29"/>
      <c r="F242" s="29"/>
      <c r="G242" s="29"/>
      <c r="H242" s="29"/>
      <c r="I242" s="29"/>
      <c r="J242" s="29"/>
      <c r="K242" s="29"/>
      <c r="L242" s="260" t="s">
        <v>684</v>
      </c>
      <c r="M242" s="261">
        <f t="shared" ref="M242:R242" si="47">M237+M223</f>
        <v>0</v>
      </c>
      <c r="N242" s="261">
        <f t="shared" si="47"/>
        <v>0</v>
      </c>
      <c r="O242" s="261">
        <f t="shared" si="47"/>
        <v>0</v>
      </c>
      <c r="P242" s="261">
        <f t="shared" si="47"/>
        <v>0</v>
      </c>
      <c r="Q242" s="261">
        <f t="shared" si="47"/>
        <v>0</v>
      </c>
      <c r="R242" s="261">
        <f t="shared" si="47"/>
        <v>0</v>
      </c>
      <c r="S242" s="262">
        <f t="shared" si="43"/>
        <v>0</v>
      </c>
      <c r="T242" s="29"/>
      <c r="U242" s="185"/>
      <c r="V242" s="185"/>
      <c r="W242" s="185"/>
      <c r="X242" s="185"/>
      <c r="Y242" s="185"/>
      <c r="Z242" s="185"/>
      <c r="AA242" s="185"/>
      <c r="AB242" s="185"/>
      <c r="AC242" s="185"/>
    </row>
    <row r="243" spans="1:29" ht="22.5" customHeight="1">
      <c r="A243" s="1213" t="s">
        <v>817</v>
      </c>
      <c r="B243" s="1137"/>
      <c r="C243" s="1138"/>
      <c r="D243" s="82"/>
      <c r="E243" s="82"/>
      <c r="F243" s="82"/>
      <c r="G243" s="82"/>
      <c r="H243" s="82"/>
      <c r="I243" s="82"/>
      <c r="J243" s="82"/>
      <c r="K243" s="82"/>
      <c r="L243" s="355"/>
      <c r="M243" s="82"/>
      <c r="N243" s="82"/>
      <c r="O243" s="82"/>
      <c r="P243" s="82"/>
      <c r="Q243" s="82"/>
      <c r="R243" s="82"/>
      <c r="S243" s="82"/>
      <c r="T243" s="186"/>
      <c r="U243" s="185"/>
      <c r="V243" s="185"/>
      <c r="W243" s="185"/>
      <c r="X243" s="8"/>
      <c r="Y243" s="8"/>
      <c r="Z243" s="8"/>
      <c r="AA243" s="8"/>
      <c r="AB243" s="8"/>
      <c r="AC243" s="8"/>
    </row>
    <row r="244" spans="1:29" ht="45.75" customHeight="1">
      <c r="A244" s="1211">
        <v>9</v>
      </c>
      <c r="B244" s="1212" t="s">
        <v>143</v>
      </c>
      <c r="C244" s="380" t="s">
        <v>643</v>
      </c>
      <c r="D244" s="306">
        <v>4</v>
      </c>
      <c r="E244" s="947" t="s">
        <v>799</v>
      </c>
      <c r="F244" s="9" t="s">
        <v>1307</v>
      </c>
      <c r="G244" s="33"/>
      <c r="H244" s="306">
        <v>1</v>
      </c>
      <c r="I244" s="960">
        <v>4</v>
      </c>
      <c r="J244" s="9" t="s">
        <v>799</v>
      </c>
      <c r="K244" s="33" t="s">
        <v>645</v>
      </c>
      <c r="L244" s="673" t="s">
        <v>592</v>
      </c>
      <c r="M244" s="50" t="s">
        <v>2715</v>
      </c>
      <c r="N244" s="458" t="s">
        <v>2716</v>
      </c>
      <c r="O244" s="50" t="s">
        <v>2717</v>
      </c>
      <c r="P244" s="458" t="s">
        <v>2718</v>
      </c>
      <c r="Q244" s="50" t="s">
        <v>2719</v>
      </c>
      <c r="R244" s="29"/>
      <c r="S244" s="29"/>
      <c r="T244" s="29"/>
      <c r="U244" s="185"/>
      <c r="V244" s="185"/>
      <c r="W244" s="185"/>
      <c r="X244" s="8"/>
      <c r="Y244" s="8"/>
      <c r="Z244" s="8"/>
      <c r="AA244" s="8"/>
      <c r="AB244" s="8"/>
      <c r="AC244" s="8"/>
    </row>
    <row r="245" spans="1:29" ht="30" customHeight="1">
      <c r="A245" s="1152"/>
      <c r="B245" s="1159"/>
      <c r="C245" s="186"/>
      <c r="D245" s="306">
        <v>1</v>
      </c>
      <c r="E245" s="9" t="s">
        <v>659</v>
      </c>
      <c r="F245" s="9" t="s">
        <v>651</v>
      </c>
      <c r="G245" s="306"/>
      <c r="H245" s="306">
        <v>2</v>
      </c>
      <c r="I245" s="9">
        <v>4</v>
      </c>
      <c r="J245" s="9" t="s">
        <v>804</v>
      </c>
      <c r="K245" s="33" t="s">
        <v>645</v>
      </c>
      <c r="L245" s="961"/>
      <c r="M245" s="50" t="s">
        <v>2720</v>
      </c>
      <c r="N245" s="458"/>
      <c r="O245" s="458" t="s">
        <v>2721</v>
      </c>
      <c r="P245" s="458" t="s">
        <v>2722</v>
      </c>
      <c r="Q245" s="458" t="s">
        <v>2723</v>
      </c>
      <c r="R245" s="29"/>
      <c r="S245" s="29"/>
      <c r="T245" s="29"/>
      <c r="U245" s="185"/>
      <c r="V245" s="185"/>
      <c r="W245" s="185"/>
      <c r="X245" s="8"/>
      <c r="Y245" s="8"/>
      <c r="Z245" s="8"/>
      <c r="AA245" s="8"/>
      <c r="AB245" s="8"/>
      <c r="AC245" s="8"/>
    </row>
    <row r="246" spans="1:29" ht="47.25" customHeight="1">
      <c r="A246" s="1152"/>
      <c r="B246" s="1159"/>
      <c r="C246" s="186" t="s">
        <v>646</v>
      </c>
      <c r="D246" s="306">
        <v>3</v>
      </c>
      <c r="E246" s="9" t="s">
        <v>808</v>
      </c>
      <c r="F246" s="9" t="s">
        <v>1307</v>
      </c>
      <c r="G246" s="33"/>
      <c r="H246" s="306">
        <v>3</v>
      </c>
      <c r="I246" s="9">
        <v>3</v>
      </c>
      <c r="J246" s="9" t="s">
        <v>650</v>
      </c>
      <c r="K246" s="33" t="s">
        <v>645</v>
      </c>
      <c r="L246" s="961"/>
      <c r="M246" s="29"/>
      <c r="N246" s="458" t="s">
        <v>2724</v>
      </c>
      <c r="O246" s="29"/>
      <c r="P246" s="29"/>
      <c r="Q246" s="458" t="s">
        <v>2725</v>
      </c>
      <c r="R246" s="29"/>
      <c r="S246" s="29"/>
      <c r="T246" s="29"/>
      <c r="U246" s="185"/>
      <c r="V246" s="185"/>
      <c r="W246" s="185"/>
      <c r="X246" s="8"/>
      <c r="Y246" s="8"/>
      <c r="Z246" s="8"/>
      <c r="AA246" s="8"/>
      <c r="AB246" s="8"/>
      <c r="AC246" s="8"/>
    </row>
    <row r="247" spans="1:29" ht="19.5" customHeight="1">
      <c r="A247" s="1152"/>
      <c r="B247" s="1159"/>
      <c r="C247" s="186"/>
      <c r="D247" s="306">
        <v>2</v>
      </c>
      <c r="E247" s="9" t="s">
        <v>660</v>
      </c>
      <c r="F247" s="9" t="s">
        <v>651</v>
      </c>
      <c r="G247" s="33"/>
      <c r="H247" s="306">
        <v>4</v>
      </c>
      <c r="I247" s="9">
        <v>4</v>
      </c>
      <c r="J247" s="9" t="s">
        <v>653</v>
      </c>
      <c r="K247" s="33" t="s">
        <v>645</v>
      </c>
      <c r="L247" s="959"/>
      <c r="M247" s="29"/>
      <c r="N247" s="29"/>
      <c r="O247" s="29"/>
      <c r="P247" s="29"/>
      <c r="Q247" s="18"/>
      <c r="R247" s="29"/>
      <c r="S247" s="29"/>
      <c r="T247" s="29"/>
      <c r="U247" s="185"/>
      <c r="V247" s="185"/>
      <c r="W247" s="185"/>
      <c r="X247" s="8"/>
      <c r="Y247" s="8"/>
      <c r="Z247" s="8"/>
      <c r="AA247" s="8"/>
      <c r="AB247" s="8"/>
      <c r="AC247" s="8"/>
    </row>
    <row r="248" spans="1:29" ht="17.25" customHeight="1">
      <c r="A248" s="1152"/>
      <c r="B248" s="1159"/>
      <c r="C248" s="186" t="s">
        <v>656</v>
      </c>
      <c r="D248" s="306">
        <v>4</v>
      </c>
      <c r="E248" s="9" t="s">
        <v>650</v>
      </c>
      <c r="F248" s="9" t="s">
        <v>1307</v>
      </c>
      <c r="G248" s="33"/>
      <c r="H248" s="306">
        <v>5</v>
      </c>
      <c r="I248" s="9">
        <v>5</v>
      </c>
      <c r="J248" s="9" t="s">
        <v>655</v>
      </c>
      <c r="K248" s="33" t="s">
        <v>645</v>
      </c>
      <c r="L248" s="186" t="s">
        <v>593</v>
      </c>
      <c r="M248" s="192">
        <v>6</v>
      </c>
      <c r="N248" s="192"/>
      <c r="O248" s="192">
        <v>4</v>
      </c>
      <c r="P248" s="192"/>
      <c r="Q248" s="192">
        <v>3</v>
      </c>
      <c r="R248" s="194"/>
      <c r="S248" s="4">
        <f t="shared" ref="S248:S255" si="48">SUM(M248:R248)</f>
        <v>13</v>
      </c>
      <c r="T248" s="29"/>
      <c r="U248" s="185"/>
      <c r="V248" s="185"/>
      <c r="W248" s="185"/>
      <c r="X248" s="8"/>
      <c r="Y248" s="8"/>
      <c r="Z248" s="8"/>
      <c r="AA248" s="8"/>
      <c r="AB248" s="8"/>
      <c r="AC248" s="8"/>
    </row>
    <row r="249" spans="1:29" ht="17.25" customHeight="1">
      <c r="A249" s="1152"/>
      <c r="B249" s="1159"/>
      <c r="C249" s="186" t="s">
        <v>657</v>
      </c>
      <c r="D249" s="306">
        <v>5</v>
      </c>
      <c r="E249" s="9" t="s">
        <v>653</v>
      </c>
      <c r="F249" s="9" t="s">
        <v>1307</v>
      </c>
      <c r="G249" s="33"/>
      <c r="H249" s="306"/>
      <c r="I249" s="289">
        <v>20</v>
      </c>
      <c r="J249" s="9"/>
      <c r="K249" s="33"/>
      <c r="L249" s="195" t="s">
        <v>594</v>
      </c>
      <c r="M249" s="196"/>
      <c r="N249" s="196"/>
      <c r="O249" s="196"/>
      <c r="P249" s="196"/>
      <c r="Q249" s="196"/>
      <c r="R249" s="29"/>
      <c r="S249" s="33">
        <f t="shared" si="48"/>
        <v>0</v>
      </c>
      <c r="T249" s="29"/>
      <c r="U249" s="185"/>
      <c r="V249" s="185"/>
      <c r="W249" s="185"/>
      <c r="X249" s="8"/>
      <c r="Y249" s="8"/>
      <c r="Z249" s="8"/>
      <c r="AA249" s="8"/>
      <c r="AB249" s="8"/>
      <c r="AC249" s="8"/>
    </row>
    <row r="250" spans="1:29" ht="17.25" customHeight="1">
      <c r="A250" s="1152"/>
      <c r="B250" s="1159"/>
      <c r="C250" s="186" t="s">
        <v>658</v>
      </c>
      <c r="D250" s="306">
        <v>4</v>
      </c>
      <c r="E250" s="9" t="s">
        <v>655</v>
      </c>
      <c r="F250" s="9" t="s">
        <v>1307</v>
      </c>
      <c r="G250" s="33"/>
      <c r="H250" s="306"/>
      <c r="I250" s="9"/>
      <c r="J250" s="9"/>
      <c r="K250" s="33"/>
      <c r="L250" s="195" t="s">
        <v>595</v>
      </c>
      <c r="M250" s="198">
        <v>6</v>
      </c>
      <c r="N250" s="198"/>
      <c r="O250" s="198">
        <v>4</v>
      </c>
      <c r="P250" s="198"/>
      <c r="Q250" s="198">
        <v>3</v>
      </c>
      <c r="R250" s="29"/>
      <c r="S250" s="33">
        <f t="shared" si="48"/>
        <v>13</v>
      </c>
      <c r="T250" s="29"/>
      <c r="U250" s="185"/>
      <c r="V250" s="185"/>
      <c r="W250" s="185"/>
      <c r="X250" s="8"/>
      <c r="Y250" s="8"/>
      <c r="Z250" s="8"/>
      <c r="AA250" s="8"/>
      <c r="AB250" s="8"/>
      <c r="AC250" s="8"/>
    </row>
    <row r="251" spans="1:29" ht="17.25" customHeight="1">
      <c r="A251" s="1152"/>
      <c r="B251" s="1159"/>
      <c r="C251" s="186"/>
      <c r="D251" s="33"/>
      <c r="E251" s="33"/>
      <c r="F251" s="33"/>
      <c r="G251" s="33"/>
      <c r="H251" s="33">
        <v>1</v>
      </c>
      <c r="I251" s="47">
        <v>4</v>
      </c>
      <c r="J251" s="33" t="s">
        <v>659</v>
      </c>
      <c r="K251" s="33" t="s">
        <v>651</v>
      </c>
      <c r="L251" s="199" t="s">
        <v>596</v>
      </c>
      <c r="M251" s="200"/>
      <c r="N251" s="200"/>
      <c r="O251" s="200"/>
      <c r="P251" s="200"/>
      <c r="Q251" s="200"/>
      <c r="R251" s="202"/>
      <c r="S251" s="203">
        <f t="shared" si="48"/>
        <v>0</v>
      </c>
      <c r="T251" s="29"/>
      <c r="U251" s="185"/>
      <c r="V251" s="185"/>
      <c r="W251" s="185"/>
      <c r="X251" s="8"/>
      <c r="Y251" s="8"/>
      <c r="Z251" s="8"/>
      <c r="AA251" s="8"/>
      <c r="AB251" s="8"/>
      <c r="AC251" s="8"/>
    </row>
    <row r="252" spans="1:29" ht="17.25" customHeight="1">
      <c r="A252" s="1152"/>
      <c r="B252" s="1159"/>
      <c r="C252" s="186"/>
      <c r="D252" s="306"/>
      <c r="E252" s="9"/>
      <c r="F252" s="9"/>
      <c r="G252" s="33"/>
      <c r="H252" s="306">
        <v>2</v>
      </c>
      <c r="I252" s="9">
        <v>2</v>
      </c>
      <c r="J252" s="9" t="s">
        <v>660</v>
      </c>
      <c r="K252" s="33" t="s">
        <v>651</v>
      </c>
      <c r="L252" s="199" t="s">
        <v>597</v>
      </c>
      <c r="M252" s="200"/>
      <c r="N252" s="200">
        <v>4</v>
      </c>
      <c r="O252" s="200">
        <v>4</v>
      </c>
      <c r="P252" s="200">
        <v>8</v>
      </c>
      <c r="Q252" s="200">
        <v>3</v>
      </c>
      <c r="R252" s="202"/>
      <c r="S252" s="203">
        <f t="shared" si="48"/>
        <v>19</v>
      </c>
      <c r="T252" s="29"/>
      <c r="U252" s="185"/>
      <c r="V252" s="185"/>
      <c r="W252" s="185"/>
      <c r="X252" s="8"/>
      <c r="Y252" s="8"/>
      <c r="Z252" s="8"/>
      <c r="AA252" s="8"/>
      <c r="AB252" s="8"/>
      <c r="AC252" s="8"/>
    </row>
    <row r="253" spans="1:29" ht="17.25" customHeight="1">
      <c r="A253" s="1152"/>
      <c r="B253" s="1159"/>
      <c r="C253" s="186"/>
      <c r="D253" s="306"/>
      <c r="E253" s="9"/>
      <c r="F253" s="9"/>
      <c r="G253" s="33"/>
      <c r="H253" s="306">
        <v>3</v>
      </c>
      <c r="I253" s="9">
        <v>2</v>
      </c>
      <c r="J253" s="9" t="s">
        <v>661</v>
      </c>
      <c r="K253" s="33" t="s">
        <v>651</v>
      </c>
      <c r="L253" s="208" t="s">
        <v>598</v>
      </c>
      <c r="M253" s="200"/>
      <c r="N253" s="201">
        <v>4</v>
      </c>
      <c r="O253" s="200"/>
      <c r="P253" s="200"/>
      <c r="Q253" s="201">
        <v>4</v>
      </c>
      <c r="R253" s="202"/>
      <c r="S253" s="203">
        <f t="shared" si="48"/>
        <v>8</v>
      </c>
      <c r="T253" s="29"/>
      <c r="U253" s="185"/>
      <c r="V253" s="185"/>
      <c r="W253" s="185"/>
      <c r="X253" s="8"/>
      <c r="Y253" s="8"/>
      <c r="Z253" s="8"/>
      <c r="AA253" s="8"/>
      <c r="AB253" s="8"/>
      <c r="AC253" s="8"/>
    </row>
    <row r="254" spans="1:29" ht="17.25" customHeight="1">
      <c r="A254" s="1152"/>
      <c r="B254" s="1159"/>
      <c r="C254" s="186"/>
      <c r="D254" s="306"/>
      <c r="E254" s="9"/>
      <c r="F254" s="9"/>
      <c r="G254" s="33"/>
      <c r="H254" s="306"/>
      <c r="I254" s="275">
        <v>8</v>
      </c>
      <c r="J254" s="9"/>
      <c r="K254" s="33"/>
      <c r="L254" s="209" t="s">
        <v>599</v>
      </c>
      <c r="M254" s="210"/>
      <c r="N254" s="210"/>
      <c r="O254" s="210"/>
      <c r="P254" s="210"/>
      <c r="Q254" s="210"/>
      <c r="R254" s="211"/>
      <c r="S254" s="212">
        <f t="shared" si="48"/>
        <v>0</v>
      </c>
      <c r="T254" s="29"/>
      <c r="U254" s="185"/>
      <c r="V254" s="185"/>
      <c r="W254" s="185"/>
      <c r="X254" s="8"/>
      <c r="Y254" s="8"/>
      <c r="Z254" s="8"/>
      <c r="AA254" s="8"/>
      <c r="AB254" s="8"/>
      <c r="AC254" s="8"/>
    </row>
    <row r="255" spans="1:29" ht="17.25" customHeight="1">
      <c r="A255" s="1152"/>
      <c r="B255" s="1159"/>
      <c r="C255" s="186"/>
      <c r="D255" s="33"/>
      <c r="E255" s="33"/>
      <c r="F255" s="33"/>
      <c r="G255" s="33"/>
      <c r="H255" s="33"/>
      <c r="I255" s="33"/>
      <c r="J255" s="33"/>
      <c r="K255" s="33"/>
      <c r="L255" s="209" t="s">
        <v>600</v>
      </c>
      <c r="M255" s="213"/>
      <c r="N255" s="213"/>
      <c r="O255" s="213"/>
      <c r="P255" s="213"/>
      <c r="Q255" s="213"/>
      <c r="R255" s="214"/>
      <c r="S255" s="215">
        <f t="shared" si="48"/>
        <v>0</v>
      </c>
      <c r="T255" s="29"/>
      <c r="U255" s="185"/>
      <c r="V255" s="185"/>
      <c r="W255" s="185"/>
      <c r="X255" s="8"/>
      <c r="Y255" s="8"/>
      <c r="Z255" s="8"/>
      <c r="AA255" s="8"/>
      <c r="AB255" s="8"/>
      <c r="AC255" s="8"/>
    </row>
    <row r="256" spans="1:29" ht="21" customHeight="1">
      <c r="A256" s="1152"/>
      <c r="B256" s="1159"/>
      <c r="C256" s="216"/>
      <c r="D256" s="217"/>
      <c r="E256" s="217"/>
      <c r="F256" s="217"/>
      <c r="G256" s="217"/>
      <c r="H256" s="217"/>
      <c r="I256" s="217"/>
      <c r="J256" s="217"/>
      <c r="K256" s="217"/>
      <c r="L256" s="222"/>
      <c r="M256" s="223"/>
      <c r="N256" s="223"/>
      <c r="O256" s="223"/>
      <c r="P256" s="223"/>
      <c r="Q256" s="223"/>
      <c r="R256" s="224"/>
      <c r="S256" s="225"/>
      <c r="T256" s="29"/>
      <c r="U256" s="185"/>
      <c r="V256" s="185"/>
      <c r="W256" s="185"/>
      <c r="X256" s="185"/>
      <c r="Y256" s="185"/>
      <c r="Z256" s="185"/>
      <c r="AA256" s="185"/>
      <c r="AB256" s="185"/>
      <c r="AC256" s="185"/>
    </row>
    <row r="257" spans="1:29" ht="33" customHeight="1">
      <c r="A257" s="1152"/>
      <c r="B257" s="1159"/>
      <c r="C257" s="114"/>
      <c r="D257" s="114"/>
      <c r="E257" s="114"/>
      <c r="F257" s="114"/>
      <c r="G257" s="114"/>
      <c r="H257" s="114"/>
      <c r="I257" s="114"/>
      <c r="J257" s="114"/>
      <c r="K257" s="784"/>
      <c r="L257" s="962" t="s">
        <v>601</v>
      </c>
      <c r="M257" s="279" t="s">
        <v>2726</v>
      </c>
      <c r="N257" s="279" t="s">
        <v>2727</v>
      </c>
      <c r="O257" s="247"/>
      <c r="P257" s="462" t="s">
        <v>2728</v>
      </c>
      <c r="Q257" s="228" t="s">
        <v>612</v>
      </c>
      <c r="R257" s="228"/>
      <c r="S257" s="228"/>
      <c r="T257" s="29"/>
      <c r="U257" s="185"/>
      <c r="V257" s="185"/>
      <c r="W257" s="185"/>
      <c r="X257" s="8"/>
      <c r="Y257" s="8"/>
      <c r="Z257" s="8"/>
      <c r="AA257" s="8"/>
      <c r="AB257" s="8"/>
      <c r="AC257" s="8"/>
    </row>
    <row r="258" spans="1:29" ht="32.25" customHeight="1">
      <c r="A258" s="1152"/>
      <c r="B258" s="1159"/>
      <c r="C258" s="186"/>
      <c r="D258" s="33"/>
      <c r="E258" s="33"/>
      <c r="F258" s="33"/>
      <c r="G258" s="33"/>
      <c r="H258" s="33"/>
      <c r="I258" s="33"/>
      <c r="J258" s="33"/>
      <c r="K258" s="33"/>
      <c r="L258" s="963"/>
      <c r="M258" s="230"/>
      <c r="N258" s="228"/>
      <c r="O258" s="247"/>
      <c r="P258" s="247"/>
      <c r="Q258" s="230"/>
      <c r="R258" s="228"/>
      <c r="S258" s="228"/>
      <c r="T258" s="29"/>
      <c r="U258" s="185"/>
      <c r="V258" s="185"/>
      <c r="W258" s="185"/>
      <c r="X258" s="8"/>
      <c r="Y258" s="8"/>
      <c r="Z258" s="8"/>
      <c r="AA258" s="8"/>
      <c r="AB258" s="8"/>
      <c r="AC258" s="8"/>
    </row>
    <row r="259" spans="1:29" ht="36" customHeight="1">
      <c r="A259" s="1152"/>
      <c r="B259" s="1159"/>
      <c r="C259" s="181"/>
      <c r="D259" s="29"/>
      <c r="E259" s="29"/>
      <c r="F259" s="29"/>
      <c r="G259" s="29"/>
      <c r="H259" s="29"/>
      <c r="I259" s="29"/>
      <c r="J259" s="29"/>
      <c r="K259" s="29"/>
      <c r="L259" s="963"/>
      <c r="M259" s="247"/>
      <c r="N259" s="247"/>
      <c r="O259" s="247"/>
      <c r="P259" s="462"/>
      <c r="Q259" s="247"/>
      <c r="R259" s="228"/>
      <c r="S259" s="228"/>
      <c r="T259" s="29"/>
      <c r="U259" s="185"/>
      <c r="V259" s="185"/>
      <c r="W259" s="185"/>
      <c r="X259" s="8"/>
      <c r="Y259" s="8"/>
      <c r="Z259" s="8"/>
      <c r="AA259" s="8"/>
      <c r="AB259" s="8"/>
      <c r="AC259" s="8"/>
    </row>
    <row r="260" spans="1:29" ht="19.5" customHeight="1">
      <c r="A260" s="1152"/>
      <c r="B260" s="1201"/>
      <c r="C260" s="186"/>
      <c r="D260" s="29"/>
      <c r="E260" s="29"/>
      <c r="F260" s="29"/>
      <c r="G260" s="29"/>
      <c r="H260" s="29"/>
      <c r="I260" s="29"/>
      <c r="J260" s="29"/>
      <c r="K260" s="29"/>
      <c r="L260" s="964"/>
      <c r="M260" s="228"/>
      <c r="N260" s="228"/>
      <c r="O260" s="230"/>
      <c r="P260" s="228"/>
      <c r="Q260" s="228"/>
      <c r="R260" s="228"/>
      <c r="S260" s="228"/>
      <c r="T260" s="29"/>
      <c r="U260" s="185"/>
      <c r="V260" s="185"/>
      <c r="W260" s="185"/>
      <c r="X260" s="8"/>
      <c r="Y260" s="8"/>
      <c r="Z260" s="8"/>
      <c r="AA260" s="8"/>
      <c r="AB260" s="8"/>
      <c r="AC260" s="8"/>
    </row>
    <row r="261" spans="1:29" ht="17.25" customHeight="1">
      <c r="A261" s="1152"/>
      <c r="B261" s="371"/>
      <c r="C261" s="186"/>
      <c r="D261" s="29"/>
      <c r="E261" s="29"/>
      <c r="F261" s="29"/>
      <c r="G261" s="29"/>
      <c r="H261" s="29"/>
      <c r="I261" s="29"/>
      <c r="J261" s="29"/>
      <c r="K261" s="29"/>
      <c r="L261" s="238" t="s">
        <v>593</v>
      </c>
      <c r="M261" s="280">
        <v>3</v>
      </c>
      <c r="N261" s="280">
        <v>4</v>
      </c>
      <c r="O261" s="280"/>
      <c r="P261" s="280"/>
      <c r="Q261" s="280"/>
      <c r="R261" s="236"/>
      <c r="S261" s="237">
        <f t="shared" ref="S261:S272" si="49">SUM(M261:R261)</f>
        <v>7</v>
      </c>
      <c r="T261" s="29"/>
      <c r="U261" s="185"/>
      <c r="V261" s="185"/>
      <c r="W261" s="185"/>
      <c r="X261" s="8"/>
      <c r="Y261" s="8"/>
      <c r="Z261" s="8"/>
      <c r="AA261" s="8"/>
      <c r="AB261" s="8"/>
      <c r="AC261" s="8"/>
    </row>
    <row r="262" spans="1:29" ht="17.25" customHeight="1">
      <c r="A262" s="1152"/>
      <c r="B262" s="371"/>
      <c r="C262" s="186"/>
      <c r="D262" s="29"/>
      <c r="E262" s="29"/>
      <c r="F262" s="29"/>
      <c r="G262" s="29"/>
      <c r="H262" s="29"/>
      <c r="I262" s="29"/>
      <c r="J262" s="29"/>
      <c r="K262" s="29"/>
      <c r="L262" s="240" t="s">
        <v>594</v>
      </c>
      <c r="M262" s="281"/>
      <c r="N262" s="281"/>
      <c r="O262" s="281"/>
      <c r="P262" s="281"/>
      <c r="Q262" s="281"/>
      <c r="R262" s="228"/>
      <c r="S262" s="242">
        <f t="shared" si="49"/>
        <v>0</v>
      </c>
      <c r="T262" s="29"/>
      <c r="U262" s="185"/>
      <c r="V262" s="185"/>
      <c r="W262" s="185"/>
      <c r="X262" s="8"/>
      <c r="Y262" s="8"/>
      <c r="Z262" s="8"/>
      <c r="AA262" s="8"/>
      <c r="AB262" s="8"/>
      <c r="AC262" s="8"/>
    </row>
    <row r="263" spans="1:29" ht="17.25" customHeight="1">
      <c r="A263" s="1152"/>
      <c r="B263" s="371"/>
      <c r="C263" s="186"/>
      <c r="D263" s="29"/>
      <c r="E263" s="29"/>
      <c r="F263" s="29"/>
      <c r="G263" s="29"/>
      <c r="H263" s="29"/>
      <c r="I263" s="29"/>
      <c r="J263" s="29"/>
      <c r="K263" s="29"/>
      <c r="L263" s="240" t="s">
        <v>595</v>
      </c>
      <c r="M263" s="243">
        <v>3</v>
      </c>
      <c r="N263" s="243">
        <v>4</v>
      </c>
      <c r="O263" s="243"/>
      <c r="P263" s="243"/>
      <c r="Q263" s="243"/>
      <c r="R263" s="228"/>
      <c r="S263" s="242">
        <f t="shared" si="49"/>
        <v>7</v>
      </c>
      <c r="T263" s="29"/>
      <c r="U263" s="185"/>
      <c r="V263" s="185"/>
      <c r="W263" s="185"/>
      <c r="X263" s="8"/>
      <c r="Y263" s="8"/>
      <c r="Z263" s="8"/>
      <c r="AA263" s="8"/>
      <c r="AB263" s="8"/>
      <c r="AC263" s="8"/>
    </row>
    <row r="264" spans="1:29" ht="17.25" customHeight="1">
      <c r="A264" s="1152"/>
      <c r="B264" s="371"/>
      <c r="C264" s="186"/>
      <c r="D264" s="29"/>
      <c r="E264" s="29"/>
      <c r="F264" s="29"/>
      <c r="G264" s="29"/>
      <c r="H264" s="29"/>
      <c r="I264" s="29"/>
      <c r="J264" s="29"/>
      <c r="K264" s="29"/>
      <c r="L264" s="244" t="s">
        <v>596</v>
      </c>
      <c r="M264" s="246"/>
      <c r="N264" s="246"/>
      <c r="O264" s="246"/>
      <c r="P264" s="246"/>
      <c r="Q264" s="246"/>
      <c r="R264" s="247"/>
      <c r="S264" s="248">
        <f t="shared" si="49"/>
        <v>0</v>
      </c>
      <c r="T264" s="29"/>
      <c r="U264" s="185"/>
      <c r="V264" s="185"/>
      <c r="W264" s="185"/>
      <c r="X264" s="8"/>
      <c r="Y264" s="8"/>
      <c r="Z264" s="8"/>
      <c r="AA264" s="8"/>
      <c r="AB264" s="8"/>
      <c r="AC264" s="8"/>
    </row>
    <row r="265" spans="1:29" ht="17.25" customHeight="1">
      <c r="A265" s="965"/>
      <c r="B265" s="371"/>
      <c r="C265" s="186"/>
      <c r="D265" s="29"/>
      <c r="E265" s="29"/>
      <c r="F265" s="29"/>
      <c r="G265" s="29"/>
      <c r="H265" s="29"/>
      <c r="I265" s="29"/>
      <c r="J265" s="29"/>
      <c r="K265" s="29"/>
      <c r="L265" s="244" t="s">
        <v>597</v>
      </c>
      <c r="M265" s="246"/>
      <c r="N265" s="246"/>
      <c r="O265" s="246"/>
      <c r="P265" s="246">
        <v>1</v>
      </c>
      <c r="Q265" s="246"/>
      <c r="R265" s="247"/>
      <c r="S265" s="248">
        <f t="shared" si="49"/>
        <v>1</v>
      </c>
      <c r="T265" s="29"/>
      <c r="U265" s="185"/>
      <c r="V265" s="185"/>
      <c r="W265" s="185"/>
      <c r="X265" s="185"/>
      <c r="Y265" s="185"/>
      <c r="Z265" s="185"/>
      <c r="AA265" s="185"/>
      <c r="AB265" s="185"/>
      <c r="AC265" s="185"/>
    </row>
    <row r="266" spans="1:29" ht="17.25" customHeight="1">
      <c r="A266" s="965"/>
      <c r="B266" s="371"/>
      <c r="C266" s="186"/>
      <c r="D266" s="29"/>
      <c r="E266" s="29"/>
      <c r="F266" s="29"/>
      <c r="G266" s="29"/>
      <c r="H266" s="29"/>
      <c r="I266" s="29"/>
      <c r="J266" s="29"/>
      <c r="K266" s="29"/>
      <c r="L266" s="249" t="s">
        <v>598</v>
      </c>
      <c r="M266" s="246"/>
      <c r="N266" s="246"/>
      <c r="O266" s="246"/>
      <c r="P266" s="246"/>
      <c r="Q266" s="246"/>
      <c r="R266" s="247"/>
      <c r="S266" s="248">
        <f t="shared" si="49"/>
        <v>0</v>
      </c>
      <c r="T266" s="29"/>
      <c r="U266" s="185"/>
      <c r="V266" s="185"/>
      <c r="W266" s="185"/>
      <c r="X266" s="185"/>
      <c r="Y266" s="185"/>
      <c r="Z266" s="185"/>
      <c r="AA266" s="185"/>
      <c r="AB266" s="185"/>
      <c r="AC266" s="185"/>
    </row>
    <row r="267" spans="1:29" ht="17.25" customHeight="1">
      <c r="A267" s="966"/>
      <c r="B267" s="371"/>
      <c r="C267" s="186"/>
      <c r="D267" s="29"/>
      <c r="E267" s="29"/>
      <c r="F267" s="29"/>
      <c r="G267" s="29"/>
      <c r="H267" s="29"/>
      <c r="I267" s="29"/>
      <c r="J267" s="29"/>
      <c r="K267" s="29"/>
      <c r="L267" s="250" t="s">
        <v>599</v>
      </c>
      <c r="M267" s="251"/>
      <c r="N267" s="251"/>
      <c r="O267" s="251"/>
      <c r="P267" s="251"/>
      <c r="Q267" s="251"/>
      <c r="R267" s="252"/>
      <c r="S267" s="253">
        <f t="shared" si="49"/>
        <v>0</v>
      </c>
      <c r="T267" s="29"/>
      <c r="U267" s="185"/>
      <c r="V267" s="185"/>
      <c r="W267" s="185"/>
      <c r="X267" s="8"/>
      <c r="Y267" s="8"/>
      <c r="Z267" s="8"/>
      <c r="AA267" s="8"/>
      <c r="AB267" s="8"/>
      <c r="AC267" s="8"/>
    </row>
    <row r="268" spans="1:29" ht="17.25" customHeight="1">
      <c r="A268" s="966"/>
      <c r="B268" s="371"/>
      <c r="C268" s="186"/>
      <c r="D268" s="29"/>
      <c r="E268" s="29"/>
      <c r="F268" s="29"/>
      <c r="G268" s="29"/>
      <c r="H268" s="29"/>
      <c r="I268" s="29"/>
      <c r="J268" s="29"/>
      <c r="K268" s="29"/>
      <c r="L268" s="250" t="s">
        <v>600</v>
      </c>
      <c r="M268" s="254"/>
      <c r="N268" s="254"/>
      <c r="O268" s="254"/>
      <c r="P268" s="254"/>
      <c r="Q268" s="254"/>
      <c r="R268" s="255"/>
      <c r="S268" s="256">
        <f t="shared" si="49"/>
        <v>0</v>
      </c>
      <c r="T268" s="29"/>
      <c r="U268" s="185"/>
      <c r="V268" s="185"/>
      <c r="W268" s="185"/>
      <c r="X268" s="8"/>
      <c r="Y268" s="8"/>
      <c r="Z268" s="8"/>
      <c r="AA268" s="8"/>
      <c r="AB268" s="8"/>
      <c r="AC268" s="8"/>
    </row>
    <row r="269" spans="1:29" ht="17.25" customHeight="1">
      <c r="A269" s="966"/>
      <c r="B269" s="371"/>
      <c r="C269" s="186"/>
      <c r="D269" s="29"/>
      <c r="E269" s="29"/>
      <c r="F269" s="29"/>
      <c r="G269" s="29"/>
      <c r="H269" s="29"/>
      <c r="I269" s="29"/>
      <c r="J269" s="29"/>
      <c r="K269" s="29"/>
      <c r="L269" s="222" t="s">
        <v>681</v>
      </c>
      <c r="M269" s="223">
        <f t="shared" ref="M269:R269" si="50">M261+M248</f>
        <v>9</v>
      </c>
      <c r="N269" s="223">
        <f t="shared" si="50"/>
        <v>4</v>
      </c>
      <c r="O269" s="223">
        <f t="shared" si="50"/>
        <v>4</v>
      </c>
      <c r="P269" s="223">
        <f t="shared" si="50"/>
        <v>0</v>
      </c>
      <c r="Q269" s="223">
        <f t="shared" si="50"/>
        <v>3</v>
      </c>
      <c r="R269" s="223">
        <f t="shared" si="50"/>
        <v>0</v>
      </c>
      <c r="S269" s="224">
        <f t="shared" si="49"/>
        <v>20</v>
      </c>
      <c r="T269" s="29"/>
      <c r="U269" s="185"/>
      <c r="V269" s="185"/>
      <c r="W269" s="185"/>
      <c r="X269" s="8"/>
      <c r="Y269" s="8"/>
      <c r="Z269" s="8"/>
      <c r="AA269" s="8"/>
      <c r="AB269" s="8"/>
      <c r="AC269" s="8"/>
    </row>
    <row r="270" spans="1:29" ht="17.25" customHeight="1">
      <c r="A270" s="966"/>
      <c r="B270" s="371"/>
      <c r="C270" s="186"/>
      <c r="D270" s="29"/>
      <c r="E270" s="29"/>
      <c r="F270" s="29"/>
      <c r="G270" s="29"/>
      <c r="H270" s="29"/>
      <c r="I270" s="29"/>
      <c r="J270" s="29"/>
      <c r="K270" s="29"/>
      <c r="L270" s="257" t="s">
        <v>682</v>
      </c>
      <c r="M270" s="258">
        <f t="shared" ref="M270:R270" si="51">M265+M264+M252+M251</f>
        <v>0</v>
      </c>
      <c r="N270" s="258">
        <f t="shared" si="51"/>
        <v>4</v>
      </c>
      <c r="O270" s="258">
        <f t="shared" si="51"/>
        <v>4</v>
      </c>
      <c r="P270" s="258">
        <f t="shared" si="51"/>
        <v>9</v>
      </c>
      <c r="Q270" s="258">
        <f t="shared" si="51"/>
        <v>3</v>
      </c>
      <c r="R270" s="258">
        <f t="shared" si="51"/>
        <v>0</v>
      </c>
      <c r="S270" s="259">
        <f t="shared" si="49"/>
        <v>20</v>
      </c>
      <c r="T270" s="29"/>
      <c r="U270" s="185"/>
      <c r="V270" s="185"/>
      <c r="W270" s="185"/>
      <c r="X270" s="8"/>
      <c r="Y270" s="8"/>
      <c r="Z270" s="8"/>
      <c r="AA270" s="8"/>
      <c r="AB270" s="8"/>
      <c r="AC270" s="8"/>
    </row>
    <row r="271" spans="1:29" ht="17.25" customHeight="1">
      <c r="A271" s="965"/>
      <c r="B271" s="371"/>
      <c r="C271" s="186"/>
      <c r="D271" s="29"/>
      <c r="E271" s="29"/>
      <c r="F271" s="29"/>
      <c r="G271" s="29"/>
      <c r="H271" s="29"/>
      <c r="I271" s="29"/>
      <c r="J271" s="29"/>
      <c r="K271" s="29"/>
      <c r="L271" s="257" t="s">
        <v>683</v>
      </c>
      <c r="M271" s="258">
        <f t="shared" ref="M271:R271" si="52">M266+M253</f>
        <v>0</v>
      </c>
      <c r="N271" s="258">
        <f t="shared" si="52"/>
        <v>4</v>
      </c>
      <c r="O271" s="258">
        <f t="shared" si="52"/>
        <v>0</v>
      </c>
      <c r="P271" s="258">
        <f t="shared" si="52"/>
        <v>0</v>
      </c>
      <c r="Q271" s="258">
        <f t="shared" si="52"/>
        <v>4</v>
      </c>
      <c r="R271" s="258">
        <f t="shared" si="52"/>
        <v>0</v>
      </c>
      <c r="S271" s="259">
        <f t="shared" si="49"/>
        <v>8</v>
      </c>
      <c r="T271" s="29"/>
      <c r="U271" s="185"/>
      <c r="V271" s="185"/>
      <c r="W271" s="185"/>
      <c r="X271" s="185"/>
      <c r="Y271" s="185"/>
      <c r="Z271" s="185"/>
      <c r="AA271" s="185"/>
      <c r="AB271" s="185"/>
      <c r="AC271" s="185"/>
    </row>
    <row r="272" spans="1:29" ht="17.25" customHeight="1">
      <c r="A272" s="965"/>
      <c r="B272" s="371"/>
      <c r="C272" s="186"/>
      <c r="D272" s="29"/>
      <c r="E272" s="29"/>
      <c r="F272" s="29"/>
      <c r="G272" s="29"/>
      <c r="H272" s="29"/>
      <c r="I272" s="29"/>
      <c r="J272" s="29"/>
      <c r="K272" s="29"/>
      <c r="L272" s="260" t="s">
        <v>684</v>
      </c>
      <c r="M272" s="261">
        <f t="shared" ref="M272:R272" si="53">M267+M254</f>
        <v>0</v>
      </c>
      <c r="N272" s="261">
        <f t="shared" si="53"/>
        <v>0</v>
      </c>
      <c r="O272" s="261">
        <f t="shared" si="53"/>
        <v>0</v>
      </c>
      <c r="P272" s="261">
        <f t="shared" si="53"/>
        <v>0</v>
      </c>
      <c r="Q272" s="261">
        <f t="shared" si="53"/>
        <v>0</v>
      </c>
      <c r="R272" s="261">
        <f t="shared" si="53"/>
        <v>0</v>
      </c>
      <c r="S272" s="262">
        <f t="shared" si="49"/>
        <v>0</v>
      </c>
      <c r="T272" s="29"/>
      <c r="U272" s="185"/>
      <c r="V272" s="185"/>
      <c r="W272" s="185"/>
      <c r="X272" s="185"/>
      <c r="Y272" s="185"/>
      <c r="Z272" s="185"/>
      <c r="AA272" s="185"/>
      <c r="AB272" s="185"/>
      <c r="AC272" s="185"/>
    </row>
    <row r="273" spans="1:29" ht="22.5" customHeight="1">
      <c r="A273" s="1213" t="s">
        <v>817</v>
      </c>
      <c r="B273" s="1137"/>
      <c r="C273" s="1138"/>
      <c r="D273" s="82"/>
      <c r="E273" s="82"/>
      <c r="F273" s="82"/>
      <c r="G273" s="82"/>
      <c r="H273" s="82"/>
      <c r="I273" s="82"/>
      <c r="J273" s="82"/>
      <c r="K273" s="82"/>
      <c r="L273" s="355"/>
      <c r="M273" s="82"/>
      <c r="N273" s="82"/>
      <c r="O273" s="82"/>
      <c r="P273" s="82"/>
      <c r="Q273" s="82"/>
      <c r="R273" s="82"/>
      <c r="S273" s="82"/>
      <c r="T273" s="186"/>
      <c r="U273" s="185"/>
      <c r="V273" s="185"/>
      <c r="W273" s="185"/>
      <c r="X273" s="8"/>
      <c r="Y273" s="8"/>
      <c r="Z273" s="8"/>
      <c r="AA273" s="8"/>
      <c r="AB273" s="8"/>
      <c r="AC273" s="8"/>
    </row>
    <row r="274" spans="1:29" ht="54" customHeight="1">
      <c r="A274" s="1211">
        <v>10</v>
      </c>
      <c r="B274" s="1212" t="s">
        <v>144</v>
      </c>
      <c r="C274" s="380" t="s">
        <v>643</v>
      </c>
      <c r="D274" s="306">
        <v>3</v>
      </c>
      <c r="E274" s="967" t="s">
        <v>799</v>
      </c>
      <c r="F274" s="9" t="s">
        <v>645</v>
      </c>
      <c r="G274" s="306"/>
      <c r="H274" s="306">
        <v>1</v>
      </c>
      <c r="I274" s="33">
        <v>4</v>
      </c>
      <c r="J274" s="33" t="s">
        <v>799</v>
      </c>
      <c r="K274" s="33" t="s">
        <v>645</v>
      </c>
      <c r="L274" s="673" t="s">
        <v>592</v>
      </c>
      <c r="M274" s="29" t="s">
        <v>2729</v>
      </c>
      <c r="N274" s="29"/>
      <c r="O274" s="29" t="s">
        <v>2730</v>
      </c>
      <c r="P274" s="202" t="s">
        <v>2731</v>
      </c>
      <c r="Q274" s="29" t="s">
        <v>2732</v>
      </c>
      <c r="R274" s="29"/>
      <c r="S274" s="29"/>
      <c r="T274" s="29"/>
      <c r="U274" s="185"/>
      <c r="V274" s="185"/>
      <c r="W274" s="185"/>
      <c r="X274" s="8"/>
      <c r="Y274" s="8"/>
      <c r="Z274" s="8"/>
      <c r="AA274" s="8"/>
      <c r="AB274" s="8"/>
      <c r="AC274" s="8"/>
    </row>
    <row r="275" spans="1:29" ht="49.5" customHeight="1">
      <c r="A275" s="1152"/>
      <c r="B275" s="1159"/>
      <c r="C275" s="186" t="s">
        <v>646</v>
      </c>
      <c r="D275" s="306">
        <v>2</v>
      </c>
      <c r="E275" s="9" t="s">
        <v>808</v>
      </c>
      <c r="F275" s="9" t="s">
        <v>645</v>
      </c>
      <c r="G275" s="306"/>
      <c r="H275" s="306">
        <v>2</v>
      </c>
      <c r="I275" s="33">
        <v>3</v>
      </c>
      <c r="J275" s="33" t="s">
        <v>804</v>
      </c>
      <c r="K275" s="33" t="s">
        <v>645</v>
      </c>
      <c r="L275" s="961"/>
      <c r="M275" s="29"/>
      <c r="N275" s="18"/>
      <c r="O275" s="18" t="s">
        <v>2733</v>
      </c>
      <c r="P275" s="18"/>
      <c r="Q275" s="29" t="s">
        <v>2734</v>
      </c>
      <c r="R275" s="29"/>
      <c r="S275" s="29"/>
      <c r="T275" s="29"/>
      <c r="U275" s="185"/>
      <c r="V275" s="185"/>
      <c r="W275" s="185"/>
      <c r="X275" s="8"/>
      <c r="Y275" s="8"/>
      <c r="Z275" s="8"/>
      <c r="AA275" s="8"/>
      <c r="AB275" s="8"/>
      <c r="AC275" s="8"/>
    </row>
    <row r="276" spans="1:29" ht="36.75" customHeight="1">
      <c r="A276" s="1152"/>
      <c r="B276" s="1159"/>
      <c r="C276" s="186" t="s">
        <v>656</v>
      </c>
      <c r="D276" s="306">
        <v>3</v>
      </c>
      <c r="E276" s="9" t="s">
        <v>650</v>
      </c>
      <c r="F276" s="9" t="s">
        <v>645</v>
      </c>
      <c r="G276" s="306"/>
      <c r="H276" s="306">
        <v>3</v>
      </c>
      <c r="I276" s="33">
        <v>2</v>
      </c>
      <c r="J276" s="33" t="s">
        <v>650</v>
      </c>
      <c r="K276" s="33" t="s">
        <v>645</v>
      </c>
      <c r="L276" s="961"/>
      <c r="M276" s="29"/>
      <c r="N276" s="29"/>
      <c r="O276" s="29"/>
      <c r="P276" s="29"/>
      <c r="Q276" s="18" t="s">
        <v>2735</v>
      </c>
      <c r="R276" s="29"/>
      <c r="S276" s="29"/>
      <c r="T276" s="29"/>
      <c r="U276" s="185"/>
      <c r="V276" s="185"/>
      <c r="W276" s="185"/>
      <c r="X276" s="8"/>
      <c r="Y276" s="8"/>
      <c r="Z276" s="8"/>
      <c r="AA276" s="8"/>
      <c r="AB276" s="8"/>
      <c r="AC276" s="8"/>
    </row>
    <row r="277" spans="1:29" ht="19.5" customHeight="1">
      <c r="A277" s="1152"/>
      <c r="B277" s="1159"/>
      <c r="C277" s="186" t="s">
        <v>657</v>
      </c>
      <c r="D277" s="306">
        <v>2</v>
      </c>
      <c r="E277" s="9" t="s">
        <v>653</v>
      </c>
      <c r="F277" s="9" t="s">
        <v>645</v>
      </c>
      <c r="G277" s="306"/>
      <c r="H277" s="306">
        <v>4</v>
      </c>
      <c r="I277" s="33">
        <v>3</v>
      </c>
      <c r="J277" s="33" t="s">
        <v>653</v>
      </c>
      <c r="K277" s="33" t="s">
        <v>645</v>
      </c>
      <c r="L277" s="959"/>
      <c r="M277" s="29"/>
      <c r="N277" s="29"/>
      <c r="O277" s="29"/>
      <c r="P277" s="29"/>
      <c r="Q277" s="18"/>
      <c r="R277" s="29"/>
      <c r="S277" s="29"/>
      <c r="T277" s="29"/>
      <c r="U277" s="185"/>
      <c r="V277" s="185"/>
      <c r="W277" s="185"/>
      <c r="X277" s="8"/>
      <c r="Y277" s="8"/>
      <c r="Z277" s="8"/>
      <c r="AA277" s="8"/>
      <c r="AB277" s="8"/>
      <c r="AC277" s="8"/>
    </row>
    <row r="278" spans="1:29" ht="17.25" customHeight="1">
      <c r="A278" s="1152"/>
      <c r="B278" s="1159"/>
      <c r="C278" s="186" t="s">
        <v>658</v>
      </c>
      <c r="D278" s="306">
        <v>2</v>
      </c>
      <c r="E278" s="9" t="s">
        <v>655</v>
      </c>
      <c r="F278" s="9" t="s">
        <v>645</v>
      </c>
      <c r="G278" s="306"/>
      <c r="H278" s="306">
        <v>5</v>
      </c>
      <c r="I278" s="33">
        <v>3</v>
      </c>
      <c r="J278" s="33" t="s">
        <v>655</v>
      </c>
      <c r="K278" s="33" t="s">
        <v>645</v>
      </c>
      <c r="L278" s="186" t="s">
        <v>593</v>
      </c>
      <c r="M278" s="192">
        <v>3</v>
      </c>
      <c r="N278" s="192"/>
      <c r="O278" s="192">
        <v>4</v>
      </c>
      <c r="P278" s="192"/>
      <c r="Q278" s="192">
        <v>8</v>
      </c>
      <c r="R278" s="194"/>
      <c r="S278" s="4">
        <f t="shared" ref="S278:S285" si="54">SUM(M278:R278)</f>
        <v>15</v>
      </c>
      <c r="T278" s="29"/>
      <c r="U278" s="185"/>
      <c r="V278" s="185"/>
      <c r="W278" s="185"/>
      <c r="X278" s="8"/>
      <c r="Y278" s="8"/>
      <c r="Z278" s="8"/>
      <c r="AA278" s="8"/>
      <c r="AB278" s="8"/>
      <c r="AC278" s="8"/>
    </row>
    <row r="279" spans="1:29" ht="17.25" customHeight="1">
      <c r="A279" s="1152"/>
      <c r="B279" s="1159"/>
      <c r="C279" s="186"/>
      <c r="D279" s="33"/>
      <c r="E279" s="33"/>
      <c r="F279" s="33"/>
      <c r="G279" s="33"/>
      <c r="H279" s="33"/>
      <c r="I279" s="203">
        <v>15</v>
      </c>
      <c r="J279" s="33"/>
      <c r="K279" s="33"/>
      <c r="L279" s="195" t="s">
        <v>594</v>
      </c>
      <c r="M279" s="196"/>
      <c r="N279" s="196"/>
      <c r="O279" s="196"/>
      <c r="P279" s="196"/>
      <c r="Q279" s="196">
        <v>4</v>
      </c>
      <c r="R279" s="29"/>
      <c r="S279" s="33">
        <f t="shared" si="54"/>
        <v>4</v>
      </c>
      <c r="T279" s="29"/>
      <c r="U279" s="185"/>
      <c r="V279" s="185"/>
      <c r="W279" s="185"/>
      <c r="X279" s="8"/>
      <c r="Y279" s="8"/>
      <c r="Z279" s="8"/>
      <c r="AA279" s="8"/>
      <c r="AB279" s="8"/>
      <c r="AC279" s="8"/>
    </row>
    <row r="280" spans="1:29" ht="17.25" customHeight="1">
      <c r="A280" s="1152"/>
      <c r="B280" s="1159"/>
      <c r="C280" s="186"/>
      <c r="D280" s="33"/>
      <c r="E280" s="33"/>
      <c r="F280" s="33"/>
      <c r="G280" s="33"/>
      <c r="H280" s="33"/>
      <c r="I280" s="33"/>
      <c r="J280" s="33"/>
      <c r="K280" s="33"/>
      <c r="L280" s="195" t="s">
        <v>595</v>
      </c>
      <c r="M280" s="198">
        <v>3</v>
      </c>
      <c r="N280" s="198"/>
      <c r="O280" s="198">
        <v>4</v>
      </c>
      <c r="P280" s="198"/>
      <c r="Q280" s="198">
        <v>4</v>
      </c>
      <c r="R280" s="29"/>
      <c r="S280" s="33">
        <f t="shared" si="54"/>
        <v>11</v>
      </c>
      <c r="T280" s="29"/>
      <c r="U280" s="185"/>
      <c r="V280" s="185"/>
      <c r="W280" s="185"/>
      <c r="X280" s="8"/>
      <c r="Y280" s="8"/>
      <c r="Z280" s="8"/>
      <c r="AA280" s="8"/>
      <c r="AB280" s="8"/>
      <c r="AC280" s="8"/>
    </row>
    <row r="281" spans="1:29" ht="17.25" customHeight="1">
      <c r="A281" s="1152"/>
      <c r="B281" s="1159"/>
      <c r="C281" s="186"/>
      <c r="D281" s="33"/>
      <c r="E281" s="33"/>
      <c r="F281" s="33"/>
      <c r="G281" s="33"/>
      <c r="H281" s="33">
        <v>1</v>
      </c>
      <c r="I281" s="33">
        <v>7</v>
      </c>
      <c r="J281" s="33" t="s">
        <v>659</v>
      </c>
      <c r="K281" s="33" t="s">
        <v>651</v>
      </c>
      <c r="L281" s="199" t="s">
        <v>596</v>
      </c>
      <c r="M281" s="200"/>
      <c r="N281" s="200"/>
      <c r="O281" s="200"/>
      <c r="P281" s="200"/>
      <c r="Q281" s="200"/>
      <c r="R281" s="202"/>
      <c r="S281" s="203">
        <f t="shared" si="54"/>
        <v>0</v>
      </c>
      <c r="T281" s="29"/>
      <c r="U281" s="185"/>
      <c r="V281" s="185"/>
      <c r="W281" s="185"/>
      <c r="X281" s="8"/>
      <c r="Y281" s="8"/>
      <c r="Z281" s="8"/>
      <c r="AA281" s="8"/>
      <c r="AB281" s="8"/>
      <c r="AC281" s="8"/>
    </row>
    <row r="282" spans="1:29" ht="17.25" customHeight="1">
      <c r="A282" s="1152"/>
      <c r="B282" s="1159"/>
      <c r="C282" s="186"/>
      <c r="D282" s="306"/>
      <c r="E282" s="9"/>
      <c r="F282" s="9"/>
      <c r="G282" s="306"/>
      <c r="H282" s="306"/>
      <c r="I282" s="9"/>
      <c r="J282" s="9"/>
      <c r="K282" s="33"/>
      <c r="L282" s="199" t="s">
        <v>597</v>
      </c>
      <c r="M282" s="200"/>
      <c r="N282" s="200"/>
      <c r="O282" s="200">
        <v>4</v>
      </c>
      <c r="P282" s="200"/>
      <c r="Q282" s="200">
        <v>4</v>
      </c>
      <c r="R282" s="202"/>
      <c r="S282" s="203">
        <f t="shared" si="54"/>
        <v>8</v>
      </c>
      <c r="T282" s="29"/>
      <c r="U282" s="185"/>
      <c r="V282" s="185"/>
      <c r="W282" s="185"/>
      <c r="X282" s="8"/>
      <c r="Y282" s="8"/>
      <c r="Z282" s="8"/>
      <c r="AA282" s="8"/>
      <c r="AB282" s="8"/>
      <c r="AC282" s="8"/>
    </row>
    <row r="283" spans="1:29" ht="17.25" customHeight="1">
      <c r="A283" s="1152"/>
      <c r="B283" s="1159"/>
      <c r="C283" s="186"/>
      <c r="D283" s="33"/>
      <c r="E283" s="33"/>
      <c r="F283" s="33"/>
      <c r="G283" s="33"/>
      <c r="H283" s="33"/>
      <c r="I283" s="33"/>
      <c r="J283" s="33"/>
      <c r="K283" s="33"/>
      <c r="L283" s="208" t="s">
        <v>598</v>
      </c>
      <c r="M283" s="200"/>
      <c r="N283" s="200"/>
      <c r="O283" s="200"/>
      <c r="P283" s="200">
        <v>4</v>
      </c>
      <c r="Q283" s="200"/>
      <c r="R283" s="202"/>
      <c r="S283" s="203">
        <f t="shared" si="54"/>
        <v>4</v>
      </c>
      <c r="T283" s="29"/>
      <c r="U283" s="185"/>
      <c r="V283" s="185"/>
      <c r="W283" s="185"/>
      <c r="X283" s="8"/>
      <c r="Y283" s="8"/>
      <c r="Z283" s="8"/>
      <c r="AA283" s="8"/>
      <c r="AB283" s="8"/>
      <c r="AC283" s="8"/>
    </row>
    <row r="284" spans="1:29" ht="17.25" customHeight="1">
      <c r="A284" s="1152"/>
      <c r="B284" s="1159"/>
      <c r="C284" s="186"/>
      <c r="D284" s="33"/>
      <c r="E284" s="33"/>
      <c r="F284" s="33"/>
      <c r="G284" s="33"/>
      <c r="H284" s="33"/>
      <c r="I284" s="33"/>
      <c r="J284" s="33"/>
      <c r="K284" s="33"/>
      <c r="L284" s="209" t="s">
        <v>599</v>
      </c>
      <c r="M284" s="210"/>
      <c r="N284" s="210"/>
      <c r="O284" s="210"/>
      <c r="P284" s="210"/>
      <c r="Q284" s="210"/>
      <c r="R284" s="211"/>
      <c r="S284" s="212">
        <f t="shared" si="54"/>
        <v>0</v>
      </c>
      <c r="T284" s="29"/>
      <c r="U284" s="185"/>
      <c r="V284" s="185"/>
      <c r="W284" s="185"/>
      <c r="X284" s="8"/>
      <c r="Y284" s="8"/>
      <c r="Z284" s="8"/>
      <c r="AA284" s="8"/>
      <c r="AB284" s="8"/>
      <c r="AC284" s="8"/>
    </row>
    <row r="285" spans="1:29" ht="17.25" customHeight="1">
      <c r="A285" s="1152"/>
      <c r="B285" s="1159"/>
      <c r="C285" s="186"/>
      <c r="D285" s="33"/>
      <c r="E285" s="33"/>
      <c r="F285" s="33"/>
      <c r="G285" s="33"/>
      <c r="H285" s="33"/>
      <c r="I285" s="33"/>
      <c r="J285" s="33"/>
      <c r="K285" s="33"/>
      <c r="L285" s="209" t="s">
        <v>600</v>
      </c>
      <c r="M285" s="213"/>
      <c r="N285" s="213"/>
      <c r="O285" s="213"/>
      <c r="P285" s="213"/>
      <c r="Q285" s="213"/>
      <c r="R285" s="214"/>
      <c r="S285" s="215">
        <f t="shared" si="54"/>
        <v>0</v>
      </c>
      <c r="T285" s="29"/>
      <c r="U285" s="185"/>
      <c r="V285" s="185"/>
      <c r="W285" s="185"/>
      <c r="X285" s="8"/>
      <c r="Y285" s="8"/>
      <c r="Z285" s="8"/>
      <c r="AA285" s="8"/>
      <c r="AB285" s="8"/>
      <c r="AC285" s="8"/>
    </row>
    <row r="286" spans="1:29" ht="17.25" customHeight="1">
      <c r="A286" s="1152"/>
      <c r="B286" s="1159"/>
      <c r="C286" s="216"/>
      <c r="D286" s="217"/>
      <c r="E286" s="217"/>
      <c r="F286" s="217"/>
      <c r="G286" s="217"/>
      <c r="H286" s="217"/>
      <c r="I286" s="217"/>
      <c r="J286" s="217"/>
      <c r="K286" s="217"/>
      <c r="L286" s="222"/>
      <c r="M286" s="223"/>
      <c r="N286" s="223"/>
      <c r="O286" s="223"/>
      <c r="P286" s="223"/>
      <c r="Q286" s="223"/>
      <c r="R286" s="224"/>
      <c r="S286" s="225"/>
      <c r="T286" s="29"/>
      <c r="U286" s="185"/>
      <c r="V286" s="185"/>
      <c r="W286" s="185"/>
      <c r="X286" s="185"/>
      <c r="Y286" s="185"/>
      <c r="Z286" s="185"/>
      <c r="AA286" s="185"/>
      <c r="AB286" s="185"/>
      <c r="AC286" s="185"/>
    </row>
    <row r="287" spans="1:29" ht="47.25" customHeight="1">
      <c r="A287" s="1152"/>
      <c r="B287" s="1159"/>
      <c r="C287" s="114"/>
      <c r="D287" s="114"/>
      <c r="E287" s="114"/>
      <c r="F287" s="114"/>
      <c r="G287" s="114"/>
      <c r="H287" s="114"/>
      <c r="I287" s="114"/>
      <c r="J287" s="114"/>
      <c r="K287" s="784"/>
      <c r="L287" s="962" t="s">
        <v>601</v>
      </c>
      <c r="M287" s="247"/>
      <c r="N287" s="230" t="s">
        <v>2732</v>
      </c>
      <c r="O287" s="230" t="s">
        <v>2736</v>
      </c>
      <c r="P287" s="247" t="s">
        <v>2737</v>
      </c>
      <c r="Q287" s="247"/>
      <c r="R287" s="228"/>
      <c r="S287" s="228"/>
      <c r="T287" s="29"/>
      <c r="U287" s="185"/>
      <c r="V287" s="185"/>
      <c r="W287" s="185"/>
      <c r="X287" s="8"/>
      <c r="Y287" s="8"/>
      <c r="Z287" s="8"/>
      <c r="AA287" s="8"/>
      <c r="AB287" s="8"/>
      <c r="AC287" s="8"/>
    </row>
    <row r="288" spans="1:29" ht="24.75" customHeight="1">
      <c r="A288" s="1152"/>
      <c r="B288" s="1159"/>
      <c r="C288" s="186"/>
      <c r="D288" s="33"/>
      <c r="E288" s="33"/>
      <c r="F288" s="33"/>
      <c r="G288" s="33"/>
      <c r="H288" s="33"/>
      <c r="I288" s="33"/>
      <c r="J288" s="33"/>
      <c r="K288" s="33"/>
      <c r="L288" s="963"/>
      <c r="M288" s="247"/>
      <c r="N288" s="228"/>
      <c r="O288" s="230"/>
      <c r="P288" s="247"/>
      <c r="Q288" s="230"/>
      <c r="R288" s="228"/>
      <c r="S288" s="228"/>
      <c r="T288" s="29"/>
      <c r="U288" s="185"/>
      <c r="V288" s="185"/>
      <c r="W288" s="185"/>
      <c r="X288" s="8"/>
      <c r="Y288" s="8"/>
      <c r="Z288" s="8"/>
      <c r="AA288" s="8"/>
      <c r="AB288" s="8"/>
      <c r="AC288" s="8"/>
    </row>
    <row r="289" spans="1:29" ht="19.5" customHeight="1">
      <c r="A289" s="1152"/>
      <c r="B289" s="1159"/>
      <c r="C289" s="181"/>
      <c r="D289" s="29"/>
      <c r="E289" s="29"/>
      <c r="F289" s="29"/>
      <c r="G289" s="29"/>
      <c r="H289" s="29"/>
      <c r="I289" s="29"/>
      <c r="J289" s="29"/>
      <c r="K289" s="29"/>
      <c r="L289" s="963"/>
      <c r="M289" s="230"/>
      <c r="N289" s="228"/>
      <c r="O289" s="230"/>
      <c r="P289" s="228"/>
      <c r="Q289" s="230"/>
      <c r="R289" s="228"/>
      <c r="S289" s="228"/>
      <c r="T289" s="29"/>
      <c r="U289" s="185"/>
      <c r="V289" s="185"/>
      <c r="W289" s="185"/>
      <c r="X289" s="8"/>
      <c r="Y289" s="8"/>
      <c r="Z289" s="8"/>
      <c r="AA289" s="8"/>
      <c r="AB289" s="8"/>
      <c r="AC289" s="8"/>
    </row>
    <row r="290" spans="1:29" ht="19.5" customHeight="1">
      <c r="A290" s="1152"/>
      <c r="B290" s="1201"/>
      <c r="C290" s="186"/>
      <c r="D290" s="29"/>
      <c r="E290" s="29"/>
      <c r="F290" s="29"/>
      <c r="G290" s="29"/>
      <c r="H290" s="29"/>
      <c r="I290" s="29"/>
      <c r="J290" s="29"/>
      <c r="K290" s="29"/>
      <c r="L290" s="964"/>
      <c r="M290" s="228"/>
      <c r="N290" s="228"/>
      <c r="O290" s="230"/>
      <c r="P290" s="228"/>
      <c r="Q290" s="228"/>
      <c r="R290" s="228"/>
      <c r="S290" s="228"/>
      <c r="T290" s="29"/>
      <c r="U290" s="185"/>
      <c r="V290" s="185"/>
      <c r="W290" s="185"/>
      <c r="X290" s="8"/>
      <c r="Y290" s="8"/>
      <c r="Z290" s="8"/>
      <c r="AA290" s="8"/>
      <c r="AB290" s="8"/>
      <c r="AC290" s="8"/>
    </row>
    <row r="291" spans="1:29" ht="18" customHeight="1">
      <c r="A291" s="1152"/>
      <c r="B291" s="371"/>
      <c r="C291" s="186"/>
      <c r="D291" s="29"/>
      <c r="E291" s="29"/>
      <c r="F291" s="29"/>
      <c r="G291" s="29"/>
      <c r="H291" s="29"/>
      <c r="I291" s="29"/>
      <c r="J291" s="29"/>
      <c r="K291" s="29"/>
      <c r="L291" s="238" t="s">
        <v>593</v>
      </c>
      <c r="M291" s="280"/>
      <c r="N291" s="280"/>
      <c r="O291" s="280"/>
      <c r="P291" s="280"/>
      <c r="Q291" s="280"/>
      <c r="R291" s="236"/>
      <c r="S291" s="237">
        <f t="shared" ref="S291:S302" si="55">SUM(M291:R291)</f>
        <v>0</v>
      </c>
      <c r="T291" s="29"/>
      <c r="U291" s="185"/>
      <c r="V291" s="185"/>
      <c r="W291" s="185"/>
      <c r="X291" s="8"/>
      <c r="Y291" s="8"/>
      <c r="Z291" s="8"/>
      <c r="AA291" s="8"/>
      <c r="AB291" s="8"/>
      <c r="AC291" s="8"/>
    </row>
    <row r="292" spans="1:29" ht="18" customHeight="1">
      <c r="A292" s="1152"/>
      <c r="B292" s="371"/>
      <c r="C292" s="186"/>
      <c r="D292" s="29"/>
      <c r="E292" s="29"/>
      <c r="F292" s="29"/>
      <c r="G292" s="29"/>
      <c r="H292" s="29"/>
      <c r="I292" s="29"/>
      <c r="J292" s="29"/>
      <c r="K292" s="29"/>
      <c r="L292" s="240" t="s">
        <v>594</v>
      </c>
      <c r="M292" s="281"/>
      <c r="N292" s="281"/>
      <c r="O292" s="281"/>
      <c r="P292" s="281"/>
      <c r="Q292" s="281"/>
      <c r="R292" s="228"/>
      <c r="S292" s="242">
        <f t="shared" si="55"/>
        <v>0</v>
      </c>
      <c r="T292" s="29"/>
      <c r="U292" s="185"/>
      <c r="V292" s="185"/>
      <c r="W292" s="185"/>
      <c r="X292" s="8"/>
      <c r="Y292" s="8"/>
      <c r="Z292" s="8"/>
      <c r="AA292" s="8"/>
      <c r="AB292" s="8"/>
      <c r="AC292" s="8"/>
    </row>
    <row r="293" spans="1:29" ht="18" customHeight="1">
      <c r="A293" s="1152"/>
      <c r="B293" s="371"/>
      <c r="C293" s="186"/>
      <c r="D293" s="29"/>
      <c r="E293" s="29"/>
      <c r="F293" s="29"/>
      <c r="G293" s="29"/>
      <c r="H293" s="29"/>
      <c r="I293" s="29"/>
      <c r="J293" s="29"/>
      <c r="K293" s="29"/>
      <c r="L293" s="240" t="s">
        <v>595</v>
      </c>
      <c r="M293" s="243"/>
      <c r="N293" s="243"/>
      <c r="O293" s="243"/>
      <c r="P293" s="243"/>
      <c r="Q293" s="243"/>
      <c r="R293" s="228"/>
      <c r="S293" s="242">
        <f t="shared" si="55"/>
        <v>0</v>
      </c>
      <c r="T293" s="29"/>
      <c r="U293" s="185"/>
      <c r="V293" s="185"/>
      <c r="W293" s="185"/>
      <c r="X293" s="8"/>
      <c r="Y293" s="8"/>
      <c r="Z293" s="8"/>
      <c r="AA293" s="8"/>
      <c r="AB293" s="8"/>
      <c r="AC293" s="8"/>
    </row>
    <row r="294" spans="1:29" ht="18" customHeight="1">
      <c r="A294" s="1152"/>
      <c r="B294" s="371"/>
      <c r="C294" s="186"/>
      <c r="D294" s="29"/>
      <c r="E294" s="29"/>
      <c r="F294" s="29"/>
      <c r="G294" s="29"/>
      <c r="H294" s="29"/>
      <c r="I294" s="29"/>
      <c r="J294" s="29"/>
      <c r="K294" s="29"/>
      <c r="L294" s="244" t="s">
        <v>596</v>
      </c>
      <c r="M294" s="246"/>
      <c r="N294" s="246">
        <v>4</v>
      </c>
      <c r="O294" s="246"/>
      <c r="P294" s="246"/>
      <c r="Q294" s="246"/>
      <c r="R294" s="247"/>
      <c r="S294" s="248">
        <f t="shared" si="55"/>
        <v>4</v>
      </c>
      <c r="T294" s="29"/>
      <c r="U294" s="185"/>
      <c r="V294" s="185"/>
      <c r="W294" s="185"/>
      <c r="X294" s="8"/>
      <c r="Y294" s="8"/>
      <c r="Z294" s="8"/>
      <c r="AA294" s="8"/>
      <c r="AB294" s="8"/>
      <c r="AC294" s="8"/>
    </row>
    <row r="295" spans="1:29" ht="18" customHeight="1">
      <c r="A295" s="1152"/>
      <c r="B295" s="371"/>
      <c r="C295" s="186"/>
      <c r="D295" s="29"/>
      <c r="E295" s="29"/>
      <c r="F295" s="29"/>
      <c r="G295" s="29"/>
      <c r="H295" s="29"/>
      <c r="I295" s="29"/>
      <c r="J295" s="29"/>
      <c r="K295" s="29"/>
      <c r="L295" s="244" t="s">
        <v>597</v>
      </c>
      <c r="M295" s="246"/>
      <c r="N295" s="246"/>
      <c r="O295" s="246">
        <v>3</v>
      </c>
      <c r="P295" s="246"/>
      <c r="Q295" s="246"/>
      <c r="R295" s="247"/>
      <c r="S295" s="248">
        <f t="shared" si="55"/>
        <v>3</v>
      </c>
      <c r="T295" s="29"/>
      <c r="U295" s="185"/>
      <c r="V295" s="185"/>
      <c r="W295" s="185"/>
      <c r="X295" s="185"/>
      <c r="Y295" s="185"/>
      <c r="Z295" s="185"/>
      <c r="AA295" s="185"/>
      <c r="AB295" s="185"/>
      <c r="AC295" s="185"/>
    </row>
    <row r="296" spans="1:29" ht="18" customHeight="1">
      <c r="A296" s="1147"/>
      <c r="B296" s="371"/>
      <c r="C296" s="186"/>
      <c r="D296" s="29"/>
      <c r="E296" s="29"/>
      <c r="F296" s="29"/>
      <c r="G296" s="29"/>
      <c r="H296" s="29"/>
      <c r="I296" s="29"/>
      <c r="J296" s="29"/>
      <c r="K296" s="29"/>
      <c r="L296" s="249" t="s">
        <v>598</v>
      </c>
      <c r="M296" s="246"/>
      <c r="N296" s="246"/>
      <c r="O296" s="246"/>
      <c r="P296" s="246">
        <v>3</v>
      </c>
      <c r="Q296" s="246"/>
      <c r="R296" s="247"/>
      <c r="S296" s="248">
        <f t="shared" si="55"/>
        <v>3</v>
      </c>
      <c r="T296" s="29"/>
      <c r="U296" s="185"/>
      <c r="V296" s="185"/>
      <c r="W296" s="185"/>
      <c r="X296" s="185"/>
      <c r="Y296" s="185"/>
      <c r="Z296" s="185"/>
      <c r="AA296" s="185"/>
      <c r="AB296" s="185"/>
      <c r="AC296" s="185"/>
    </row>
    <row r="297" spans="1:29" ht="18" customHeight="1">
      <c r="A297" s="546"/>
      <c r="B297" s="371"/>
      <c r="C297" s="186"/>
      <c r="D297" s="29"/>
      <c r="E297" s="29"/>
      <c r="F297" s="29"/>
      <c r="G297" s="29"/>
      <c r="H297" s="29"/>
      <c r="I297" s="29"/>
      <c r="J297" s="29"/>
      <c r="K297" s="29"/>
      <c r="L297" s="250" t="s">
        <v>599</v>
      </c>
      <c r="M297" s="251"/>
      <c r="N297" s="251"/>
      <c r="O297" s="251"/>
      <c r="P297" s="251"/>
      <c r="Q297" s="251"/>
      <c r="R297" s="252"/>
      <c r="S297" s="253">
        <f t="shared" si="55"/>
        <v>0</v>
      </c>
      <c r="T297" s="29"/>
      <c r="U297" s="185"/>
      <c r="V297" s="185"/>
      <c r="W297" s="185"/>
      <c r="X297" s="8"/>
      <c r="Y297" s="8"/>
      <c r="Z297" s="8"/>
      <c r="AA297" s="8"/>
      <c r="AB297" s="8"/>
      <c r="AC297" s="8"/>
    </row>
    <row r="298" spans="1:29" ht="18" customHeight="1">
      <c r="A298" s="546"/>
      <c r="B298" s="371"/>
      <c r="C298" s="186"/>
      <c r="D298" s="29"/>
      <c r="E298" s="29"/>
      <c r="F298" s="29"/>
      <c r="G298" s="29"/>
      <c r="H298" s="29"/>
      <c r="I298" s="29"/>
      <c r="J298" s="29"/>
      <c r="K298" s="29"/>
      <c r="L298" s="250" t="s">
        <v>600</v>
      </c>
      <c r="M298" s="254"/>
      <c r="N298" s="254"/>
      <c r="O298" s="254"/>
      <c r="P298" s="254"/>
      <c r="Q298" s="254"/>
      <c r="R298" s="255"/>
      <c r="S298" s="256">
        <f t="shared" si="55"/>
        <v>0</v>
      </c>
      <c r="T298" s="29"/>
      <c r="U298" s="185"/>
      <c r="V298" s="185"/>
      <c r="W298" s="185"/>
      <c r="X298" s="8"/>
      <c r="Y298" s="8"/>
      <c r="Z298" s="8"/>
      <c r="AA298" s="8"/>
      <c r="AB298" s="8"/>
      <c r="AC298" s="8"/>
    </row>
    <row r="299" spans="1:29" ht="18" customHeight="1">
      <c r="A299" s="546"/>
      <c r="B299" s="371"/>
      <c r="C299" s="186"/>
      <c r="D299" s="29"/>
      <c r="E299" s="29"/>
      <c r="F299" s="29"/>
      <c r="G299" s="29"/>
      <c r="H299" s="29"/>
      <c r="I299" s="29"/>
      <c r="J299" s="29"/>
      <c r="K299" s="29"/>
      <c r="L299" s="222" t="s">
        <v>681</v>
      </c>
      <c r="M299" s="223">
        <f t="shared" ref="M299:R299" si="56">M291+M278</f>
        <v>3</v>
      </c>
      <c r="N299" s="223">
        <f t="shared" si="56"/>
        <v>0</v>
      </c>
      <c r="O299" s="223">
        <f t="shared" si="56"/>
        <v>4</v>
      </c>
      <c r="P299" s="223">
        <f t="shared" si="56"/>
        <v>0</v>
      </c>
      <c r="Q299" s="223">
        <f t="shared" si="56"/>
        <v>8</v>
      </c>
      <c r="R299" s="223">
        <f t="shared" si="56"/>
        <v>0</v>
      </c>
      <c r="S299" s="224">
        <f t="shared" si="55"/>
        <v>15</v>
      </c>
      <c r="T299" s="29"/>
      <c r="U299" s="185"/>
      <c r="V299" s="185"/>
      <c r="W299" s="185"/>
      <c r="X299" s="8"/>
      <c r="Y299" s="8"/>
      <c r="Z299" s="8"/>
      <c r="AA299" s="8"/>
      <c r="AB299" s="8"/>
      <c r="AC299" s="8"/>
    </row>
    <row r="300" spans="1:29" ht="18" customHeight="1">
      <c r="A300" s="546"/>
      <c r="B300" s="371"/>
      <c r="C300" s="186"/>
      <c r="D300" s="29"/>
      <c r="E300" s="29"/>
      <c r="F300" s="29"/>
      <c r="G300" s="29"/>
      <c r="H300" s="29"/>
      <c r="I300" s="29"/>
      <c r="J300" s="29"/>
      <c r="K300" s="29"/>
      <c r="L300" s="257" t="s">
        <v>682</v>
      </c>
      <c r="M300" s="258">
        <f t="shared" ref="M300:R300" si="57">M295+M294+M282+M281</f>
        <v>0</v>
      </c>
      <c r="N300" s="258">
        <f t="shared" si="57"/>
        <v>4</v>
      </c>
      <c r="O300" s="258">
        <f t="shared" si="57"/>
        <v>7</v>
      </c>
      <c r="P300" s="258">
        <f t="shared" si="57"/>
        <v>0</v>
      </c>
      <c r="Q300" s="258">
        <f t="shared" si="57"/>
        <v>4</v>
      </c>
      <c r="R300" s="258">
        <f t="shared" si="57"/>
        <v>0</v>
      </c>
      <c r="S300" s="259">
        <f t="shared" si="55"/>
        <v>15</v>
      </c>
      <c r="T300" s="29"/>
      <c r="U300" s="185"/>
      <c r="V300" s="185"/>
      <c r="W300" s="185"/>
      <c r="X300" s="8"/>
      <c r="Y300" s="8"/>
      <c r="Z300" s="8"/>
      <c r="AA300" s="8"/>
      <c r="AB300" s="8"/>
      <c r="AC300" s="8"/>
    </row>
    <row r="301" spans="1:29" ht="18" customHeight="1">
      <c r="A301" s="546"/>
      <c r="B301" s="371"/>
      <c r="C301" s="186"/>
      <c r="D301" s="29"/>
      <c r="E301" s="29"/>
      <c r="F301" s="29"/>
      <c r="G301" s="29"/>
      <c r="H301" s="29"/>
      <c r="I301" s="29"/>
      <c r="J301" s="29"/>
      <c r="K301" s="29"/>
      <c r="L301" s="257" t="s">
        <v>683</v>
      </c>
      <c r="M301" s="258">
        <f t="shared" ref="M301:R301" si="58">M296+M283</f>
        <v>0</v>
      </c>
      <c r="N301" s="258">
        <f t="shared" si="58"/>
        <v>0</v>
      </c>
      <c r="O301" s="258">
        <f t="shared" si="58"/>
        <v>0</v>
      </c>
      <c r="P301" s="258">
        <f t="shared" si="58"/>
        <v>7</v>
      </c>
      <c r="Q301" s="258">
        <f t="shared" si="58"/>
        <v>0</v>
      </c>
      <c r="R301" s="258">
        <f t="shared" si="58"/>
        <v>0</v>
      </c>
      <c r="S301" s="259">
        <f t="shared" si="55"/>
        <v>7</v>
      </c>
      <c r="T301" s="29"/>
      <c r="U301" s="185"/>
      <c r="V301" s="185"/>
      <c r="W301" s="185"/>
      <c r="X301" s="185"/>
      <c r="Y301" s="185"/>
      <c r="Z301" s="185"/>
      <c r="AA301" s="185"/>
      <c r="AB301" s="185"/>
      <c r="AC301" s="185"/>
    </row>
    <row r="302" spans="1:29" ht="18" customHeight="1">
      <c r="A302" s="546"/>
      <c r="B302" s="371"/>
      <c r="C302" s="186"/>
      <c r="D302" s="29"/>
      <c r="E302" s="29"/>
      <c r="F302" s="29"/>
      <c r="G302" s="29"/>
      <c r="H302" s="29"/>
      <c r="I302" s="29"/>
      <c r="J302" s="29"/>
      <c r="K302" s="29"/>
      <c r="L302" s="260" t="s">
        <v>684</v>
      </c>
      <c r="M302" s="261">
        <f t="shared" ref="M302:R302" si="59">M297+M284</f>
        <v>0</v>
      </c>
      <c r="N302" s="261">
        <f t="shared" si="59"/>
        <v>0</v>
      </c>
      <c r="O302" s="261">
        <f t="shared" si="59"/>
        <v>0</v>
      </c>
      <c r="P302" s="261">
        <f t="shared" si="59"/>
        <v>0</v>
      </c>
      <c r="Q302" s="261">
        <f t="shared" si="59"/>
        <v>0</v>
      </c>
      <c r="R302" s="261">
        <f t="shared" si="59"/>
        <v>0</v>
      </c>
      <c r="S302" s="262">
        <f t="shared" si="55"/>
        <v>0</v>
      </c>
      <c r="T302" s="29"/>
      <c r="U302" s="185"/>
      <c r="V302" s="185"/>
      <c r="W302" s="185"/>
      <c r="X302" s="185"/>
      <c r="Y302" s="185"/>
      <c r="Z302" s="185"/>
      <c r="AA302" s="185"/>
      <c r="AB302" s="185"/>
      <c r="AC302" s="185"/>
    </row>
    <row r="303" spans="1:29" ht="17.25" customHeight="1">
      <c r="A303" s="1213" t="s">
        <v>817</v>
      </c>
      <c r="B303" s="1138"/>
      <c r="C303" s="354"/>
      <c r="D303" s="82"/>
      <c r="E303" s="82"/>
      <c r="F303" s="82"/>
      <c r="G303" s="82"/>
      <c r="H303" s="82"/>
      <c r="I303" s="82"/>
      <c r="J303" s="82"/>
      <c r="K303" s="82"/>
      <c r="L303" s="355"/>
      <c r="M303" s="82"/>
      <c r="N303" s="82"/>
      <c r="O303" s="82"/>
      <c r="P303" s="82"/>
      <c r="Q303" s="82"/>
      <c r="R303" s="82"/>
      <c r="S303" s="82"/>
      <c r="T303" s="186"/>
      <c r="U303" s="822"/>
      <c r="V303" s="822"/>
      <c r="W303" s="822"/>
      <c r="X303" s="822"/>
      <c r="Y303" s="822"/>
      <c r="Z303" s="822"/>
      <c r="AA303" s="822"/>
      <c r="AB303" s="822"/>
      <c r="AC303" s="822"/>
    </row>
    <row r="304" spans="1:29" ht="34.5" customHeight="1">
      <c r="A304" s="1211">
        <v>11</v>
      </c>
      <c r="B304" s="1212" t="s">
        <v>2738</v>
      </c>
      <c r="C304" s="380" t="s">
        <v>643</v>
      </c>
      <c r="D304" s="306">
        <v>2</v>
      </c>
      <c r="E304" s="967" t="s">
        <v>799</v>
      </c>
      <c r="F304" s="9" t="s">
        <v>645</v>
      </c>
      <c r="G304" s="306"/>
      <c r="H304" s="306">
        <v>1</v>
      </c>
      <c r="I304" s="947">
        <v>2</v>
      </c>
      <c r="J304" s="33" t="s">
        <v>799</v>
      </c>
      <c r="K304" s="33" t="s">
        <v>645</v>
      </c>
      <c r="L304" s="673" t="s">
        <v>592</v>
      </c>
      <c r="M304" s="29"/>
      <c r="N304" s="29" t="s">
        <v>2739</v>
      </c>
      <c r="O304" s="18"/>
      <c r="P304" s="18" t="s">
        <v>2740</v>
      </c>
      <c r="Q304" s="202" t="s">
        <v>2741</v>
      </c>
      <c r="R304" s="29"/>
      <c r="S304" s="29"/>
      <c r="T304" s="186"/>
      <c r="U304" s="822"/>
      <c r="V304" s="822"/>
      <c r="W304" s="822"/>
      <c r="X304" s="822"/>
      <c r="Y304" s="822"/>
      <c r="Z304" s="822"/>
      <c r="AA304" s="822"/>
      <c r="AB304" s="822"/>
      <c r="AC304" s="822"/>
    </row>
    <row r="305" spans="1:29" ht="24" customHeight="1">
      <c r="A305" s="1152"/>
      <c r="B305" s="1159"/>
      <c r="C305" s="186"/>
      <c r="D305" s="306">
        <v>2</v>
      </c>
      <c r="E305" s="9" t="s">
        <v>659</v>
      </c>
      <c r="F305" s="9" t="s">
        <v>651</v>
      </c>
      <c r="G305" s="306"/>
      <c r="H305" s="306">
        <v>2</v>
      </c>
      <c r="I305" s="33">
        <v>2</v>
      </c>
      <c r="J305" s="33" t="s">
        <v>804</v>
      </c>
      <c r="K305" s="33" t="s">
        <v>645</v>
      </c>
      <c r="L305" s="961"/>
      <c r="M305" s="29"/>
      <c r="N305" s="29" t="s">
        <v>2742</v>
      </c>
      <c r="O305" s="29"/>
      <c r="P305" s="29"/>
      <c r="Q305" s="29"/>
      <c r="R305" s="29"/>
      <c r="S305" s="29"/>
      <c r="T305" s="186"/>
      <c r="U305" s="822"/>
      <c r="V305" s="822"/>
      <c r="W305" s="822"/>
      <c r="X305" s="822"/>
      <c r="Y305" s="822"/>
      <c r="Z305" s="822"/>
      <c r="AA305" s="822"/>
      <c r="AB305" s="822"/>
      <c r="AC305" s="822"/>
    </row>
    <row r="306" spans="1:29" ht="24" customHeight="1">
      <c r="A306" s="1152"/>
      <c r="B306" s="1159"/>
      <c r="C306" s="186" t="s">
        <v>646</v>
      </c>
      <c r="D306" s="306">
        <v>2</v>
      </c>
      <c r="E306" s="9" t="s">
        <v>808</v>
      </c>
      <c r="F306" s="9" t="s">
        <v>645</v>
      </c>
      <c r="G306" s="306"/>
      <c r="H306" s="306">
        <v>3</v>
      </c>
      <c r="I306" s="33">
        <v>2</v>
      </c>
      <c r="J306" s="33" t="s">
        <v>650</v>
      </c>
      <c r="K306" s="33" t="s">
        <v>645</v>
      </c>
      <c r="L306" s="961"/>
      <c r="M306" s="29"/>
      <c r="N306" s="29"/>
      <c r="O306" s="29"/>
      <c r="P306" s="29"/>
      <c r="Q306" s="29"/>
      <c r="R306" s="29"/>
      <c r="S306" s="29"/>
      <c r="T306" s="186"/>
      <c r="U306" s="822"/>
      <c r="V306" s="822"/>
      <c r="W306" s="822"/>
      <c r="X306" s="822"/>
      <c r="Y306" s="822"/>
      <c r="Z306" s="822"/>
      <c r="AA306" s="822"/>
      <c r="AB306" s="822"/>
      <c r="AC306" s="822"/>
    </row>
    <row r="307" spans="1:29" ht="24" customHeight="1">
      <c r="A307" s="1152"/>
      <c r="B307" s="1159"/>
      <c r="C307" s="186"/>
      <c r="D307" s="306">
        <v>2</v>
      </c>
      <c r="E307" s="9" t="s">
        <v>660</v>
      </c>
      <c r="F307" s="9" t="s">
        <v>651</v>
      </c>
      <c r="G307" s="306"/>
      <c r="H307" s="306">
        <v>4</v>
      </c>
      <c r="I307" s="33">
        <v>2</v>
      </c>
      <c r="J307" s="33" t="s">
        <v>653</v>
      </c>
      <c r="K307" s="33" t="s">
        <v>645</v>
      </c>
      <c r="L307" s="959"/>
      <c r="M307" s="29"/>
      <c r="N307" s="29"/>
      <c r="O307" s="29"/>
      <c r="P307" s="29"/>
      <c r="Q307" s="18"/>
      <c r="R307" s="29"/>
      <c r="S307" s="29"/>
      <c r="T307" s="186"/>
      <c r="U307" s="822"/>
      <c r="V307" s="822"/>
      <c r="W307" s="822"/>
      <c r="X307" s="822"/>
      <c r="Y307" s="822"/>
      <c r="Z307" s="822"/>
      <c r="AA307" s="822"/>
      <c r="AB307" s="822"/>
      <c r="AC307" s="822"/>
    </row>
    <row r="308" spans="1:29" ht="17.25" customHeight="1">
      <c r="A308" s="1152"/>
      <c r="B308" s="1159"/>
      <c r="C308" s="186" t="s">
        <v>656</v>
      </c>
      <c r="D308" s="306">
        <v>2</v>
      </c>
      <c r="E308" s="9" t="s">
        <v>650</v>
      </c>
      <c r="F308" s="9" t="s">
        <v>645</v>
      </c>
      <c r="G308" s="306"/>
      <c r="H308" s="306">
        <v>5</v>
      </c>
      <c r="I308" s="33">
        <v>2</v>
      </c>
      <c r="J308" s="33" t="s">
        <v>655</v>
      </c>
      <c r="K308" s="33" t="s">
        <v>645</v>
      </c>
      <c r="L308" s="186" t="s">
        <v>593</v>
      </c>
      <c r="M308" s="192"/>
      <c r="N308" s="192">
        <v>8</v>
      </c>
      <c r="O308" s="192"/>
      <c r="P308" s="192"/>
      <c r="Q308" s="192"/>
      <c r="R308" s="194"/>
      <c r="S308" s="4">
        <f t="shared" ref="S308:S315" si="60">SUM(M308:R308)</f>
        <v>8</v>
      </c>
      <c r="T308" s="186"/>
      <c r="U308" s="822"/>
      <c r="V308" s="822"/>
      <c r="W308" s="822"/>
      <c r="X308" s="822"/>
      <c r="Y308" s="822"/>
      <c r="Z308" s="822"/>
      <c r="AA308" s="822"/>
      <c r="AB308" s="822"/>
      <c r="AC308" s="822"/>
    </row>
    <row r="309" spans="1:29" ht="17.25" customHeight="1">
      <c r="A309" s="1152"/>
      <c r="B309" s="1159"/>
      <c r="C309" s="186" t="s">
        <v>657</v>
      </c>
      <c r="D309" s="306">
        <v>2</v>
      </c>
      <c r="E309" s="9" t="s">
        <v>653</v>
      </c>
      <c r="F309" s="9" t="s">
        <v>645</v>
      </c>
      <c r="G309" s="33"/>
      <c r="H309" s="306"/>
      <c r="I309" s="203">
        <v>10</v>
      </c>
      <c r="J309" s="33"/>
      <c r="K309" s="33"/>
      <c r="L309" s="195" t="s">
        <v>594</v>
      </c>
      <c r="M309" s="196"/>
      <c r="N309" s="196"/>
      <c r="O309" s="196"/>
      <c r="P309" s="196"/>
      <c r="Q309" s="196"/>
      <c r="R309" s="29"/>
      <c r="S309" s="33">
        <f t="shared" si="60"/>
        <v>0</v>
      </c>
      <c r="T309" s="186"/>
      <c r="U309" s="822"/>
      <c r="V309" s="822"/>
      <c r="W309" s="822"/>
      <c r="X309" s="822"/>
      <c r="Y309" s="822"/>
      <c r="Z309" s="822"/>
      <c r="AA309" s="822"/>
      <c r="AB309" s="822"/>
      <c r="AC309" s="822"/>
    </row>
    <row r="310" spans="1:29" ht="17.25" customHeight="1">
      <c r="A310" s="1152"/>
      <c r="B310" s="1159"/>
      <c r="C310" s="186" t="s">
        <v>658</v>
      </c>
      <c r="D310" s="306">
        <v>2</v>
      </c>
      <c r="E310" s="9" t="s">
        <v>655</v>
      </c>
      <c r="F310" s="9" t="s">
        <v>645</v>
      </c>
      <c r="G310" s="33"/>
      <c r="H310" s="306"/>
      <c r="I310" s="9"/>
      <c r="J310" s="9"/>
      <c r="K310" s="33"/>
      <c r="L310" s="195" t="s">
        <v>595</v>
      </c>
      <c r="M310" s="198"/>
      <c r="N310" s="198">
        <v>8</v>
      </c>
      <c r="O310" s="198"/>
      <c r="P310" s="198"/>
      <c r="Q310" s="198"/>
      <c r="R310" s="29"/>
      <c r="S310" s="33">
        <f t="shared" si="60"/>
        <v>8</v>
      </c>
      <c r="T310" s="186"/>
      <c r="U310" s="822"/>
      <c r="V310" s="822"/>
      <c r="W310" s="822"/>
      <c r="X310" s="822"/>
      <c r="Y310" s="822"/>
      <c r="Z310" s="822"/>
      <c r="AA310" s="822"/>
      <c r="AB310" s="822"/>
      <c r="AC310" s="822"/>
    </row>
    <row r="311" spans="1:29" ht="17.25" customHeight="1">
      <c r="A311" s="1152"/>
      <c r="B311" s="1159"/>
      <c r="C311" s="186"/>
      <c r="D311" s="33"/>
      <c r="E311" s="33"/>
      <c r="F311" s="33"/>
      <c r="G311" s="33"/>
      <c r="H311" s="306">
        <v>1</v>
      </c>
      <c r="I311" s="947">
        <v>2</v>
      </c>
      <c r="J311" s="33" t="s">
        <v>2624</v>
      </c>
      <c r="K311" s="33" t="s">
        <v>651</v>
      </c>
      <c r="L311" s="199" t="s">
        <v>596</v>
      </c>
      <c r="M311" s="200"/>
      <c r="N311" s="200"/>
      <c r="O311" s="200"/>
      <c r="P311" s="200"/>
      <c r="Q311" s="200"/>
      <c r="R311" s="202"/>
      <c r="S311" s="203">
        <f t="shared" si="60"/>
        <v>0</v>
      </c>
      <c r="T311" s="186"/>
      <c r="U311" s="822"/>
      <c r="V311" s="822"/>
      <c r="W311" s="822"/>
      <c r="X311" s="822"/>
      <c r="Y311" s="822"/>
      <c r="Z311" s="822"/>
      <c r="AA311" s="822"/>
      <c r="AB311" s="822"/>
      <c r="AC311" s="822"/>
    </row>
    <row r="312" spans="1:29" ht="17.25" customHeight="1">
      <c r="A312" s="1152"/>
      <c r="B312" s="1159"/>
      <c r="C312" s="186"/>
      <c r="D312" s="306"/>
      <c r="E312" s="9"/>
      <c r="F312" s="9"/>
      <c r="G312" s="306"/>
      <c r="H312" s="306"/>
      <c r="I312" s="9"/>
      <c r="J312" s="9"/>
      <c r="K312" s="33"/>
      <c r="L312" s="199" t="s">
        <v>597</v>
      </c>
      <c r="M312" s="200"/>
      <c r="N312" s="200"/>
      <c r="O312" s="200"/>
      <c r="P312" s="200"/>
      <c r="Q312" s="200">
        <v>2</v>
      </c>
      <c r="R312" s="202"/>
      <c r="S312" s="203">
        <f t="shared" si="60"/>
        <v>2</v>
      </c>
      <c r="T312" s="186"/>
      <c r="U312" s="822"/>
      <c r="V312" s="822"/>
      <c r="W312" s="822"/>
      <c r="X312" s="822"/>
      <c r="Y312" s="822"/>
      <c r="Z312" s="822"/>
      <c r="AA312" s="822"/>
      <c r="AB312" s="822"/>
      <c r="AC312" s="822"/>
    </row>
    <row r="313" spans="1:29" ht="17.25" customHeight="1">
      <c r="A313" s="1152"/>
      <c r="B313" s="1159"/>
      <c r="C313" s="186"/>
      <c r="D313" s="306"/>
      <c r="E313" s="9"/>
      <c r="F313" s="9"/>
      <c r="G313" s="33"/>
      <c r="H313" s="306"/>
      <c r="I313" s="9"/>
      <c r="J313" s="9"/>
      <c r="K313" s="33"/>
      <c r="L313" s="208" t="s">
        <v>598</v>
      </c>
      <c r="M313" s="200"/>
      <c r="N313" s="200"/>
      <c r="O313" s="200"/>
      <c r="P313" s="200">
        <v>2</v>
      </c>
      <c r="Q313" s="200"/>
      <c r="R313" s="202"/>
      <c r="S313" s="203">
        <f t="shared" si="60"/>
        <v>2</v>
      </c>
      <c r="T313" s="186"/>
      <c r="U313" s="822"/>
      <c r="V313" s="822"/>
      <c r="W313" s="822"/>
      <c r="X313" s="822"/>
      <c r="Y313" s="822"/>
      <c r="Z313" s="822"/>
      <c r="AA313" s="822"/>
      <c r="AB313" s="822"/>
      <c r="AC313" s="822"/>
    </row>
    <row r="314" spans="1:29" ht="17.25" customHeight="1">
      <c r="A314" s="1152"/>
      <c r="B314" s="1159"/>
      <c r="C314" s="186"/>
      <c r="D314" s="306"/>
      <c r="E314" s="9"/>
      <c r="F314" s="9"/>
      <c r="G314" s="33"/>
      <c r="H314" s="306"/>
      <c r="I314" s="9"/>
      <c r="J314" s="9"/>
      <c r="K314" s="33"/>
      <c r="L314" s="209" t="s">
        <v>599</v>
      </c>
      <c r="M314" s="210"/>
      <c r="N314" s="210"/>
      <c r="O314" s="210"/>
      <c r="P314" s="210"/>
      <c r="Q314" s="210"/>
      <c r="R314" s="211"/>
      <c r="S314" s="212">
        <f t="shared" si="60"/>
        <v>0</v>
      </c>
      <c r="T314" s="186"/>
      <c r="U314" s="822"/>
      <c r="V314" s="822"/>
      <c r="W314" s="822"/>
      <c r="X314" s="822"/>
      <c r="Y314" s="822"/>
      <c r="Z314" s="822"/>
      <c r="AA314" s="822"/>
      <c r="AB314" s="822"/>
      <c r="AC314" s="822"/>
    </row>
    <row r="315" spans="1:29" ht="17.25" customHeight="1">
      <c r="A315" s="1152"/>
      <c r="B315" s="1159"/>
      <c r="C315" s="186"/>
      <c r="D315" s="33"/>
      <c r="E315" s="33"/>
      <c r="F315" s="33"/>
      <c r="G315" s="33"/>
      <c r="H315" s="33"/>
      <c r="I315" s="33"/>
      <c r="J315" s="33"/>
      <c r="K315" s="33"/>
      <c r="L315" s="209" t="s">
        <v>600</v>
      </c>
      <c r="M315" s="213"/>
      <c r="N315" s="213"/>
      <c r="O315" s="213"/>
      <c r="P315" s="213"/>
      <c r="Q315" s="213"/>
      <c r="R315" s="214"/>
      <c r="S315" s="215">
        <f t="shared" si="60"/>
        <v>0</v>
      </c>
      <c r="T315" s="186"/>
      <c r="U315" s="822"/>
      <c r="V315" s="822"/>
      <c r="W315" s="822"/>
      <c r="X315" s="822"/>
      <c r="Y315" s="822"/>
      <c r="Z315" s="822"/>
      <c r="AA315" s="822"/>
      <c r="AB315" s="822"/>
      <c r="AC315" s="822"/>
    </row>
    <row r="316" spans="1:29" ht="17.25" customHeight="1">
      <c r="A316" s="1152"/>
      <c r="B316" s="1159"/>
      <c r="C316" s="216"/>
      <c r="D316" s="217"/>
      <c r="E316" s="217"/>
      <c r="F316" s="217"/>
      <c r="G316" s="217"/>
      <c r="H316" s="217"/>
      <c r="I316" s="217"/>
      <c r="J316" s="217"/>
      <c r="K316" s="217"/>
      <c r="L316" s="222"/>
      <c r="M316" s="223"/>
      <c r="N316" s="223"/>
      <c r="O316" s="223"/>
      <c r="P316" s="223"/>
      <c r="Q316" s="223"/>
      <c r="R316" s="224"/>
      <c r="S316" s="225"/>
      <c r="T316" s="186"/>
      <c r="U316" s="822"/>
      <c r="V316" s="822"/>
      <c r="W316" s="822"/>
      <c r="X316" s="822"/>
      <c r="Y316" s="822"/>
      <c r="Z316" s="822"/>
      <c r="AA316" s="822"/>
      <c r="AB316" s="822"/>
      <c r="AC316" s="822"/>
    </row>
    <row r="317" spans="1:29" ht="24" customHeight="1">
      <c r="A317" s="1152"/>
      <c r="B317" s="1159"/>
      <c r="C317" s="114"/>
      <c r="D317" s="114"/>
      <c r="E317" s="114"/>
      <c r="F317" s="114"/>
      <c r="G317" s="114"/>
      <c r="H317" s="114"/>
      <c r="I317" s="114"/>
      <c r="J317" s="114"/>
      <c r="K317" s="784"/>
      <c r="L317" s="962" t="s">
        <v>601</v>
      </c>
      <c r="M317" s="968"/>
      <c r="N317" s="228" t="s">
        <v>2741</v>
      </c>
      <c r="O317" s="228"/>
      <c r="P317" s="202" t="s">
        <v>2739</v>
      </c>
      <c r="Q317" s="230"/>
      <c r="R317" s="228"/>
      <c r="S317" s="228"/>
      <c r="T317" s="186"/>
      <c r="U317" s="822"/>
      <c r="V317" s="822"/>
      <c r="W317" s="822"/>
      <c r="X317" s="822"/>
      <c r="Y317" s="822"/>
      <c r="Z317" s="822"/>
      <c r="AA317" s="822"/>
      <c r="AB317" s="822"/>
      <c r="AC317" s="822"/>
    </row>
    <row r="318" spans="1:29" ht="24" customHeight="1">
      <c r="A318" s="1152"/>
      <c r="B318" s="1159"/>
      <c r="C318" s="186"/>
      <c r="D318" s="33"/>
      <c r="E318" s="33"/>
      <c r="F318" s="33"/>
      <c r="G318" s="33"/>
      <c r="H318" s="33"/>
      <c r="I318" s="33"/>
      <c r="J318" s="33"/>
      <c r="K318" s="33"/>
      <c r="L318" s="963"/>
      <c r="M318" s="230"/>
      <c r="N318" s="247"/>
      <c r="O318" s="228"/>
      <c r="P318" s="202" t="s">
        <v>2742</v>
      </c>
      <c r="Q318" s="230"/>
      <c r="R318" s="228"/>
      <c r="S318" s="228"/>
      <c r="T318" s="186"/>
      <c r="U318" s="822"/>
      <c r="V318" s="822"/>
      <c r="W318" s="822"/>
      <c r="X318" s="822"/>
      <c r="Y318" s="822"/>
      <c r="Z318" s="822"/>
      <c r="AA318" s="822"/>
      <c r="AB318" s="822"/>
      <c r="AC318" s="822"/>
    </row>
    <row r="319" spans="1:29" ht="24" customHeight="1">
      <c r="A319" s="1152"/>
      <c r="B319" s="1159"/>
      <c r="C319" s="181"/>
      <c r="D319" s="29"/>
      <c r="E319" s="29"/>
      <c r="F319" s="29"/>
      <c r="G319" s="29"/>
      <c r="H319" s="29"/>
      <c r="I319" s="29"/>
      <c r="J319" s="29"/>
      <c r="K319" s="29"/>
      <c r="L319" s="963"/>
      <c r="M319" s="230"/>
      <c r="N319" s="228"/>
      <c r="O319" s="230"/>
      <c r="P319" s="228"/>
      <c r="Q319" s="230"/>
      <c r="R319" s="228"/>
      <c r="S319" s="228"/>
      <c r="T319" s="186"/>
      <c r="U319" s="822"/>
      <c r="V319" s="822"/>
      <c r="W319" s="822"/>
      <c r="X319" s="822"/>
      <c r="Y319" s="822"/>
      <c r="Z319" s="822"/>
      <c r="AA319" s="822"/>
      <c r="AB319" s="822"/>
      <c r="AC319" s="822"/>
    </row>
    <row r="320" spans="1:29" ht="24" customHeight="1">
      <c r="A320" s="1152"/>
      <c r="B320" s="1201"/>
      <c r="C320" s="186"/>
      <c r="D320" s="29"/>
      <c r="E320" s="29"/>
      <c r="F320" s="29"/>
      <c r="G320" s="29"/>
      <c r="H320" s="29"/>
      <c r="I320" s="29"/>
      <c r="J320" s="29"/>
      <c r="K320" s="29"/>
      <c r="L320" s="964"/>
      <c r="M320" s="228"/>
      <c r="N320" s="228"/>
      <c r="O320" s="230"/>
      <c r="P320" s="228"/>
      <c r="Q320" s="228"/>
      <c r="R320" s="228"/>
      <c r="S320" s="228"/>
      <c r="T320" s="186"/>
      <c r="U320" s="822"/>
      <c r="V320" s="822"/>
      <c r="W320" s="822"/>
      <c r="X320" s="822"/>
      <c r="Y320" s="822"/>
      <c r="Z320" s="822"/>
      <c r="AA320" s="822"/>
      <c r="AB320" s="822"/>
      <c r="AC320" s="822"/>
    </row>
    <row r="321" spans="1:29" ht="17.25" customHeight="1">
      <c r="A321" s="1152"/>
      <c r="B321" s="371"/>
      <c r="C321" s="186"/>
      <c r="D321" s="29"/>
      <c r="E321" s="29"/>
      <c r="F321" s="29"/>
      <c r="G321" s="29"/>
      <c r="H321" s="29"/>
      <c r="I321" s="29"/>
      <c r="J321" s="29"/>
      <c r="K321" s="29"/>
      <c r="L321" s="238" t="s">
        <v>593</v>
      </c>
      <c r="M321" s="280"/>
      <c r="N321" s="280">
        <v>2</v>
      </c>
      <c r="O321" s="280"/>
      <c r="P321" s="280"/>
      <c r="Q321" s="280"/>
      <c r="R321" s="236"/>
      <c r="S321" s="237">
        <f t="shared" ref="S321:S332" si="61">SUM(M321:R321)</f>
        <v>2</v>
      </c>
      <c r="T321" s="186"/>
      <c r="U321" s="822"/>
      <c r="V321" s="822"/>
      <c r="W321" s="822"/>
      <c r="X321" s="822"/>
      <c r="Y321" s="822"/>
      <c r="Z321" s="822"/>
      <c r="AA321" s="822"/>
      <c r="AB321" s="822"/>
      <c r="AC321" s="822"/>
    </row>
    <row r="322" spans="1:29" ht="17.25" customHeight="1">
      <c r="A322" s="1152"/>
      <c r="B322" s="371"/>
      <c r="C322" s="186"/>
      <c r="D322" s="29"/>
      <c r="E322" s="29"/>
      <c r="F322" s="29"/>
      <c r="G322" s="29"/>
      <c r="H322" s="29"/>
      <c r="I322" s="29"/>
      <c r="J322" s="29"/>
      <c r="K322" s="29"/>
      <c r="L322" s="240" t="s">
        <v>594</v>
      </c>
      <c r="M322" s="281"/>
      <c r="N322" s="281"/>
      <c r="O322" s="281"/>
      <c r="P322" s="281"/>
      <c r="Q322" s="281"/>
      <c r="R322" s="228"/>
      <c r="S322" s="242">
        <f t="shared" si="61"/>
        <v>0</v>
      </c>
      <c r="T322" s="186"/>
      <c r="U322" s="822"/>
      <c r="V322" s="822"/>
      <c r="W322" s="822"/>
      <c r="X322" s="822"/>
      <c r="Y322" s="822"/>
      <c r="Z322" s="822"/>
      <c r="AA322" s="822"/>
      <c r="AB322" s="822"/>
      <c r="AC322" s="822"/>
    </row>
    <row r="323" spans="1:29" ht="17.25" customHeight="1">
      <c r="A323" s="1152"/>
      <c r="B323" s="371"/>
      <c r="C323" s="186"/>
      <c r="D323" s="29"/>
      <c r="E323" s="29"/>
      <c r="F323" s="29"/>
      <c r="G323" s="29"/>
      <c r="H323" s="29"/>
      <c r="I323" s="29"/>
      <c r="J323" s="29"/>
      <c r="K323" s="29"/>
      <c r="L323" s="240" t="s">
        <v>595</v>
      </c>
      <c r="M323" s="243"/>
      <c r="N323" s="243">
        <v>2</v>
      </c>
      <c r="O323" s="243"/>
      <c r="P323" s="243"/>
      <c r="Q323" s="243"/>
      <c r="R323" s="228"/>
      <c r="S323" s="242">
        <f t="shared" si="61"/>
        <v>2</v>
      </c>
      <c r="T323" s="186"/>
      <c r="U323" s="822"/>
      <c r="V323" s="822"/>
      <c r="W323" s="822"/>
      <c r="X323" s="822"/>
      <c r="Y323" s="822"/>
      <c r="Z323" s="822"/>
      <c r="AA323" s="822"/>
      <c r="AB323" s="822"/>
      <c r="AC323" s="822"/>
    </row>
    <row r="324" spans="1:29" ht="17.25" customHeight="1">
      <c r="A324" s="1152"/>
      <c r="B324" s="371"/>
      <c r="C324" s="186"/>
      <c r="D324" s="29"/>
      <c r="E324" s="29"/>
      <c r="F324" s="29"/>
      <c r="G324" s="29"/>
      <c r="H324" s="29"/>
      <c r="I324" s="29"/>
      <c r="J324" s="29"/>
      <c r="K324" s="29"/>
      <c r="L324" s="244" t="s">
        <v>596</v>
      </c>
      <c r="M324" s="246"/>
      <c r="N324" s="246"/>
      <c r="O324" s="246"/>
      <c r="P324" s="246"/>
      <c r="Q324" s="246"/>
      <c r="R324" s="247"/>
      <c r="S324" s="248">
        <f t="shared" si="61"/>
        <v>0</v>
      </c>
      <c r="T324" s="186"/>
      <c r="U324" s="822"/>
      <c r="V324" s="822"/>
      <c r="W324" s="822"/>
      <c r="X324" s="822"/>
      <c r="Y324" s="822"/>
      <c r="Z324" s="822"/>
      <c r="AA324" s="822"/>
      <c r="AB324" s="822"/>
      <c r="AC324" s="822"/>
    </row>
    <row r="325" spans="1:29" ht="17.25" customHeight="1">
      <c r="A325" s="1152"/>
      <c r="B325" s="371"/>
      <c r="C325" s="186"/>
      <c r="D325" s="29"/>
      <c r="E325" s="29"/>
      <c r="F325" s="29"/>
      <c r="G325" s="29"/>
      <c r="H325" s="29"/>
      <c r="I325" s="29"/>
      <c r="J325" s="29"/>
      <c r="K325" s="29"/>
      <c r="L325" s="244" t="s">
        <v>597</v>
      </c>
      <c r="M325" s="246"/>
      <c r="N325" s="246"/>
      <c r="O325" s="246"/>
      <c r="P325" s="246">
        <v>8</v>
      </c>
      <c r="Q325" s="246"/>
      <c r="R325" s="247"/>
      <c r="S325" s="248">
        <f t="shared" si="61"/>
        <v>8</v>
      </c>
      <c r="T325" s="186"/>
      <c r="U325" s="822"/>
      <c r="V325" s="822"/>
      <c r="W325" s="822"/>
      <c r="X325" s="822"/>
      <c r="Y325" s="822"/>
      <c r="Z325" s="822"/>
      <c r="AA325" s="822"/>
      <c r="AB325" s="822"/>
      <c r="AC325" s="822"/>
    </row>
    <row r="326" spans="1:29" ht="17.25" customHeight="1">
      <c r="A326" s="1147"/>
      <c r="B326" s="371"/>
      <c r="C326" s="186"/>
      <c r="D326" s="29"/>
      <c r="E326" s="29"/>
      <c r="F326" s="29"/>
      <c r="G326" s="29"/>
      <c r="H326" s="29"/>
      <c r="I326" s="29"/>
      <c r="J326" s="29"/>
      <c r="K326" s="29"/>
      <c r="L326" s="249" t="s">
        <v>598</v>
      </c>
      <c r="M326" s="246"/>
      <c r="N326" s="246"/>
      <c r="O326" s="246"/>
      <c r="P326" s="246"/>
      <c r="Q326" s="246"/>
      <c r="R326" s="247"/>
      <c r="S326" s="248">
        <f t="shared" si="61"/>
        <v>0</v>
      </c>
      <c r="T326" s="186"/>
    </row>
    <row r="327" spans="1:29" ht="17.25" customHeight="1">
      <c r="A327" s="546"/>
      <c r="B327" s="371"/>
      <c r="C327" s="186"/>
      <c r="D327" s="29"/>
      <c r="E327" s="29"/>
      <c r="F327" s="29"/>
      <c r="G327" s="29"/>
      <c r="H327" s="29"/>
      <c r="I327" s="29"/>
      <c r="J327" s="29"/>
      <c r="K327" s="29"/>
      <c r="L327" s="250" t="s">
        <v>599</v>
      </c>
      <c r="M327" s="251"/>
      <c r="N327" s="251"/>
      <c r="O327" s="251"/>
      <c r="P327" s="251"/>
      <c r="Q327" s="251"/>
      <c r="R327" s="252"/>
      <c r="S327" s="253">
        <f t="shared" si="61"/>
        <v>0</v>
      </c>
      <c r="T327" s="186"/>
      <c r="U327" s="822"/>
      <c r="V327" s="822"/>
      <c r="W327" s="822"/>
      <c r="X327" s="822"/>
      <c r="Y327" s="822"/>
      <c r="Z327" s="822"/>
      <c r="AA327" s="822"/>
      <c r="AB327" s="822"/>
      <c r="AC327" s="822"/>
    </row>
    <row r="328" spans="1:29" ht="17.25" customHeight="1">
      <c r="A328" s="546"/>
      <c r="B328" s="371"/>
      <c r="C328" s="186"/>
      <c r="D328" s="29"/>
      <c r="E328" s="29"/>
      <c r="F328" s="29"/>
      <c r="G328" s="29"/>
      <c r="H328" s="29"/>
      <c r="I328" s="29"/>
      <c r="J328" s="29"/>
      <c r="K328" s="29"/>
      <c r="L328" s="250" t="s">
        <v>600</v>
      </c>
      <c r="M328" s="254"/>
      <c r="N328" s="254"/>
      <c r="O328" s="254"/>
      <c r="P328" s="254"/>
      <c r="Q328" s="254"/>
      <c r="R328" s="255"/>
      <c r="S328" s="256">
        <f t="shared" si="61"/>
        <v>0</v>
      </c>
      <c r="T328" s="186"/>
      <c r="U328" s="822"/>
      <c r="V328" s="822"/>
      <c r="W328" s="822"/>
      <c r="X328" s="822"/>
      <c r="Y328" s="822"/>
      <c r="Z328" s="822"/>
      <c r="AA328" s="822"/>
      <c r="AB328" s="822"/>
      <c r="AC328" s="822"/>
    </row>
    <row r="329" spans="1:29" ht="17.25" customHeight="1">
      <c r="A329" s="546"/>
      <c r="B329" s="371"/>
      <c r="C329" s="186"/>
      <c r="D329" s="29"/>
      <c r="E329" s="29"/>
      <c r="F329" s="29"/>
      <c r="G329" s="29"/>
      <c r="H329" s="29"/>
      <c r="I329" s="29"/>
      <c r="J329" s="29"/>
      <c r="K329" s="29"/>
      <c r="L329" s="222" t="s">
        <v>681</v>
      </c>
      <c r="M329" s="223">
        <f t="shared" ref="M329:R329" si="62">M321+M308</f>
        <v>0</v>
      </c>
      <c r="N329" s="223">
        <f t="shared" si="62"/>
        <v>10</v>
      </c>
      <c r="O329" s="223">
        <f t="shared" si="62"/>
        <v>0</v>
      </c>
      <c r="P329" s="223">
        <f t="shared" si="62"/>
        <v>0</v>
      </c>
      <c r="Q329" s="223">
        <f t="shared" si="62"/>
        <v>0</v>
      </c>
      <c r="R329" s="223">
        <f t="shared" si="62"/>
        <v>0</v>
      </c>
      <c r="S329" s="224">
        <f t="shared" si="61"/>
        <v>10</v>
      </c>
      <c r="T329" s="186"/>
      <c r="U329" s="822"/>
      <c r="V329" s="822"/>
      <c r="W329" s="822"/>
      <c r="X329" s="822"/>
      <c r="Y329" s="822"/>
      <c r="Z329" s="822"/>
      <c r="AA329" s="822"/>
      <c r="AB329" s="822"/>
      <c r="AC329" s="822"/>
    </row>
    <row r="330" spans="1:29" ht="17.25" customHeight="1">
      <c r="A330" s="546"/>
      <c r="B330" s="371"/>
      <c r="C330" s="186"/>
      <c r="D330" s="29"/>
      <c r="E330" s="29"/>
      <c r="F330" s="29"/>
      <c r="G330" s="29"/>
      <c r="H330" s="29"/>
      <c r="I330" s="29"/>
      <c r="J330" s="29"/>
      <c r="K330" s="29"/>
      <c r="L330" s="257" t="s">
        <v>682</v>
      </c>
      <c r="M330" s="258">
        <f t="shared" ref="M330:R330" si="63">M325+M324+M312+M311</f>
        <v>0</v>
      </c>
      <c r="N330" s="258">
        <f t="shared" si="63"/>
        <v>0</v>
      </c>
      <c r="O330" s="258">
        <f t="shared" si="63"/>
        <v>0</v>
      </c>
      <c r="P330" s="258">
        <f t="shared" si="63"/>
        <v>8</v>
      </c>
      <c r="Q330" s="258">
        <f t="shared" si="63"/>
        <v>2</v>
      </c>
      <c r="R330" s="258">
        <f t="shared" si="63"/>
        <v>0</v>
      </c>
      <c r="S330" s="259">
        <f t="shared" si="61"/>
        <v>10</v>
      </c>
      <c r="T330" s="186"/>
      <c r="U330" s="822"/>
      <c r="V330" s="822"/>
      <c r="W330" s="822"/>
      <c r="X330" s="822"/>
      <c r="Y330" s="822"/>
      <c r="Z330" s="822"/>
      <c r="AA330" s="822"/>
      <c r="AB330" s="822"/>
      <c r="AC330" s="822"/>
    </row>
    <row r="331" spans="1:29" ht="17.25" customHeight="1">
      <c r="A331" s="546"/>
      <c r="B331" s="371"/>
      <c r="C331" s="186"/>
      <c r="D331" s="29"/>
      <c r="E331" s="29"/>
      <c r="F331" s="29"/>
      <c r="G331" s="29"/>
      <c r="H331" s="29"/>
      <c r="I331" s="29"/>
      <c r="J331" s="29"/>
      <c r="K331" s="29"/>
      <c r="L331" s="257" t="s">
        <v>683</v>
      </c>
      <c r="M331" s="258">
        <f t="shared" ref="M331:R331" si="64">M326+M313</f>
        <v>0</v>
      </c>
      <c r="N331" s="258">
        <f t="shared" si="64"/>
        <v>0</v>
      </c>
      <c r="O331" s="258">
        <f t="shared" si="64"/>
        <v>0</v>
      </c>
      <c r="P331" s="258">
        <f t="shared" si="64"/>
        <v>2</v>
      </c>
      <c r="Q331" s="258">
        <f t="shared" si="64"/>
        <v>0</v>
      </c>
      <c r="R331" s="258">
        <f t="shared" si="64"/>
        <v>0</v>
      </c>
      <c r="S331" s="259">
        <f t="shared" si="61"/>
        <v>2</v>
      </c>
      <c r="T331" s="186"/>
      <c r="U331" s="822"/>
      <c r="V331" s="822"/>
      <c r="W331" s="822"/>
      <c r="X331" s="822"/>
      <c r="Y331" s="822"/>
      <c r="Z331" s="822"/>
      <c r="AA331" s="822"/>
      <c r="AB331" s="822"/>
      <c r="AC331" s="822"/>
    </row>
    <row r="332" spans="1:29" ht="17.25" customHeight="1">
      <c r="A332" s="546"/>
      <c r="B332" s="371"/>
      <c r="C332" s="186"/>
      <c r="D332" s="29"/>
      <c r="E332" s="29"/>
      <c r="F332" s="29"/>
      <c r="G332" s="29"/>
      <c r="H332" s="29"/>
      <c r="I332" s="29"/>
      <c r="J332" s="29"/>
      <c r="K332" s="29"/>
      <c r="L332" s="260" t="s">
        <v>684</v>
      </c>
      <c r="M332" s="261">
        <f t="shared" ref="M332:R332" si="65">M327+M314</f>
        <v>0</v>
      </c>
      <c r="N332" s="261">
        <f t="shared" si="65"/>
        <v>0</v>
      </c>
      <c r="O332" s="261">
        <f t="shared" si="65"/>
        <v>0</v>
      </c>
      <c r="P332" s="261">
        <f t="shared" si="65"/>
        <v>0</v>
      </c>
      <c r="Q332" s="261">
        <f t="shared" si="65"/>
        <v>0</v>
      </c>
      <c r="R332" s="261">
        <f t="shared" si="65"/>
        <v>0</v>
      </c>
      <c r="S332" s="262">
        <f t="shared" si="61"/>
        <v>0</v>
      </c>
      <c r="T332" s="186"/>
      <c r="U332" s="8"/>
      <c r="V332" s="8"/>
      <c r="W332" s="8"/>
      <c r="X332" s="8"/>
      <c r="Y332" s="8"/>
      <c r="Z332" s="8"/>
      <c r="AA332" s="8"/>
      <c r="AB332" s="8"/>
      <c r="AC332" s="8"/>
    </row>
    <row r="333" spans="1:29" ht="23.25" customHeight="1">
      <c r="A333" s="1213" t="s">
        <v>817</v>
      </c>
      <c r="B333" s="1138"/>
      <c r="C333" s="354"/>
      <c r="D333" s="82"/>
      <c r="E333" s="82"/>
      <c r="F333" s="82"/>
      <c r="G333" s="82"/>
      <c r="H333" s="82"/>
      <c r="I333" s="82"/>
      <c r="J333" s="82"/>
      <c r="K333" s="82"/>
      <c r="L333" s="355"/>
      <c r="M333" s="82"/>
      <c r="N333" s="82"/>
      <c r="O333" s="82"/>
      <c r="P333" s="82"/>
      <c r="Q333" s="82"/>
      <c r="R333" s="82"/>
      <c r="S333" s="82"/>
      <c r="T333" s="186"/>
    </row>
    <row r="334" spans="1:29" ht="23.25" customHeight="1">
      <c r="A334" s="1211">
        <v>1</v>
      </c>
      <c r="B334" s="1197" t="s">
        <v>278</v>
      </c>
      <c r="C334" s="186">
        <v>6</v>
      </c>
      <c r="D334" s="33">
        <v>5</v>
      </c>
      <c r="E334" s="182" t="s">
        <v>1277</v>
      </c>
      <c r="F334" s="182" t="s">
        <v>651</v>
      </c>
      <c r="G334" s="33"/>
      <c r="H334" s="33">
        <v>6</v>
      </c>
      <c r="I334" s="760">
        <v>4</v>
      </c>
      <c r="J334" s="182" t="s">
        <v>1277</v>
      </c>
      <c r="K334" s="33" t="s">
        <v>651</v>
      </c>
      <c r="L334" s="1192" t="s">
        <v>592</v>
      </c>
      <c r="M334" s="29"/>
      <c r="N334" s="408"/>
      <c r="O334" s="29"/>
      <c r="P334" s="29"/>
      <c r="Q334" s="29"/>
      <c r="R334" s="29"/>
      <c r="S334" s="29"/>
      <c r="T334" s="29"/>
    </row>
    <row r="335" spans="1:29" ht="15.75" customHeight="1">
      <c r="A335" s="1152"/>
      <c r="B335" s="1152"/>
      <c r="C335" s="186">
        <v>7</v>
      </c>
      <c r="D335" s="33">
        <v>5</v>
      </c>
      <c r="E335" s="182" t="s">
        <v>1280</v>
      </c>
      <c r="F335" s="182" t="s">
        <v>651</v>
      </c>
      <c r="G335" s="33"/>
      <c r="H335" s="33">
        <v>7</v>
      </c>
      <c r="I335" s="760">
        <v>5</v>
      </c>
      <c r="J335" s="182" t="s">
        <v>1280</v>
      </c>
      <c r="K335" s="33" t="s">
        <v>651</v>
      </c>
      <c r="L335" s="1193"/>
      <c r="M335" s="29"/>
      <c r="N335" s="18"/>
      <c r="O335" s="29"/>
      <c r="P335" s="29"/>
      <c r="Q335" s="29"/>
      <c r="R335" s="29"/>
      <c r="S335" s="29"/>
      <c r="T335" s="29"/>
    </row>
    <row r="336" spans="1:29" ht="15.75" customHeight="1">
      <c r="A336" s="1152"/>
      <c r="B336" s="1152"/>
      <c r="C336" s="186"/>
      <c r="D336" s="33"/>
      <c r="E336" s="33"/>
      <c r="F336" s="33"/>
      <c r="G336" s="33"/>
      <c r="H336" s="33"/>
      <c r="I336" s="191">
        <v>9</v>
      </c>
      <c r="J336" s="33"/>
      <c r="K336" s="33"/>
      <c r="L336" s="1194"/>
      <c r="M336" s="29"/>
      <c r="N336" s="18"/>
      <c r="O336" s="29"/>
      <c r="P336" s="18"/>
      <c r="Q336" s="29"/>
      <c r="R336" s="29"/>
      <c r="S336" s="29"/>
      <c r="T336" s="12"/>
    </row>
    <row r="337" spans="1:29" ht="15.75" customHeight="1">
      <c r="A337" s="1152"/>
      <c r="B337" s="1152"/>
      <c r="C337" s="186"/>
      <c r="D337" s="33"/>
      <c r="E337" s="33"/>
      <c r="F337" s="33"/>
      <c r="G337" s="33"/>
      <c r="H337" s="33"/>
      <c r="I337" s="33"/>
      <c r="J337" s="33"/>
      <c r="K337" s="33"/>
      <c r="L337" s="186" t="s">
        <v>593</v>
      </c>
      <c r="M337" s="192"/>
      <c r="N337" s="192"/>
      <c r="O337" s="192"/>
      <c r="P337" s="192"/>
      <c r="Q337" s="192"/>
      <c r="R337" s="194"/>
      <c r="S337" s="4">
        <f t="shared" ref="S337:S344" si="66">SUM(M337:R337)</f>
        <v>0</v>
      </c>
      <c r="T337" s="12"/>
    </row>
    <row r="338" spans="1:29" ht="15.75" customHeight="1">
      <c r="A338" s="1152"/>
      <c r="B338" s="1152"/>
      <c r="C338" s="186"/>
      <c r="D338" s="33"/>
      <c r="E338" s="33"/>
      <c r="F338" s="33"/>
      <c r="G338" s="33"/>
      <c r="H338" s="33"/>
      <c r="I338" s="33"/>
      <c r="J338" s="33"/>
      <c r="K338" s="33"/>
      <c r="L338" s="195" t="s">
        <v>594</v>
      </c>
      <c r="M338" s="196"/>
      <c r="N338" s="196"/>
      <c r="O338" s="196"/>
      <c r="P338" s="196"/>
      <c r="Q338" s="196"/>
      <c r="R338" s="29"/>
      <c r="S338" s="33">
        <f t="shared" si="66"/>
        <v>0</v>
      </c>
      <c r="T338" s="12"/>
    </row>
    <row r="339" spans="1:29" ht="15.75" customHeight="1">
      <c r="A339" s="1152"/>
      <c r="B339" s="1152"/>
      <c r="C339" s="186"/>
      <c r="D339" s="33"/>
      <c r="E339" s="33"/>
      <c r="F339" s="33"/>
      <c r="G339" s="33"/>
      <c r="H339" s="33"/>
      <c r="I339" s="33"/>
      <c r="J339" s="33"/>
      <c r="K339" s="33"/>
      <c r="L339" s="195" t="s">
        <v>595</v>
      </c>
      <c r="M339" s="198"/>
      <c r="N339" s="198"/>
      <c r="O339" s="198"/>
      <c r="P339" s="198"/>
      <c r="Q339" s="198"/>
      <c r="R339" s="29"/>
      <c r="S339" s="33">
        <f t="shared" si="66"/>
        <v>0</v>
      </c>
      <c r="T339" s="12"/>
    </row>
    <row r="340" spans="1:29" ht="15.75" customHeight="1">
      <c r="A340" s="1152"/>
      <c r="B340" s="1152"/>
      <c r="C340" s="186"/>
      <c r="D340" s="33"/>
      <c r="E340" s="33"/>
      <c r="F340" s="33"/>
      <c r="G340" s="33"/>
      <c r="H340" s="33"/>
      <c r="I340" s="33"/>
      <c r="J340" s="33"/>
      <c r="K340" s="33"/>
      <c r="L340" s="199" t="s">
        <v>596</v>
      </c>
      <c r="M340" s="200"/>
      <c r="N340" s="200"/>
      <c r="O340" s="200"/>
      <c r="P340" s="200"/>
      <c r="Q340" s="200"/>
      <c r="R340" s="202"/>
      <c r="S340" s="203">
        <f t="shared" si="66"/>
        <v>0</v>
      </c>
      <c r="T340" s="12"/>
    </row>
    <row r="341" spans="1:29" ht="15.75" customHeight="1">
      <c r="A341" s="1152"/>
      <c r="B341" s="1152"/>
      <c r="C341" s="186"/>
      <c r="D341" s="33"/>
      <c r="E341" s="33"/>
      <c r="F341" s="33"/>
      <c r="G341" s="33"/>
      <c r="H341" s="33"/>
      <c r="I341" s="33"/>
      <c r="J341" s="33"/>
      <c r="K341" s="33"/>
      <c r="L341" s="199" t="s">
        <v>597</v>
      </c>
      <c r="M341" s="200"/>
      <c r="N341" s="200"/>
      <c r="O341" s="200"/>
      <c r="P341" s="200"/>
      <c r="Q341" s="200"/>
      <c r="R341" s="202"/>
      <c r="S341" s="203">
        <f t="shared" si="66"/>
        <v>0</v>
      </c>
      <c r="T341" s="12"/>
      <c r="U341" s="8"/>
      <c r="V341" s="8"/>
      <c r="W341" s="8"/>
      <c r="X341" s="8"/>
      <c r="Y341" s="8"/>
      <c r="Z341" s="8"/>
      <c r="AA341" s="8"/>
      <c r="AB341" s="8"/>
      <c r="AC341" s="8"/>
    </row>
    <row r="342" spans="1:29" ht="15.75" customHeight="1">
      <c r="A342" s="1152"/>
      <c r="B342" s="1152"/>
      <c r="C342" s="186"/>
      <c r="D342" s="33"/>
      <c r="E342" s="33"/>
      <c r="F342" s="33"/>
      <c r="G342" s="33"/>
      <c r="H342" s="33"/>
      <c r="I342" s="33"/>
      <c r="J342" s="33"/>
      <c r="K342" s="33"/>
      <c r="L342" s="208" t="s">
        <v>598</v>
      </c>
      <c r="M342" s="200"/>
      <c r="N342" s="200"/>
      <c r="O342" s="200"/>
      <c r="P342" s="200"/>
      <c r="Q342" s="200"/>
      <c r="R342" s="202"/>
      <c r="S342" s="203">
        <f t="shared" si="66"/>
        <v>0</v>
      </c>
      <c r="T342" s="12"/>
      <c r="U342" s="8"/>
      <c r="V342" s="8"/>
      <c r="W342" s="8"/>
      <c r="X342" s="8"/>
      <c r="Y342" s="8"/>
      <c r="Z342" s="8"/>
      <c r="AA342" s="8"/>
      <c r="AB342" s="8"/>
      <c r="AC342" s="8"/>
    </row>
    <row r="343" spans="1:29" ht="15.75" customHeight="1">
      <c r="A343" s="1152"/>
      <c r="B343" s="1152"/>
      <c r="C343" s="186"/>
      <c r="D343" s="33"/>
      <c r="E343" s="33"/>
      <c r="F343" s="33"/>
      <c r="G343" s="33"/>
      <c r="H343" s="33"/>
      <c r="I343" s="33"/>
      <c r="J343" s="33"/>
      <c r="K343" s="33"/>
      <c r="L343" s="209" t="s">
        <v>599</v>
      </c>
      <c r="M343" s="210"/>
      <c r="N343" s="210"/>
      <c r="O343" s="210"/>
      <c r="P343" s="210"/>
      <c r="Q343" s="210"/>
      <c r="R343" s="211"/>
      <c r="S343" s="212">
        <f t="shared" si="66"/>
        <v>0</v>
      </c>
      <c r="T343" s="12"/>
      <c r="U343" s="8"/>
      <c r="V343" s="8"/>
      <c r="W343" s="8"/>
      <c r="X343" s="8"/>
      <c r="Y343" s="8"/>
      <c r="Z343" s="8"/>
      <c r="AA343" s="8"/>
      <c r="AB343" s="8"/>
      <c r="AC343" s="8"/>
    </row>
    <row r="344" spans="1:29" ht="15.75" customHeight="1">
      <c r="A344" s="1152"/>
      <c r="B344" s="1152"/>
      <c r="C344" s="186"/>
      <c r="D344" s="33"/>
      <c r="E344" s="33"/>
      <c r="F344" s="33"/>
      <c r="G344" s="33"/>
      <c r="H344" s="33"/>
      <c r="I344" s="33"/>
      <c r="J344" s="33"/>
      <c r="K344" s="33"/>
      <c r="L344" s="209" t="s">
        <v>600</v>
      </c>
      <c r="M344" s="213"/>
      <c r="N344" s="213"/>
      <c r="O344" s="213"/>
      <c r="P344" s="213"/>
      <c r="Q344" s="213"/>
      <c r="R344" s="214"/>
      <c r="S344" s="215">
        <f t="shared" si="66"/>
        <v>0</v>
      </c>
      <c r="T344" s="12"/>
      <c r="U344" s="8"/>
      <c r="V344" s="8"/>
      <c r="W344" s="8"/>
      <c r="X344" s="8"/>
      <c r="Y344" s="8"/>
      <c r="Z344" s="8"/>
      <c r="AA344" s="8"/>
      <c r="AB344" s="8"/>
      <c r="AC344" s="8"/>
    </row>
    <row r="345" spans="1:29" ht="21" customHeight="1">
      <c r="A345" s="1152"/>
      <c r="B345" s="1152"/>
      <c r="C345" s="216"/>
      <c r="D345" s="217"/>
      <c r="E345" s="217"/>
      <c r="F345" s="217"/>
      <c r="G345" s="217"/>
      <c r="H345" s="217"/>
      <c r="I345" s="217"/>
      <c r="J345" s="217"/>
      <c r="K345" s="217"/>
      <c r="L345" s="222"/>
      <c r="M345" s="223"/>
      <c r="N345" s="223"/>
      <c r="O345" s="223"/>
      <c r="P345" s="223"/>
      <c r="Q345" s="223"/>
      <c r="R345" s="224"/>
      <c r="S345" s="225"/>
      <c r="T345" s="29"/>
      <c r="U345" s="185"/>
      <c r="V345" s="185"/>
      <c r="W345" s="185"/>
      <c r="X345" s="185"/>
      <c r="Y345" s="185"/>
      <c r="Z345" s="185"/>
      <c r="AA345" s="185"/>
      <c r="AB345" s="185"/>
      <c r="AC345" s="185"/>
    </row>
    <row r="346" spans="1:29" ht="32.25" customHeight="1">
      <c r="A346" s="1152"/>
      <c r="B346" s="1152"/>
      <c r="C346" s="186"/>
      <c r="D346" s="33"/>
      <c r="E346" s="33"/>
      <c r="F346" s="33"/>
      <c r="G346" s="33"/>
      <c r="H346" s="33"/>
      <c r="I346" s="33"/>
      <c r="J346" s="33"/>
      <c r="K346" s="33"/>
      <c r="L346" s="1195" t="s">
        <v>601</v>
      </c>
      <c r="M346" s="228"/>
      <c r="N346" s="279" t="s">
        <v>2743</v>
      </c>
      <c r="O346" s="230"/>
      <c r="P346" s="279" t="s">
        <v>2744</v>
      </c>
      <c r="Q346" s="279" t="s">
        <v>2745</v>
      </c>
      <c r="R346" s="228"/>
      <c r="S346" s="228"/>
      <c r="T346" s="12"/>
    </row>
    <row r="347" spans="1:29" ht="15.75" customHeight="1">
      <c r="A347" s="1152"/>
      <c r="B347" s="1152"/>
      <c r="C347" s="186"/>
      <c r="D347" s="33"/>
      <c r="E347" s="33"/>
      <c r="F347" s="33"/>
      <c r="G347" s="33"/>
      <c r="H347" s="33"/>
      <c r="I347" s="33"/>
      <c r="J347" s="33"/>
      <c r="K347" s="33"/>
      <c r="L347" s="1193"/>
      <c r="M347" s="230"/>
      <c r="N347" s="228"/>
      <c r="O347" s="228"/>
      <c r="P347" s="228"/>
      <c r="Q347" s="230"/>
      <c r="R347" s="228"/>
      <c r="S347" s="228"/>
      <c r="T347" s="29"/>
    </row>
    <row r="348" spans="1:29" ht="15.75" customHeight="1">
      <c r="A348" s="1152"/>
      <c r="B348" s="1152"/>
      <c r="C348" s="186"/>
      <c r="D348" s="29"/>
      <c r="E348" s="29"/>
      <c r="F348" s="29"/>
      <c r="G348" s="29"/>
      <c r="H348" s="29"/>
      <c r="I348" s="29"/>
      <c r="J348" s="29"/>
      <c r="K348" s="29"/>
      <c r="L348" s="1193"/>
      <c r="M348" s="230"/>
      <c r="N348" s="230"/>
      <c r="O348" s="228"/>
      <c r="P348" s="228"/>
      <c r="Q348" s="228"/>
      <c r="R348" s="228"/>
      <c r="S348" s="228"/>
      <c r="T348" s="29"/>
    </row>
    <row r="349" spans="1:29" ht="15.75" customHeight="1">
      <c r="A349" s="1147"/>
      <c r="B349" s="1147"/>
      <c r="C349" s="186"/>
      <c r="D349" s="29"/>
      <c r="E349" s="29"/>
      <c r="F349" s="29"/>
      <c r="G349" s="29"/>
      <c r="H349" s="29"/>
      <c r="I349" s="29"/>
      <c r="J349" s="29"/>
      <c r="K349" s="29"/>
      <c r="L349" s="1194"/>
      <c r="M349" s="230"/>
      <c r="N349" s="228"/>
      <c r="O349" s="228"/>
      <c r="P349" s="228"/>
      <c r="Q349" s="228"/>
      <c r="R349" s="228"/>
      <c r="S349" s="228"/>
      <c r="T349" s="29"/>
    </row>
    <row r="350" spans="1:29" ht="15.75" customHeight="1">
      <c r="A350" s="766"/>
      <c r="B350" s="371"/>
      <c r="C350" s="186"/>
      <c r="D350" s="29"/>
      <c r="E350" s="29"/>
      <c r="F350" s="29"/>
      <c r="G350" s="29"/>
      <c r="H350" s="29"/>
      <c r="I350" s="29"/>
      <c r="J350" s="29"/>
      <c r="K350" s="29"/>
      <c r="L350" s="238" t="s">
        <v>593</v>
      </c>
      <c r="M350" s="280"/>
      <c r="N350" s="239">
        <v>3</v>
      </c>
      <c r="O350" s="280"/>
      <c r="P350" s="239">
        <v>3</v>
      </c>
      <c r="Q350" s="239">
        <v>3</v>
      </c>
      <c r="R350" s="236"/>
      <c r="S350" s="237">
        <f t="shared" ref="S350:S361" si="67">SUM(M350:R350)</f>
        <v>9</v>
      </c>
      <c r="T350" s="29"/>
    </row>
    <row r="351" spans="1:29" ht="15.75" customHeight="1">
      <c r="A351" s="766"/>
      <c r="B351" s="371"/>
      <c r="C351" s="186"/>
      <c r="D351" s="29"/>
      <c r="E351" s="29"/>
      <c r="F351" s="29"/>
      <c r="G351" s="29"/>
      <c r="H351" s="29"/>
      <c r="I351" s="29"/>
      <c r="J351" s="29"/>
      <c r="K351" s="29"/>
      <c r="L351" s="240" t="s">
        <v>594</v>
      </c>
      <c r="M351" s="281"/>
      <c r="N351" s="241">
        <v>3</v>
      </c>
      <c r="O351" s="281"/>
      <c r="P351" s="241">
        <v>3</v>
      </c>
      <c r="Q351" s="241">
        <v>3</v>
      </c>
      <c r="R351" s="228"/>
      <c r="S351" s="242">
        <f t="shared" si="67"/>
        <v>9</v>
      </c>
      <c r="T351" s="29"/>
    </row>
    <row r="352" spans="1:29" ht="15.75" customHeight="1">
      <c r="A352" s="766"/>
      <c r="B352" s="371"/>
      <c r="C352" s="186"/>
      <c r="D352" s="29"/>
      <c r="E352" s="29"/>
      <c r="F352" s="29"/>
      <c r="G352" s="29"/>
      <c r="H352" s="29"/>
      <c r="I352" s="29"/>
      <c r="J352" s="29"/>
      <c r="K352" s="29"/>
      <c r="L352" s="240" t="s">
        <v>595</v>
      </c>
      <c r="M352" s="243"/>
      <c r="N352" s="243"/>
      <c r="O352" s="243"/>
      <c r="P352" s="243"/>
      <c r="Q352" s="243"/>
      <c r="R352" s="228"/>
      <c r="S352" s="242">
        <f t="shared" si="67"/>
        <v>0</v>
      </c>
      <c r="T352" s="29"/>
    </row>
    <row r="353" spans="1:29" ht="15.75" customHeight="1">
      <c r="A353" s="766"/>
      <c r="B353" s="371"/>
      <c r="C353" s="186"/>
      <c r="D353" s="29"/>
      <c r="E353" s="29"/>
      <c r="F353" s="29"/>
      <c r="G353" s="29"/>
      <c r="H353" s="29"/>
      <c r="I353" s="29"/>
      <c r="J353" s="29"/>
      <c r="K353" s="29"/>
      <c r="L353" s="244" t="s">
        <v>596</v>
      </c>
      <c r="M353" s="246"/>
      <c r="N353" s="246"/>
      <c r="O353" s="246"/>
      <c r="P353" s="246"/>
      <c r="Q353" s="246"/>
      <c r="R353" s="247"/>
      <c r="S353" s="248">
        <f t="shared" si="67"/>
        <v>0</v>
      </c>
      <c r="T353" s="29"/>
    </row>
    <row r="354" spans="1:29" ht="15.75" customHeight="1">
      <c r="A354" s="965"/>
      <c r="B354" s="371"/>
      <c r="C354" s="186"/>
      <c r="D354" s="29"/>
      <c r="E354" s="29"/>
      <c r="F354" s="29"/>
      <c r="G354" s="29"/>
      <c r="H354" s="29"/>
      <c r="I354" s="29"/>
      <c r="J354" s="29"/>
      <c r="K354" s="29"/>
      <c r="L354" s="244" t="s">
        <v>597</v>
      </c>
      <c r="M354" s="246"/>
      <c r="N354" s="246"/>
      <c r="O354" s="246"/>
      <c r="P354" s="246"/>
      <c r="Q354" s="246"/>
      <c r="R354" s="247"/>
      <c r="S354" s="248">
        <f t="shared" si="67"/>
        <v>0</v>
      </c>
      <c r="T354" s="29"/>
      <c r="U354" s="185"/>
      <c r="V354" s="185"/>
      <c r="W354" s="185"/>
      <c r="X354" s="185"/>
      <c r="Y354" s="185"/>
      <c r="Z354" s="185"/>
      <c r="AA354" s="185"/>
      <c r="AB354" s="185"/>
      <c r="AC354" s="185"/>
    </row>
    <row r="355" spans="1:29" ht="15.75" customHeight="1">
      <c r="A355" s="965"/>
      <c r="B355" s="371"/>
      <c r="C355" s="186"/>
      <c r="D355" s="29"/>
      <c r="E355" s="29"/>
      <c r="F355" s="29"/>
      <c r="G355" s="29"/>
      <c r="H355" s="29"/>
      <c r="I355" s="29"/>
      <c r="J355" s="29"/>
      <c r="K355" s="29"/>
      <c r="L355" s="249" t="s">
        <v>598</v>
      </c>
      <c r="M355" s="246"/>
      <c r="N355" s="246"/>
      <c r="O355" s="246"/>
      <c r="P355" s="246"/>
      <c r="Q355" s="246"/>
      <c r="R355" s="247"/>
      <c r="S355" s="248">
        <f t="shared" si="67"/>
        <v>0</v>
      </c>
      <c r="T355" s="29"/>
      <c r="U355" s="185"/>
      <c r="V355" s="185"/>
      <c r="W355" s="185"/>
      <c r="X355" s="185"/>
      <c r="Y355" s="185"/>
      <c r="Z355" s="185"/>
      <c r="AA355" s="185"/>
      <c r="AB355" s="185"/>
      <c r="AC355" s="185"/>
    </row>
    <row r="356" spans="1:29" ht="15.75" customHeight="1">
      <c r="A356" s="766"/>
      <c r="B356" s="371"/>
      <c r="C356" s="186"/>
      <c r="D356" s="29"/>
      <c r="E356" s="29"/>
      <c r="F356" s="29"/>
      <c r="G356" s="29"/>
      <c r="H356" s="29"/>
      <c r="I356" s="29"/>
      <c r="J356" s="29"/>
      <c r="K356" s="29"/>
      <c r="L356" s="250" t="s">
        <v>599</v>
      </c>
      <c r="M356" s="251"/>
      <c r="N356" s="251"/>
      <c r="O356" s="251"/>
      <c r="P356" s="251"/>
      <c r="Q356" s="251"/>
      <c r="R356" s="252"/>
      <c r="S356" s="253">
        <f t="shared" si="67"/>
        <v>0</v>
      </c>
      <c r="T356" s="29"/>
      <c r="U356" s="8"/>
      <c r="V356" s="8"/>
      <c r="W356" s="8"/>
      <c r="X356" s="8"/>
      <c r="Y356" s="8"/>
      <c r="Z356" s="8"/>
      <c r="AA356" s="8"/>
      <c r="AB356" s="8"/>
      <c r="AC356" s="8"/>
    </row>
    <row r="357" spans="1:29" ht="15.75" customHeight="1">
      <c r="A357" s="766"/>
      <c r="B357" s="371"/>
      <c r="C357" s="186"/>
      <c r="D357" s="29"/>
      <c r="E357" s="29"/>
      <c r="F357" s="29"/>
      <c r="G357" s="29"/>
      <c r="H357" s="29"/>
      <c r="I357" s="29"/>
      <c r="J357" s="29"/>
      <c r="K357" s="29"/>
      <c r="L357" s="250" t="s">
        <v>600</v>
      </c>
      <c r="M357" s="254"/>
      <c r="N357" s="254"/>
      <c r="O357" s="254"/>
      <c r="P357" s="254"/>
      <c r="Q357" s="254"/>
      <c r="R357" s="255"/>
      <c r="S357" s="256">
        <f t="shared" si="67"/>
        <v>0</v>
      </c>
      <c r="T357" s="29"/>
      <c r="U357" s="8"/>
      <c r="V357" s="8"/>
      <c r="W357" s="8"/>
      <c r="X357" s="8"/>
      <c r="Y357" s="8"/>
      <c r="Z357" s="8"/>
      <c r="AA357" s="8"/>
      <c r="AB357" s="8"/>
      <c r="AC357" s="8"/>
    </row>
    <row r="358" spans="1:29" ht="15.75" customHeight="1">
      <c r="A358" s="766"/>
      <c r="B358" s="371"/>
      <c r="C358" s="186"/>
      <c r="D358" s="29"/>
      <c r="E358" s="29"/>
      <c r="F358" s="29"/>
      <c r="G358" s="29"/>
      <c r="H358" s="29"/>
      <c r="I358" s="29"/>
      <c r="J358" s="29"/>
      <c r="K358" s="29"/>
      <c r="L358" s="222" t="s">
        <v>681</v>
      </c>
      <c r="M358" s="223">
        <f t="shared" ref="M358:R358" si="68">M350+M337</f>
        <v>0</v>
      </c>
      <c r="N358" s="223">
        <f t="shared" si="68"/>
        <v>3</v>
      </c>
      <c r="O358" s="223">
        <f t="shared" si="68"/>
        <v>0</v>
      </c>
      <c r="P358" s="223">
        <f t="shared" si="68"/>
        <v>3</v>
      </c>
      <c r="Q358" s="223">
        <f t="shared" si="68"/>
        <v>3</v>
      </c>
      <c r="R358" s="223">
        <f t="shared" si="68"/>
        <v>0</v>
      </c>
      <c r="S358" s="224">
        <f t="shared" si="67"/>
        <v>9</v>
      </c>
      <c r="T358" s="29"/>
      <c r="U358" s="8"/>
      <c r="V358" s="8"/>
      <c r="W358" s="8"/>
      <c r="X358" s="8"/>
      <c r="Y358" s="8"/>
      <c r="Z358" s="8"/>
      <c r="AA358" s="8"/>
      <c r="AB358" s="8"/>
      <c r="AC358" s="8"/>
    </row>
    <row r="359" spans="1:29" ht="15.75" customHeight="1">
      <c r="A359" s="766"/>
      <c r="B359" s="371"/>
      <c r="C359" s="186"/>
      <c r="D359" s="29"/>
      <c r="E359" s="29"/>
      <c r="F359" s="29"/>
      <c r="G359" s="29"/>
      <c r="H359" s="29"/>
      <c r="I359" s="29"/>
      <c r="J359" s="29"/>
      <c r="K359" s="29"/>
      <c r="L359" s="257" t="s">
        <v>682</v>
      </c>
      <c r="M359" s="258">
        <f t="shared" ref="M359:R359" si="69">M354+M353+M341+M340</f>
        <v>0</v>
      </c>
      <c r="N359" s="258">
        <f t="shared" si="69"/>
        <v>0</v>
      </c>
      <c r="O359" s="258">
        <f t="shared" si="69"/>
        <v>0</v>
      </c>
      <c r="P359" s="258">
        <f t="shared" si="69"/>
        <v>0</v>
      </c>
      <c r="Q359" s="258">
        <f t="shared" si="69"/>
        <v>0</v>
      </c>
      <c r="R359" s="258">
        <f t="shared" si="69"/>
        <v>0</v>
      </c>
      <c r="S359" s="259">
        <f t="shared" si="67"/>
        <v>0</v>
      </c>
      <c r="T359" s="29"/>
      <c r="U359" s="8"/>
      <c r="V359" s="8"/>
      <c r="W359" s="8"/>
      <c r="X359" s="8"/>
      <c r="Y359" s="8"/>
      <c r="Z359" s="8"/>
      <c r="AA359" s="8"/>
      <c r="AB359" s="8"/>
      <c r="AC359" s="8"/>
    </row>
    <row r="360" spans="1:29" ht="15.75" customHeight="1">
      <c r="A360" s="965"/>
      <c r="B360" s="371"/>
      <c r="C360" s="186"/>
      <c r="D360" s="29"/>
      <c r="E360" s="29"/>
      <c r="F360" s="29"/>
      <c r="G360" s="29"/>
      <c r="H360" s="29"/>
      <c r="I360" s="29"/>
      <c r="J360" s="29"/>
      <c r="K360" s="29"/>
      <c r="L360" s="257" t="s">
        <v>683</v>
      </c>
      <c r="M360" s="258">
        <f t="shared" ref="M360:R360" si="70">M355+M342</f>
        <v>0</v>
      </c>
      <c r="N360" s="258">
        <f t="shared" si="70"/>
        <v>0</v>
      </c>
      <c r="O360" s="258">
        <f t="shared" si="70"/>
        <v>0</v>
      </c>
      <c r="P360" s="258">
        <f t="shared" si="70"/>
        <v>0</v>
      </c>
      <c r="Q360" s="258">
        <f t="shared" si="70"/>
        <v>0</v>
      </c>
      <c r="R360" s="258">
        <f t="shared" si="70"/>
        <v>0</v>
      </c>
      <c r="S360" s="259">
        <f t="shared" si="67"/>
        <v>0</v>
      </c>
      <c r="T360" s="29"/>
      <c r="U360" s="185"/>
      <c r="V360" s="185"/>
      <c r="W360" s="185"/>
      <c r="X360" s="185"/>
      <c r="Y360" s="185"/>
      <c r="Z360" s="185"/>
      <c r="AA360" s="185"/>
      <c r="AB360" s="185"/>
      <c r="AC360" s="185"/>
    </row>
    <row r="361" spans="1:29" ht="15.75" customHeight="1">
      <c r="A361" s="965"/>
      <c r="B361" s="371"/>
      <c r="C361" s="186"/>
      <c r="D361" s="29"/>
      <c r="E361" s="29"/>
      <c r="F361" s="29"/>
      <c r="G361" s="29"/>
      <c r="H361" s="29"/>
      <c r="I361" s="29"/>
      <c r="J361" s="29"/>
      <c r="K361" s="29"/>
      <c r="L361" s="260" t="s">
        <v>684</v>
      </c>
      <c r="M361" s="261">
        <f t="shared" ref="M361:R361" si="71">M356+M343</f>
        <v>0</v>
      </c>
      <c r="N361" s="261">
        <f t="shared" si="71"/>
        <v>0</v>
      </c>
      <c r="O361" s="261">
        <f t="shared" si="71"/>
        <v>0</v>
      </c>
      <c r="P361" s="261">
        <f t="shared" si="71"/>
        <v>0</v>
      </c>
      <c r="Q361" s="261">
        <f t="shared" si="71"/>
        <v>0</v>
      </c>
      <c r="R361" s="261">
        <f t="shared" si="71"/>
        <v>0</v>
      </c>
      <c r="S361" s="262">
        <f t="shared" si="67"/>
        <v>0</v>
      </c>
      <c r="T361" s="29"/>
      <c r="U361" s="185"/>
      <c r="V361" s="185"/>
      <c r="W361" s="185"/>
      <c r="X361" s="185"/>
      <c r="Y361" s="185"/>
      <c r="Z361" s="185"/>
      <c r="AA361" s="185"/>
      <c r="AB361" s="185"/>
      <c r="AC361" s="185"/>
    </row>
    <row r="362" spans="1:29" ht="15.75" customHeight="1">
      <c r="A362" s="1213" t="s">
        <v>817</v>
      </c>
      <c r="B362" s="1138"/>
      <c r="C362" s="354"/>
      <c r="D362" s="82"/>
      <c r="E362" s="82"/>
      <c r="F362" s="82"/>
      <c r="G362" s="82"/>
      <c r="H362" s="82"/>
      <c r="I362" s="82"/>
      <c r="J362" s="82"/>
      <c r="K362" s="82"/>
      <c r="L362" s="355"/>
      <c r="M362" s="82"/>
      <c r="N362" s="82"/>
      <c r="O362" s="82"/>
      <c r="P362" s="82"/>
      <c r="Q362" s="82"/>
      <c r="R362" s="82"/>
      <c r="S362" s="82"/>
      <c r="T362" s="186"/>
    </row>
    <row r="363" spans="1:29" ht="37.5" customHeight="1">
      <c r="A363" s="1211">
        <v>2</v>
      </c>
      <c r="B363" s="1197" t="s">
        <v>282</v>
      </c>
      <c r="C363" s="186">
        <v>6</v>
      </c>
      <c r="D363" s="306">
        <v>5</v>
      </c>
      <c r="E363" s="182" t="s">
        <v>1277</v>
      </c>
      <c r="F363" s="9" t="s">
        <v>651</v>
      </c>
      <c r="G363" s="306"/>
      <c r="H363" s="306">
        <v>6</v>
      </c>
      <c r="I363" s="760">
        <v>4</v>
      </c>
      <c r="J363" s="9" t="s">
        <v>1277</v>
      </c>
      <c r="K363" s="33" t="s">
        <v>651</v>
      </c>
      <c r="L363" s="1192" t="s">
        <v>592</v>
      </c>
      <c r="M363" s="18"/>
      <c r="N363" s="408"/>
      <c r="O363" s="29"/>
      <c r="P363" s="29"/>
      <c r="Q363" s="50" t="s">
        <v>2746</v>
      </c>
      <c r="R363" s="29"/>
      <c r="S363" s="29"/>
      <c r="T363" s="29"/>
    </row>
    <row r="364" spans="1:29" ht="15.75" customHeight="1">
      <c r="A364" s="1152"/>
      <c r="B364" s="1152"/>
      <c r="C364" s="186">
        <v>7</v>
      </c>
      <c r="D364" s="306">
        <v>5</v>
      </c>
      <c r="E364" s="182" t="s">
        <v>1280</v>
      </c>
      <c r="F364" s="9" t="s">
        <v>651</v>
      </c>
      <c r="G364" s="306"/>
      <c r="H364" s="306">
        <v>7</v>
      </c>
      <c r="I364" s="182">
        <v>5</v>
      </c>
      <c r="J364" s="9" t="s">
        <v>1280</v>
      </c>
      <c r="K364" s="33" t="s">
        <v>651</v>
      </c>
      <c r="L364" s="1193"/>
      <c r="M364" s="18"/>
      <c r="N364" s="969"/>
      <c r="O364" s="29"/>
      <c r="P364" s="29"/>
      <c r="Q364" s="18"/>
      <c r="R364" s="29"/>
      <c r="S364" s="29"/>
      <c r="T364" s="29"/>
    </row>
    <row r="365" spans="1:29" ht="15.75" customHeight="1">
      <c r="A365" s="1152"/>
      <c r="B365" s="1152"/>
      <c r="C365" s="186">
        <v>8</v>
      </c>
      <c r="D365" s="306">
        <v>5</v>
      </c>
      <c r="E365" s="182" t="s">
        <v>1538</v>
      </c>
      <c r="F365" s="9" t="s">
        <v>651</v>
      </c>
      <c r="G365" s="306"/>
      <c r="H365" s="306">
        <v>8</v>
      </c>
      <c r="I365" s="760">
        <v>4</v>
      </c>
      <c r="J365" s="9" t="s">
        <v>1538</v>
      </c>
      <c r="K365" s="33" t="s">
        <v>651</v>
      </c>
      <c r="L365" s="1193"/>
      <c r="M365" s="29"/>
      <c r="N365" s="969"/>
      <c r="O365" s="29"/>
      <c r="P365" s="29"/>
      <c r="Q365" s="18"/>
      <c r="R365" s="29"/>
      <c r="S365" s="29"/>
      <c r="T365" s="29"/>
    </row>
    <row r="366" spans="1:29" ht="15.75" customHeight="1">
      <c r="A366" s="1152"/>
      <c r="B366" s="1152"/>
      <c r="C366" s="186"/>
      <c r="D366" s="33"/>
      <c r="E366" s="33"/>
      <c r="F366" s="33"/>
      <c r="G366" s="33"/>
      <c r="H366" s="33"/>
      <c r="I366" s="191">
        <v>13</v>
      </c>
      <c r="J366" s="33"/>
      <c r="K366" s="33"/>
      <c r="L366" s="1194"/>
      <c r="M366" s="18"/>
      <c r="N366" s="969"/>
      <c r="O366" s="29"/>
      <c r="P366" s="29"/>
      <c r="Q366" s="18"/>
      <c r="R366" s="29"/>
      <c r="S366" s="29"/>
      <c r="T366" s="29"/>
    </row>
    <row r="367" spans="1:29" ht="15.75" customHeight="1">
      <c r="A367" s="1152"/>
      <c r="B367" s="1152"/>
      <c r="C367" s="186"/>
      <c r="D367" s="29"/>
      <c r="E367" s="29"/>
      <c r="F367" s="29"/>
      <c r="G367" s="29"/>
      <c r="H367" s="29"/>
      <c r="I367" s="29"/>
      <c r="J367" s="29"/>
      <c r="K367" s="29"/>
      <c r="L367" s="186" t="s">
        <v>593</v>
      </c>
      <c r="M367" s="192"/>
      <c r="N367" s="192"/>
      <c r="O367" s="192"/>
      <c r="P367" s="192"/>
      <c r="Q367" s="193">
        <v>4</v>
      </c>
      <c r="R367" s="194"/>
      <c r="S367" s="4">
        <f t="shared" ref="S367:S374" si="72">SUM(M367:R367)</f>
        <v>4</v>
      </c>
      <c r="T367" s="29"/>
    </row>
    <row r="368" spans="1:29" ht="15.75" customHeight="1">
      <c r="A368" s="1152"/>
      <c r="B368" s="1152"/>
      <c r="C368" s="186"/>
      <c r="D368" s="29"/>
      <c r="E368" s="29"/>
      <c r="F368" s="29"/>
      <c r="G368" s="29"/>
      <c r="H368" s="29"/>
      <c r="I368" s="29"/>
      <c r="J368" s="29"/>
      <c r="K368" s="29"/>
      <c r="L368" s="195" t="s">
        <v>594</v>
      </c>
      <c r="M368" s="196"/>
      <c r="N368" s="196"/>
      <c r="O368" s="196"/>
      <c r="P368" s="196"/>
      <c r="Q368" s="196"/>
      <c r="R368" s="29"/>
      <c r="S368" s="33">
        <f t="shared" si="72"/>
        <v>0</v>
      </c>
      <c r="T368" s="29"/>
    </row>
    <row r="369" spans="1:29" ht="15.75" customHeight="1">
      <c r="A369" s="1152"/>
      <c r="B369" s="1152"/>
      <c r="C369" s="186"/>
      <c r="D369" s="29"/>
      <c r="E369" s="29"/>
      <c r="F369" s="29"/>
      <c r="G369" s="29"/>
      <c r="H369" s="29"/>
      <c r="I369" s="29"/>
      <c r="J369" s="29"/>
      <c r="K369" s="29"/>
      <c r="L369" s="195" t="s">
        <v>595</v>
      </c>
      <c r="M369" s="198"/>
      <c r="N369" s="198"/>
      <c r="O369" s="198"/>
      <c r="P369" s="198"/>
      <c r="Q369" s="273">
        <v>4</v>
      </c>
      <c r="R369" s="29"/>
      <c r="S369" s="33">
        <f t="shared" si="72"/>
        <v>4</v>
      </c>
      <c r="T369" s="29"/>
    </row>
    <row r="370" spans="1:29" ht="15.75" customHeight="1">
      <c r="A370" s="1152"/>
      <c r="B370" s="1152"/>
      <c r="C370" s="186"/>
      <c r="D370" s="29"/>
      <c r="E370" s="29"/>
      <c r="F370" s="29"/>
      <c r="G370" s="29"/>
      <c r="H370" s="29"/>
      <c r="I370" s="29"/>
      <c r="J370" s="29"/>
      <c r="K370" s="29"/>
      <c r="L370" s="199" t="s">
        <v>596</v>
      </c>
      <c r="M370" s="200"/>
      <c r="N370" s="200"/>
      <c r="O370" s="200"/>
      <c r="P370" s="200"/>
      <c r="Q370" s="200"/>
      <c r="R370" s="202"/>
      <c r="S370" s="203">
        <f t="shared" si="72"/>
        <v>0</v>
      </c>
      <c r="T370" s="29"/>
    </row>
    <row r="371" spans="1:29" ht="15.75" customHeight="1">
      <c r="A371" s="1152"/>
      <c r="B371" s="1152"/>
      <c r="C371" s="186"/>
      <c r="D371" s="29"/>
      <c r="E371" s="29"/>
      <c r="F371" s="29"/>
      <c r="G371" s="29"/>
      <c r="H371" s="29"/>
      <c r="I371" s="29"/>
      <c r="J371" s="29"/>
      <c r="K371" s="29"/>
      <c r="L371" s="199" t="s">
        <v>597</v>
      </c>
      <c r="M371" s="200"/>
      <c r="N371" s="200"/>
      <c r="O371" s="200"/>
      <c r="P371" s="200"/>
      <c r="Q371" s="200"/>
      <c r="R371" s="202"/>
      <c r="S371" s="203">
        <f t="shared" si="72"/>
        <v>0</v>
      </c>
      <c r="T371" s="29"/>
      <c r="U371" s="8"/>
      <c r="V371" s="8"/>
      <c r="W371" s="8"/>
      <c r="X371" s="8"/>
      <c r="Y371" s="8"/>
      <c r="Z371" s="8"/>
      <c r="AA371" s="8"/>
      <c r="AB371" s="8"/>
      <c r="AC371" s="8"/>
    </row>
    <row r="372" spans="1:29" ht="15.75" customHeight="1">
      <c r="A372" s="1152"/>
      <c r="B372" s="1152"/>
      <c r="C372" s="186"/>
      <c r="D372" s="29"/>
      <c r="E372" s="29"/>
      <c r="F372" s="29"/>
      <c r="G372" s="29"/>
      <c r="H372" s="29"/>
      <c r="I372" s="29"/>
      <c r="J372" s="29"/>
      <c r="K372" s="29"/>
      <c r="L372" s="208" t="s">
        <v>598</v>
      </c>
      <c r="M372" s="200"/>
      <c r="N372" s="200"/>
      <c r="O372" s="200"/>
      <c r="P372" s="200"/>
      <c r="Q372" s="200"/>
      <c r="R372" s="202"/>
      <c r="S372" s="203">
        <f t="shared" si="72"/>
        <v>0</v>
      </c>
      <c r="T372" s="29"/>
      <c r="U372" s="8"/>
      <c r="V372" s="8"/>
      <c r="W372" s="8"/>
      <c r="X372" s="8"/>
      <c r="Y372" s="8"/>
      <c r="Z372" s="8"/>
      <c r="AA372" s="8"/>
      <c r="AB372" s="8"/>
      <c r="AC372" s="8"/>
    </row>
    <row r="373" spans="1:29" ht="15.75" customHeight="1">
      <c r="A373" s="1152"/>
      <c r="B373" s="1152"/>
      <c r="C373" s="186"/>
      <c r="D373" s="29"/>
      <c r="E373" s="29"/>
      <c r="F373" s="29"/>
      <c r="G373" s="29"/>
      <c r="H373" s="29"/>
      <c r="I373" s="29"/>
      <c r="J373" s="29"/>
      <c r="K373" s="29"/>
      <c r="L373" s="209" t="s">
        <v>599</v>
      </c>
      <c r="M373" s="210"/>
      <c r="N373" s="210"/>
      <c r="O373" s="210"/>
      <c r="P373" s="210"/>
      <c r="Q373" s="210"/>
      <c r="R373" s="211"/>
      <c r="S373" s="212">
        <f t="shared" si="72"/>
        <v>0</v>
      </c>
      <c r="T373" s="29"/>
      <c r="U373" s="8"/>
      <c r="V373" s="8"/>
      <c r="W373" s="8"/>
      <c r="X373" s="8"/>
      <c r="Y373" s="8"/>
      <c r="Z373" s="8"/>
      <c r="AA373" s="8"/>
      <c r="AB373" s="8"/>
      <c r="AC373" s="8"/>
    </row>
    <row r="374" spans="1:29" ht="15.75" customHeight="1">
      <c r="A374" s="1152"/>
      <c r="B374" s="1152"/>
      <c r="C374" s="186"/>
      <c r="D374" s="29"/>
      <c r="E374" s="29"/>
      <c r="F374" s="29"/>
      <c r="G374" s="29"/>
      <c r="H374" s="29"/>
      <c r="I374" s="29"/>
      <c r="J374" s="29"/>
      <c r="K374" s="29"/>
      <c r="L374" s="209" t="s">
        <v>600</v>
      </c>
      <c r="M374" s="213"/>
      <c r="N374" s="213"/>
      <c r="O374" s="213"/>
      <c r="P374" s="213"/>
      <c r="Q374" s="213"/>
      <c r="R374" s="214"/>
      <c r="S374" s="215">
        <f t="shared" si="72"/>
        <v>0</v>
      </c>
      <c r="T374" s="29"/>
      <c r="U374" s="8"/>
      <c r="V374" s="8"/>
      <c r="W374" s="8"/>
      <c r="X374" s="8"/>
      <c r="Y374" s="8"/>
      <c r="Z374" s="8"/>
      <c r="AA374" s="8"/>
      <c r="AB374" s="8"/>
      <c r="AC374" s="8"/>
    </row>
    <row r="375" spans="1:29" ht="21" customHeight="1">
      <c r="A375" s="1152"/>
      <c r="B375" s="1152"/>
      <c r="C375" s="216"/>
      <c r="D375" s="217"/>
      <c r="E375" s="217"/>
      <c r="F375" s="217"/>
      <c r="G375" s="217"/>
      <c r="H375" s="217"/>
      <c r="I375" s="217"/>
      <c r="J375" s="217"/>
      <c r="K375" s="217"/>
      <c r="L375" s="222"/>
      <c r="M375" s="223"/>
      <c r="N375" s="223"/>
      <c r="O375" s="223"/>
      <c r="P375" s="223"/>
      <c r="Q375" s="223"/>
      <c r="R375" s="224"/>
      <c r="S375" s="225"/>
      <c r="T375" s="29"/>
      <c r="U375" s="185"/>
      <c r="V375" s="185"/>
      <c r="W375" s="185"/>
      <c r="X375" s="185"/>
      <c r="Y375" s="185"/>
      <c r="Z375" s="185"/>
      <c r="AA375" s="185"/>
      <c r="AB375" s="185"/>
      <c r="AC375" s="185"/>
    </row>
    <row r="376" spans="1:29" ht="34.5" customHeight="1">
      <c r="A376" s="1152"/>
      <c r="B376" s="1152"/>
      <c r="C376" s="186"/>
      <c r="D376" s="33"/>
      <c r="E376" s="33"/>
      <c r="F376" s="33"/>
      <c r="G376" s="33"/>
      <c r="H376" s="33"/>
      <c r="I376" s="33"/>
      <c r="J376" s="33"/>
      <c r="K376" s="33"/>
      <c r="L376" s="1195" t="s">
        <v>601</v>
      </c>
      <c r="M376" s="279" t="s">
        <v>2747</v>
      </c>
      <c r="N376" s="228"/>
      <c r="O376" s="228"/>
      <c r="P376" s="228"/>
      <c r="Q376" s="279" t="s">
        <v>2748</v>
      </c>
      <c r="R376" s="228"/>
      <c r="S376" s="228"/>
      <c r="T376" s="29"/>
    </row>
    <row r="377" spans="1:29" ht="45" customHeight="1">
      <c r="A377" s="1152"/>
      <c r="B377" s="1152"/>
      <c r="C377" s="186"/>
      <c r="D377" s="29"/>
      <c r="E377" s="29"/>
      <c r="F377" s="29"/>
      <c r="G377" s="29"/>
      <c r="H377" s="29"/>
      <c r="I377" s="29"/>
      <c r="J377" s="29"/>
      <c r="K377" s="29"/>
      <c r="L377" s="1193"/>
      <c r="M377" s="279" t="s">
        <v>2749</v>
      </c>
      <c r="N377" s="230"/>
      <c r="O377" s="230"/>
      <c r="P377" s="228"/>
      <c r="Q377" s="228"/>
      <c r="R377" s="228"/>
      <c r="S377" s="228"/>
      <c r="T377" s="29"/>
    </row>
    <row r="378" spans="1:29" ht="15.75" customHeight="1">
      <c r="A378" s="1147"/>
      <c r="B378" s="1147"/>
      <c r="C378" s="186"/>
      <c r="D378" s="33"/>
      <c r="E378" s="33"/>
      <c r="F378" s="33"/>
      <c r="G378" s="33"/>
      <c r="H378" s="33"/>
      <c r="I378" s="33"/>
      <c r="J378" s="33"/>
      <c r="K378" s="33"/>
      <c r="L378" s="1194"/>
      <c r="M378" s="228"/>
      <c r="N378" s="230"/>
      <c r="O378" s="230"/>
      <c r="P378" s="230"/>
      <c r="Q378" s="228"/>
      <c r="R378" s="228"/>
      <c r="S378" s="228"/>
      <c r="T378" s="12"/>
    </row>
    <row r="379" spans="1:29" ht="15.75" customHeight="1">
      <c r="A379" s="766"/>
      <c r="B379" s="371"/>
      <c r="C379" s="186"/>
      <c r="D379" s="29"/>
      <c r="E379" s="29"/>
      <c r="F379" s="29"/>
      <c r="G379" s="29"/>
      <c r="H379" s="29"/>
      <c r="I379" s="29"/>
      <c r="J379" s="29"/>
      <c r="K379" s="29"/>
      <c r="L379" s="238" t="s">
        <v>593</v>
      </c>
      <c r="M379" s="239">
        <v>6</v>
      </c>
      <c r="N379" s="280"/>
      <c r="O379" s="280"/>
      <c r="P379" s="280"/>
      <c r="Q379" s="239">
        <v>3</v>
      </c>
      <c r="R379" s="236"/>
      <c r="S379" s="237">
        <f t="shared" ref="S379:S390" si="73">SUM(M379:R379)</f>
        <v>9</v>
      </c>
      <c r="T379" s="29"/>
    </row>
    <row r="380" spans="1:29" ht="15.75" customHeight="1">
      <c r="A380" s="766"/>
      <c r="B380" s="371"/>
      <c r="C380" s="186"/>
      <c r="D380" s="29"/>
      <c r="E380" s="29"/>
      <c r="F380" s="29"/>
      <c r="G380" s="29"/>
      <c r="H380" s="29"/>
      <c r="I380" s="29"/>
      <c r="J380" s="29"/>
      <c r="K380" s="29"/>
      <c r="L380" s="240" t="s">
        <v>594</v>
      </c>
      <c r="M380" s="281"/>
      <c r="N380" s="281"/>
      <c r="O380" s="281"/>
      <c r="P380" s="281"/>
      <c r="Q380" s="281"/>
      <c r="R380" s="228"/>
      <c r="S380" s="242">
        <f t="shared" si="73"/>
        <v>0</v>
      </c>
      <c r="T380" s="29"/>
    </row>
    <row r="381" spans="1:29" ht="15.75" customHeight="1">
      <c r="A381" s="766"/>
      <c r="B381" s="371"/>
      <c r="C381" s="186"/>
      <c r="D381" s="29"/>
      <c r="E381" s="29"/>
      <c r="F381" s="29"/>
      <c r="G381" s="29"/>
      <c r="H381" s="29"/>
      <c r="I381" s="29"/>
      <c r="J381" s="29"/>
      <c r="K381" s="29"/>
      <c r="L381" s="240" t="s">
        <v>595</v>
      </c>
      <c r="M381" s="282">
        <v>6</v>
      </c>
      <c r="N381" s="243"/>
      <c r="O381" s="243"/>
      <c r="P381" s="243"/>
      <c r="Q381" s="282">
        <v>3</v>
      </c>
      <c r="R381" s="228"/>
      <c r="S381" s="242">
        <f t="shared" si="73"/>
        <v>9</v>
      </c>
      <c r="T381" s="29"/>
    </row>
    <row r="382" spans="1:29" ht="15.75" customHeight="1">
      <c r="A382" s="766"/>
      <c r="B382" s="371"/>
      <c r="C382" s="186"/>
      <c r="D382" s="29"/>
      <c r="E382" s="29"/>
      <c r="F382" s="29"/>
      <c r="G382" s="29"/>
      <c r="H382" s="29"/>
      <c r="I382" s="29"/>
      <c r="J382" s="29"/>
      <c r="K382" s="29"/>
      <c r="L382" s="244" t="s">
        <v>596</v>
      </c>
      <c r="M382" s="246"/>
      <c r="N382" s="246"/>
      <c r="O382" s="246"/>
      <c r="P382" s="246"/>
      <c r="Q382" s="246"/>
      <c r="R382" s="247"/>
      <c r="S382" s="248">
        <f t="shared" si="73"/>
        <v>0</v>
      </c>
      <c r="T382" s="29"/>
    </row>
    <row r="383" spans="1:29" ht="21" customHeight="1">
      <c r="A383" s="965"/>
      <c r="B383" s="371"/>
      <c r="C383" s="186"/>
      <c r="D383" s="29"/>
      <c r="E383" s="29"/>
      <c r="F383" s="29"/>
      <c r="G383" s="29"/>
      <c r="H383" s="29"/>
      <c r="I383" s="29"/>
      <c r="J383" s="29"/>
      <c r="K383" s="29"/>
      <c r="L383" s="244" t="s">
        <v>597</v>
      </c>
      <c r="M383" s="246"/>
      <c r="N383" s="246"/>
      <c r="O383" s="246"/>
      <c r="P383" s="246"/>
      <c r="Q383" s="246"/>
      <c r="R383" s="247"/>
      <c r="S383" s="248">
        <f t="shared" si="73"/>
        <v>0</v>
      </c>
      <c r="T383" s="29"/>
      <c r="U383" s="185"/>
      <c r="V383" s="185"/>
      <c r="W383" s="185"/>
      <c r="X383" s="185"/>
      <c r="Y383" s="185"/>
      <c r="Z383" s="185"/>
      <c r="AA383" s="185"/>
      <c r="AB383" s="185"/>
      <c r="AC383" s="185"/>
    </row>
    <row r="384" spans="1:29" ht="21" customHeight="1">
      <c r="A384" s="965"/>
      <c r="B384" s="371"/>
      <c r="C384" s="186"/>
      <c r="D384" s="29"/>
      <c r="E384" s="29"/>
      <c r="F384" s="29"/>
      <c r="G384" s="29"/>
      <c r="H384" s="29"/>
      <c r="I384" s="29"/>
      <c r="J384" s="29"/>
      <c r="K384" s="29"/>
      <c r="L384" s="249" t="s">
        <v>598</v>
      </c>
      <c r="M384" s="246"/>
      <c r="N384" s="246"/>
      <c r="O384" s="246"/>
      <c r="P384" s="246"/>
      <c r="Q384" s="246"/>
      <c r="R384" s="247"/>
      <c r="S384" s="248">
        <f t="shared" si="73"/>
        <v>0</v>
      </c>
      <c r="T384" s="29"/>
      <c r="U384" s="185"/>
      <c r="V384" s="185"/>
      <c r="W384" s="185"/>
      <c r="X384" s="185"/>
      <c r="Y384" s="185"/>
      <c r="Z384" s="185"/>
      <c r="AA384" s="185"/>
      <c r="AB384" s="185"/>
      <c r="AC384" s="185"/>
    </row>
    <row r="385" spans="1:29" ht="15.75" customHeight="1">
      <c r="A385" s="766"/>
      <c r="B385" s="371"/>
      <c r="C385" s="186"/>
      <c r="D385" s="29"/>
      <c r="E385" s="29"/>
      <c r="F385" s="29"/>
      <c r="G385" s="29"/>
      <c r="H385" s="29"/>
      <c r="I385" s="29"/>
      <c r="J385" s="29"/>
      <c r="K385" s="29"/>
      <c r="L385" s="250" t="s">
        <v>599</v>
      </c>
      <c r="M385" s="251"/>
      <c r="N385" s="251"/>
      <c r="O385" s="251"/>
      <c r="P385" s="251"/>
      <c r="Q385" s="251"/>
      <c r="R385" s="252"/>
      <c r="S385" s="253">
        <f t="shared" si="73"/>
        <v>0</v>
      </c>
      <c r="T385" s="29"/>
      <c r="U385" s="8"/>
      <c r="V385" s="8"/>
      <c r="W385" s="8"/>
      <c r="X385" s="8"/>
      <c r="Y385" s="8"/>
      <c r="Z385" s="8"/>
      <c r="AA385" s="8"/>
      <c r="AB385" s="8"/>
      <c r="AC385" s="8"/>
    </row>
    <row r="386" spans="1:29" ht="15.75" customHeight="1">
      <c r="A386" s="766"/>
      <c r="B386" s="371"/>
      <c r="C386" s="186"/>
      <c r="D386" s="29"/>
      <c r="E386" s="29"/>
      <c r="F386" s="29"/>
      <c r="G386" s="29"/>
      <c r="H386" s="29"/>
      <c r="I386" s="29"/>
      <c r="J386" s="29"/>
      <c r="K386" s="29"/>
      <c r="L386" s="250" t="s">
        <v>600</v>
      </c>
      <c r="M386" s="254"/>
      <c r="N386" s="254"/>
      <c r="O386" s="254"/>
      <c r="P386" s="254"/>
      <c r="Q386" s="254"/>
      <c r="R386" s="255"/>
      <c r="S386" s="256">
        <f t="shared" si="73"/>
        <v>0</v>
      </c>
      <c r="T386" s="29"/>
      <c r="U386" s="8"/>
      <c r="V386" s="8"/>
      <c r="W386" s="8"/>
      <c r="X386" s="8"/>
      <c r="Y386" s="8"/>
      <c r="Z386" s="8"/>
      <c r="AA386" s="8"/>
      <c r="AB386" s="8"/>
      <c r="AC386" s="8"/>
    </row>
    <row r="387" spans="1:29" ht="15.75" customHeight="1">
      <c r="A387" s="766"/>
      <c r="B387" s="371"/>
      <c r="C387" s="186"/>
      <c r="D387" s="29"/>
      <c r="E387" s="29"/>
      <c r="F387" s="29"/>
      <c r="G387" s="29"/>
      <c r="H387" s="29"/>
      <c r="I387" s="29"/>
      <c r="J387" s="29"/>
      <c r="K387" s="29"/>
      <c r="L387" s="222" t="s">
        <v>681</v>
      </c>
      <c r="M387" s="223">
        <f t="shared" ref="M387:R387" si="74">M379+M367</f>
        <v>6</v>
      </c>
      <c r="N387" s="223">
        <f t="shared" si="74"/>
        <v>0</v>
      </c>
      <c r="O387" s="223">
        <f t="shared" si="74"/>
        <v>0</v>
      </c>
      <c r="P387" s="223">
        <f t="shared" si="74"/>
        <v>0</v>
      </c>
      <c r="Q387" s="223">
        <f t="shared" si="74"/>
        <v>7</v>
      </c>
      <c r="R387" s="223">
        <f t="shared" si="74"/>
        <v>0</v>
      </c>
      <c r="S387" s="224">
        <f t="shared" si="73"/>
        <v>13</v>
      </c>
      <c r="T387" s="29"/>
      <c r="U387" s="8"/>
      <c r="V387" s="8"/>
      <c r="W387" s="8"/>
      <c r="X387" s="8"/>
      <c r="Y387" s="8"/>
      <c r="Z387" s="8"/>
      <c r="AA387" s="8"/>
      <c r="AB387" s="8"/>
      <c r="AC387" s="8"/>
    </row>
    <row r="388" spans="1:29" ht="15.75" customHeight="1">
      <c r="A388" s="766"/>
      <c r="B388" s="371"/>
      <c r="C388" s="186"/>
      <c r="D388" s="29"/>
      <c r="E388" s="29"/>
      <c r="F388" s="29"/>
      <c r="G388" s="29"/>
      <c r="H388" s="29"/>
      <c r="I388" s="29"/>
      <c r="J388" s="29"/>
      <c r="K388" s="29"/>
      <c r="L388" s="257" t="s">
        <v>682</v>
      </c>
      <c r="M388" s="258">
        <f t="shared" ref="M388:R388" si="75">M383+M382+M371+M370</f>
        <v>0</v>
      </c>
      <c r="N388" s="258">
        <f t="shared" si="75"/>
        <v>0</v>
      </c>
      <c r="O388" s="258">
        <f t="shared" si="75"/>
        <v>0</v>
      </c>
      <c r="P388" s="258">
        <f t="shared" si="75"/>
        <v>0</v>
      </c>
      <c r="Q388" s="258">
        <f t="shared" si="75"/>
        <v>0</v>
      </c>
      <c r="R388" s="258">
        <f t="shared" si="75"/>
        <v>0</v>
      </c>
      <c r="S388" s="259">
        <f t="shared" si="73"/>
        <v>0</v>
      </c>
      <c r="T388" s="29"/>
      <c r="U388" s="8"/>
      <c r="V388" s="8"/>
      <c r="W388" s="8"/>
      <c r="X388" s="8"/>
      <c r="Y388" s="8"/>
      <c r="Z388" s="8"/>
      <c r="AA388" s="8"/>
      <c r="AB388" s="8"/>
      <c r="AC388" s="8"/>
    </row>
    <row r="389" spans="1:29" ht="21" customHeight="1">
      <c r="A389" s="965"/>
      <c r="B389" s="371"/>
      <c r="C389" s="186"/>
      <c r="D389" s="29"/>
      <c r="E389" s="29"/>
      <c r="F389" s="29"/>
      <c r="G389" s="29"/>
      <c r="H389" s="29"/>
      <c r="I389" s="29"/>
      <c r="J389" s="29"/>
      <c r="K389" s="29"/>
      <c r="L389" s="257" t="s">
        <v>683</v>
      </c>
      <c r="M389" s="258">
        <f t="shared" ref="M389:R389" si="76">M384+M372</f>
        <v>0</v>
      </c>
      <c r="N389" s="258">
        <f t="shared" si="76"/>
        <v>0</v>
      </c>
      <c r="O389" s="258">
        <f t="shared" si="76"/>
        <v>0</v>
      </c>
      <c r="P389" s="258">
        <f t="shared" si="76"/>
        <v>0</v>
      </c>
      <c r="Q389" s="258">
        <f t="shared" si="76"/>
        <v>0</v>
      </c>
      <c r="R389" s="258">
        <f t="shared" si="76"/>
        <v>0</v>
      </c>
      <c r="S389" s="259">
        <f t="shared" si="73"/>
        <v>0</v>
      </c>
      <c r="T389" s="29"/>
      <c r="U389" s="185"/>
      <c r="V389" s="185"/>
      <c r="W389" s="185"/>
      <c r="X389" s="185"/>
      <c r="Y389" s="185"/>
      <c r="Z389" s="185"/>
      <c r="AA389" s="185"/>
      <c r="AB389" s="185"/>
      <c r="AC389" s="185"/>
    </row>
    <row r="390" spans="1:29" ht="21" customHeight="1">
      <c r="A390" s="965"/>
      <c r="B390" s="371"/>
      <c r="C390" s="186"/>
      <c r="D390" s="29"/>
      <c r="E390" s="29"/>
      <c r="F390" s="29"/>
      <c r="G390" s="29"/>
      <c r="H390" s="29"/>
      <c r="I390" s="29"/>
      <c r="J390" s="29"/>
      <c r="K390" s="29"/>
      <c r="L390" s="260" t="s">
        <v>684</v>
      </c>
      <c r="M390" s="261">
        <f t="shared" ref="M390:R390" si="77">M385+M373</f>
        <v>0</v>
      </c>
      <c r="N390" s="261">
        <f t="shared" si="77"/>
        <v>0</v>
      </c>
      <c r="O390" s="261">
        <f t="shared" si="77"/>
        <v>0</v>
      </c>
      <c r="P390" s="261">
        <f t="shared" si="77"/>
        <v>0</v>
      </c>
      <c r="Q390" s="261">
        <f t="shared" si="77"/>
        <v>0</v>
      </c>
      <c r="R390" s="261">
        <f t="shared" si="77"/>
        <v>0</v>
      </c>
      <c r="S390" s="262">
        <f t="shared" si="73"/>
        <v>0</v>
      </c>
      <c r="T390" s="29"/>
      <c r="U390" s="185"/>
      <c r="V390" s="185"/>
      <c r="W390" s="185"/>
      <c r="X390" s="185"/>
      <c r="Y390" s="185"/>
      <c r="Z390" s="185"/>
      <c r="AA390" s="185"/>
      <c r="AB390" s="185"/>
      <c r="AC390" s="185"/>
    </row>
    <row r="391" spans="1:29" ht="25.5" customHeight="1">
      <c r="A391" s="1213" t="s">
        <v>817</v>
      </c>
      <c r="B391" s="1138"/>
      <c r="C391" s="354"/>
      <c r="D391" s="82"/>
      <c r="E391" s="82"/>
      <c r="F391" s="82"/>
      <c r="G391" s="82"/>
      <c r="H391" s="82"/>
      <c r="I391" s="82"/>
      <c r="J391" s="82"/>
      <c r="K391" s="82"/>
      <c r="L391" s="355"/>
      <c r="M391" s="82"/>
      <c r="N391" s="82"/>
      <c r="O391" s="82"/>
      <c r="P391" s="82"/>
      <c r="Q391" s="82"/>
      <c r="R391" s="82"/>
      <c r="S391" s="82"/>
      <c r="T391" s="29"/>
    </row>
    <row r="392" spans="1:29" ht="30.75" customHeight="1">
      <c r="A392" s="1211">
        <v>3</v>
      </c>
      <c r="B392" s="1197" t="s">
        <v>284</v>
      </c>
      <c r="C392" s="186">
        <v>6</v>
      </c>
      <c r="D392" s="33">
        <v>5</v>
      </c>
      <c r="E392" s="182" t="s">
        <v>1277</v>
      </c>
      <c r="F392" s="9" t="s">
        <v>651</v>
      </c>
      <c r="G392" s="33"/>
      <c r="H392" s="33">
        <v>6</v>
      </c>
      <c r="I392" s="182">
        <v>4</v>
      </c>
      <c r="J392" s="9" t="s">
        <v>1277</v>
      </c>
      <c r="K392" s="33" t="s">
        <v>651</v>
      </c>
      <c r="L392" s="1192" t="s">
        <v>592</v>
      </c>
      <c r="M392" s="29"/>
      <c r="N392" s="408" t="s">
        <v>2750</v>
      </c>
      <c r="O392" s="29" t="s">
        <v>2751</v>
      </c>
      <c r="P392" s="29"/>
      <c r="Q392" s="20" t="s">
        <v>2752</v>
      </c>
      <c r="R392" s="29"/>
      <c r="S392" s="29"/>
      <c r="T392" s="29"/>
    </row>
    <row r="393" spans="1:29" ht="15.75" customHeight="1">
      <c r="A393" s="1152"/>
      <c r="B393" s="1152"/>
      <c r="C393" s="186">
        <v>7</v>
      </c>
      <c r="D393" s="33">
        <v>5</v>
      </c>
      <c r="E393" s="182" t="s">
        <v>1280</v>
      </c>
      <c r="F393" s="9" t="s">
        <v>651</v>
      </c>
      <c r="G393" s="33"/>
      <c r="H393" s="33">
        <v>7</v>
      </c>
      <c r="I393" s="182">
        <v>5</v>
      </c>
      <c r="J393" s="9" t="s">
        <v>1280</v>
      </c>
      <c r="K393" s="33" t="s">
        <v>651</v>
      </c>
      <c r="L393" s="1193"/>
      <c r="M393" s="18"/>
      <c r="N393" s="408"/>
      <c r="O393" s="18"/>
      <c r="P393" s="29"/>
      <c r="Q393" s="18"/>
      <c r="R393" s="29"/>
      <c r="S393" s="29"/>
      <c r="T393" s="29"/>
    </row>
    <row r="394" spans="1:29" ht="15.75" customHeight="1">
      <c r="A394" s="1152"/>
      <c r="B394" s="1152"/>
      <c r="C394" s="186">
        <v>8</v>
      </c>
      <c r="D394" s="33">
        <v>5</v>
      </c>
      <c r="E394" s="182" t="s">
        <v>1538</v>
      </c>
      <c r="F394" s="9" t="s">
        <v>651</v>
      </c>
      <c r="G394" s="33"/>
      <c r="H394" s="33">
        <v>8</v>
      </c>
      <c r="I394" s="182">
        <v>5</v>
      </c>
      <c r="J394" s="9" t="s">
        <v>1538</v>
      </c>
      <c r="K394" s="33" t="s">
        <v>651</v>
      </c>
      <c r="L394" s="1194"/>
      <c r="M394" s="18"/>
      <c r="N394" s="969"/>
      <c r="O394" s="29"/>
      <c r="P394" s="18"/>
      <c r="Q394" s="18"/>
      <c r="R394" s="29"/>
      <c r="S394" s="29"/>
      <c r="T394" s="29"/>
    </row>
    <row r="395" spans="1:29" ht="17.25" customHeight="1">
      <c r="A395" s="1152"/>
      <c r="B395" s="1152"/>
      <c r="C395" s="186" t="s">
        <v>1956</v>
      </c>
      <c r="D395" s="948"/>
      <c r="E395" s="33"/>
      <c r="F395" s="33"/>
      <c r="G395" s="33"/>
      <c r="H395" s="948"/>
      <c r="I395" s="203">
        <v>14</v>
      </c>
      <c r="J395" s="33"/>
      <c r="K395" s="33"/>
      <c r="L395" s="186" t="s">
        <v>593</v>
      </c>
      <c r="M395" s="192"/>
      <c r="N395" s="192">
        <v>3</v>
      </c>
      <c r="O395" s="192">
        <v>3</v>
      </c>
      <c r="P395" s="192"/>
      <c r="Q395" s="192">
        <v>3</v>
      </c>
      <c r="R395" s="194"/>
      <c r="S395" s="4">
        <f t="shared" ref="S395:S402" si="78">SUM(M395:R395)</f>
        <v>9</v>
      </c>
      <c r="T395" s="29"/>
    </row>
    <row r="396" spans="1:29" ht="17.25" customHeight="1">
      <c r="A396" s="1152"/>
      <c r="B396" s="1152"/>
      <c r="C396" s="186"/>
      <c r="D396" s="29"/>
      <c r="E396" s="29"/>
      <c r="F396" s="29"/>
      <c r="G396" s="29"/>
      <c r="H396" s="29"/>
      <c r="I396" s="29"/>
      <c r="J396" s="29"/>
      <c r="K396" s="29"/>
      <c r="L396" s="195" t="s">
        <v>594</v>
      </c>
      <c r="M396" s="196"/>
      <c r="N396" s="196">
        <v>3</v>
      </c>
      <c r="O396" s="196">
        <v>3</v>
      </c>
      <c r="P396" s="196"/>
      <c r="Q396" s="196">
        <v>3</v>
      </c>
      <c r="R396" s="29"/>
      <c r="S396" s="33">
        <f t="shared" si="78"/>
        <v>9</v>
      </c>
      <c r="T396" s="29"/>
    </row>
    <row r="397" spans="1:29" ht="17.25" customHeight="1">
      <c r="A397" s="1152"/>
      <c r="B397" s="1152"/>
      <c r="C397" s="186"/>
      <c r="D397" s="29"/>
      <c r="E397" s="29"/>
      <c r="F397" s="29"/>
      <c r="G397" s="29"/>
      <c r="H397" s="29"/>
      <c r="I397" s="29"/>
      <c r="J397" s="29"/>
      <c r="K397" s="29"/>
      <c r="L397" s="195" t="s">
        <v>595</v>
      </c>
      <c r="M397" s="198"/>
      <c r="N397" s="198"/>
      <c r="O397" s="198"/>
      <c r="P397" s="198"/>
      <c r="Q397" s="198"/>
      <c r="R397" s="29"/>
      <c r="S397" s="33">
        <f t="shared" si="78"/>
        <v>0</v>
      </c>
      <c r="T397" s="29"/>
    </row>
    <row r="398" spans="1:29" ht="17.25" customHeight="1">
      <c r="A398" s="1152"/>
      <c r="B398" s="1152"/>
      <c r="C398" s="186"/>
      <c r="D398" s="29"/>
      <c r="E398" s="29"/>
      <c r="F398" s="29"/>
      <c r="G398" s="29"/>
      <c r="H398" s="29"/>
      <c r="I398" s="29"/>
      <c r="J398" s="29"/>
      <c r="K398" s="29"/>
      <c r="L398" s="199" t="s">
        <v>596</v>
      </c>
      <c r="M398" s="200"/>
      <c r="N398" s="200"/>
      <c r="O398" s="200"/>
      <c r="P398" s="200"/>
      <c r="Q398" s="200"/>
      <c r="R398" s="202"/>
      <c r="S398" s="203">
        <f t="shared" si="78"/>
        <v>0</v>
      </c>
      <c r="T398" s="29"/>
    </row>
    <row r="399" spans="1:29" ht="17.25" customHeight="1">
      <c r="A399" s="1152"/>
      <c r="B399" s="1152"/>
      <c r="C399" s="186" t="s">
        <v>1956</v>
      </c>
      <c r="D399" s="948"/>
      <c r="E399" s="33"/>
      <c r="F399" s="33"/>
      <c r="G399" s="33"/>
      <c r="H399" s="948"/>
      <c r="I399" s="33"/>
      <c r="J399" s="33"/>
      <c r="K399" s="33"/>
      <c r="L399" s="199" t="s">
        <v>597</v>
      </c>
      <c r="M399" s="200"/>
      <c r="N399" s="200"/>
      <c r="O399" s="200"/>
      <c r="P399" s="200"/>
      <c r="Q399" s="200"/>
      <c r="R399" s="202"/>
      <c r="S399" s="203">
        <f t="shared" si="78"/>
        <v>0</v>
      </c>
      <c r="T399" s="29"/>
      <c r="U399" s="8"/>
      <c r="V399" s="8"/>
      <c r="W399" s="8"/>
      <c r="X399" s="8"/>
      <c r="Y399" s="8"/>
      <c r="Z399" s="8"/>
      <c r="AA399" s="8"/>
      <c r="AB399" s="8"/>
      <c r="AC399" s="8"/>
    </row>
    <row r="400" spans="1:29" ht="17.25" customHeight="1">
      <c r="A400" s="1152"/>
      <c r="B400" s="1152"/>
      <c r="C400" s="186"/>
      <c r="D400" s="29"/>
      <c r="E400" s="29"/>
      <c r="F400" s="29"/>
      <c r="G400" s="29"/>
      <c r="H400" s="29"/>
      <c r="I400" s="29"/>
      <c r="J400" s="29"/>
      <c r="K400" s="29"/>
      <c r="L400" s="208" t="s">
        <v>598</v>
      </c>
      <c r="M400" s="200"/>
      <c r="N400" s="200"/>
      <c r="O400" s="200"/>
      <c r="P400" s="200"/>
      <c r="Q400" s="200"/>
      <c r="R400" s="202"/>
      <c r="S400" s="203">
        <f t="shared" si="78"/>
        <v>0</v>
      </c>
      <c r="T400" s="29"/>
      <c r="U400" s="8"/>
      <c r="V400" s="8"/>
      <c r="W400" s="8"/>
      <c r="X400" s="8"/>
      <c r="Y400" s="8"/>
      <c r="Z400" s="8"/>
      <c r="AA400" s="8"/>
      <c r="AB400" s="8"/>
      <c r="AC400" s="8"/>
    </row>
    <row r="401" spans="1:29" ht="17.25" customHeight="1">
      <c r="A401" s="1152"/>
      <c r="B401" s="1152"/>
      <c r="C401" s="186"/>
      <c r="D401" s="29"/>
      <c r="E401" s="29"/>
      <c r="F401" s="29"/>
      <c r="G401" s="29"/>
      <c r="H401" s="29"/>
      <c r="I401" s="29"/>
      <c r="J401" s="29"/>
      <c r="K401" s="29"/>
      <c r="L401" s="209" t="s">
        <v>599</v>
      </c>
      <c r="M401" s="210"/>
      <c r="N401" s="210"/>
      <c r="O401" s="210"/>
      <c r="P401" s="210"/>
      <c r="Q401" s="210"/>
      <c r="R401" s="211"/>
      <c r="S401" s="212">
        <f t="shared" si="78"/>
        <v>0</v>
      </c>
      <c r="T401" s="29"/>
      <c r="U401" s="8"/>
      <c r="V401" s="8"/>
      <c r="W401" s="8"/>
      <c r="X401" s="8"/>
      <c r="Y401" s="8"/>
      <c r="Z401" s="8"/>
      <c r="AA401" s="8"/>
      <c r="AB401" s="8"/>
      <c r="AC401" s="8"/>
    </row>
    <row r="402" spans="1:29" ht="17.25" customHeight="1">
      <c r="A402" s="1152"/>
      <c r="B402" s="1152"/>
      <c r="C402" s="186"/>
      <c r="D402" s="29"/>
      <c r="E402" s="29"/>
      <c r="F402" s="29"/>
      <c r="G402" s="29"/>
      <c r="H402" s="29"/>
      <c r="I402" s="29"/>
      <c r="J402" s="29"/>
      <c r="K402" s="29"/>
      <c r="L402" s="209" t="s">
        <v>600</v>
      </c>
      <c r="M402" s="213"/>
      <c r="N402" s="213"/>
      <c r="O402" s="213"/>
      <c r="P402" s="213"/>
      <c r="Q402" s="213"/>
      <c r="R402" s="214"/>
      <c r="S402" s="215">
        <f t="shared" si="78"/>
        <v>0</v>
      </c>
      <c r="T402" s="29"/>
      <c r="U402" s="8"/>
      <c r="V402" s="8"/>
      <c r="W402" s="8"/>
      <c r="X402" s="8"/>
      <c r="Y402" s="8"/>
      <c r="Z402" s="8"/>
      <c r="AA402" s="8"/>
      <c r="AB402" s="8"/>
      <c r="AC402" s="8"/>
    </row>
    <row r="403" spans="1:29" ht="21" customHeight="1">
      <c r="A403" s="1152"/>
      <c r="B403" s="1152"/>
      <c r="C403" s="216"/>
      <c r="D403" s="217"/>
      <c r="E403" s="217"/>
      <c r="F403" s="217"/>
      <c r="G403" s="217"/>
      <c r="H403" s="217"/>
      <c r="I403" s="217"/>
      <c r="J403" s="217"/>
      <c r="K403" s="217"/>
      <c r="L403" s="222"/>
      <c r="M403" s="223"/>
      <c r="N403" s="223"/>
      <c r="O403" s="223"/>
      <c r="P403" s="223"/>
      <c r="Q403" s="223"/>
      <c r="R403" s="224"/>
      <c r="S403" s="225"/>
      <c r="T403" s="29"/>
      <c r="U403" s="185"/>
      <c r="V403" s="185"/>
      <c r="W403" s="185"/>
      <c r="X403" s="185"/>
      <c r="Y403" s="185"/>
      <c r="Z403" s="185"/>
      <c r="AA403" s="185"/>
      <c r="AB403" s="185"/>
      <c r="AC403" s="185"/>
    </row>
    <row r="404" spans="1:29" ht="33.75" customHeight="1">
      <c r="A404" s="1152"/>
      <c r="B404" s="1152"/>
      <c r="C404" s="186"/>
      <c r="D404" s="29"/>
      <c r="E404" s="29"/>
      <c r="F404" s="29"/>
      <c r="G404" s="29"/>
      <c r="H404" s="29"/>
      <c r="I404" s="29"/>
      <c r="J404" s="29"/>
      <c r="K404" s="29"/>
      <c r="L404" s="1232" t="s">
        <v>601</v>
      </c>
      <c r="M404" s="228"/>
      <c r="N404" s="574" t="s">
        <v>2753</v>
      </c>
      <c r="O404" s="228" t="s">
        <v>2754</v>
      </c>
      <c r="P404" s="228"/>
      <c r="Q404" s="228"/>
      <c r="R404" s="228"/>
      <c r="S404" s="228"/>
      <c r="T404" s="29"/>
    </row>
    <row r="405" spans="1:29" ht="15.75" customHeight="1">
      <c r="A405" s="1152"/>
      <c r="B405" s="1152"/>
      <c r="C405" s="186"/>
      <c r="D405" s="33"/>
      <c r="E405" s="33"/>
      <c r="F405" s="33"/>
      <c r="G405" s="33"/>
      <c r="H405" s="33"/>
      <c r="I405" s="33"/>
      <c r="J405" s="33"/>
      <c r="K405" s="33"/>
      <c r="L405" s="1152"/>
      <c r="M405" s="230"/>
      <c r="N405" s="574"/>
      <c r="O405" s="228"/>
      <c r="P405" s="228"/>
      <c r="Q405" s="228"/>
      <c r="R405" s="228"/>
      <c r="S405" s="228"/>
      <c r="T405" s="29"/>
    </row>
    <row r="406" spans="1:29" ht="15.75" customHeight="1">
      <c r="A406" s="1147"/>
      <c r="B406" s="1147"/>
      <c r="C406" s="186"/>
      <c r="D406" s="29"/>
      <c r="E406" s="29"/>
      <c r="F406" s="29"/>
      <c r="G406" s="29"/>
      <c r="H406" s="29"/>
      <c r="I406" s="29"/>
      <c r="J406" s="29"/>
      <c r="K406" s="29"/>
      <c r="L406" s="1147"/>
      <c r="M406" s="228"/>
      <c r="N406" s="228"/>
      <c r="O406" s="230"/>
      <c r="P406" s="230"/>
      <c r="Q406" s="228"/>
      <c r="R406" s="228"/>
      <c r="S406" s="228"/>
      <c r="T406" s="12"/>
    </row>
    <row r="407" spans="1:29" ht="17.25" customHeight="1">
      <c r="A407" s="766"/>
      <c r="B407" s="371"/>
      <c r="C407" s="186"/>
      <c r="D407" s="29"/>
      <c r="E407" s="29"/>
      <c r="F407" s="29"/>
      <c r="G407" s="29"/>
      <c r="H407" s="29"/>
      <c r="I407" s="29"/>
      <c r="J407" s="29"/>
      <c r="K407" s="29"/>
      <c r="L407" s="238" t="s">
        <v>593</v>
      </c>
      <c r="M407" s="280"/>
      <c r="N407" s="280">
        <v>3</v>
      </c>
      <c r="O407" s="280">
        <v>2</v>
      </c>
      <c r="P407" s="280"/>
      <c r="Q407" s="280"/>
      <c r="R407" s="236"/>
      <c r="S407" s="237">
        <f t="shared" ref="S407:S418" si="79">SUM(M407:R407)</f>
        <v>5</v>
      </c>
      <c r="T407" s="29"/>
    </row>
    <row r="408" spans="1:29" ht="17.25" customHeight="1">
      <c r="A408" s="766"/>
      <c r="B408" s="371"/>
      <c r="C408" s="186"/>
      <c r="D408" s="29"/>
      <c r="E408" s="29"/>
      <c r="F408" s="29"/>
      <c r="G408" s="29"/>
      <c r="H408" s="29"/>
      <c r="I408" s="29"/>
      <c r="J408" s="29"/>
      <c r="K408" s="29"/>
      <c r="L408" s="240" t="s">
        <v>594</v>
      </c>
      <c r="M408" s="281"/>
      <c r="N408" s="281">
        <v>3</v>
      </c>
      <c r="O408" s="281">
        <v>2</v>
      </c>
      <c r="P408" s="281"/>
      <c r="Q408" s="281"/>
      <c r="R408" s="228"/>
      <c r="S408" s="242">
        <f t="shared" si="79"/>
        <v>5</v>
      </c>
      <c r="T408" s="29"/>
    </row>
    <row r="409" spans="1:29" ht="17.25" customHeight="1">
      <c r="A409" s="766"/>
      <c r="B409" s="371"/>
      <c r="C409" s="186"/>
      <c r="D409" s="29"/>
      <c r="E409" s="29"/>
      <c r="F409" s="29"/>
      <c r="G409" s="29"/>
      <c r="H409" s="29"/>
      <c r="I409" s="29"/>
      <c r="J409" s="29"/>
      <c r="K409" s="29"/>
      <c r="L409" s="240" t="s">
        <v>595</v>
      </c>
      <c r="M409" s="243"/>
      <c r="N409" s="243"/>
      <c r="O409" s="243"/>
      <c r="P409" s="243"/>
      <c r="Q409" s="243"/>
      <c r="R409" s="228"/>
      <c r="S409" s="242">
        <f t="shared" si="79"/>
        <v>0</v>
      </c>
      <c r="T409" s="29"/>
    </row>
    <row r="410" spans="1:29" ht="17.25" customHeight="1">
      <c r="A410" s="766"/>
      <c r="B410" s="371"/>
      <c r="C410" s="186"/>
      <c r="D410" s="29"/>
      <c r="E410" s="29"/>
      <c r="F410" s="29"/>
      <c r="G410" s="29"/>
      <c r="H410" s="29"/>
      <c r="I410" s="29"/>
      <c r="J410" s="29"/>
      <c r="K410" s="29"/>
      <c r="L410" s="244" t="s">
        <v>596</v>
      </c>
      <c r="M410" s="246"/>
      <c r="N410" s="246"/>
      <c r="O410" s="246"/>
      <c r="P410" s="246"/>
      <c r="Q410" s="246"/>
      <c r="R410" s="247"/>
      <c r="S410" s="248">
        <f t="shared" si="79"/>
        <v>0</v>
      </c>
      <c r="T410" s="29"/>
    </row>
    <row r="411" spans="1:29" ht="17.25" customHeight="1">
      <c r="A411" s="965"/>
      <c r="B411" s="371"/>
      <c r="C411" s="186"/>
      <c r="D411" s="29"/>
      <c r="E411" s="29"/>
      <c r="F411" s="29"/>
      <c r="G411" s="29"/>
      <c r="H411" s="29"/>
      <c r="I411" s="29"/>
      <c r="J411" s="29"/>
      <c r="K411" s="29"/>
      <c r="L411" s="244" t="s">
        <v>597</v>
      </c>
      <c r="M411" s="246"/>
      <c r="N411" s="246"/>
      <c r="O411" s="246"/>
      <c r="P411" s="246"/>
      <c r="Q411" s="246"/>
      <c r="R411" s="247"/>
      <c r="S411" s="248">
        <f t="shared" si="79"/>
        <v>0</v>
      </c>
      <c r="T411" s="29"/>
      <c r="U411" s="185"/>
      <c r="V411" s="185"/>
      <c r="W411" s="185"/>
      <c r="X411" s="185"/>
      <c r="Y411" s="185"/>
      <c r="Z411" s="185"/>
      <c r="AA411" s="185"/>
      <c r="AB411" s="185"/>
      <c r="AC411" s="185"/>
    </row>
    <row r="412" spans="1:29" ht="17.25" customHeight="1">
      <c r="A412" s="965"/>
      <c r="B412" s="371"/>
      <c r="C412" s="186"/>
      <c r="D412" s="29"/>
      <c r="E412" s="29"/>
      <c r="F412" s="29"/>
      <c r="G412" s="29"/>
      <c r="H412" s="29"/>
      <c r="I412" s="29"/>
      <c r="J412" s="29"/>
      <c r="K412" s="29"/>
      <c r="L412" s="249" t="s">
        <v>598</v>
      </c>
      <c r="M412" s="246"/>
      <c r="N412" s="246"/>
      <c r="O412" s="246"/>
      <c r="P412" s="246"/>
      <c r="Q412" s="246"/>
      <c r="R412" s="247"/>
      <c r="S412" s="248">
        <f t="shared" si="79"/>
        <v>0</v>
      </c>
      <c r="T412" s="29"/>
      <c r="U412" s="185"/>
      <c r="V412" s="185"/>
      <c r="W412" s="185"/>
      <c r="X412" s="185"/>
      <c r="Y412" s="185"/>
      <c r="Z412" s="185"/>
      <c r="AA412" s="185"/>
      <c r="AB412" s="185"/>
      <c r="AC412" s="185"/>
    </row>
    <row r="413" spans="1:29" ht="17.25" customHeight="1">
      <c r="A413" s="766"/>
      <c r="B413" s="371"/>
      <c r="C413" s="186"/>
      <c r="D413" s="29"/>
      <c r="E413" s="29"/>
      <c r="F413" s="29"/>
      <c r="G413" s="29"/>
      <c r="H413" s="29"/>
      <c r="I413" s="29"/>
      <c r="J413" s="29"/>
      <c r="K413" s="29"/>
      <c r="L413" s="250" t="s">
        <v>599</v>
      </c>
      <c r="M413" s="251"/>
      <c r="N413" s="251"/>
      <c r="O413" s="251"/>
      <c r="P413" s="251"/>
      <c r="Q413" s="251"/>
      <c r="R413" s="252"/>
      <c r="S413" s="253">
        <f t="shared" si="79"/>
        <v>0</v>
      </c>
      <c r="T413" s="29"/>
      <c r="U413" s="8"/>
      <c r="V413" s="8"/>
      <c r="W413" s="8"/>
      <c r="X413" s="8"/>
      <c r="Y413" s="8"/>
      <c r="Z413" s="8"/>
      <c r="AA413" s="8"/>
      <c r="AB413" s="8"/>
      <c r="AC413" s="8"/>
    </row>
    <row r="414" spans="1:29" ht="17.25" customHeight="1">
      <c r="A414" s="766"/>
      <c r="B414" s="371"/>
      <c r="C414" s="186"/>
      <c r="D414" s="29"/>
      <c r="E414" s="29"/>
      <c r="F414" s="29"/>
      <c r="G414" s="29"/>
      <c r="H414" s="29"/>
      <c r="I414" s="29"/>
      <c r="J414" s="29"/>
      <c r="K414" s="29"/>
      <c r="L414" s="250" t="s">
        <v>600</v>
      </c>
      <c r="M414" s="254"/>
      <c r="N414" s="254"/>
      <c r="O414" s="254"/>
      <c r="P414" s="254"/>
      <c r="Q414" s="254"/>
      <c r="R414" s="255"/>
      <c r="S414" s="256">
        <f t="shared" si="79"/>
        <v>0</v>
      </c>
      <c r="T414" s="29"/>
      <c r="U414" s="8"/>
      <c r="V414" s="8"/>
      <c r="W414" s="8"/>
      <c r="X414" s="8"/>
      <c r="Y414" s="8"/>
      <c r="Z414" s="8"/>
      <c r="AA414" s="8"/>
      <c r="AB414" s="8"/>
      <c r="AC414" s="8"/>
    </row>
    <row r="415" spans="1:29" ht="17.25" customHeight="1">
      <c r="A415" s="766"/>
      <c r="B415" s="371"/>
      <c r="C415" s="186"/>
      <c r="D415" s="29"/>
      <c r="E415" s="29"/>
      <c r="F415" s="29"/>
      <c r="G415" s="29"/>
      <c r="H415" s="29"/>
      <c r="I415" s="29"/>
      <c r="J415" s="29"/>
      <c r="K415" s="29"/>
      <c r="L415" s="222" t="s">
        <v>681</v>
      </c>
      <c r="M415" s="223">
        <f t="shared" ref="M415:R415" si="80">M407+M395</f>
        <v>0</v>
      </c>
      <c r="N415" s="223">
        <f t="shared" si="80"/>
        <v>6</v>
      </c>
      <c r="O415" s="223">
        <f t="shared" si="80"/>
        <v>5</v>
      </c>
      <c r="P415" s="223">
        <f t="shared" si="80"/>
        <v>0</v>
      </c>
      <c r="Q415" s="223">
        <f t="shared" si="80"/>
        <v>3</v>
      </c>
      <c r="R415" s="223">
        <f t="shared" si="80"/>
        <v>0</v>
      </c>
      <c r="S415" s="224">
        <f t="shared" si="79"/>
        <v>14</v>
      </c>
      <c r="T415" s="29"/>
      <c r="U415" s="8"/>
      <c r="V415" s="8"/>
      <c r="W415" s="8"/>
      <c r="X415" s="8"/>
      <c r="Y415" s="8"/>
      <c r="Z415" s="8"/>
      <c r="AA415" s="8"/>
      <c r="AB415" s="8"/>
      <c r="AC415" s="8"/>
    </row>
    <row r="416" spans="1:29" ht="17.25" customHeight="1">
      <c r="A416" s="766"/>
      <c r="B416" s="371"/>
      <c r="C416" s="186"/>
      <c r="D416" s="29"/>
      <c r="E416" s="29"/>
      <c r="F416" s="29"/>
      <c r="G416" s="29"/>
      <c r="H416" s="29"/>
      <c r="I416" s="29"/>
      <c r="J416" s="29"/>
      <c r="K416" s="29"/>
      <c r="L416" s="257" t="s">
        <v>682</v>
      </c>
      <c r="M416" s="258">
        <f t="shared" ref="M416:R416" si="81">M411+M410+M399+M398</f>
        <v>0</v>
      </c>
      <c r="N416" s="258">
        <f t="shared" si="81"/>
        <v>0</v>
      </c>
      <c r="O416" s="258">
        <f t="shared" si="81"/>
        <v>0</v>
      </c>
      <c r="P416" s="258">
        <f t="shared" si="81"/>
        <v>0</v>
      </c>
      <c r="Q416" s="258">
        <f t="shared" si="81"/>
        <v>0</v>
      </c>
      <c r="R416" s="258">
        <f t="shared" si="81"/>
        <v>0</v>
      </c>
      <c r="S416" s="259">
        <f t="shared" si="79"/>
        <v>0</v>
      </c>
      <c r="T416" s="29"/>
      <c r="U416" s="8"/>
      <c r="V416" s="8"/>
      <c r="W416" s="8"/>
      <c r="X416" s="8"/>
      <c r="Y416" s="8"/>
      <c r="Z416" s="8"/>
      <c r="AA416" s="8"/>
      <c r="AB416" s="8"/>
      <c r="AC416" s="8"/>
    </row>
    <row r="417" spans="1:29" ht="17.25" customHeight="1">
      <c r="A417" s="965"/>
      <c r="B417" s="371"/>
      <c r="C417" s="186"/>
      <c r="D417" s="29"/>
      <c r="E417" s="29"/>
      <c r="F417" s="29"/>
      <c r="G417" s="29"/>
      <c r="H417" s="29"/>
      <c r="I417" s="29"/>
      <c r="J417" s="29"/>
      <c r="K417" s="29"/>
      <c r="L417" s="257" t="s">
        <v>683</v>
      </c>
      <c r="M417" s="258">
        <f t="shared" ref="M417:R417" si="82">M412+M400</f>
        <v>0</v>
      </c>
      <c r="N417" s="258">
        <f t="shared" si="82"/>
        <v>0</v>
      </c>
      <c r="O417" s="258">
        <f t="shared" si="82"/>
        <v>0</v>
      </c>
      <c r="P417" s="258">
        <f t="shared" si="82"/>
        <v>0</v>
      </c>
      <c r="Q417" s="258">
        <f t="shared" si="82"/>
        <v>0</v>
      </c>
      <c r="R417" s="258">
        <f t="shared" si="82"/>
        <v>0</v>
      </c>
      <c r="S417" s="259">
        <f t="shared" si="79"/>
        <v>0</v>
      </c>
      <c r="T417" s="29"/>
      <c r="U417" s="185"/>
      <c r="V417" s="185"/>
      <c r="W417" s="185"/>
      <c r="X417" s="185"/>
      <c r="Y417" s="185"/>
      <c r="Z417" s="185"/>
      <c r="AA417" s="185"/>
      <c r="AB417" s="185"/>
      <c r="AC417" s="185"/>
    </row>
    <row r="418" spans="1:29" ht="17.25" customHeight="1">
      <c r="A418" s="965"/>
      <c r="B418" s="371"/>
      <c r="C418" s="186"/>
      <c r="D418" s="29"/>
      <c r="E418" s="29"/>
      <c r="F418" s="29"/>
      <c r="G418" s="29"/>
      <c r="H418" s="29"/>
      <c r="I418" s="29"/>
      <c r="J418" s="29"/>
      <c r="K418" s="29"/>
      <c r="L418" s="260" t="s">
        <v>684</v>
      </c>
      <c r="M418" s="261">
        <f t="shared" ref="M418:R418" si="83">M413+M401</f>
        <v>0</v>
      </c>
      <c r="N418" s="261">
        <f t="shared" si="83"/>
        <v>0</v>
      </c>
      <c r="O418" s="261">
        <f t="shared" si="83"/>
        <v>0</v>
      </c>
      <c r="P418" s="261">
        <f t="shared" si="83"/>
        <v>0</v>
      </c>
      <c r="Q418" s="261">
        <f t="shared" si="83"/>
        <v>0</v>
      </c>
      <c r="R418" s="261">
        <f t="shared" si="83"/>
        <v>0</v>
      </c>
      <c r="S418" s="262">
        <f t="shared" si="79"/>
        <v>0</v>
      </c>
      <c r="T418" s="29"/>
      <c r="U418" s="185"/>
      <c r="V418" s="185"/>
      <c r="W418" s="185"/>
      <c r="X418" s="185"/>
      <c r="Y418" s="185"/>
      <c r="Z418" s="185"/>
      <c r="AA418" s="185"/>
      <c r="AB418" s="185"/>
      <c r="AC418" s="185"/>
    </row>
    <row r="419" spans="1:29" ht="27.75" customHeight="1">
      <c r="A419" s="1213" t="s">
        <v>817</v>
      </c>
      <c r="B419" s="1138"/>
      <c r="C419" s="354"/>
      <c r="D419" s="82"/>
      <c r="E419" s="82"/>
      <c r="F419" s="82"/>
      <c r="G419" s="82"/>
      <c r="H419" s="82"/>
      <c r="I419" s="82"/>
      <c r="J419" s="82"/>
      <c r="K419" s="82"/>
      <c r="L419" s="355"/>
      <c r="M419" s="82"/>
      <c r="N419" s="82"/>
      <c r="O419" s="82"/>
      <c r="P419" s="82"/>
      <c r="Q419" s="82"/>
      <c r="R419" s="82"/>
      <c r="S419" s="82"/>
      <c r="T419" s="186"/>
    </row>
    <row r="420" spans="1:29" ht="40.5" customHeight="1">
      <c r="A420" s="1211">
        <v>4</v>
      </c>
      <c r="B420" s="1197" t="s">
        <v>285</v>
      </c>
      <c r="C420" s="186">
        <v>6</v>
      </c>
      <c r="D420" s="33">
        <v>4</v>
      </c>
      <c r="E420" s="182" t="s">
        <v>1277</v>
      </c>
      <c r="F420" s="182" t="s">
        <v>651</v>
      </c>
      <c r="G420" s="33"/>
      <c r="H420" s="33">
        <v>6</v>
      </c>
      <c r="I420" s="182">
        <v>4</v>
      </c>
      <c r="J420" s="182" t="s">
        <v>1277</v>
      </c>
      <c r="K420" s="33" t="s">
        <v>651</v>
      </c>
      <c r="L420" s="1192" t="s">
        <v>592</v>
      </c>
      <c r="M420" s="408" t="s">
        <v>612</v>
      </c>
      <c r="N420" s="17" t="s">
        <v>2755</v>
      </c>
      <c r="O420" s="29"/>
      <c r="P420" s="29"/>
      <c r="Q420" s="18"/>
      <c r="R420" s="29"/>
      <c r="S420" s="29"/>
      <c r="T420" s="269"/>
    </row>
    <row r="421" spans="1:29" ht="15.75" customHeight="1">
      <c r="A421" s="1152"/>
      <c r="B421" s="1152"/>
      <c r="C421" s="186">
        <v>7</v>
      </c>
      <c r="D421" s="33">
        <v>4</v>
      </c>
      <c r="E421" s="182" t="s">
        <v>1280</v>
      </c>
      <c r="F421" s="182" t="s">
        <v>651</v>
      </c>
      <c r="G421" s="33"/>
      <c r="H421" s="33">
        <v>7</v>
      </c>
      <c r="I421" s="182">
        <v>4</v>
      </c>
      <c r="J421" s="182" t="s">
        <v>1280</v>
      </c>
      <c r="K421" s="33" t="s">
        <v>651</v>
      </c>
      <c r="L421" s="1193"/>
      <c r="M421" s="29"/>
      <c r="N421" s="408"/>
      <c r="O421" s="18"/>
      <c r="P421" s="29"/>
      <c r="Q421" s="29"/>
      <c r="R421" s="29"/>
      <c r="S421" s="29"/>
      <c r="T421" s="29"/>
    </row>
    <row r="422" spans="1:29" ht="15.75" customHeight="1">
      <c r="A422" s="1152"/>
      <c r="B422" s="1152"/>
      <c r="C422" s="186">
        <v>8</v>
      </c>
      <c r="D422" s="33">
        <v>4</v>
      </c>
      <c r="E422" s="182" t="s">
        <v>1538</v>
      </c>
      <c r="F422" s="182" t="s">
        <v>651</v>
      </c>
      <c r="G422" s="33"/>
      <c r="H422" s="33">
        <v>8</v>
      </c>
      <c r="I422" s="182">
        <v>4</v>
      </c>
      <c r="J422" s="182" t="s">
        <v>1538</v>
      </c>
      <c r="K422" s="33" t="s">
        <v>651</v>
      </c>
      <c r="L422" s="1194"/>
      <c r="M422" s="29"/>
      <c r="N422" s="408"/>
      <c r="O422" s="29"/>
      <c r="P422" s="29"/>
      <c r="Q422" s="29"/>
      <c r="R422" s="29"/>
      <c r="S422" s="29"/>
      <c r="T422" s="29"/>
    </row>
    <row r="423" spans="1:29" ht="18" customHeight="1">
      <c r="A423" s="1152"/>
      <c r="B423" s="1152"/>
      <c r="C423" s="186" t="s">
        <v>1956</v>
      </c>
      <c r="D423" s="33"/>
      <c r="E423" s="33"/>
      <c r="F423" s="33"/>
      <c r="G423" s="33"/>
      <c r="H423" s="33"/>
      <c r="I423" s="33"/>
      <c r="J423" s="33"/>
      <c r="K423" s="33"/>
      <c r="L423" s="186" t="s">
        <v>593</v>
      </c>
      <c r="M423" s="192"/>
      <c r="N423" s="192">
        <v>5</v>
      </c>
      <c r="O423" s="192"/>
      <c r="P423" s="192"/>
      <c r="Q423" s="192"/>
      <c r="R423" s="194"/>
      <c r="S423" s="4">
        <f t="shared" ref="S423:S430" si="84">SUM(M423:R423)</f>
        <v>5</v>
      </c>
      <c r="T423" s="29"/>
    </row>
    <row r="424" spans="1:29" ht="18" customHeight="1">
      <c r="A424" s="1152"/>
      <c r="B424" s="1152"/>
      <c r="C424" s="186"/>
      <c r="D424" s="29"/>
      <c r="E424" s="29"/>
      <c r="F424" s="29"/>
      <c r="G424" s="29"/>
      <c r="H424" s="29"/>
      <c r="I424" s="203">
        <v>16</v>
      </c>
      <c r="J424" s="29"/>
      <c r="K424" s="29"/>
      <c r="L424" s="195" t="s">
        <v>594</v>
      </c>
      <c r="M424" s="196"/>
      <c r="N424" s="196">
        <v>5</v>
      </c>
      <c r="O424" s="196"/>
      <c r="P424" s="196"/>
      <c r="Q424" s="196"/>
      <c r="R424" s="29"/>
      <c r="S424" s="33">
        <f t="shared" si="84"/>
        <v>5</v>
      </c>
      <c r="T424" s="29"/>
    </row>
    <row r="425" spans="1:29" ht="18" customHeight="1">
      <c r="A425" s="1152"/>
      <c r="B425" s="1152"/>
      <c r="C425" s="186"/>
      <c r="D425" s="29"/>
      <c r="E425" s="29"/>
      <c r="F425" s="29"/>
      <c r="G425" s="29"/>
      <c r="H425" s="29"/>
      <c r="I425" s="29"/>
      <c r="J425" s="29"/>
      <c r="K425" s="29"/>
      <c r="L425" s="195" t="s">
        <v>595</v>
      </c>
      <c r="M425" s="198"/>
      <c r="N425" s="198"/>
      <c r="O425" s="198"/>
      <c r="P425" s="198"/>
      <c r="Q425" s="198"/>
      <c r="R425" s="29"/>
      <c r="S425" s="33">
        <f t="shared" si="84"/>
        <v>0</v>
      </c>
      <c r="T425" s="29"/>
    </row>
    <row r="426" spans="1:29" ht="18" customHeight="1">
      <c r="A426" s="1152"/>
      <c r="B426" s="1152"/>
      <c r="C426" s="186"/>
      <c r="D426" s="29"/>
      <c r="E426" s="29"/>
      <c r="F426" s="29"/>
      <c r="G426" s="29"/>
      <c r="H426" s="29"/>
      <c r="I426" s="29"/>
      <c r="J426" s="29"/>
      <c r="K426" s="29"/>
      <c r="L426" s="199" t="s">
        <v>596</v>
      </c>
      <c r="M426" s="200"/>
      <c r="N426" s="200"/>
      <c r="O426" s="200"/>
      <c r="P426" s="200"/>
      <c r="Q426" s="200"/>
      <c r="R426" s="202"/>
      <c r="S426" s="203">
        <f t="shared" si="84"/>
        <v>0</v>
      </c>
      <c r="T426" s="29"/>
    </row>
    <row r="427" spans="1:29" ht="18" customHeight="1">
      <c r="A427" s="1152"/>
      <c r="B427" s="1152"/>
      <c r="C427" s="186" t="s">
        <v>1956</v>
      </c>
      <c r="D427" s="33"/>
      <c r="E427" s="33"/>
      <c r="F427" s="33"/>
      <c r="G427" s="33"/>
      <c r="H427" s="33"/>
      <c r="I427" s="33"/>
      <c r="J427" s="33"/>
      <c r="K427" s="33"/>
      <c r="L427" s="199" t="s">
        <v>597</v>
      </c>
      <c r="M427" s="200"/>
      <c r="N427" s="200"/>
      <c r="O427" s="200"/>
      <c r="P427" s="200"/>
      <c r="Q427" s="200"/>
      <c r="R427" s="202"/>
      <c r="S427" s="203">
        <f t="shared" si="84"/>
        <v>0</v>
      </c>
      <c r="T427" s="29"/>
      <c r="U427" s="8"/>
      <c r="V427" s="8"/>
      <c r="W427" s="8"/>
      <c r="X427" s="8"/>
      <c r="Y427" s="8"/>
      <c r="Z427" s="8"/>
      <c r="AA427" s="8"/>
      <c r="AB427" s="8"/>
      <c r="AC427" s="8"/>
    </row>
    <row r="428" spans="1:29" ht="18" customHeight="1">
      <c r="A428" s="1152"/>
      <c r="B428" s="1152"/>
      <c r="C428" s="186"/>
      <c r="D428" s="29"/>
      <c r="E428" s="29"/>
      <c r="F428" s="29"/>
      <c r="G428" s="29"/>
      <c r="H428" s="29"/>
      <c r="I428" s="29"/>
      <c r="J428" s="29"/>
      <c r="K428" s="29"/>
      <c r="L428" s="208" t="s">
        <v>598</v>
      </c>
      <c r="M428" s="200"/>
      <c r="N428" s="200"/>
      <c r="O428" s="200"/>
      <c r="P428" s="200"/>
      <c r="Q428" s="200"/>
      <c r="R428" s="202"/>
      <c r="S428" s="203">
        <f t="shared" si="84"/>
        <v>0</v>
      </c>
      <c r="T428" s="29"/>
      <c r="U428" s="8"/>
      <c r="V428" s="8"/>
      <c r="W428" s="8"/>
      <c r="X428" s="8"/>
      <c r="Y428" s="8"/>
      <c r="Z428" s="8"/>
      <c r="AA428" s="8"/>
      <c r="AB428" s="8"/>
      <c r="AC428" s="8"/>
    </row>
    <row r="429" spans="1:29" ht="18" customHeight="1">
      <c r="A429" s="1152"/>
      <c r="B429" s="1152"/>
      <c r="C429" s="186"/>
      <c r="D429" s="29"/>
      <c r="E429" s="29"/>
      <c r="F429" s="29"/>
      <c r="G429" s="29"/>
      <c r="H429" s="29"/>
      <c r="I429" s="29"/>
      <c r="J429" s="29"/>
      <c r="K429" s="29"/>
      <c r="L429" s="209" t="s">
        <v>599</v>
      </c>
      <c r="M429" s="210"/>
      <c r="N429" s="210"/>
      <c r="O429" s="210"/>
      <c r="P429" s="210"/>
      <c r="Q429" s="210"/>
      <c r="R429" s="211"/>
      <c r="S429" s="212">
        <f t="shared" si="84"/>
        <v>0</v>
      </c>
      <c r="T429" s="29"/>
      <c r="U429" s="8"/>
      <c r="V429" s="8"/>
      <c r="W429" s="8"/>
      <c r="X429" s="8"/>
      <c r="Y429" s="8"/>
      <c r="Z429" s="8"/>
      <c r="AA429" s="8"/>
      <c r="AB429" s="8"/>
      <c r="AC429" s="8"/>
    </row>
    <row r="430" spans="1:29" ht="18" customHeight="1">
      <c r="A430" s="1152"/>
      <c r="B430" s="1152"/>
      <c r="C430" s="186"/>
      <c r="D430" s="29"/>
      <c r="E430" s="29"/>
      <c r="F430" s="29"/>
      <c r="G430" s="29"/>
      <c r="H430" s="29"/>
      <c r="I430" s="29"/>
      <c r="J430" s="29"/>
      <c r="K430" s="29"/>
      <c r="L430" s="209" t="s">
        <v>600</v>
      </c>
      <c r="M430" s="213"/>
      <c r="N430" s="213"/>
      <c r="O430" s="213"/>
      <c r="P430" s="213"/>
      <c r="Q430" s="213"/>
      <c r="R430" s="214"/>
      <c r="S430" s="215">
        <f t="shared" si="84"/>
        <v>0</v>
      </c>
      <c r="T430" s="29"/>
      <c r="U430" s="8"/>
      <c r="V430" s="8"/>
      <c r="W430" s="8"/>
      <c r="X430" s="8"/>
      <c r="Y430" s="8"/>
      <c r="Z430" s="8"/>
      <c r="AA430" s="8"/>
      <c r="AB430" s="8"/>
      <c r="AC430" s="8"/>
    </row>
    <row r="431" spans="1:29" ht="18" customHeight="1">
      <c r="A431" s="1152"/>
      <c r="B431" s="1152"/>
      <c r="C431" s="216"/>
      <c r="D431" s="217"/>
      <c r="E431" s="217"/>
      <c r="F431" s="217"/>
      <c r="G431" s="217"/>
      <c r="H431" s="217"/>
      <c r="I431" s="217"/>
      <c r="J431" s="217"/>
      <c r="K431" s="217"/>
      <c r="L431" s="222"/>
      <c r="M431" s="223"/>
      <c r="N431" s="223"/>
      <c r="O431" s="223"/>
      <c r="P431" s="223"/>
      <c r="Q431" s="223"/>
      <c r="R431" s="224"/>
      <c r="S431" s="225"/>
      <c r="T431" s="29"/>
      <c r="U431" s="185"/>
      <c r="V431" s="185"/>
      <c r="W431" s="185"/>
      <c r="X431" s="185"/>
      <c r="Y431" s="185"/>
      <c r="Z431" s="185"/>
      <c r="AA431" s="185"/>
      <c r="AB431" s="185"/>
      <c r="AC431" s="185"/>
    </row>
    <row r="432" spans="1:29" ht="30" customHeight="1">
      <c r="A432" s="1152"/>
      <c r="B432" s="1152"/>
      <c r="C432" s="186"/>
      <c r="D432" s="29"/>
      <c r="E432" s="29"/>
      <c r="F432" s="29"/>
      <c r="G432" s="29"/>
      <c r="H432" s="29"/>
      <c r="I432" s="29"/>
      <c r="J432" s="29"/>
      <c r="K432" s="29"/>
      <c r="L432" s="1195" t="s">
        <v>601</v>
      </c>
      <c r="M432" s="279" t="s">
        <v>2756</v>
      </c>
      <c r="N432" s="574"/>
      <c r="O432" s="279" t="s">
        <v>2757</v>
      </c>
      <c r="P432" s="228"/>
      <c r="Q432" s="228"/>
      <c r="R432" s="228"/>
      <c r="S432" s="228"/>
      <c r="T432" s="29"/>
    </row>
    <row r="433" spans="1:29" ht="15.75" customHeight="1">
      <c r="A433" s="1152"/>
      <c r="B433" s="1152"/>
      <c r="C433" s="186"/>
      <c r="D433" s="33"/>
      <c r="E433" s="33"/>
      <c r="F433" s="33"/>
      <c r="G433" s="33"/>
      <c r="H433" s="33"/>
      <c r="I433" s="33"/>
      <c r="J433" s="33"/>
      <c r="K433" s="33"/>
      <c r="L433" s="1193"/>
      <c r="M433" s="228"/>
      <c r="N433" s="574"/>
      <c r="O433" s="230"/>
      <c r="P433" s="228"/>
      <c r="Q433" s="228"/>
      <c r="R433" s="228"/>
      <c r="S433" s="228"/>
      <c r="T433" s="29"/>
    </row>
    <row r="434" spans="1:29" ht="15.75" customHeight="1">
      <c r="A434" s="1147"/>
      <c r="B434" s="1147"/>
      <c r="C434" s="186"/>
      <c r="D434" s="33"/>
      <c r="E434" s="33"/>
      <c r="F434" s="33"/>
      <c r="G434" s="33"/>
      <c r="H434" s="33"/>
      <c r="I434" s="33"/>
      <c r="J434" s="33"/>
      <c r="K434" s="33"/>
      <c r="L434" s="1194"/>
      <c r="M434" s="230"/>
      <c r="N434" s="968"/>
      <c r="O434" s="230"/>
      <c r="P434" s="230"/>
      <c r="Q434" s="228"/>
      <c r="R434" s="228"/>
      <c r="S434" s="228"/>
      <c r="T434" s="29"/>
    </row>
    <row r="435" spans="1:29" ht="16.5" customHeight="1">
      <c r="A435" s="766"/>
      <c r="B435" s="371"/>
      <c r="C435" s="186"/>
      <c r="D435" s="29"/>
      <c r="E435" s="29"/>
      <c r="F435" s="29"/>
      <c r="G435" s="29"/>
      <c r="H435" s="29"/>
      <c r="I435" s="29"/>
      <c r="J435" s="29"/>
      <c r="K435" s="29"/>
      <c r="L435" s="238" t="s">
        <v>593</v>
      </c>
      <c r="M435" s="280">
        <v>3</v>
      </c>
      <c r="N435" s="280"/>
      <c r="O435" s="280">
        <v>4</v>
      </c>
      <c r="P435" s="280"/>
      <c r="Q435" s="280"/>
      <c r="R435" s="236"/>
      <c r="S435" s="237">
        <f t="shared" ref="S435:S446" si="85">SUM(M435:R435)</f>
        <v>7</v>
      </c>
      <c r="T435" s="29"/>
    </row>
    <row r="436" spans="1:29" ht="16.5" customHeight="1">
      <c r="A436" s="766"/>
      <c r="B436" s="371"/>
      <c r="C436" s="186"/>
      <c r="D436" s="29"/>
      <c r="E436" s="29"/>
      <c r="F436" s="29"/>
      <c r="G436" s="29"/>
      <c r="H436" s="29"/>
      <c r="I436" s="29"/>
      <c r="J436" s="29"/>
      <c r="K436" s="29"/>
      <c r="L436" s="240" t="s">
        <v>594</v>
      </c>
      <c r="M436" s="281">
        <v>3</v>
      </c>
      <c r="N436" s="281"/>
      <c r="O436" s="281">
        <v>4</v>
      </c>
      <c r="P436" s="281"/>
      <c r="Q436" s="281"/>
      <c r="R436" s="228"/>
      <c r="S436" s="242">
        <f t="shared" si="85"/>
        <v>7</v>
      </c>
      <c r="T436" s="29"/>
    </row>
    <row r="437" spans="1:29" ht="16.5" customHeight="1">
      <c r="A437" s="766"/>
      <c r="B437" s="371"/>
      <c r="C437" s="186"/>
      <c r="D437" s="29"/>
      <c r="E437" s="29"/>
      <c r="F437" s="29"/>
      <c r="G437" s="29"/>
      <c r="H437" s="29"/>
      <c r="I437" s="29"/>
      <c r="J437" s="29"/>
      <c r="K437" s="29"/>
      <c r="L437" s="240" t="s">
        <v>595</v>
      </c>
      <c r="M437" s="243"/>
      <c r="N437" s="243"/>
      <c r="O437" s="243"/>
      <c r="P437" s="243"/>
      <c r="Q437" s="243"/>
      <c r="R437" s="228"/>
      <c r="S437" s="242">
        <f t="shared" si="85"/>
        <v>0</v>
      </c>
      <c r="T437" s="29"/>
    </row>
    <row r="438" spans="1:29" ht="16.5" customHeight="1">
      <c r="A438" s="766"/>
      <c r="B438" s="371"/>
      <c r="C438" s="186"/>
      <c r="D438" s="29"/>
      <c r="E438" s="29"/>
      <c r="F438" s="29"/>
      <c r="G438" s="29"/>
      <c r="H438" s="29"/>
      <c r="I438" s="29"/>
      <c r="J438" s="29"/>
      <c r="K438" s="29"/>
      <c r="L438" s="244" t="s">
        <v>596</v>
      </c>
      <c r="M438" s="246"/>
      <c r="N438" s="246"/>
      <c r="O438" s="246"/>
      <c r="P438" s="246"/>
      <c r="Q438" s="246"/>
      <c r="R438" s="247"/>
      <c r="S438" s="248">
        <f t="shared" si="85"/>
        <v>0</v>
      </c>
      <c r="T438" s="29"/>
    </row>
    <row r="439" spans="1:29" ht="16.5" customHeight="1">
      <c r="A439" s="965"/>
      <c r="B439" s="371"/>
      <c r="C439" s="186"/>
      <c r="D439" s="29"/>
      <c r="E439" s="29"/>
      <c r="F439" s="29"/>
      <c r="G439" s="29"/>
      <c r="H439" s="29"/>
      <c r="I439" s="29"/>
      <c r="J439" s="29"/>
      <c r="K439" s="29"/>
      <c r="L439" s="244" t="s">
        <v>597</v>
      </c>
      <c r="M439" s="246"/>
      <c r="N439" s="246"/>
      <c r="O439" s="246"/>
      <c r="P439" s="246"/>
      <c r="Q439" s="246"/>
      <c r="R439" s="247"/>
      <c r="S439" s="248">
        <f t="shared" si="85"/>
        <v>0</v>
      </c>
      <c r="T439" s="29"/>
      <c r="U439" s="185"/>
      <c r="V439" s="185"/>
      <c r="W439" s="185"/>
      <c r="X439" s="185"/>
      <c r="Y439" s="185"/>
      <c r="Z439" s="185"/>
      <c r="AA439" s="185"/>
      <c r="AB439" s="185"/>
      <c r="AC439" s="185"/>
    </row>
    <row r="440" spans="1:29" ht="16.5" customHeight="1">
      <c r="A440" s="965"/>
      <c r="B440" s="371"/>
      <c r="C440" s="186"/>
      <c r="D440" s="29"/>
      <c r="E440" s="29"/>
      <c r="F440" s="29"/>
      <c r="G440" s="29"/>
      <c r="H440" s="29"/>
      <c r="I440" s="29"/>
      <c r="J440" s="29"/>
      <c r="K440" s="29"/>
      <c r="L440" s="249" t="s">
        <v>598</v>
      </c>
      <c r="M440" s="246"/>
      <c r="N440" s="246"/>
      <c r="O440" s="246"/>
      <c r="P440" s="246"/>
      <c r="Q440" s="246"/>
      <c r="R440" s="247"/>
      <c r="S440" s="248">
        <f t="shared" si="85"/>
        <v>0</v>
      </c>
      <c r="T440" s="29"/>
      <c r="U440" s="185"/>
      <c r="V440" s="185"/>
      <c r="W440" s="185"/>
      <c r="X440" s="185"/>
      <c r="Y440" s="185"/>
      <c r="Z440" s="185"/>
      <c r="AA440" s="185"/>
      <c r="AB440" s="185"/>
      <c r="AC440" s="185"/>
    </row>
    <row r="441" spans="1:29" ht="16.5" customHeight="1">
      <c r="A441" s="766"/>
      <c r="B441" s="371"/>
      <c r="C441" s="186"/>
      <c r="D441" s="29"/>
      <c r="E441" s="29"/>
      <c r="F441" s="29"/>
      <c r="G441" s="29"/>
      <c r="H441" s="29"/>
      <c r="I441" s="29"/>
      <c r="J441" s="29"/>
      <c r="K441" s="29"/>
      <c r="L441" s="250" t="s">
        <v>599</v>
      </c>
      <c r="M441" s="251"/>
      <c r="N441" s="251"/>
      <c r="O441" s="251"/>
      <c r="P441" s="251"/>
      <c r="Q441" s="251"/>
      <c r="R441" s="252"/>
      <c r="S441" s="253">
        <f t="shared" si="85"/>
        <v>0</v>
      </c>
      <c r="T441" s="29"/>
      <c r="U441" s="8"/>
      <c r="V441" s="8"/>
      <c r="W441" s="8"/>
      <c r="X441" s="8"/>
      <c r="Y441" s="8"/>
      <c r="Z441" s="8"/>
      <c r="AA441" s="8"/>
      <c r="AB441" s="8"/>
      <c r="AC441" s="8"/>
    </row>
    <row r="442" spans="1:29" ht="16.5" customHeight="1">
      <c r="A442" s="766"/>
      <c r="B442" s="371"/>
      <c r="C442" s="186"/>
      <c r="D442" s="29"/>
      <c r="E442" s="29"/>
      <c r="F442" s="29"/>
      <c r="G442" s="29"/>
      <c r="H442" s="29"/>
      <c r="I442" s="29"/>
      <c r="J442" s="29"/>
      <c r="K442" s="29"/>
      <c r="L442" s="250" t="s">
        <v>600</v>
      </c>
      <c r="M442" s="254"/>
      <c r="N442" s="254"/>
      <c r="O442" s="254"/>
      <c r="P442" s="254"/>
      <c r="Q442" s="254"/>
      <c r="R442" s="255"/>
      <c r="S442" s="256">
        <f t="shared" si="85"/>
        <v>0</v>
      </c>
      <c r="T442" s="29"/>
      <c r="U442" s="8"/>
      <c r="V442" s="8"/>
      <c r="W442" s="8"/>
      <c r="X442" s="8"/>
      <c r="Y442" s="8"/>
      <c r="Z442" s="8"/>
      <c r="AA442" s="8"/>
      <c r="AB442" s="8"/>
      <c r="AC442" s="8"/>
    </row>
    <row r="443" spans="1:29" ht="16.5" customHeight="1">
      <c r="A443" s="766"/>
      <c r="B443" s="371"/>
      <c r="C443" s="186"/>
      <c r="D443" s="29"/>
      <c r="E443" s="29"/>
      <c r="F443" s="29"/>
      <c r="G443" s="29"/>
      <c r="H443" s="29"/>
      <c r="I443" s="29"/>
      <c r="J443" s="29"/>
      <c r="K443" s="29"/>
      <c r="L443" s="222" t="s">
        <v>681</v>
      </c>
      <c r="M443" s="223">
        <f t="shared" ref="M443:R443" si="86">M435+M423</f>
        <v>3</v>
      </c>
      <c r="N443" s="223">
        <f t="shared" si="86"/>
        <v>5</v>
      </c>
      <c r="O443" s="223">
        <f t="shared" si="86"/>
        <v>4</v>
      </c>
      <c r="P443" s="223">
        <f t="shared" si="86"/>
        <v>0</v>
      </c>
      <c r="Q443" s="223">
        <f t="shared" si="86"/>
        <v>0</v>
      </c>
      <c r="R443" s="223">
        <f t="shared" si="86"/>
        <v>0</v>
      </c>
      <c r="S443" s="224">
        <f t="shared" si="85"/>
        <v>12</v>
      </c>
      <c r="T443" s="29"/>
      <c r="U443" s="8"/>
      <c r="V443" s="8"/>
      <c r="W443" s="8"/>
      <c r="X443" s="8"/>
      <c r="Y443" s="8"/>
      <c r="Z443" s="8"/>
      <c r="AA443" s="8"/>
      <c r="AB443" s="8"/>
      <c r="AC443" s="8"/>
    </row>
    <row r="444" spans="1:29" ht="16.5" customHeight="1">
      <c r="A444" s="766"/>
      <c r="B444" s="371"/>
      <c r="C444" s="186"/>
      <c r="D444" s="29"/>
      <c r="E444" s="29"/>
      <c r="F444" s="29"/>
      <c r="G444" s="29"/>
      <c r="H444" s="29"/>
      <c r="I444" s="29"/>
      <c r="J444" s="29"/>
      <c r="K444" s="29"/>
      <c r="L444" s="257" t="s">
        <v>682</v>
      </c>
      <c r="M444" s="258">
        <f t="shared" ref="M444:R444" si="87">M439+M438+M427+M426</f>
        <v>0</v>
      </c>
      <c r="N444" s="258">
        <f t="shared" si="87"/>
        <v>0</v>
      </c>
      <c r="O444" s="258">
        <f t="shared" si="87"/>
        <v>0</v>
      </c>
      <c r="P444" s="258">
        <f t="shared" si="87"/>
        <v>0</v>
      </c>
      <c r="Q444" s="258">
        <f t="shared" si="87"/>
        <v>0</v>
      </c>
      <c r="R444" s="258">
        <f t="shared" si="87"/>
        <v>0</v>
      </c>
      <c r="S444" s="259">
        <f t="shared" si="85"/>
        <v>0</v>
      </c>
      <c r="T444" s="29"/>
      <c r="U444" s="8"/>
      <c r="V444" s="8"/>
      <c r="W444" s="8"/>
      <c r="X444" s="8"/>
      <c r="Y444" s="8"/>
      <c r="Z444" s="8"/>
      <c r="AA444" s="8"/>
      <c r="AB444" s="8"/>
      <c r="AC444" s="8"/>
    </row>
    <row r="445" spans="1:29" ht="16.5" customHeight="1">
      <c r="A445" s="965"/>
      <c r="B445" s="371"/>
      <c r="C445" s="186"/>
      <c r="D445" s="29"/>
      <c r="E445" s="29"/>
      <c r="F445" s="29"/>
      <c r="G445" s="29"/>
      <c r="H445" s="29"/>
      <c r="I445" s="29"/>
      <c r="J445" s="29"/>
      <c r="K445" s="29"/>
      <c r="L445" s="257" t="s">
        <v>683</v>
      </c>
      <c r="M445" s="258">
        <f t="shared" ref="M445:R445" si="88">M440+M428</f>
        <v>0</v>
      </c>
      <c r="N445" s="258">
        <f t="shared" si="88"/>
        <v>0</v>
      </c>
      <c r="O445" s="258">
        <f t="shared" si="88"/>
        <v>0</v>
      </c>
      <c r="P445" s="258">
        <f t="shared" si="88"/>
        <v>0</v>
      </c>
      <c r="Q445" s="258">
        <f t="shared" si="88"/>
        <v>0</v>
      </c>
      <c r="R445" s="258">
        <f t="shared" si="88"/>
        <v>0</v>
      </c>
      <c r="S445" s="259">
        <f t="shared" si="85"/>
        <v>0</v>
      </c>
      <c r="T445" s="29"/>
      <c r="U445" s="185"/>
      <c r="V445" s="185"/>
      <c r="W445" s="185"/>
      <c r="X445" s="185"/>
      <c r="Y445" s="185"/>
      <c r="Z445" s="185"/>
      <c r="AA445" s="185"/>
      <c r="AB445" s="185"/>
      <c r="AC445" s="185"/>
    </row>
    <row r="446" spans="1:29" ht="16.5" customHeight="1">
      <c r="A446" s="965"/>
      <c r="B446" s="371"/>
      <c r="C446" s="186"/>
      <c r="D446" s="29"/>
      <c r="E446" s="29"/>
      <c r="F446" s="29"/>
      <c r="G446" s="29"/>
      <c r="H446" s="29"/>
      <c r="I446" s="29"/>
      <c r="J446" s="29"/>
      <c r="K446" s="29"/>
      <c r="L446" s="260" t="s">
        <v>684</v>
      </c>
      <c r="M446" s="261">
        <f t="shared" ref="M446:R446" si="89">M441+M429</f>
        <v>0</v>
      </c>
      <c r="N446" s="261">
        <f t="shared" si="89"/>
        <v>0</v>
      </c>
      <c r="O446" s="261">
        <f t="shared" si="89"/>
        <v>0</v>
      </c>
      <c r="P446" s="261">
        <f t="shared" si="89"/>
        <v>0</v>
      </c>
      <c r="Q446" s="261">
        <f t="shared" si="89"/>
        <v>0</v>
      </c>
      <c r="R446" s="261">
        <f t="shared" si="89"/>
        <v>0</v>
      </c>
      <c r="S446" s="262">
        <f t="shared" si="85"/>
        <v>0</v>
      </c>
      <c r="T446" s="29"/>
      <c r="U446" s="185"/>
      <c r="V446" s="185"/>
      <c r="W446" s="185"/>
      <c r="X446" s="185"/>
      <c r="Y446" s="185"/>
      <c r="Z446" s="185"/>
      <c r="AA446" s="185"/>
      <c r="AB446" s="185"/>
      <c r="AC446" s="185"/>
    </row>
    <row r="447" spans="1:29" ht="15.75" customHeight="1">
      <c r="A447" s="1213" t="s">
        <v>817</v>
      </c>
      <c r="B447" s="1138"/>
      <c r="C447" s="354"/>
      <c r="D447" s="82"/>
      <c r="E447" s="82"/>
      <c r="F447" s="82"/>
      <c r="G447" s="82"/>
      <c r="H447" s="82"/>
      <c r="I447" s="82"/>
      <c r="J447" s="82"/>
      <c r="K447" s="82"/>
      <c r="L447" s="355"/>
      <c r="M447" s="82"/>
      <c r="N447" s="82"/>
      <c r="O447" s="82"/>
      <c r="P447" s="82"/>
      <c r="Q447" s="82"/>
      <c r="R447" s="82"/>
      <c r="S447" s="82"/>
      <c r="T447" s="186"/>
    </row>
    <row r="448" spans="1:29" ht="43.5" customHeight="1">
      <c r="A448" s="1211">
        <v>5</v>
      </c>
      <c r="B448" s="1197" t="s">
        <v>289</v>
      </c>
      <c r="C448" s="186">
        <v>6</v>
      </c>
      <c r="D448" s="306">
        <v>3</v>
      </c>
      <c r="E448" s="182" t="s">
        <v>1277</v>
      </c>
      <c r="F448" s="182" t="s">
        <v>651</v>
      </c>
      <c r="G448" s="182"/>
      <c r="H448" s="306">
        <v>6</v>
      </c>
      <c r="I448" s="182">
        <v>3</v>
      </c>
      <c r="J448" s="182" t="s">
        <v>1277</v>
      </c>
      <c r="K448" s="9" t="s">
        <v>651</v>
      </c>
      <c r="L448" s="1192" t="s">
        <v>592</v>
      </c>
      <c r="M448" s="29"/>
      <c r="N448" s="29"/>
      <c r="O448" s="29"/>
      <c r="P448" s="29"/>
      <c r="Q448" s="50" t="s">
        <v>2758</v>
      </c>
      <c r="R448" s="29"/>
      <c r="S448" s="29"/>
      <c r="T448" s="29"/>
    </row>
    <row r="449" spans="1:29" ht="27.75" customHeight="1">
      <c r="A449" s="1152"/>
      <c r="B449" s="1152"/>
      <c r="C449" s="186">
        <v>7</v>
      </c>
      <c r="D449" s="306">
        <v>2</v>
      </c>
      <c r="E449" s="182" t="s">
        <v>1280</v>
      </c>
      <c r="F449" s="182" t="s">
        <v>651</v>
      </c>
      <c r="G449" s="182"/>
      <c r="H449" s="306">
        <v>7</v>
      </c>
      <c r="I449" s="182">
        <v>3</v>
      </c>
      <c r="J449" s="182" t="s">
        <v>1280</v>
      </c>
      <c r="K449" s="9" t="s">
        <v>651</v>
      </c>
      <c r="L449" s="1193"/>
      <c r="M449" s="29"/>
      <c r="N449" s="29"/>
      <c r="O449" s="29"/>
      <c r="P449" s="29"/>
      <c r="Q449" s="970"/>
      <c r="R449" s="29"/>
      <c r="S449" s="29"/>
      <c r="T449" s="29"/>
    </row>
    <row r="450" spans="1:29" ht="15.75" customHeight="1">
      <c r="A450" s="1152"/>
      <c r="B450" s="1152"/>
      <c r="C450" s="186">
        <v>8</v>
      </c>
      <c r="D450" s="306">
        <v>3</v>
      </c>
      <c r="E450" s="182" t="s">
        <v>1538</v>
      </c>
      <c r="F450" s="182" t="s">
        <v>651</v>
      </c>
      <c r="G450" s="182"/>
      <c r="H450" s="306">
        <v>8</v>
      </c>
      <c r="I450" s="182">
        <v>2</v>
      </c>
      <c r="J450" s="182" t="s">
        <v>1538</v>
      </c>
      <c r="K450" s="9" t="s">
        <v>651</v>
      </c>
      <c r="L450" s="1194"/>
      <c r="M450" s="29"/>
      <c r="N450" s="29"/>
      <c r="O450" s="29"/>
      <c r="P450" s="29"/>
      <c r="Q450" s="970"/>
      <c r="R450" s="29"/>
      <c r="S450" s="29"/>
      <c r="T450" s="29"/>
    </row>
    <row r="451" spans="1:29" ht="18" customHeight="1">
      <c r="A451" s="1152"/>
      <c r="B451" s="1152"/>
      <c r="C451" s="186" t="s">
        <v>1956</v>
      </c>
      <c r="D451" s="306"/>
      <c r="E451" s="182"/>
      <c r="F451" s="9"/>
      <c r="G451" s="182"/>
      <c r="H451" s="306"/>
      <c r="I451" s="116">
        <v>8</v>
      </c>
      <c r="J451" s="9"/>
      <c r="K451" s="9"/>
      <c r="L451" s="186" t="s">
        <v>593</v>
      </c>
      <c r="M451" s="192"/>
      <c r="N451" s="192"/>
      <c r="O451" s="192"/>
      <c r="P451" s="192"/>
      <c r="Q451" s="192">
        <v>4</v>
      </c>
      <c r="R451" s="194"/>
      <c r="S451" s="4">
        <f t="shared" ref="S451:S458" si="90">SUM(M451:R451)</f>
        <v>4</v>
      </c>
      <c r="T451" s="29"/>
    </row>
    <row r="452" spans="1:29" ht="18" customHeight="1">
      <c r="A452" s="1152"/>
      <c r="B452" s="1152"/>
      <c r="C452" s="186"/>
      <c r="D452" s="29"/>
      <c r="E452" s="29"/>
      <c r="F452" s="29"/>
      <c r="G452" s="29"/>
      <c r="H452" s="29"/>
      <c r="I452" s="29"/>
      <c r="J452" s="29"/>
      <c r="K452" s="29"/>
      <c r="L452" s="195" t="s">
        <v>594</v>
      </c>
      <c r="M452" s="196"/>
      <c r="N452" s="196"/>
      <c r="O452" s="196"/>
      <c r="P452" s="196"/>
      <c r="Q452" s="196"/>
      <c r="R452" s="29"/>
      <c r="S452" s="33">
        <f t="shared" si="90"/>
        <v>0</v>
      </c>
      <c r="T452" s="29"/>
    </row>
    <row r="453" spans="1:29" ht="18" customHeight="1">
      <c r="A453" s="1152"/>
      <c r="B453" s="1152"/>
      <c r="C453" s="186"/>
      <c r="D453" s="29"/>
      <c r="E453" s="29"/>
      <c r="F453" s="29"/>
      <c r="G453" s="29"/>
      <c r="H453" s="29"/>
      <c r="I453" s="29"/>
      <c r="J453" s="29"/>
      <c r="K453" s="29"/>
      <c r="L453" s="195" t="s">
        <v>595</v>
      </c>
      <c r="M453" s="198"/>
      <c r="N453" s="198"/>
      <c r="O453" s="198"/>
      <c r="P453" s="198"/>
      <c r="Q453" s="198">
        <v>4</v>
      </c>
      <c r="R453" s="29"/>
      <c r="S453" s="33">
        <f t="shared" si="90"/>
        <v>4</v>
      </c>
      <c r="T453" s="29"/>
    </row>
    <row r="454" spans="1:29" ht="18" customHeight="1">
      <c r="A454" s="1152"/>
      <c r="B454" s="1152"/>
      <c r="C454" s="186"/>
      <c r="D454" s="29"/>
      <c r="E454" s="29"/>
      <c r="F454" s="29"/>
      <c r="G454" s="29"/>
      <c r="H454" s="29"/>
      <c r="I454" s="29"/>
      <c r="J454" s="29"/>
      <c r="K454" s="29"/>
      <c r="L454" s="199" t="s">
        <v>596</v>
      </c>
      <c r="M454" s="200"/>
      <c r="N454" s="200"/>
      <c r="O454" s="200"/>
      <c r="P454" s="200"/>
      <c r="Q454" s="200"/>
      <c r="R454" s="202"/>
      <c r="S454" s="203">
        <f t="shared" si="90"/>
        <v>0</v>
      </c>
      <c r="T454" s="29"/>
    </row>
    <row r="455" spans="1:29" ht="18" customHeight="1">
      <c r="A455" s="1152"/>
      <c r="B455" s="1152"/>
      <c r="C455" s="186" t="s">
        <v>1956</v>
      </c>
      <c r="D455" s="306"/>
      <c r="E455" s="182"/>
      <c r="F455" s="9"/>
      <c r="G455" s="182"/>
      <c r="H455" s="306"/>
      <c r="I455" s="182"/>
      <c r="J455" s="9"/>
      <c r="K455" s="9"/>
      <c r="L455" s="199" t="s">
        <v>597</v>
      </c>
      <c r="M455" s="200"/>
      <c r="N455" s="200"/>
      <c r="O455" s="200"/>
      <c r="P455" s="200"/>
      <c r="Q455" s="200"/>
      <c r="R455" s="202"/>
      <c r="S455" s="203">
        <f t="shared" si="90"/>
        <v>0</v>
      </c>
      <c r="T455" s="29"/>
      <c r="U455" s="8"/>
      <c r="V455" s="8"/>
      <c r="W455" s="8"/>
      <c r="X455" s="8"/>
      <c r="Y455" s="8"/>
      <c r="Z455" s="8"/>
      <c r="AA455" s="8"/>
      <c r="AB455" s="8"/>
      <c r="AC455" s="8"/>
    </row>
    <row r="456" spans="1:29" ht="18" customHeight="1">
      <c r="A456" s="1152"/>
      <c r="B456" s="1152"/>
      <c r="C456" s="186"/>
      <c r="D456" s="29"/>
      <c r="E456" s="29"/>
      <c r="F456" s="29"/>
      <c r="G456" s="29"/>
      <c r="H456" s="29"/>
      <c r="I456" s="29"/>
      <c r="J456" s="29"/>
      <c r="K456" s="29"/>
      <c r="L456" s="208" t="s">
        <v>598</v>
      </c>
      <c r="M456" s="200"/>
      <c r="N456" s="200"/>
      <c r="O456" s="200"/>
      <c r="P456" s="200"/>
      <c r="Q456" s="200"/>
      <c r="R456" s="202"/>
      <c r="S456" s="203">
        <f t="shared" si="90"/>
        <v>0</v>
      </c>
      <c r="T456" s="29"/>
      <c r="U456" s="8"/>
      <c r="V456" s="8"/>
      <c r="W456" s="8"/>
      <c r="X456" s="8"/>
      <c r="Y456" s="8"/>
      <c r="Z456" s="8"/>
      <c r="AA456" s="8"/>
      <c r="AB456" s="8"/>
      <c r="AC456" s="8"/>
    </row>
    <row r="457" spans="1:29" ht="18" customHeight="1">
      <c r="A457" s="1152"/>
      <c r="B457" s="1152"/>
      <c r="C457" s="186"/>
      <c r="D457" s="29"/>
      <c r="E457" s="29"/>
      <c r="F457" s="29"/>
      <c r="G457" s="29"/>
      <c r="H457" s="29"/>
      <c r="I457" s="29"/>
      <c r="J457" s="29"/>
      <c r="K457" s="29"/>
      <c r="L457" s="209" t="s">
        <v>599</v>
      </c>
      <c r="M457" s="210"/>
      <c r="N457" s="210"/>
      <c r="O457" s="210"/>
      <c r="P457" s="210"/>
      <c r="Q457" s="210"/>
      <c r="R457" s="211"/>
      <c r="S457" s="212">
        <f t="shared" si="90"/>
        <v>0</v>
      </c>
      <c r="T457" s="29"/>
      <c r="U457" s="8"/>
      <c r="V457" s="8"/>
      <c r="W457" s="8"/>
      <c r="X457" s="8"/>
      <c r="Y457" s="8"/>
      <c r="Z457" s="8"/>
      <c r="AA457" s="8"/>
      <c r="AB457" s="8"/>
      <c r="AC457" s="8"/>
    </row>
    <row r="458" spans="1:29" ht="18" customHeight="1">
      <c r="A458" s="1152"/>
      <c r="B458" s="1152"/>
      <c r="C458" s="186"/>
      <c r="D458" s="29"/>
      <c r="E458" s="29"/>
      <c r="F458" s="29"/>
      <c r="G458" s="29"/>
      <c r="H458" s="29"/>
      <c r="I458" s="29"/>
      <c r="J458" s="29"/>
      <c r="K458" s="29"/>
      <c r="L458" s="209" t="s">
        <v>600</v>
      </c>
      <c r="M458" s="213"/>
      <c r="N458" s="213"/>
      <c r="O458" s="213"/>
      <c r="P458" s="213"/>
      <c r="Q458" s="213"/>
      <c r="R458" s="214"/>
      <c r="S458" s="215">
        <f t="shared" si="90"/>
        <v>0</v>
      </c>
      <c r="T458" s="29"/>
      <c r="U458" s="8"/>
      <c r="V458" s="8"/>
      <c r="W458" s="8"/>
      <c r="X458" s="8"/>
      <c r="Y458" s="8"/>
      <c r="Z458" s="8"/>
      <c r="AA458" s="8"/>
      <c r="AB458" s="8"/>
      <c r="AC458" s="8"/>
    </row>
    <row r="459" spans="1:29" ht="18" customHeight="1">
      <c r="A459" s="1152"/>
      <c r="B459" s="1152"/>
      <c r="C459" s="216"/>
      <c r="D459" s="217"/>
      <c r="E459" s="217"/>
      <c r="F459" s="217"/>
      <c r="G459" s="217"/>
      <c r="H459" s="217"/>
      <c r="I459" s="217"/>
      <c r="J459" s="217"/>
      <c r="K459" s="217"/>
      <c r="L459" s="222"/>
      <c r="M459" s="223"/>
      <c r="N459" s="223"/>
      <c r="O459" s="223"/>
      <c r="P459" s="223"/>
      <c r="Q459" s="223"/>
      <c r="R459" s="224"/>
      <c r="S459" s="225"/>
      <c r="T459" s="29"/>
      <c r="U459" s="185"/>
      <c r="V459" s="185"/>
      <c r="W459" s="185"/>
      <c r="X459" s="185"/>
      <c r="Y459" s="185"/>
      <c r="Z459" s="185"/>
      <c r="AA459" s="185"/>
      <c r="AB459" s="185"/>
      <c r="AC459" s="185"/>
    </row>
    <row r="460" spans="1:29" ht="30" customHeight="1">
      <c r="A460" s="1152"/>
      <c r="B460" s="1152"/>
      <c r="C460" s="186"/>
      <c r="D460" s="33"/>
      <c r="E460" s="33"/>
      <c r="F460" s="33"/>
      <c r="G460" s="33"/>
      <c r="H460" s="33"/>
      <c r="I460" s="33"/>
      <c r="J460" s="33"/>
      <c r="K460" s="33"/>
      <c r="L460" s="1195" t="s">
        <v>601</v>
      </c>
      <c r="M460" s="228"/>
      <c r="N460" s="228"/>
      <c r="O460" s="228"/>
      <c r="P460" s="228"/>
      <c r="Q460" s="279" t="s">
        <v>2759</v>
      </c>
      <c r="R460" s="228"/>
      <c r="S460" s="228"/>
      <c r="T460" s="29"/>
    </row>
    <row r="461" spans="1:29" ht="15.75" customHeight="1">
      <c r="A461" s="1152"/>
      <c r="B461" s="1152"/>
      <c r="C461" s="186"/>
      <c r="D461" s="33"/>
      <c r="E461" s="33"/>
      <c r="F461" s="33"/>
      <c r="G461" s="33"/>
      <c r="H461" s="33"/>
      <c r="I461" s="33"/>
      <c r="J461" s="33"/>
      <c r="K461" s="33"/>
      <c r="L461" s="1193"/>
      <c r="M461" s="228"/>
      <c r="N461" s="228"/>
      <c r="O461" s="228"/>
      <c r="P461" s="228"/>
      <c r="Q461" s="971"/>
      <c r="R461" s="228"/>
      <c r="S461" s="228"/>
      <c r="T461" s="29"/>
    </row>
    <row r="462" spans="1:29" ht="15.75" customHeight="1">
      <c r="A462" s="1152"/>
      <c r="B462" s="1152"/>
      <c r="C462" s="186"/>
      <c r="D462" s="29"/>
      <c r="E462" s="29"/>
      <c r="F462" s="29"/>
      <c r="G462" s="29"/>
      <c r="H462" s="29"/>
      <c r="I462" s="29"/>
      <c r="J462" s="29"/>
      <c r="K462" s="29"/>
      <c r="L462" s="1193"/>
      <c r="M462" s="230"/>
      <c r="N462" s="228"/>
      <c r="O462" s="230"/>
      <c r="P462" s="228"/>
      <c r="Q462" s="230"/>
      <c r="R462" s="228"/>
      <c r="S462" s="228"/>
      <c r="T462" s="29"/>
    </row>
    <row r="463" spans="1:29" ht="15.75" customHeight="1">
      <c r="A463" s="1152"/>
      <c r="B463" s="1147"/>
      <c r="C463" s="186"/>
      <c r="D463" s="29"/>
      <c r="E463" s="29"/>
      <c r="F463" s="29"/>
      <c r="G463" s="29"/>
      <c r="H463" s="29"/>
      <c r="I463" s="29"/>
      <c r="J463" s="29"/>
      <c r="K463" s="29"/>
      <c r="L463" s="1194"/>
      <c r="M463" s="228"/>
      <c r="N463" s="228"/>
      <c r="O463" s="230"/>
      <c r="P463" s="230"/>
      <c r="Q463" s="228"/>
      <c r="R463" s="228"/>
      <c r="S463" s="228"/>
      <c r="T463" s="29"/>
    </row>
    <row r="464" spans="1:29" ht="15.75" customHeight="1">
      <c r="A464" s="1152"/>
      <c r="B464" s="371"/>
      <c r="C464" s="186"/>
      <c r="D464" s="29"/>
      <c r="E464" s="29"/>
      <c r="F464" s="29"/>
      <c r="G464" s="29"/>
      <c r="H464" s="29"/>
      <c r="I464" s="29"/>
      <c r="J464" s="29"/>
      <c r="K464" s="29"/>
      <c r="L464" s="238" t="s">
        <v>593</v>
      </c>
      <c r="M464" s="280"/>
      <c r="N464" s="280"/>
      <c r="O464" s="280"/>
      <c r="P464" s="280"/>
      <c r="Q464" s="280">
        <v>4</v>
      </c>
      <c r="R464" s="236"/>
      <c r="S464" s="237">
        <f t="shared" ref="S464:S475" si="91">SUM(M464:R464)</f>
        <v>4</v>
      </c>
      <c r="T464" s="29"/>
    </row>
    <row r="465" spans="1:29" ht="15.75" customHeight="1">
      <c r="A465" s="1152"/>
      <c r="B465" s="371"/>
      <c r="C465" s="186"/>
      <c r="D465" s="29"/>
      <c r="E465" s="29"/>
      <c r="F465" s="29"/>
      <c r="G465" s="29"/>
      <c r="H465" s="29"/>
      <c r="I465" s="29"/>
      <c r="J465" s="29"/>
      <c r="K465" s="29"/>
      <c r="L465" s="240" t="s">
        <v>594</v>
      </c>
      <c r="M465" s="281"/>
      <c r="N465" s="281"/>
      <c r="O465" s="281"/>
      <c r="P465" s="281"/>
      <c r="Q465" s="281"/>
      <c r="R465" s="228"/>
      <c r="S465" s="242">
        <f t="shared" si="91"/>
        <v>0</v>
      </c>
      <c r="T465" s="29"/>
    </row>
    <row r="466" spans="1:29" ht="15.75" customHeight="1">
      <c r="A466" s="1152"/>
      <c r="B466" s="371"/>
      <c r="C466" s="186"/>
      <c r="D466" s="29"/>
      <c r="E466" s="29"/>
      <c r="F466" s="29"/>
      <c r="G466" s="29"/>
      <c r="H466" s="29"/>
      <c r="I466" s="29"/>
      <c r="J466" s="29"/>
      <c r="K466" s="29"/>
      <c r="L466" s="240" t="s">
        <v>595</v>
      </c>
      <c r="M466" s="243"/>
      <c r="N466" s="243"/>
      <c r="O466" s="243"/>
      <c r="P466" s="243"/>
      <c r="Q466" s="243">
        <v>4</v>
      </c>
      <c r="R466" s="228"/>
      <c r="S466" s="242">
        <f t="shared" si="91"/>
        <v>4</v>
      </c>
      <c r="T466" s="29"/>
    </row>
    <row r="467" spans="1:29" ht="15.75" customHeight="1">
      <c r="A467" s="1152"/>
      <c r="B467" s="371"/>
      <c r="C467" s="186"/>
      <c r="D467" s="29"/>
      <c r="E467" s="29"/>
      <c r="F467" s="29"/>
      <c r="G467" s="29"/>
      <c r="H467" s="29"/>
      <c r="I467" s="29"/>
      <c r="J467" s="29"/>
      <c r="K467" s="29"/>
      <c r="L467" s="244" t="s">
        <v>596</v>
      </c>
      <c r="M467" s="246"/>
      <c r="N467" s="246"/>
      <c r="O467" s="246"/>
      <c r="P467" s="246"/>
      <c r="Q467" s="246"/>
      <c r="R467" s="247"/>
      <c r="S467" s="248">
        <f t="shared" si="91"/>
        <v>0</v>
      </c>
      <c r="T467" s="29"/>
    </row>
    <row r="468" spans="1:29" ht="21" customHeight="1">
      <c r="A468" s="1152"/>
      <c r="B468" s="371"/>
      <c r="C468" s="186"/>
      <c r="D468" s="29"/>
      <c r="E468" s="29"/>
      <c r="F468" s="29"/>
      <c r="G468" s="29"/>
      <c r="H468" s="29"/>
      <c r="I468" s="29"/>
      <c r="J468" s="29"/>
      <c r="K468" s="29"/>
      <c r="L468" s="244" t="s">
        <v>597</v>
      </c>
      <c r="M468" s="246"/>
      <c r="N468" s="246"/>
      <c r="O468" s="246"/>
      <c r="P468" s="246"/>
      <c r="Q468" s="246"/>
      <c r="R468" s="247"/>
      <c r="S468" s="248">
        <f t="shared" si="91"/>
        <v>0</v>
      </c>
      <c r="T468" s="29"/>
      <c r="U468" s="185"/>
      <c r="V468" s="185"/>
      <c r="W468" s="185"/>
      <c r="X468" s="185"/>
      <c r="Y468" s="185"/>
      <c r="Z468" s="185"/>
      <c r="AA468" s="185"/>
      <c r="AB468" s="185"/>
      <c r="AC468" s="185"/>
    </row>
    <row r="469" spans="1:29" ht="21" customHeight="1">
      <c r="A469" s="1152"/>
      <c r="B469" s="371"/>
      <c r="C469" s="186"/>
      <c r="D469" s="29"/>
      <c r="E469" s="29"/>
      <c r="F469" s="29"/>
      <c r="G469" s="29"/>
      <c r="H469" s="29"/>
      <c r="I469" s="29"/>
      <c r="J469" s="29"/>
      <c r="K469" s="29"/>
      <c r="L469" s="249" t="s">
        <v>598</v>
      </c>
      <c r="M469" s="246"/>
      <c r="N469" s="246"/>
      <c r="O469" s="246"/>
      <c r="P469" s="246"/>
      <c r="Q469" s="246"/>
      <c r="R469" s="247"/>
      <c r="S469" s="248">
        <f t="shared" si="91"/>
        <v>0</v>
      </c>
      <c r="T469" s="29"/>
      <c r="U469" s="185"/>
      <c r="V469" s="185"/>
      <c r="W469" s="185"/>
      <c r="X469" s="185"/>
      <c r="Y469" s="185"/>
      <c r="Z469" s="185"/>
      <c r="AA469" s="185"/>
      <c r="AB469" s="185"/>
      <c r="AC469" s="185"/>
    </row>
    <row r="470" spans="1:29" ht="15.75" customHeight="1">
      <c r="A470" s="352"/>
      <c r="B470" s="371"/>
      <c r="C470" s="186"/>
      <c r="D470" s="29"/>
      <c r="E470" s="29"/>
      <c r="F470" s="29"/>
      <c r="G470" s="29"/>
      <c r="H470" s="29"/>
      <c r="I470" s="29"/>
      <c r="J470" s="29"/>
      <c r="K470" s="29"/>
      <c r="L470" s="250" t="s">
        <v>599</v>
      </c>
      <c r="M470" s="251"/>
      <c r="N470" s="251"/>
      <c r="O470" s="251"/>
      <c r="P470" s="251"/>
      <c r="Q470" s="251"/>
      <c r="R470" s="252"/>
      <c r="S470" s="253">
        <f t="shared" si="91"/>
        <v>0</v>
      </c>
      <c r="T470" s="29"/>
      <c r="U470" s="8"/>
      <c r="V470" s="8"/>
      <c r="W470" s="8"/>
      <c r="X470" s="8"/>
      <c r="Y470" s="8"/>
      <c r="Z470" s="8"/>
      <c r="AA470" s="8"/>
      <c r="AB470" s="8"/>
      <c r="AC470" s="8"/>
    </row>
    <row r="471" spans="1:29" ht="15.75" customHeight="1">
      <c r="A471" s="352"/>
      <c r="B471" s="371"/>
      <c r="C471" s="186"/>
      <c r="D471" s="29"/>
      <c r="E471" s="29"/>
      <c r="F471" s="29"/>
      <c r="G471" s="29"/>
      <c r="H471" s="29"/>
      <c r="I471" s="29"/>
      <c r="J471" s="29"/>
      <c r="K471" s="29"/>
      <c r="L471" s="250" t="s">
        <v>600</v>
      </c>
      <c r="M471" s="254"/>
      <c r="N471" s="254"/>
      <c r="O471" s="254"/>
      <c r="P471" s="254"/>
      <c r="Q471" s="254"/>
      <c r="R471" s="255"/>
      <c r="S471" s="256">
        <f t="shared" si="91"/>
        <v>0</v>
      </c>
      <c r="T471" s="29"/>
      <c r="U471" s="8"/>
      <c r="V471" s="8"/>
      <c r="W471" s="8"/>
      <c r="X471" s="8"/>
      <c r="Y471" s="8"/>
      <c r="Z471" s="8"/>
      <c r="AA471" s="8"/>
      <c r="AB471" s="8"/>
      <c r="AC471" s="8"/>
    </row>
    <row r="472" spans="1:29" ht="15.75" customHeight="1">
      <c r="A472" s="352"/>
      <c r="B472" s="371"/>
      <c r="C472" s="186"/>
      <c r="D472" s="29"/>
      <c r="E472" s="29"/>
      <c r="F472" s="29"/>
      <c r="G472" s="29"/>
      <c r="H472" s="29"/>
      <c r="I472" s="29"/>
      <c r="J472" s="29"/>
      <c r="K472" s="29"/>
      <c r="L472" s="222" t="s">
        <v>681</v>
      </c>
      <c r="M472" s="223">
        <f t="shared" ref="M472:R472" si="92">M464+M451</f>
        <v>0</v>
      </c>
      <c r="N472" s="223">
        <f t="shared" si="92"/>
        <v>0</v>
      </c>
      <c r="O472" s="223">
        <f t="shared" si="92"/>
        <v>0</v>
      </c>
      <c r="P472" s="223">
        <f t="shared" si="92"/>
        <v>0</v>
      </c>
      <c r="Q472" s="223">
        <f t="shared" si="92"/>
        <v>8</v>
      </c>
      <c r="R472" s="223">
        <f t="shared" si="92"/>
        <v>0</v>
      </c>
      <c r="S472" s="224">
        <f t="shared" si="91"/>
        <v>8</v>
      </c>
      <c r="T472" s="29"/>
      <c r="U472" s="8"/>
      <c r="V472" s="8"/>
      <c r="W472" s="8"/>
      <c r="X472" s="8"/>
      <c r="Y472" s="8"/>
      <c r="Z472" s="8"/>
      <c r="AA472" s="8"/>
      <c r="AB472" s="8"/>
      <c r="AC472" s="8"/>
    </row>
    <row r="473" spans="1:29" ht="15.75" customHeight="1">
      <c r="A473" s="352"/>
      <c r="B473" s="371"/>
      <c r="C473" s="186"/>
      <c r="D473" s="29"/>
      <c r="E473" s="29"/>
      <c r="F473" s="29"/>
      <c r="G473" s="29"/>
      <c r="H473" s="29"/>
      <c r="I473" s="29"/>
      <c r="J473" s="29"/>
      <c r="K473" s="29"/>
      <c r="L473" s="257" t="s">
        <v>682</v>
      </c>
      <c r="M473" s="258">
        <f t="shared" ref="M473:R473" si="93">M468+M467+M455+M454</f>
        <v>0</v>
      </c>
      <c r="N473" s="258">
        <f t="shared" si="93"/>
        <v>0</v>
      </c>
      <c r="O473" s="258">
        <f t="shared" si="93"/>
        <v>0</v>
      </c>
      <c r="P473" s="258">
        <f t="shared" si="93"/>
        <v>0</v>
      </c>
      <c r="Q473" s="258">
        <f t="shared" si="93"/>
        <v>0</v>
      </c>
      <c r="R473" s="258">
        <f t="shared" si="93"/>
        <v>0</v>
      </c>
      <c r="S473" s="259">
        <f t="shared" si="91"/>
        <v>0</v>
      </c>
      <c r="T473" s="29"/>
      <c r="U473" s="8"/>
      <c r="V473" s="8"/>
      <c r="W473" s="8"/>
      <c r="X473" s="8"/>
      <c r="Y473" s="8"/>
      <c r="Z473" s="8"/>
      <c r="AA473" s="8"/>
      <c r="AB473" s="8"/>
      <c r="AC473" s="8"/>
    </row>
    <row r="474" spans="1:29" ht="21" customHeight="1">
      <c r="A474" s="352"/>
      <c r="B474" s="371"/>
      <c r="C474" s="186"/>
      <c r="D474" s="29"/>
      <c r="E474" s="29"/>
      <c r="F474" s="29"/>
      <c r="G474" s="29"/>
      <c r="H474" s="29"/>
      <c r="I474" s="29"/>
      <c r="J474" s="29"/>
      <c r="K474" s="29"/>
      <c r="L474" s="257" t="s">
        <v>683</v>
      </c>
      <c r="M474" s="258">
        <f t="shared" ref="M474:R474" si="94">M469+M456</f>
        <v>0</v>
      </c>
      <c r="N474" s="258">
        <f t="shared" si="94"/>
        <v>0</v>
      </c>
      <c r="O474" s="258">
        <f t="shared" si="94"/>
        <v>0</v>
      </c>
      <c r="P474" s="258">
        <f t="shared" si="94"/>
        <v>0</v>
      </c>
      <c r="Q474" s="258">
        <f t="shared" si="94"/>
        <v>0</v>
      </c>
      <c r="R474" s="258">
        <f t="shared" si="94"/>
        <v>0</v>
      </c>
      <c r="S474" s="259">
        <f t="shared" si="91"/>
        <v>0</v>
      </c>
      <c r="T474" s="29"/>
      <c r="U474" s="185"/>
      <c r="V474" s="185"/>
      <c r="W474" s="185"/>
      <c r="X474" s="185"/>
      <c r="Y474" s="185"/>
      <c r="Z474" s="185"/>
      <c r="AA474" s="185"/>
      <c r="AB474" s="185"/>
      <c r="AC474" s="185"/>
    </row>
    <row r="475" spans="1:29" ht="21" customHeight="1">
      <c r="A475" s="352"/>
      <c r="B475" s="371"/>
      <c r="C475" s="186"/>
      <c r="D475" s="29"/>
      <c r="E475" s="29"/>
      <c r="F475" s="29"/>
      <c r="G475" s="29"/>
      <c r="H475" s="29"/>
      <c r="I475" s="29"/>
      <c r="J475" s="29"/>
      <c r="K475" s="29"/>
      <c r="L475" s="260" t="s">
        <v>684</v>
      </c>
      <c r="M475" s="261">
        <f t="shared" ref="M475:R475" si="95">M470+M457</f>
        <v>0</v>
      </c>
      <c r="N475" s="261">
        <f t="shared" si="95"/>
        <v>0</v>
      </c>
      <c r="O475" s="261">
        <f t="shared" si="95"/>
        <v>0</v>
      </c>
      <c r="P475" s="261">
        <f t="shared" si="95"/>
        <v>0</v>
      </c>
      <c r="Q475" s="261">
        <f t="shared" si="95"/>
        <v>0</v>
      </c>
      <c r="R475" s="261">
        <f t="shared" si="95"/>
        <v>0</v>
      </c>
      <c r="S475" s="262">
        <f t="shared" si="91"/>
        <v>0</v>
      </c>
      <c r="T475" s="29"/>
      <c r="U475" s="185"/>
      <c r="V475" s="185"/>
      <c r="W475" s="185"/>
      <c r="X475" s="185"/>
      <c r="Y475" s="185"/>
      <c r="Z475" s="185"/>
      <c r="AA475" s="185"/>
      <c r="AB475" s="185"/>
      <c r="AC475" s="185"/>
    </row>
    <row r="476" spans="1:29" ht="15.75" customHeight="1">
      <c r="A476" s="1213" t="s">
        <v>817</v>
      </c>
      <c r="B476" s="1138"/>
      <c r="C476" s="354"/>
      <c r="D476" s="82"/>
      <c r="E476" s="82"/>
      <c r="F476" s="82"/>
      <c r="G476" s="82"/>
      <c r="H476" s="82"/>
      <c r="I476" s="82"/>
      <c r="J476" s="82"/>
      <c r="K476" s="82"/>
      <c r="L476" s="355"/>
      <c r="M476" s="82"/>
      <c r="N476" s="82"/>
      <c r="O476" s="82"/>
      <c r="P476" s="82"/>
      <c r="Q476" s="82"/>
      <c r="R476" s="82"/>
      <c r="S476" s="82"/>
      <c r="T476" s="186"/>
    </row>
    <row r="477" spans="1:29" ht="39" customHeight="1">
      <c r="A477" s="1211">
        <v>6</v>
      </c>
      <c r="B477" s="1197" t="s">
        <v>295</v>
      </c>
      <c r="C477" s="186">
        <v>6</v>
      </c>
      <c r="D477" s="306">
        <v>4</v>
      </c>
      <c r="E477" s="182" t="s">
        <v>1277</v>
      </c>
      <c r="F477" s="182" t="s">
        <v>651</v>
      </c>
      <c r="G477" s="182"/>
      <c r="H477" s="306">
        <v>6</v>
      </c>
      <c r="I477" s="182">
        <v>4</v>
      </c>
      <c r="J477" s="182" t="s">
        <v>1277</v>
      </c>
      <c r="K477" s="9" t="s">
        <v>651</v>
      </c>
      <c r="L477" s="1192" t="s">
        <v>592</v>
      </c>
      <c r="M477" s="18"/>
      <c r="N477" s="18"/>
      <c r="O477" s="29"/>
      <c r="P477" s="29"/>
      <c r="Q477" s="50" t="s">
        <v>2760</v>
      </c>
      <c r="R477" s="29"/>
      <c r="S477" s="29"/>
      <c r="T477" s="29"/>
    </row>
    <row r="478" spans="1:29" ht="15.75" customHeight="1">
      <c r="A478" s="1152"/>
      <c r="B478" s="1152"/>
      <c r="C478" s="186">
        <v>7</v>
      </c>
      <c r="D478" s="306">
        <v>4</v>
      </c>
      <c r="E478" s="182" t="s">
        <v>1280</v>
      </c>
      <c r="F478" s="182" t="s">
        <v>651</v>
      </c>
      <c r="G478" s="182"/>
      <c r="H478" s="306">
        <v>7</v>
      </c>
      <c r="I478" s="182">
        <v>4</v>
      </c>
      <c r="J478" s="182" t="s">
        <v>1280</v>
      </c>
      <c r="K478" s="9" t="s">
        <v>651</v>
      </c>
      <c r="L478" s="1193"/>
      <c r="M478" s="29"/>
      <c r="N478" s="29"/>
      <c r="O478" s="29"/>
      <c r="P478" s="18"/>
      <c r="Q478" s="29"/>
      <c r="R478" s="29"/>
      <c r="S478" s="29"/>
      <c r="T478" s="29"/>
    </row>
    <row r="479" spans="1:29" ht="15.75" customHeight="1">
      <c r="A479" s="1152"/>
      <c r="B479" s="1152"/>
      <c r="C479" s="186"/>
      <c r="D479" s="33"/>
      <c r="E479" s="33"/>
      <c r="F479" s="33"/>
      <c r="G479" s="33"/>
      <c r="H479" s="33"/>
      <c r="I479" s="33"/>
      <c r="J479" s="33"/>
      <c r="K479" s="33"/>
      <c r="L479" s="1194"/>
      <c r="M479" s="29"/>
      <c r="N479" s="29"/>
      <c r="O479" s="29"/>
      <c r="P479" s="29"/>
      <c r="Q479" s="18"/>
      <c r="R479" s="29"/>
      <c r="S479" s="29"/>
      <c r="T479" s="29"/>
    </row>
    <row r="480" spans="1:29" ht="15.75" customHeight="1">
      <c r="A480" s="1152"/>
      <c r="B480" s="1152"/>
      <c r="C480" s="186"/>
      <c r="D480" s="29"/>
      <c r="E480" s="29"/>
      <c r="F480" s="29"/>
      <c r="G480" s="29"/>
      <c r="H480" s="29"/>
      <c r="I480" s="191">
        <v>8</v>
      </c>
      <c r="J480" s="29"/>
      <c r="K480" s="29"/>
      <c r="L480" s="186" t="s">
        <v>593</v>
      </c>
      <c r="M480" s="192"/>
      <c r="N480" s="192"/>
      <c r="O480" s="192"/>
      <c r="P480" s="192"/>
      <c r="Q480" s="192">
        <v>4</v>
      </c>
      <c r="R480" s="194"/>
      <c r="S480" s="4">
        <f t="shared" ref="S480:S487" si="96">SUM(M480:R480)</f>
        <v>4</v>
      </c>
      <c r="T480" s="29"/>
    </row>
    <row r="481" spans="1:29" ht="15.75" customHeight="1">
      <c r="A481" s="1152"/>
      <c r="B481" s="1152"/>
      <c r="C481" s="186"/>
      <c r="D481" s="29"/>
      <c r="E481" s="29"/>
      <c r="F481" s="29"/>
      <c r="G481" s="29"/>
      <c r="H481" s="29"/>
      <c r="I481" s="29"/>
      <c r="J481" s="29"/>
      <c r="K481" s="29"/>
      <c r="L481" s="195" t="s">
        <v>594</v>
      </c>
      <c r="M481" s="196"/>
      <c r="N481" s="196"/>
      <c r="O481" s="196"/>
      <c r="P481" s="196"/>
      <c r="Q481" s="196"/>
      <c r="R481" s="29"/>
      <c r="S481" s="33">
        <f t="shared" si="96"/>
        <v>0</v>
      </c>
      <c r="T481" s="29"/>
    </row>
    <row r="482" spans="1:29" ht="15.75" customHeight="1">
      <c r="A482" s="1152"/>
      <c r="B482" s="1152"/>
      <c r="C482" s="186"/>
      <c r="D482" s="29"/>
      <c r="E482" s="29"/>
      <c r="F482" s="29"/>
      <c r="G482" s="29"/>
      <c r="H482" s="29"/>
      <c r="I482" s="29"/>
      <c r="J482" s="29"/>
      <c r="K482" s="29"/>
      <c r="L482" s="195" t="s">
        <v>595</v>
      </c>
      <c r="M482" s="198"/>
      <c r="N482" s="198"/>
      <c r="O482" s="198"/>
      <c r="P482" s="198"/>
      <c r="Q482" s="198">
        <v>4</v>
      </c>
      <c r="R482" s="29"/>
      <c r="S482" s="33">
        <f t="shared" si="96"/>
        <v>4</v>
      </c>
      <c r="T482" s="29"/>
    </row>
    <row r="483" spans="1:29" ht="15.75" customHeight="1">
      <c r="A483" s="1152"/>
      <c r="B483" s="1152"/>
      <c r="C483" s="186"/>
      <c r="D483" s="29"/>
      <c r="E483" s="29"/>
      <c r="F483" s="29"/>
      <c r="G483" s="29"/>
      <c r="H483" s="29"/>
      <c r="I483" s="29"/>
      <c r="J483" s="29"/>
      <c r="K483" s="29"/>
      <c r="L483" s="199" t="s">
        <v>596</v>
      </c>
      <c r="M483" s="200"/>
      <c r="N483" s="200"/>
      <c r="O483" s="200"/>
      <c r="P483" s="200"/>
      <c r="Q483" s="200"/>
      <c r="R483" s="202"/>
      <c r="S483" s="203">
        <f t="shared" si="96"/>
        <v>0</v>
      </c>
      <c r="T483" s="29"/>
    </row>
    <row r="484" spans="1:29" ht="15.75" customHeight="1">
      <c r="A484" s="1152"/>
      <c r="B484" s="1152"/>
      <c r="C484" s="186"/>
      <c r="D484" s="29"/>
      <c r="E484" s="29"/>
      <c r="F484" s="29"/>
      <c r="G484" s="29"/>
      <c r="H484" s="29"/>
      <c r="I484" s="29"/>
      <c r="J484" s="29"/>
      <c r="K484" s="29"/>
      <c r="L484" s="199" t="s">
        <v>597</v>
      </c>
      <c r="M484" s="200"/>
      <c r="N484" s="200"/>
      <c r="O484" s="200"/>
      <c r="P484" s="200"/>
      <c r="Q484" s="200"/>
      <c r="R484" s="202"/>
      <c r="S484" s="203">
        <f t="shared" si="96"/>
        <v>0</v>
      </c>
      <c r="T484" s="29"/>
      <c r="U484" s="8"/>
      <c r="V484" s="8"/>
      <c r="W484" s="8"/>
      <c r="X484" s="8"/>
      <c r="Y484" s="8"/>
      <c r="Z484" s="8"/>
      <c r="AA484" s="8"/>
      <c r="AB484" s="8"/>
      <c r="AC484" s="8"/>
    </row>
    <row r="485" spans="1:29" ht="15.75" customHeight="1">
      <c r="A485" s="1152"/>
      <c r="B485" s="1152"/>
      <c r="C485" s="186"/>
      <c r="D485" s="29"/>
      <c r="E485" s="29"/>
      <c r="F485" s="29"/>
      <c r="G485" s="29"/>
      <c r="H485" s="29"/>
      <c r="I485" s="29"/>
      <c r="J485" s="29"/>
      <c r="K485" s="29"/>
      <c r="L485" s="208" t="s">
        <v>598</v>
      </c>
      <c r="M485" s="200"/>
      <c r="N485" s="200"/>
      <c r="O485" s="200"/>
      <c r="P485" s="200"/>
      <c r="Q485" s="200"/>
      <c r="R485" s="202"/>
      <c r="S485" s="203">
        <f t="shared" si="96"/>
        <v>0</v>
      </c>
      <c r="T485" s="29"/>
      <c r="U485" s="8"/>
      <c r="V485" s="8"/>
      <c r="W485" s="8"/>
      <c r="X485" s="8"/>
      <c r="Y485" s="8"/>
      <c r="Z485" s="8"/>
      <c r="AA485" s="8"/>
      <c r="AB485" s="8"/>
      <c r="AC485" s="8"/>
    </row>
    <row r="486" spans="1:29" ht="15.75" customHeight="1">
      <c r="A486" s="1152"/>
      <c r="B486" s="1152"/>
      <c r="C486" s="186"/>
      <c r="D486" s="29"/>
      <c r="E486" s="29"/>
      <c r="F486" s="29"/>
      <c r="G486" s="29"/>
      <c r="H486" s="29"/>
      <c r="I486" s="29"/>
      <c r="J486" s="29"/>
      <c r="K486" s="29"/>
      <c r="L486" s="209" t="s">
        <v>599</v>
      </c>
      <c r="M486" s="210"/>
      <c r="N486" s="210"/>
      <c r="O486" s="210"/>
      <c r="P486" s="210"/>
      <c r="Q486" s="210"/>
      <c r="R486" s="211"/>
      <c r="S486" s="212">
        <f t="shared" si="96"/>
        <v>0</v>
      </c>
      <c r="T486" s="29"/>
      <c r="U486" s="8"/>
      <c r="V486" s="8"/>
      <c r="W486" s="8"/>
      <c r="X486" s="8"/>
      <c r="Y486" s="8"/>
      <c r="Z486" s="8"/>
      <c r="AA486" s="8"/>
      <c r="AB486" s="8"/>
      <c r="AC486" s="8"/>
    </row>
    <row r="487" spans="1:29" ht="15.75" customHeight="1">
      <c r="A487" s="1152"/>
      <c r="B487" s="1152"/>
      <c r="C487" s="186"/>
      <c r="D487" s="29"/>
      <c r="E487" s="29"/>
      <c r="F487" s="29"/>
      <c r="G487" s="29"/>
      <c r="H487" s="29"/>
      <c r="I487" s="29"/>
      <c r="J487" s="29"/>
      <c r="K487" s="29"/>
      <c r="L487" s="209" t="s">
        <v>600</v>
      </c>
      <c r="M487" s="213"/>
      <c r="N487" s="213"/>
      <c r="O487" s="213"/>
      <c r="P487" s="213"/>
      <c r="Q487" s="213"/>
      <c r="R487" s="214"/>
      <c r="S487" s="215">
        <f t="shared" si="96"/>
        <v>0</v>
      </c>
      <c r="T487" s="29"/>
      <c r="U487" s="8"/>
      <c r="V487" s="8"/>
      <c r="W487" s="8"/>
      <c r="X487" s="8"/>
      <c r="Y487" s="8"/>
      <c r="Z487" s="8"/>
      <c r="AA487" s="8"/>
      <c r="AB487" s="8"/>
      <c r="AC487" s="8"/>
    </row>
    <row r="488" spans="1:29" ht="21" customHeight="1">
      <c r="A488" s="1152"/>
      <c r="B488" s="1152"/>
      <c r="C488" s="216"/>
      <c r="D488" s="217"/>
      <c r="E488" s="217"/>
      <c r="F488" s="217"/>
      <c r="G488" s="217"/>
      <c r="H488" s="217"/>
      <c r="I488" s="217"/>
      <c r="J488" s="217"/>
      <c r="K488" s="217"/>
      <c r="L488" s="222"/>
      <c r="M488" s="223"/>
      <c r="N488" s="223"/>
      <c r="O488" s="223"/>
      <c r="P488" s="223"/>
      <c r="Q488" s="223"/>
      <c r="R488" s="224"/>
      <c r="S488" s="225"/>
      <c r="T488" s="29"/>
      <c r="U488" s="185"/>
      <c r="V488" s="185"/>
      <c r="W488" s="185"/>
      <c r="X488" s="185"/>
      <c r="Y488" s="185"/>
      <c r="Z488" s="185"/>
      <c r="AA488" s="185"/>
      <c r="AB488" s="185"/>
      <c r="AC488" s="185"/>
    </row>
    <row r="489" spans="1:29" ht="37.5" customHeight="1">
      <c r="A489" s="1152"/>
      <c r="B489" s="1152"/>
      <c r="C489" s="186"/>
      <c r="D489" s="29"/>
      <c r="E489" s="29"/>
      <c r="F489" s="29"/>
      <c r="G489" s="29"/>
      <c r="H489" s="29"/>
      <c r="I489" s="29"/>
      <c r="J489" s="29"/>
      <c r="K489" s="29"/>
      <c r="L489" s="1232" t="s">
        <v>601</v>
      </c>
      <c r="M489" s="230"/>
      <c r="N489" s="228"/>
      <c r="O489" s="228"/>
      <c r="P489" s="228"/>
      <c r="Q489" s="279" t="s">
        <v>2761</v>
      </c>
      <c r="R489" s="228"/>
      <c r="S489" s="228"/>
      <c r="T489" s="29"/>
    </row>
    <row r="490" spans="1:29" ht="15.75" customHeight="1">
      <c r="A490" s="1152"/>
      <c r="B490" s="1152"/>
      <c r="C490" s="186"/>
      <c r="D490" s="33"/>
      <c r="E490" s="33"/>
      <c r="F490" s="33"/>
      <c r="G490" s="33"/>
      <c r="H490" s="33"/>
      <c r="I490" s="33"/>
      <c r="J490" s="33"/>
      <c r="K490" s="33"/>
      <c r="L490" s="1152"/>
      <c r="M490" s="230"/>
      <c r="N490" s="230"/>
      <c r="O490" s="228"/>
      <c r="P490" s="228"/>
      <c r="Q490" s="230"/>
      <c r="R490" s="228"/>
      <c r="S490" s="228"/>
      <c r="T490" s="29"/>
    </row>
    <row r="491" spans="1:29" ht="15.75" customHeight="1">
      <c r="A491" s="1152"/>
      <c r="B491" s="1152"/>
      <c r="C491" s="186"/>
      <c r="D491" s="33"/>
      <c r="E491" s="33"/>
      <c r="F491" s="33"/>
      <c r="G491" s="33"/>
      <c r="H491" s="33"/>
      <c r="I491" s="33"/>
      <c r="J491" s="33"/>
      <c r="K491" s="33"/>
      <c r="L491" s="1152"/>
      <c r="M491" s="230"/>
      <c r="N491" s="230"/>
      <c r="O491" s="228"/>
      <c r="P491" s="228"/>
      <c r="Q491" s="230"/>
      <c r="R491" s="228"/>
      <c r="S491" s="228"/>
      <c r="T491" s="29"/>
    </row>
    <row r="492" spans="1:29" ht="15.75" customHeight="1">
      <c r="A492" s="1152"/>
      <c r="B492" s="1152"/>
      <c r="C492" s="186"/>
      <c r="D492" s="29"/>
      <c r="E492" s="29"/>
      <c r="F492" s="29"/>
      <c r="G492" s="29"/>
      <c r="H492" s="29"/>
      <c r="I492" s="29"/>
      <c r="J492" s="29"/>
      <c r="K492" s="29"/>
      <c r="L492" s="1152"/>
      <c r="M492" s="230"/>
      <c r="N492" s="228"/>
      <c r="O492" s="230"/>
      <c r="P492" s="228"/>
      <c r="Q492" s="230"/>
      <c r="R492" s="228"/>
      <c r="S492" s="228"/>
      <c r="T492" s="29"/>
    </row>
    <row r="493" spans="1:29" ht="15.75" customHeight="1">
      <c r="A493" s="1147"/>
      <c r="B493" s="1147"/>
      <c r="C493" s="186"/>
      <c r="D493" s="29"/>
      <c r="E493" s="29"/>
      <c r="F493" s="29"/>
      <c r="G493" s="29"/>
      <c r="H493" s="29"/>
      <c r="I493" s="29"/>
      <c r="J493" s="29"/>
      <c r="K493" s="29"/>
      <c r="L493" s="1147"/>
      <c r="M493" s="228"/>
      <c r="N493" s="228"/>
      <c r="O493" s="230"/>
      <c r="P493" s="230"/>
      <c r="Q493" s="228"/>
      <c r="R493" s="228"/>
      <c r="S493" s="228"/>
      <c r="T493" s="29"/>
    </row>
    <row r="494" spans="1:29" ht="15.75" customHeight="1">
      <c r="A494" s="766"/>
      <c r="B494" s="371"/>
      <c r="C494" s="186"/>
      <c r="D494" s="29"/>
      <c r="E494" s="29"/>
      <c r="F494" s="29"/>
      <c r="G494" s="29"/>
      <c r="H494" s="29"/>
      <c r="I494" s="29"/>
      <c r="J494" s="29"/>
      <c r="K494" s="29"/>
      <c r="L494" s="238" t="s">
        <v>593</v>
      </c>
      <c r="M494" s="280"/>
      <c r="N494" s="280"/>
      <c r="O494" s="280"/>
      <c r="P494" s="280"/>
      <c r="Q494" s="280">
        <v>4</v>
      </c>
      <c r="R494" s="236"/>
      <c r="S494" s="237">
        <f t="shared" ref="S494:S505" si="97">SUM(M494:R494)</f>
        <v>4</v>
      </c>
      <c r="T494" s="29"/>
    </row>
    <row r="495" spans="1:29" ht="15.75" customHeight="1">
      <c r="A495" s="766"/>
      <c r="B495" s="371"/>
      <c r="C495" s="186"/>
      <c r="D495" s="29"/>
      <c r="E495" s="29"/>
      <c r="F495" s="29"/>
      <c r="G495" s="29"/>
      <c r="H495" s="29"/>
      <c r="I495" s="29"/>
      <c r="J495" s="29"/>
      <c r="K495" s="29"/>
      <c r="L495" s="240" t="s">
        <v>594</v>
      </c>
      <c r="M495" s="281"/>
      <c r="N495" s="281"/>
      <c r="O495" s="281"/>
      <c r="P495" s="281"/>
      <c r="Q495" s="281"/>
      <c r="R495" s="228"/>
      <c r="S495" s="242">
        <f t="shared" si="97"/>
        <v>0</v>
      </c>
      <c r="T495" s="29"/>
    </row>
    <row r="496" spans="1:29" ht="15.75" customHeight="1">
      <c r="A496" s="766"/>
      <c r="B496" s="371"/>
      <c r="C496" s="186"/>
      <c r="D496" s="29"/>
      <c r="E496" s="29"/>
      <c r="F496" s="29"/>
      <c r="G496" s="29"/>
      <c r="H496" s="29"/>
      <c r="I496" s="29"/>
      <c r="J496" s="29"/>
      <c r="K496" s="29"/>
      <c r="L496" s="240" t="s">
        <v>595</v>
      </c>
      <c r="M496" s="243"/>
      <c r="N496" s="243"/>
      <c r="O496" s="243"/>
      <c r="P496" s="243"/>
      <c r="Q496" s="243">
        <v>4</v>
      </c>
      <c r="R496" s="228"/>
      <c r="S496" s="242">
        <f t="shared" si="97"/>
        <v>4</v>
      </c>
      <c r="T496" s="29"/>
    </row>
    <row r="497" spans="1:29" ht="15.75" customHeight="1">
      <c r="A497" s="766"/>
      <c r="B497" s="371"/>
      <c r="C497" s="186"/>
      <c r="D497" s="29"/>
      <c r="E497" s="29"/>
      <c r="F497" s="29"/>
      <c r="G497" s="29"/>
      <c r="H497" s="29"/>
      <c r="I497" s="29"/>
      <c r="J497" s="29"/>
      <c r="K497" s="29"/>
      <c r="L497" s="244" t="s">
        <v>596</v>
      </c>
      <c r="M497" s="246"/>
      <c r="N497" s="246"/>
      <c r="O497" s="246"/>
      <c r="P497" s="246"/>
      <c r="Q497" s="246"/>
      <c r="R497" s="247"/>
      <c r="S497" s="248">
        <f t="shared" si="97"/>
        <v>0</v>
      </c>
      <c r="T497" s="29"/>
    </row>
    <row r="498" spans="1:29" ht="21" customHeight="1">
      <c r="A498" s="766"/>
      <c r="B498" s="371"/>
      <c r="C498" s="186"/>
      <c r="D498" s="29"/>
      <c r="E498" s="29"/>
      <c r="F498" s="29"/>
      <c r="G498" s="29"/>
      <c r="H498" s="29"/>
      <c r="I498" s="29"/>
      <c r="J498" s="29"/>
      <c r="K498" s="29"/>
      <c r="L498" s="244" t="s">
        <v>597</v>
      </c>
      <c r="M498" s="246"/>
      <c r="N498" s="246"/>
      <c r="O498" s="246"/>
      <c r="P498" s="246"/>
      <c r="Q498" s="246"/>
      <c r="R498" s="247"/>
      <c r="S498" s="248">
        <f t="shared" si="97"/>
        <v>0</v>
      </c>
      <c r="T498" s="29"/>
      <c r="U498" s="185"/>
      <c r="V498" s="185"/>
      <c r="W498" s="185"/>
      <c r="X498" s="185"/>
      <c r="Y498" s="185"/>
      <c r="Z498" s="185"/>
      <c r="AA498" s="185"/>
      <c r="AB498" s="185"/>
      <c r="AC498" s="185"/>
    </row>
    <row r="499" spans="1:29" ht="21" customHeight="1">
      <c r="A499" s="766"/>
      <c r="B499" s="371"/>
      <c r="C499" s="186"/>
      <c r="D499" s="29"/>
      <c r="E499" s="29"/>
      <c r="F499" s="29"/>
      <c r="G499" s="29"/>
      <c r="H499" s="29"/>
      <c r="I499" s="29"/>
      <c r="J499" s="29"/>
      <c r="K499" s="29"/>
      <c r="L499" s="249" t="s">
        <v>598</v>
      </c>
      <c r="M499" s="246"/>
      <c r="N499" s="246"/>
      <c r="O499" s="246"/>
      <c r="P499" s="246"/>
      <c r="Q499" s="246"/>
      <c r="R499" s="247"/>
      <c r="S499" s="248">
        <f t="shared" si="97"/>
        <v>0</v>
      </c>
      <c r="T499" s="29"/>
      <c r="U499" s="185"/>
      <c r="V499" s="185"/>
      <c r="W499" s="185"/>
      <c r="X499" s="185"/>
      <c r="Y499" s="185"/>
      <c r="Z499" s="185"/>
      <c r="AA499" s="185"/>
      <c r="AB499" s="185"/>
      <c r="AC499" s="185"/>
    </row>
    <row r="500" spans="1:29" ht="15.75" customHeight="1">
      <c r="A500" s="766"/>
      <c r="B500" s="371"/>
      <c r="C500" s="186"/>
      <c r="D500" s="29"/>
      <c r="E500" s="29"/>
      <c r="F500" s="29"/>
      <c r="G500" s="29"/>
      <c r="H500" s="29"/>
      <c r="I500" s="29"/>
      <c r="J500" s="29"/>
      <c r="K500" s="29"/>
      <c r="L500" s="250" t="s">
        <v>599</v>
      </c>
      <c r="M500" s="251"/>
      <c r="N500" s="251"/>
      <c r="O500" s="251"/>
      <c r="P500" s="251"/>
      <c r="Q500" s="251"/>
      <c r="R500" s="252"/>
      <c r="S500" s="253">
        <f t="shared" si="97"/>
        <v>0</v>
      </c>
      <c r="T500" s="29"/>
      <c r="U500" s="8"/>
      <c r="V500" s="8"/>
      <c r="W500" s="8"/>
      <c r="X500" s="8"/>
      <c r="Y500" s="8"/>
      <c r="Z500" s="8"/>
      <c r="AA500" s="8"/>
      <c r="AB500" s="8"/>
      <c r="AC500" s="8"/>
    </row>
    <row r="501" spans="1:29" ht="15.75" customHeight="1">
      <c r="A501" s="766"/>
      <c r="B501" s="371"/>
      <c r="C501" s="186"/>
      <c r="D501" s="29"/>
      <c r="E501" s="29"/>
      <c r="F501" s="29"/>
      <c r="G501" s="29"/>
      <c r="H501" s="29"/>
      <c r="I501" s="29"/>
      <c r="J501" s="29"/>
      <c r="K501" s="29"/>
      <c r="L501" s="250" t="s">
        <v>600</v>
      </c>
      <c r="M501" s="254"/>
      <c r="N501" s="254"/>
      <c r="O501" s="254"/>
      <c r="P501" s="254"/>
      <c r="Q501" s="254"/>
      <c r="R501" s="255"/>
      <c r="S501" s="256">
        <f t="shared" si="97"/>
        <v>0</v>
      </c>
      <c r="T501" s="29"/>
      <c r="U501" s="8"/>
      <c r="V501" s="8"/>
      <c r="W501" s="8"/>
      <c r="X501" s="8"/>
      <c r="Y501" s="8"/>
      <c r="Z501" s="8"/>
      <c r="AA501" s="8"/>
      <c r="AB501" s="8"/>
      <c r="AC501" s="8"/>
    </row>
    <row r="502" spans="1:29" ht="15.75" customHeight="1">
      <c r="A502" s="766"/>
      <c r="B502" s="371"/>
      <c r="C502" s="186"/>
      <c r="D502" s="29"/>
      <c r="E502" s="29"/>
      <c r="F502" s="29"/>
      <c r="G502" s="29"/>
      <c r="H502" s="29"/>
      <c r="I502" s="29"/>
      <c r="J502" s="29"/>
      <c r="K502" s="29"/>
      <c r="L502" s="222" t="s">
        <v>681</v>
      </c>
      <c r="M502" s="223">
        <f t="shared" ref="M502:R502" si="98">M494+M480</f>
        <v>0</v>
      </c>
      <c r="N502" s="223">
        <f t="shared" si="98"/>
        <v>0</v>
      </c>
      <c r="O502" s="223">
        <f t="shared" si="98"/>
        <v>0</v>
      </c>
      <c r="P502" s="223">
        <f t="shared" si="98"/>
        <v>0</v>
      </c>
      <c r="Q502" s="223">
        <f t="shared" si="98"/>
        <v>8</v>
      </c>
      <c r="R502" s="223">
        <f t="shared" si="98"/>
        <v>0</v>
      </c>
      <c r="S502" s="224">
        <f t="shared" si="97"/>
        <v>8</v>
      </c>
      <c r="T502" s="29"/>
      <c r="U502" s="8"/>
      <c r="V502" s="8"/>
      <c r="W502" s="8"/>
      <c r="X502" s="8"/>
      <c r="Y502" s="8"/>
      <c r="Z502" s="8"/>
      <c r="AA502" s="8"/>
      <c r="AB502" s="8"/>
      <c r="AC502" s="8"/>
    </row>
    <row r="503" spans="1:29" ht="15.75" customHeight="1">
      <c r="A503" s="766"/>
      <c r="B503" s="371"/>
      <c r="C503" s="186"/>
      <c r="D503" s="29"/>
      <c r="E503" s="29"/>
      <c r="F503" s="29"/>
      <c r="G503" s="29"/>
      <c r="H503" s="29"/>
      <c r="I503" s="29"/>
      <c r="J503" s="29"/>
      <c r="K503" s="29"/>
      <c r="L503" s="257" t="s">
        <v>682</v>
      </c>
      <c r="M503" s="258">
        <f t="shared" ref="M503:R503" si="99">M498+M497+M484+M483</f>
        <v>0</v>
      </c>
      <c r="N503" s="258">
        <f t="shared" si="99"/>
        <v>0</v>
      </c>
      <c r="O503" s="258">
        <f t="shared" si="99"/>
        <v>0</v>
      </c>
      <c r="P503" s="258">
        <f t="shared" si="99"/>
        <v>0</v>
      </c>
      <c r="Q503" s="258">
        <f t="shared" si="99"/>
        <v>0</v>
      </c>
      <c r="R503" s="258">
        <f t="shared" si="99"/>
        <v>0</v>
      </c>
      <c r="S503" s="259">
        <f t="shared" si="97"/>
        <v>0</v>
      </c>
      <c r="T503" s="29"/>
      <c r="U503" s="8"/>
      <c r="V503" s="8"/>
      <c r="W503" s="8"/>
      <c r="X503" s="8"/>
      <c r="Y503" s="8"/>
      <c r="Z503" s="8"/>
      <c r="AA503" s="8"/>
      <c r="AB503" s="8"/>
      <c r="AC503" s="8"/>
    </row>
    <row r="504" spans="1:29" ht="21" customHeight="1">
      <c r="A504" s="766"/>
      <c r="B504" s="371"/>
      <c r="C504" s="186"/>
      <c r="D504" s="29"/>
      <c r="E504" s="29"/>
      <c r="F504" s="29"/>
      <c r="G504" s="29"/>
      <c r="H504" s="29"/>
      <c r="I504" s="29"/>
      <c r="J504" s="29"/>
      <c r="K504" s="29"/>
      <c r="L504" s="257" t="s">
        <v>683</v>
      </c>
      <c r="M504" s="258">
        <f t="shared" ref="M504:R504" si="100">M499+M485</f>
        <v>0</v>
      </c>
      <c r="N504" s="258">
        <f t="shared" si="100"/>
        <v>0</v>
      </c>
      <c r="O504" s="258">
        <f t="shared" si="100"/>
        <v>0</v>
      </c>
      <c r="P504" s="258">
        <f t="shared" si="100"/>
        <v>0</v>
      </c>
      <c r="Q504" s="258">
        <f t="shared" si="100"/>
        <v>0</v>
      </c>
      <c r="R504" s="258">
        <f t="shared" si="100"/>
        <v>0</v>
      </c>
      <c r="S504" s="259">
        <f t="shared" si="97"/>
        <v>0</v>
      </c>
      <c r="T504" s="29"/>
      <c r="U504" s="185"/>
      <c r="V504" s="185"/>
      <c r="W504" s="185"/>
      <c r="X504" s="185"/>
      <c r="Y504" s="185"/>
      <c r="Z504" s="185"/>
      <c r="AA504" s="185"/>
      <c r="AB504" s="185"/>
      <c r="AC504" s="185"/>
    </row>
    <row r="505" spans="1:29" ht="21" customHeight="1">
      <c r="A505" s="766"/>
      <c r="B505" s="371"/>
      <c r="C505" s="186"/>
      <c r="D505" s="29"/>
      <c r="E505" s="29"/>
      <c r="F505" s="29"/>
      <c r="G505" s="29"/>
      <c r="H505" s="29"/>
      <c r="I505" s="29"/>
      <c r="J505" s="29"/>
      <c r="K505" s="29"/>
      <c r="L505" s="260" t="s">
        <v>684</v>
      </c>
      <c r="M505" s="261">
        <f t="shared" ref="M505:R505" si="101">M500+M486</f>
        <v>0</v>
      </c>
      <c r="N505" s="261">
        <f t="shared" si="101"/>
        <v>0</v>
      </c>
      <c r="O505" s="261">
        <f t="shared" si="101"/>
        <v>0</v>
      </c>
      <c r="P505" s="261">
        <f t="shared" si="101"/>
        <v>0</v>
      </c>
      <c r="Q505" s="261">
        <f t="shared" si="101"/>
        <v>0</v>
      </c>
      <c r="R505" s="261">
        <f t="shared" si="101"/>
        <v>0</v>
      </c>
      <c r="S505" s="262">
        <f t="shared" si="97"/>
        <v>0</v>
      </c>
      <c r="T505" s="29"/>
      <c r="U505" s="185"/>
      <c r="V505" s="185"/>
      <c r="W505" s="185"/>
      <c r="X505" s="185"/>
      <c r="Y505" s="185"/>
      <c r="Z505" s="185"/>
      <c r="AA505" s="185"/>
      <c r="AB505" s="185"/>
      <c r="AC505" s="185"/>
    </row>
    <row r="506" spans="1:29" ht="15.75" customHeight="1">
      <c r="A506" s="1213" t="s">
        <v>817</v>
      </c>
      <c r="B506" s="1138"/>
      <c r="C506" s="354"/>
      <c r="D506" s="82"/>
      <c r="E506" s="82"/>
      <c r="F506" s="82"/>
      <c r="G506" s="82"/>
      <c r="H506" s="82"/>
      <c r="I506" s="82"/>
      <c r="J506" s="82"/>
      <c r="K506" s="82"/>
      <c r="L506" s="355"/>
      <c r="M506" s="82"/>
      <c r="N506" s="82"/>
      <c r="O506" s="82"/>
      <c r="P506" s="82"/>
      <c r="Q506" s="82"/>
      <c r="R506" s="82"/>
      <c r="S506" s="82"/>
      <c r="T506" s="186"/>
    </row>
    <row r="507" spans="1:29" ht="37.5" customHeight="1">
      <c r="A507" s="1211">
        <v>7</v>
      </c>
      <c r="B507" s="1197" t="s">
        <v>292</v>
      </c>
      <c r="C507" s="186">
        <v>6</v>
      </c>
      <c r="D507" s="306">
        <v>7</v>
      </c>
      <c r="E507" s="182" t="s">
        <v>1277</v>
      </c>
      <c r="F507" s="182" t="s">
        <v>651</v>
      </c>
      <c r="G507" s="182"/>
      <c r="H507" s="907">
        <v>6</v>
      </c>
      <c r="I507" s="760">
        <v>6</v>
      </c>
      <c r="J507" s="182" t="s">
        <v>1280</v>
      </c>
      <c r="K507" s="9" t="s">
        <v>651</v>
      </c>
      <c r="L507" s="1192" t="s">
        <v>592</v>
      </c>
      <c r="M507" s="29"/>
      <c r="N507" s="50" t="s">
        <v>2762</v>
      </c>
      <c r="O507" s="29"/>
      <c r="P507" s="50" t="s">
        <v>2763</v>
      </c>
      <c r="Q507" s="18"/>
      <c r="R507" s="29"/>
      <c r="S507" s="29"/>
      <c r="T507" s="29"/>
    </row>
    <row r="508" spans="1:29" ht="15.75" customHeight="1">
      <c r="A508" s="1152"/>
      <c r="B508" s="1152"/>
      <c r="C508" s="186" t="s">
        <v>2764</v>
      </c>
      <c r="D508" s="33"/>
      <c r="E508" s="33"/>
      <c r="F508" s="33"/>
      <c r="G508" s="33"/>
      <c r="H508" s="33"/>
      <c r="I508" s="191">
        <v>6</v>
      </c>
      <c r="J508" s="33"/>
      <c r="K508" s="33"/>
      <c r="L508" s="1193"/>
      <c r="M508" s="29"/>
      <c r="N508" s="29"/>
      <c r="O508" s="29"/>
      <c r="P508" s="18"/>
      <c r="Q508" s="29"/>
      <c r="R508" s="29"/>
      <c r="S508" s="29"/>
      <c r="T508" s="29"/>
    </row>
    <row r="509" spans="1:29" ht="15.75" customHeight="1">
      <c r="A509" s="1152"/>
      <c r="B509" s="1152"/>
      <c r="C509" s="186"/>
      <c r="D509" s="33"/>
      <c r="E509" s="33"/>
      <c r="F509" s="33"/>
      <c r="G509" s="33"/>
      <c r="H509" s="33"/>
      <c r="I509" s="33"/>
      <c r="J509" s="33"/>
      <c r="K509" s="33"/>
      <c r="L509" s="1194"/>
      <c r="M509" s="29"/>
      <c r="N509" s="29"/>
      <c r="O509" s="29"/>
      <c r="P509" s="29"/>
      <c r="Q509" s="18"/>
      <c r="R509" s="29"/>
      <c r="S509" s="29"/>
      <c r="T509" s="29"/>
    </row>
    <row r="510" spans="1:29" ht="15.75" customHeight="1">
      <c r="A510" s="1152"/>
      <c r="B510" s="1152"/>
      <c r="C510" s="186"/>
      <c r="D510" s="29"/>
      <c r="E510" s="29"/>
      <c r="F510" s="29"/>
      <c r="G510" s="29"/>
      <c r="H510" s="29"/>
      <c r="I510" s="29"/>
      <c r="J510" s="29"/>
      <c r="K510" s="29"/>
      <c r="L510" s="186" t="s">
        <v>593</v>
      </c>
      <c r="M510" s="192"/>
      <c r="N510" s="193">
        <v>3</v>
      </c>
      <c r="O510" s="192"/>
      <c r="P510" s="193">
        <v>3</v>
      </c>
      <c r="Q510" s="192"/>
      <c r="R510" s="194"/>
      <c r="S510" s="4">
        <f t="shared" ref="S510:S517" si="102">SUM(M510:R510)</f>
        <v>6</v>
      </c>
      <c r="T510" s="29"/>
    </row>
    <row r="511" spans="1:29" ht="15.75" customHeight="1">
      <c r="A511" s="1152"/>
      <c r="B511" s="1152"/>
      <c r="C511" s="186"/>
      <c r="D511" s="29"/>
      <c r="E511" s="29"/>
      <c r="F511" s="29"/>
      <c r="G511" s="29"/>
      <c r="H511" s="29"/>
      <c r="I511" s="29"/>
      <c r="J511" s="29"/>
      <c r="K511" s="29"/>
      <c r="L511" s="195" t="s">
        <v>594</v>
      </c>
      <c r="M511" s="196"/>
      <c r="N511" s="197">
        <v>3</v>
      </c>
      <c r="O511" s="196"/>
      <c r="P511" s="197">
        <v>3</v>
      </c>
      <c r="Q511" s="196"/>
      <c r="R511" s="29"/>
      <c r="S511" s="33">
        <f t="shared" si="102"/>
        <v>6</v>
      </c>
      <c r="T511" s="29"/>
    </row>
    <row r="512" spans="1:29" ht="15.75" customHeight="1">
      <c r="A512" s="1152"/>
      <c r="B512" s="1152"/>
      <c r="C512" s="186"/>
      <c r="D512" s="29"/>
      <c r="E512" s="29"/>
      <c r="F512" s="29"/>
      <c r="G512" s="29"/>
      <c r="H512" s="29"/>
      <c r="I512" s="29"/>
      <c r="J512" s="29"/>
      <c r="K512" s="29"/>
      <c r="L512" s="195" t="s">
        <v>595</v>
      </c>
      <c r="M512" s="198"/>
      <c r="N512" s="198"/>
      <c r="O512" s="198"/>
      <c r="P512" s="198"/>
      <c r="Q512" s="198"/>
      <c r="R512" s="29"/>
      <c r="S512" s="33">
        <f t="shared" si="102"/>
        <v>0</v>
      </c>
      <c r="T512" s="29"/>
    </row>
    <row r="513" spans="1:29" ht="15.75" customHeight="1">
      <c r="A513" s="1152"/>
      <c r="B513" s="1152"/>
      <c r="C513" s="186"/>
      <c r="D513" s="29"/>
      <c r="E513" s="29"/>
      <c r="F513" s="29"/>
      <c r="G513" s="29"/>
      <c r="H513" s="29"/>
      <c r="I513" s="29"/>
      <c r="J513" s="29"/>
      <c r="K513" s="29"/>
      <c r="L513" s="199" t="s">
        <v>596</v>
      </c>
      <c r="M513" s="200"/>
      <c r="N513" s="200"/>
      <c r="O513" s="200"/>
      <c r="P513" s="200"/>
      <c r="Q513" s="200"/>
      <c r="R513" s="202"/>
      <c r="S513" s="203">
        <f t="shared" si="102"/>
        <v>0</v>
      </c>
      <c r="T513" s="29"/>
    </row>
    <row r="514" spans="1:29" ht="15.75" customHeight="1">
      <c r="A514" s="1152"/>
      <c r="B514" s="1152"/>
      <c r="C514" s="186"/>
      <c r="D514" s="29"/>
      <c r="E514" s="29"/>
      <c r="F514" s="29"/>
      <c r="G514" s="29"/>
      <c r="H514" s="29"/>
      <c r="I514" s="29"/>
      <c r="J514" s="29"/>
      <c r="K514" s="29"/>
      <c r="L514" s="199" t="s">
        <v>597</v>
      </c>
      <c r="M514" s="200"/>
      <c r="N514" s="200"/>
      <c r="O514" s="200"/>
      <c r="P514" s="200"/>
      <c r="Q514" s="200"/>
      <c r="R514" s="202"/>
      <c r="S514" s="203">
        <f t="shared" si="102"/>
        <v>0</v>
      </c>
      <c r="T514" s="29"/>
      <c r="U514" s="8"/>
      <c r="V514" s="8"/>
      <c r="W514" s="8"/>
      <c r="X514" s="8"/>
      <c r="Y514" s="8"/>
      <c r="Z514" s="8"/>
      <c r="AA514" s="8"/>
      <c r="AB514" s="8"/>
      <c r="AC514" s="8"/>
    </row>
    <row r="515" spans="1:29" ht="15.75" customHeight="1">
      <c r="A515" s="1152"/>
      <c r="B515" s="1152"/>
      <c r="C515" s="186"/>
      <c r="D515" s="29"/>
      <c r="E515" s="29"/>
      <c r="F515" s="29"/>
      <c r="G515" s="29"/>
      <c r="H515" s="29"/>
      <c r="I515" s="29"/>
      <c r="J515" s="29"/>
      <c r="K515" s="29"/>
      <c r="L515" s="208" t="s">
        <v>598</v>
      </c>
      <c r="M515" s="200"/>
      <c r="N515" s="200"/>
      <c r="O515" s="200"/>
      <c r="P515" s="200"/>
      <c r="Q515" s="200"/>
      <c r="R515" s="202"/>
      <c r="S515" s="203">
        <f t="shared" si="102"/>
        <v>0</v>
      </c>
      <c r="T515" s="29"/>
      <c r="U515" s="8"/>
      <c r="V515" s="8"/>
      <c r="W515" s="8"/>
      <c r="X515" s="8"/>
      <c r="Y515" s="8"/>
      <c r="Z515" s="8"/>
      <c r="AA515" s="8"/>
      <c r="AB515" s="8"/>
      <c r="AC515" s="8"/>
    </row>
    <row r="516" spans="1:29" ht="15.75" customHeight="1">
      <c r="A516" s="1152"/>
      <c r="B516" s="1152"/>
      <c r="C516" s="186"/>
      <c r="D516" s="29"/>
      <c r="E516" s="29"/>
      <c r="F516" s="29"/>
      <c r="G516" s="29"/>
      <c r="H516" s="29"/>
      <c r="I516" s="29"/>
      <c r="J516" s="29"/>
      <c r="K516" s="29"/>
      <c r="L516" s="209" t="s">
        <v>599</v>
      </c>
      <c r="M516" s="210"/>
      <c r="N516" s="210"/>
      <c r="O516" s="210"/>
      <c r="P516" s="210"/>
      <c r="Q516" s="210"/>
      <c r="R516" s="211"/>
      <c r="S516" s="212">
        <f t="shared" si="102"/>
        <v>0</v>
      </c>
      <c r="T516" s="29"/>
      <c r="U516" s="8"/>
      <c r="V516" s="8"/>
      <c r="W516" s="8"/>
      <c r="X516" s="8"/>
      <c r="Y516" s="8"/>
      <c r="Z516" s="8"/>
      <c r="AA516" s="8"/>
      <c r="AB516" s="8"/>
      <c r="AC516" s="8"/>
    </row>
    <row r="517" spans="1:29" ht="15.75" customHeight="1">
      <c r="A517" s="1152"/>
      <c r="B517" s="1152"/>
      <c r="C517" s="186"/>
      <c r="D517" s="29"/>
      <c r="E517" s="29"/>
      <c r="F517" s="29"/>
      <c r="G517" s="29"/>
      <c r="H517" s="29"/>
      <c r="I517" s="29"/>
      <c r="J517" s="29"/>
      <c r="K517" s="29"/>
      <c r="L517" s="209" t="s">
        <v>600</v>
      </c>
      <c r="M517" s="213"/>
      <c r="N517" s="213"/>
      <c r="O517" s="213"/>
      <c r="P517" s="213"/>
      <c r="Q517" s="213"/>
      <c r="R517" s="214"/>
      <c r="S517" s="215">
        <f t="shared" si="102"/>
        <v>0</v>
      </c>
      <c r="T517" s="29"/>
      <c r="U517" s="8"/>
      <c r="V517" s="8"/>
      <c r="W517" s="8"/>
      <c r="X517" s="8"/>
      <c r="Y517" s="8"/>
      <c r="Z517" s="8"/>
      <c r="AA517" s="8"/>
      <c r="AB517" s="8"/>
      <c r="AC517" s="8"/>
    </row>
    <row r="518" spans="1:29" ht="21" customHeight="1">
      <c r="A518" s="1152"/>
      <c r="B518" s="1152"/>
      <c r="C518" s="216"/>
      <c r="D518" s="217"/>
      <c r="E518" s="217"/>
      <c r="F518" s="217"/>
      <c r="G518" s="217"/>
      <c r="H518" s="217"/>
      <c r="I518" s="217"/>
      <c r="J518" s="217"/>
      <c r="K518" s="217"/>
      <c r="L518" s="222"/>
      <c r="M518" s="223"/>
      <c r="N518" s="223"/>
      <c r="O518" s="223"/>
      <c r="P518" s="223"/>
      <c r="Q518" s="223"/>
      <c r="R518" s="224"/>
      <c r="S518" s="225"/>
      <c r="T518" s="29"/>
      <c r="U518" s="185"/>
      <c r="V518" s="185"/>
      <c r="W518" s="185"/>
      <c r="X518" s="185"/>
      <c r="Y518" s="185"/>
      <c r="Z518" s="185"/>
      <c r="AA518" s="185"/>
      <c r="AB518" s="185"/>
      <c r="AC518" s="185"/>
    </row>
    <row r="519" spans="1:29" ht="30.75" customHeight="1">
      <c r="A519" s="1152"/>
      <c r="B519" s="1152"/>
      <c r="C519" s="186"/>
      <c r="D519" s="33"/>
      <c r="E519" s="33"/>
      <c r="F519" s="33"/>
      <c r="G519" s="33"/>
      <c r="H519" s="33"/>
      <c r="I519" s="33"/>
      <c r="J519" s="33"/>
      <c r="K519" s="33"/>
      <c r="L519" s="1195" t="s">
        <v>601</v>
      </c>
      <c r="M519" s="228"/>
      <c r="N519" s="228"/>
      <c r="O519" s="228"/>
      <c r="P519" s="228"/>
      <c r="Q519" s="228"/>
      <c r="R519" s="228"/>
      <c r="S519" s="228"/>
      <c r="T519" s="29"/>
    </row>
    <row r="520" spans="1:29" ht="15.75" customHeight="1">
      <c r="A520" s="1152"/>
      <c r="B520" s="1152"/>
      <c r="C520" s="186"/>
      <c r="D520" s="33"/>
      <c r="E520" s="33"/>
      <c r="F520" s="33"/>
      <c r="G520" s="33"/>
      <c r="H520" s="33"/>
      <c r="I520" s="33"/>
      <c r="J520" s="33"/>
      <c r="K520" s="33"/>
      <c r="L520" s="1193"/>
      <c r="M520" s="230"/>
      <c r="N520" s="230"/>
      <c r="O520" s="228"/>
      <c r="P520" s="228"/>
      <c r="Q520" s="230"/>
      <c r="R520" s="228"/>
      <c r="S520" s="228"/>
      <c r="T520" s="29"/>
    </row>
    <row r="521" spans="1:29" ht="15.75" customHeight="1">
      <c r="A521" s="1152"/>
      <c r="B521" s="1152"/>
      <c r="C521" s="186"/>
      <c r="D521" s="29"/>
      <c r="E521" s="29"/>
      <c r="F521" s="29"/>
      <c r="G521" s="29"/>
      <c r="H521" s="29"/>
      <c r="I521" s="29"/>
      <c r="J521" s="29"/>
      <c r="K521" s="29"/>
      <c r="L521" s="1193"/>
      <c r="M521" s="230"/>
      <c r="N521" s="228"/>
      <c r="O521" s="230"/>
      <c r="P521" s="228"/>
      <c r="Q521" s="230"/>
      <c r="R521" s="228"/>
      <c r="S521" s="228"/>
      <c r="T521" s="29"/>
    </row>
    <row r="522" spans="1:29" ht="15.75" customHeight="1">
      <c r="A522" s="1147"/>
      <c r="B522" s="1147"/>
      <c r="C522" s="186"/>
      <c r="D522" s="29"/>
      <c r="E522" s="29"/>
      <c r="F522" s="29"/>
      <c r="G522" s="29"/>
      <c r="H522" s="29"/>
      <c r="I522" s="29"/>
      <c r="J522" s="29"/>
      <c r="K522" s="29"/>
      <c r="L522" s="1194"/>
      <c r="M522" s="228"/>
      <c r="N522" s="228"/>
      <c r="O522" s="230"/>
      <c r="P522" s="230"/>
      <c r="Q522" s="228"/>
      <c r="R522" s="228"/>
      <c r="S522" s="228"/>
      <c r="T522" s="29"/>
    </row>
    <row r="523" spans="1:29" ht="15" customHeight="1">
      <c r="A523" s="766"/>
      <c r="B523" s="371"/>
      <c r="C523" s="186"/>
      <c r="D523" s="29"/>
      <c r="E523" s="29"/>
      <c r="F523" s="29"/>
      <c r="G523" s="29"/>
      <c r="H523" s="29"/>
      <c r="I523" s="29"/>
      <c r="J523" s="29"/>
      <c r="K523" s="29"/>
      <c r="L523" s="238" t="s">
        <v>593</v>
      </c>
      <c r="M523" s="280"/>
      <c r="N523" s="280"/>
      <c r="O523" s="280"/>
      <c r="P523" s="280"/>
      <c r="Q523" s="280"/>
      <c r="R523" s="236"/>
      <c r="S523" s="237">
        <f t="shared" ref="S523:S534" si="103">SUM(M523:R523)</f>
        <v>0</v>
      </c>
      <c r="T523" s="29"/>
    </row>
    <row r="524" spans="1:29" ht="15" customHeight="1">
      <c r="A524" s="766"/>
      <c r="B524" s="371"/>
      <c r="C524" s="186"/>
      <c r="D524" s="29"/>
      <c r="E524" s="29"/>
      <c r="F524" s="29"/>
      <c r="G524" s="29"/>
      <c r="H524" s="29"/>
      <c r="I524" s="29"/>
      <c r="J524" s="29"/>
      <c r="K524" s="29"/>
      <c r="L524" s="240" t="s">
        <v>594</v>
      </c>
      <c r="M524" s="281"/>
      <c r="N524" s="281"/>
      <c r="O524" s="281"/>
      <c r="P524" s="281"/>
      <c r="Q524" s="281"/>
      <c r="R524" s="228"/>
      <c r="S524" s="242">
        <f t="shared" si="103"/>
        <v>0</v>
      </c>
      <c r="T524" s="29"/>
    </row>
    <row r="525" spans="1:29" ht="15" customHeight="1">
      <c r="A525" s="766"/>
      <c r="B525" s="371"/>
      <c r="C525" s="186"/>
      <c r="D525" s="29"/>
      <c r="E525" s="29"/>
      <c r="F525" s="29"/>
      <c r="G525" s="29"/>
      <c r="H525" s="29"/>
      <c r="I525" s="29"/>
      <c r="J525" s="29"/>
      <c r="K525" s="29"/>
      <c r="L525" s="240" t="s">
        <v>595</v>
      </c>
      <c r="M525" s="243"/>
      <c r="N525" s="243"/>
      <c r="O525" s="243"/>
      <c r="P525" s="243"/>
      <c r="Q525" s="243"/>
      <c r="R525" s="228"/>
      <c r="S525" s="242">
        <f t="shared" si="103"/>
        <v>0</v>
      </c>
      <c r="T525" s="29"/>
    </row>
    <row r="526" spans="1:29" ht="15" customHeight="1">
      <c r="A526" s="766"/>
      <c r="B526" s="371"/>
      <c r="C526" s="186"/>
      <c r="D526" s="29"/>
      <c r="E526" s="29"/>
      <c r="F526" s="29"/>
      <c r="G526" s="29"/>
      <c r="H526" s="29"/>
      <c r="I526" s="29"/>
      <c r="J526" s="29"/>
      <c r="K526" s="29"/>
      <c r="L526" s="244" t="s">
        <v>596</v>
      </c>
      <c r="M526" s="246"/>
      <c r="N526" s="246"/>
      <c r="O526" s="246"/>
      <c r="P526" s="246"/>
      <c r="Q526" s="246"/>
      <c r="R526" s="247"/>
      <c r="S526" s="248">
        <f t="shared" si="103"/>
        <v>0</v>
      </c>
      <c r="T526" s="29"/>
    </row>
    <row r="527" spans="1:29" ht="15" customHeight="1">
      <c r="A527" s="766"/>
      <c r="B527" s="371"/>
      <c r="C527" s="186"/>
      <c r="D527" s="29"/>
      <c r="E527" s="29"/>
      <c r="F527" s="29"/>
      <c r="G527" s="29"/>
      <c r="H527" s="29"/>
      <c r="I527" s="29"/>
      <c r="J527" s="29"/>
      <c r="K527" s="29"/>
      <c r="L527" s="244" t="s">
        <v>597</v>
      </c>
      <c r="M527" s="246"/>
      <c r="N527" s="246"/>
      <c r="O527" s="246"/>
      <c r="P527" s="246"/>
      <c r="Q527" s="246"/>
      <c r="R527" s="247"/>
      <c r="S527" s="248">
        <f t="shared" si="103"/>
        <v>0</v>
      </c>
      <c r="T527" s="29"/>
      <c r="U527" s="185"/>
      <c r="V527" s="185"/>
      <c r="W527" s="185"/>
      <c r="X527" s="185"/>
      <c r="Y527" s="185"/>
      <c r="Z527" s="185"/>
      <c r="AA527" s="185"/>
      <c r="AB527" s="185"/>
      <c r="AC527" s="185"/>
    </row>
    <row r="528" spans="1:29" ht="15" customHeight="1">
      <c r="A528" s="766"/>
      <c r="B528" s="371"/>
      <c r="C528" s="186"/>
      <c r="D528" s="29"/>
      <c r="E528" s="29"/>
      <c r="F528" s="29"/>
      <c r="G528" s="29"/>
      <c r="H528" s="29"/>
      <c r="I528" s="29"/>
      <c r="J528" s="29"/>
      <c r="K528" s="29"/>
      <c r="L528" s="249" t="s">
        <v>598</v>
      </c>
      <c r="M528" s="246"/>
      <c r="N528" s="246"/>
      <c r="O528" s="246"/>
      <c r="P528" s="246"/>
      <c r="Q528" s="246"/>
      <c r="R528" s="247"/>
      <c r="S528" s="248">
        <f t="shared" si="103"/>
        <v>0</v>
      </c>
      <c r="T528" s="29"/>
      <c r="U528" s="185"/>
      <c r="V528" s="185"/>
      <c r="W528" s="185"/>
      <c r="X528" s="185"/>
      <c r="Y528" s="185"/>
      <c r="Z528" s="185"/>
      <c r="AA528" s="185"/>
      <c r="AB528" s="185"/>
      <c r="AC528" s="185"/>
    </row>
    <row r="529" spans="1:29" ht="15" customHeight="1">
      <c r="A529" s="766"/>
      <c r="B529" s="371"/>
      <c r="C529" s="186"/>
      <c r="D529" s="29"/>
      <c r="E529" s="29"/>
      <c r="F529" s="29"/>
      <c r="G529" s="29"/>
      <c r="H529" s="29"/>
      <c r="I529" s="29"/>
      <c r="J529" s="29"/>
      <c r="K529" s="29"/>
      <c r="L529" s="250" t="s">
        <v>599</v>
      </c>
      <c r="M529" s="251"/>
      <c r="N529" s="251"/>
      <c r="O529" s="251"/>
      <c r="P529" s="251"/>
      <c r="Q529" s="251"/>
      <c r="R529" s="252"/>
      <c r="S529" s="253">
        <f t="shared" si="103"/>
        <v>0</v>
      </c>
      <c r="T529" s="29"/>
      <c r="U529" s="8"/>
      <c r="V529" s="8"/>
      <c r="W529" s="8"/>
      <c r="X529" s="8"/>
      <c r="Y529" s="8"/>
      <c r="Z529" s="8"/>
      <c r="AA529" s="8"/>
      <c r="AB529" s="8"/>
      <c r="AC529" s="8"/>
    </row>
    <row r="530" spans="1:29" ht="15" customHeight="1">
      <c r="A530" s="766"/>
      <c r="B530" s="371"/>
      <c r="C530" s="186"/>
      <c r="D530" s="29"/>
      <c r="E530" s="29"/>
      <c r="F530" s="29"/>
      <c r="G530" s="29"/>
      <c r="H530" s="29"/>
      <c r="I530" s="29"/>
      <c r="J530" s="29"/>
      <c r="K530" s="29"/>
      <c r="L530" s="250" t="s">
        <v>600</v>
      </c>
      <c r="M530" s="254"/>
      <c r="N530" s="254"/>
      <c r="O530" s="254"/>
      <c r="P530" s="254"/>
      <c r="Q530" s="254"/>
      <c r="R530" s="255"/>
      <c r="S530" s="256">
        <f t="shared" si="103"/>
        <v>0</v>
      </c>
      <c r="T530" s="29"/>
      <c r="U530" s="8"/>
      <c r="V530" s="8"/>
      <c r="W530" s="8"/>
      <c r="X530" s="8"/>
      <c r="Y530" s="8"/>
      <c r="Z530" s="8"/>
      <c r="AA530" s="8"/>
      <c r="AB530" s="8"/>
      <c r="AC530" s="8"/>
    </row>
    <row r="531" spans="1:29" ht="15" customHeight="1">
      <c r="A531" s="766"/>
      <c r="B531" s="371"/>
      <c r="C531" s="186"/>
      <c r="D531" s="29"/>
      <c r="E531" s="29"/>
      <c r="F531" s="29"/>
      <c r="G531" s="29"/>
      <c r="H531" s="29"/>
      <c r="I531" s="29"/>
      <c r="J531" s="29"/>
      <c r="K531" s="29"/>
      <c r="L531" s="222" t="s">
        <v>681</v>
      </c>
      <c r="M531" s="223">
        <f t="shared" ref="M531:R531" si="104">M523+M510</f>
        <v>0</v>
      </c>
      <c r="N531" s="223">
        <f t="shared" si="104"/>
        <v>3</v>
      </c>
      <c r="O531" s="223">
        <f t="shared" si="104"/>
        <v>0</v>
      </c>
      <c r="P531" s="223">
        <f t="shared" si="104"/>
        <v>3</v>
      </c>
      <c r="Q531" s="223">
        <f t="shared" si="104"/>
        <v>0</v>
      </c>
      <c r="R531" s="223">
        <f t="shared" si="104"/>
        <v>0</v>
      </c>
      <c r="S531" s="224">
        <f t="shared" si="103"/>
        <v>6</v>
      </c>
      <c r="T531" s="29"/>
      <c r="U531" s="8"/>
      <c r="V531" s="8"/>
      <c r="W531" s="8"/>
      <c r="X531" s="8"/>
      <c r="Y531" s="8"/>
      <c r="Z531" s="8"/>
      <c r="AA531" s="8"/>
      <c r="AB531" s="8"/>
      <c r="AC531" s="8"/>
    </row>
    <row r="532" spans="1:29" ht="15" customHeight="1">
      <c r="A532" s="766"/>
      <c r="B532" s="371"/>
      <c r="C532" s="186"/>
      <c r="D532" s="29"/>
      <c r="E532" s="29"/>
      <c r="F532" s="29"/>
      <c r="G532" s="29"/>
      <c r="H532" s="29"/>
      <c r="I532" s="29"/>
      <c r="J532" s="29"/>
      <c r="K532" s="29"/>
      <c r="L532" s="257" t="s">
        <v>682</v>
      </c>
      <c r="M532" s="258">
        <f t="shared" ref="M532:R532" si="105">M527+M526+M514+M513</f>
        <v>0</v>
      </c>
      <c r="N532" s="258">
        <f t="shared" si="105"/>
        <v>0</v>
      </c>
      <c r="O532" s="258">
        <f t="shared" si="105"/>
        <v>0</v>
      </c>
      <c r="P532" s="258">
        <f t="shared" si="105"/>
        <v>0</v>
      </c>
      <c r="Q532" s="258">
        <f t="shared" si="105"/>
        <v>0</v>
      </c>
      <c r="R532" s="258">
        <f t="shared" si="105"/>
        <v>0</v>
      </c>
      <c r="S532" s="259">
        <f t="shared" si="103"/>
        <v>0</v>
      </c>
      <c r="T532" s="29"/>
      <c r="U532" s="8"/>
      <c r="V532" s="8"/>
      <c r="W532" s="8"/>
      <c r="X532" s="8"/>
      <c r="Y532" s="8"/>
      <c r="Z532" s="8"/>
      <c r="AA532" s="8"/>
      <c r="AB532" s="8"/>
      <c r="AC532" s="8"/>
    </row>
    <row r="533" spans="1:29" ht="15" customHeight="1">
      <c r="A533" s="766"/>
      <c r="B533" s="371"/>
      <c r="C533" s="186"/>
      <c r="D533" s="29"/>
      <c r="E533" s="29"/>
      <c r="F533" s="29"/>
      <c r="G533" s="29"/>
      <c r="H533" s="29"/>
      <c r="I533" s="29"/>
      <c r="J533" s="29"/>
      <c r="K533" s="29"/>
      <c r="L533" s="257" t="s">
        <v>683</v>
      </c>
      <c r="M533" s="258">
        <f t="shared" ref="M533:R533" si="106">M528+M515</f>
        <v>0</v>
      </c>
      <c r="N533" s="258">
        <f t="shared" si="106"/>
        <v>0</v>
      </c>
      <c r="O533" s="258">
        <f t="shared" si="106"/>
        <v>0</v>
      </c>
      <c r="P533" s="258">
        <f t="shared" si="106"/>
        <v>0</v>
      </c>
      <c r="Q533" s="258">
        <f t="shared" si="106"/>
        <v>0</v>
      </c>
      <c r="R533" s="258">
        <f t="shared" si="106"/>
        <v>0</v>
      </c>
      <c r="S533" s="259">
        <f t="shared" si="103"/>
        <v>0</v>
      </c>
      <c r="T533" s="29"/>
      <c r="U533" s="185"/>
      <c r="V533" s="185"/>
      <c r="W533" s="185"/>
      <c r="X533" s="185"/>
      <c r="Y533" s="185"/>
      <c r="Z533" s="185"/>
      <c r="AA533" s="185"/>
      <c r="AB533" s="185"/>
      <c r="AC533" s="185"/>
    </row>
    <row r="534" spans="1:29" ht="15" customHeight="1">
      <c r="A534" s="766"/>
      <c r="B534" s="371"/>
      <c r="C534" s="186"/>
      <c r="D534" s="29"/>
      <c r="E534" s="29"/>
      <c r="F534" s="29"/>
      <c r="G534" s="29"/>
      <c r="H534" s="29"/>
      <c r="I534" s="29"/>
      <c r="J534" s="29"/>
      <c r="K534" s="29"/>
      <c r="L534" s="260" t="s">
        <v>684</v>
      </c>
      <c r="M534" s="261">
        <f t="shared" ref="M534:R534" si="107">M529+M516</f>
        <v>0</v>
      </c>
      <c r="N534" s="261">
        <f t="shared" si="107"/>
        <v>0</v>
      </c>
      <c r="O534" s="261">
        <f t="shared" si="107"/>
        <v>0</v>
      </c>
      <c r="P534" s="261">
        <f t="shared" si="107"/>
        <v>0</v>
      </c>
      <c r="Q534" s="261">
        <f t="shared" si="107"/>
        <v>0</v>
      </c>
      <c r="R534" s="261">
        <f t="shared" si="107"/>
        <v>0</v>
      </c>
      <c r="S534" s="262">
        <f t="shared" si="103"/>
        <v>0</v>
      </c>
      <c r="T534" s="29"/>
      <c r="U534" s="185"/>
      <c r="V534" s="185"/>
      <c r="W534" s="185"/>
      <c r="X534" s="185"/>
      <c r="Y534" s="185"/>
      <c r="Z534" s="185"/>
      <c r="AA534" s="185"/>
      <c r="AB534" s="185"/>
      <c r="AC534" s="185"/>
    </row>
    <row r="535" spans="1:29" ht="15.75" customHeight="1">
      <c r="A535" s="1213" t="s">
        <v>817</v>
      </c>
      <c r="B535" s="1138"/>
      <c r="C535" s="354"/>
      <c r="D535" s="82"/>
      <c r="E535" s="82"/>
      <c r="F535" s="82"/>
      <c r="G535" s="82"/>
      <c r="H535" s="82"/>
      <c r="I535" s="82"/>
      <c r="J535" s="82"/>
      <c r="K535" s="82"/>
      <c r="L535" s="355"/>
      <c r="M535" s="82"/>
      <c r="N535" s="82"/>
      <c r="O535" s="82"/>
      <c r="P535" s="82"/>
      <c r="Q535" s="82"/>
      <c r="R535" s="82"/>
      <c r="S535" s="82"/>
      <c r="T535" s="186"/>
    </row>
    <row r="536" spans="1:29" ht="48" customHeight="1">
      <c r="A536" s="1211">
        <v>8</v>
      </c>
      <c r="B536" s="1197" t="s">
        <v>297</v>
      </c>
      <c r="C536" s="186">
        <v>6</v>
      </c>
      <c r="D536" s="33">
        <v>4</v>
      </c>
      <c r="E536" s="182" t="s">
        <v>1277</v>
      </c>
      <c r="F536" s="182" t="s">
        <v>651</v>
      </c>
      <c r="G536" s="33"/>
      <c r="H536" s="33">
        <v>6</v>
      </c>
      <c r="I536" s="182">
        <v>4</v>
      </c>
      <c r="J536" s="182" t="s">
        <v>1277</v>
      </c>
      <c r="K536" s="33" t="s">
        <v>651</v>
      </c>
      <c r="L536" s="1192" t="s">
        <v>592</v>
      </c>
      <c r="M536" s="848" t="s">
        <v>2765</v>
      </c>
      <c r="N536" s="50" t="s">
        <v>2766</v>
      </c>
      <c r="O536" s="286"/>
      <c r="P536" s="29"/>
      <c r="Q536" s="18"/>
      <c r="R536" s="29"/>
      <c r="S536" s="29"/>
      <c r="T536" s="29"/>
    </row>
    <row r="537" spans="1:29" ht="31.5" customHeight="1">
      <c r="A537" s="1152"/>
      <c r="B537" s="1152"/>
      <c r="C537" s="186">
        <v>7</v>
      </c>
      <c r="D537" s="33">
        <v>4</v>
      </c>
      <c r="E537" s="182" t="s">
        <v>1280</v>
      </c>
      <c r="F537" s="182" t="s">
        <v>651</v>
      </c>
      <c r="G537" s="33"/>
      <c r="H537" s="33">
        <v>7</v>
      </c>
      <c r="I537" s="182">
        <v>4</v>
      </c>
      <c r="J537" s="182" t="s">
        <v>1280</v>
      </c>
      <c r="K537" s="33" t="s">
        <v>651</v>
      </c>
      <c r="L537" s="1193"/>
      <c r="M537" s="408"/>
      <c r="N537" s="29"/>
      <c r="O537" s="286"/>
      <c r="P537" s="29"/>
      <c r="Q537" s="29"/>
      <c r="R537" s="29"/>
      <c r="S537" s="29"/>
      <c r="T537" s="29"/>
    </row>
    <row r="538" spans="1:29" ht="15.75" customHeight="1">
      <c r="A538" s="1152"/>
      <c r="B538" s="1152"/>
      <c r="C538" s="186">
        <v>8</v>
      </c>
      <c r="D538" s="33">
        <v>5</v>
      </c>
      <c r="E538" s="182" t="s">
        <v>1538</v>
      </c>
      <c r="F538" s="182" t="s">
        <v>651</v>
      </c>
      <c r="G538" s="33"/>
      <c r="H538" s="33">
        <v>8</v>
      </c>
      <c r="I538" s="182">
        <v>4</v>
      </c>
      <c r="J538" s="182" t="s">
        <v>1538</v>
      </c>
      <c r="K538" s="33" t="s">
        <v>651</v>
      </c>
      <c r="L538" s="1193"/>
      <c r="M538" s="29"/>
      <c r="N538" s="408"/>
      <c r="O538" s="29"/>
      <c r="P538" s="29"/>
      <c r="Q538" s="29"/>
      <c r="R538" s="29"/>
      <c r="S538" s="29"/>
      <c r="T538" s="29"/>
    </row>
    <row r="539" spans="1:29" ht="15.75" customHeight="1">
      <c r="A539" s="1152"/>
      <c r="B539" s="1152"/>
      <c r="C539" s="186" t="s">
        <v>1956</v>
      </c>
      <c r="D539" s="33">
        <v>5</v>
      </c>
      <c r="E539" s="182" t="s">
        <v>1538</v>
      </c>
      <c r="F539" s="182" t="s">
        <v>651</v>
      </c>
      <c r="G539" s="33"/>
      <c r="H539" s="33">
        <v>9</v>
      </c>
      <c r="I539" s="182">
        <v>5</v>
      </c>
      <c r="J539" s="182" t="s">
        <v>1538</v>
      </c>
      <c r="K539" s="33" t="s">
        <v>651</v>
      </c>
      <c r="L539" s="1194"/>
      <c r="M539" s="29"/>
      <c r="N539" s="408"/>
      <c r="O539" s="29"/>
      <c r="P539" s="29"/>
      <c r="Q539" s="18"/>
      <c r="R539" s="29"/>
      <c r="S539" s="29"/>
      <c r="T539" s="29"/>
    </row>
    <row r="540" spans="1:29" ht="15.75" customHeight="1">
      <c r="A540" s="1152"/>
      <c r="B540" s="1152"/>
      <c r="C540" s="186"/>
      <c r="D540" s="29"/>
      <c r="E540" s="29"/>
      <c r="F540" s="29"/>
      <c r="G540" s="29"/>
      <c r="H540" s="29"/>
      <c r="I540" s="203">
        <v>17</v>
      </c>
      <c r="J540" s="29"/>
      <c r="K540" s="29"/>
      <c r="L540" s="186" t="s">
        <v>593</v>
      </c>
      <c r="M540" s="192">
        <v>4</v>
      </c>
      <c r="N540" s="192">
        <v>4</v>
      </c>
      <c r="O540" s="192"/>
      <c r="P540" s="192"/>
      <c r="Q540" s="192"/>
      <c r="R540" s="194"/>
      <c r="S540" s="4">
        <f t="shared" ref="S540:S547" si="108">SUM(M540:R540)</f>
        <v>8</v>
      </c>
      <c r="T540" s="29"/>
    </row>
    <row r="541" spans="1:29" ht="15.75" customHeight="1">
      <c r="A541" s="1152"/>
      <c r="B541" s="1152"/>
      <c r="C541" s="186"/>
      <c r="D541" s="29"/>
      <c r="E541" s="29"/>
      <c r="F541" s="29"/>
      <c r="G541" s="29"/>
      <c r="H541" s="29"/>
      <c r="I541" s="29"/>
      <c r="J541" s="29"/>
      <c r="K541" s="29"/>
      <c r="L541" s="195" t="s">
        <v>594</v>
      </c>
      <c r="M541" s="196"/>
      <c r="N541" s="196"/>
      <c r="O541" s="196"/>
      <c r="P541" s="196"/>
      <c r="Q541" s="196"/>
      <c r="R541" s="29"/>
      <c r="S541" s="33">
        <f t="shared" si="108"/>
        <v>0</v>
      </c>
      <c r="T541" s="29"/>
    </row>
    <row r="542" spans="1:29" ht="15.75" customHeight="1">
      <c r="A542" s="1152"/>
      <c r="B542" s="1152"/>
      <c r="C542" s="186"/>
      <c r="D542" s="29"/>
      <c r="E542" s="29"/>
      <c r="F542" s="29"/>
      <c r="G542" s="29"/>
      <c r="H542" s="29"/>
      <c r="I542" s="29"/>
      <c r="J542" s="29"/>
      <c r="K542" s="29"/>
      <c r="L542" s="195" t="s">
        <v>595</v>
      </c>
      <c r="M542" s="198">
        <v>4</v>
      </c>
      <c r="N542" s="273">
        <v>4</v>
      </c>
      <c r="O542" s="198"/>
      <c r="P542" s="198"/>
      <c r="Q542" s="198"/>
      <c r="R542" s="29"/>
      <c r="S542" s="33">
        <f t="shared" si="108"/>
        <v>8</v>
      </c>
      <c r="T542" s="29"/>
    </row>
    <row r="543" spans="1:29" ht="15.75" customHeight="1">
      <c r="A543" s="1152"/>
      <c r="B543" s="1152"/>
      <c r="C543" s="186"/>
      <c r="D543" s="29"/>
      <c r="E543" s="29"/>
      <c r="F543" s="29"/>
      <c r="G543" s="29"/>
      <c r="H543" s="29"/>
      <c r="I543" s="29"/>
      <c r="J543" s="29"/>
      <c r="K543" s="29"/>
      <c r="L543" s="199" t="s">
        <v>596</v>
      </c>
      <c r="M543" s="200"/>
      <c r="N543" s="200"/>
      <c r="O543" s="200"/>
      <c r="P543" s="200"/>
      <c r="Q543" s="200"/>
      <c r="R543" s="202"/>
      <c r="S543" s="203">
        <f t="shared" si="108"/>
        <v>0</v>
      </c>
      <c r="T543" s="29"/>
      <c r="U543" s="972"/>
    </row>
    <row r="544" spans="1:29" ht="15.75" customHeight="1">
      <c r="A544" s="1152"/>
      <c r="B544" s="1152"/>
      <c r="C544" s="186"/>
      <c r="D544" s="29"/>
      <c r="E544" s="29"/>
      <c r="F544" s="29"/>
      <c r="G544" s="29"/>
      <c r="H544" s="29"/>
      <c r="I544" s="29"/>
      <c r="J544" s="29"/>
      <c r="K544" s="29"/>
      <c r="L544" s="199" t="s">
        <v>597</v>
      </c>
      <c r="M544" s="200"/>
      <c r="N544" s="200"/>
      <c r="O544" s="200"/>
      <c r="P544" s="200"/>
      <c r="Q544" s="200"/>
      <c r="R544" s="202"/>
      <c r="S544" s="203">
        <f t="shared" si="108"/>
        <v>0</v>
      </c>
      <c r="T544" s="29"/>
      <c r="U544" s="8"/>
      <c r="V544" s="8"/>
      <c r="W544" s="8"/>
      <c r="X544" s="8"/>
      <c r="Y544" s="8"/>
      <c r="Z544" s="8"/>
      <c r="AA544" s="8"/>
      <c r="AB544" s="8"/>
      <c r="AC544" s="8"/>
    </row>
    <row r="545" spans="1:29" ht="15.75" customHeight="1">
      <c r="A545" s="1152"/>
      <c r="B545" s="1152"/>
      <c r="C545" s="186"/>
      <c r="D545" s="29"/>
      <c r="E545" s="29"/>
      <c r="F545" s="29"/>
      <c r="G545" s="29"/>
      <c r="H545" s="29"/>
      <c r="I545" s="29"/>
      <c r="J545" s="29"/>
      <c r="K545" s="29"/>
      <c r="L545" s="208" t="s">
        <v>598</v>
      </c>
      <c r="M545" s="200"/>
      <c r="N545" s="200"/>
      <c r="O545" s="200"/>
      <c r="P545" s="200"/>
      <c r="Q545" s="200"/>
      <c r="R545" s="202"/>
      <c r="S545" s="203">
        <f t="shared" si="108"/>
        <v>0</v>
      </c>
      <c r="T545" s="29"/>
      <c r="U545" s="8"/>
      <c r="V545" s="8"/>
      <c r="W545" s="8"/>
      <c r="X545" s="8"/>
      <c r="Y545" s="8"/>
      <c r="Z545" s="8"/>
      <c r="AA545" s="8"/>
      <c r="AB545" s="8"/>
      <c r="AC545" s="8"/>
    </row>
    <row r="546" spans="1:29" ht="15.75" customHeight="1">
      <c r="A546" s="1152"/>
      <c r="B546" s="1152"/>
      <c r="C546" s="186"/>
      <c r="D546" s="29"/>
      <c r="E546" s="29"/>
      <c r="F546" s="29"/>
      <c r="G546" s="29"/>
      <c r="H546" s="29"/>
      <c r="I546" s="29"/>
      <c r="J546" s="29"/>
      <c r="K546" s="29"/>
      <c r="L546" s="209" t="s">
        <v>599</v>
      </c>
      <c r="M546" s="210"/>
      <c r="N546" s="210"/>
      <c r="O546" s="210"/>
      <c r="P546" s="210"/>
      <c r="Q546" s="210"/>
      <c r="R546" s="211"/>
      <c r="S546" s="212">
        <f t="shared" si="108"/>
        <v>0</v>
      </c>
      <c r="T546" s="29"/>
      <c r="U546" s="8"/>
      <c r="V546" s="8"/>
      <c r="W546" s="8"/>
      <c r="X546" s="8"/>
      <c r="Y546" s="8"/>
      <c r="Z546" s="8"/>
      <c r="AA546" s="8"/>
      <c r="AB546" s="8"/>
      <c r="AC546" s="8"/>
    </row>
    <row r="547" spans="1:29" ht="15.75" customHeight="1">
      <c r="A547" s="1152"/>
      <c r="B547" s="1152"/>
      <c r="C547" s="186"/>
      <c r="D547" s="29"/>
      <c r="E547" s="29"/>
      <c r="F547" s="29"/>
      <c r="G547" s="29"/>
      <c r="H547" s="29"/>
      <c r="I547" s="29"/>
      <c r="J547" s="29"/>
      <c r="K547" s="29"/>
      <c r="L547" s="209" t="s">
        <v>600</v>
      </c>
      <c r="M547" s="213"/>
      <c r="N547" s="213"/>
      <c r="O547" s="213"/>
      <c r="P547" s="213"/>
      <c r="Q547" s="213"/>
      <c r="R547" s="214"/>
      <c r="S547" s="215">
        <f t="shared" si="108"/>
        <v>0</v>
      </c>
      <c r="T547" s="29"/>
      <c r="U547" s="972"/>
      <c r="V547" s="8"/>
      <c r="W547" s="8"/>
      <c r="X547" s="8"/>
      <c r="Y547" s="8"/>
      <c r="Z547" s="8"/>
      <c r="AA547" s="8"/>
      <c r="AB547" s="8"/>
      <c r="AC547" s="8"/>
    </row>
    <row r="548" spans="1:29" ht="21" customHeight="1">
      <c r="A548" s="1152"/>
      <c r="B548" s="1152"/>
      <c r="C548" s="216"/>
      <c r="D548" s="217"/>
      <c r="E548" s="217"/>
      <c r="F548" s="217"/>
      <c r="G548" s="217"/>
      <c r="H548" s="217"/>
      <c r="I548" s="217"/>
      <c r="J548" s="217"/>
      <c r="K548" s="217"/>
      <c r="L548" s="222"/>
      <c r="M548" s="223"/>
      <c r="N548" s="223"/>
      <c r="O548" s="223"/>
      <c r="P548" s="223"/>
      <c r="Q548" s="223"/>
      <c r="R548" s="224"/>
      <c r="S548" s="225"/>
      <c r="T548" s="29"/>
      <c r="U548" s="185"/>
      <c r="V548" s="185"/>
      <c r="W548" s="185"/>
      <c r="X548" s="185"/>
      <c r="Y548" s="185"/>
      <c r="Z548" s="185"/>
      <c r="AA548" s="185"/>
      <c r="AB548" s="185"/>
      <c r="AC548" s="185"/>
    </row>
    <row r="549" spans="1:29" ht="30.75" customHeight="1">
      <c r="A549" s="1152"/>
      <c r="B549" s="1152"/>
      <c r="C549" s="186"/>
      <c r="D549" s="33"/>
      <c r="E549" s="33"/>
      <c r="F549" s="33"/>
      <c r="G549" s="33"/>
      <c r="H549" s="33"/>
      <c r="I549" s="33"/>
      <c r="J549" s="33"/>
      <c r="K549" s="33"/>
      <c r="L549" s="1195" t="s">
        <v>601</v>
      </c>
      <c r="M549" s="279" t="s">
        <v>2767</v>
      </c>
      <c r="N549" s="574"/>
      <c r="O549" s="627" t="s">
        <v>2768</v>
      </c>
      <c r="P549" s="228"/>
      <c r="Q549" s="276" t="s">
        <v>2769</v>
      </c>
      <c r="R549" s="228"/>
      <c r="S549" s="228"/>
      <c r="T549" s="29"/>
    </row>
    <row r="550" spans="1:29" ht="15.75" customHeight="1">
      <c r="A550" s="1152"/>
      <c r="B550" s="1152"/>
      <c r="C550" s="186"/>
      <c r="D550" s="33"/>
      <c r="E550" s="33"/>
      <c r="F550" s="33"/>
      <c r="G550" s="33"/>
      <c r="H550" s="33"/>
      <c r="I550" s="33"/>
      <c r="J550" s="33"/>
      <c r="K550" s="33"/>
      <c r="L550" s="1193"/>
      <c r="M550" s="228"/>
      <c r="N550" s="574"/>
      <c r="O550" s="230"/>
      <c r="P550" s="228"/>
      <c r="Q550" s="230"/>
      <c r="R550" s="228"/>
      <c r="S550" s="228"/>
      <c r="T550" s="29"/>
    </row>
    <row r="551" spans="1:29" ht="15.75" customHeight="1">
      <c r="A551" s="1152"/>
      <c r="B551" s="1152"/>
      <c r="C551" s="186"/>
      <c r="D551" s="29"/>
      <c r="E551" s="29"/>
      <c r="F551" s="29"/>
      <c r="G551" s="29"/>
      <c r="H551" s="29"/>
      <c r="I551" s="29"/>
      <c r="J551" s="29"/>
      <c r="K551" s="29"/>
      <c r="L551" s="1193"/>
      <c r="M551" s="230"/>
      <c r="N551" s="228"/>
      <c r="O551" s="230"/>
      <c r="P551" s="228"/>
      <c r="Q551" s="230"/>
      <c r="R551" s="228"/>
      <c r="S551" s="228"/>
      <c r="T551" s="29"/>
    </row>
    <row r="552" spans="1:29" ht="15.75" customHeight="1">
      <c r="A552" s="1147"/>
      <c r="B552" s="1147"/>
      <c r="C552" s="186"/>
      <c r="D552" s="29"/>
      <c r="E552" s="29"/>
      <c r="F552" s="29"/>
      <c r="G552" s="29"/>
      <c r="H552" s="29"/>
      <c r="I552" s="29"/>
      <c r="J552" s="29"/>
      <c r="K552" s="29"/>
      <c r="L552" s="1194"/>
      <c r="M552" s="228"/>
      <c r="N552" s="228"/>
      <c r="O552" s="230"/>
      <c r="P552" s="228"/>
      <c r="Q552" s="228"/>
      <c r="R552" s="228"/>
      <c r="S552" s="228"/>
      <c r="T552" s="29"/>
    </row>
    <row r="553" spans="1:29" ht="16.5" customHeight="1">
      <c r="A553" s="766"/>
      <c r="B553" s="371"/>
      <c r="C553" s="186"/>
      <c r="D553" s="29"/>
      <c r="E553" s="29"/>
      <c r="F553" s="29"/>
      <c r="G553" s="29"/>
      <c r="H553" s="29"/>
      <c r="I553" s="29"/>
      <c r="J553" s="29"/>
      <c r="K553" s="29"/>
      <c r="L553" s="238" t="s">
        <v>593</v>
      </c>
      <c r="M553" s="280">
        <v>3</v>
      </c>
      <c r="N553" s="280"/>
      <c r="O553" s="280">
        <v>3</v>
      </c>
      <c r="P553" s="280"/>
      <c r="Q553" s="280">
        <v>3</v>
      </c>
      <c r="R553" s="236"/>
      <c r="S553" s="237">
        <f t="shared" ref="S553:S564" si="109">SUM(M553:R553)</f>
        <v>9</v>
      </c>
      <c r="T553" s="29"/>
    </row>
    <row r="554" spans="1:29" ht="16.5" customHeight="1">
      <c r="A554" s="766"/>
      <c r="B554" s="371"/>
      <c r="C554" s="186"/>
      <c r="D554" s="29"/>
      <c r="E554" s="29"/>
      <c r="F554" s="29"/>
      <c r="G554" s="29"/>
      <c r="H554" s="29"/>
      <c r="I554" s="29"/>
      <c r="J554" s="29"/>
      <c r="K554" s="29"/>
      <c r="L554" s="240" t="s">
        <v>594</v>
      </c>
      <c r="M554" s="281"/>
      <c r="N554" s="281"/>
      <c r="O554" s="281"/>
      <c r="P554" s="281"/>
      <c r="Q554" s="281"/>
      <c r="R554" s="228"/>
      <c r="S554" s="242">
        <f t="shared" si="109"/>
        <v>0</v>
      </c>
      <c r="T554" s="29"/>
    </row>
    <row r="555" spans="1:29" ht="16.5" customHeight="1">
      <c r="A555" s="766"/>
      <c r="B555" s="371"/>
      <c r="C555" s="186"/>
      <c r="D555" s="29"/>
      <c r="E555" s="29"/>
      <c r="F555" s="29"/>
      <c r="G555" s="29"/>
      <c r="H555" s="29"/>
      <c r="I555" s="29"/>
      <c r="J555" s="29"/>
      <c r="K555" s="29"/>
      <c r="L555" s="240" t="s">
        <v>595</v>
      </c>
      <c r="M555" s="282">
        <v>3</v>
      </c>
      <c r="N555" s="243"/>
      <c r="O555" s="282">
        <v>3</v>
      </c>
      <c r="P555" s="243"/>
      <c r="Q555" s="282">
        <v>3</v>
      </c>
      <c r="R555" s="228"/>
      <c r="S555" s="242">
        <f t="shared" si="109"/>
        <v>9</v>
      </c>
      <c r="T555" s="29"/>
    </row>
    <row r="556" spans="1:29" ht="16.5" customHeight="1">
      <c r="A556" s="766"/>
      <c r="B556" s="371"/>
      <c r="C556" s="186"/>
      <c r="D556" s="29"/>
      <c r="E556" s="29"/>
      <c r="F556" s="29"/>
      <c r="G556" s="29"/>
      <c r="H556" s="29"/>
      <c r="I556" s="29"/>
      <c r="J556" s="29"/>
      <c r="K556" s="29"/>
      <c r="L556" s="244" t="s">
        <v>596</v>
      </c>
      <c r="M556" s="246"/>
      <c r="N556" s="246"/>
      <c r="O556" s="246"/>
      <c r="P556" s="246"/>
      <c r="Q556" s="246"/>
      <c r="R556" s="247"/>
      <c r="S556" s="248">
        <f t="shared" si="109"/>
        <v>0</v>
      </c>
      <c r="T556" s="29"/>
    </row>
    <row r="557" spans="1:29" ht="16.5" customHeight="1">
      <c r="A557" s="766"/>
      <c r="B557" s="371"/>
      <c r="C557" s="186"/>
      <c r="D557" s="29"/>
      <c r="E557" s="29"/>
      <c r="F557" s="29"/>
      <c r="G557" s="29"/>
      <c r="H557" s="29"/>
      <c r="I557" s="29"/>
      <c r="J557" s="29"/>
      <c r="K557" s="29"/>
      <c r="L557" s="244" t="s">
        <v>597</v>
      </c>
      <c r="M557" s="246"/>
      <c r="N557" s="246"/>
      <c r="O557" s="246"/>
      <c r="P557" s="246"/>
      <c r="Q557" s="246"/>
      <c r="R557" s="247"/>
      <c r="S557" s="248">
        <f t="shared" si="109"/>
        <v>0</v>
      </c>
      <c r="T557" s="29"/>
      <c r="U557" s="185"/>
      <c r="V557" s="185"/>
      <c r="W557" s="185"/>
      <c r="X557" s="185"/>
      <c r="Y557" s="185"/>
      <c r="Z557" s="185"/>
      <c r="AA557" s="185"/>
      <c r="AB557" s="185"/>
      <c r="AC557" s="185"/>
    </row>
    <row r="558" spans="1:29" ht="16.5" customHeight="1">
      <c r="A558" s="766"/>
      <c r="B558" s="371"/>
      <c r="C558" s="186"/>
      <c r="D558" s="29"/>
      <c r="E558" s="29"/>
      <c r="F558" s="29"/>
      <c r="G558" s="29"/>
      <c r="H558" s="29"/>
      <c r="I558" s="29"/>
      <c r="J558" s="29"/>
      <c r="K558" s="29"/>
      <c r="L558" s="249" t="s">
        <v>598</v>
      </c>
      <c r="M558" s="246"/>
      <c r="N558" s="246"/>
      <c r="O558" s="246"/>
      <c r="P558" s="246"/>
      <c r="Q558" s="246"/>
      <c r="R558" s="247"/>
      <c r="S558" s="248">
        <f t="shared" si="109"/>
        <v>0</v>
      </c>
      <c r="T558" s="29"/>
      <c r="U558" s="185"/>
      <c r="V558" s="185"/>
      <c r="W558" s="185"/>
      <c r="X558" s="185"/>
      <c r="Y558" s="185"/>
      <c r="Z558" s="185"/>
      <c r="AA558" s="185"/>
      <c r="AB558" s="185"/>
      <c r="AC558" s="185"/>
    </row>
    <row r="559" spans="1:29" ht="16.5" customHeight="1">
      <c r="A559" s="766"/>
      <c r="B559" s="371"/>
      <c r="C559" s="186"/>
      <c r="D559" s="29"/>
      <c r="E559" s="29"/>
      <c r="F559" s="29"/>
      <c r="G559" s="29"/>
      <c r="H559" s="29"/>
      <c r="I559" s="29"/>
      <c r="J559" s="29"/>
      <c r="K559" s="29"/>
      <c r="L559" s="250" t="s">
        <v>599</v>
      </c>
      <c r="M559" s="251"/>
      <c r="N559" s="251"/>
      <c r="O559" s="251"/>
      <c r="P559" s="251"/>
      <c r="Q559" s="251"/>
      <c r="R559" s="252"/>
      <c r="S559" s="253">
        <f t="shared" si="109"/>
        <v>0</v>
      </c>
      <c r="T559" s="29"/>
      <c r="U559" s="8"/>
      <c r="V559" s="8"/>
      <c r="W559" s="8"/>
      <c r="X559" s="8"/>
      <c r="Y559" s="8"/>
      <c r="Z559" s="8"/>
      <c r="AA559" s="8"/>
      <c r="AB559" s="8"/>
      <c r="AC559" s="8"/>
    </row>
    <row r="560" spans="1:29" ht="16.5" customHeight="1">
      <c r="A560" s="766"/>
      <c r="B560" s="371"/>
      <c r="C560" s="186"/>
      <c r="D560" s="29"/>
      <c r="E560" s="29"/>
      <c r="F560" s="29"/>
      <c r="G560" s="29"/>
      <c r="H560" s="29"/>
      <c r="I560" s="29"/>
      <c r="J560" s="29"/>
      <c r="K560" s="29"/>
      <c r="L560" s="250" t="s">
        <v>600</v>
      </c>
      <c r="M560" s="254"/>
      <c r="N560" s="254"/>
      <c r="O560" s="254"/>
      <c r="P560" s="254"/>
      <c r="Q560" s="254"/>
      <c r="R560" s="255"/>
      <c r="S560" s="256">
        <f t="shared" si="109"/>
        <v>0</v>
      </c>
      <c r="T560" s="29"/>
      <c r="U560" s="8"/>
      <c r="V560" s="8"/>
      <c r="W560" s="8"/>
      <c r="X560" s="8"/>
      <c r="Y560" s="8"/>
      <c r="Z560" s="8"/>
      <c r="AA560" s="8"/>
      <c r="AB560" s="8"/>
      <c r="AC560" s="8"/>
    </row>
    <row r="561" spans="1:29" ht="16.5" customHeight="1">
      <c r="A561" s="766"/>
      <c r="B561" s="371"/>
      <c r="C561" s="186"/>
      <c r="D561" s="29"/>
      <c r="E561" s="29"/>
      <c r="F561" s="29"/>
      <c r="G561" s="29"/>
      <c r="H561" s="29"/>
      <c r="I561" s="29"/>
      <c r="J561" s="29"/>
      <c r="K561" s="29"/>
      <c r="L561" s="222" t="s">
        <v>681</v>
      </c>
      <c r="M561" s="223">
        <f t="shared" ref="M561:R561" si="110">M553+M540</f>
        <v>7</v>
      </c>
      <c r="N561" s="223">
        <f t="shared" si="110"/>
        <v>4</v>
      </c>
      <c r="O561" s="223">
        <f t="shared" si="110"/>
        <v>3</v>
      </c>
      <c r="P561" s="223">
        <f t="shared" si="110"/>
        <v>0</v>
      </c>
      <c r="Q561" s="223">
        <f t="shared" si="110"/>
        <v>3</v>
      </c>
      <c r="R561" s="223">
        <f t="shared" si="110"/>
        <v>0</v>
      </c>
      <c r="S561" s="224">
        <f t="shared" si="109"/>
        <v>17</v>
      </c>
      <c r="T561" s="29"/>
      <c r="U561" s="8"/>
      <c r="V561" s="8"/>
      <c r="W561" s="8"/>
      <c r="X561" s="8"/>
      <c r="Y561" s="8"/>
      <c r="Z561" s="8"/>
      <c r="AA561" s="8"/>
      <c r="AB561" s="8"/>
      <c r="AC561" s="8"/>
    </row>
    <row r="562" spans="1:29" ht="16.5" customHeight="1">
      <c r="A562" s="766"/>
      <c r="B562" s="371"/>
      <c r="C562" s="186"/>
      <c r="D562" s="29"/>
      <c r="E562" s="29"/>
      <c r="F562" s="29"/>
      <c r="G562" s="29"/>
      <c r="H562" s="29"/>
      <c r="I562" s="29"/>
      <c r="J562" s="29"/>
      <c r="K562" s="29"/>
      <c r="L562" s="257" t="s">
        <v>682</v>
      </c>
      <c r="M562" s="258">
        <f t="shared" ref="M562:R562" si="111">M557+M556+M544+M543</f>
        <v>0</v>
      </c>
      <c r="N562" s="258">
        <f t="shared" si="111"/>
        <v>0</v>
      </c>
      <c r="O562" s="258">
        <f t="shared" si="111"/>
        <v>0</v>
      </c>
      <c r="P562" s="258">
        <f t="shared" si="111"/>
        <v>0</v>
      </c>
      <c r="Q562" s="258">
        <f t="shared" si="111"/>
        <v>0</v>
      </c>
      <c r="R562" s="258">
        <f t="shared" si="111"/>
        <v>0</v>
      </c>
      <c r="S562" s="259">
        <f t="shared" si="109"/>
        <v>0</v>
      </c>
      <c r="T562" s="29"/>
      <c r="U562" s="8"/>
      <c r="V562" s="8"/>
      <c r="W562" s="8"/>
      <c r="X562" s="8"/>
      <c r="Y562" s="8"/>
      <c r="Z562" s="8"/>
      <c r="AA562" s="8"/>
      <c r="AB562" s="8"/>
      <c r="AC562" s="8"/>
    </row>
    <row r="563" spans="1:29" ht="16.5" customHeight="1">
      <c r="A563" s="766"/>
      <c r="B563" s="371"/>
      <c r="C563" s="186"/>
      <c r="D563" s="29"/>
      <c r="E563" s="29"/>
      <c r="F563" s="29"/>
      <c r="G563" s="29"/>
      <c r="H563" s="29"/>
      <c r="I563" s="29"/>
      <c r="J563" s="29"/>
      <c r="K563" s="29"/>
      <c r="L563" s="257" t="s">
        <v>683</v>
      </c>
      <c r="M563" s="258">
        <f t="shared" ref="M563:R563" si="112">M558+M545</f>
        <v>0</v>
      </c>
      <c r="N563" s="258">
        <f t="shared" si="112"/>
        <v>0</v>
      </c>
      <c r="O563" s="258">
        <f t="shared" si="112"/>
        <v>0</v>
      </c>
      <c r="P563" s="258">
        <f t="shared" si="112"/>
        <v>0</v>
      </c>
      <c r="Q563" s="258">
        <f t="shared" si="112"/>
        <v>0</v>
      </c>
      <c r="R563" s="258">
        <f t="shared" si="112"/>
        <v>0</v>
      </c>
      <c r="S563" s="259">
        <f t="shared" si="109"/>
        <v>0</v>
      </c>
      <c r="T563" s="29"/>
      <c r="U563" s="185"/>
      <c r="V563" s="185"/>
      <c r="W563" s="185"/>
      <c r="X563" s="185"/>
      <c r="Y563" s="185"/>
      <c r="Z563" s="185"/>
      <c r="AA563" s="185"/>
      <c r="AB563" s="185"/>
      <c r="AC563" s="185"/>
    </row>
    <row r="564" spans="1:29" ht="16.5" customHeight="1">
      <c r="A564" s="766"/>
      <c r="B564" s="371"/>
      <c r="C564" s="186"/>
      <c r="D564" s="29"/>
      <c r="E564" s="29"/>
      <c r="F564" s="29"/>
      <c r="G564" s="29"/>
      <c r="H564" s="29"/>
      <c r="I564" s="29"/>
      <c r="J564" s="29"/>
      <c r="K564" s="29"/>
      <c r="L564" s="260" t="s">
        <v>684</v>
      </c>
      <c r="M564" s="261">
        <f t="shared" ref="M564:R564" si="113">M559+M546</f>
        <v>0</v>
      </c>
      <c r="N564" s="261">
        <f t="shared" si="113"/>
        <v>0</v>
      </c>
      <c r="O564" s="261">
        <f t="shared" si="113"/>
        <v>0</v>
      </c>
      <c r="P564" s="261">
        <f t="shared" si="113"/>
        <v>0</v>
      </c>
      <c r="Q564" s="261">
        <f t="shared" si="113"/>
        <v>0</v>
      </c>
      <c r="R564" s="261">
        <f t="shared" si="113"/>
        <v>0</v>
      </c>
      <c r="S564" s="262">
        <f t="shared" si="109"/>
        <v>0</v>
      </c>
      <c r="T564" s="29"/>
      <c r="U564" s="185"/>
      <c r="V564" s="185"/>
      <c r="W564" s="185"/>
      <c r="X564" s="185"/>
      <c r="Y564" s="185"/>
      <c r="Z564" s="185"/>
      <c r="AA564" s="185"/>
      <c r="AB564" s="185"/>
      <c r="AC564" s="185"/>
    </row>
    <row r="565" spans="1:29" ht="15.75" customHeight="1">
      <c r="A565" s="1213" t="s">
        <v>817</v>
      </c>
      <c r="B565" s="1138"/>
      <c r="C565" s="354"/>
      <c r="D565" s="82"/>
      <c r="E565" s="82"/>
      <c r="F565" s="82"/>
      <c r="G565" s="82"/>
      <c r="H565" s="82"/>
      <c r="I565" s="82"/>
      <c r="J565" s="82"/>
      <c r="K565" s="82"/>
      <c r="L565" s="355"/>
      <c r="M565" s="82"/>
      <c r="N565" s="82"/>
      <c r="O565" s="82"/>
      <c r="P565" s="82"/>
      <c r="Q565" s="82"/>
      <c r="R565" s="82"/>
      <c r="S565" s="82"/>
      <c r="T565" s="186"/>
    </row>
    <row r="566" spans="1:29" ht="42" customHeight="1">
      <c r="A566" s="1211">
        <v>9</v>
      </c>
      <c r="B566" s="1197" t="s">
        <v>2770</v>
      </c>
      <c r="C566" s="186">
        <v>6</v>
      </c>
      <c r="D566" s="33">
        <v>10</v>
      </c>
      <c r="E566" s="621" t="s">
        <v>1277</v>
      </c>
      <c r="F566" s="182" t="s">
        <v>651</v>
      </c>
      <c r="G566" s="33"/>
      <c r="H566" s="33">
        <v>6</v>
      </c>
      <c r="I566" s="973">
        <v>9</v>
      </c>
      <c r="J566" s="182" t="s">
        <v>1277</v>
      </c>
      <c r="K566" s="33" t="s">
        <v>651</v>
      </c>
      <c r="L566" s="1192" t="s">
        <v>592</v>
      </c>
      <c r="M566" s="29"/>
      <c r="N566" s="408"/>
      <c r="O566" s="50" t="s">
        <v>2771</v>
      </c>
      <c r="P566" s="29"/>
      <c r="Q566" s="50" t="s">
        <v>2772</v>
      </c>
      <c r="R566" s="29"/>
      <c r="S566" s="29"/>
      <c r="T566" s="29"/>
    </row>
    <row r="567" spans="1:29" ht="31.5" customHeight="1">
      <c r="A567" s="1152"/>
      <c r="B567" s="1152"/>
      <c r="C567" s="186" t="s">
        <v>2764</v>
      </c>
      <c r="D567" s="33">
        <v>9</v>
      </c>
      <c r="E567" s="621" t="s">
        <v>1280</v>
      </c>
      <c r="F567" s="182" t="s">
        <v>651</v>
      </c>
      <c r="G567" s="33"/>
      <c r="H567" s="33"/>
      <c r="I567" s="621"/>
      <c r="J567" s="182"/>
      <c r="K567" s="33"/>
      <c r="L567" s="1193"/>
      <c r="M567" s="29"/>
      <c r="N567" s="408"/>
      <c r="O567" s="50"/>
      <c r="P567" s="29"/>
      <c r="Q567" s="50"/>
      <c r="R567" s="29"/>
      <c r="S567" s="29"/>
      <c r="T567" s="29"/>
    </row>
    <row r="568" spans="1:29" ht="15.75" customHeight="1">
      <c r="A568" s="1152"/>
      <c r="B568" s="1152"/>
      <c r="C568" s="186" t="s">
        <v>1954</v>
      </c>
      <c r="D568" s="33"/>
      <c r="E568" s="621"/>
      <c r="F568" s="182"/>
      <c r="G568" s="33"/>
      <c r="H568" s="33"/>
      <c r="I568" s="621"/>
      <c r="J568" s="182"/>
      <c r="K568" s="33"/>
      <c r="L568" s="1193"/>
      <c r="M568" s="29"/>
      <c r="N568" s="408"/>
      <c r="O568" s="29"/>
      <c r="P568" s="29"/>
      <c r="Q568" s="29"/>
      <c r="R568" s="29"/>
      <c r="S568" s="29"/>
      <c r="T568" s="29"/>
    </row>
    <row r="569" spans="1:29" ht="15.75" customHeight="1">
      <c r="A569" s="1152"/>
      <c r="B569" s="1152"/>
      <c r="C569" s="186"/>
      <c r="D569" s="33"/>
      <c r="E569" s="33"/>
      <c r="F569" s="33"/>
      <c r="G569" s="33"/>
      <c r="H569" s="33"/>
      <c r="I569" s="203"/>
      <c r="J569" s="33"/>
      <c r="K569" s="33"/>
      <c r="L569" s="1194"/>
      <c r="M569" s="29"/>
      <c r="N569" s="408"/>
      <c r="O569" s="29"/>
      <c r="P569" s="29"/>
      <c r="Q569" s="18"/>
      <c r="R569" s="29"/>
      <c r="S569" s="29"/>
      <c r="T569" s="29"/>
    </row>
    <row r="570" spans="1:29" ht="15.75" customHeight="1">
      <c r="A570" s="1152"/>
      <c r="B570" s="1152"/>
      <c r="C570" s="186"/>
      <c r="D570" s="29"/>
      <c r="E570" s="29"/>
      <c r="F570" s="29"/>
      <c r="G570" s="29"/>
      <c r="H570" s="29"/>
      <c r="I570" s="29"/>
      <c r="J570" s="29"/>
      <c r="K570" s="29"/>
      <c r="L570" s="186" t="s">
        <v>593</v>
      </c>
      <c r="M570" s="192"/>
      <c r="N570" s="192"/>
      <c r="O570" s="193">
        <v>5</v>
      </c>
      <c r="P570" s="192"/>
      <c r="Q570" s="193">
        <v>4</v>
      </c>
      <c r="R570" s="194"/>
      <c r="S570" s="4">
        <f t="shared" ref="S570:S577" si="114">SUM(M570:R570)</f>
        <v>9</v>
      </c>
      <c r="T570" s="29"/>
    </row>
    <row r="571" spans="1:29" ht="15.75" customHeight="1">
      <c r="A571" s="1152"/>
      <c r="B571" s="1152"/>
      <c r="C571" s="186"/>
      <c r="D571" s="29"/>
      <c r="E571" s="29"/>
      <c r="F571" s="29"/>
      <c r="G571" s="29"/>
      <c r="H571" s="29"/>
      <c r="I571" s="29"/>
      <c r="J571" s="29"/>
      <c r="K571" s="29"/>
      <c r="L571" s="195" t="s">
        <v>594</v>
      </c>
      <c r="M571" s="196"/>
      <c r="N571" s="196"/>
      <c r="O571" s="197">
        <v>5</v>
      </c>
      <c r="P571" s="196"/>
      <c r="Q571" s="197">
        <v>4</v>
      </c>
      <c r="R571" s="29"/>
      <c r="S571" s="33">
        <f t="shared" si="114"/>
        <v>9</v>
      </c>
      <c r="T571" s="29"/>
    </row>
    <row r="572" spans="1:29" ht="15.75" customHeight="1">
      <c r="A572" s="1152"/>
      <c r="B572" s="1152"/>
      <c r="C572" s="186"/>
      <c r="D572" s="29"/>
      <c r="E572" s="29"/>
      <c r="F572" s="29"/>
      <c r="G572" s="29"/>
      <c r="H572" s="29"/>
      <c r="I572" s="29"/>
      <c r="J572" s="29"/>
      <c r="K572" s="29"/>
      <c r="L572" s="195" t="s">
        <v>595</v>
      </c>
      <c r="M572" s="198"/>
      <c r="N572" s="198"/>
      <c r="O572" s="198"/>
      <c r="P572" s="198"/>
      <c r="Q572" s="198"/>
      <c r="R572" s="29"/>
      <c r="S572" s="33">
        <f t="shared" si="114"/>
        <v>0</v>
      </c>
      <c r="T572" s="29"/>
    </row>
    <row r="573" spans="1:29" ht="15.75" customHeight="1">
      <c r="A573" s="1152"/>
      <c r="B573" s="1152"/>
      <c r="C573" s="186"/>
      <c r="D573" s="29"/>
      <c r="E573" s="29"/>
      <c r="F573" s="29"/>
      <c r="G573" s="29"/>
      <c r="H573" s="29"/>
      <c r="I573" s="29"/>
      <c r="J573" s="29"/>
      <c r="K573" s="29"/>
      <c r="L573" s="199" t="s">
        <v>596</v>
      </c>
      <c r="M573" s="200"/>
      <c r="N573" s="200"/>
      <c r="O573" s="200"/>
      <c r="P573" s="200"/>
      <c r="Q573" s="200"/>
      <c r="R573" s="202"/>
      <c r="S573" s="203">
        <f t="shared" si="114"/>
        <v>0</v>
      </c>
      <c r="T573" s="29"/>
    </row>
    <row r="574" spans="1:29" ht="15.75" customHeight="1">
      <c r="A574" s="1152"/>
      <c r="B574" s="1152"/>
      <c r="C574" s="186"/>
      <c r="D574" s="29"/>
      <c r="E574" s="29"/>
      <c r="F574" s="29"/>
      <c r="G574" s="29"/>
      <c r="H574" s="29"/>
      <c r="I574" s="29"/>
      <c r="J574" s="29"/>
      <c r="K574" s="29"/>
      <c r="L574" s="199" t="s">
        <v>597</v>
      </c>
      <c r="M574" s="200"/>
      <c r="N574" s="200"/>
      <c r="O574" s="200"/>
      <c r="P574" s="200"/>
      <c r="Q574" s="200"/>
      <c r="R574" s="202"/>
      <c r="S574" s="203">
        <f t="shared" si="114"/>
        <v>0</v>
      </c>
      <c r="T574" s="29"/>
      <c r="U574" s="8"/>
      <c r="V574" s="8"/>
      <c r="W574" s="8"/>
      <c r="X574" s="8"/>
      <c r="Y574" s="8"/>
      <c r="Z574" s="8"/>
      <c r="AA574" s="8"/>
      <c r="AB574" s="8"/>
      <c r="AC574" s="8"/>
    </row>
    <row r="575" spans="1:29" ht="15.75" customHeight="1">
      <c r="A575" s="1152"/>
      <c r="B575" s="1152"/>
      <c r="C575" s="186"/>
      <c r="D575" s="29"/>
      <c r="E575" s="29"/>
      <c r="F575" s="29"/>
      <c r="G575" s="29"/>
      <c r="H575" s="29"/>
      <c r="I575" s="29"/>
      <c r="J575" s="29"/>
      <c r="K575" s="29"/>
      <c r="L575" s="208" t="s">
        <v>598</v>
      </c>
      <c r="M575" s="200"/>
      <c r="N575" s="200"/>
      <c r="O575" s="200"/>
      <c r="P575" s="200"/>
      <c r="Q575" s="200"/>
      <c r="R575" s="202"/>
      <c r="S575" s="203">
        <f t="shared" si="114"/>
        <v>0</v>
      </c>
      <c r="T575" s="29"/>
      <c r="U575" s="8"/>
      <c r="V575" s="8"/>
      <c r="W575" s="8"/>
      <c r="X575" s="8"/>
      <c r="Y575" s="8"/>
      <c r="Z575" s="8"/>
      <c r="AA575" s="8"/>
      <c r="AB575" s="8"/>
      <c r="AC575" s="8"/>
    </row>
    <row r="576" spans="1:29" ht="15.75" customHeight="1">
      <c r="A576" s="1152"/>
      <c r="B576" s="1152"/>
      <c r="C576" s="186"/>
      <c r="D576" s="29"/>
      <c r="E576" s="29"/>
      <c r="F576" s="29"/>
      <c r="G576" s="29"/>
      <c r="H576" s="29"/>
      <c r="I576" s="29"/>
      <c r="J576" s="29"/>
      <c r="K576" s="29"/>
      <c r="L576" s="209" t="s">
        <v>599</v>
      </c>
      <c r="M576" s="210"/>
      <c r="N576" s="210"/>
      <c r="O576" s="210"/>
      <c r="P576" s="210"/>
      <c r="Q576" s="210"/>
      <c r="R576" s="211"/>
      <c r="S576" s="212">
        <f t="shared" si="114"/>
        <v>0</v>
      </c>
      <c r="T576" s="29"/>
      <c r="U576" s="8"/>
      <c r="V576" s="8"/>
      <c r="W576" s="8"/>
      <c r="X576" s="8"/>
      <c r="Y576" s="8"/>
      <c r="Z576" s="8"/>
      <c r="AA576" s="8"/>
      <c r="AB576" s="8"/>
      <c r="AC576" s="8"/>
    </row>
    <row r="577" spans="1:29" ht="15.75" customHeight="1">
      <c r="A577" s="1152"/>
      <c r="B577" s="1152"/>
      <c r="C577" s="186"/>
      <c r="D577" s="29"/>
      <c r="E577" s="29"/>
      <c r="F577" s="29"/>
      <c r="G577" s="29"/>
      <c r="H577" s="29"/>
      <c r="I577" s="29"/>
      <c r="J577" s="29"/>
      <c r="K577" s="29"/>
      <c r="L577" s="209" t="s">
        <v>600</v>
      </c>
      <c r="M577" s="213"/>
      <c r="N577" s="213"/>
      <c r="O577" s="213"/>
      <c r="P577" s="213"/>
      <c r="Q577" s="213"/>
      <c r="R577" s="214"/>
      <c r="S577" s="215">
        <f t="shared" si="114"/>
        <v>0</v>
      </c>
      <c r="T577" s="29"/>
      <c r="U577" s="8"/>
      <c r="V577" s="8"/>
      <c r="W577" s="8"/>
      <c r="X577" s="8"/>
      <c r="Y577" s="8"/>
      <c r="Z577" s="8"/>
      <c r="AA577" s="8"/>
      <c r="AB577" s="8"/>
      <c r="AC577" s="8"/>
    </row>
    <row r="578" spans="1:29" ht="21" customHeight="1">
      <c r="A578" s="1152"/>
      <c r="B578" s="1152"/>
      <c r="C578" s="216"/>
      <c r="D578" s="217"/>
      <c r="E578" s="217"/>
      <c r="F578" s="217"/>
      <c r="G578" s="217"/>
      <c r="H578" s="217"/>
      <c r="I578" s="217"/>
      <c r="J578" s="217"/>
      <c r="K578" s="217"/>
      <c r="L578" s="222"/>
      <c r="M578" s="223"/>
      <c r="N578" s="223"/>
      <c r="O578" s="223"/>
      <c r="P578" s="223"/>
      <c r="Q578" s="223"/>
      <c r="R578" s="224"/>
      <c r="S578" s="225"/>
      <c r="T578" s="29"/>
      <c r="U578" s="185"/>
      <c r="V578" s="185"/>
      <c r="W578" s="185"/>
      <c r="X578" s="185"/>
      <c r="Y578" s="185"/>
      <c r="Z578" s="185"/>
      <c r="AA578" s="185"/>
      <c r="AB578" s="185"/>
      <c r="AC578" s="185"/>
    </row>
    <row r="579" spans="1:29" ht="34.5" customHeight="1">
      <c r="A579" s="1152"/>
      <c r="B579" s="1152"/>
      <c r="C579" s="186"/>
      <c r="D579" s="33"/>
      <c r="E579" s="33"/>
      <c r="F579" s="33"/>
      <c r="G579" s="33"/>
      <c r="H579" s="33"/>
      <c r="I579" s="33"/>
      <c r="J579" s="33"/>
      <c r="K579" s="33"/>
      <c r="L579" s="1195" t="s">
        <v>601</v>
      </c>
      <c r="M579" s="228"/>
      <c r="N579" s="574"/>
      <c r="O579" s="228"/>
      <c r="P579" s="228"/>
      <c r="Q579" s="228"/>
      <c r="R579" s="228"/>
      <c r="S579" s="228"/>
      <c r="T579" s="29"/>
    </row>
    <row r="580" spans="1:29" ht="15.75" customHeight="1">
      <c r="A580" s="1152"/>
      <c r="B580" s="1152"/>
      <c r="C580" s="186"/>
      <c r="D580" s="33"/>
      <c r="E580" s="33"/>
      <c r="F580" s="33"/>
      <c r="G580" s="33"/>
      <c r="H580" s="33"/>
      <c r="I580" s="33"/>
      <c r="J580" s="33"/>
      <c r="K580" s="33"/>
      <c r="L580" s="1193"/>
      <c r="M580" s="230"/>
      <c r="N580" s="230"/>
      <c r="O580" s="230"/>
      <c r="P580" s="228"/>
      <c r="Q580" s="230"/>
      <c r="R580" s="228"/>
      <c r="S580" s="228"/>
      <c r="T580" s="29"/>
    </row>
    <row r="581" spans="1:29" ht="15.75" customHeight="1">
      <c r="A581" s="1152"/>
      <c r="B581" s="1152"/>
      <c r="C581" s="186"/>
      <c r="D581" s="29"/>
      <c r="E581" s="29"/>
      <c r="F581" s="29"/>
      <c r="G581" s="29"/>
      <c r="H581" s="29"/>
      <c r="I581" s="29"/>
      <c r="J581" s="29"/>
      <c r="K581" s="29"/>
      <c r="L581" s="1193"/>
      <c r="M581" s="230"/>
      <c r="N581" s="228"/>
      <c r="O581" s="230"/>
      <c r="P581" s="228"/>
      <c r="Q581" s="230"/>
      <c r="R581" s="228"/>
      <c r="S581" s="228"/>
      <c r="T581" s="29"/>
    </row>
    <row r="582" spans="1:29" ht="15.75" customHeight="1">
      <c r="A582" s="1147"/>
      <c r="B582" s="1147"/>
      <c r="C582" s="186"/>
      <c r="D582" s="29"/>
      <c r="E582" s="29"/>
      <c r="F582" s="29"/>
      <c r="G582" s="29"/>
      <c r="H582" s="29"/>
      <c r="I582" s="29"/>
      <c r="J582" s="29"/>
      <c r="K582" s="29"/>
      <c r="L582" s="1194"/>
      <c r="M582" s="228"/>
      <c r="N582" s="228"/>
      <c r="O582" s="230"/>
      <c r="P582" s="228"/>
      <c r="Q582" s="228"/>
      <c r="R582" s="228"/>
      <c r="S582" s="228"/>
      <c r="T582" s="29"/>
    </row>
    <row r="583" spans="1:29" ht="18" customHeight="1">
      <c r="A583" s="766"/>
      <c r="B583" s="371"/>
      <c r="C583" s="186"/>
      <c r="D583" s="29"/>
      <c r="E583" s="29"/>
      <c r="F583" s="29"/>
      <c r="G583" s="29"/>
      <c r="H583" s="29"/>
      <c r="I583" s="29"/>
      <c r="J583" s="29"/>
      <c r="K583" s="29"/>
      <c r="L583" s="238" t="s">
        <v>593</v>
      </c>
      <c r="M583" s="280"/>
      <c r="N583" s="280"/>
      <c r="O583" s="280"/>
      <c r="P583" s="280"/>
      <c r="Q583" s="280"/>
      <c r="R583" s="236"/>
      <c r="S583" s="237">
        <f t="shared" ref="S583:S594" si="115">SUM(M583:R583)</f>
        <v>0</v>
      </c>
      <c r="T583" s="29"/>
    </row>
    <row r="584" spans="1:29" ht="18" customHeight="1">
      <c r="A584" s="766"/>
      <c r="B584" s="371"/>
      <c r="C584" s="186"/>
      <c r="D584" s="29"/>
      <c r="E584" s="29"/>
      <c r="F584" s="29"/>
      <c r="G584" s="29"/>
      <c r="H584" s="29"/>
      <c r="I584" s="29"/>
      <c r="J584" s="29"/>
      <c r="K584" s="29"/>
      <c r="L584" s="240" t="s">
        <v>594</v>
      </c>
      <c r="M584" s="281"/>
      <c r="N584" s="281"/>
      <c r="O584" s="281"/>
      <c r="P584" s="281"/>
      <c r="Q584" s="281"/>
      <c r="R584" s="228"/>
      <c r="S584" s="242">
        <f t="shared" si="115"/>
        <v>0</v>
      </c>
      <c r="T584" s="29"/>
    </row>
    <row r="585" spans="1:29" ht="18" customHeight="1">
      <c r="A585" s="766"/>
      <c r="B585" s="371"/>
      <c r="C585" s="186"/>
      <c r="D585" s="29"/>
      <c r="E585" s="29"/>
      <c r="F585" s="29"/>
      <c r="G585" s="29"/>
      <c r="H585" s="29"/>
      <c r="I585" s="29"/>
      <c r="J585" s="29"/>
      <c r="K585" s="29"/>
      <c r="L585" s="240" t="s">
        <v>595</v>
      </c>
      <c r="M585" s="243"/>
      <c r="N585" s="243"/>
      <c r="O585" s="243"/>
      <c r="P585" s="243"/>
      <c r="Q585" s="243"/>
      <c r="R585" s="228"/>
      <c r="S585" s="242">
        <f t="shared" si="115"/>
        <v>0</v>
      </c>
      <c r="T585" s="29"/>
    </row>
    <row r="586" spans="1:29" ht="18" customHeight="1">
      <c r="A586" s="766"/>
      <c r="B586" s="371"/>
      <c r="C586" s="186"/>
      <c r="D586" s="29"/>
      <c r="E586" s="29"/>
      <c r="F586" s="29"/>
      <c r="G586" s="29"/>
      <c r="H586" s="29"/>
      <c r="I586" s="29"/>
      <c r="J586" s="29"/>
      <c r="K586" s="29"/>
      <c r="L586" s="244" t="s">
        <v>596</v>
      </c>
      <c r="M586" s="246"/>
      <c r="N586" s="246"/>
      <c r="O586" s="246"/>
      <c r="P586" s="246"/>
      <c r="Q586" s="246"/>
      <c r="R586" s="247"/>
      <c r="S586" s="248">
        <f t="shared" si="115"/>
        <v>0</v>
      </c>
      <c r="T586" s="29"/>
    </row>
    <row r="587" spans="1:29" ht="18" customHeight="1">
      <c r="A587" s="766"/>
      <c r="B587" s="371"/>
      <c r="C587" s="186"/>
      <c r="D587" s="29"/>
      <c r="E587" s="29"/>
      <c r="F587" s="29"/>
      <c r="G587" s="29"/>
      <c r="H587" s="29"/>
      <c r="I587" s="29"/>
      <c r="J587" s="29"/>
      <c r="K587" s="29"/>
      <c r="L587" s="244" t="s">
        <v>597</v>
      </c>
      <c r="M587" s="246"/>
      <c r="N587" s="246"/>
      <c r="O587" s="246"/>
      <c r="P587" s="246"/>
      <c r="Q587" s="246"/>
      <c r="R587" s="247"/>
      <c r="S587" s="248">
        <f t="shared" si="115"/>
        <v>0</v>
      </c>
      <c r="T587" s="29"/>
      <c r="U587" s="185"/>
      <c r="V587" s="185"/>
      <c r="W587" s="185"/>
      <c r="X587" s="185"/>
      <c r="Y587" s="185"/>
      <c r="Z587" s="185"/>
      <c r="AA587" s="185"/>
      <c r="AB587" s="185"/>
      <c r="AC587" s="185"/>
    </row>
    <row r="588" spans="1:29" ht="18" customHeight="1">
      <c r="A588" s="766"/>
      <c r="B588" s="371"/>
      <c r="C588" s="186"/>
      <c r="D588" s="29"/>
      <c r="E588" s="29"/>
      <c r="F588" s="29"/>
      <c r="G588" s="29"/>
      <c r="H588" s="29"/>
      <c r="I588" s="29"/>
      <c r="J588" s="29"/>
      <c r="K588" s="29"/>
      <c r="L588" s="249" t="s">
        <v>598</v>
      </c>
      <c r="M588" s="246"/>
      <c r="N588" s="246"/>
      <c r="O588" s="246"/>
      <c r="P588" s="246"/>
      <c r="Q588" s="246"/>
      <c r="R588" s="247"/>
      <c r="S588" s="248">
        <f t="shared" si="115"/>
        <v>0</v>
      </c>
      <c r="T588" s="29"/>
      <c r="U588" s="185"/>
      <c r="V588" s="185"/>
      <c r="W588" s="185"/>
      <c r="X588" s="185"/>
      <c r="Y588" s="185"/>
      <c r="Z588" s="185"/>
      <c r="AA588" s="185"/>
      <c r="AB588" s="185"/>
      <c r="AC588" s="185"/>
    </row>
    <row r="589" spans="1:29" ht="18" customHeight="1">
      <c r="A589" s="766"/>
      <c r="B589" s="371"/>
      <c r="C589" s="186"/>
      <c r="D589" s="29"/>
      <c r="E589" s="29"/>
      <c r="F589" s="29"/>
      <c r="G589" s="29"/>
      <c r="H589" s="29"/>
      <c r="I589" s="29"/>
      <c r="J589" s="29"/>
      <c r="K589" s="29"/>
      <c r="L589" s="250" t="s">
        <v>599</v>
      </c>
      <c r="M589" s="251"/>
      <c r="N589" s="251"/>
      <c r="O589" s="251"/>
      <c r="P589" s="251"/>
      <c r="Q589" s="251"/>
      <c r="R589" s="252"/>
      <c r="S589" s="253">
        <f t="shared" si="115"/>
        <v>0</v>
      </c>
      <c r="T589" s="29"/>
      <c r="U589" s="8"/>
      <c r="V589" s="8"/>
      <c r="W589" s="8"/>
      <c r="X589" s="8"/>
      <c r="Y589" s="8"/>
      <c r="Z589" s="8"/>
      <c r="AA589" s="8"/>
      <c r="AB589" s="8"/>
      <c r="AC589" s="8"/>
    </row>
    <row r="590" spans="1:29" ht="18" customHeight="1">
      <c r="A590" s="766"/>
      <c r="B590" s="371"/>
      <c r="C590" s="186"/>
      <c r="D590" s="29"/>
      <c r="E590" s="29"/>
      <c r="F590" s="29"/>
      <c r="G590" s="29"/>
      <c r="H590" s="29"/>
      <c r="I590" s="29"/>
      <c r="J590" s="29"/>
      <c r="K590" s="29"/>
      <c r="L590" s="250" t="s">
        <v>600</v>
      </c>
      <c r="M590" s="254"/>
      <c r="N590" s="254"/>
      <c r="O590" s="254"/>
      <c r="P590" s="254"/>
      <c r="Q590" s="254"/>
      <c r="R590" s="255"/>
      <c r="S590" s="256">
        <f t="shared" si="115"/>
        <v>0</v>
      </c>
      <c r="T590" s="29"/>
      <c r="U590" s="8"/>
      <c r="V590" s="8"/>
      <c r="W590" s="8"/>
      <c r="X590" s="8"/>
      <c r="Y590" s="8"/>
      <c r="Z590" s="8"/>
      <c r="AA590" s="8"/>
      <c r="AB590" s="8"/>
      <c r="AC590" s="8"/>
    </row>
    <row r="591" spans="1:29" ht="18" customHeight="1">
      <c r="A591" s="766"/>
      <c r="B591" s="371"/>
      <c r="C591" s="186"/>
      <c r="D591" s="29"/>
      <c r="E591" s="29"/>
      <c r="F591" s="29"/>
      <c r="G591" s="29"/>
      <c r="H591" s="29"/>
      <c r="I591" s="29"/>
      <c r="J591" s="29"/>
      <c r="K591" s="29"/>
      <c r="L591" s="222" t="s">
        <v>681</v>
      </c>
      <c r="M591" s="223">
        <f t="shared" ref="M591:R591" si="116">M583+M570</f>
        <v>0</v>
      </c>
      <c r="N591" s="223">
        <f t="shared" si="116"/>
        <v>0</v>
      </c>
      <c r="O591" s="223">
        <f t="shared" si="116"/>
        <v>5</v>
      </c>
      <c r="P591" s="223">
        <f t="shared" si="116"/>
        <v>0</v>
      </c>
      <c r="Q591" s="223">
        <f t="shared" si="116"/>
        <v>4</v>
      </c>
      <c r="R591" s="223">
        <f t="shared" si="116"/>
        <v>0</v>
      </c>
      <c r="S591" s="224">
        <f t="shared" si="115"/>
        <v>9</v>
      </c>
      <c r="T591" s="29"/>
      <c r="U591" s="8"/>
      <c r="V591" s="8"/>
      <c r="W591" s="8"/>
      <c r="X591" s="8"/>
      <c r="Y591" s="8"/>
      <c r="Z591" s="8"/>
      <c r="AA591" s="8"/>
      <c r="AB591" s="8"/>
      <c r="AC591" s="8"/>
    </row>
    <row r="592" spans="1:29" ht="18" customHeight="1">
      <c r="A592" s="766"/>
      <c r="B592" s="371"/>
      <c r="C592" s="186"/>
      <c r="D592" s="29"/>
      <c r="E592" s="29"/>
      <c r="F592" s="29"/>
      <c r="G592" s="29"/>
      <c r="H592" s="29"/>
      <c r="I592" s="29"/>
      <c r="J592" s="29"/>
      <c r="K592" s="29"/>
      <c r="L592" s="257" t="s">
        <v>682</v>
      </c>
      <c r="M592" s="258">
        <f t="shared" ref="M592:R592" si="117">M587+M586+M574+M573</f>
        <v>0</v>
      </c>
      <c r="N592" s="258">
        <f t="shared" si="117"/>
        <v>0</v>
      </c>
      <c r="O592" s="258">
        <f t="shared" si="117"/>
        <v>0</v>
      </c>
      <c r="P592" s="258">
        <f t="shared" si="117"/>
        <v>0</v>
      </c>
      <c r="Q592" s="258">
        <f t="shared" si="117"/>
        <v>0</v>
      </c>
      <c r="R592" s="258">
        <f t="shared" si="117"/>
        <v>0</v>
      </c>
      <c r="S592" s="259">
        <f t="shared" si="115"/>
        <v>0</v>
      </c>
      <c r="T592" s="29"/>
      <c r="U592" s="8"/>
      <c r="V592" s="8"/>
      <c r="W592" s="8"/>
      <c r="X592" s="8"/>
      <c r="Y592" s="8"/>
      <c r="Z592" s="8"/>
      <c r="AA592" s="8"/>
      <c r="AB592" s="8"/>
      <c r="AC592" s="8"/>
    </row>
    <row r="593" spans="1:29" ht="18" customHeight="1">
      <c r="A593" s="766"/>
      <c r="B593" s="371"/>
      <c r="C593" s="186"/>
      <c r="D593" s="29"/>
      <c r="E593" s="29"/>
      <c r="F593" s="29"/>
      <c r="G593" s="29"/>
      <c r="H593" s="29"/>
      <c r="I593" s="29"/>
      <c r="J593" s="29"/>
      <c r="K593" s="29"/>
      <c r="L593" s="257" t="s">
        <v>683</v>
      </c>
      <c r="M593" s="258">
        <f t="shared" ref="M593:R593" si="118">M588+M575</f>
        <v>0</v>
      </c>
      <c r="N593" s="258">
        <f t="shared" si="118"/>
        <v>0</v>
      </c>
      <c r="O593" s="258">
        <f t="shared" si="118"/>
        <v>0</v>
      </c>
      <c r="P593" s="258">
        <f t="shared" si="118"/>
        <v>0</v>
      </c>
      <c r="Q593" s="258">
        <f t="shared" si="118"/>
        <v>0</v>
      </c>
      <c r="R593" s="258">
        <f t="shared" si="118"/>
        <v>0</v>
      </c>
      <c r="S593" s="259">
        <f t="shared" si="115"/>
        <v>0</v>
      </c>
      <c r="T593" s="29"/>
      <c r="U593" s="185"/>
      <c r="V593" s="185"/>
      <c r="W593" s="185"/>
      <c r="X593" s="185"/>
      <c r="Y593" s="185"/>
      <c r="Z593" s="185"/>
      <c r="AA593" s="185"/>
      <c r="AB593" s="185"/>
      <c r="AC593" s="185"/>
    </row>
    <row r="594" spans="1:29" ht="18" customHeight="1">
      <c r="A594" s="766"/>
      <c r="B594" s="371"/>
      <c r="C594" s="186"/>
      <c r="D594" s="29"/>
      <c r="E594" s="29"/>
      <c r="F594" s="29"/>
      <c r="G594" s="29"/>
      <c r="H594" s="29"/>
      <c r="I594" s="29"/>
      <c r="J594" s="29"/>
      <c r="K594" s="29"/>
      <c r="L594" s="260" t="s">
        <v>684</v>
      </c>
      <c r="M594" s="261">
        <f t="shared" ref="M594:R594" si="119">M589+M576</f>
        <v>0</v>
      </c>
      <c r="N594" s="261">
        <f t="shared" si="119"/>
        <v>0</v>
      </c>
      <c r="O594" s="261">
        <f t="shared" si="119"/>
        <v>0</v>
      </c>
      <c r="P594" s="261">
        <f t="shared" si="119"/>
        <v>0</v>
      </c>
      <c r="Q594" s="261">
        <f t="shared" si="119"/>
        <v>0</v>
      </c>
      <c r="R594" s="261">
        <f t="shared" si="119"/>
        <v>0</v>
      </c>
      <c r="S594" s="262">
        <f t="shared" si="115"/>
        <v>0</v>
      </c>
      <c r="T594" s="29"/>
      <c r="U594" s="185"/>
      <c r="V594" s="185"/>
      <c r="W594" s="185"/>
      <c r="X594" s="185"/>
      <c r="Y594" s="185"/>
      <c r="Z594" s="185"/>
      <c r="AA594" s="185"/>
      <c r="AB594" s="185"/>
      <c r="AC594" s="185"/>
    </row>
    <row r="595" spans="1:29" ht="15.75" customHeight="1">
      <c r="A595" s="1213" t="s">
        <v>817</v>
      </c>
      <c r="B595" s="1138"/>
      <c r="C595" s="354"/>
      <c r="D595" s="82"/>
      <c r="E595" s="82"/>
      <c r="F595" s="82"/>
      <c r="G595" s="82"/>
      <c r="H595" s="82"/>
      <c r="I595" s="82"/>
      <c r="J595" s="82"/>
      <c r="K595" s="82"/>
      <c r="L595" s="355"/>
      <c r="M595" s="82"/>
      <c r="N595" s="82"/>
      <c r="O595" s="82"/>
      <c r="P595" s="82"/>
      <c r="Q595" s="82"/>
      <c r="R595" s="82"/>
      <c r="S595" s="82"/>
      <c r="T595" s="186"/>
    </row>
    <row r="596" spans="1:29" ht="42" customHeight="1">
      <c r="A596" s="1211">
        <v>10</v>
      </c>
      <c r="B596" s="1197" t="s">
        <v>301</v>
      </c>
      <c r="C596" s="186">
        <v>6</v>
      </c>
      <c r="D596" s="306">
        <v>2</v>
      </c>
      <c r="E596" s="182" t="s">
        <v>1277</v>
      </c>
      <c r="F596" s="182" t="s">
        <v>651</v>
      </c>
      <c r="G596" s="182"/>
      <c r="H596" s="306">
        <v>6</v>
      </c>
      <c r="I596" s="182">
        <v>2</v>
      </c>
      <c r="J596" s="182" t="s">
        <v>1277</v>
      </c>
      <c r="K596" s="9" t="s">
        <v>651</v>
      </c>
      <c r="L596" s="1192" t="s">
        <v>592</v>
      </c>
      <c r="M596" s="29"/>
      <c r="N596" s="29" t="s">
        <v>2773</v>
      </c>
      <c r="O596" s="29"/>
      <c r="P596" s="29"/>
      <c r="Q596" s="29" t="s">
        <v>2774</v>
      </c>
      <c r="R596" s="29"/>
      <c r="S596" s="29"/>
      <c r="T596" s="29"/>
      <c r="U596" s="8"/>
      <c r="V596" s="8"/>
      <c r="W596" s="8"/>
      <c r="X596" s="8"/>
      <c r="Y596" s="8"/>
      <c r="Z596" s="8"/>
      <c r="AA596" s="8"/>
      <c r="AB596" s="8"/>
      <c r="AC596" s="8"/>
    </row>
    <row r="597" spans="1:29" ht="15.75" customHeight="1">
      <c r="A597" s="1152"/>
      <c r="B597" s="1152"/>
      <c r="C597" s="186" t="s">
        <v>2764</v>
      </c>
      <c r="D597" s="306">
        <v>2</v>
      </c>
      <c r="E597" s="182" t="s">
        <v>1280</v>
      </c>
      <c r="F597" s="182" t="s">
        <v>651</v>
      </c>
      <c r="G597" s="182"/>
      <c r="H597" s="306">
        <v>7</v>
      </c>
      <c r="I597" s="182">
        <v>2</v>
      </c>
      <c r="J597" s="182" t="s">
        <v>1280</v>
      </c>
      <c r="K597" s="9" t="s">
        <v>651</v>
      </c>
      <c r="L597" s="1193"/>
      <c r="M597" s="29"/>
      <c r="N597" s="29"/>
      <c r="O597" s="29"/>
      <c r="P597" s="29"/>
      <c r="Q597" s="29"/>
      <c r="R597" s="29"/>
      <c r="S597" s="29"/>
      <c r="T597" s="29"/>
      <c r="U597" s="8"/>
      <c r="V597" s="8"/>
      <c r="W597" s="8"/>
      <c r="X597" s="8"/>
      <c r="Y597" s="8"/>
      <c r="Z597" s="8"/>
      <c r="AA597" s="8"/>
      <c r="AB597" s="8"/>
      <c r="AC597" s="8"/>
    </row>
    <row r="598" spans="1:29" ht="15.75" customHeight="1">
      <c r="A598" s="1152"/>
      <c r="B598" s="1152"/>
      <c r="C598" s="186" t="s">
        <v>1954</v>
      </c>
      <c r="D598" s="306">
        <v>2</v>
      </c>
      <c r="E598" s="182" t="s">
        <v>1538</v>
      </c>
      <c r="F598" s="182" t="s">
        <v>651</v>
      </c>
      <c r="G598" s="182"/>
      <c r="H598" s="306">
        <v>8</v>
      </c>
      <c r="I598" s="182">
        <v>3</v>
      </c>
      <c r="J598" s="182" t="s">
        <v>1538</v>
      </c>
      <c r="K598" s="9" t="s">
        <v>651</v>
      </c>
      <c r="L598" s="1193"/>
      <c r="M598" s="29"/>
      <c r="N598" s="29"/>
      <c r="O598" s="29"/>
      <c r="P598" s="29"/>
      <c r="Q598" s="29"/>
      <c r="R598" s="29"/>
      <c r="S598" s="29"/>
      <c r="T598" s="29"/>
      <c r="U598" s="8"/>
      <c r="V598" s="8"/>
      <c r="W598" s="8"/>
      <c r="X598" s="8"/>
      <c r="Y598" s="8"/>
      <c r="Z598" s="8"/>
      <c r="AA598" s="8"/>
      <c r="AB598" s="8"/>
      <c r="AC598" s="8"/>
    </row>
    <row r="599" spans="1:29" ht="15.75" customHeight="1">
      <c r="A599" s="1152"/>
      <c r="B599" s="1152"/>
      <c r="C599" s="186" t="s">
        <v>1956</v>
      </c>
      <c r="D599" s="306">
        <v>3</v>
      </c>
      <c r="E599" s="182" t="s">
        <v>1540</v>
      </c>
      <c r="F599" s="182" t="s">
        <v>651</v>
      </c>
      <c r="G599" s="182"/>
      <c r="H599" s="306">
        <v>9</v>
      </c>
      <c r="I599" s="182">
        <v>2</v>
      </c>
      <c r="J599" s="182" t="s">
        <v>1540</v>
      </c>
      <c r="K599" s="9" t="s">
        <v>651</v>
      </c>
      <c r="L599" s="1194"/>
      <c r="M599" s="29"/>
      <c r="N599" s="29"/>
      <c r="O599" s="29"/>
      <c r="P599" s="29"/>
      <c r="Q599" s="18"/>
      <c r="R599" s="29"/>
      <c r="S599" s="29"/>
      <c r="T599" s="29"/>
      <c r="U599" s="8"/>
      <c r="V599" s="8"/>
      <c r="W599" s="8"/>
      <c r="X599" s="8"/>
      <c r="Y599" s="8"/>
      <c r="Z599" s="8"/>
      <c r="AA599" s="8"/>
      <c r="AB599" s="8"/>
      <c r="AC599" s="8"/>
    </row>
    <row r="600" spans="1:29" ht="15.75" customHeight="1">
      <c r="A600" s="1152"/>
      <c r="B600" s="1152"/>
      <c r="C600" s="186"/>
      <c r="D600" s="29"/>
      <c r="E600" s="29"/>
      <c r="F600" s="29"/>
      <c r="G600" s="29"/>
      <c r="H600" s="29"/>
      <c r="I600" s="203">
        <v>9</v>
      </c>
      <c r="J600" s="29"/>
      <c r="K600" s="29"/>
      <c r="L600" s="186" t="s">
        <v>593</v>
      </c>
      <c r="M600" s="192"/>
      <c r="N600" s="192">
        <v>4</v>
      </c>
      <c r="O600" s="192"/>
      <c r="P600" s="192"/>
      <c r="Q600" s="192">
        <v>5</v>
      </c>
      <c r="R600" s="194"/>
      <c r="S600" s="4">
        <f t="shared" ref="S600:S607" si="120">SUM(M600:R600)</f>
        <v>9</v>
      </c>
      <c r="T600" s="29"/>
      <c r="U600" s="8"/>
      <c r="V600" s="8"/>
      <c r="W600" s="8"/>
      <c r="X600" s="8"/>
      <c r="Y600" s="8"/>
      <c r="Z600" s="8"/>
      <c r="AA600" s="8"/>
      <c r="AB600" s="8"/>
      <c r="AC600" s="8"/>
    </row>
    <row r="601" spans="1:29" ht="15.75" customHeight="1">
      <c r="A601" s="1152"/>
      <c r="B601" s="1152"/>
      <c r="C601" s="186"/>
      <c r="D601" s="29"/>
      <c r="E601" s="29"/>
      <c r="F601" s="29"/>
      <c r="G601" s="29"/>
      <c r="H601" s="29"/>
      <c r="I601" s="29"/>
      <c r="J601" s="29"/>
      <c r="K601" s="29"/>
      <c r="L601" s="195" t="s">
        <v>594</v>
      </c>
      <c r="M601" s="196"/>
      <c r="N601" s="196"/>
      <c r="O601" s="196"/>
      <c r="P601" s="196"/>
      <c r="Q601" s="196"/>
      <c r="R601" s="29"/>
      <c r="S601" s="33">
        <f t="shared" si="120"/>
        <v>0</v>
      </c>
      <c r="T601" s="29"/>
      <c r="U601" s="8"/>
      <c r="V601" s="8"/>
      <c r="W601" s="8"/>
      <c r="X601" s="8"/>
      <c r="Y601" s="8"/>
      <c r="Z601" s="8"/>
      <c r="AA601" s="8"/>
      <c r="AB601" s="8"/>
      <c r="AC601" s="8"/>
    </row>
    <row r="602" spans="1:29" ht="15.75" customHeight="1">
      <c r="A602" s="1152"/>
      <c r="B602" s="1152"/>
      <c r="C602" s="186"/>
      <c r="D602" s="29"/>
      <c r="E602" s="29"/>
      <c r="F602" s="29"/>
      <c r="G602" s="29"/>
      <c r="H602" s="29"/>
      <c r="I602" s="29"/>
      <c r="J602" s="29"/>
      <c r="K602" s="29"/>
      <c r="L602" s="195" t="s">
        <v>595</v>
      </c>
      <c r="M602" s="198"/>
      <c r="N602" s="198">
        <v>4</v>
      </c>
      <c r="O602" s="198"/>
      <c r="P602" s="198"/>
      <c r="Q602" s="198">
        <v>5</v>
      </c>
      <c r="R602" s="29"/>
      <c r="S602" s="33">
        <f t="shared" si="120"/>
        <v>9</v>
      </c>
      <c r="T602" s="29"/>
      <c r="U602" s="8"/>
      <c r="V602" s="8"/>
      <c r="W602" s="8"/>
      <c r="X602" s="8"/>
      <c r="Y602" s="8"/>
      <c r="Z602" s="8"/>
      <c r="AA602" s="8"/>
      <c r="AB602" s="8"/>
      <c r="AC602" s="8"/>
    </row>
    <row r="603" spans="1:29" ht="22.5" customHeight="1">
      <c r="A603" s="1152"/>
      <c r="B603" s="1152"/>
      <c r="C603" s="186"/>
      <c r="D603" s="29"/>
      <c r="E603" s="29"/>
      <c r="F603" s="29"/>
      <c r="G603" s="29"/>
      <c r="H603" s="29"/>
      <c r="I603" s="29"/>
      <c r="J603" s="29"/>
      <c r="K603" s="29"/>
      <c r="L603" s="199" t="s">
        <v>596</v>
      </c>
      <c r="M603" s="200"/>
      <c r="N603" s="200"/>
      <c r="O603" s="200"/>
      <c r="P603" s="200"/>
      <c r="Q603" s="200"/>
      <c r="R603" s="202"/>
      <c r="S603" s="203">
        <f t="shared" si="120"/>
        <v>0</v>
      </c>
      <c r="T603" s="29"/>
      <c r="U603" s="8"/>
      <c r="V603" s="8"/>
      <c r="W603" s="8"/>
      <c r="X603" s="8"/>
      <c r="Y603" s="8"/>
      <c r="Z603" s="8"/>
      <c r="AA603" s="8"/>
      <c r="AB603" s="8"/>
      <c r="AC603" s="8"/>
    </row>
    <row r="604" spans="1:29" ht="15.75" customHeight="1">
      <c r="A604" s="1152"/>
      <c r="B604" s="1152"/>
      <c r="C604" s="186"/>
      <c r="D604" s="29"/>
      <c r="E604" s="29"/>
      <c r="F604" s="29"/>
      <c r="G604" s="29"/>
      <c r="H604" s="29"/>
      <c r="I604" s="29"/>
      <c r="J604" s="29"/>
      <c r="K604" s="29"/>
      <c r="L604" s="199" t="s">
        <v>597</v>
      </c>
      <c r="M604" s="200"/>
      <c r="N604" s="200"/>
      <c r="O604" s="200"/>
      <c r="P604" s="200"/>
      <c r="Q604" s="200"/>
      <c r="R604" s="202"/>
      <c r="S604" s="203">
        <f t="shared" si="120"/>
        <v>0</v>
      </c>
      <c r="T604" s="29"/>
      <c r="U604" s="8"/>
      <c r="V604" s="8"/>
      <c r="W604" s="8"/>
      <c r="X604" s="8"/>
      <c r="Y604" s="8"/>
      <c r="Z604" s="8"/>
      <c r="AA604" s="8"/>
      <c r="AB604" s="8"/>
      <c r="AC604" s="8"/>
    </row>
    <row r="605" spans="1:29" ht="15.75" customHeight="1">
      <c r="A605" s="1152"/>
      <c r="B605" s="1152"/>
      <c r="C605" s="186"/>
      <c r="D605" s="29"/>
      <c r="E605" s="29"/>
      <c r="F605" s="29"/>
      <c r="G605" s="29"/>
      <c r="H605" s="29"/>
      <c r="I605" s="29"/>
      <c r="J605" s="29"/>
      <c r="K605" s="29"/>
      <c r="L605" s="208" t="s">
        <v>598</v>
      </c>
      <c r="M605" s="200"/>
      <c r="N605" s="200"/>
      <c r="O605" s="200"/>
      <c r="P605" s="200"/>
      <c r="Q605" s="200"/>
      <c r="R605" s="202"/>
      <c r="S605" s="203">
        <f t="shared" si="120"/>
        <v>0</v>
      </c>
      <c r="T605" s="29"/>
      <c r="U605" s="8"/>
      <c r="V605" s="8"/>
      <c r="W605" s="8"/>
      <c r="X605" s="8"/>
      <c r="Y605" s="8"/>
      <c r="Z605" s="8"/>
      <c r="AA605" s="8"/>
      <c r="AB605" s="8"/>
      <c r="AC605" s="8"/>
    </row>
    <row r="606" spans="1:29" ht="15.75" customHeight="1">
      <c r="A606" s="1152"/>
      <c r="B606" s="1152"/>
      <c r="C606" s="186"/>
      <c r="D606" s="29"/>
      <c r="E606" s="29"/>
      <c r="F606" s="29"/>
      <c r="G606" s="29"/>
      <c r="H606" s="29"/>
      <c r="I606" s="29"/>
      <c r="J606" s="29"/>
      <c r="K606" s="29"/>
      <c r="L606" s="209" t="s">
        <v>599</v>
      </c>
      <c r="M606" s="210"/>
      <c r="N606" s="210"/>
      <c r="O606" s="210"/>
      <c r="P606" s="210"/>
      <c r="Q606" s="210"/>
      <c r="R606" s="211"/>
      <c r="S606" s="212">
        <f t="shared" si="120"/>
        <v>0</v>
      </c>
      <c r="T606" s="29"/>
      <c r="U606" s="8"/>
      <c r="V606" s="8"/>
      <c r="W606" s="8"/>
      <c r="X606" s="8"/>
      <c r="Y606" s="8"/>
      <c r="Z606" s="8"/>
      <c r="AA606" s="8"/>
      <c r="AB606" s="8"/>
      <c r="AC606" s="8"/>
    </row>
    <row r="607" spans="1:29" ht="22.5" customHeight="1">
      <c r="A607" s="1152"/>
      <c r="B607" s="1152"/>
      <c r="C607" s="186"/>
      <c r="D607" s="29"/>
      <c r="E607" s="29"/>
      <c r="F607" s="29"/>
      <c r="G607" s="29"/>
      <c r="H607" s="29"/>
      <c r="I607" s="29"/>
      <c r="J607" s="29"/>
      <c r="K607" s="29"/>
      <c r="L607" s="209" t="s">
        <v>600</v>
      </c>
      <c r="M607" s="213"/>
      <c r="N607" s="213"/>
      <c r="O607" s="213"/>
      <c r="P607" s="213"/>
      <c r="Q607" s="213"/>
      <c r="R607" s="214"/>
      <c r="S607" s="215">
        <f t="shared" si="120"/>
        <v>0</v>
      </c>
      <c r="T607" s="29"/>
      <c r="U607" s="8"/>
      <c r="V607" s="8"/>
      <c r="W607" s="8"/>
      <c r="X607" s="8"/>
      <c r="Y607" s="8"/>
      <c r="Z607" s="8"/>
      <c r="AA607" s="8"/>
      <c r="AB607" s="8"/>
      <c r="AC607" s="8"/>
    </row>
    <row r="608" spans="1:29" ht="21" customHeight="1">
      <c r="A608" s="1152"/>
      <c r="B608" s="1152"/>
      <c r="C608" s="216"/>
      <c r="D608" s="217"/>
      <c r="E608" s="217"/>
      <c r="F608" s="217"/>
      <c r="G608" s="217"/>
      <c r="H608" s="217"/>
      <c r="I608" s="217"/>
      <c r="J608" s="217"/>
      <c r="K608" s="217"/>
      <c r="L608" s="222"/>
      <c r="M608" s="223"/>
      <c r="N608" s="223"/>
      <c r="O608" s="223"/>
      <c r="P608" s="223"/>
      <c r="Q608" s="223"/>
      <c r="R608" s="224"/>
      <c r="S608" s="225"/>
      <c r="T608" s="29"/>
      <c r="U608" s="185"/>
      <c r="V608" s="185"/>
      <c r="W608" s="185"/>
      <c r="X608" s="185"/>
      <c r="Y608" s="185"/>
      <c r="Z608" s="185"/>
      <c r="AA608" s="185"/>
      <c r="AB608" s="185"/>
      <c r="AC608" s="185"/>
    </row>
    <row r="609" spans="1:29" ht="15.75" customHeight="1">
      <c r="A609" s="1152"/>
      <c r="B609" s="1152"/>
      <c r="C609" s="186"/>
      <c r="D609" s="33"/>
      <c r="E609" s="33"/>
      <c r="F609" s="33"/>
      <c r="G609" s="33"/>
      <c r="H609" s="33"/>
      <c r="I609" s="33"/>
      <c r="J609" s="33"/>
      <c r="K609" s="33"/>
      <c r="L609" s="1195" t="s">
        <v>601</v>
      </c>
      <c r="M609" s="230"/>
      <c r="N609" s="228"/>
      <c r="O609" s="230"/>
      <c r="P609" s="228"/>
      <c r="Q609" s="230"/>
      <c r="R609" s="228"/>
      <c r="S609" s="228"/>
      <c r="T609" s="29"/>
      <c r="U609" s="8"/>
      <c r="V609" s="8"/>
      <c r="W609" s="8"/>
      <c r="X609" s="8"/>
      <c r="Y609" s="8"/>
      <c r="Z609" s="8"/>
      <c r="AA609" s="8"/>
      <c r="AB609" s="8"/>
      <c r="AC609" s="8"/>
    </row>
    <row r="610" spans="1:29" ht="15.75" customHeight="1">
      <c r="A610" s="1152"/>
      <c r="B610" s="1152"/>
      <c r="C610" s="186"/>
      <c r="D610" s="33"/>
      <c r="E610" s="33"/>
      <c r="F610" s="33"/>
      <c r="G610" s="33"/>
      <c r="H610" s="33"/>
      <c r="I610" s="33"/>
      <c r="J610" s="33"/>
      <c r="K610" s="33"/>
      <c r="L610" s="1193"/>
      <c r="M610" s="230"/>
      <c r="N610" s="230"/>
      <c r="O610" s="230"/>
      <c r="P610" s="228"/>
      <c r="Q610" s="230"/>
      <c r="R610" s="228"/>
      <c r="S610" s="228"/>
      <c r="T610" s="29"/>
      <c r="U610" s="8"/>
      <c r="V610" s="8"/>
      <c r="W610" s="8"/>
      <c r="X610" s="8"/>
      <c r="Y610" s="8"/>
      <c r="Z610" s="8"/>
      <c r="AA610" s="8"/>
      <c r="AB610" s="8"/>
      <c r="AC610" s="8"/>
    </row>
    <row r="611" spans="1:29" ht="15.75" customHeight="1">
      <c r="A611" s="1152"/>
      <c r="B611" s="1152"/>
      <c r="C611" s="186"/>
      <c r="D611" s="29"/>
      <c r="E611" s="29"/>
      <c r="F611" s="29"/>
      <c r="G611" s="29"/>
      <c r="H611" s="29"/>
      <c r="I611" s="29"/>
      <c r="J611" s="29"/>
      <c r="K611" s="29"/>
      <c r="L611" s="1193"/>
      <c r="M611" s="230"/>
      <c r="N611" s="228"/>
      <c r="O611" s="230"/>
      <c r="P611" s="228"/>
      <c r="Q611" s="230"/>
      <c r="R611" s="228"/>
      <c r="S611" s="228"/>
      <c r="T611" s="29"/>
      <c r="U611" s="8"/>
      <c r="V611" s="8"/>
      <c r="W611" s="8"/>
      <c r="X611" s="8"/>
      <c r="Y611" s="8"/>
      <c r="Z611" s="8"/>
      <c r="AA611" s="8"/>
      <c r="AB611" s="8"/>
      <c r="AC611" s="8"/>
    </row>
    <row r="612" spans="1:29" ht="15.75" customHeight="1">
      <c r="A612" s="1147"/>
      <c r="B612" s="1147"/>
      <c r="C612" s="186"/>
      <c r="D612" s="29"/>
      <c r="E612" s="29"/>
      <c r="F612" s="29"/>
      <c r="G612" s="29"/>
      <c r="H612" s="29"/>
      <c r="I612" s="29"/>
      <c r="J612" s="29"/>
      <c r="K612" s="29"/>
      <c r="L612" s="1194"/>
      <c r="M612" s="228"/>
      <c r="N612" s="228"/>
      <c r="O612" s="230"/>
      <c r="P612" s="228"/>
      <c r="Q612" s="228"/>
      <c r="R612" s="228"/>
      <c r="S612" s="228"/>
      <c r="T612" s="29"/>
      <c r="U612" s="8"/>
      <c r="V612" s="8"/>
      <c r="W612" s="8"/>
      <c r="X612" s="8"/>
      <c r="Y612" s="8"/>
      <c r="Z612" s="8"/>
      <c r="AA612" s="8"/>
      <c r="AB612" s="8"/>
      <c r="AC612" s="8"/>
    </row>
    <row r="613" spans="1:29" ht="15.75" customHeight="1">
      <c r="A613" s="766"/>
      <c r="B613" s="371"/>
      <c r="C613" s="186"/>
      <c r="D613" s="33"/>
      <c r="E613" s="33"/>
      <c r="F613" s="33"/>
      <c r="G613" s="33"/>
      <c r="H613" s="33"/>
      <c r="I613" s="33"/>
      <c r="J613" s="33"/>
      <c r="K613" s="33"/>
      <c r="L613" s="238" t="s">
        <v>593</v>
      </c>
      <c r="M613" s="280"/>
      <c r="N613" s="280"/>
      <c r="O613" s="280"/>
      <c r="P613" s="280"/>
      <c r="Q613" s="280"/>
      <c r="R613" s="236"/>
      <c r="S613" s="237">
        <f t="shared" ref="S613:S624" si="121">SUM(M613:R613)</f>
        <v>0</v>
      </c>
      <c r="T613" s="29"/>
      <c r="U613" s="185"/>
      <c r="V613" s="185"/>
      <c r="W613" s="185"/>
      <c r="X613" s="185"/>
      <c r="Y613" s="185"/>
      <c r="Z613" s="185"/>
      <c r="AA613" s="185"/>
      <c r="AB613" s="185"/>
      <c r="AC613" s="185"/>
    </row>
    <row r="614" spans="1:29" ht="15.75" customHeight="1">
      <c r="A614" s="766"/>
      <c r="B614" s="371"/>
      <c r="C614" s="186"/>
      <c r="D614" s="33"/>
      <c r="E614" s="33"/>
      <c r="F614" s="33"/>
      <c r="G614" s="33"/>
      <c r="H614" s="33"/>
      <c r="I614" s="33"/>
      <c r="J614" s="33"/>
      <c r="K614" s="33"/>
      <c r="L614" s="240" t="s">
        <v>594</v>
      </c>
      <c r="M614" s="281"/>
      <c r="N614" s="281"/>
      <c r="O614" s="281"/>
      <c r="P614" s="281"/>
      <c r="Q614" s="281"/>
      <c r="R614" s="228"/>
      <c r="S614" s="242">
        <f t="shared" si="121"/>
        <v>0</v>
      </c>
      <c r="T614" s="29"/>
      <c r="U614" s="185"/>
      <c r="V614" s="185"/>
      <c r="W614" s="185"/>
      <c r="X614" s="185"/>
      <c r="Y614" s="185"/>
      <c r="Z614" s="185"/>
      <c r="AA614" s="185"/>
      <c r="AB614" s="185"/>
      <c r="AC614" s="185"/>
    </row>
    <row r="615" spans="1:29" ht="15.75" customHeight="1">
      <c r="A615" s="766"/>
      <c r="B615" s="371"/>
      <c r="C615" s="181"/>
      <c r="D615" s="33"/>
      <c r="E615" s="33"/>
      <c r="F615" s="33"/>
      <c r="G615" s="33"/>
      <c r="H615" s="33"/>
      <c r="I615" s="33"/>
      <c r="J615" s="33"/>
      <c r="K615" s="33"/>
      <c r="L615" s="240" t="s">
        <v>595</v>
      </c>
      <c r="M615" s="243"/>
      <c r="N615" s="243"/>
      <c r="O615" s="243"/>
      <c r="P615" s="243"/>
      <c r="Q615" s="243"/>
      <c r="R615" s="228"/>
      <c r="S615" s="242">
        <f t="shared" si="121"/>
        <v>0</v>
      </c>
      <c r="T615" s="29"/>
      <c r="U615" s="185"/>
      <c r="V615" s="185"/>
      <c r="W615" s="185"/>
      <c r="X615" s="185"/>
      <c r="Y615" s="185"/>
      <c r="Z615" s="185"/>
      <c r="AA615" s="185"/>
      <c r="AB615" s="185"/>
      <c r="AC615" s="185"/>
    </row>
    <row r="616" spans="1:29" ht="15.75" customHeight="1">
      <c r="A616" s="766"/>
      <c r="B616" s="371"/>
      <c r="C616" s="186"/>
      <c r="D616" s="33"/>
      <c r="E616" s="33"/>
      <c r="F616" s="33"/>
      <c r="G616" s="33"/>
      <c r="H616" s="33"/>
      <c r="I616" s="33"/>
      <c r="J616" s="33"/>
      <c r="K616" s="33"/>
      <c r="L616" s="244" t="s">
        <v>596</v>
      </c>
      <c r="M616" s="246"/>
      <c r="N616" s="246"/>
      <c r="O616" s="246"/>
      <c r="P616" s="246"/>
      <c r="Q616" s="246"/>
      <c r="R616" s="247"/>
      <c r="S616" s="248">
        <f t="shared" si="121"/>
        <v>0</v>
      </c>
      <c r="T616" s="29"/>
      <c r="U616" s="185"/>
      <c r="V616" s="185"/>
      <c r="W616" s="185"/>
      <c r="X616" s="185"/>
      <c r="Y616" s="185"/>
      <c r="Z616" s="185"/>
      <c r="AA616" s="185"/>
      <c r="AB616" s="185"/>
      <c r="AC616" s="185"/>
    </row>
    <row r="617" spans="1:29" ht="15.75" customHeight="1">
      <c r="A617" s="766"/>
      <c r="B617" s="371"/>
      <c r="C617" s="1200"/>
      <c r="D617" s="186"/>
      <c r="E617" s="186"/>
      <c r="F617" s="186"/>
      <c r="G617" s="186"/>
      <c r="H617" s="186"/>
      <c r="I617" s="186"/>
      <c r="J617" s="186"/>
      <c r="K617" s="186"/>
      <c r="L617" s="244" t="s">
        <v>597</v>
      </c>
      <c r="M617" s="246"/>
      <c r="N617" s="246"/>
      <c r="O617" s="246"/>
      <c r="P617" s="246"/>
      <c r="Q617" s="246"/>
      <c r="R617" s="247"/>
      <c r="S617" s="248">
        <f t="shared" si="121"/>
        <v>0</v>
      </c>
      <c r="T617" s="29"/>
      <c r="U617" s="185"/>
      <c r="V617" s="185"/>
      <c r="W617" s="185"/>
      <c r="X617" s="185"/>
      <c r="Y617" s="185"/>
      <c r="Z617" s="185"/>
      <c r="AA617" s="185"/>
      <c r="AB617" s="185"/>
      <c r="AC617" s="185"/>
    </row>
    <row r="618" spans="1:29" ht="15.75" customHeight="1">
      <c r="A618" s="766"/>
      <c r="B618" s="371"/>
      <c r="C618" s="1201"/>
      <c r="D618" s="186"/>
      <c r="E618" s="186"/>
      <c r="F618" s="186"/>
      <c r="G618" s="186"/>
      <c r="H618" s="186"/>
      <c r="I618" s="186"/>
      <c r="J618" s="186"/>
      <c r="K618" s="186"/>
      <c r="L618" s="249" t="s">
        <v>598</v>
      </c>
      <c r="M618" s="246"/>
      <c r="N618" s="246"/>
      <c r="O618" s="246"/>
      <c r="P618" s="246"/>
      <c r="Q618" s="246"/>
      <c r="R618" s="247"/>
      <c r="S618" s="248">
        <f t="shared" si="121"/>
        <v>0</v>
      </c>
      <c r="T618" s="29"/>
      <c r="U618" s="185"/>
      <c r="V618" s="185"/>
      <c r="W618" s="185"/>
      <c r="X618" s="185"/>
      <c r="Y618" s="185"/>
      <c r="Z618" s="185"/>
      <c r="AA618" s="185"/>
      <c r="AB618" s="185"/>
      <c r="AC618" s="185"/>
    </row>
    <row r="619" spans="1:29" ht="15.75" customHeight="1">
      <c r="A619" s="766"/>
      <c r="B619" s="371"/>
      <c r="C619" s="186"/>
      <c r="D619" s="33"/>
      <c r="E619" s="33"/>
      <c r="F619" s="33"/>
      <c r="G619" s="33"/>
      <c r="H619" s="33"/>
      <c r="I619" s="33"/>
      <c r="J619" s="33"/>
      <c r="K619" s="33"/>
      <c r="L619" s="250" t="s">
        <v>599</v>
      </c>
      <c r="M619" s="251"/>
      <c r="N619" s="251"/>
      <c r="O619" s="251"/>
      <c r="P619" s="251"/>
      <c r="Q619" s="251"/>
      <c r="R619" s="252"/>
      <c r="S619" s="253">
        <f t="shared" si="121"/>
        <v>0</v>
      </c>
      <c r="T619" s="29"/>
      <c r="U619" s="185"/>
      <c r="V619" s="185"/>
      <c r="W619" s="185"/>
      <c r="X619" s="185"/>
      <c r="Y619" s="185"/>
      <c r="Z619" s="185"/>
      <c r="AA619" s="185"/>
      <c r="AB619" s="185"/>
      <c r="AC619" s="185"/>
    </row>
    <row r="620" spans="1:29" ht="15.75" customHeight="1">
      <c r="A620" s="766"/>
      <c r="B620" s="371"/>
      <c r="C620" s="186"/>
      <c r="D620" s="33"/>
      <c r="E620" s="33"/>
      <c r="F620" s="33"/>
      <c r="G620" s="33"/>
      <c r="H620" s="33"/>
      <c r="I620" s="33"/>
      <c r="J620" s="33"/>
      <c r="K620" s="33"/>
      <c r="L620" s="250" t="s">
        <v>600</v>
      </c>
      <c r="M620" s="254"/>
      <c r="N620" s="254"/>
      <c r="O620" s="254"/>
      <c r="P620" s="254"/>
      <c r="Q620" s="254"/>
      <c r="R620" s="255"/>
      <c r="S620" s="256">
        <f t="shared" si="121"/>
        <v>0</v>
      </c>
      <c r="T620" s="29"/>
      <c r="U620" s="185"/>
      <c r="V620" s="185"/>
      <c r="W620" s="185"/>
      <c r="X620" s="185"/>
      <c r="Y620" s="185"/>
      <c r="Z620" s="185"/>
      <c r="AA620" s="185"/>
      <c r="AB620" s="185"/>
      <c r="AC620" s="185"/>
    </row>
    <row r="621" spans="1:29" ht="15.75" customHeight="1">
      <c r="A621" s="766"/>
      <c r="B621" s="371"/>
      <c r="C621" s="181"/>
      <c r="D621" s="33"/>
      <c r="E621" s="33"/>
      <c r="F621" s="33"/>
      <c r="G621" s="33"/>
      <c r="H621" s="33"/>
      <c r="I621" s="33"/>
      <c r="J621" s="33"/>
      <c r="K621" s="33"/>
      <c r="L621" s="222" t="s">
        <v>681</v>
      </c>
      <c r="M621" s="223">
        <f t="shared" ref="M621:R621" si="122">M613+M600</f>
        <v>0</v>
      </c>
      <c r="N621" s="223">
        <f t="shared" si="122"/>
        <v>4</v>
      </c>
      <c r="O621" s="223">
        <f t="shared" si="122"/>
        <v>0</v>
      </c>
      <c r="P621" s="223">
        <f t="shared" si="122"/>
        <v>0</v>
      </c>
      <c r="Q621" s="223">
        <f t="shared" si="122"/>
        <v>5</v>
      </c>
      <c r="R621" s="223">
        <f t="shared" si="122"/>
        <v>0</v>
      </c>
      <c r="S621" s="224">
        <f t="shared" si="121"/>
        <v>9</v>
      </c>
      <c r="T621" s="29"/>
      <c r="U621" s="185"/>
      <c r="V621" s="185"/>
      <c r="W621" s="185"/>
      <c r="X621" s="185"/>
      <c r="Y621" s="185"/>
      <c r="Z621" s="185"/>
      <c r="AA621" s="185"/>
      <c r="AB621" s="185"/>
      <c r="AC621" s="185"/>
    </row>
    <row r="622" spans="1:29" ht="15.75" customHeight="1">
      <c r="A622" s="766"/>
      <c r="B622" s="371"/>
      <c r="C622" s="186"/>
      <c r="D622" s="33"/>
      <c r="E622" s="33"/>
      <c r="F622" s="33"/>
      <c r="G622" s="33"/>
      <c r="H622" s="33"/>
      <c r="I622" s="33"/>
      <c r="J622" s="33"/>
      <c r="K622" s="33"/>
      <c r="L622" s="257" t="s">
        <v>682</v>
      </c>
      <c r="M622" s="258">
        <f t="shared" ref="M622:R622" si="123">M617+M616+M604+M603</f>
        <v>0</v>
      </c>
      <c r="N622" s="258">
        <f t="shared" si="123"/>
        <v>0</v>
      </c>
      <c r="O622" s="258">
        <f t="shared" si="123"/>
        <v>0</v>
      </c>
      <c r="P622" s="258">
        <f t="shared" si="123"/>
        <v>0</v>
      </c>
      <c r="Q622" s="258">
        <f t="shared" si="123"/>
        <v>0</v>
      </c>
      <c r="R622" s="258">
        <f t="shared" si="123"/>
        <v>0</v>
      </c>
      <c r="S622" s="259">
        <f t="shared" si="121"/>
        <v>0</v>
      </c>
      <c r="T622" s="29"/>
      <c r="U622" s="185"/>
      <c r="V622" s="185"/>
      <c r="W622" s="185"/>
      <c r="X622" s="185"/>
      <c r="Y622" s="185"/>
      <c r="Z622" s="185"/>
      <c r="AA622" s="185"/>
      <c r="AB622" s="185"/>
      <c r="AC622" s="185"/>
    </row>
    <row r="623" spans="1:29" ht="15.75" customHeight="1">
      <c r="A623" s="766"/>
      <c r="B623" s="371"/>
      <c r="C623" s="1200"/>
      <c r="D623" s="186"/>
      <c r="E623" s="186"/>
      <c r="F623" s="186"/>
      <c r="G623" s="186"/>
      <c r="H623" s="186"/>
      <c r="I623" s="186"/>
      <c r="J623" s="186"/>
      <c r="K623" s="186"/>
      <c r="L623" s="257" t="s">
        <v>683</v>
      </c>
      <c r="M623" s="258">
        <f t="shared" ref="M623:R623" si="124">M618+M605</f>
        <v>0</v>
      </c>
      <c r="N623" s="258">
        <f t="shared" si="124"/>
        <v>0</v>
      </c>
      <c r="O623" s="258">
        <f t="shared" si="124"/>
        <v>0</v>
      </c>
      <c r="P623" s="258">
        <f t="shared" si="124"/>
        <v>0</v>
      </c>
      <c r="Q623" s="258">
        <f t="shared" si="124"/>
        <v>0</v>
      </c>
      <c r="R623" s="258">
        <f t="shared" si="124"/>
        <v>0</v>
      </c>
      <c r="S623" s="259">
        <f t="shared" si="121"/>
        <v>0</v>
      </c>
      <c r="T623" s="29"/>
      <c r="U623" s="185"/>
      <c r="V623" s="185"/>
      <c r="W623" s="185"/>
      <c r="X623" s="185"/>
      <c r="Y623" s="185"/>
      <c r="Z623" s="185"/>
      <c r="AA623" s="185"/>
      <c r="AB623" s="185"/>
      <c r="AC623" s="185"/>
    </row>
    <row r="624" spans="1:29" ht="15.75" customHeight="1">
      <c r="A624" s="766"/>
      <c r="B624" s="371"/>
      <c r="C624" s="1201"/>
      <c r="D624" s="186"/>
      <c r="E624" s="186"/>
      <c r="F624" s="186"/>
      <c r="G624" s="186"/>
      <c r="H624" s="186"/>
      <c r="I624" s="186"/>
      <c r="J624" s="186"/>
      <c r="K624" s="186"/>
      <c r="L624" s="260" t="s">
        <v>684</v>
      </c>
      <c r="M624" s="261">
        <f t="shared" ref="M624:R624" si="125">M619+M606</f>
        <v>0</v>
      </c>
      <c r="N624" s="261">
        <f t="shared" si="125"/>
        <v>0</v>
      </c>
      <c r="O624" s="261">
        <f t="shared" si="125"/>
        <v>0</v>
      </c>
      <c r="P624" s="261">
        <f t="shared" si="125"/>
        <v>0</v>
      </c>
      <c r="Q624" s="261">
        <f t="shared" si="125"/>
        <v>0</v>
      </c>
      <c r="R624" s="261">
        <f t="shared" si="125"/>
        <v>0</v>
      </c>
      <c r="S624" s="262">
        <f t="shared" si="121"/>
        <v>0</v>
      </c>
      <c r="T624" s="29"/>
      <c r="U624" s="185"/>
      <c r="V624" s="185"/>
      <c r="W624" s="185"/>
      <c r="X624" s="185"/>
      <c r="Y624" s="185"/>
      <c r="Z624" s="185"/>
      <c r="AA624" s="185"/>
      <c r="AB624" s="185"/>
      <c r="AC624" s="185"/>
    </row>
    <row r="625" spans="1:29" ht="15.75" customHeight="1">
      <c r="A625" s="1213" t="s">
        <v>817</v>
      </c>
      <c r="B625" s="1138"/>
      <c r="C625" s="354"/>
      <c r="D625" s="82"/>
      <c r="E625" s="82"/>
      <c r="F625" s="82"/>
      <c r="G625" s="82"/>
      <c r="H625" s="82"/>
      <c r="I625" s="82"/>
      <c r="J625" s="82"/>
      <c r="K625" s="82"/>
      <c r="L625" s="355"/>
      <c r="M625" s="82"/>
      <c r="N625" s="82"/>
      <c r="O625" s="82"/>
      <c r="P625" s="82"/>
      <c r="Q625" s="82"/>
      <c r="R625" s="82"/>
      <c r="S625" s="82"/>
      <c r="T625" s="186"/>
      <c r="U625" s="8"/>
      <c r="V625" s="8"/>
      <c r="W625" s="8"/>
      <c r="X625" s="8"/>
      <c r="Y625" s="8"/>
      <c r="Z625" s="8"/>
      <c r="AA625" s="8"/>
      <c r="AB625" s="8"/>
      <c r="AC625" s="8"/>
    </row>
    <row r="626" spans="1:29" ht="42" customHeight="1">
      <c r="A626" s="1211">
        <v>11</v>
      </c>
      <c r="B626" s="1197" t="s">
        <v>302</v>
      </c>
      <c r="C626" s="186">
        <v>6</v>
      </c>
      <c r="D626" s="306">
        <v>2</v>
      </c>
      <c r="E626" s="182" t="s">
        <v>1277</v>
      </c>
      <c r="F626" s="182" t="s">
        <v>651</v>
      </c>
      <c r="G626" s="182"/>
      <c r="H626" s="306">
        <v>6</v>
      </c>
      <c r="I626" s="182">
        <v>2</v>
      </c>
      <c r="J626" s="182" t="s">
        <v>1277</v>
      </c>
      <c r="K626" s="9" t="s">
        <v>651</v>
      </c>
      <c r="L626" s="1192" t="s">
        <v>592</v>
      </c>
      <c r="M626" s="29"/>
      <c r="N626" s="29"/>
      <c r="O626" s="50" t="s">
        <v>2775</v>
      </c>
      <c r="P626" s="29"/>
      <c r="Q626" s="18"/>
      <c r="R626" s="29"/>
      <c r="S626" s="29"/>
      <c r="T626" s="29"/>
      <c r="U626" s="8"/>
      <c r="V626" s="8"/>
      <c r="W626" s="8"/>
      <c r="X626" s="8"/>
      <c r="Y626" s="8"/>
      <c r="Z626" s="8"/>
      <c r="AA626" s="8"/>
      <c r="AB626" s="8"/>
      <c r="AC626" s="8"/>
    </row>
    <row r="627" spans="1:29" ht="15.75" customHeight="1">
      <c r="A627" s="1152"/>
      <c r="B627" s="1152"/>
      <c r="C627" s="186" t="s">
        <v>2764</v>
      </c>
      <c r="D627" s="306">
        <v>2</v>
      </c>
      <c r="E627" s="182" t="s">
        <v>1280</v>
      </c>
      <c r="F627" s="182" t="s">
        <v>651</v>
      </c>
      <c r="G627" s="182"/>
      <c r="H627" s="306">
        <v>7</v>
      </c>
      <c r="I627" s="182">
        <v>2</v>
      </c>
      <c r="J627" s="182" t="s">
        <v>1280</v>
      </c>
      <c r="K627" s="9" t="s">
        <v>651</v>
      </c>
      <c r="L627" s="1193"/>
      <c r="M627" s="29"/>
      <c r="N627" s="29"/>
      <c r="O627" s="29"/>
      <c r="P627" s="29"/>
      <c r="Q627" s="29"/>
      <c r="R627" s="29"/>
      <c r="S627" s="29"/>
      <c r="T627" s="29"/>
      <c r="U627" s="8"/>
      <c r="V627" s="8"/>
      <c r="W627" s="8"/>
      <c r="X627" s="8"/>
      <c r="Y627" s="8"/>
      <c r="Z627" s="8"/>
      <c r="AA627" s="8"/>
      <c r="AB627" s="8"/>
      <c r="AC627" s="8"/>
    </row>
    <row r="628" spans="1:29" ht="15.75" customHeight="1">
      <c r="A628" s="1152"/>
      <c r="B628" s="1152"/>
      <c r="C628" s="186" t="s">
        <v>1954</v>
      </c>
      <c r="D628" s="306">
        <v>2</v>
      </c>
      <c r="E628" s="182" t="s">
        <v>1538</v>
      </c>
      <c r="F628" s="182" t="s">
        <v>651</v>
      </c>
      <c r="G628" s="182"/>
      <c r="H628" s="306">
        <v>8</v>
      </c>
      <c r="I628" s="182">
        <v>2</v>
      </c>
      <c r="J628" s="182" t="s">
        <v>1538</v>
      </c>
      <c r="K628" s="9" t="s">
        <v>651</v>
      </c>
      <c r="L628" s="1193"/>
      <c r="M628" s="29"/>
      <c r="N628" s="29"/>
      <c r="O628" s="29"/>
      <c r="P628" s="29"/>
      <c r="Q628" s="29"/>
      <c r="R628" s="29"/>
      <c r="S628" s="29"/>
      <c r="T628" s="29"/>
      <c r="U628" s="8"/>
      <c r="V628" s="8"/>
      <c r="W628" s="8"/>
      <c r="X628" s="8"/>
      <c r="Y628" s="8"/>
      <c r="Z628" s="8"/>
      <c r="AA628" s="8"/>
      <c r="AB628" s="8"/>
      <c r="AC628" s="8"/>
    </row>
    <row r="629" spans="1:29" ht="15.75" customHeight="1">
      <c r="A629" s="1152"/>
      <c r="B629" s="1152"/>
      <c r="C629" s="186" t="s">
        <v>1956</v>
      </c>
      <c r="D629" s="306"/>
      <c r="E629" s="182"/>
      <c r="F629" s="182"/>
      <c r="G629" s="182"/>
      <c r="H629" s="306"/>
      <c r="I629" s="116">
        <v>6</v>
      </c>
      <c r="J629" s="182"/>
      <c r="K629" s="9"/>
      <c r="L629" s="1194"/>
      <c r="M629" s="29"/>
      <c r="N629" s="29"/>
      <c r="O629" s="33"/>
      <c r="P629" s="33"/>
      <c r="Q629" s="18"/>
      <c r="R629" s="29"/>
      <c r="S629" s="29"/>
      <c r="T629" s="29"/>
      <c r="U629" s="8"/>
      <c r="V629" s="8"/>
      <c r="W629" s="8"/>
      <c r="X629" s="8"/>
      <c r="Y629" s="8"/>
      <c r="Z629" s="8"/>
      <c r="AA629" s="8"/>
      <c r="AB629" s="8"/>
      <c r="AC629" s="8"/>
    </row>
    <row r="630" spans="1:29" ht="15.75" customHeight="1">
      <c r="A630" s="1152"/>
      <c r="B630" s="1152"/>
      <c r="C630" s="186"/>
      <c r="D630" s="29"/>
      <c r="E630" s="29"/>
      <c r="F630" s="29"/>
      <c r="G630" s="29"/>
      <c r="H630" s="29"/>
      <c r="I630" s="29"/>
      <c r="J630" s="29"/>
      <c r="K630" s="29"/>
      <c r="L630" s="186" t="s">
        <v>593</v>
      </c>
      <c r="M630" s="192"/>
      <c r="N630" s="192"/>
      <c r="O630" s="192">
        <v>3</v>
      </c>
      <c r="P630" s="192"/>
      <c r="Q630" s="192"/>
      <c r="R630" s="194"/>
      <c r="S630" s="4">
        <f t="shared" ref="S630:S637" si="126">SUM(M630:R630)</f>
        <v>3</v>
      </c>
      <c r="T630" s="29"/>
      <c r="U630" s="8"/>
      <c r="V630" s="8"/>
      <c r="W630" s="8"/>
      <c r="X630" s="8"/>
      <c r="Y630" s="8"/>
      <c r="Z630" s="8"/>
      <c r="AA630" s="8"/>
      <c r="AB630" s="8"/>
      <c r="AC630" s="8"/>
    </row>
    <row r="631" spans="1:29" ht="15.75" customHeight="1">
      <c r="A631" s="1152"/>
      <c r="B631" s="1152"/>
      <c r="C631" s="186"/>
      <c r="D631" s="29"/>
      <c r="E631" s="29"/>
      <c r="F631" s="29"/>
      <c r="G631" s="29"/>
      <c r="H631" s="29"/>
      <c r="I631" s="29"/>
      <c r="J631" s="29"/>
      <c r="K631" s="29"/>
      <c r="L631" s="195" t="s">
        <v>594</v>
      </c>
      <c r="M631" s="196"/>
      <c r="N631" s="196"/>
      <c r="O631" s="196"/>
      <c r="P631" s="196"/>
      <c r="Q631" s="196"/>
      <c r="R631" s="29"/>
      <c r="S631" s="33">
        <f t="shared" si="126"/>
        <v>0</v>
      </c>
      <c r="T631" s="29"/>
      <c r="U631" s="8"/>
      <c r="V631" s="8"/>
      <c r="W631" s="8"/>
      <c r="X631" s="8"/>
      <c r="Y631" s="8"/>
      <c r="Z631" s="8"/>
      <c r="AA631" s="8"/>
      <c r="AB631" s="8"/>
      <c r="AC631" s="8"/>
    </row>
    <row r="632" spans="1:29" ht="15.75" customHeight="1">
      <c r="A632" s="1152"/>
      <c r="B632" s="1152"/>
      <c r="C632" s="186"/>
      <c r="D632" s="29"/>
      <c r="E632" s="29"/>
      <c r="F632" s="29"/>
      <c r="G632" s="29"/>
      <c r="H632" s="29"/>
      <c r="I632" s="29"/>
      <c r="J632" s="29"/>
      <c r="K632" s="29"/>
      <c r="L632" s="195" t="s">
        <v>595</v>
      </c>
      <c r="M632" s="198"/>
      <c r="N632" s="198"/>
      <c r="O632" s="198">
        <v>3</v>
      </c>
      <c r="P632" s="198"/>
      <c r="Q632" s="198"/>
      <c r="R632" s="29"/>
      <c r="S632" s="33">
        <f t="shared" si="126"/>
        <v>3</v>
      </c>
      <c r="T632" s="29"/>
      <c r="U632" s="8"/>
      <c r="V632" s="8"/>
      <c r="W632" s="8"/>
      <c r="X632" s="8"/>
      <c r="Y632" s="8"/>
      <c r="Z632" s="8"/>
      <c r="AA632" s="8"/>
      <c r="AB632" s="8"/>
      <c r="AC632" s="8"/>
    </row>
    <row r="633" spans="1:29" ht="22.5" customHeight="1">
      <c r="A633" s="1152"/>
      <c r="B633" s="1152"/>
      <c r="C633" s="186"/>
      <c r="D633" s="29"/>
      <c r="E633" s="29"/>
      <c r="F633" s="29"/>
      <c r="G633" s="29"/>
      <c r="H633" s="29"/>
      <c r="I633" s="29"/>
      <c r="J633" s="29"/>
      <c r="K633" s="29"/>
      <c r="L633" s="199" t="s">
        <v>596</v>
      </c>
      <c r="M633" s="200"/>
      <c r="N633" s="200"/>
      <c r="O633" s="200"/>
      <c r="P633" s="200"/>
      <c r="Q633" s="200"/>
      <c r="R633" s="202"/>
      <c r="S633" s="203">
        <f t="shared" si="126"/>
        <v>0</v>
      </c>
      <c r="T633" s="29"/>
      <c r="U633" s="8"/>
      <c r="V633" s="8"/>
      <c r="W633" s="8"/>
      <c r="X633" s="8"/>
      <c r="Y633" s="8"/>
      <c r="Z633" s="8"/>
      <c r="AA633" s="8"/>
      <c r="AB633" s="8"/>
      <c r="AC633" s="8"/>
    </row>
    <row r="634" spans="1:29" ht="15.75" customHeight="1">
      <c r="A634" s="1152"/>
      <c r="B634" s="1152"/>
      <c r="C634" s="186"/>
      <c r="D634" s="29"/>
      <c r="E634" s="29"/>
      <c r="F634" s="29"/>
      <c r="G634" s="29"/>
      <c r="H634" s="29"/>
      <c r="I634" s="29"/>
      <c r="J634" s="29"/>
      <c r="K634" s="29"/>
      <c r="L634" s="199" t="s">
        <v>597</v>
      </c>
      <c r="M634" s="200"/>
      <c r="N634" s="200"/>
      <c r="O634" s="200"/>
      <c r="P634" s="200"/>
      <c r="Q634" s="200"/>
      <c r="R634" s="202"/>
      <c r="S634" s="203">
        <f t="shared" si="126"/>
        <v>0</v>
      </c>
      <c r="T634" s="29"/>
      <c r="U634" s="8"/>
      <c r="V634" s="8"/>
      <c r="W634" s="8"/>
      <c r="X634" s="8"/>
      <c r="Y634" s="8"/>
      <c r="Z634" s="8"/>
      <c r="AA634" s="8"/>
      <c r="AB634" s="8"/>
      <c r="AC634" s="8"/>
    </row>
    <row r="635" spans="1:29" ht="15.75" customHeight="1">
      <c r="A635" s="1152"/>
      <c r="B635" s="1152"/>
      <c r="C635" s="186"/>
      <c r="D635" s="29"/>
      <c r="E635" s="29"/>
      <c r="F635" s="29"/>
      <c r="G635" s="29"/>
      <c r="H635" s="29"/>
      <c r="I635" s="29"/>
      <c r="J635" s="29"/>
      <c r="K635" s="29"/>
      <c r="L635" s="208" t="s">
        <v>598</v>
      </c>
      <c r="M635" s="200"/>
      <c r="N635" s="200"/>
      <c r="O635" s="200"/>
      <c r="P635" s="200"/>
      <c r="Q635" s="200"/>
      <c r="R635" s="202"/>
      <c r="S635" s="203">
        <f t="shared" si="126"/>
        <v>0</v>
      </c>
      <c r="T635" s="29"/>
      <c r="U635" s="8"/>
      <c r="V635" s="8"/>
      <c r="W635" s="8"/>
      <c r="X635" s="8"/>
      <c r="Y635" s="8"/>
      <c r="Z635" s="8"/>
      <c r="AA635" s="8"/>
      <c r="AB635" s="8"/>
      <c r="AC635" s="8"/>
    </row>
    <row r="636" spans="1:29" ht="15.75" customHeight="1">
      <c r="A636" s="1152"/>
      <c r="B636" s="1152"/>
      <c r="C636" s="186"/>
      <c r="D636" s="29"/>
      <c r="E636" s="29"/>
      <c r="F636" s="29"/>
      <c r="G636" s="29"/>
      <c r="H636" s="29"/>
      <c r="I636" s="29"/>
      <c r="J636" s="29"/>
      <c r="K636" s="29"/>
      <c r="L636" s="209" t="s">
        <v>599</v>
      </c>
      <c r="M636" s="210"/>
      <c r="N636" s="210"/>
      <c r="O636" s="210"/>
      <c r="P636" s="210"/>
      <c r="Q636" s="210"/>
      <c r="R636" s="211"/>
      <c r="S636" s="212">
        <f t="shared" si="126"/>
        <v>0</v>
      </c>
      <c r="T636" s="29"/>
      <c r="U636" s="8"/>
      <c r="V636" s="8"/>
      <c r="W636" s="8"/>
      <c r="X636" s="8"/>
      <c r="Y636" s="8"/>
      <c r="Z636" s="8"/>
      <c r="AA636" s="8"/>
      <c r="AB636" s="8"/>
      <c r="AC636" s="8"/>
    </row>
    <row r="637" spans="1:29" ht="22.5" customHeight="1">
      <c r="A637" s="1152"/>
      <c r="B637" s="1152"/>
      <c r="C637" s="186"/>
      <c r="D637" s="29"/>
      <c r="E637" s="29"/>
      <c r="F637" s="29"/>
      <c r="G637" s="29"/>
      <c r="H637" s="29"/>
      <c r="I637" s="29"/>
      <c r="J637" s="29"/>
      <c r="K637" s="29"/>
      <c r="L637" s="209" t="s">
        <v>600</v>
      </c>
      <c r="M637" s="213"/>
      <c r="N637" s="213"/>
      <c r="O637" s="213"/>
      <c r="P637" s="213"/>
      <c r="Q637" s="213"/>
      <c r="R637" s="214"/>
      <c r="S637" s="215">
        <f t="shared" si="126"/>
        <v>0</v>
      </c>
      <c r="T637" s="29"/>
      <c r="U637" s="8"/>
      <c r="V637" s="8"/>
      <c r="W637" s="8"/>
      <c r="X637" s="8"/>
      <c r="Y637" s="8"/>
      <c r="Z637" s="8"/>
      <c r="AA637" s="8"/>
      <c r="AB637" s="8"/>
      <c r="AC637" s="8"/>
    </row>
    <row r="638" spans="1:29" ht="21" customHeight="1">
      <c r="A638" s="1152"/>
      <c r="B638" s="1152"/>
      <c r="C638" s="216"/>
      <c r="D638" s="217"/>
      <c r="E638" s="217"/>
      <c r="F638" s="217"/>
      <c r="G638" s="217"/>
      <c r="H638" s="217"/>
      <c r="I638" s="217"/>
      <c r="J638" s="217"/>
      <c r="K638" s="217"/>
      <c r="L638" s="222"/>
      <c r="M638" s="223"/>
      <c r="N638" s="223"/>
      <c r="O638" s="223"/>
      <c r="P638" s="223"/>
      <c r="Q638" s="223"/>
      <c r="R638" s="224"/>
      <c r="S638" s="225"/>
      <c r="T638" s="29"/>
      <c r="U638" s="185"/>
      <c r="V638" s="185"/>
      <c r="W638" s="185"/>
      <c r="X638" s="185"/>
      <c r="Y638" s="185"/>
      <c r="Z638" s="185"/>
      <c r="AA638" s="185"/>
      <c r="AB638" s="185"/>
      <c r="AC638" s="185"/>
    </row>
    <row r="639" spans="1:29" ht="36.75" customHeight="1">
      <c r="A639" s="1152"/>
      <c r="B639" s="1152"/>
      <c r="C639" s="186"/>
      <c r="D639" s="33"/>
      <c r="E639" s="33"/>
      <c r="F639" s="33"/>
      <c r="G639" s="33"/>
      <c r="H639" s="33"/>
      <c r="I639" s="33"/>
      <c r="J639" s="33"/>
      <c r="K639" s="33"/>
      <c r="L639" s="1195" t="s">
        <v>601</v>
      </c>
      <c r="M639" s="230"/>
      <c r="N639" s="228"/>
      <c r="O639" s="279" t="s">
        <v>2776</v>
      </c>
      <c r="P639" s="228"/>
      <c r="Q639" s="230"/>
      <c r="R639" s="228"/>
      <c r="S639" s="228"/>
      <c r="T639" s="29"/>
      <c r="U639" s="8"/>
      <c r="V639" s="8"/>
      <c r="W639" s="8"/>
      <c r="X639" s="8"/>
      <c r="Y639" s="8"/>
      <c r="Z639" s="8"/>
      <c r="AA639" s="8"/>
      <c r="AB639" s="8"/>
      <c r="AC639" s="8"/>
    </row>
    <row r="640" spans="1:29" ht="15.75" customHeight="1">
      <c r="A640" s="1152"/>
      <c r="B640" s="1152"/>
      <c r="C640" s="186"/>
      <c r="D640" s="33"/>
      <c r="E640" s="33"/>
      <c r="F640" s="33"/>
      <c r="G640" s="33"/>
      <c r="H640" s="33"/>
      <c r="I640" s="33"/>
      <c r="J640" s="33"/>
      <c r="K640" s="33"/>
      <c r="L640" s="1193"/>
      <c r="M640" s="230"/>
      <c r="N640" s="230"/>
      <c r="O640" s="230"/>
      <c r="P640" s="228"/>
      <c r="Q640" s="230"/>
      <c r="R640" s="228"/>
      <c r="S640" s="228"/>
      <c r="T640" s="29"/>
      <c r="U640" s="8"/>
      <c r="V640" s="8"/>
      <c r="W640" s="8"/>
      <c r="X640" s="8"/>
      <c r="Y640" s="8"/>
      <c r="Z640" s="8"/>
      <c r="AA640" s="8"/>
      <c r="AB640" s="8"/>
      <c r="AC640" s="8"/>
    </row>
    <row r="641" spans="1:29" ht="15.75" customHeight="1">
      <c r="A641" s="1152"/>
      <c r="B641" s="1152"/>
      <c r="C641" s="186"/>
      <c r="D641" s="29"/>
      <c r="E641" s="29"/>
      <c r="F641" s="29"/>
      <c r="G641" s="29"/>
      <c r="H641" s="29"/>
      <c r="I641" s="29"/>
      <c r="J641" s="29"/>
      <c r="K641" s="29"/>
      <c r="L641" s="1193"/>
      <c r="M641" s="230"/>
      <c r="N641" s="228"/>
      <c r="O641" s="230"/>
      <c r="P641" s="228"/>
      <c r="Q641" s="230"/>
      <c r="R641" s="228"/>
      <c r="S641" s="228"/>
      <c r="T641" s="29"/>
      <c r="U641" s="8"/>
      <c r="V641" s="8"/>
      <c r="W641" s="8"/>
      <c r="X641" s="8"/>
      <c r="Y641" s="8"/>
      <c r="Z641" s="8"/>
      <c r="AA641" s="8"/>
      <c r="AB641" s="8"/>
      <c r="AC641" s="8"/>
    </row>
    <row r="642" spans="1:29" ht="15.75" customHeight="1">
      <c r="A642" s="1147"/>
      <c r="B642" s="1147"/>
      <c r="C642" s="186"/>
      <c r="D642" s="29"/>
      <c r="E642" s="29"/>
      <c r="F642" s="29"/>
      <c r="G642" s="29"/>
      <c r="H642" s="29"/>
      <c r="I642" s="29"/>
      <c r="J642" s="29"/>
      <c r="K642" s="29"/>
      <c r="L642" s="1194"/>
      <c r="M642" s="228"/>
      <c r="N642" s="228"/>
      <c r="O642" s="230"/>
      <c r="P642" s="228"/>
      <c r="Q642" s="228"/>
      <c r="R642" s="228"/>
      <c r="S642" s="228"/>
      <c r="T642" s="29"/>
      <c r="U642" s="8"/>
      <c r="V642" s="8"/>
      <c r="W642" s="8"/>
      <c r="X642" s="8"/>
      <c r="Y642" s="8"/>
      <c r="Z642" s="8"/>
      <c r="AA642" s="8"/>
      <c r="AB642" s="8"/>
      <c r="AC642" s="8"/>
    </row>
    <row r="643" spans="1:29" ht="16.5" customHeight="1">
      <c r="A643" s="766"/>
      <c r="B643" s="371"/>
      <c r="C643" s="186"/>
      <c r="D643" s="33"/>
      <c r="E643" s="33"/>
      <c r="F643" s="33"/>
      <c r="G643" s="33"/>
      <c r="H643" s="33"/>
      <c r="I643" s="33"/>
      <c r="J643" s="33"/>
      <c r="K643" s="33"/>
      <c r="L643" s="238" t="s">
        <v>593</v>
      </c>
      <c r="M643" s="280"/>
      <c r="N643" s="280"/>
      <c r="O643" s="280">
        <v>3</v>
      </c>
      <c r="P643" s="280"/>
      <c r="Q643" s="280"/>
      <c r="R643" s="236"/>
      <c r="S643" s="237">
        <f t="shared" ref="S643:S654" si="127">SUM(M643:R643)</f>
        <v>3</v>
      </c>
      <c r="T643" s="29"/>
      <c r="U643" s="185"/>
      <c r="V643" s="185"/>
      <c r="W643" s="185"/>
      <c r="X643" s="185"/>
      <c r="Y643" s="185"/>
      <c r="Z643" s="185"/>
      <c r="AA643" s="185"/>
      <c r="AB643" s="185"/>
      <c r="AC643" s="185"/>
    </row>
    <row r="644" spans="1:29" ht="16.5" customHeight="1">
      <c r="A644" s="766"/>
      <c r="B644" s="371"/>
      <c r="C644" s="186"/>
      <c r="D644" s="33"/>
      <c r="E644" s="33"/>
      <c r="F644" s="33"/>
      <c r="G644" s="33"/>
      <c r="H644" s="33"/>
      <c r="I644" s="33"/>
      <c r="J644" s="33"/>
      <c r="K644" s="33"/>
      <c r="L644" s="240" t="s">
        <v>594</v>
      </c>
      <c r="M644" s="281"/>
      <c r="N644" s="281"/>
      <c r="O644" s="281"/>
      <c r="P644" s="281"/>
      <c r="Q644" s="281"/>
      <c r="R644" s="228"/>
      <c r="S644" s="242">
        <f t="shared" si="127"/>
        <v>0</v>
      </c>
      <c r="T644" s="29"/>
      <c r="U644" s="185"/>
      <c r="V644" s="185"/>
      <c r="W644" s="185"/>
      <c r="X644" s="185"/>
      <c r="Y644" s="185"/>
      <c r="Z644" s="185"/>
      <c r="AA644" s="185"/>
      <c r="AB644" s="185"/>
      <c r="AC644" s="185"/>
    </row>
    <row r="645" spans="1:29" ht="16.5" customHeight="1">
      <c r="A645" s="766"/>
      <c r="B645" s="371"/>
      <c r="C645" s="181"/>
      <c r="D645" s="33"/>
      <c r="E645" s="33"/>
      <c r="F645" s="33"/>
      <c r="G645" s="33"/>
      <c r="H645" s="33"/>
      <c r="I645" s="33"/>
      <c r="J645" s="33"/>
      <c r="K645" s="33"/>
      <c r="L645" s="240" t="s">
        <v>595</v>
      </c>
      <c r="M645" s="243"/>
      <c r="N645" s="243"/>
      <c r="O645" s="243">
        <v>3</v>
      </c>
      <c r="P645" s="243"/>
      <c r="Q645" s="243"/>
      <c r="R645" s="228"/>
      <c r="S645" s="242">
        <f t="shared" si="127"/>
        <v>3</v>
      </c>
      <c r="T645" s="29"/>
      <c r="U645" s="185"/>
      <c r="V645" s="185"/>
      <c r="W645" s="185"/>
      <c r="X645" s="185"/>
      <c r="Y645" s="185"/>
      <c r="Z645" s="185"/>
      <c r="AA645" s="185"/>
      <c r="AB645" s="185"/>
      <c r="AC645" s="185"/>
    </row>
    <row r="646" spans="1:29" ht="16.5" customHeight="1">
      <c r="A646" s="766"/>
      <c r="B646" s="371"/>
      <c r="C646" s="186"/>
      <c r="D646" s="33"/>
      <c r="E646" s="33"/>
      <c r="F646" s="33"/>
      <c r="G646" s="33"/>
      <c r="H646" s="33"/>
      <c r="I646" s="33"/>
      <c r="J646" s="33"/>
      <c r="K646" s="33"/>
      <c r="L646" s="244" t="s">
        <v>596</v>
      </c>
      <c r="M646" s="246"/>
      <c r="N646" s="246"/>
      <c r="O646" s="246"/>
      <c r="P646" s="246"/>
      <c r="Q646" s="246"/>
      <c r="R646" s="247"/>
      <c r="S646" s="248">
        <f t="shared" si="127"/>
        <v>0</v>
      </c>
      <c r="T646" s="29"/>
      <c r="U646" s="185"/>
      <c r="V646" s="185"/>
      <c r="W646" s="185"/>
      <c r="X646" s="185"/>
      <c r="Y646" s="185"/>
      <c r="Z646" s="185"/>
      <c r="AA646" s="185"/>
      <c r="AB646" s="185"/>
      <c r="AC646" s="185"/>
    </row>
    <row r="647" spans="1:29" ht="16.5" customHeight="1">
      <c r="A647" s="766"/>
      <c r="B647" s="371"/>
      <c r="C647" s="1200"/>
      <c r="D647" s="186"/>
      <c r="E647" s="186"/>
      <c r="F647" s="186"/>
      <c r="G647" s="186"/>
      <c r="H647" s="186"/>
      <c r="I647" s="186"/>
      <c r="J647" s="186"/>
      <c r="K647" s="186"/>
      <c r="L647" s="244" t="s">
        <v>597</v>
      </c>
      <c r="M647" s="246"/>
      <c r="N647" s="246"/>
      <c r="O647" s="246"/>
      <c r="P647" s="246"/>
      <c r="Q647" s="246"/>
      <c r="R647" s="247"/>
      <c r="S647" s="248">
        <f t="shared" si="127"/>
        <v>0</v>
      </c>
      <c r="T647" s="29"/>
      <c r="U647" s="185"/>
      <c r="V647" s="185"/>
      <c r="W647" s="185"/>
      <c r="X647" s="185"/>
      <c r="Y647" s="185"/>
      <c r="Z647" s="185"/>
      <c r="AA647" s="185"/>
      <c r="AB647" s="185"/>
      <c r="AC647" s="185"/>
    </row>
    <row r="648" spans="1:29" ht="16.5" customHeight="1">
      <c r="A648" s="766"/>
      <c r="B648" s="371"/>
      <c r="C648" s="1201"/>
      <c r="D648" s="186"/>
      <c r="E648" s="186"/>
      <c r="F648" s="186"/>
      <c r="G648" s="186"/>
      <c r="H648" s="186"/>
      <c r="I648" s="186"/>
      <c r="J648" s="186"/>
      <c r="K648" s="186"/>
      <c r="L648" s="249" t="s">
        <v>598</v>
      </c>
      <c r="M648" s="246"/>
      <c r="N648" s="246"/>
      <c r="O648" s="246"/>
      <c r="P648" s="246"/>
      <c r="Q648" s="246"/>
      <c r="R648" s="247"/>
      <c r="S648" s="248">
        <f t="shared" si="127"/>
        <v>0</v>
      </c>
      <c r="T648" s="29"/>
      <c r="U648" s="185"/>
      <c r="V648" s="185"/>
      <c r="W648" s="185"/>
      <c r="X648" s="185"/>
      <c r="Y648" s="185"/>
      <c r="Z648" s="185"/>
      <c r="AA648" s="185"/>
      <c r="AB648" s="185"/>
      <c r="AC648" s="185"/>
    </row>
    <row r="649" spans="1:29" ht="16.5" customHeight="1">
      <c r="A649" s="766"/>
      <c r="B649" s="371"/>
      <c r="C649" s="186"/>
      <c r="D649" s="33"/>
      <c r="E649" s="33"/>
      <c r="F649" s="33"/>
      <c r="G649" s="33"/>
      <c r="H649" s="33"/>
      <c r="I649" s="33"/>
      <c r="J649" s="33"/>
      <c r="K649" s="33"/>
      <c r="L649" s="250" t="s">
        <v>599</v>
      </c>
      <c r="M649" s="251"/>
      <c r="N649" s="251"/>
      <c r="O649" s="251"/>
      <c r="P649" s="251"/>
      <c r="Q649" s="251"/>
      <c r="R649" s="252"/>
      <c r="S649" s="253">
        <f t="shared" si="127"/>
        <v>0</v>
      </c>
      <c r="T649" s="29"/>
      <c r="U649" s="185"/>
      <c r="V649" s="185"/>
      <c r="W649" s="185"/>
      <c r="X649" s="185"/>
      <c r="Y649" s="185"/>
      <c r="Z649" s="185"/>
      <c r="AA649" s="185"/>
      <c r="AB649" s="185"/>
      <c r="AC649" s="185"/>
    </row>
    <row r="650" spans="1:29" ht="16.5" customHeight="1">
      <c r="A650" s="766"/>
      <c r="B650" s="371"/>
      <c r="C650" s="186"/>
      <c r="D650" s="33"/>
      <c r="E650" s="33"/>
      <c r="F650" s="33"/>
      <c r="G650" s="33"/>
      <c r="H650" s="33"/>
      <c r="I650" s="33"/>
      <c r="J650" s="33"/>
      <c r="K650" s="33"/>
      <c r="L650" s="250" t="s">
        <v>600</v>
      </c>
      <c r="M650" s="254"/>
      <c r="N650" s="254"/>
      <c r="O650" s="254"/>
      <c r="P650" s="254"/>
      <c r="Q650" s="254"/>
      <c r="R650" s="255"/>
      <c r="S650" s="256">
        <f t="shared" si="127"/>
        <v>0</v>
      </c>
      <c r="T650" s="29"/>
      <c r="U650" s="185"/>
      <c r="V650" s="185"/>
      <c r="W650" s="185"/>
      <c r="X650" s="185"/>
      <c r="Y650" s="185"/>
      <c r="Z650" s="185"/>
      <c r="AA650" s="185"/>
      <c r="AB650" s="185"/>
      <c r="AC650" s="185"/>
    </row>
    <row r="651" spans="1:29" ht="16.5" customHeight="1">
      <c r="A651" s="766"/>
      <c r="B651" s="371"/>
      <c r="C651" s="181"/>
      <c r="D651" s="33"/>
      <c r="E651" s="33"/>
      <c r="F651" s="33"/>
      <c r="G651" s="33"/>
      <c r="H651" s="33"/>
      <c r="I651" s="33"/>
      <c r="J651" s="33"/>
      <c r="K651" s="33"/>
      <c r="L651" s="222" t="s">
        <v>681</v>
      </c>
      <c r="M651" s="223">
        <f t="shared" ref="M651:R651" si="128">M643+M630</f>
        <v>0</v>
      </c>
      <c r="N651" s="223">
        <f t="shared" si="128"/>
        <v>0</v>
      </c>
      <c r="O651" s="223">
        <f t="shared" si="128"/>
        <v>6</v>
      </c>
      <c r="P651" s="223">
        <f t="shared" si="128"/>
        <v>0</v>
      </c>
      <c r="Q651" s="223">
        <f t="shared" si="128"/>
        <v>0</v>
      </c>
      <c r="R651" s="223">
        <f t="shared" si="128"/>
        <v>0</v>
      </c>
      <c r="S651" s="224">
        <f t="shared" si="127"/>
        <v>6</v>
      </c>
      <c r="T651" s="29"/>
      <c r="U651" s="185"/>
      <c r="V651" s="185"/>
      <c r="W651" s="185"/>
      <c r="X651" s="185"/>
      <c r="Y651" s="185"/>
      <c r="Z651" s="185"/>
      <c r="AA651" s="185"/>
      <c r="AB651" s="185"/>
      <c r="AC651" s="185"/>
    </row>
    <row r="652" spans="1:29" ht="16.5" customHeight="1">
      <c r="A652" s="766"/>
      <c r="B652" s="371"/>
      <c r="C652" s="186"/>
      <c r="D652" s="33"/>
      <c r="E652" s="33"/>
      <c r="F652" s="33"/>
      <c r="G652" s="33"/>
      <c r="H652" s="33"/>
      <c r="I652" s="33"/>
      <c r="J652" s="33"/>
      <c r="K652" s="33"/>
      <c r="L652" s="257" t="s">
        <v>682</v>
      </c>
      <c r="M652" s="258">
        <f t="shared" ref="M652:R652" si="129">M647+M646+M634+M633</f>
        <v>0</v>
      </c>
      <c r="N652" s="258">
        <f t="shared" si="129"/>
        <v>0</v>
      </c>
      <c r="O652" s="258">
        <f t="shared" si="129"/>
        <v>0</v>
      </c>
      <c r="P652" s="258">
        <f t="shared" si="129"/>
        <v>0</v>
      </c>
      <c r="Q652" s="258">
        <f t="shared" si="129"/>
        <v>0</v>
      </c>
      <c r="R652" s="258">
        <f t="shared" si="129"/>
        <v>0</v>
      </c>
      <c r="S652" s="259">
        <f t="shared" si="127"/>
        <v>0</v>
      </c>
      <c r="T652" s="29"/>
      <c r="U652" s="185"/>
      <c r="V652" s="185"/>
      <c r="W652" s="185"/>
      <c r="X652" s="185"/>
      <c r="Y652" s="185"/>
      <c r="Z652" s="185"/>
      <c r="AA652" s="185"/>
      <c r="AB652" s="185"/>
      <c r="AC652" s="185"/>
    </row>
    <row r="653" spans="1:29" ht="16.5" customHeight="1">
      <c r="A653" s="766"/>
      <c r="B653" s="371"/>
      <c r="C653" s="1200"/>
      <c r="D653" s="186"/>
      <c r="E653" s="186"/>
      <c r="F653" s="186"/>
      <c r="G653" s="186"/>
      <c r="H653" s="186"/>
      <c r="I653" s="186"/>
      <c r="J653" s="186"/>
      <c r="K653" s="186"/>
      <c r="L653" s="257" t="s">
        <v>683</v>
      </c>
      <c r="M653" s="258">
        <f t="shared" ref="M653:R653" si="130">M648+M635</f>
        <v>0</v>
      </c>
      <c r="N653" s="258">
        <f t="shared" si="130"/>
        <v>0</v>
      </c>
      <c r="O653" s="258">
        <f t="shared" si="130"/>
        <v>0</v>
      </c>
      <c r="P653" s="258">
        <f t="shared" si="130"/>
        <v>0</v>
      </c>
      <c r="Q653" s="258">
        <f t="shared" si="130"/>
        <v>0</v>
      </c>
      <c r="R653" s="258">
        <f t="shared" si="130"/>
        <v>0</v>
      </c>
      <c r="S653" s="259">
        <f t="shared" si="127"/>
        <v>0</v>
      </c>
      <c r="T653" s="29"/>
      <c r="U653" s="185"/>
      <c r="V653" s="185"/>
      <c r="W653" s="185"/>
      <c r="X653" s="185"/>
      <c r="Y653" s="185"/>
      <c r="Z653" s="185"/>
      <c r="AA653" s="185"/>
      <c r="AB653" s="185"/>
      <c r="AC653" s="185"/>
    </row>
    <row r="654" spans="1:29" ht="16.5" customHeight="1">
      <c r="A654" s="766"/>
      <c r="B654" s="371"/>
      <c r="C654" s="1201"/>
      <c r="D654" s="186"/>
      <c r="E654" s="186"/>
      <c r="F654" s="186"/>
      <c r="G654" s="186"/>
      <c r="H654" s="186"/>
      <c r="I654" s="186"/>
      <c r="J654" s="186"/>
      <c r="K654" s="186"/>
      <c r="L654" s="260" t="s">
        <v>684</v>
      </c>
      <c r="M654" s="261">
        <f t="shared" ref="M654:R654" si="131">M649+M636</f>
        <v>0</v>
      </c>
      <c r="N654" s="261">
        <f t="shared" si="131"/>
        <v>0</v>
      </c>
      <c r="O654" s="261">
        <f t="shared" si="131"/>
        <v>0</v>
      </c>
      <c r="P654" s="261">
        <f t="shared" si="131"/>
        <v>0</v>
      </c>
      <c r="Q654" s="261">
        <f t="shared" si="131"/>
        <v>0</v>
      </c>
      <c r="R654" s="261">
        <f t="shared" si="131"/>
        <v>0</v>
      </c>
      <c r="S654" s="262">
        <f t="shared" si="127"/>
        <v>0</v>
      </c>
      <c r="T654" s="29"/>
      <c r="U654" s="185"/>
      <c r="V654" s="185"/>
      <c r="W654" s="185"/>
      <c r="X654" s="185"/>
      <c r="Y654" s="185"/>
      <c r="Z654" s="185"/>
      <c r="AA654" s="185"/>
      <c r="AB654" s="185"/>
      <c r="AC654" s="185"/>
    </row>
    <row r="655" spans="1:29" ht="15.75" customHeight="1">
      <c r="A655" s="1213" t="s">
        <v>817</v>
      </c>
      <c r="B655" s="1138"/>
      <c r="C655" s="354"/>
      <c r="D655" s="82"/>
      <c r="E655" s="82"/>
      <c r="F655" s="82"/>
      <c r="G655" s="82"/>
      <c r="H655" s="82"/>
      <c r="I655" s="82"/>
      <c r="J655" s="82"/>
      <c r="K655" s="82"/>
      <c r="L655" s="355"/>
      <c r="M655" s="82"/>
      <c r="N655" s="82"/>
      <c r="O655" s="82"/>
      <c r="P655" s="82"/>
      <c r="Q655" s="82"/>
      <c r="R655" s="82"/>
      <c r="S655" s="82"/>
      <c r="T655" s="186"/>
      <c r="U655" s="8"/>
      <c r="V655" s="8"/>
      <c r="W655" s="8"/>
      <c r="X655" s="8"/>
      <c r="Y655" s="8"/>
      <c r="Z655" s="8"/>
      <c r="AA655" s="8"/>
      <c r="AB655" s="8"/>
      <c r="AC655" s="8"/>
    </row>
    <row r="656" spans="1:29" ht="15.75" customHeight="1">
      <c r="A656" s="1211">
        <v>12</v>
      </c>
      <c r="B656" s="1197" t="s">
        <v>304</v>
      </c>
      <c r="C656" s="186">
        <v>6</v>
      </c>
      <c r="D656" s="306">
        <v>2</v>
      </c>
      <c r="E656" s="182" t="s">
        <v>1277</v>
      </c>
      <c r="F656" s="182" t="s">
        <v>651</v>
      </c>
      <c r="G656" s="182"/>
      <c r="H656" s="306"/>
      <c r="I656" s="182"/>
      <c r="J656" s="182"/>
      <c r="K656" s="9"/>
      <c r="L656" s="1192" t="s">
        <v>592</v>
      </c>
      <c r="M656" s="29"/>
      <c r="N656" s="29"/>
      <c r="O656" s="29"/>
      <c r="P656" s="29"/>
      <c r="Q656" s="18"/>
      <c r="R656" s="29"/>
      <c r="S656" s="29"/>
      <c r="T656" s="29"/>
      <c r="U656" s="8"/>
      <c r="V656" s="8"/>
      <c r="W656" s="8"/>
      <c r="X656" s="8"/>
      <c r="Y656" s="8"/>
      <c r="Z656" s="8"/>
      <c r="AA656" s="8"/>
      <c r="AB656" s="8"/>
      <c r="AC656" s="8"/>
    </row>
    <row r="657" spans="1:29" ht="15.75" customHeight="1">
      <c r="A657" s="1152"/>
      <c r="B657" s="1152"/>
      <c r="C657" s="186" t="s">
        <v>2764</v>
      </c>
      <c r="D657" s="306">
        <v>2</v>
      </c>
      <c r="E657" s="182" t="s">
        <v>1280</v>
      </c>
      <c r="F657" s="182" t="s">
        <v>651</v>
      </c>
      <c r="G657" s="182"/>
      <c r="H657" s="306"/>
      <c r="I657" s="182"/>
      <c r="J657" s="182"/>
      <c r="K657" s="9"/>
      <c r="L657" s="1193"/>
      <c r="M657" s="29"/>
      <c r="N657" s="29"/>
      <c r="O657" s="29"/>
      <c r="P657" s="29"/>
      <c r="Q657" s="29"/>
      <c r="R657" s="29"/>
      <c r="S657" s="29"/>
      <c r="T657" s="29"/>
      <c r="U657" s="8"/>
      <c r="V657" s="8"/>
      <c r="W657" s="8"/>
      <c r="X657" s="8"/>
      <c r="Y657" s="8"/>
      <c r="Z657" s="8"/>
      <c r="AA657" s="8"/>
      <c r="AB657" s="8"/>
      <c r="AC657" s="8"/>
    </row>
    <row r="658" spans="1:29" ht="15.75" customHeight="1">
      <c r="A658" s="1152"/>
      <c r="B658" s="1152"/>
      <c r="C658" s="186" t="s">
        <v>1954</v>
      </c>
      <c r="D658" s="306">
        <v>2</v>
      </c>
      <c r="E658" s="182" t="s">
        <v>1538</v>
      </c>
      <c r="F658" s="182" t="s">
        <v>651</v>
      </c>
      <c r="G658" s="182"/>
      <c r="H658" s="306"/>
      <c r="I658" s="182"/>
      <c r="J658" s="182"/>
      <c r="K658" s="9"/>
      <c r="L658" s="1193"/>
      <c r="M658" s="29"/>
      <c r="N658" s="29"/>
      <c r="O658" s="29"/>
      <c r="P658" s="29"/>
      <c r="Q658" s="29"/>
      <c r="R658" s="29"/>
      <c r="S658" s="29"/>
      <c r="T658" s="29"/>
      <c r="U658" s="8"/>
      <c r="V658" s="8"/>
      <c r="W658" s="8"/>
      <c r="X658" s="8"/>
      <c r="Y658" s="8"/>
      <c r="Z658" s="8"/>
      <c r="AA658" s="8"/>
      <c r="AB658" s="8"/>
      <c r="AC658" s="8"/>
    </row>
    <row r="659" spans="1:29" ht="15.75" customHeight="1">
      <c r="A659" s="1152"/>
      <c r="B659" s="1152"/>
      <c r="C659" s="186" t="s">
        <v>1956</v>
      </c>
      <c r="D659" s="306"/>
      <c r="E659" s="182"/>
      <c r="F659" s="182"/>
      <c r="G659" s="182"/>
      <c r="H659" s="306"/>
      <c r="I659" s="182"/>
      <c r="J659" s="182"/>
      <c r="K659" s="9"/>
      <c r="L659" s="1194"/>
      <c r="M659" s="29"/>
      <c r="N659" s="29"/>
      <c r="O659" s="33"/>
      <c r="P659" s="33"/>
      <c r="Q659" s="18"/>
      <c r="R659" s="29"/>
      <c r="S659" s="29"/>
      <c r="T659" s="29"/>
      <c r="U659" s="8"/>
      <c r="V659" s="8"/>
      <c r="W659" s="8"/>
      <c r="X659" s="8"/>
      <c r="Y659" s="8"/>
      <c r="Z659" s="8"/>
      <c r="AA659" s="8"/>
      <c r="AB659" s="8"/>
      <c r="AC659" s="8"/>
    </row>
    <row r="660" spans="1:29" ht="15.75" customHeight="1">
      <c r="A660" s="1152"/>
      <c r="B660" s="1152"/>
      <c r="C660" s="186"/>
      <c r="D660" s="29"/>
      <c r="E660" s="29"/>
      <c r="F660" s="29"/>
      <c r="G660" s="29"/>
      <c r="H660" s="29"/>
      <c r="I660" s="29"/>
      <c r="J660" s="29"/>
      <c r="K660" s="29"/>
      <c r="L660" s="186" t="s">
        <v>593</v>
      </c>
      <c r="M660" s="192"/>
      <c r="N660" s="192"/>
      <c r="O660" s="192"/>
      <c r="P660" s="192"/>
      <c r="Q660" s="192"/>
      <c r="R660" s="194"/>
      <c r="S660" s="4">
        <f t="shared" ref="S660:S667" si="132">SUM(M660:R660)</f>
        <v>0</v>
      </c>
      <c r="T660" s="29"/>
      <c r="U660" s="8"/>
      <c r="V660" s="8"/>
      <c r="W660" s="8"/>
      <c r="X660" s="8"/>
      <c r="Y660" s="8"/>
      <c r="Z660" s="8"/>
      <c r="AA660" s="8"/>
      <c r="AB660" s="8"/>
      <c r="AC660" s="8"/>
    </row>
    <row r="661" spans="1:29" ht="15.75" customHeight="1">
      <c r="A661" s="1152"/>
      <c r="B661" s="1152"/>
      <c r="C661" s="186"/>
      <c r="D661" s="29"/>
      <c r="E661" s="29"/>
      <c r="F661" s="29"/>
      <c r="G661" s="29"/>
      <c r="H661" s="29"/>
      <c r="I661" s="29"/>
      <c r="J661" s="29"/>
      <c r="K661" s="29"/>
      <c r="L661" s="195" t="s">
        <v>594</v>
      </c>
      <c r="M661" s="196"/>
      <c r="N661" s="196"/>
      <c r="O661" s="196"/>
      <c r="P661" s="196"/>
      <c r="Q661" s="196"/>
      <c r="R661" s="29"/>
      <c r="S661" s="33">
        <f t="shared" si="132"/>
        <v>0</v>
      </c>
      <c r="T661" s="29"/>
      <c r="U661" s="8"/>
      <c r="V661" s="8"/>
      <c r="W661" s="8"/>
      <c r="X661" s="8"/>
      <c r="Y661" s="8"/>
      <c r="Z661" s="8"/>
      <c r="AA661" s="8"/>
      <c r="AB661" s="8"/>
      <c r="AC661" s="8"/>
    </row>
    <row r="662" spans="1:29" ht="15.75" customHeight="1">
      <c r="A662" s="1152"/>
      <c r="B662" s="1152"/>
      <c r="C662" s="186"/>
      <c r="D662" s="29"/>
      <c r="E662" s="29"/>
      <c r="F662" s="29"/>
      <c r="G662" s="29"/>
      <c r="H662" s="29"/>
      <c r="I662" s="29"/>
      <c r="J662" s="29"/>
      <c r="K662" s="29"/>
      <c r="L662" s="195" t="s">
        <v>595</v>
      </c>
      <c r="M662" s="198"/>
      <c r="N662" s="198"/>
      <c r="O662" s="198"/>
      <c r="P662" s="198"/>
      <c r="Q662" s="198"/>
      <c r="R662" s="29"/>
      <c r="S662" s="33">
        <f t="shared" si="132"/>
        <v>0</v>
      </c>
      <c r="T662" s="29"/>
      <c r="U662" s="8"/>
      <c r="V662" s="8"/>
      <c r="W662" s="8"/>
      <c r="X662" s="8"/>
      <c r="Y662" s="8"/>
      <c r="Z662" s="8"/>
      <c r="AA662" s="8"/>
      <c r="AB662" s="8"/>
      <c r="AC662" s="8"/>
    </row>
    <row r="663" spans="1:29" ht="22.5" customHeight="1">
      <c r="A663" s="1152"/>
      <c r="B663" s="1152"/>
      <c r="C663" s="186"/>
      <c r="D663" s="29"/>
      <c r="E663" s="29"/>
      <c r="F663" s="29"/>
      <c r="G663" s="29"/>
      <c r="H663" s="29"/>
      <c r="I663" s="29"/>
      <c r="J663" s="29"/>
      <c r="K663" s="29"/>
      <c r="L663" s="199" t="s">
        <v>596</v>
      </c>
      <c r="M663" s="200"/>
      <c r="N663" s="200"/>
      <c r="O663" s="200"/>
      <c r="P663" s="200"/>
      <c r="Q663" s="200"/>
      <c r="R663" s="202"/>
      <c r="S663" s="203">
        <f t="shared" si="132"/>
        <v>0</v>
      </c>
      <c r="T663" s="29"/>
      <c r="U663" s="8"/>
      <c r="V663" s="8"/>
      <c r="W663" s="8"/>
      <c r="X663" s="8"/>
      <c r="Y663" s="8"/>
      <c r="Z663" s="8"/>
      <c r="AA663" s="8"/>
      <c r="AB663" s="8"/>
      <c r="AC663" s="8"/>
    </row>
    <row r="664" spans="1:29" ht="15.75" customHeight="1">
      <c r="A664" s="1152"/>
      <c r="B664" s="1152"/>
      <c r="C664" s="186"/>
      <c r="D664" s="29"/>
      <c r="E664" s="29"/>
      <c r="F664" s="29"/>
      <c r="G664" s="29"/>
      <c r="H664" s="29"/>
      <c r="I664" s="29"/>
      <c r="J664" s="29"/>
      <c r="K664" s="29"/>
      <c r="L664" s="199" t="s">
        <v>597</v>
      </c>
      <c r="M664" s="200"/>
      <c r="N664" s="200"/>
      <c r="O664" s="200"/>
      <c r="P664" s="200"/>
      <c r="Q664" s="200"/>
      <c r="R664" s="202"/>
      <c r="S664" s="203">
        <f t="shared" si="132"/>
        <v>0</v>
      </c>
      <c r="T664" s="29"/>
      <c r="U664" s="8"/>
      <c r="V664" s="8"/>
      <c r="W664" s="8"/>
      <c r="X664" s="8"/>
      <c r="Y664" s="8"/>
      <c r="Z664" s="8"/>
      <c r="AA664" s="8"/>
      <c r="AB664" s="8"/>
      <c r="AC664" s="8"/>
    </row>
    <row r="665" spans="1:29" ht="15.75" customHeight="1">
      <c r="A665" s="1152"/>
      <c r="B665" s="1152"/>
      <c r="C665" s="186"/>
      <c r="D665" s="29"/>
      <c r="E665" s="29"/>
      <c r="F665" s="29"/>
      <c r="G665" s="29"/>
      <c r="H665" s="29"/>
      <c r="I665" s="29"/>
      <c r="J665" s="29"/>
      <c r="K665" s="29"/>
      <c r="L665" s="208" t="s">
        <v>598</v>
      </c>
      <c r="M665" s="200"/>
      <c r="N665" s="200"/>
      <c r="O665" s="200"/>
      <c r="P665" s="200"/>
      <c r="Q665" s="200"/>
      <c r="R665" s="202"/>
      <c r="S665" s="203">
        <f t="shared" si="132"/>
        <v>0</v>
      </c>
      <c r="T665" s="29"/>
      <c r="U665" s="8"/>
      <c r="V665" s="8"/>
      <c r="W665" s="8"/>
      <c r="X665" s="8"/>
      <c r="Y665" s="8"/>
      <c r="Z665" s="8"/>
      <c r="AA665" s="8"/>
      <c r="AB665" s="8"/>
      <c r="AC665" s="8"/>
    </row>
    <row r="666" spans="1:29" ht="15.75" customHeight="1">
      <c r="A666" s="1152"/>
      <c r="B666" s="1152"/>
      <c r="C666" s="186"/>
      <c r="D666" s="29"/>
      <c r="E666" s="29"/>
      <c r="F666" s="29"/>
      <c r="G666" s="29"/>
      <c r="H666" s="29"/>
      <c r="I666" s="29"/>
      <c r="J666" s="29"/>
      <c r="K666" s="29"/>
      <c r="L666" s="209" t="s">
        <v>599</v>
      </c>
      <c r="M666" s="210"/>
      <c r="N666" s="210"/>
      <c r="O666" s="210"/>
      <c r="P666" s="210"/>
      <c r="Q666" s="210"/>
      <c r="R666" s="211"/>
      <c r="S666" s="212">
        <f t="shared" si="132"/>
        <v>0</v>
      </c>
      <c r="T666" s="29"/>
      <c r="U666" s="8"/>
      <c r="V666" s="8"/>
      <c r="W666" s="8"/>
      <c r="X666" s="8"/>
      <c r="Y666" s="8"/>
      <c r="Z666" s="8"/>
      <c r="AA666" s="8"/>
      <c r="AB666" s="8"/>
      <c r="AC666" s="8"/>
    </row>
    <row r="667" spans="1:29" ht="22.5" customHeight="1">
      <c r="A667" s="1152"/>
      <c r="B667" s="1152"/>
      <c r="C667" s="186"/>
      <c r="D667" s="29"/>
      <c r="E667" s="29"/>
      <c r="F667" s="29"/>
      <c r="G667" s="29"/>
      <c r="H667" s="29"/>
      <c r="I667" s="29"/>
      <c r="J667" s="29"/>
      <c r="K667" s="29"/>
      <c r="L667" s="209" t="s">
        <v>600</v>
      </c>
      <c r="M667" s="213"/>
      <c r="N667" s="213"/>
      <c r="O667" s="213"/>
      <c r="P667" s="213"/>
      <c r="Q667" s="213"/>
      <c r="R667" s="214"/>
      <c r="S667" s="215">
        <f t="shared" si="132"/>
        <v>0</v>
      </c>
      <c r="T667" s="29"/>
      <c r="U667" s="8"/>
      <c r="V667" s="8"/>
      <c r="W667" s="8"/>
      <c r="X667" s="8"/>
      <c r="Y667" s="8"/>
      <c r="Z667" s="8"/>
      <c r="AA667" s="8"/>
      <c r="AB667" s="8"/>
      <c r="AC667" s="8"/>
    </row>
    <row r="668" spans="1:29" ht="21" customHeight="1">
      <c r="A668" s="1152"/>
      <c r="B668" s="1152"/>
      <c r="C668" s="216"/>
      <c r="D668" s="217"/>
      <c r="E668" s="217"/>
      <c r="F668" s="217"/>
      <c r="G668" s="217"/>
      <c r="H668" s="217"/>
      <c r="I668" s="217"/>
      <c r="J668" s="217"/>
      <c r="K668" s="217"/>
      <c r="L668" s="222"/>
      <c r="M668" s="223"/>
      <c r="N668" s="223"/>
      <c r="O668" s="223"/>
      <c r="P668" s="223"/>
      <c r="Q668" s="223"/>
      <c r="R668" s="224"/>
      <c r="S668" s="225"/>
      <c r="T668" s="29"/>
      <c r="U668" s="185"/>
      <c r="V668" s="185"/>
      <c r="W668" s="185"/>
      <c r="X668" s="185"/>
      <c r="Y668" s="185"/>
      <c r="Z668" s="185"/>
      <c r="AA668" s="185"/>
      <c r="AB668" s="185"/>
      <c r="AC668" s="185"/>
    </row>
    <row r="669" spans="1:29" ht="35.25" customHeight="1">
      <c r="A669" s="1152"/>
      <c r="B669" s="1152"/>
      <c r="C669" s="186"/>
      <c r="D669" s="29"/>
      <c r="E669" s="29"/>
      <c r="F669" s="29"/>
      <c r="G669" s="29"/>
      <c r="H669" s="29"/>
      <c r="I669" s="29"/>
      <c r="J669" s="29"/>
      <c r="K669" s="29"/>
      <c r="L669" s="1195" t="s">
        <v>601</v>
      </c>
      <c r="M669" s="279" t="s">
        <v>2777</v>
      </c>
      <c r="N669" s="228"/>
      <c r="O669" s="279" t="s">
        <v>2778</v>
      </c>
      <c r="P669" s="228"/>
      <c r="Q669" s="279" t="s">
        <v>2779</v>
      </c>
      <c r="R669" s="228"/>
      <c r="S669" s="228"/>
      <c r="T669" s="29"/>
      <c r="U669" s="8"/>
      <c r="V669" s="8"/>
      <c r="W669" s="8"/>
      <c r="X669" s="8"/>
      <c r="Y669" s="8"/>
      <c r="Z669" s="8"/>
      <c r="AA669" s="8"/>
      <c r="AB669" s="8"/>
      <c r="AC669" s="8"/>
    </row>
    <row r="670" spans="1:29" ht="15.75" customHeight="1">
      <c r="A670" s="1152"/>
      <c r="B670" s="1152"/>
      <c r="C670" s="186"/>
      <c r="D670" s="33"/>
      <c r="E670" s="33"/>
      <c r="F670" s="33"/>
      <c r="G670" s="33"/>
      <c r="H670" s="33"/>
      <c r="I670" s="33"/>
      <c r="J670" s="33"/>
      <c r="K670" s="33"/>
      <c r="L670" s="1193"/>
      <c r="M670" s="230"/>
      <c r="N670" s="228"/>
      <c r="O670" s="230"/>
      <c r="P670" s="228"/>
      <c r="Q670" s="230"/>
      <c r="R670" s="228"/>
      <c r="S670" s="228"/>
      <c r="T670" s="29"/>
      <c r="U670" s="8"/>
      <c r="V670" s="8"/>
      <c r="W670" s="8"/>
      <c r="X670" s="8"/>
      <c r="Y670" s="8"/>
      <c r="Z670" s="8"/>
      <c r="AA670" s="8"/>
      <c r="AB670" s="8"/>
      <c r="AC670" s="8"/>
    </row>
    <row r="671" spans="1:29" ht="15.75" customHeight="1">
      <c r="A671" s="1147"/>
      <c r="B671" s="1147"/>
      <c r="C671" s="186"/>
      <c r="D671" s="29"/>
      <c r="E671" s="29"/>
      <c r="F671" s="29"/>
      <c r="G671" s="29"/>
      <c r="H671" s="29"/>
      <c r="I671" s="29"/>
      <c r="J671" s="29"/>
      <c r="K671" s="29"/>
      <c r="L671" s="1194"/>
      <c r="M671" s="228"/>
      <c r="N671" s="228"/>
      <c r="O671" s="230"/>
      <c r="P671" s="228"/>
      <c r="Q671" s="228"/>
      <c r="R671" s="228"/>
      <c r="S671" s="228"/>
      <c r="T671" s="29"/>
      <c r="U671" s="8"/>
      <c r="V671" s="8"/>
      <c r="W671" s="8"/>
      <c r="X671" s="8"/>
      <c r="Y671" s="8"/>
      <c r="Z671" s="8"/>
      <c r="AA671" s="8"/>
      <c r="AB671" s="8"/>
      <c r="AC671" s="8"/>
    </row>
    <row r="672" spans="1:29" ht="16.5" customHeight="1">
      <c r="A672" s="766"/>
      <c r="B672" s="371"/>
      <c r="C672" s="186"/>
      <c r="D672" s="33"/>
      <c r="E672" s="33"/>
      <c r="F672" s="33"/>
      <c r="G672" s="33"/>
      <c r="H672" s="33"/>
      <c r="I672" s="33"/>
      <c r="J672" s="33"/>
      <c r="K672" s="33"/>
      <c r="L672" s="238" t="s">
        <v>593</v>
      </c>
      <c r="M672" s="239">
        <v>2</v>
      </c>
      <c r="N672" s="280"/>
      <c r="O672" s="239">
        <v>2</v>
      </c>
      <c r="P672" s="280"/>
      <c r="Q672" s="239">
        <v>3</v>
      </c>
      <c r="R672" s="236"/>
      <c r="S672" s="237">
        <f t="shared" ref="S672:S683" si="133">SUM(M672:R672)</f>
        <v>7</v>
      </c>
      <c r="T672" s="29"/>
      <c r="U672" s="185"/>
      <c r="V672" s="185"/>
      <c r="W672" s="185"/>
      <c r="X672" s="185"/>
      <c r="Y672" s="185"/>
      <c r="Z672" s="185"/>
      <c r="AA672" s="185"/>
      <c r="AB672" s="185"/>
      <c r="AC672" s="185"/>
    </row>
    <row r="673" spans="1:29" ht="16.5" customHeight="1">
      <c r="A673" s="766"/>
      <c r="B673" s="371"/>
      <c r="C673" s="186"/>
      <c r="D673" s="33"/>
      <c r="E673" s="33"/>
      <c r="F673" s="33"/>
      <c r="G673" s="33"/>
      <c r="H673" s="33"/>
      <c r="I673" s="33"/>
      <c r="J673" s="33"/>
      <c r="K673" s="33"/>
      <c r="L673" s="240" t="s">
        <v>594</v>
      </c>
      <c r="M673" s="281"/>
      <c r="N673" s="281"/>
      <c r="O673" s="281"/>
      <c r="P673" s="281"/>
      <c r="Q673" s="281"/>
      <c r="R673" s="228"/>
      <c r="S673" s="242">
        <f t="shared" si="133"/>
        <v>0</v>
      </c>
      <c r="T673" s="29"/>
      <c r="U673" s="185"/>
      <c r="V673" s="185"/>
      <c r="W673" s="185"/>
      <c r="X673" s="185"/>
      <c r="Y673" s="185"/>
      <c r="Z673" s="185"/>
      <c r="AA673" s="185"/>
      <c r="AB673" s="185"/>
      <c r="AC673" s="185"/>
    </row>
    <row r="674" spans="1:29" ht="16.5" customHeight="1">
      <c r="A674" s="766"/>
      <c r="B674" s="371"/>
      <c r="C674" s="181"/>
      <c r="D674" s="33"/>
      <c r="E674" s="33"/>
      <c r="F674" s="33"/>
      <c r="G674" s="33"/>
      <c r="H674" s="33"/>
      <c r="I674" s="33"/>
      <c r="J674" s="33"/>
      <c r="K674" s="33"/>
      <c r="L674" s="240" t="s">
        <v>595</v>
      </c>
      <c r="M674" s="282">
        <v>2</v>
      </c>
      <c r="N674" s="243"/>
      <c r="O674" s="282">
        <v>2</v>
      </c>
      <c r="P674" s="243"/>
      <c r="Q674" s="282">
        <v>3</v>
      </c>
      <c r="R674" s="228"/>
      <c r="S674" s="242">
        <f t="shared" si="133"/>
        <v>7</v>
      </c>
      <c r="T674" s="29"/>
      <c r="U674" s="185"/>
      <c r="V674" s="185"/>
      <c r="W674" s="185"/>
      <c r="X674" s="185"/>
      <c r="Y674" s="185"/>
      <c r="Z674" s="185"/>
      <c r="AA674" s="185"/>
      <c r="AB674" s="185"/>
      <c r="AC674" s="185"/>
    </row>
    <row r="675" spans="1:29" ht="16.5" customHeight="1">
      <c r="A675" s="766"/>
      <c r="B675" s="371"/>
      <c r="C675" s="186"/>
      <c r="D675" s="33"/>
      <c r="E675" s="33"/>
      <c r="F675" s="33"/>
      <c r="G675" s="33"/>
      <c r="H675" s="33"/>
      <c r="I675" s="33"/>
      <c r="J675" s="33"/>
      <c r="K675" s="33"/>
      <c r="L675" s="244" t="s">
        <v>596</v>
      </c>
      <c r="M675" s="246"/>
      <c r="N675" s="246"/>
      <c r="O675" s="246"/>
      <c r="P675" s="246"/>
      <c r="Q675" s="246"/>
      <c r="R675" s="247"/>
      <c r="S675" s="248">
        <f t="shared" si="133"/>
        <v>0</v>
      </c>
      <c r="T675" s="29"/>
      <c r="U675" s="185"/>
      <c r="V675" s="185"/>
      <c r="W675" s="185"/>
      <c r="X675" s="185"/>
      <c r="Y675" s="185"/>
      <c r="Z675" s="185"/>
      <c r="AA675" s="185"/>
      <c r="AB675" s="185"/>
      <c r="AC675" s="185"/>
    </row>
    <row r="676" spans="1:29" ht="16.5" customHeight="1">
      <c r="A676" s="766"/>
      <c r="B676" s="371"/>
      <c r="C676" s="1200"/>
      <c r="D676" s="186"/>
      <c r="E676" s="186"/>
      <c r="F676" s="186"/>
      <c r="G676" s="186"/>
      <c r="H676" s="186"/>
      <c r="I676" s="186"/>
      <c r="J676" s="186"/>
      <c r="K676" s="186"/>
      <c r="L676" s="244" t="s">
        <v>597</v>
      </c>
      <c r="M676" s="246"/>
      <c r="N676" s="246"/>
      <c r="O676" s="246"/>
      <c r="P676" s="246"/>
      <c r="Q676" s="246"/>
      <c r="R676" s="247"/>
      <c r="S676" s="248">
        <f t="shared" si="133"/>
        <v>0</v>
      </c>
      <c r="T676" s="29"/>
      <c r="U676" s="185"/>
      <c r="V676" s="185"/>
      <c r="W676" s="185"/>
      <c r="X676" s="185"/>
      <c r="Y676" s="185"/>
      <c r="Z676" s="185"/>
      <c r="AA676" s="185"/>
      <c r="AB676" s="185"/>
      <c r="AC676" s="185"/>
    </row>
    <row r="677" spans="1:29" ht="16.5" customHeight="1">
      <c r="A677" s="766"/>
      <c r="B677" s="371"/>
      <c r="C677" s="1201"/>
      <c r="D677" s="186"/>
      <c r="E677" s="186"/>
      <c r="F677" s="186"/>
      <c r="G677" s="186"/>
      <c r="H677" s="186"/>
      <c r="I677" s="186"/>
      <c r="J677" s="186"/>
      <c r="K677" s="186"/>
      <c r="L677" s="249" t="s">
        <v>598</v>
      </c>
      <c r="M677" s="246"/>
      <c r="N677" s="246"/>
      <c r="O677" s="246"/>
      <c r="P677" s="246"/>
      <c r="Q677" s="246"/>
      <c r="R677" s="247"/>
      <c r="S677" s="248">
        <f t="shared" si="133"/>
        <v>0</v>
      </c>
      <c r="T677" s="29"/>
      <c r="U677" s="185"/>
      <c r="V677" s="185"/>
      <c r="W677" s="185"/>
      <c r="X677" s="185"/>
      <c r="Y677" s="185"/>
      <c r="Z677" s="185"/>
      <c r="AA677" s="185"/>
      <c r="AB677" s="185"/>
      <c r="AC677" s="185"/>
    </row>
    <row r="678" spans="1:29" ht="16.5" customHeight="1">
      <c r="A678" s="766"/>
      <c r="B678" s="371"/>
      <c r="C678" s="186"/>
      <c r="D678" s="33"/>
      <c r="E678" s="33"/>
      <c r="F678" s="33"/>
      <c r="G678" s="33"/>
      <c r="H678" s="33"/>
      <c r="I678" s="33"/>
      <c r="J678" s="33"/>
      <c r="K678" s="33"/>
      <c r="L678" s="250" t="s">
        <v>599</v>
      </c>
      <c r="M678" s="251"/>
      <c r="N678" s="251"/>
      <c r="O678" s="251"/>
      <c r="P678" s="251"/>
      <c r="Q678" s="251"/>
      <c r="R678" s="252"/>
      <c r="S678" s="253">
        <f t="shared" si="133"/>
        <v>0</v>
      </c>
      <c r="T678" s="29"/>
      <c r="U678" s="185"/>
      <c r="V678" s="185"/>
      <c r="W678" s="185"/>
      <c r="X678" s="185"/>
      <c r="Y678" s="185"/>
      <c r="Z678" s="185"/>
      <c r="AA678" s="185"/>
      <c r="AB678" s="185"/>
      <c r="AC678" s="185"/>
    </row>
    <row r="679" spans="1:29" ht="16.5" customHeight="1">
      <c r="A679" s="766"/>
      <c r="B679" s="371"/>
      <c r="C679" s="186"/>
      <c r="D679" s="33"/>
      <c r="E679" s="33"/>
      <c r="F679" s="33"/>
      <c r="G679" s="33"/>
      <c r="H679" s="33"/>
      <c r="I679" s="33"/>
      <c r="J679" s="33"/>
      <c r="K679" s="33"/>
      <c r="L679" s="250" t="s">
        <v>600</v>
      </c>
      <c r="M679" s="254"/>
      <c r="N679" s="254"/>
      <c r="O679" s="254"/>
      <c r="P679" s="254"/>
      <c r="Q679" s="254"/>
      <c r="R679" s="255"/>
      <c r="S679" s="256">
        <f t="shared" si="133"/>
        <v>0</v>
      </c>
      <c r="T679" s="29"/>
      <c r="U679" s="185"/>
      <c r="V679" s="185"/>
      <c r="W679" s="185"/>
      <c r="X679" s="185"/>
      <c r="Y679" s="185"/>
      <c r="Z679" s="185"/>
      <c r="AA679" s="185"/>
      <c r="AB679" s="185"/>
      <c r="AC679" s="185"/>
    </row>
    <row r="680" spans="1:29" ht="16.5" customHeight="1">
      <c r="A680" s="766"/>
      <c r="B680" s="371"/>
      <c r="C680" s="181"/>
      <c r="D680" s="33"/>
      <c r="E680" s="33"/>
      <c r="F680" s="33"/>
      <c r="G680" s="33"/>
      <c r="H680" s="33"/>
      <c r="I680" s="33"/>
      <c r="J680" s="33"/>
      <c r="K680" s="33"/>
      <c r="L680" s="222" t="s">
        <v>681</v>
      </c>
      <c r="M680" s="223">
        <f t="shared" ref="M680:R680" si="134">M672+M660</f>
        <v>2</v>
      </c>
      <c r="N680" s="223">
        <f t="shared" si="134"/>
        <v>0</v>
      </c>
      <c r="O680" s="223">
        <f t="shared" si="134"/>
        <v>2</v>
      </c>
      <c r="P680" s="223">
        <f t="shared" si="134"/>
        <v>0</v>
      </c>
      <c r="Q680" s="223">
        <f t="shared" si="134"/>
        <v>3</v>
      </c>
      <c r="R680" s="223">
        <f t="shared" si="134"/>
        <v>0</v>
      </c>
      <c r="S680" s="224">
        <f t="shared" si="133"/>
        <v>7</v>
      </c>
      <c r="T680" s="29"/>
      <c r="U680" s="185"/>
      <c r="V680" s="185"/>
      <c r="W680" s="185"/>
      <c r="X680" s="185"/>
      <c r="Y680" s="185"/>
      <c r="Z680" s="185"/>
      <c r="AA680" s="185"/>
      <c r="AB680" s="185"/>
      <c r="AC680" s="185"/>
    </row>
    <row r="681" spans="1:29" ht="16.5" customHeight="1">
      <c r="A681" s="766"/>
      <c r="B681" s="371"/>
      <c r="C681" s="186"/>
      <c r="D681" s="33"/>
      <c r="E681" s="33"/>
      <c r="F681" s="33"/>
      <c r="G681" s="33"/>
      <c r="H681" s="33"/>
      <c r="I681" s="33"/>
      <c r="J681" s="33"/>
      <c r="K681" s="33"/>
      <c r="L681" s="257" t="s">
        <v>682</v>
      </c>
      <c r="M681" s="258">
        <f t="shared" ref="M681:R681" si="135">M676+M675+M664+M663</f>
        <v>0</v>
      </c>
      <c r="N681" s="258">
        <f t="shared" si="135"/>
        <v>0</v>
      </c>
      <c r="O681" s="258">
        <f t="shared" si="135"/>
        <v>0</v>
      </c>
      <c r="P681" s="258">
        <f t="shared" si="135"/>
        <v>0</v>
      </c>
      <c r="Q681" s="258">
        <f t="shared" si="135"/>
        <v>0</v>
      </c>
      <c r="R681" s="258">
        <f t="shared" si="135"/>
        <v>0</v>
      </c>
      <c r="S681" s="259">
        <f t="shared" si="133"/>
        <v>0</v>
      </c>
      <c r="T681" s="29"/>
      <c r="U681" s="185"/>
      <c r="V681" s="185"/>
      <c r="W681" s="185"/>
      <c r="X681" s="185"/>
      <c r="Y681" s="185"/>
      <c r="Z681" s="185"/>
      <c r="AA681" s="185"/>
      <c r="AB681" s="185"/>
      <c r="AC681" s="185"/>
    </row>
    <row r="682" spans="1:29" ht="16.5" customHeight="1">
      <c r="A682" s="766"/>
      <c r="B682" s="371"/>
      <c r="C682" s="1200"/>
      <c r="D682" s="186"/>
      <c r="E682" s="186"/>
      <c r="F682" s="186"/>
      <c r="G682" s="186"/>
      <c r="H682" s="186"/>
      <c r="I682" s="186"/>
      <c r="J682" s="186"/>
      <c r="K682" s="186"/>
      <c r="L682" s="257" t="s">
        <v>683</v>
      </c>
      <c r="M682" s="258">
        <f t="shared" ref="M682:R682" si="136">M677+M665</f>
        <v>0</v>
      </c>
      <c r="N682" s="258">
        <f t="shared" si="136"/>
        <v>0</v>
      </c>
      <c r="O682" s="258">
        <f t="shared" si="136"/>
        <v>0</v>
      </c>
      <c r="P682" s="258">
        <f t="shared" si="136"/>
        <v>0</v>
      </c>
      <c r="Q682" s="258">
        <f t="shared" si="136"/>
        <v>0</v>
      </c>
      <c r="R682" s="258">
        <f t="shared" si="136"/>
        <v>0</v>
      </c>
      <c r="S682" s="259">
        <f t="shared" si="133"/>
        <v>0</v>
      </c>
      <c r="T682" s="29"/>
      <c r="U682" s="185"/>
      <c r="V682" s="185"/>
      <c r="W682" s="185"/>
      <c r="X682" s="185"/>
      <c r="Y682" s="185"/>
      <c r="Z682" s="185"/>
      <c r="AA682" s="185"/>
      <c r="AB682" s="185"/>
      <c r="AC682" s="185"/>
    </row>
    <row r="683" spans="1:29" ht="16.5" customHeight="1">
      <c r="A683" s="766"/>
      <c r="B683" s="371"/>
      <c r="C683" s="1201"/>
      <c r="D683" s="186"/>
      <c r="E683" s="186"/>
      <c r="F683" s="186"/>
      <c r="G683" s="186"/>
      <c r="H683" s="186"/>
      <c r="I683" s="186"/>
      <c r="J683" s="186"/>
      <c r="K683" s="186"/>
      <c r="L683" s="260" t="s">
        <v>684</v>
      </c>
      <c r="M683" s="261">
        <f t="shared" ref="M683:R683" si="137">M678+M666</f>
        <v>0</v>
      </c>
      <c r="N683" s="261">
        <f t="shared" si="137"/>
        <v>0</v>
      </c>
      <c r="O683" s="261">
        <f t="shared" si="137"/>
        <v>0</v>
      </c>
      <c r="P683" s="261">
        <f t="shared" si="137"/>
        <v>0</v>
      </c>
      <c r="Q683" s="261">
        <f t="shared" si="137"/>
        <v>0</v>
      </c>
      <c r="R683" s="261">
        <f t="shared" si="137"/>
        <v>0</v>
      </c>
      <c r="S683" s="262">
        <f t="shared" si="133"/>
        <v>0</v>
      </c>
      <c r="T683" s="29"/>
      <c r="U683" s="185"/>
      <c r="V683" s="185"/>
      <c r="W683" s="185"/>
      <c r="X683" s="185"/>
      <c r="Y683" s="185"/>
      <c r="Z683" s="185"/>
      <c r="AA683" s="185"/>
      <c r="AB683" s="185"/>
      <c r="AC683" s="185"/>
    </row>
    <row r="684" spans="1:29" ht="15.75" customHeight="1">
      <c r="A684" s="1213" t="s">
        <v>817</v>
      </c>
      <c r="B684" s="1138"/>
      <c r="C684" s="354"/>
      <c r="D684" s="82"/>
      <c r="E684" s="82"/>
      <c r="F684" s="82"/>
      <c r="G684" s="82"/>
      <c r="H684" s="82"/>
      <c r="I684" s="82"/>
      <c r="J684" s="82"/>
      <c r="K684" s="82"/>
      <c r="L684" s="355"/>
      <c r="M684" s="82"/>
      <c r="N684" s="82"/>
      <c r="O684" s="82"/>
      <c r="P684" s="82"/>
      <c r="Q684" s="82"/>
      <c r="R684" s="82"/>
      <c r="S684" s="82"/>
      <c r="T684" s="186"/>
      <c r="U684" s="8"/>
      <c r="V684" s="8"/>
      <c r="W684" s="8"/>
      <c r="X684" s="8"/>
      <c r="Y684" s="8"/>
      <c r="Z684" s="8"/>
      <c r="AA684" s="8"/>
      <c r="AB684" s="8"/>
      <c r="AC684" s="8"/>
    </row>
    <row r="685" spans="1:29" ht="45.75" customHeight="1">
      <c r="A685" s="1211">
        <v>12</v>
      </c>
      <c r="B685" s="1197" t="s">
        <v>2780</v>
      </c>
      <c r="C685" s="186">
        <v>6</v>
      </c>
      <c r="D685" s="306">
        <v>2</v>
      </c>
      <c r="E685" s="182" t="s">
        <v>1277</v>
      </c>
      <c r="F685" s="182" t="s">
        <v>651</v>
      </c>
      <c r="G685" s="182"/>
      <c r="H685" s="974">
        <v>1</v>
      </c>
      <c r="I685" s="975"/>
      <c r="J685" s="976"/>
      <c r="K685" s="9"/>
      <c r="L685" s="1192" t="s">
        <v>592</v>
      </c>
      <c r="M685" s="18"/>
      <c r="N685" s="29" t="s">
        <v>2781</v>
      </c>
      <c r="O685" s="18" t="s">
        <v>2782</v>
      </c>
      <c r="P685" s="29" t="s">
        <v>2783</v>
      </c>
      <c r="Q685" s="18" t="s">
        <v>2784</v>
      </c>
      <c r="R685" s="29"/>
      <c r="S685" s="29"/>
      <c r="T685" s="29"/>
      <c r="U685" s="8"/>
      <c r="V685" s="8"/>
      <c r="W685" s="8"/>
      <c r="X685" s="8"/>
      <c r="Y685" s="8"/>
      <c r="Z685" s="8"/>
      <c r="AA685" s="8"/>
      <c r="AB685" s="8"/>
      <c r="AC685" s="8"/>
    </row>
    <row r="686" spans="1:29" ht="54.75" customHeight="1">
      <c r="A686" s="1152"/>
      <c r="B686" s="1152"/>
      <c r="C686" s="186" t="s">
        <v>2764</v>
      </c>
      <c r="D686" s="306">
        <v>2</v>
      </c>
      <c r="E686" s="182" t="s">
        <v>1280</v>
      </c>
      <c r="F686" s="182" t="s">
        <v>651</v>
      </c>
      <c r="G686" s="182"/>
      <c r="H686" s="977">
        <v>2</v>
      </c>
      <c r="I686" s="978">
        <v>3</v>
      </c>
      <c r="J686" s="976" t="s">
        <v>2618</v>
      </c>
      <c r="K686" s="979" t="s">
        <v>645</v>
      </c>
      <c r="L686" s="1193"/>
      <c r="M686" s="29"/>
      <c r="N686" s="214" t="s">
        <v>2785</v>
      </c>
      <c r="O686" s="29"/>
      <c r="P686" s="214" t="s">
        <v>2786</v>
      </c>
      <c r="Q686" s="29"/>
      <c r="R686" s="29"/>
      <c r="S686" s="29"/>
      <c r="T686" s="29"/>
      <c r="U686" s="8"/>
      <c r="V686" s="8"/>
      <c r="W686" s="8"/>
      <c r="X686" s="8"/>
      <c r="Y686" s="8"/>
      <c r="Z686" s="8"/>
      <c r="AA686" s="8"/>
      <c r="AB686" s="8"/>
      <c r="AC686" s="8"/>
    </row>
    <row r="687" spans="1:29" ht="45" customHeight="1">
      <c r="A687" s="1152"/>
      <c r="B687" s="1152"/>
      <c r="C687" s="186" t="s">
        <v>1954</v>
      </c>
      <c r="D687" s="306">
        <v>2</v>
      </c>
      <c r="E687" s="182" t="s">
        <v>1538</v>
      </c>
      <c r="F687" s="182" t="s">
        <v>651</v>
      </c>
      <c r="G687" s="182"/>
      <c r="H687" s="980">
        <v>3</v>
      </c>
      <c r="I687" s="981">
        <v>4</v>
      </c>
      <c r="J687" s="982" t="s">
        <v>926</v>
      </c>
      <c r="K687" s="979" t="s">
        <v>645</v>
      </c>
      <c r="L687" s="1193"/>
      <c r="M687" s="29"/>
      <c r="N687" s="29"/>
      <c r="O687" s="29"/>
      <c r="P687" s="18" t="s">
        <v>2787</v>
      </c>
      <c r="Q687" s="29"/>
      <c r="R687" s="29"/>
      <c r="S687" s="29"/>
      <c r="T687" s="29"/>
      <c r="U687" s="8"/>
      <c r="V687" s="8"/>
      <c r="W687" s="8"/>
      <c r="X687" s="8"/>
      <c r="Y687" s="8"/>
      <c r="Z687" s="8"/>
      <c r="AA687" s="8"/>
      <c r="AB687" s="8"/>
      <c r="AC687" s="8"/>
    </row>
    <row r="688" spans="1:29" ht="15.75" customHeight="1">
      <c r="A688" s="1152"/>
      <c r="B688" s="1152"/>
      <c r="C688" s="186" t="s">
        <v>1956</v>
      </c>
      <c r="D688" s="306"/>
      <c r="E688" s="182"/>
      <c r="F688" s="182"/>
      <c r="G688" s="182"/>
      <c r="H688" s="977">
        <v>4</v>
      </c>
      <c r="I688" s="978">
        <v>4</v>
      </c>
      <c r="J688" s="976" t="s">
        <v>929</v>
      </c>
      <c r="K688" s="979" t="s">
        <v>645</v>
      </c>
      <c r="L688" s="1194"/>
      <c r="M688" s="29"/>
      <c r="N688" s="29"/>
      <c r="O688" s="33"/>
      <c r="P688" s="33"/>
      <c r="Q688" s="18"/>
      <c r="R688" s="29"/>
      <c r="S688" s="29"/>
      <c r="T688" s="29"/>
      <c r="U688" s="8"/>
      <c r="V688" s="8"/>
      <c r="W688" s="8"/>
      <c r="X688" s="8"/>
      <c r="Y688" s="8"/>
      <c r="Z688" s="8"/>
      <c r="AA688" s="8"/>
      <c r="AB688" s="8"/>
      <c r="AC688" s="8"/>
    </row>
    <row r="689" spans="1:29" ht="15.75" customHeight="1">
      <c r="A689" s="1152"/>
      <c r="B689" s="1152"/>
      <c r="C689" s="186"/>
      <c r="D689" s="29"/>
      <c r="E689" s="29"/>
      <c r="F689" s="29"/>
      <c r="G689" s="29"/>
      <c r="H689" s="977">
        <v>5</v>
      </c>
      <c r="I689" s="978">
        <v>3</v>
      </c>
      <c r="J689" s="976" t="s">
        <v>932</v>
      </c>
      <c r="K689" s="979" t="s">
        <v>645</v>
      </c>
      <c r="L689" s="186" t="s">
        <v>593</v>
      </c>
      <c r="M689" s="192"/>
      <c r="N689" s="192">
        <v>4</v>
      </c>
      <c r="O689" s="192"/>
      <c r="P689" s="192">
        <v>4</v>
      </c>
      <c r="Q689" s="192"/>
      <c r="R689" s="194"/>
      <c r="S689" s="4">
        <f t="shared" ref="S689:S696" si="138">SUM(M689:R689)</f>
        <v>8</v>
      </c>
      <c r="T689" s="29"/>
      <c r="U689" s="8"/>
      <c r="V689" s="8"/>
      <c r="W689" s="8"/>
      <c r="X689" s="8"/>
      <c r="Y689" s="8"/>
      <c r="Z689" s="8"/>
      <c r="AA689" s="8"/>
      <c r="AB689" s="8"/>
      <c r="AC689" s="8"/>
    </row>
    <row r="690" spans="1:29" ht="15.75" customHeight="1">
      <c r="A690" s="1152"/>
      <c r="B690" s="1152"/>
      <c r="C690" s="186"/>
      <c r="D690" s="29"/>
      <c r="E690" s="29"/>
      <c r="F690" s="29"/>
      <c r="G690" s="29"/>
      <c r="H690" s="29"/>
      <c r="I690" s="29"/>
      <c r="J690" s="29"/>
      <c r="K690" s="29"/>
      <c r="L690" s="195" t="s">
        <v>594</v>
      </c>
      <c r="M690" s="196"/>
      <c r="N690" s="196"/>
      <c r="O690" s="196"/>
      <c r="P690" s="196"/>
      <c r="Q690" s="196"/>
      <c r="R690" s="29"/>
      <c r="S690" s="33">
        <f t="shared" si="138"/>
        <v>0</v>
      </c>
      <c r="T690" s="29"/>
      <c r="U690" s="8"/>
      <c r="V690" s="8"/>
      <c r="W690" s="8"/>
      <c r="X690" s="8"/>
      <c r="Y690" s="8"/>
      <c r="Z690" s="8"/>
      <c r="AA690" s="8"/>
      <c r="AB690" s="8"/>
      <c r="AC690" s="8"/>
    </row>
    <row r="691" spans="1:29" ht="15.75" customHeight="1">
      <c r="A691" s="1152"/>
      <c r="B691" s="1152"/>
      <c r="C691" s="186"/>
      <c r="D691" s="29"/>
      <c r="E691" s="29"/>
      <c r="F691" s="29"/>
      <c r="G691" s="29"/>
      <c r="H691" s="29"/>
      <c r="I691" s="29"/>
      <c r="J691" s="29"/>
      <c r="K691" s="29"/>
      <c r="L691" s="195" t="s">
        <v>595</v>
      </c>
      <c r="M691" s="198"/>
      <c r="N691" s="198">
        <v>4</v>
      </c>
      <c r="O691" s="198"/>
      <c r="P691" s="198">
        <v>4</v>
      </c>
      <c r="Q691" s="198"/>
      <c r="R691" s="29"/>
      <c r="S691" s="33">
        <f t="shared" si="138"/>
        <v>8</v>
      </c>
      <c r="T691" s="29"/>
      <c r="U691" s="8"/>
      <c r="V691" s="8"/>
      <c r="W691" s="8"/>
      <c r="X691" s="8"/>
      <c r="Y691" s="8"/>
      <c r="Z691" s="8"/>
      <c r="AA691" s="8"/>
      <c r="AB691" s="8"/>
      <c r="AC691" s="8"/>
    </row>
    <row r="692" spans="1:29" ht="22.5" customHeight="1">
      <c r="A692" s="1152"/>
      <c r="B692" s="1152"/>
      <c r="C692" s="186"/>
      <c r="D692" s="29"/>
      <c r="E692" s="29"/>
      <c r="F692" s="29"/>
      <c r="G692" s="29"/>
      <c r="H692" s="974">
        <v>1</v>
      </c>
      <c r="I692" s="983"/>
      <c r="J692" s="363"/>
      <c r="K692" s="363"/>
      <c r="L692" s="199" t="s">
        <v>596</v>
      </c>
      <c r="M692" s="200"/>
      <c r="N692" s="200"/>
      <c r="O692" s="200"/>
      <c r="P692" s="200"/>
      <c r="Q692" s="200"/>
      <c r="R692" s="202"/>
      <c r="S692" s="203">
        <f t="shared" si="138"/>
        <v>0</v>
      </c>
      <c r="T692" s="29"/>
      <c r="U692" s="8"/>
      <c r="V692" s="8"/>
      <c r="W692" s="8"/>
      <c r="X692" s="8"/>
      <c r="Y692" s="8"/>
      <c r="Z692" s="8"/>
      <c r="AA692" s="8"/>
      <c r="AB692" s="8"/>
      <c r="AC692" s="8"/>
    </row>
    <row r="693" spans="1:29" ht="15.75" customHeight="1">
      <c r="A693" s="1152"/>
      <c r="B693" s="1152"/>
      <c r="C693" s="186"/>
      <c r="D693" s="29"/>
      <c r="E693" s="29"/>
      <c r="F693" s="29"/>
      <c r="G693" s="29"/>
      <c r="H693" s="977">
        <v>2</v>
      </c>
      <c r="I693" s="984">
        <v>3</v>
      </c>
      <c r="J693" s="985" t="s">
        <v>1121</v>
      </c>
      <c r="K693" s="985" t="s">
        <v>651</v>
      </c>
      <c r="L693" s="199" t="s">
        <v>597</v>
      </c>
      <c r="M693" s="200"/>
      <c r="N693" s="200"/>
      <c r="O693" s="200">
        <v>2</v>
      </c>
      <c r="P693" s="200">
        <v>4</v>
      </c>
      <c r="Q693" s="200">
        <v>2</v>
      </c>
      <c r="R693" s="202"/>
      <c r="S693" s="203">
        <f t="shared" si="138"/>
        <v>8</v>
      </c>
      <c r="T693" s="29"/>
      <c r="U693" s="8"/>
      <c r="V693" s="8"/>
      <c r="W693" s="8"/>
      <c r="X693" s="8"/>
      <c r="Y693" s="8"/>
      <c r="Z693" s="8"/>
      <c r="AA693" s="8"/>
      <c r="AB693" s="8"/>
      <c r="AC693" s="8"/>
    </row>
    <row r="694" spans="1:29" ht="15.75" customHeight="1">
      <c r="A694" s="1152"/>
      <c r="B694" s="1152"/>
      <c r="C694" s="186"/>
      <c r="D694" s="29"/>
      <c r="E694" s="29"/>
      <c r="F694" s="29"/>
      <c r="G694" s="29"/>
      <c r="H694" s="980">
        <v>3</v>
      </c>
      <c r="I694" s="986">
        <v>4</v>
      </c>
      <c r="J694" s="987" t="s">
        <v>765</v>
      </c>
      <c r="K694" s="987" t="s">
        <v>651</v>
      </c>
      <c r="L694" s="208" t="s">
        <v>598</v>
      </c>
      <c r="M694" s="200"/>
      <c r="N694" s="200"/>
      <c r="O694" s="200"/>
      <c r="P694" s="200"/>
      <c r="Q694" s="200"/>
      <c r="R694" s="202"/>
      <c r="S694" s="203">
        <f t="shared" si="138"/>
        <v>0</v>
      </c>
      <c r="T694" s="29"/>
      <c r="U694" s="8"/>
      <c r="V694" s="8"/>
      <c r="W694" s="8"/>
      <c r="X694" s="8"/>
      <c r="Y694" s="8"/>
      <c r="Z694" s="8"/>
      <c r="AA694" s="8"/>
      <c r="AB694" s="8"/>
      <c r="AC694" s="8"/>
    </row>
    <row r="695" spans="1:29" ht="15.75" customHeight="1">
      <c r="A695" s="1152"/>
      <c r="B695" s="1152"/>
      <c r="C695" s="186"/>
      <c r="D695" s="29"/>
      <c r="E695" s="29"/>
      <c r="F695" s="29"/>
      <c r="G695" s="29"/>
      <c r="H695" s="977">
        <v>4</v>
      </c>
      <c r="I695" s="984">
        <v>4</v>
      </c>
      <c r="J695" s="985" t="s">
        <v>766</v>
      </c>
      <c r="K695" s="985" t="s">
        <v>651</v>
      </c>
      <c r="L695" s="209" t="s">
        <v>599</v>
      </c>
      <c r="M695" s="210"/>
      <c r="N695" s="210">
        <v>4</v>
      </c>
      <c r="O695" s="210"/>
      <c r="P695" s="210">
        <v>4</v>
      </c>
      <c r="Q695" s="210"/>
      <c r="R695" s="211"/>
      <c r="S695" s="212">
        <f t="shared" si="138"/>
        <v>8</v>
      </c>
      <c r="T695" s="29"/>
      <c r="U695" s="8"/>
      <c r="V695" s="8"/>
      <c r="W695" s="8"/>
      <c r="X695" s="8"/>
      <c r="Y695" s="8"/>
      <c r="Z695" s="8"/>
      <c r="AA695" s="8"/>
      <c r="AB695" s="8"/>
      <c r="AC695" s="8"/>
    </row>
    <row r="696" spans="1:29" ht="22.5" customHeight="1">
      <c r="A696" s="1152"/>
      <c r="B696" s="1152"/>
      <c r="C696" s="186"/>
      <c r="D696" s="29"/>
      <c r="E696" s="29"/>
      <c r="F696" s="29"/>
      <c r="G696" s="29"/>
      <c r="H696" s="977">
        <v>5</v>
      </c>
      <c r="I696" s="984">
        <v>3</v>
      </c>
      <c r="J696" s="985" t="s">
        <v>767</v>
      </c>
      <c r="K696" s="985" t="s">
        <v>651</v>
      </c>
      <c r="L696" s="209" t="s">
        <v>600</v>
      </c>
      <c r="M696" s="213"/>
      <c r="N696" s="213">
        <v>4</v>
      </c>
      <c r="O696" s="213"/>
      <c r="P696" s="213">
        <v>4</v>
      </c>
      <c r="Q696" s="213"/>
      <c r="R696" s="214"/>
      <c r="S696" s="215">
        <f t="shared" si="138"/>
        <v>8</v>
      </c>
      <c r="T696" s="29"/>
      <c r="U696" s="8"/>
      <c r="V696" s="8"/>
      <c r="W696" s="8"/>
      <c r="X696" s="8"/>
      <c r="Y696" s="8"/>
      <c r="Z696" s="8"/>
      <c r="AA696" s="8"/>
      <c r="AB696" s="8"/>
      <c r="AC696" s="8"/>
    </row>
    <row r="697" spans="1:29" ht="21" customHeight="1">
      <c r="A697" s="1152"/>
      <c r="B697" s="1152"/>
      <c r="C697" s="216"/>
      <c r="D697" s="217"/>
      <c r="E697" s="217"/>
      <c r="F697" s="217"/>
      <c r="G697" s="217"/>
      <c r="H697" s="217"/>
      <c r="I697" s="217"/>
      <c r="J697" s="217"/>
      <c r="K697" s="217"/>
      <c r="L697" s="222"/>
      <c r="M697" s="223"/>
      <c r="N697" s="223"/>
      <c r="O697" s="223"/>
      <c r="P697" s="223"/>
      <c r="Q697" s="223"/>
      <c r="R697" s="224"/>
      <c r="S697" s="225"/>
      <c r="T697" s="29"/>
      <c r="U697" s="185"/>
      <c r="V697" s="185"/>
      <c r="W697" s="185"/>
      <c r="X697" s="185"/>
      <c r="Y697" s="185"/>
      <c r="Z697" s="185"/>
      <c r="AA697" s="185"/>
      <c r="AB697" s="185"/>
      <c r="AC697" s="185"/>
    </row>
    <row r="698" spans="1:29" ht="47.25" customHeight="1">
      <c r="A698" s="1152"/>
      <c r="B698" s="1152"/>
      <c r="C698" s="186"/>
      <c r="D698" s="29"/>
      <c r="E698" s="29"/>
      <c r="F698" s="29"/>
      <c r="G698" s="29"/>
      <c r="H698" s="29"/>
      <c r="I698" s="29"/>
      <c r="J698" s="29"/>
      <c r="K698" s="29"/>
      <c r="L698" s="988"/>
      <c r="M698" s="230" t="s">
        <v>2788</v>
      </c>
      <c r="N698" s="228" t="s">
        <v>2789</v>
      </c>
      <c r="O698" s="230" t="s">
        <v>2790</v>
      </c>
      <c r="P698" s="228" t="s">
        <v>2791</v>
      </c>
      <c r="Q698" s="228"/>
      <c r="R698" s="228"/>
      <c r="S698" s="228"/>
      <c r="T698" s="29"/>
      <c r="U698" s="8"/>
      <c r="V698" s="8"/>
      <c r="W698" s="8"/>
      <c r="X698" s="8"/>
      <c r="Y698" s="8"/>
      <c r="Z698" s="8"/>
      <c r="AA698" s="8"/>
      <c r="AB698" s="8"/>
      <c r="AC698" s="8"/>
    </row>
    <row r="699" spans="1:29" ht="45.75" customHeight="1">
      <c r="A699" s="1152"/>
      <c r="B699" s="1152"/>
      <c r="C699" s="186"/>
      <c r="D699" s="33"/>
      <c r="E699" s="33"/>
      <c r="F699" s="33"/>
      <c r="G699" s="33"/>
      <c r="H699" s="33"/>
      <c r="I699" s="33"/>
      <c r="J699" s="33"/>
      <c r="K699" s="33"/>
      <c r="L699" s="1195" t="s">
        <v>601</v>
      </c>
      <c r="M699" s="230"/>
      <c r="N699" s="255" t="s">
        <v>2792</v>
      </c>
      <c r="O699" s="230"/>
      <c r="P699" s="255" t="s">
        <v>2793</v>
      </c>
      <c r="Q699" s="230"/>
      <c r="R699" s="228"/>
      <c r="S699" s="228"/>
      <c r="T699" s="29"/>
      <c r="U699" s="8"/>
      <c r="V699" s="8"/>
      <c r="W699" s="8"/>
      <c r="X699" s="8"/>
      <c r="Y699" s="8"/>
      <c r="Z699" s="8"/>
      <c r="AA699" s="8"/>
      <c r="AB699" s="8"/>
      <c r="AC699" s="8"/>
    </row>
    <row r="700" spans="1:29" ht="36.75" customHeight="1">
      <c r="A700" s="1152"/>
      <c r="B700" s="1152"/>
      <c r="C700" s="186"/>
      <c r="D700" s="33"/>
      <c r="E700" s="33"/>
      <c r="F700" s="33"/>
      <c r="G700" s="33"/>
      <c r="H700" s="33"/>
      <c r="I700" s="33"/>
      <c r="J700" s="33"/>
      <c r="K700" s="33"/>
      <c r="L700" s="1193"/>
      <c r="M700" s="230"/>
      <c r="N700" s="230"/>
      <c r="O700" s="230"/>
      <c r="P700" s="230" t="s">
        <v>2794</v>
      </c>
      <c r="Q700" s="230"/>
      <c r="R700" s="228"/>
      <c r="S700" s="228"/>
      <c r="T700" s="29"/>
      <c r="U700" s="8"/>
      <c r="V700" s="8"/>
      <c r="W700" s="8"/>
      <c r="X700" s="8"/>
      <c r="Y700" s="8"/>
      <c r="Z700" s="8"/>
      <c r="AA700" s="8"/>
      <c r="AB700" s="8"/>
      <c r="AC700" s="8"/>
    </row>
    <row r="701" spans="1:29" ht="15.75" customHeight="1">
      <c r="A701" s="1152"/>
      <c r="B701" s="1152"/>
      <c r="C701" s="186"/>
      <c r="D701" s="29"/>
      <c r="E701" s="29"/>
      <c r="F701" s="29"/>
      <c r="G701" s="29"/>
      <c r="H701" s="29"/>
      <c r="I701" s="29"/>
      <c r="J701" s="29"/>
      <c r="K701" s="29"/>
      <c r="L701" s="1193"/>
      <c r="M701" s="230"/>
      <c r="N701" s="228"/>
      <c r="O701" s="230"/>
      <c r="P701" s="228"/>
      <c r="Q701" s="230"/>
      <c r="R701" s="228"/>
      <c r="S701" s="228"/>
      <c r="T701" s="29"/>
      <c r="U701" s="8"/>
      <c r="V701" s="8"/>
      <c r="W701" s="8"/>
      <c r="X701" s="8"/>
      <c r="Y701" s="8"/>
      <c r="Z701" s="8"/>
      <c r="AA701" s="8"/>
      <c r="AB701" s="8"/>
      <c r="AC701" s="8"/>
    </row>
    <row r="702" spans="1:29" ht="15.75" customHeight="1">
      <c r="A702" s="1147"/>
      <c r="B702" s="1147"/>
      <c r="C702" s="186"/>
      <c r="D702" s="29"/>
      <c r="E702" s="29"/>
      <c r="F702" s="29"/>
      <c r="G702" s="29"/>
      <c r="H702" s="29"/>
      <c r="I702" s="29"/>
      <c r="J702" s="29"/>
      <c r="K702" s="29"/>
      <c r="L702" s="1194"/>
      <c r="M702" s="228"/>
      <c r="N702" s="228"/>
      <c r="O702" s="230"/>
      <c r="P702" s="228"/>
      <c r="Q702" s="228"/>
      <c r="R702" s="228"/>
      <c r="S702" s="228"/>
      <c r="T702" s="29"/>
      <c r="U702" s="8"/>
      <c r="V702" s="8"/>
      <c r="W702" s="8"/>
      <c r="X702" s="8"/>
      <c r="Y702" s="8"/>
      <c r="Z702" s="8"/>
      <c r="AA702" s="8"/>
      <c r="AB702" s="8"/>
      <c r="AC702" s="8"/>
    </row>
    <row r="703" spans="1:29" ht="16.5" customHeight="1">
      <c r="A703" s="766"/>
      <c r="B703" s="371"/>
      <c r="C703" s="186"/>
      <c r="D703" s="33"/>
      <c r="E703" s="33"/>
      <c r="F703" s="33"/>
      <c r="G703" s="33"/>
      <c r="H703" s="33"/>
      <c r="I703" s="33"/>
      <c r="J703" s="33"/>
      <c r="K703" s="33"/>
      <c r="L703" s="238" t="s">
        <v>593</v>
      </c>
      <c r="M703" s="280"/>
      <c r="N703" s="280">
        <v>3</v>
      </c>
      <c r="O703" s="280"/>
      <c r="P703" s="280">
        <v>3</v>
      </c>
      <c r="Q703" s="280"/>
      <c r="R703" s="236"/>
      <c r="S703" s="237">
        <f t="shared" ref="S703:S714" si="139">SUM(M703:R703)</f>
        <v>6</v>
      </c>
      <c r="T703" s="29"/>
      <c r="U703" s="185"/>
      <c r="V703" s="185"/>
      <c r="W703" s="185"/>
      <c r="X703" s="185"/>
      <c r="Y703" s="185"/>
      <c r="Z703" s="185"/>
      <c r="AA703" s="185"/>
      <c r="AB703" s="185"/>
      <c r="AC703" s="185"/>
    </row>
    <row r="704" spans="1:29" ht="16.5" customHeight="1">
      <c r="A704" s="766"/>
      <c r="B704" s="371"/>
      <c r="C704" s="186"/>
      <c r="D704" s="33"/>
      <c r="E704" s="33"/>
      <c r="F704" s="33"/>
      <c r="G704" s="33"/>
      <c r="H704" s="33"/>
      <c r="I704" s="33"/>
      <c r="J704" s="33"/>
      <c r="K704" s="33"/>
      <c r="L704" s="240" t="s">
        <v>594</v>
      </c>
      <c r="M704" s="281"/>
      <c r="N704" s="281"/>
      <c r="O704" s="281"/>
      <c r="P704" s="281"/>
      <c r="Q704" s="281"/>
      <c r="R704" s="228"/>
      <c r="S704" s="242">
        <f t="shared" si="139"/>
        <v>0</v>
      </c>
      <c r="T704" s="29"/>
      <c r="U704" s="185"/>
      <c r="V704" s="185"/>
      <c r="W704" s="185"/>
      <c r="X704" s="185"/>
      <c r="Y704" s="185"/>
      <c r="Z704" s="185"/>
      <c r="AA704" s="185"/>
      <c r="AB704" s="185"/>
      <c r="AC704" s="185"/>
    </row>
    <row r="705" spans="1:29" ht="16.5" customHeight="1">
      <c r="A705" s="766"/>
      <c r="B705" s="371"/>
      <c r="C705" s="181"/>
      <c r="D705" s="33"/>
      <c r="E705" s="33"/>
      <c r="F705" s="33"/>
      <c r="G705" s="33"/>
      <c r="H705" s="33"/>
      <c r="I705" s="33"/>
      <c r="J705" s="33"/>
      <c r="K705" s="33"/>
      <c r="L705" s="240" t="s">
        <v>595</v>
      </c>
      <c r="M705" s="243"/>
      <c r="N705" s="243">
        <v>3</v>
      </c>
      <c r="O705" s="243"/>
      <c r="P705" s="243">
        <v>3</v>
      </c>
      <c r="Q705" s="243"/>
      <c r="R705" s="228"/>
      <c r="S705" s="242">
        <f t="shared" si="139"/>
        <v>6</v>
      </c>
      <c r="T705" s="29"/>
      <c r="U705" s="185"/>
      <c r="V705" s="185"/>
      <c r="W705" s="185"/>
      <c r="X705" s="185"/>
      <c r="Y705" s="185"/>
      <c r="Z705" s="185"/>
      <c r="AA705" s="185"/>
      <c r="AB705" s="185"/>
      <c r="AC705" s="185"/>
    </row>
    <row r="706" spans="1:29" ht="16.5" customHeight="1">
      <c r="A706" s="766"/>
      <c r="B706" s="371"/>
      <c r="C706" s="186"/>
      <c r="D706" s="33"/>
      <c r="E706" s="33"/>
      <c r="F706" s="33"/>
      <c r="G706" s="33"/>
      <c r="H706" s="33"/>
      <c r="I706" s="33"/>
      <c r="J706" s="33"/>
      <c r="K706" s="33"/>
      <c r="L706" s="244" t="s">
        <v>596</v>
      </c>
      <c r="M706" s="246"/>
      <c r="N706" s="246"/>
      <c r="O706" s="246"/>
      <c r="P706" s="246"/>
      <c r="Q706" s="246"/>
      <c r="R706" s="247"/>
      <c r="S706" s="248">
        <f t="shared" si="139"/>
        <v>0</v>
      </c>
      <c r="T706" s="29"/>
      <c r="U706" s="185"/>
      <c r="V706" s="185"/>
      <c r="W706" s="185"/>
      <c r="X706" s="185"/>
      <c r="Y706" s="185"/>
      <c r="Z706" s="185"/>
      <c r="AA706" s="185"/>
      <c r="AB706" s="185"/>
      <c r="AC706" s="185"/>
    </row>
    <row r="707" spans="1:29" ht="16.5" customHeight="1">
      <c r="A707" s="766"/>
      <c r="B707" s="371"/>
      <c r="C707" s="1200"/>
      <c r="D707" s="186"/>
      <c r="E707" s="186"/>
      <c r="F707" s="186"/>
      <c r="G707" s="186"/>
      <c r="H707" s="186"/>
      <c r="I707" s="186"/>
      <c r="J707" s="186"/>
      <c r="K707" s="186"/>
      <c r="L707" s="244" t="s">
        <v>597</v>
      </c>
      <c r="M707" s="246">
        <v>1</v>
      </c>
      <c r="N707" s="246"/>
      <c r="O707" s="246">
        <v>4</v>
      </c>
      <c r="P707" s="246">
        <v>1</v>
      </c>
      <c r="Q707" s="246"/>
      <c r="R707" s="247"/>
      <c r="S707" s="248">
        <f t="shared" si="139"/>
        <v>6</v>
      </c>
      <c r="T707" s="29"/>
      <c r="U707" s="185"/>
      <c r="V707" s="185"/>
      <c r="W707" s="185"/>
      <c r="X707" s="185"/>
      <c r="Y707" s="185"/>
      <c r="Z707" s="185"/>
      <c r="AA707" s="185"/>
      <c r="AB707" s="185"/>
      <c r="AC707" s="185"/>
    </row>
    <row r="708" spans="1:29" ht="16.5" customHeight="1">
      <c r="A708" s="766"/>
      <c r="B708" s="371"/>
      <c r="C708" s="1201"/>
      <c r="D708" s="186"/>
      <c r="E708" s="186"/>
      <c r="F708" s="186"/>
      <c r="G708" s="186"/>
      <c r="H708" s="186"/>
      <c r="I708" s="186"/>
      <c r="J708" s="186"/>
      <c r="K708" s="186"/>
      <c r="L708" s="249" t="s">
        <v>598</v>
      </c>
      <c r="M708" s="246"/>
      <c r="N708" s="246"/>
      <c r="O708" s="246"/>
      <c r="P708" s="246"/>
      <c r="Q708" s="246"/>
      <c r="R708" s="247"/>
      <c r="S708" s="248">
        <f t="shared" si="139"/>
        <v>0</v>
      </c>
      <c r="T708" s="29"/>
      <c r="U708" s="185"/>
      <c r="V708" s="185"/>
      <c r="W708" s="185"/>
      <c r="X708" s="185"/>
      <c r="Y708" s="185"/>
      <c r="Z708" s="185"/>
      <c r="AA708" s="185"/>
      <c r="AB708" s="185"/>
      <c r="AC708" s="185"/>
    </row>
    <row r="709" spans="1:29" ht="16.5" customHeight="1">
      <c r="A709" s="766"/>
      <c r="B709" s="371"/>
      <c r="C709" s="186"/>
      <c r="D709" s="33"/>
      <c r="E709" s="33"/>
      <c r="F709" s="33"/>
      <c r="G709" s="33"/>
      <c r="H709" s="33"/>
      <c r="I709" s="33"/>
      <c r="J709" s="33"/>
      <c r="K709" s="33"/>
      <c r="L709" s="250" t="s">
        <v>599</v>
      </c>
      <c r="M709" s="251"/>
      <c r="N709" s="251">
        <v>3</v>
      </c>
      <c r="O709" s="251"/>
      <c r="P709" s="251">
        <v>3</v>
      </c>
      <c r="Q709" s="251"/>
      <c r="R709" s="252"/>
      <c r="S709" s="253">
        <f t="shared" si="139"/>
        <v>6</v>
      </c>
      <c r="T709" s="29"/>
      <c r="U709" s="185"/>
      <c r="V709" s="185"/>
      <c r="W709" s="185"/>
      <c r="X709" s="185"/>
      <c r="Y709" s="185"/>
      <c r="Z709" s="185"/>
      <c r="AA709" s="185"/>
      <c r="AB709" s="185"/>
      <c r="AC709" s="185"/>
    </row>
    <row r="710" spans="1:29" ht="16.5" customHeight="1">
      <c r="A710" s="766"/>
      <c r="B710" s="371"/>
      <c r="C710" s="186"/>
      <c r="D710" s="33"/>
      <c r="E710" s="33"/>
      <c r="F710" s="33"/>
      <c r="G710" s="33"/>
      <c r="H710" s="33"/>
      <c r="I710" s="33"/>
      <c r="J710" s="33"/>
      <c r="K710" s="33"/>
      <c r="L710" s="250" t="s">
        <v>600</v>
      </c>
      <c r="M710" s="254"/>
      <c r="N710" s="254">
        <v>3</v>
      </c>
      <c r="O710" s="254"/>
      <c r="P710" s="254">
        <v>3</v>
      </c>
      <c r="Q710" s="254"/>
      <c r="R710" s="255"/>
      <c r="S710" s="256">
        <f t="shared" si="139"/>
        <v>6</v>
      </c>
      <c r="T710" s="29"/>
      <c r="U710" s="185"/>
      <c r="V710" s="185"/>
      <c r="W710" s="185"/>
      <c r="X710" s="185"/>
      <c r="Y710" s="185"/>
      <c r="Z710" s="185"/>
      <c r="AA710" s="185"/>
      <c r="AB710" s="185"/>
      <c r="AC710" s="185"/>
    </row>
    <row r="711" spans="1:29" ht="16.5" customHeight="1">
      <c r="A711" s="766"/>
      <c r="B711" s="371"/>
      <c r="C711" s="181"/>
      <c r="D711" s="33"/>
      <c r="E711" s="33"/>
      <c r="F711" s="33"/>
      <c r="G711" s="33"/>
      <c r="H711" s="33"/>
      <c r="I711" s="33"/>
      <c r="J711" s="33"/>
      <c r="K711" s="33"/>
      <c r="L711" s="222" t="s">
        <v>681</v>
      </c>
      <c r="M711" s="223">
        <f t="shared" ref="M711:R711" si="140">M703+M689</f>
        <v>0</v>
      </c>
      <c r="N711" s="223">
        <f t="shared" si="140"/>
        <v>7</v>
      </c>
      <c r="O711" s="223">
        <f t="shared" si="140"/>
        <v>0</v>
      </c>
      <c r="P711" s="223">
        <f t="shared" si="140"/>
        <v>7</v>
      </c>
      <c r="Q711" s="223">
        <f t="shared" si="140"/>
        <v>0</v>
      </c>
      <c r="R711" s="223">
        <f t="shared" si="140"/>
        <v>0</v>
      </c>
      <c r="S711" s="224">
        <f t="shared" si="139"/>
        <v>14</v>
      </c>
      <c r="T711" s="29"/>
      <c r="U711" s="185"/>
      <c r="V711" s="185"/>
      <c r="W711" s="185"/>
      <c r="X711" s="185"/>
      <c r="Y711" s="185"/>
      <c r="Z711" s="185"/>
      <c r="AA711" s="185"/>
      <c r="AB711" s="185"/>
      <c r="AC711" s="185"/>
    </row>
    <row r="712" spans="1:29" ht="16.5" customHeight="1">
      <c r="A712" s="766"/>
      <c r="B712" s="371"/>
      <c r="C712" s="186"/>
      <c r="D712" s="33"/>
      <c r="E712" s="33"/>
      <c r="F712" s="33"/>
      <c r="G712" s="33"/>
      <c r="H712" s="33"/>
      <c r="I712" s="33"/>
      <c r="J712" s="33"/>
      <c r="K712" s="33"/>
      <c r="L712" s="257" t="s">
        <v>682</v>
      </c>
      <c r="M712" s="258">
        <f t="shared" ref="M712:R712" si="141">M707+M706+M693+M692</f>
        <v>1</v>
      </c>
      <c r="N712" s="258">
        <f t="shared" si="141"/>
        <v>0</v>
      </c>
      <c r="O712" s="258">
        <f t="shared" si="141"/>
        <v>6</v>
      </c>
      <c r="P712" s="258">
        <f t="shared" si="141"/>
        <v>5</v>
      </c>
      <c r="Q712" s="258">
        <f t="shared" si="141"/>
        <v>2</v>
      </c>
      <c r="R712" s="258">
        <f t="shared" si="141"/>
        <v>0</v>
      </c>
      <c r="S712" s="259">
        <f t="shared" si="139"/>
        <v>14</v>
      </c>
      <c r="T712" s="29"/>
      <c r="U712" s="185"/>
      <c r="V712" s="185"/>
      <c r="W712" s="185"/>
      <c r="X712" s="185"/>
      <c r="Y712" s="185"/>
      <c r="Z712" s="185"/>
      <c r="AA712" s="185"/>
      <c r="AB712" s="185"/>
      <c r="AC712" s="185"/>
    </row>
    <row r="713" spans="1:29" ht="16.5" customHeight="1">
      <c r="A713" s="766"/>
      <c r="B713" s="371"/>
      <c r="C713" s="1200"/>
      <c r="D713" s="186"/>
      <c r="E713" s="186"/>
      <c r="F713" s="186"/>
      <c r="G713" s="186"/>
      <c r="H713" s="186"/>
      <c r="I713" s="186"/>
      <c r="J713" s="186"/>
      <c r="K713" s="186"/>
      <c r="L713" s="257" t="s">
        <v>683</v>
      </c>
      <c r="M713" s="258">
        <f t="shared" ref="M713:R713" si="142">M708+M694</f>
        <v>0</v>
      </c>
      <c r="N713" s="258">
        <f t="shared" si="142"/>
        <v>0</v>
      </c>
      <c r="O713" s="258">
        <f t="shared" si="142"/>
        <v>0</v>
      </c>
      <c r="P713" s="258">
        <f t="shared" si="142"/>
        <v>0</v>
      </c>
      <c r="Q713" s="258">
        <f t="shared" si="142"/>
        <v>0</v>
      </c>
      <c r="R713" s="258">
        <f t="shared" si="142"/>
        <v>0</v>
      </c>
      <c r="S713" s="259">
        <f t="shared" si="139"/>
        <v>0</v>
      </c>
      <c r="T713" s="29"/>
      <c r="U713" s="185"/>
      <c r="V713" s="185"/>
      <c r="W713" s="185"/>
      <c r="X713" s="185"/>
      <c r="Y713" s="185"/>
      <c r="Z713" s="185"/>
      <c r="AA713" s="185"/>
      <c r="AB713" s="185"/>
      <c r="AC713" s="185"/>
    </row>
    <row r="714" spans="1:29" ht="16.5" customHeight="1">
      <c r="A714" s="766"/>
      <c r="B714" s="371"/>
      <c r="C714" s="1201"/>
      <c r="D714" s="186"/>
      <c r="E714" s="186"/>
      <c r="F714" s="186"/>
      <c r="G714" s="186"/>
      <c r="H714" s="186"/>
      <c r="I714" s="186"/>
      <c r="J714" s="186"/>
      <c r="K714" s="186"/>
      <c r="L714" s="260" t="s">
        <v>684</v>
      </c>
      <c r="M714" s="261">
        <f t="shared" ref="M714:R714" si="143">M709+M695</f>
        <v>0</v>
      </c>
      <c r="N714" s="261">
        <f t="shared" si="143"/>
        <v>7</v>
      </c>
      <c r="O714" s="261">
        <f t="shared" si="143"/>
        <v>0</v>
      </c>
      <c r="P714" s="261">
        <f t="shared" si="143"/>
        <v>7</v>
      </c>
      <c r="Q714" s="261">
        <f t="shared" si="143"/>
        <v>0</v>
      </c>
      <c r="R714" s="261">
        <f t="shared" si="143"/>
        <v>0</v>
      </c>
      <c r="S714" s="262">
        <f t="shared" si="139"/>
        <v>14</v>
      </c>
      <c r="T714" s="29"/>
      <c r="U714" s="185"/>
      <c r="V714" s="185"/>
      <c r="W714" s="185"/>
      <c r="X714" s="185"/>
      <c r="Y714" s="185"/>
      <c r="Z714" s="185"/>
      <c r="AA714" s="185"/>
      <c r="AB714" s="185"/>
      <c r="AC714" s="185"/>
    </row>
    <row r="715" spans="1:29" ht="15.75" customHeight="1">
      <c r="A715" s="1213" t="s">
        <v>817</v>
      </c>
      <c r="B715" s="1138"/>
      <c r="C715" s="354"/>
      <c r="D715" s="82"/>
      <c r="E715" s="82"/>
      <c r="F715" s="82"/>
      <c r="G715" s="82"/>
      <c r="H715" s="82"/>
      <c r="I715" s="82"/>
      <c r="J715" s="82"/>
      <c r="K715" s="82"/>
      <c r="L715" s="355"/>
      <c r="M715" s="82"/>
      <c r="N715" s="82"/>
      <c r="O715" s="82"/>
      <c r="P715" s="82"/>
      <c r="Q715" s="82"/>
      <c r="R715" s="82"/>
      <c r="S715" s="82"/>
      <c r="T715" s="186"/>
      <c r="U715" s="8"/>
      <c r="V715" s="8"/>
      <c r="W715" s="8"/>
      <c r="X715" s="8"/>
      <c r="Y715" s="8"/>
      <c r="Z715" s="8"/>
      <c r="AA715" s="8"/>
      <c r="AB715" s="8"/>
      <c r="AC715" s="8"/>
    </row>
    <row r="716" spans="1:29" ht="15.75" customHeight="1">
      <c r="A716" s="1211">
        <v>12</v>
      </c>
      <c r="B716" s="1197" t="s">
        <v>306</v>
      </c>
      <c r="C716" s="186">
        <v>6</v>
      </c>
      <c r="D716" s="306">
        <v>2</v>
      </c>
      <c r="E716" s="182" t="s">
        <v>1277</v>
      </c>
      <c r="F716" s="182" t="s">
        <v>651</v>
      </c>
      <c r="G716" s="182"/>
      <c r="H716" s="306"/>
      <c r="I716" s="182"/>
      <c r="J716" s="182"/>
      <c r="K716" s="9"/>
      <c r="L716" s="1192" t="s">
        <v>592</v>
      </c>
      <c r="M716" s="29"/>
      <c r="N716" s="29"/>
      <c r="O716" s="29"/>
      <c r="P716" s="29"/>
      <c r="Q716" s="18"/>
      <c r="R716" s="29"/>
      <c r="S716" s="29"/>
      <c r="T716" s="29"/>
      <c r="U716" s="8"/>
      <c r="V716" s="8"/>
      <c r="W716" s="8"/>
      <c r="X716" s="8"/>
      <c r="Y716" s="8"/>
      <c r="Z716" s="8"/>
      <c r="AA716" s="8"/>
      <c r="AB716" s="8"/>
      <c r="AC716" s="8"/>
    </row>
    <row r="717" spans="1:29" ht="15.75" customHeight="1">
      <c r="A717" s="1152"/>
      <c r="B717" s="1152"/>
      <c r="C717" s="186" t="s">
        <v>2764</v>
      </c>
      <c r="D717" s="306">
        <v>2</v>
      </c>
      <c r="E717" s="182" t="s">
        <v>1280</v>
      </c>
      <c r="F717" s="182" t="s">
        <v>651</v>
      </c>
      <c r="G717" s="182"/>
      <c r="H717" s="306"/>
      <c r="I717" s="182"/>
      <c r="J717" s="182"/>
      <c r="K717" s="9"/>
      <c r="L717" s="1193"/>
      <c r="M717" s="29"/>
      <c r="N717" s="29"/>
      <c r="O717" s="29"/>
      <c r="P717" s="29"/>
      <c r="Q717" s="29"/>
      <c r="R717" s="29"/>
      <c r="S717" s="29"/>
      <c r="T717" s="29"/>
      <c r="U717" s="8"/>
      <c r="V717" s="8"/>
      <c r="W717" s="8"/>
      <c r="X717" s="8"/>
      <c r="Y717" s="8"/>
      <c r="Z717" s="8"/>
      <c r="AA717" s="8"/>
      <c r="AB717" s="8"/>
      <c r="AC717" s="8"/>
    </row>
    <row r="718" spans="1:29" ht="15.75" customHeight="1">
      <c r="A718" s="1152"/>
      <c r="B718" s="1152"/>
      <c r="C718" s="186" t="s">
        <v>1954</v>
      </c>
      <c r="D718" s="306">
        <v>2</v>
      </c>
      <c r="E718" s="182" t="s">
        <v>1538</v>
      </c>
      <c r="F718" s="182" t="s">
        <v>651</v>
      </c>
      <c r="G718" s="182"/>
      <c r="H718" s="306"/>
      <c r="I718" s="182"/>
      <c r="J718" s="182"/>
      <c r="K718" s="9"/>
      <c r="L718" s="1193"/>
      <c r="M718" s="29"/>
      <c r="N718" s="29"/>
      <c r="O718" s="29"/>
      <c r="P718" s="29"/>
      <c r="Q718" s="29"/>
      <c r="R718" s="29"/>
      <c r="S718" s="29"/>
      <c r="T718" s="29"/>
      <c r="U718" s="8"/>
      <c r="V718" s="8"/>
      <c r="W718" s="8"/>
      <c r="X718" s="8"/>
      <c r="Y718" s="8"/>
      <c r="Z718" s="8"/>
      <c r="AA718" s="8"/>
      <c r="AB718" s="8"/>
      <c r="AC718" s="8"/>
    </row>
    <row r="719" spans="1:29" ht="15.75" customHeight="1">
      <c r="A719" s="1152"/>
      <c r="B719" s="1152"/>
      <c r="C719" s="186" t="s">
        <v>1956</v>
      </c>
      <c r="D719" s="306"/>
      <c r="E719" s="182"/>
      <c r="F719" s="182"/>
      <c r="G719" s="182"/>
      <c r="H719" s="306"/>
      <c r="I719" s="182"/>
      <c r="J719" s="182"/>
      <c r="K719" s="9"/>
      <c r="L719" s="1194"/>
      <c r="M719" s="29"/>
      <c r="N719" s="29"/>
      <c r="O719" s="33"/>
      <c r="P719" s="33"/>
      <c r="Q719" s="18"/>
      <c r="R719" s="29"/>
      <c r="S719" s="29"/>
      <c r="T719" s="29"/>
      <c r="U719" s="8"/>
      <c r="V719" s="8"/>
      <c r="W719" s="8"/>
      <c r="X719" s="8"/>
      <c r="Y719" s="8"/>
      <c r="Z719" s="8"/>
      <c r="AA719" s="8"/>
      <c r="AB719" s="8"/>
      <c r="AC719" s="8"/>
    </row>
    <row r="720" spans="1:29" ht="15.75" customHeight="1">
      <c r="A720" s="1152"/>
      <c r="B720" s="1152"/>
      <c r="C720" s="186"/>
      <c r="D720" s="29"/>
      <c r="E720" s="29"/>
      <c r="F720" s="29"/>
      <c r="G720" s="29"/>
      <c r="H720" s="29"/>
      <c r="I720" s="29"/>
      <c r="J720" s="29"/>
      <c r="K720" s="29"/>
      <c r="L720" s="186" t="s">
        <v>593</v>
      </c>
      <c r="M720" s="192"/>
      <c r="N720" s="192"/>
      <c r="O720" s="192"/>
      <c r="P720" s="192"/>
      <c r="Q720" s="192"/>
      <c r="R720" s="194"/>
      <c r="S720" s="4">
        <f t="shared" ref="S720:S727" si="144">SUM(M720:R720)</f>
        <v>0</v>
      </c>
      <c r="T720" s="29"/>
      <c r="U720" s="8"/>
      <c r="V720" s="8"/>
      <c r="W720" s="8"/>
      <c r="X720" s="8"/>
      <c r="Y720" s="8"/>
      <c r="Z720" s="8"/>
      <c r="AA720" s="8"/>
      <c r="AB720" s="8"/>
      <c r="AC720" s="8"/>
    </row>
    <row r="721" spans="1:29" ht="15.75" customHeight="1">
      <c r="A721" s="1152"/>
      <c r="B721" s="1152"/>
      <c r="C721" s="186"/>
      <c r="D721" s="29"/>
      <c r="E721" s="29"/>
      <c r="F721" s="29"/>
      <c r="G721" s="29"/>
      <c r="H721" s="29"/>
      <c r="I721" s="29"/>
      <c r="J721" s="29"/>
      <c r="K721" s="29"/>
      <c r="L721" s="195" t="s">
        <v>594</v>
      </c>
      <c r="M721" s="196"/>
      <c r="N721" s="196"/>
      <c r="O721" s="196"/>
      <c r="P721" s="196"/>
      <c r="Q721" s="196"/>
      <c r="R721" s="29"/>
      <c r="S721" s="33">
        <f t="shared" si="144"/>
        <v>0</v>
      </c>
      <c r="T721" s="29"/>
      <c r="U721" s="8"/>
      <c r="V721" s="8"/>
      <c r="W721" s="8"/>
      <c r="X721" s="8"/>
      <c r="Y721" s="8"/>
      <c r="Z721" s="8"/>
      <c r="AA721" s="8"/>
      <c r="AB721" s="8"/>
      <c r="AC721" s="8"/>
    </row>
    <row r="722" spans="1:29" ht="15.75" customHeight="1">
      <c r="A722" s="1152"/>
      <c r="B722" s="1152"/>
      <c r="C722" s="186"/>
      <c r="D722" s="29"/>
      <c r="E722" s="29"/>
      <c r="F722" s="29"/>
      <c r="G722" s="29"/>
      <c r="H722" s="29"/>
      <c r="I722" s="29"/>
      <c r="J722" s="29"/>
      <c r="K722" s="29"/>
      <c r="L722" s="195" t="s">
        <v>595</v>
      </c>
      <c r="M722" s="198"/>
      <c r="N722" s="198"/>
      <c r="O722" s="198"/>
      <c r="P722" s="198"/>
      <c r="Q722" s="198"/>
      <c r="R722" s="29"/>
      <c r="S722" s="33">
        <f t="shared" si="144"/>
        <v>0</v>
      </c>
      <c r="T722" s="29"/>
      <c r="U722" s="8"/>
      <c r="V722" s="8"/>
      <c r="W722" s="8"/>
      <c r="X722" s="8"/>
      <c r="Y722" s="8"/>
      <c r="Z722" s="8"/>
      <c r="AA722" s="8"/>
      <c r="AB722" s="8"/>
      <c r="AC722" s="8"/>
    </row>
    <row r="723" spans="1:29" ht="22.5" customHeight="1">
      <c r="A723" s="1152"/>
      <c r="B723" s="1152"/>
      <c r="C723" s="186"/>
      <c r="D723" s="29"/>
      <c r="E723" s="29"/>
      <c r="F723" s="29"/>
      <c r="G723" s="29"/>
      <c r="H723" s="29"/>
      <c r="I723" s="29"/>
      <c r="J723" s="29"/>
      <c r="K723" s="29"/>
      <c r="L723" s="199" t="s">
        <v>596</v>
      </c>
      <c r="M723" s="200"/>
      <c r="N723" s="200"/>
      <c r="O723" s="200"/>
      <c r="P723" s="200"/>
      <c r="Q723" s="200"/>
      <c r="R723" s="202"/>
      <c r="S723" s="203">
        <f t="shared" si="144"/>
        <v>0</v>
      </c>
      <c r="T723" s="29"/>
      <c r="U723" s="8"/>
      <c r="V723" s="8"/>
      <c r="W723" s="8"/>
      <c r="X723" s="8"/>
      <c r="Y723" s="8"/>
      <c r="Z723" s="8"/>
      <c r="AA723" s="8"/>
      <c r="AB723" s="8"/>
      <c r="AC723" s="8"/>
    </row>
    <row r="724" spans="1:29" ht="15.75" customHeight="1">
      <c r="A724" s="1152"/>
      <c r="B724" s="1152"/>
      <c r="C724" s="186"/>
      <c r="D724" s="29"/>
      <c r="E724" s="29"/>
      <c r="F724" s="29"/>
      <c r="G724" s="29"/>
      <c r="H724" s="29"/>
      <c r="I724" s="29"/>
      <c r="J724" s="29"/>
      <c r="K724" s="29"/>
      <c r="L724" s="199" t="s">
        <v>597</v>
      </c>
      <c r="M724" s="200"/>
      <c r="N724" s="200"/>
      <c r="O724" s="200"/>
      <c r="P724" s="200"/>
      <c r="Q724" s="200"/>
      <c r="R724" s="202"/>
      <c r="S724" s="203">
        <f t="shared" si="144"/>
        <v>0</v>
      </c>
      <c r="T724" s="29"/>
      <c r="U724" s="8"/>
      <c r="V724" s="8"/>
      <c r="W724" s="8"/>
      <c r="X724" s="8"/>
      <c r="Y724" s="8"/>
      <c r="Z724" s="8"/>
      <c r="AA724" s="8"/>
      <c r="AB724" s="8"/>
      <c r="AC724" s="8"/>
    </row>
    <row r="725" spans="1:29" ht="15.75" customHeight="1">
      <c r="A725" s="1152"/>
      <c r="B725" s="1152"/>
      <c r="C725" s="186"/>
      <c r="D725" s="29"/>
      <c r="E725" s="29"/>
      <c r="F725" s="29"/>
      <c r="G725" s="29"/>
      <c r="H725" s="29"/>
      <c r="I725" s="29"/>
      <c r="J725" s="29"/>
      <c r="K725" s="29"/>
      <c r="L725" s="208" t="s">
        <v>598</v>
      </c>
      <c r="M725" s="200"/>
      <c r="N725" s="200"/>
      <c r="O725" s="200"/>
      <c r="P725" s="200"/>
      <c r="Q725" s="200"/>
      <c r="R725" s="202"/>
      <c r="S725" s="203">
        <f t="shared" si="144"/>
        <v>0</v>
      </c>
      <c r="T725" s="29"/>
      <c r="U725" s="8"/>
      <c r="V725" s="8"/>
      <c r="W725" s="8"/>
      <c r="X725" s="8"/>
      <c r="Y725" s="8"/>
      <c r="Z725" s="8"/>
      <c r="AA725" s="8"/>
      <c r="AB725" s="8"/>
      <c r="AC725" s="8"/>
    </row>
    <row r="726" spans="1:29" ht="15.75" customHeight="1">
      <c r="A726" s="1152"/>
      <c r="B726" s="1152"/>
      <c r="C726" s="186"/>
      <c r="D726" s="29"/>
      <c r="E726" s="29"/>
      <c r="F726" s="29"/>
      <c r="G726" s="29"/>
      <c r="H726" s="29"/>
      <c r="I726" s="29"/>
      <c r="J726" s="29"/>
      <c r="K726" s="29"/>
      <c r="L726" s="209" t="s">
        <v>599</v>
      </c>
      <c r="M726" s="210"/>
      <c r="N726" s="210"/>
      <c r="O726" s="210"/>
      <c r="P726" s="210"/>
      <c r="Q726" s="210"/>
      <c r="R726" s="211"/>
      <c r="S726" s="212">
        <f t="shared" si="144"/>
        <v>0</v>
      </c>
      <c r="T726" s="29"/>
      <c r="U726" s="8"/>
      <c r="V726" s="8"/>
      <c r="W726" s="8"/>
      <c r="X726" s="8"/>
      <c r="Y726" s="8"/>
      <c r="Z726" s="8"/>
      <c r="AA726" s="8"/>
      <c r="AB726" s="8"/>
      <c r="AC726" s="8"/>
    </row>
    <row r="727" spans="1:29" ht="22.5" customHeight="1">
      <c r="A727" s="1152"/>
      <c r="B727" s="1152"/>
      <c r="C727" s="186"/>
      <c r="D727" s="29"/>
      <c r="E727" s="29"/>
      <c r="F727" s="29"/>
      <c r="G727" s="29"/>
      <c r="H727" s="29"/>
      <c r="I727" s="29"/>
      <c r="J727" s="29"/>
      <c r="K727" s="29"/>
      <c r="L727" s="209" t="s">
        <v>600</v>
      </c>
      <c r="M727" s="213"/>
      <c r="N727" s="213"/>
      <c r="O727" s="213"/>
      <c r="P727" s="213"/>
      <c r="Q727" s="213"/>
      <c r="R727" s="214"/>
      <c r="S727" s="215">
        <f t="shared" si="144"/>
        <v>0</v>
      </c>
      <c r="T727" s="29"/>
      <c r="U727" s="8"/>
      <c r="V727" s="8"/>
      <c r="W727" s="8"/>
      <c r="X727" s="8"/>
      <c r="Y727" s="8"/>
      <c r="Z727" s="8"/>
      <c r="AA727" s="8"/>
      <c r="AB727" s="8"/>
      <c r="AC727" s="8"/>
    </row>
    <row r="728" spans="1:29" ht="21" customHeight="1">
      <c r="A728" s="1152"/>
      <c r="B728" s="1152"/>
      <c r="C728" s="216"/>
      <c r="D728" s="217"/>
      <c r="E728" s="217"/>
      <c r="F728" s="217"/>
      <c r="G728" s="217"/>
      <c r="H728" s="217"/>
      <c r="I728" s="217"/>
      <c r="J728" s="217"/>
      <c r="K728" s="217"/>
      <c r="L728" s="222"/>
      <c r="M728" s="223"/>
      <c r="N728" s="223"/>
      <c r="O728" s="223"/>
      <c r="P728" s="223"/>
      <c r="Q728" s="223"/>
      <c r="R728" s="224"/>
      <c r="S728" s="225"/>
      <c r="T728" s="29"/>
      <c r="U728" s="185"/>
      <c r="V728" s="185"/>
      <c r="W728" s="185"/>
      <c r="X728" s="185"/>
      <c r="Y728" s="185"/>
      <c r="Z728" s="185"/>
      <c r="AA728" s="185"/>
      <c r="AB728" s="185"/>
      <c r="AC728" s="185"/>
    </row>
    <row r="729" spans="1:29" ht="33" customHeight="1">
      <c r="A729" s="1152"/>
      <c r="B729" s="1152"/>
      <c r="C729" s="186"/>
      <c r="D729" s="29"/>
      <c r="E729" s="29"/>
      <c r="F729" s="29"/>
      <c r="G729" s="29"/>
      <c r="H729" s="29"/>
      <c r="I729" s="29"/>
      <c r="J729" s="29"/>
      <c r="K729" s="29"/>
      <c r="L729" s="988"/>
      <c r="M729" s="279" t="s">
        <v>2795</v>
      </c>
      <c r="N729" s="279" t="s">
        <v>2796</v>
      </c>
      <c r="O729" s="228"/>
      <c r="P729" s="228"/>
      <c r="Q729" s="279" t="s">
        <v>2797</v>
      </c>
      <c r="R729" s="228"/>
      <c r="S729" s="228"/>
      <c r="T729" s="29"/>
      <c r="U729" s="8"/>
      <c r="V729" s="8"/>
      <c r="W729" s="8"/>
      <c r="X729" s="8"/>
      <c r="Y729" s="8"/>
      <c r="Z729" s="8"/>
      <c r="AA729" s="8"/>
      <c r="AB729" s="8"/>
      <c r="AC729" s="8"/>
    </row>
    <row r="730" spans="1:29" ht="33" customHeight="1">
      <c r="A730" s="1152"/>
      <c r="B730" s="1152"/>
      <c r="C730" s="186"/>
      <c r="D730" s="33"/>
      <c r="E730" s="33"/>
      <c r="F730" s="33"/>
      <c r="G730" s="33"/>
      <c r="H730" s="33"/>
      <c r="I730" s="33"/>
      <c r="J730" s="33"/>
      <c r="K730" s="33"/>
      <c r="L730" s="1195" t="s">
        <v>601</v>
      </c>
      <c r="M730" s="230"/>
      <c r="N730" s="279" t="s">
        <v>2798</v>
      </c>
      <c r="O730" s="230"/>
      <c r="P730" s="228"/>
      <c r="Q730" s="279" t="s">
        <v>2799</v>
      </c>
      <c r="R730" s="228"/>
      <c r="S730" s="228"/>
      <c r="T730" s="29"/>
      <c r="U730" s="8"/>
      <c r="V730" s="8"/>
      <c r="W730" s="8"/>
      <c r="X730" s="8"/>
      <c r="Y730" s="8"/>
      <c r="Z730" s="8"/>
      <c r="AA730" s="8"/>
      <c r="AB730" s="8"/>
      <c r="AC730" s="8"/>
    </row>
    <row r="731" spans="1:29" ht="37.5" customHeight="1">
      <c r="A731" s="1152"/>
      <c r="B731" s="1152"/>
      <c r="C731" s="186"/>
      <c r="D731" s="33"/>
      <c r="E731" s="33"/>
      <c r="F731" s="33"/>
      <c r="G731" s="33"/>
      <c r="H731" s="33"/>
      <c r="I731" s="33"/>
      <c r="J731" s="33"/>
      <c r="K731" s="33"/>
      <c r="L731" s="1193"/>
      <c r="M731" s="230"/>
      <c r="N731" s="230"/>
      <c r="O731" s="230"/>
      <c r="P731" s="228"/>
      <c r="Q731" s="279" t="s">
        <v>2800</v>
      </c>
      <c r="R731" s="228"/>
      <c r="S731" s="228"/>
      <c r="T731" s="29"/>
      <c r="U731" s="8"/>
      <c r="V731" s="8"/>
      <c r="W731" s="8"/>
      <c r="X731" s="8"/>
      <c r="Y731" s="8"/>
      <c r="Z731" s="8"/>
      <c r="AA731" s="8"/>
      <c r="AB731" s="8"/>
      <c r="AC731" s="8"/>
    </row>
    <row r="732" spans="1:29" ht="15.75" customHeight="1">
      <c r="A732" s="1152"/>
      <c r="B732" s="1152"/>
      <c r="C732" s="186"/>
      <c r="D732" s="29"/>
      <c r="E732" s="29"/>
      <c r="F732" s="29"/>
      <c r="G732" s="29"/>
      <c r="H732" s="29"/>
      <c r="I732" s="29"/>
      <c r="J732" s="29"/>
      <c r="K732" s="29"/>
      <c r="L732" s="1193"/>
      <c r="M732" s="230"/>
      <c r="N732" s="228"/>
      <c r="O732" s="230"/>
      <c r="P732" s="228"/>
      <c r="Q732" s="230"/>
      <c r="R732" s="228"/>
      <c r="S732" s="228"/>
      <c r="T732" s="29"/>
      <c r="U732" s="8"/>
      <c r="V732" s="8"/>
      <c r="W732" s="8"/>
      <c r="X732" s="8"/>
      <c r="Y732" s="8"/>
      <c r="Z732" s="8"/>
      <c r="AA732" s="8"/>
      <c r="AB732" s="8"/>
      <c r="AC732" s="8"/>
    </row>
    <row r="733" spans="1:29" ht="15.75" customHeight="1">
      <c r="A733" s="1147"/>
      <c r="B733" s="1147"/>
      <c r="C733" s="186"/>
      <c r="D733" s="29"/>
      <c r="E733" s="29"/>
      <c r="F733" s="29"/>
      <c r="G733" s="29"/>
      <c r="H733" s="29"/>
      <c r="I733" s="29"/>
      <c r="J733" s="29"/>
      <c r="K733" s="29"/>
      <c r="L733" s="1194"/>
      <c r="M733" s="228"/>
      <c r="N733" s="228"/>
      <c r="O733" s="230"/>
      <c r="P733" s="228"/>
      <c r="Q733" s="228"/>
      <c r="R733" s="228"/>
      <c r="S733" s="228"/>
      <c r="T733" s="29"/>
      <c r="U733" s="8"/>
      <c r="V733" s="8"/>
      <c r="W733" s="8"/>
      <c r="X733" s="8"/>
      <c r="Y733" s="8"/>
      <c r="Z733" s="8"/>
      <c r="AA733" s="8"/>
      <c r="AB733" s="8"/>
      <c r="AC733" s="8"/>
    </row>
    <row r="734" spans="1:29" ht="16.5" customHeight="1">
      <c r="A734" s="766"/>
      <c r="B734" s="371"/>
      <c r="C734" s="186"/>
      <c r="D734" s="33"/>
      <c r="E734" s="33"/>
      <c r="F734" s="33"/>
      <c r="G734" s="33"/>
      <c r="H734" s="33"/>
      <c r="I734" s="33"/>
      <c r="J734" s="33"/>
      <c r="K734" s="33"/>
      <c r="L734" s="238" t="s">
        <v>593</v>
      </c>
      <c r="M734" s="239">
        <v>3</v>
      </c>
      <c r="N734" s="239">
        <v>5</v>
      </c>
      <c r="O734" s="280"/>
      <c r="P734" s="280"/>
      <c r="Q734" s="239">
        <v>11</v>
      </c>
      <c r="R734" s="236"/>
      <c r="S734" s="237">
        <f t="shared" ref="S734:S745" si="145">SUM(M734:R734)</f>
        <v>19</v>
      </c>
      <c r="T734" s="29"/>
      <c r="U734" s="185"/>
      <c r="V734" s="185"/>
      <c r="W734" s="185"/>
      <c r="X734" s="185"/>
      <c r="Y734" s="185"/>
      <c r="Z734" s="185"/>
      <c r="AA734" s="185"/>
      <c r="AB734" s="185"/>
      <c r="AC734" s="185"/>
    </row>
    <row r="735" spans="1:29" ht="16.5" customHeight="1">
      <c r="A735" s="766"/>
      <c r="B735" s="371"/>
      <c r="C735" s="186"/>
      <c r="D735" s="33"/>
      <c r="E735" s="33"/>
      <c r="F735" s="33"/>
      <c r="G735" s="33"/>
      <c r="H735" s="33"/>
      <c r="I735" s="33"/>
      <c r="J735" s="33"/>
      <c r="K735" s="33"/>
      <c r="L735" s="240" t="s">
        <v>594</v>
      </c>
      <c r="M735" s="241">
        <v>3</v>
      </c>
      <c r="N735" s="241">
        <v>5</v>
      </c>
      <c r="O735" s="281"/>
      <c r="P735" s="281"/>
      <c r="Q735" s="241">
        <v>11</v>
      </c>
      <c r="R735" s="228"/>
      <c r="S735" s="242">
        <f t="shared" si="145"/>
        <v>19</v>
      </c>
      <c r="T735" s="29"/>
      <c r="U735" s="185"/>
      <c r="V735" s="185"/>
      <c r="W735" s="185"/>
      <c r="X735" s="185"/>
      <c r="Y735" s="185"/>
      <c r="Z735" s="185"/>
      <c r="AA735" s="185"/>
      <c r="AB735" s="185"/>
      <c r="AC735" s="185"/>
    </row>
    <row r="736" spans="1:29" ht="16.5" customHeight="1">
      <c r="A736" s="766"/>
      <c r="B736" s="371"/>
      <c r="C736" s="181"/>
      <c r="D736" s="33"/>
      <c r="E736" s="33"/>
      <c r="F736" s="33"/>
      <c r="G736" s="33"/>
      <c r="H736" s="33"/>
      <c r="I736" s="33"/>
      <c r="J736" s="33"/>
      <c r="K736" s="33"/>
      <c r="L736" s="240" t="s">
        <v>595</v>
      </c>
      <c r="M736" s="243"/>
      <c r="N736" s="243"/>
      <c r="O736" s="243"/>
      <c r="P736" s="243"/>
      <c r="Q736" s="243"/>
      <c r="R736" s="228"/>
      <c r="S736" s="242">
        <f t="shared" si="145"/>
        <v>0</v>
      </c>
      <c r="T736" s="29"/>
      <c r="U736" s="185"/>
      <c r="V736" s="185"/>
      <c r="W736" s="185"/>
      <c r="X736" s="185"/>
      <c r="Y736" s="185"/>
      <c r="Z736" s="185"/>
      <c r="AA736" s="185"/>
      <c r="AB736" s="185"/>
      <c r="AC736" s="185"/>
    </row>
    <row r="737" spans="1:29" ht="16.5" customHeight="1">
      <c r="A737" s="766"/>
      <c r="B737" s="371"/>
      <c r="C737" s="186"/>
      <c r="D737" s="33"/>
      <c r="E737" s="33"/>
      <c r="F737" s="33"/>
      <c r="G737" s="33"/>
      <c r="H737" s="33"/>
      <c r="I737" s="33"/>
      <c r="J737" s="33"/>
      <c r="K737" s="33"/>
      <c r="L737" s="244" t="s">
        <v>596</v>
      </c>
      <c r="M737" s="246"/>
      <c r="N737" s="246"/>
      <c r="O737" s="246"/>
      <c r="P737" s="246"/>
      <c r="Q737" s="246"/>
      <c r="R737" s="247"/>
      <c r="S737" s="248">
        <f t="shared" si="145"/>
        <v>0</v>
      </c>
      <c r="T737" s="29"/>
      <c r="U737" s="185"/>
      <c r="V737" s="185"/>
      <c r="W737" s="185"/>
      <c r="X737" s="185"/>
      <c r="Y737" s="185"/>
      <c r="Z737" s="185"/>
      <c r="AA737" s="185"/>
      <c r="AB737" s="185"/>
      <c r="AC737" s="185"/>
    </row>
    <row r="738" spans="1:29" ht="16.5" customHeight="1">
      <c r="A738" s="766"/>
      <c r="B738" s="371"/>
      <c r="C738" s="1200"/>
      <c r="D738" s="186"/>
      <c r="E738" s="186"/>
      <c r="F738" s="186"/>
      <c r="G738" s="186"/>
      <c r="H738" s="186"/>
      <c r="I738" s="186"/>
      <c r="J738" s="186"/>
      <c r="K738" s="186"/>
      <c r="L738" s="244" t="s">
        <v>597</v>
      </c>
      <c r="M738" s="246"/>
      <c r="N738" s="246"/>
      <c r="O738" s="246"/>
      <c r="P738" s="246"/>
      <c r="Q738" s="246"/>
      <c r="R738" s="247"/>
      <c r="S738" s="248">
        <f t="shared" si="145"/>
        <v>0</v>
      </c>
      <c r="T738" s="29"/>
      <c r="U738" s="185"/>
      <c r="V738" s="185"/>
      <c r="W738" s="185"/>
      <c r="X738" s="185"/>
      <c r="Y738" s="185"/>
      <c r="Z738" s="185"/>
      <c r="AA738" s="185"/>
      <c r="AB738" s="185"/>
      <c r="AC738" s="185"/>
    </row>
    <row r="739" spans="1:29" ht="16.5" customHeight="1">
      <c r="A739" s="766"/>
      <c r="B739" s="371"/>
      <c r="C739" s="1201"/>
      <c r="D739" s="186"/>
      <c r="E739" s="186"/>
      <c r="F739" s="186"/>
      <c r="G739" s="186"/>
      <c r="H739" s="186"/>
      <c r="I739" s="186"/>
      <c r="J739" s="186"/>
      <c r="K739" s="186"/>
      <c r="L739" s="249" t="s">
        <v>598</v>
      </c>
      <c r="M739" s="246"/>
      <c r="N739" s="246"/>
      <c r="O739" s="246"/>
      <c r="P739" s="246"/>
      <c r="Q739" s="246"/>
      <c r="R739" s="247"/>
      <c r="S739" s="248">
        <f t="shared" si="145"/>
        <v>0</v>
      </c>
      <c r="T739" s="29"/>
      <c r="U739" s="185"/>
      <c r="V739" s="185"/>
      <c r="W739" s="185"/>
      <c r="X739" s="185"/>
      <c r="Y739" s="185"/>
      <c r="Z739" s="185"/>
      <c r="AA739" s="185"/>
      <c r="AB739" s="185"/>
      <c r="AC739" s="185"/>
    </row>
    <row r="740" spans="1:29" ht="16.5" customHeight="1">
      <c r="A740" s="766"/>
      <c r="B740" s="371"/>
      <c r="C740" s="186"/>
      <c r="D740" s="33"/>
      <c r="E740" s="33"/>
      <c r="F740" s="33"/>
      <c r="G740" s="33"/>
      <c r="H740" s="33"/>
      <c r="I740" s="33"/>
      <c r="J740" s="33"/>
      <c r="K740" s="33"/>
      <c r="L740" s="250" t="s">
        <v>599</v>
      </c>
      <c r="M740" s="251"/>
      <c r="N740" s="251"/>
      <c r="O740" s="251"/>
      <c r="P740" s="251"/>
      <c r="Q740" s="251"/>
      <c r="R740" s="252"/>
      <c r="S740" s="253">
        <f t="shared" si="145"/>
        <v>0</v>
      </c>
      <c r="T740" s="29"/>
      <c r="U740" s="185"/>
      <c r="V740" s="185"/>
      <c r="W740" s="185"/>
      <c r="X740" s="185"/>
      <c r="Y740" s="185"/>
      <c r="Z740" s="185"/>
      <c r="AA740" s="185"/>
      <c r="AB740" s="185"/>
      <c r="AC740" s="185"/>
    </row>
    <row r="741" spans="1:29" ht="16.5" customHeight="1">
      <c r="A741" s="766"/>
      <c r="B741" s="371"/>
      <c r="C741" s="186"/>
      <c r="D741" s="33"/>
      <c r="E741" s="33"/>
      <c r="F741" s="33"/>
      <c r="G741" s="33"/>
      <c r="H741" s="33"/>
      <c r="I741" s="33"/>
      <c r="J741" s="33"/>
      <c r="K741" s="33"/>
      <c r="L741" s="250" t="s">
        <v>600</v>
      </c>
      <c r="M741" s="254"/>
      <c r="N741" s="254"/>
      <c r="O741" s="254"/>
      <c r="P741" s="254"/>
      <c r="Q741" s="254"/>
      <c r="R741" s="255"/>
      <c r="S741" s="256">
        <f t="shared" si="145"/>
        <v>0</v>
      </c>
      <c r="T741" s="29"/>
      <c r="U741" s="185"/>
      <c r="V741" s="185"/>
      <c r="W741" s="185"/>
      <c r="X741" s="185"/>
      <c r="Y741" s="185"/>
      <c r="Z741" s="185"/>
      <c r="AA741" s="185"/>
      <c r="AB741" s="185"/>
      <c r="AC741" s="185"/>
    </row>
    <row r="742" spans="1:29" ht="16.5" customHeight="1">
      <c r="A742" s="766"/>
      <c r="B742" s="371"/>
      <c r="C742" s="181"/>
      <c r="D742" s="33"/>
      <c r="E742" s="33"/>
      <c r="F742" s="33"/>
      <c r="G742" s="33"/>
      <c r="H742" s="33"/>
      <c r="I742" s="33"/>
      <c r="J742" s="33"/>
      <c r="K742" s="33"/>
      <c r="L742" s="222" t="s">
        <v>681</v>
      </c>
      <c r="M742" s="223">
        <f t="shared" ref="M742:R742" si="146">M734+M720</f>
        <v>3</v>
      </c>
      <c r="N742" s="223">
        <f t="shared" si="146"/>
        <v>5</v>
      </c>
      <c r="O742" s="223">
        <f t="shared" si="146"/>
        <v>0</v>
      </c>
      <c r="P742" s="223">
        <f t="shared" si="146"/>
        <v>0</v>
      </c>
      <c r="Q742" s="223">
        <f t="shared" si="146"/>
        <v>11</v>
      </c>
      <c r="R742" s="223">
        <f t="shared" si="146"/>
        <v>0</v>
      </c>
      <c r="S742" s="224">
        <f t="shared" si="145"/>
        <v>19</v>
      </c>
      <c r="T742" s="29"/>
      <c r="U742" s="185"/>
      <c r="V742" s="185"/>
      <c r="W742" s="185"/>
      <c r="X742" s="185"/>
      <c r="Y742" s="185"/>
      <c r="Z742" s="185"/>
      <c r="AA742" s="185"/>
      <c r="AB742" s="185"/>
      <c r="AC742" s="185"/>
    </row>
    <row r="743" spans="1:29" ht="16.5" customHeight="1">
      <c r="A743" s="766"/>
      <c r="B743" s="371"/>
      <c r="C743" s="186"/>
      <c r="D743" s="33"/>
      <c r="E743" s="33"/>
      <c r="F743" s="33"/>
      <c r="G743" s="33"/>
      <c r="H743" s="33"/>
      <c r="I743" s="33"/>
      <c r="J743" s="33"/>
      <c r="K743" s="33"/>
      <c r="L743" s="257" t="s">
        <v>682</v>
      </c>
      <c r="M743" s="258">
        <f t="shared" ref="M743:R743" si="147">M738+M737+M724+M723</f>
        <v>0</v>
      </c>
      <c r="N743" s="258">
        <f t="shared" si="147"/>
        <v>0</v>
      </c>
      <c r="O743" s="258">
        <f t="shared" si="147"/>
        <v>0</v>
      </c>
      <c r="P743" s="258">
        <f t="shared" si="147"/>
        <v>0</v>
      </c>
      <c r="Q743" s="258">
        <f t="shared" si="147"/>
        <v>0</v>
      </c>
      <c r="R743" s="258">
        <f t="shared" si="147"/>
        <v>0</v>
      </c>
      <c r="S743" s="259">
        <f t="shared" si="145"/>
        <v>0</v>
      </c>
      <c r="T743" s="29"/>
      <c r="U743" s="185"/>
      <c r="V743" s="185"/>
      <c r="W743" s="185"/>
      <c r="X743" s="185"/>
      <c r="Y743" s="185"/>
      <c r="Z743" s="185"/>
      <c r="AA743" s="185"/>
      <c r="AB743" s="185"/>
      <c r="AC743" s="185"/>
    </row>
    <row r="744" spans="1:29" ht="16.5" customHeight="1">
      <c r="A744" s="766"/>
      <c r="B744" s="371"/>
      <c r="C744" s="1200"/>
      <c r="D744" s="186"/>
      <c r="E744" s="186"/>
      <c r="F744" s="186"/>
      <c r="G744" s="186"/>
      <c r="H744" s="186"/>
      <c r="I744" s="186"/>
      <c r="J744" s="186"/>
      <c r="K744" s="186"/>
      <c r="L744" s="257" t="s">
        <v>683</v>
      </c>
      <c r="M744" s="258">
        <f t="shared" ref="M744:R744" si="148">M739+M725</f>
        <v>0</v>
      </c>
      <c r="N744" s="258">
        <f t="shared" si="148"/>
        <v>0</v>
      </c>
      <c r="O744" s="258">
        <f t="shared" si="148"/>
        <v>0</v>
      </c>
      <c r="P744" s="258">
        <f t="shared" si="148"/>
        <v>0</v>
      </c>
      <c r="Q744" s="258">
        <f t="shared" si="148"/>
        <v>0</v>
      </c>
      <c r="R744" s="258">
        <f t="shared" si="148"/>
        <v>0</v>
      </c>
      <c r="S744" s="259">
        <f t="shared" si="145"/>
        <v>0</v>
      </c>
      <c r="T744" s="29"/>
      <c r="U744" s="185"/>
      <c r="V744" s="185"/>
      <c r="W744" s="185"/>
      <c r="X744" s="185"/>
      <c r="Y744" s="185"/>
      <c r="Z744" s="185"/>
      <c r="AA744" s="185"/>
      <c r="AB744" s="185"/>
      <c r="AC744" s="185"/>
    </row>
    <row r="745" spans="1:29" ht="16.5" customHeight="1">
      <c r="A745" s="766"/>
      <c r="B745" s="371"/>
      <c r="C745" s="1201"/>
      <c r="D745" s="186"/>
      <c r="E745" s="186"/>
      <c r="F745" s="186"/>
      <c r="G745" s="186"/>
      <c r="H745" s="186"/>
      <c r="I745" s="186"/>
      <c r="J745" s="186"/>
      <c r="K745" s="186"/>
      <c r="L745" s="260" t="s">
        <v>684</v>
      </c>
      <c r="M745" s="261">
        <f t="shared" ref="M745:R745" si="149">M740+M726</f>
        <v>0</v>
      </c>
      <c r="N745" s="261">
        <f t="shared" si="149"/>
        <v>0</v>
      </c>
      <c r="O745" s="261">
        <f t="shared" si="149"/>
        <v>0</v>
      </c>
      <c r="P745" s="261">
        <f t="shared" si="149"/>
        <v>0</v>
      </c>
      <c r="Q745" s="261">
        <f t="shared" si="149"/>
        <v>0</v>
      </c>
      <c r="R745" s="261">
        <f t="shared" si="149"/>
        <v>0</v>
      </c>
      <c r="S745" s="262">
        <f t="shared" si="145"/>
        <v>0</v>
      </c>
      <c r="T745" s="29"/>
      <c r="U745" s="185"/>
      <c r="V745" s="185"/>
      <c r="W745" s="185"/>
      <c r="X745" s="185"/>
      <c r="Y745" s="185"/>
      <c r="Z745" s="185"/>
      <c r="AA745" s="185"/>
      <c r="AB745" s="185"/>
      <c r="AC745" s="185"/>
    </row>
    <row r="746" spans="1:29" ht="15.75" customHeight="1">
      <c r="A746" s="1213" t="s">
        <v>817</v>
      </c>
      <c r="B746" s="1138"/>
      <c r="C746" s="354"/>
      <c r="D746" s="82"/>
      <c r="E746" s="82"/>
      <c r="F746" s="82"/>
      <c r="G746" s="82"/>
      <c r="H746" s="82"/>
      <c r="I746" s="82"/>
      <c r="J746" s="82"/>
      <c r="K746" s="82"/>
      <c r="L746" s="355"/>
      <c r="M746" s="82"/>
      <c r="N746" s="82"/>
      <c r="O746" s="82"/>
      <c r="P746" s="82"/>
      <c r="Q746" s="82"/>
      <c r="R746" s="82"/>
      <c r="S746" s="82"/>
      <c r="T746" s="186"/>
      <c r="U746" s="8"/>
      <c r="V746" s="8"/>
      <c r="W746" s="8"/>
      <c r="X746" s="8"/>
      <c r="Y746" s="8"/>
      <c r="Z746" s="8"/>
      <c r="AA746" s="8"/>
      <c r="AB746" s="8"/>
      <c r="AC746" s="8"/>
    </row>
    <row r="747" spans="1:29" ht="15.75" customHeight="1">
      <c r="A747" s="74"/>
      <c r="B747" s="989"/>
      <c r="C747" s="150"/>
      <c r="D747" s="150"/>
      <c r="E747" s="150"/>
      <c r="F747" s="150"/>
      <c r="G747" s="150"/>
      <c r="H747" s="150"/>
      <c r="I747" s="150"/>
      <c r="J747" s="150"/>
      <c r="K747" s="189"/>
      <c r="L747" s="106"/>
      <c r="M747" s="180"/>
      <c r="N747" s="180"/>
      <c r="O747" s="180"/>
      <c r="P747" s="180"/>
      <c r="Q747" s="180"/>
      <c r="R747" s="106"/>
      <c r="S747" s="106"/>
      <c r="T747" s="457"/>
    </row>
    <row r="748" spans="1:29" ht="15.75" customHeight="1">
      <c r="A748" s="74"/>
      <c r="B748" s="989"/>
      <c r="C748" s="150"/>
      <c r="D748" s="175"/>
      <c r="E748" s="175"/>
      <c r="F748" s="175"/>
      <c r="G748" s="175"/>
      <c r="H748" s="175"/>
      <c r="I748" s="175"/>
      <c r="J748" s="175"/>
      <c r="K748" s="1220" t="s">
        <v>592</v>
      </c>
      <c r="L748" s="186" t="s">
        <v>593</v>
      </c>
      <c r="M748" s="990">
        <f t="shared" ref="M748:R748" si="150">M630+M600+M570+M540+M510+M480+M451+M423+M395+M367+M337+M308+M278+M248+M217+M186+M155+M126+M99+M70+M40+M10+M660+M689</f>
        <v>25</v>
      </c>
      <c r="N748" s="990">
        <f t="shared" si="150"/>
        <v>54</v>
      </c>
      <c r="O748" s="990">
        <f t="shared" si="150"/>
        <v>46</v>
      </c>
      <c r="P748" s="990">
        <f t="shared" si="150"/>
        <v>39</v>
      </c>
      <c r="Q748" s="990">
        <f t="shared" si="150"/>
        <v>54</v>
      </c>
      <c r="R748" s="990">
        <f t="shared" si="150"/>
        <v>0</v>
      </c>
      <c r="S748" s="112">
        <f t="shared" ref="S748:S763" si="151">SUM(M748:R748)</f>
        <v>218</v>
      </c>
      <c r="T748" s="457"/>
    </row>
    <row r="749" spans="1:29" ht="15.75" customHeight="1">
      <c r="A749" s="74"/>
      <c r="B749" s="989"/>
      <c r="C749" s="150"/>
      <c r="D749" s="175"/>
      <c r="E749" s="175"/>
      <c r="F749" s="175"/>
      <c r="G749" s="175"/>
      <c r="H749" s="175"/>
      <c r="I749" s="175"/>
      <c r="J749" s="175"/>
      <c r="K749" s="1152"/>
      <c r="L749" s="195" t="s">
        <v>594</v>
      </c>
      <c r="M749" s="990">
        <f t="shared" ref="M749:R749" si="152">M631+M601+M571+M541+M511+M481+M452+M424+M396+M368+M338+M309+M279+M249+M218+M187+M156+M127+M100+M71+M41+M11+M661+M690</f>
        <v>3</v>
      </c>
      <c r="N749" s="990">
        <f t="shared" si="152"/>
        <v>15</v>
      </c>
      <c r="O749" s="990">
        <f t="shared" si="152"/>
        <v>11</v>
      </c>
      <c r="P749" s="990">
        <f t="shared" si="152"/>
        <v>7</v>
      </c>
      <c r="Q749" s="990">
        <f t="shared" si="152"/>
        <v>14</v>
      </c>
      <c r="R749" s="990">
        <f t="shared" si="152"/>
        <v>0</v>
      </c>
      <c r="S749" s="112">
        <f t="shared" si="151"/>
        <v>50</v>
      </c>
      <c r="T749" s="457"/>
    </row>
    <row r="750" spans="1:29" ht="15.75" customHeight="1">
      <c r="A750" s="74"/>
      <c r="B750" s="989"/>
      <c r="C750" s="150"/>
      <c r="D750" s="175"/>
      <c r="E750" s="175"/>
      <c r="F750" s="175"/>
      <c r="G750" s="175"/>
      <c r="H750" s="175"/>
      <c r="I750" s="175"/>
      <c r="J750" s="175"/>
      <c r="K750" s="1152"/>
      <c r="L750" s="195" t="s">
        <v>595</v>
      </c>
      <c r="M750" s="990">
        <f t="shared" ref="M750:R750" si="153">M632+M602+M572+M542+M512+M482+M453+M425+M397+M369+M339+M310+M280+M250+M219+M188+M157+M128+M101+M72+M42+M12+M662+M691</f>
        <v>22</v>
      </c>
      <c r="N750" s="990">
        <f t="shared" si="153"/>
        <v>39</v>
      </c>
      <c r="O750" s="990">
        <f t="shared" si="153"/>
        <v>35</v>
      </c>
      <c r="P750" s="990">
        <f t="shared" si="153"/>
        <v>32</v>
      </c>
      <c r="Q750" s="990">
        <f t="shared" si="153"/>
        <v>40</v>
      </c>
      <c r="R750" s="990">
        <f t="shared" si="153"/>
        <v>0</v>
      </c>
      <c r="S750" s="112">
        <f t="shared" si="151"/>
        <v>168</v>
      </c>
      <c r="T750" s="457"/>
    </row>
    <row r="751" spans="1:29" ht="15.75" customHeight="1">
      <c r="A751" s="74"/>
      <c r="B751" s="989"/>
      <c r="C751" s="150"/>
      <c r="D751" s="175"/>
      <c r="E751" s="175"/>
      <c r="F751" s="175"/>
      <c r="G751" s="175"/>
      <c r="H751" s="175"/>
      <c r="I751" s="175"/>
      <c r="J751" s="175"/>
      <c r="K751" s="1152"/>
      <c r="L751" s="199" t="s">
        <v>596</v>
      </c>
      <c r="M751" s="990">
        <f t="shared" ref="M751:R751" si="154">M633+M603+M573+M543+M513+M483+M454+M426+M398+M370+M340+M311+M281+M251+M220+M189+M158+M129+M102+M73+M43+M13+M663+M692</f>
        <v>0</v>
      </c>
      <c r="N751" s="990">
        <f t="shared" si="154"/>
        <v>0</v>
      </c>
      <c r="O751" s="990">
        <f t="shared" si="154"/>
        <v>0</v>
      </c>
      <c r="P751" s="990">
        <f t="shared" si="154"/>
        <v>0</v>
      </c>
      <c r="Q751" s="990">
        <f t="shared" si="154"/>
        <v>0</v>
      </c>
      <c r="R751" s="990">
        <f t="shared" si="154"/>
        <v>0</v>
      </c>
      <c r="S751" s="115">
        <f t="shared" si="151"/>
        <v>0</v>
      </c>
      <c r="T751" s="457"/>
    </row>
    <row r="752" spans="1:29" ht="15.75" customHeight="1">
      <c r="A752" s="74"/>
      <c r="B752" s="989"/>
      <c r="C752" s="150"/>
      <c r="D752" s="175"/>
      <c r="E752" s="175"/>
      <c r="F752" s="175"/>
      <c r="G752" s="175"/>
      <c r="H752" s="175"/>
      <c r="I752" s="175"/>
      <c r="J752" s="175"/>
      <c r="K752" s="1152"/>
      <c r="L752" s="199" t="s">
        <v>597</v>
      </c>
      <c r="M752" s="990">
        <f t="shared" ref="M752:R752" si="155">M634+M604+M574+M544+M514+M484+M455+M427+M399+M371+M341+M312+M282+M252+M221+M190+M159+M130+M103+M74+M44+M14+M664+M693</f>
        <v>1</v>
      </c>
      <c r="N752" s="990">
        <f t="shared" si="155"/>
        <v>20</v>
      </c>
      <c r="O752" s="990">
        <f t="shared" si="155"/>
        <v>20</v>
      </c>
      <c r="P752" s="990">
        <f t="shared" si="155"/>
        <v>19</v>
      </c>
      <c r="Q752" s="990">
        <f t="shared" si="155"/>
        <v>28</v>
      </c>
      <c r="R752" s="990">
        <f t="shared" si="155"/>
        <v>0</v>
      </c>
      <c r="S752" s="115">
        <f t="shared" si="151"/>
        <v>88</v>
      </c>
      <c r="T752" s="457"/>
    </row>
    <row r="753" spans="1:20" ht="15.75" customHeight="1">
      <c r="A753" s="74"/>
      <c r="B753" s="989"/>
      <c r="C753" s="150"/>
      <c r="D753" s="175"/>
      <c r="E753" s="175"/>
      <c r="F753" s="175"/>
      <c r="G753" s="175"/>
      <c r="H753" s="175"/>
      <c r="I753" s="175"/>
      <c r="J753" s="175"/>
      <c r="K753" s="1152"/>
      <c r="L753" s="208" t="s">
        <v>598</v>
      </c>
      <c r="M753" s="990">
        <f t="shared" ref="M753:R753" si="156">M635+M605+M575+M545+M515+M485+M456+M428+M400+M372+M342+M313+M283+M253+M222+M191+M160+M131+M104+M75+M45+M15+M665+M694</f>
        <v>0</v>
      </c>
      <c r="N753" s="990">
        <f t="shared" si="156"/>
        <v>11</v>
      </c>
      <c r="O753" s="990">
        <f t="shared" si="156"/>
        <v>17</v>
      </c>
      <c r="P753" s="990">
        <f t="shared" si="156"/>
        <v>9</v>
      </c>
      <c r="Q753" s="990">
        <f t="shared" si="156"/>
        <v>4</v>
      </c>
      <c r="R753" s="990">
        <f t="shared" si="156"/>
        <v>0</v>
      </c>
      <c r="S753" s="115">
        <f t="shared" si="151"/>
        <v>41</v>
      </c>
      <c r="T753" s="457"/>
    </row>
    <row r="754" spans="1:20" ht="15.75" customHeight="1">
      <c r="A754" s="74"/>
      <c r="B754" s="989"/>
      <c r="C754" s="150"/>
      <c r="D754" s="175"/>
      <c r="E754" s="175"/>
      <c r="F754" s="175"/>
      <c r="G754" s="175"/>
      <c r="H754" s="175"/>
      <c r="I754" s="175"/>
      <c r="J754" s="175"/>
      <c r="K754" s="1152"/>
      <c r="L754" s="209" t="s">
        <v>599</v>
      </c>
      <c r="M754" s="990">
        <f t="shared" ref="M754:R754" si="157">M636+M606+M576+M546+M516+M486+M457+M429+M401+M373+M343+M314+M284+M254+M223+M192+M161+M132+M105+M76+M46+M16+M666+M695</f>
        <v>0</v>
      </c>
      <c r="N754" s="990">
        <f t="shared" si="157"/>
        <v>4</v>
      </c>
      <c r="O754" s="990">
        <f t="shared" si="157"/>
        <v>0</v>
      </c>
      <c r="P754" s="990">
        <f t="shared" si="157"/>
        <v>4</v>
      </c>
      <c r="Q754" s="990">
        <f t="shared" si="157"/>
        <v>0</v>
      </c>
      <c r="R754" s="990">
        <f t="shared" si="157"/>
        <v>0</v>
      </c>
      <c r="S754" s="117">
        <f t="shared" si="151"/>
        <v>8</v>
      </c>
      <c r="T754" s="457"/>
    </row>
    <row r="755" spans="1:20" ht="15.75" customHeight="1">
      <c r="A755" s="74"/>
      <c r="B755" s="989"/>
      <c r="C755" s="150"/>
      <c r="D755" s="175"/>
      <c r="E755" s="175"/>
      <c r="F755" s="175"/>
      <c r="G755" s="175"/>
      <c r="H755" s="175"/>
      <c r="I755" s="175"/>
      <c r="J755" s="175"/>
      <c r="K755" s="1147"/>
      <c r="L755" s="209" t="s">
        <v>600</v>
      </c>
      <c r="M755" s="990">
        <f t="shared" ref="M755:R755" si="158">M637+M607+M577+M547+M517+M487+M458+M430+M402+M374+M344+M315+M285+M255+M224+M193+M162+M133+M106+M77+M47+M17+M667+M696</f>
        <v>0</v>
      </c>
      <c r="N755" s="990">
        <f t="shared" si="158"/>
        <v>4</v>
      </c>
      <c r="O755" s="990">
        <f t="shared" si="158"/>
        <v>0</v>
      </c>
      <c r="P755" s="990">
        <f t="shared" si="158"/>
        <v>4</v>
      </c>
      <c r="Q755" s="990">
        <f t="shared" si="158"/>
        <v>0</v>
      </c>
      <c r="R755" s="990">
        <f t="shared" si="158"/>
        <v>0</v>
      </c>
      <c r="S755" s="117">
        <f t="shared" si="151"/>
        <v>8</v>
      </c>
      <c r="T755" s="457"/>
    </row>
    <row r="756" spans="1:20" ht="15.75" customHeight="1">
      <c r="A756" s="74"/>
      <c r="B756" s="989"/>
      <c r="C756" s="150"/>
      <c r="D756" s="175"/>
      <c r="E756" s="175"/>
      <c r="F756" s="175"/>
      <c r="G756" s="175"/>
      <c r="H756" s="175"/>
      <c r="I756" s="175"/>
      <c r="J756" s="175"/>
      <c r="K756" s="1222" t="s">
        <v>601</v>
      </c>
      <c r="L756" s="238" t="s">
        <v>593</v>
      </c>
      <c r="M756" s="991">
        <f t="shared" ref="M756:R756" si="159">M643+M613+M583+M553+M523+M494+M464+M435+M407+M379+M350+M321+M291+M261+M231+M199+M168+M139+M110+M83+M53+M23+M672+M703</f>
        <v>24</v>
      </c>
      <c r="N756" s="991">
        <f t="shared" si="159"/>
        <v>28</v>
      </c>
      <c r="O756" s="991">
        <f t="shared" si="159"/>
        <v>27</v>
      </c>
      <c r="P756" s="991">
        <f t="shared" si="159"/>
        <v>26</v>
      </c>
      <c r="Q756" s="991">
        <f t="shared" si="159"/>
        <v>22</v>
      </c>
      <c r="R756" s="991">
        <f t="shared" si="159"/>
        <v>0</v>
      </c>
      <c r="S756" s="160">
        <f t="shared" si="151"/>
        <v>127</v>
      </c>
      <c r="T756" s="457"/>
    </row>
    <row r="757" spans="1:20" ht="15.75" customHeight="1">
      <c r="A757" s="74"/>
      <c r="B757" s="989"/>
      <c r="C757" s="150"/>
      <c r="D757" s="175"/>
      <c r="E757" s="175"/>
      <c r="F757" s="175"/>
      <c r="G757" s="175"/>
      <c r="H757" s="175"/>
      <c r="I757" s="175"/>
      <c r="J757" s="175"/>
      <c r="K757" s="1152"/>
      <c r="L757" s="240" t="s">
        <v>594</v>
      </c>
      <c r="M757" s="991">
        <f t="shared" ref="M757:R757" si="160">M644+M614+M584+M554+M524+M495+M465+M436+M408+M380+M351+M322+M292+M262+M232+M200+M169+M140+M111+M84+M54+M24+M673+M704</f>
        <v>3</v>
      </c>
      <c r="N757" s="991">
        <f t="shared" si="160"/>
        <v>6</v>
      </c>
      <c r="O757" s="991">
        <f t="shared" si="160"/>
        <v>6</v>
      </c>
      <c r="P757" s="991">
        <f t="shared" si="160"/>
        <v>7</v>
      </c>
      <c r="Q757" s="991">
        <f t="shared" si="160"/>
        <v>3</v>
      </c>
      <c r="R757" s="991">
        <f t="shared" si="160"/>
        <v>0</v>
      </c>
      <c r="S757" s="160">
        <f t="shared" si="151"/>
        <v>25</v>
      </c>
      <c r="T757" s="457"/>
    </row>
    <row r="758" spans="1:20" ht="15.75" customHeight="1">
      <c r="A758" s="74"/>
      <c r="B758" s="989"/>
      <c r="C758" s="150"/>
      <c r="D758" s="175"/>
      <c r="E758" s="150"/>
      <c r="F758" s="150"/>
      <c r="G758" s="175"/>
      <c r="H758" s="175"/>
      <c r="I758" s="150"/>
      <c r="J758" s="150"/>
      <c r="K758" s="1152"/>
      <c r="L758" s="240" t="s">
        <v>595</v>
      </c>
      <c r="M758" s="991">
        <f t="shared" ref="M758:R758" si="161">M645+M615+M585+M555+M525+M496+M466+M437+M409+M381+M352+M323+M293+M263+M233+M201+M170+M141+M112+M85+M55+M25+M674+M705</f>
        <v>21</v>
      </c>
      <c r="N758" s="991">
        <f t="shared" si="161"/>
        <v>22</v>
      </c>
      <c r="O758" s="991">
        <f t="shared" si="161"/>
        <v>21</v>
      </c>
      <c r="P758" s="991">
        <f t="shared" si="161"/>
        <v>19</v>
      </c>
      <c r="Q758" s="991">
        <f t="shared" si="161"/>
        <v>19</v>
      </c>
      <c r="R758" s="991">
        <f t="shared" si="161"/>
        <v>0</v>
      </c>
      <c r="S758" s="160">
        <f t="shared" si="151"/>
        <v>102</v>
      </c>
      <c r="T758" s="457"/>
    </row>
    <row r="759" spans="1:20" ht="15.75" customHeight="1">
      <c r="A759" s="74"/>
      <c r="B759" s="989"/>
      <c r="C759" s="150"/>
      <c r="D759" s="150"/>
      <c r="E759" s="150"/>
      <c r="F759" s="150"/>
      <c r="G759" s="175"/>
      <c r="H759" s="150"/>
      <c r="I759" s="150"/>
      <c r="J759" s="150"/>
      <c r="K759" s="1152"/>
      <c r="L759" s="244" t="s">
        <v>596</v>
      </c>
      <c r="M759" s="991">
        <f t="shared" ref="M759:R759" si="162">M646+M616+M586+M556+M526+M497+M467+M438+M410+M382+M353+M324+M294+M264+M234+M202+M171+M142+M113+M86+M56+M26+M675+M706</f>
        <v>3</v>
      </c>
      <c r="N759" s="991">
        <f t="shared" si="162"/>
        <v>4</v>
      </c>
      <c r="O759" s="991">
        <f t="shared" si="162"/>
        <v>3</v>
      </c>
      <c r="P759" s="991">
        <f t="shared" si="162"/>
        <v>0</v>
      </c>
      <c r="Q759" s="991">
        <f t="shared" si="162"/>
        <v>0</v>
      </c>
      <c r="R759" s="991">
        <f t="shared" si="162"/>
        <v>0</v>
      </c>
      <c r="S759" s="164">
        <f t="shared" si="151"/>
        <v>10</v>
      </c>
      <c r="T759" s="457"/>
    </row>
    <row r="760" spans="1:20" ht="15.75" customHeight="1">
      <c r="A760" s="74"/>
      <c r="B760" s="989"/>
      <c r="C760" s="150"/>
      <c r="D760" s="150"/>
      <c r="E760" s="150"/>
      <c r="F760" s="150"/>
      <c r="G760" s="175"/>
      <c r="H760" s="150"/>
      <c r="I760" s="150"/>
      <c r="J760" s="150"/>
      <c r="K760" s="1152"/>
      <c r="L760" s="244" t="s">
        <v>597</v>
      </c>
      <c r="M760" s="991">
        <f t="shared" ref="M760:R760" si="163">M647+M617+M587+M557+M527+M498+M468+M439+M411+M383+M354+M325+M295+M265+M235+M203+M172+M143+M114+M87+M57+M27+M676+M707</f>
        <v>18</v>
      </c>
      <c r="N760" s="991">
        <f t="shared" si="163"/>
        <v>20</v>
      </c>
      <c r="O760" s="991">
        <f t="shared" si="163"/>
        <v>12</v>
      </c>
      <c r="P760" s="991">
        <f t="shared" si="163"/>
        <v>21</v>
      </c>
      <c r="Q760" s="991">
        <f t="shared" si="163"/>
        <v>10</v>
      </c>
      <c r="R760" s="991">
        <f t="shared" si="163"/>
        <v>0</v>
      </c>
      <c r="S760" s="164">
        <f t="shared" si="151"/>
        <v>81</v>
      </c>
      <c r="T760" s="457"/>
    </row>
    <row r="761" spans="1:20" ht="15.75" customHeight="1">
      <c r="A761" s="74"/>
      <c r="B761" s="989"/>
      <c r="C761" s="150"/>
      <c r="D761" s="150"/>
      <c r="E761" s="150"/>
      <c r="F761" s="150"/>
      <c r="G761" s="175"/>
      <c r="H761" s="150"/>
      <c r="I761" s="150"/>
      <c r="J761" s="150"/>
      <c r="K761" s="1152"/>
      <c r="L761" s="249" t="s">
        <v>598</v>
      </c>
      <c r="M761" s="991">
        <f t="shared" ref="M761:R761" si="164">M648+M618+M588+M558+M528+M499+M469+M440+M412+M384+M355+M326+M296+M266+M236+M204+M173+M144+M115+M88+M58+M28+M677+M708</f>
        <v>17</v>
      </c>
      <c r="N761" s="991">
        <f t="shared" si="164"/>
        <v>7</v>
      </c>
      <c r="O761" s="991">
        <f t="shared" si="164"/>
        <v>8</v>
      </c>
      <c r="P761" s="991">
        <f t="shared" si="164"/>
        <v>16</v>
      </c>
      <c r="Q761" s="991">
        <f t="shared" si="164"/>
        <v>0</v>
      </c>
      <c r="R761" s="991">
        <f t="shared" si="164"/>
        <v>0</v>
      </c>
      <c r="S761" s="164">
        <f t="shared" si="151"/>
        <v>48</v>
      </c>
      <c r="T761" s="457"/>
    </row>
    <row r="762" spans="1:20" ht="15.75" customHeight="1">
      <c r="A762" s="74"/>
      <c r="B762" s="989"/>
      <c r="C762" s="150"/>
      <c r="D762" s="150"/>
      <c r="E762" s="150"/>
      <c r="F762" s="150"/>
      <c r="G762" s="175"/>
      <c r="H762" s="150"/>
      <c r="I762" s="150"/>
      <c r="J762" s="150"/>
      <c r="K762" s="1152"/>
      <c r="L762" s="250" t="s">
        <v>599</v>
      </c>
      <c r="M762" s="991">
        <f t="shared" ref="M762:R762" si="165">M649+M619+M589+M559+M529+M500+M470+M441+M413+M385+M356+M327+M297+M267+M237+M205+M174+M145+M116+M89+M59+M29+M678+M709</f>
        <v>0</v>
      </c>
      <c r="N762" s="991">
        <f t="shared" si="165"/>
        <v>3</v>
      </c>
      <c r="O762" s="991">
        <f t="shared" si="165"/>
        <v>0</v>
      </c>
      <c r="P762" s="991">
        <f t="shared" si="165"/>
        <v>3</v>
      </c>
      <c r="Q762" s="991">
        <f t="shared" si="165"/>
        <v>0</v>
      </c>
      <c r="R762" s="991">
        <f t="shared" si="165"/>
        <v>0</v>
      </c>
      <c r="S762" s="165">
        <f t="shared" si="151"/>
        <v>6</v>
      </c>
      <c r="T762" s="457"/>
    </row>
    <row r="763" spans="1:20" ht="15.75" customHeight="1">
      <c r="A763" s="74"/>
      <c r="B763" s="989"/>
      <c r="C763" s="150"/>
      <c r="D763" s="150"/>
      <c r="E763" s="150"/>
      <c r="F763" s="150"/>
      <c r="G763" s="175"/>
      <c r="H763" s="150"/>
      <c r="I763" s="150"/>
      <c r="J763" s="150"/>
      <c r="K763" s="1147"/>
      <c r="L763" s="250" t="s">
        <v>600</v>
      </c>
      <c r="M763" s="991">
        <f t="shared" ref="M763:R763" si="166">M650+M620+M590+M560+M530+M501+M471+M442+M414+M386+M357+M328+M298+M268+M238+M206+M175+M146+M117+M90+M60+M30+M679+M710</f>
        <v>0</v>
      </c>
      <c r="N763" s="991">
        <f t="shared" si="166"/>
        <v>3</v>
      </c>
      <c r="O763" s="991">
        <f t="shared" si="166"/>
        <v>0</v>
      </c>
      <c r="P763" s="991">
        <f t="shared" si="166"/>
        <v>3</v>
      </c>
      <c r="Q763" s="991">
        <f t="shared" si="166"/>
        <v>0</v>
      </c>
      <c r="R763" s="991">
        <f t="shared" si="166"/>
        <v>0</v>
      </c>
      <c r="S763" s="165">
        <f t="shared" si="151"/>
        <v>6</v>
      </c>
      <c r="T763" s="457"/>
    </row>
    <row r="764" spans="1:20" ht="15.75" customHeight="1">
      <c r="A764" s="74"/>
      <c r="B764" s="989"/>
      <c r="C764" s="150"/>
      <c r="D764" s="150"/>
      <c r="E764" s="150"/>
      <c r="F764" s="150"/>
      <c r="G764" s="150"/>
      <c r="H764" s="150"/>
      <c r="I764" s="150"/>
      <c r="J764" s="150"/>
      <c r="K764" s="189"/>
      <c r="L764" s="150"/>
      <c r="M764" s="189"/>
      <c r="N764" s="189"/>
      <c r="O764" s="189"/>
      <c r="P764" s="189"/>
      <c r="Q764" s="189"/>
      <c r="R764" s="150"/>
      <c r="S764" s="150"/>
      <c r="T764" s="457"/>
    </row>
    <row r="765" spans="1:20" ht="15.75" customHeight="1">
      <c r="A765" s="74"/>
      <c r="B765" s="989"/>
      <c r="C765" s="150"/>
      <c r="D765" s="150"/>
      <c r="E765" s="150"/>
      <c r="F765" s="150"/>
      <c r="G765" s="150"/>
      <c r="H765" s="150"/>
      <c r="I765" s="150"/>
      <c r="J765" s="150"/>
      <c r="K765" s="189"/>
      <c r="L765" s="150"/>
      <c r="M765" s="189"/>
      <c r="N765" s="189"/>
      <c r="O765" s="189"/>
      <c r="P765" s="189"/>
      <c r="Q765" s="189"/>
      <c r="R765" s="150"/>
      <c r="S765" s="150"/>
      <c r="T765" s="457"/>
    </row>
    <row r="766" spans="1:20" ht="15.75" customHeight="1">
      <c r="A766" s="74"/>
      <c r="B766" s="989"/>
      <c r="C766" s="150"/>
      <c r="D766" s="150"/>
      <c r="E766" s="150"/>
      <c r="F766" s="150"/>
      <c r="G766" s="150"/>
      <c r="H766" s="150"/>
      <c r="I766" s="150"/>
      <c r="J766" s="150"/>
      <c r="K766" s="189"/>
      <c r="L766" s="150"/>
      <c r="M766" s="189"/>
      <c r="N766" s="189"/>
      <c r="O766" s="189"/>
      <c r="P766" s="189"/>
      <c r="Q766" s="189"/>
      <c r="R766" s="150"/>
      <c r="S766" s="150"/>
      <c r="T766" s="457"/>
    </row>
    <row r="767" spans="1:20" ht="15.75" customHeight="1">
      <c r="A767" s="74"/>
      <c r="B767" s="989"/>
      <c r="C767" s="150"/>
      <c r="D767" s="150"/>
      <c r="E767" s="150"/>
      <c r="F767" s="150"/>
      <c r="G767" s="150"/>
      <c r="H767" s="150"/>
      <c r="I767" s="150"/>
      <c r="J767" s="150"/>
      <c r="K767" s="189"/>
      <c r="L767" s="150"/>
      <c r="M767" s="189"/>
      <c r="N767" s="189"/>
      <c r="O767" s="189"/>
      <c r="P767" s="189"/>
      <c r="Q767" s="189"/>
      <c r="R767" s="150"/>
      <c r="S767" s="150"/>
      <c r="T767" s="457"/>
    </row>
    <row r="768" spans="1:20" ht="15.75" customHeight="1">
      <c r="A768" s="74"/>
      <c r="B768" s="989"/>
      <c r="C768" s="150"/>
      <c r="D768" s="150"/>
      <c r="E768" s="150"/>
      <c r="F768" s="150"/>
      <c r="G768" s="150"/>
      <c r="H768" s="150"/>
      <c r="I768" s="150"/>
      <c r="J768" s="150"/>
      <c r="K768" s="189"/>
      <c r="L768" s="150"/>
      <c r="M768" s="189"/>
      <c r="N768" s="189"/>
      <c r="O768" s="189"/>
      <c r="P768" s="189"/>
      <c r="Q768" s="189"/>
      <c r="R768" s="150"/>
      <c r="S768" s="150"/>
      <c r="T768" s="457"/>
    </row>
    <row r="769" spans="1:20" ht="15.75" customHeight="1">
      <c r="A769" s="74"/>
      <c r="B769" s="989"/>
      <c r="C769" s="150"/>
      <c r="D769" s="150"/>
      <c r="E769" s="150"/>
      <c r="F769" s="150"/>
      <c r="G769" s="150"/>
      <c r="H769" s="150"/>
      <c r="I769" s="150"/>
      <c r="J769" s="150"/>
      <c r="K769" s="189"/>
      <c r="L769" s="150"/>
      <c r="M769" s="189"/>
      <c r="N769" s="189"/>
      <c r="O769" s="189"/>
      <c r="P769" s="189"/>
      <c r="Q769" s="189"/>
      <c r="R769" s="150"/>
      <c r="S769" s="150"/>
      <c r="T769" s="457"/>
    </row>
    <row r="770" spans="1:20" ht="15.75" customHeight="1">
      <c r="A770" s="74"/>
      <c r="B770" s="989"/>
      <c r="C770" s="150"/>
      <c r="D770" s="150"/>
      <c r="E770" s="150"/>
      <c r="F770" s="150"/>
      <c r="G770" s="150"/>
      <c r="H770" s="150"/>
      <c r="I770" s="150"/>
      <c r="J770" s="150"/>
      <c r="K770" s="189"/>
      <c r="L770" s="150"/>
      <c r="M770" s="189"/>
      <c r="N770" s="189"/>
      <c r="O770" s="189"/>
      <c r="P770" s="189"/>
      <c r="Q770" s="189"/>
      <c r="R770" s="150"/>
      <c r="S770" s="150"/>
      <c r="T770" s="457"/>
    </row>
    <row r="771" spans="1:20" ht="15.75" customHeight="1">
      <c r="A771" s="74"/>
      <c r="B771" s="989"/>
      <c r="C771" s="150"/>
      <c r="D771" s="150"/>
      <c r="E771" s="150"/>
      <c r="F771" s="150"/>
      <c r="G771" s="150"/>
      <c r="H771" s="150"/>
      <c r="I771" s="150"/>
      <c r="J771" s="150"/>
      <c r="K771" s="189"/>
      <c r="L771" s="150"/>
      <c r="M771" s="189"/>
      <c r="N771" s="189"/>
      <c r="O771" s="189"/>
      <c r="P771" s="189"/>
      <c r="Q771" s="189"/>
      <c r="R771" s="150"/>
      <c r="S771" s="150"/>
      <c r="T771" s="457"/>
    </row>
    <row r="772" spans="1:20" ht="15.75" customHeight="1">
      <c r="A772" s="74"/>
      <c r="B772" s="989"/>
      <c r="C772" s="150"/>
      <c r="D772" s="150"/>
      <c r="E772" s="150"/>
      <c r="F772" s="150"/>
      <c r="G772" s="150"/>
      <c r="H772" s="150"/>
      <c r="I772" s="150"/>
      <c r="J772" s="150"/>
      <c r="K772" s="189"/>
      <c r="L772" s="150"/>
      <c r="M772" s="189"/>
      <c r="N772" s="189"/>
      <c r="O772" s="189"/>
      <c r="P772" s="189"/>
      <c r="Q772" s="189"/>
      <c r="R772" s="150"/>
      <c r="S772" s="150"/>
      <c r="T772" s="457"/>
    </row>
    <row r="773" spans="1:20" ht="15.75" customHeight="1">
      <c r="A773" s="74"/>
      <c r="B773" s="989"/>
      <c r="C773" s="150"/>
      <c r="D773" s="150"/>
      <c r="E773" s="150"/>
      <c r="F773" s="150"/>
      <c r="G773" s="150"/>
      <c r="H773" s="150"/>
      <c r="I773" s="150"/>
      <c r="J773" s="150"/>
      <c r="K773" s="189"/>
      <c r="L773" s="150"/>
      <c r="M773" s="189"/>
      <c r="N773" s="189"/>
      <c r="O773" s="189"/>
      <c r="P773" s="189"/>
      <c r="Q773" s="189"/>
      <c r="R773" s="150"/>
      <c r="S773" s="150"/>
      <c r="T773" s="457"/>
    </row>
    <row r="774" spans="1:20" ht="15.75" customHeight="1">
      <c r="A774" s="74"/>
      <c r="B774" s="989"/>
      <c r="C774" s="150"/>
      <c r="D774" s="150"/>
      <c r="E774" s="150"/>
      <c r="F774" s="150"/>
      <c r="G774" s="150"/>
      <c r="H774" s="150"/>
      <c r="I774" s="150"/>
      <c r="J774" s="150"/>
      <c r="K774" s="189"/>
      <c r="L774" s="150"/>
      <c r="M774" s="189"/>
      <c r="N774" s="189"/>
      <c r="O774" s="189"/>
      <c r="P774" s="189"/>
      <c r="Q774" s="189"/>
      <c r="R774" s="150"/>
      <c r="S774" s="150"/>
      <c r="T774" s="457"/>
    </row>
    <row r="775" spans="1:20" ht="15.75" customHeight="1">
      <c r="A775" s="74"/>
      <c r="B775" s="989"/>
      <c r="C775" s="150"/>
      <c r="D775" s="150"/>
      <c r="E775" s="150"/>
      <c r="F775" s="150"/>
      <c r="G775" s="150"/>
      <c r="H775" s="150"/>
      <c r="I775" s="150"/>
      <c r="J775" s="150"/>
      <c r="K775" s="189"/>
      <c r="L775" s="150"/>
      <c r="M775" s="189"/>
      <c r="N775" s="189"/>
      <c r="O775" s="189"/>
      <c r="P775" s="189"/>
      <c r="Q775" s="189"/>
      <c r="R775" s="150"/>
      <c r="S775" s="150"/>
      <c r="T775" s="457"/>
    </row>
    <row r="776" spans="1:20" ht="15.75" customHeight="1">
      <c r="A776" s="74"/>
      <c r="B776" s="989"/>
      <c r="C776" s="150"/>
      <c r="D776" s="150"/>
      <c r="E776" s="150"/>
      <c r="F776" s="150"/>
      <c r="G776" s="150"/>
      <c r="H776" s="150"/>
      <c r="I776" s="150"/>
      <c r="J776" s="150"/>
      <c r="K776" s="189"/>
      <c r="L776" s="150"/>
      <c r="M776" s="189"/>
      <c r="N776" s="189"/>
      <c r="O776" s="189"/>
      <c r="P776" s="189"/>
      <c r="Q776" s="189"/>
      <c r="R776" s="150"/>
      <c r="S776" s="150"/>
      <c r="T776" s="457"/>
    </row>
    <row r="777" spans="1:20" ht="15.75" customHeight="1">
      <c r="A777" s="74"/>
      <c r="B777" s="989"/>
      <c r="C777" s="150"/>
      <c r="D777" s="150"/>
      <c r="E777" s="150"/>
      <c r="F777" s="150"/>
      <c r="G777" s="150"/>
      <c r="H777" s="150"/>
      <c r="I777" s="150"/>
      <c r="J777" s="150"/>
      <c r="K777" s="189"/>
      <c r="L777" s="150"/>
      <c r="M777" s="189"/>
      <c r="N777" s="189"/>
      <c r="O777" s="189"/>
      <c r="P777" s="189"/>
      <c r="Q777" s="189"/>
      <c r="R777" s="150"/>
      <c r="S777" s="150"/>
      <c r="T777" s="457"/>
    </row>
    <row r="778" spans="1:20" ht="15.75" customHeight="1">
      <c r="A778" s="74"/>
      <c r="B778" s="989"/>
      <c r="C778" s="150"/>
      <c r="D778" s="150"/>
      <c r="E778" s="150"/>
      <c r="F778" s="150"/>
      <c r="G778" s="150"/>
      <c r="H778" s="150"/>
      <c r="I778" s="150"/>
      <c r="J778" s="150"/>
      <c r="K778" s="189"/>
      <c r="L778" s="150"/>
      <c r="M778" s="189"/>
      <c r="N778" s="189"/>
      <c r="O778" s="189"/>
      <c r="P778" s="189"/>
      <c r="Q778" s="189"/>
      <c r="R778" s="150"/>
      <c r="S778" s="150"/>
      <c r="T778" s="457"/>
    </row>
    <row r="779" spans="1:20" ht="15.75" customHeight="1">
      <c r="A779" s="74"/>
      <c r="B779" s="989"/>
      <c r="C779" s="150"/>
      <c r="D779" s="150"/>
      <c r="E779" s="150"/>
      <c r="F779" s="150"/>
      <c r="G779" s="150"/>
      <c r="H779" s="150"/>
      <c r="I779" s="150"/>
      <c r="J779" s="150"/>
      <c r="K779" s="189"/>
      <c r="L779" s="150"/>
      <c r="M779" s="189"/>
      <c r="N779" s="189"/>
      <c r="O779" s="189"/>
      <c r="P779" s="189"/>
      <c r="Q779" s="189"/>
      <c r="R779" s="150"/>
      <c r="S779" s="150"/>
      <c r="T779" s="457"/>
    </row>
    <row r="780" spans="1:20" ht="15.75" customHeight="1">
      <c r="A780" s="74"/>
      <c r="B780" s="989"/>
      <c r="C780" s="150"/>
      <c r="D780" s="150"/>
      <c r="E780" s="150"/>
      <c r="F780" s="150"/>
      <c r="G780" s="150"/>
      <c r="H780" s="150"/>
      <c r="I780" s="150"/>
      <c r="J780" s="150"/>
      <c r="K780" s="189"/>
      <c r="L780" s="150"/>
      <c r="M780" s="189"/>
      <c r="N780" s="189"/>
      <c r="O780" s="189"/>
      <c r="P780" s="189"/>
      <c r="Q780" s="189"/>
      <c r="R780" s="150"/>
      <c r="S780" s="150"/>
      <c r="T780" s="457"/>
    </row>
    <row r="781" spans="1:20" ht="15.75" customHeight="1">
      <c r="A781" s="74"/>
      <c r="B781" s="989"/>
      <c r="C781" s="150"/>
      <c r="D781" s="150"/>
      <c r="E781" s="150"/>
      <c r="F781" s="150"/>
      <c r="G781" s="150"/>
      <c r="H781" s="150"/>
      <c r="I781" s="150"/>
      <c r="J781" s="150"/>
      <c r="K781" s="189"/>
      <c r="L781" s="150"/>
      <c r="M781" s="189"/>
      <c r="N781" s="189"/>
      <c r="O781" s="189"/>
      <c r="P781" s="189"/>
      <c r="Q781" s="189"/>
      <c r="R781" s="150"/>
      <c r="S781" s="150"/>
      <c r="T781" s="457"/>
    </row>
    <row r="782" spans="1:20" ht="15.75" customHeight="1">
      <c r="A782" s="74"/>
      <c r="B782" s="989"/>
      <c r="C782" s="150"/>
      <c r="D782" s="150"/>
      <c r="E782" s="150"/>
      <c r="F782" s="150"/>
      <c r="G782" s="150"/>
      <c r="H782" s="150"/>
      <c r="I782" s="150"/>
      <c r="J782" s="150"/>
      <c r="K782" s="189"/>
      <c r="L782" s="150"/>
      <c r="M782" s="189"/>
      <c r="N782" s="189"/>
      <c r="O782" s="189"/>
      <c r="P782" s="189"/>
      <c r="Q782" s="189"/>
      <c r="R782" s="150"/>
      <c r="S782" s="150"/>
      <c r="T782" s="457"/>
    </row>
    <row r="783" spans="1:20" ht="15.75" customHeight="1">
      <c r="A783" s="74"/>
      <c r="B783" s="989"/>
      <c r="C783" s="150"/>
      <c r="D783" s="150"/>
      <c r="E783" s="150"/>
      <c r="F783" s="150"/>
      <c r="G783" s="150"/>
      <c r="H783" s="150"/>
      <c r="I783" s="150"/>
      <c r="J783" s="150"/>
      <c r="K783" s="189"/>
      <c r="L783" s="150"/>
      <c r="M783" s="189"/>
      <c r="N783" s="189"/>
      <c r="O783" s="189"/>
      <c r="P783" s="189"/>
      <c r="Q783" s="189"/>
      <c r="R783" s="150"/>
      <c r="S783" s="150"/>
      <c r="T783" s="457"/>
    </row>
    <row r="784" spans="1:20" ht="15.75" customHeight="1">
      <c r="A784" s="74"/>
      <c r="B784" s="989"/>
      <c r="C784" s="150"/>
      <c r="D784" s="150"/>
      <c r="E784" s="150"/>
      <c r="F784" s="150"/>
      <c r="G784" s="150"/>
      <c r="H784" s="150"/>
      <c r="I784" s="150"/>
      <c r="J784" s="150"/>
      <c r="K784" s="189"/>
      <c r="L784" s="150"/>
      <c r="M784" s="189"/>
      <c r="N784" s="189"/>
      <c r="O784" s="189"/>
      <c r="P784" s="189"/>
      <c r="Q784" s="189"/>
      <c r="R784" s="150"/>
      <c r="S784" s="150"/>
      <c r="T784" s="457"/>
    </row>
    <row r="785" spans="1:20" ht="15.75" customHeight="1">
      <c r="A785" s="74"/>
      <c r="B785" s="989"/>
      <c r="C785" s="150"/>
      <c r="D785" s="150"/>
      <c r="E785" s="150"/>
      <c r="F785" s="150"/>
      <c r="G785" s="150"/>
      <c r="H785" s="150"/>
      <c r="I785" s="150"/>
      <c r="J785" s="150"/>
      <c r="K785" s="189"/>
      <c r="L785" s="150"/>
      <c r="M785" s="189"/>
      <c r="N785" s="189"/>
      <c r="O785" s="189"/>
      <c r="P785" s="189"/>
      <c r="Q785" s="189"/>
      <c r="R785" s="150"/>
      <c r="S785" s="150"/>
      <c r="T785" s="457"/>
    </row>
    <row r="786" spans="1:20" ht="15.75" customHeight="1">
      <c r="A786" s="74"/>
      <c r="B786" s="989"/>
      <c r="C786" s="150"/>
      <c r="D786" s="150"/>
      <c r="E786" s="150"/>
      <c r="F786" s="150"/>
      <c r="G786" s="150"/>
      <c r="H786" s="150"/>
      <c r="I786" s="150"/>
      <c r="J786" s="150"/>
      <c r="K786" s="189"/>
      <c r="L786" s="150"/>
      <c r="M786" s="189"/>
      <c r="N786" s="189"/>
      <c r="O786" s="189"/>
      <c r="P786" s="189"/>
      <c r="Q786" s="189"/>
      <c r="R786" s="150"/>
      <c r="S786" s="150"/>
      <c r="T786" s="457"/>
    </row>
    <row r="787" spans="1:20" ht="15.75" customHeight="1">
      <c r="A787" s="74"/>
      <c r="B787" s="989"/>
      <c r="C787" s="150"/>
      <c r="D787" s="150"/>
      <c r="E787" s="150"/>
      <c r="F787" s="150"/>
      <c r="G787" s="150"/>
      <c r="H787" s="150"/>
      <c r="I787" s="150"/>
      <c r="J787" s="150"/>
      <c r="K787" s="189"/>
      <c r="L787" s="150"/>
      <c r="M787" s="189"/>
      <c r="N787" s="189"/>
      <c r="O787" s="189"/>
      <c r="P787" s="189"/>
      <c r="Q787" s="189"/>
      <c r="R787" s="150"/>
      <c r="S787" s="150"/>
      <c r="T787" s="457"/>
    </row>
    <row r="788" spans="1:20" ht="15.75" customHeight="1">
      <c r="A788" s="74"/>
      <c r="B788" s="989"/>
      <c r="C788" s="150"/>
      <c r="D788" s="150"/>
      <c r="E788" s="150"/>
      <c r="F788" s="150"/>
      <c r="G788" s="150"/>
      <c r="H788" s="150"/>
      <c r="I788" s="150"/>
      <c r="J788" s="150"/>
      <c r="K788" s="189"/>
      <c r="L788" s="150"/>
      <c r="M788" s="189"/>
      <c r="N788" s="189"/>
      <c r="O788" s="189"/>
      <c r="P788" s="189"/>
      <c r="Q788" s="189"/>
      <c r="R788" s="150"/>
      <c r="S788" s="150"/>
      <c r="T788" s="457"/>
    </row>
    <row r="789" spans="1:20" ht="15.75" customHeight="1">
      <c r="A789" s="74"/>
      <c r="B789" s="989"/>
      <c r="C789" s="150"/>
      <c r="D789" s="150"/>
      <c r="E789" s="150"/>
      <c r="F789" s="150"/>
      <c r="G789" s="150"/>
      <c r="H789" s="150"/>
      <c r="I789" s="150"/>
      <c r="J789" s="150"/>
      <c r="K789" s="189"/>
      <c r="L789" s="150"/>
      <c r="M789" s="189"/>
      <c r="N789" s="189"/>
      <c r="O789" s="189"/>
      <c r="P789" s="189"/>
      <c r="Q789" s="189"/>
      <c r="R789" s="150"/>
      <c r="S789" s="150"/>
      <c r="T789" s="457"/>
    </row>
    <row r="790" spans="1:20" ht="15.75" customHeight="1">
      <c r="A790" s="74"/>
      <c r="B790" s="989"/>
      <c r="C790" s="150"/>
      <c r="D790" s="150"/>
      <c r="E790" s="150"/>
      <c r="F790" s="150"/>
      <c r="G790" s="150"/>
      <c r="H790" s="150"/>
      <c r="I790" s="150"/>
      <c r="J790" s="150"/>
      <c r="K790" s="189"/>
      <c r="L790" s="150"/>
      <c r="M790" s="189"/>
      <c r="N790" s="189"/>
      <c r="O790" s="189"/>
      <c r="P790" s="189"/>
      <c r="Q790" s="189"/>
      <c r="R790" s="150"/>
      <c r="S790" s="150"/>
      <c r="T790" s="457"/>
    </row>
    <row r="791" spans="1:20" ht="15.75" customHeight="1">
      <c r="A791" s="74"/>
      <c r="B791" s="989"/>
      <c r="C791" s="150"/>
      <c r="D791" s="150"/>
      <c r="E791" s="150"/>
      <c r="F791" s="150"/>
      <c r="G791" s="150"/>
      <c r="H791" s="150"/>
      <c r="I791" s="150"/>
      <c r="J791" s="150"/>
      <c r="K791" s="189"/>
      <c r="L791" s="150"/>
      <c r="M791" s="189"/>
      <c r="N791" s="189"/>
      <c r="O791" s="189"/>
      <c r="P791" s="189"/>
      <c r="Q791" s="189"/>
      <c r="R791" s="150"/>
      <c r="S791" s="150"/>
      <c r="T791" s="457"/>
    </row>
    <row r="792" spans="1:20" ht="15.75" customHeight="1">
      <c r="A792" s="74"/>
      <c r="B792" s="989"/>
      <c r="C792" s="150"/>
      <c r="D792" s="150"/>
      <c r="E792" s="150"/>
      <c r="F792" s="150"/>
      <c r="G792" s="150"/>
      <c r="H792" s="150"/>
      <c r="I792" s="150"/>
      <c r="J792" s="150"/>
      <c r="K792" s="189"/>
      <c r="L792" s="150"/>
      <c r="M792" s="189"/>
      <c r="N792" s="189"/>
      <c r="O792" s="189"/>
      <c r="P792" s="189"/>
      <c r="Q792" s="189"/>
      <c r="R792" s="150"/>
      <c r="S792" s="150"/>
      <c r="T792" s="457"/>
    </row>
    <row r="793" spans="1:20" ht="15.75" customHeight="1">
      <c r="A793" s="74"/>
      <c r="B793" s="989"/>
      <c r="C793" s="150"/>
      <c r="D793" s="150"/>
      <c r="E793" s="150"/>
      <c r="F793" s="150"/>
      <c r="G793" s="150"/>
      <c r="H793" s="150"/>
      <c r="I793" s="150"/>
      <c r="J793" s="150"/>
      <c r="K793" s="189"/>
      <c r="L793" s="150"/>
      <c r="M793" s="189"/>
      <c r="N793" s="189"/>
      <c r="O793" s="189"/>
      <c r="P793" s="189"/>
      <c r="Q793" s="189"/>
      <c r="R793" s="150"/>
      <c r="S793" s="150"/>
      <c r="T793" s="457"/>
    </row>
    <row r="794" spans="1:20" ht="15.75" customHeight="1">
      <c r="A794" s="74"/>
      <c r="B794" s="989"/>
      <c r="C794" s="150"/>
      <c r="D794" s="150"/>
      <c r="E794" s="150"/>
      <c r="F794" s="150"/>
      <c r="G794" s="150"/>
      <c r="H794" s="150"/>
      <c r="I794" s="150"/>
      <c r="J794" s="150"/>
      <c r="K794" s="189"/>
      <c r="L794" s="150"/>
      <c r="M794" s="189"/>
      <c r="N794" s="189"/>
      <c r="O794" s="189"/>
      <c r="P794" s="189"/>
      <c r="Q794" s="189"/>
      <c r="R794" s="150"/>
      <c r="S794" s="150"/>
      <c r="T794" s="457"/>
    </row>
    <row r="795" spans="1:20" ht="15.75" customHeight="1">
      <c r="A795" s="74"/>
      <c r="B795" s="989"/>
      <c r="C795" s="150"/>
      <c r="D795" s="150"/>
      <c r="E795" s="150"/>
      <c r="F795" s="150"/>
      <c r="G795" s="150"/>
      <c r="H795" s="150"/>
      <c r="I795" s="150"/>
      <c r="J795" s="150"/>
      <c r="K795" s="189"/>
      <c r="L795" s="150"/>
      <c r="M795" s="189"/>
      <c r="N795" s="189"/>
      <c r="O795" s="189"/>
      <c r="P795" s="189"/>
      <c r="Q795" s="189"/>
      <c r="R795" s="150"/>
      <c r="S795" s="150"/>
      <c r="T795" s="457"/>
    </row>
    <row r="796" spans="1:20" ht="15.75" customHeight="1">
      <c r="A796" s="74"/>
      <c r="B796" s="989"/>
      <c r="C796" s="150"/>
      <c r="D796" s="150"/>
      <c r="E796" s="150"/>
      <c r="F796" s="150"/>
      <c r="G796" s="150"/>
      <c r="H796" s="150"/>
      <c r="I796" s="150"/>
      <c r="J796" s="150"/>
      <c r="K796" s="189"/>
      <c r="L796" s="150"/>
      <c r="M796" s="189"/>
      <c r="N796" s="189"/>
      <c r="O796" s="189"/>
      <c r="P796" s="189"/>
      <c r="Q796" s="189"/>
      <c r="R796" s="150"/>
      <c r="S796" s="150"/>
      <c r="T796" s="457"/>
    </row>
    <row r="797" spans="1:20" ht="15.75" customHeight="1">
      <c r="A797" s="74"/>
      <c r="B797" s="989"/>
      <c r="C797" s="150"/>
      <c r="D797" s="150"/>
      <c r="E797" s="150"/>
      <c r="F797" s="150"/>
      <c r="G797" s="150"/>
      <c r="H797" s="150"/>
      <c r="I797" s="150"/>
      <c r="J797" s="150"/>
      <c r="K797" s="189"/>
      <c r="L797" s="150"/>
      <c r="M797" s="189"/>
      <c r="N797" s="189"/>
      <c r="O797" s="189"/>
      <c r="P797" s="189"/>
      <c r="Q797" s="189"/>
      <c r="R797" s="150"/>
      <c r="S797" s="150"/>
      <c r="T797" s="457"/>
    </row>
    <row r="798" spans="1:20" ht="15.75" customHeight="1">
      <c r="A798" s="74"/>
      <c r="B798" s="989"/>
      <c r="C798" s="150"/>
      <c r="D798" s="150"/>
      <c r="E798" s="150"/>
      <c r="F798" s="150"/>
      <c r="G798" s="150"/>
      <c r="H798" s="150"/>
      <c r="I798" s="150"/>
      <c r="J798" s="150"/>
      <c r="K798" s="189"/>
      <c r="L798" s="150"/>
      <c r="M798" s="189"/>
      <c r="N798" s="189"/>
      <c r="O798" s="189"/>
      <c r="P798" s="189"/>
      <c r="Q798" s="189"/>
      <c r="R798" s="150"/>
      <c r="S798" s="150"/>
      <c r="T798" s="457"/>
    </row>
    <row r="799" spans="1:20" ht="15.75" customHeight="1">
      <c r="A799" s="74"/>
      <c r="B799" s="989"/>
      <c r="C799" s="150"/>
      <c r="D799" s="150"/>
      <c r="E799" s="150"/>
      <c r="F799" s="150"/>
      <c r="G799" s="150"/>
      <c r="H799" s="150"/>
      <c r="I799" s="150"/>
      <c r="J799" s="150"/>
      <c r="K799" s="189"/>
      <c r="L799" s="150"/>
      <c r="M799" s="189"/>
      <c r="N799" s="189"/>
      <c r="O799" s="189"/>
      <c r="P799" s="189"/>
      <c r="Q799" s="189"/>
      <c r="R799" s="150"/>
      <c r="S799" s="150"/>
      <c r="T799" s="457"/>
    </row>
    <row r="800" spans="1:20" ht="15.75" customHeight="1">
      <c r="A800" s="74"/>
      <c r="B800" s="989"/>
      <c r="C800" s="150"/>
      <c r="D800" s="150"/>
      <c r="E800" s="150"/>
      <c r="F800" s="150"/>
      <c r="G800" s="150"/>
      <c r="H800" s="150"/>
      <c r="I800" s="150"/>
      <c r="J800" s="150"/>
      <c r="K800" s="189"/>
      <c r="L800" s="150"/>
      <c r="M800" s="189"/>
      <c r="N800" s="189"/>
      <c r="O800" s="189"/>
      <c r="P800" s="189"/>
      <c r="Q800" s="189"/>
      <c r="R800" s="150"/>
      <c r="S800" s="150"/>
      <c r="T800" s="457"/>
    </row>
    <row r="801" spans="1:20" ht="15.75" customHeight="1">
      <c r="A801" s="74"/>
      <c r="B801" s="989"/>
      <c r="C801" s="150"/>
      <c r="D801" s="150"/>
      <c r="E801" s="150"/>
      <c r="F801" s="150"/>
      <c r="G801" s="150"/>
      <c r="H801" s="150"/>
      <c r="I801" s="150"/>
      <c r="J801" s="150"/>
      <c r="K801" s="189"/>
      <c r="L801" s="150"/>
      <c r="M801" s="189"/>
      <c r="N801" s="189"/>
      <c r="O801" s="189"/>
      <c r="P801" s="189"/>
      <c r="Q801" s="189"/>
      <c r="R801" s="150"/>
      <c r="S801" s="150"/>
      <c r="T801" s="457"/>
    </row>
    <row r="802" spans="1:20" ht="15.75" customHeight="1">
      <c r="A802" s="74"/>
      <c r="B802" s="989"/>
      <c r="C802" s="150"/>
      <c r="D802" s="150"/>
      <c r="E802" s="150"/>
      <c r="F802" s="150"/>
      <c r="G802" s="150"/>
      <c r="H802" s="150"/>
      <c r="I802" s="150"/>
      <c r="J802" s="150"/>
      <c r="K802" s="189"/>
      <c r="L802" s="150"/>
      <c r="M802" s="189"/>
      <c r="N802" s="189"/>
      <c r="O802" s="189"/>
      <c r="P802" s="189"/>
      <c r="Q802" s="189"/>
      <c r="R802" s="150"/>
      <c r="S802" s="150"/>
      <c r="T802" s="457"/>
    </row>
    <row r="803" spans="1:20" ht="15.75" customHeight="1">
      <c r="A803" s="74"/>
      <c r="B803" s="989"/>
      <c r="C803" s="150"/>
      <c r="D803" s="150"/>
      <c r="E803" s="150"/>
      <c r="F803" s="150"/>
      <c r="G803" s="150"/>
      <c r="H803" s="150"/>
      <c r="I803" s="150"/>
      <c r="J803" s="150"/>
      <c r="K803" s="189"/>
      <c r="L803" s="150"/>
      <c r="M803" s="189"/>
      <c r="N803" s="189"/>
      <c r="O803" s="189"/>
      <c r="P803" s="189"/>
      <c r="Q803" s="189"/>
      <c r="R803" s="150"/>
      <c r="S803" s="150"/>
      <c r="T803" s="457"/>
    </row>
    <row r="804" spans="1:20" ht="15.75" customHeight="1">
      <c r="A804" s="74"/>
      <c r="B804" s="989"/>
      <c r="C804" s="150"/>
      <c r="D804" s="150"/>
      <c r="E804" s="150"/>
      <c r="F804" s="150"/>
      <c r="G804" s="150"/>
      <c r="H804" s="150"/>
      <c r="I804" s="150"/>
      <c r="J804" s="150"/>
      <c r="K804" s="189"/>
      <c r="L804" s="150"/>
      <c r="M804" s="189"/>
      <c r="N804" s="189"/>
      <c r="O804" s="189"/>
      <c r="P804" s="189"/>
      <c r="Q804" s="189"/>
      <c r="R804" s="150"/>
      <c r="S804" s="150"/>
      <c r="T804" s="457"/>
    </row>
    <row r="805" spans="1:20" ht="15.75" customHeight="1">
      <c r="A805" s="74"/>
      <c r="B805" s="989"/>
      <c r="C805" s="150"/>
      <c r="D805" s="150"/>
      <c r="E805" s="150"/>
      <c r="F805" s="150"/>
      <c r="G805" s="150"/>
      <c r="H805" s="150"/>
      <c r="I805" s="150"/>
      <c r="J805" s="150"/>
      <c r="K805" s="189"/>
      <c r="L805" s="150"/>
      <c r="M805" s="189"/>
      <c r="N805" s="189"/>
      <c r="O805" s="189"/>
      <c r="P805" s="189"/>
      <c r="Q805" s="189"/>
      <c r="R805" s="150"/>
      <c r="S805" s="150"/>
      <c r="T805" s="457"/>
    </row>
    <row r="806" spans="1:20" ht="15.75" customHeight="1">
      <c r="A806" s="74"/>
      <c r="B806" s="989"/>
      <c r="C806" s="150"/>
      <c r="D806" s="150"/>
      <c r="E806" s="150"/>
      <c r="F806" s="150"/>
      <c r="G806" s="150"/>
      <c r="H806" s="150"/>
      <c r="I806" s="150"/>
      <c r="J806" s="150"/>
      <c r="K806" s="189"/>
      <c r="L806" s="150"/>
      <c r="M806" s="189"/>
      <c r="N806" s="189"/>
      <c r="O806" s="189"/>
      <c r="P806" s="189"/>
      <c r="Q806" s="189"/>
      <c r="R806" s="150"/>
      <c r="S806" s="150"/>
      <c r="T806" s="457"/>
    </row>
    <row r="807" spans="1:20" ht="15.75" customHeight="1">
      <c r="A807" s="74"/>
      <c r="B807" s="989"/>
      <c r="C807" s="150"/>
      <c r="D807" s="150"/>
      <c r="E807" s="150"/>
      <c r="F807" s="150"/>
      <c r="G807" s="150"/>
      <c r="H807" s="150"/>
      <c r="I807" s="150"/>
      <c r="J807" s="150"/>
      <c r="K807" s="189"/>
      <c r="L807" s="150"/>
      <c r="M807" s="189"/>
      <c r="N807" s="189"/>
      <c r="O807" s="189"/>
      <c r="P807" s="189"/>
      <c r="Q807" s="189"/>
      <c r="R807" s="150"/>
      <c r="S807" s="150"/>
      <c r="T807" s="457"/>
    </row>
    <row r="808" spans="1:20" ht="15.75" customHeight="1">
      <c r="A808" s="74"/>
      <c r="B808" s="989"/>
      <c r="C808" s="150"/>
      <c r="D808" s="150"/>
      <c r="E808" s="150"/>
      <c r="F808" s="150"/>
      <c r="G808" s="150"/>
      <c r="H808" s="150"/>
      <c r="I808" s="150"/>
      <c r="J808" s="150"/>
      <c r="K808" s="189"/>
      <c r="L808" s="150"/>
      <c r="M808" s="189"/>
      <c r="N808" s="189"/>
      <c r="O808" s="189"/>
      <c r="P808" s="189"/>
      <c r="Q808" s="189"/>
      <c r="R808" s="150"/>
      <c r="S808" s="150"/>
      <c r="T808" s="457"/>
    </row>
    <row r="809" spans="1:20" ht="15.75" customHeight="1">
      <c r="A809" s="74"/>
      <c r="B809" s="989"/>
      <c r="C809" s="150"/>
      <c r="D809" s="150"/>
      <c r="E809" s="150"/>
      <c r="F809" s="150"/>
      <c r="G809" s="150"/>
      <c r="H809" s="150"/>
      <c r="I809" s="150"/>
      <c r="J809" s="150"/>
      <c r="K809" s="189"/>
      <c r="L809" s="150"/>
      <c r="M809" s="189"/>
      <c r="N809" s="189"/>
      <c r="O809" s="189"/>
      <c r="P809" s="189"/>
      <c r="Q809" s="189"/>
      <c r="R809" s="150"/>
      <c r="S809" s="150"/>
      <c r="T809" s="457"/>
    </row>
    <row r="810" spans="1:20" ht="15.75" customHeight="1">
      <c r="A810" s="74"/>
      <c r="B810" s="989"/>
      <c r="C810" s="150"/>
      <c r="D810" s="150"/>
      <c r="E810" s="150"/>
      <c r="F810" s="150"/>
      <c r="G810" s="150"/>
      <c r="H810" s="150"/>
      <c r="I810" s="150"/>
      <c r="J810" s="150"/>
      <c r="K810" s="189"/>
      <c r="L810" s="150"/>
      <c r="M810" s="189"/>
      <c r="N810" s="189"/>
      <c r="O810" s="189"/>
      <c r="P810" s="189"/>
      <c r="Q810" s="189"/>
      <c r="R810" s="150"/>
      <c r="S810" s="150"/>
      <c r="T810" s="457"/>
    </row>
    <row r="811" spans="1:20" ht="15.75" customHeight="1">
      <c r="A811" s="74"/>
      <c r="B811" s="989"/>
      <c r="C811" s="150"/>
      <c r="D811" s="150"/>
      <c r="E811" s="150"/>
      <c r="F811" s="150"/>
      <c r="G811" s="150"/>
      <c r="H811" s="150"/>
      <c r="I811" s="150"/>
      <c r="J811" s="150"/>
      <c r="K811" s="189"/>
      <c r="L811" s="150"/>
      <c r="M811" s="189"/>
      <c r="N811" s="189"/>
      <c r="O811" s="189"/>
      <c r="P811" s="189"/>
      <c r="Q811" s="189"/>
      <c r="R811" s="150"/>
      <c r="S811" s="150"/>
      <c r="T811" s="457"/>
    </row>
    <row r="812" spans="1:20" ht="15.75" customHeight="1">
      <c r="A812" s="74"/>
      <c r="B812" s="989"/>
      <c r="C812" s="150"/>
      <c r="D812" s="150"/>
      <c r="E812" s="150"/>
      <c r="F812" s="150"/>
      <c r="G812" s="150"/>
      <c r="H812" s="150"/>
      <c r="I812" s="150"/>
      <c r="J812" s="150"/>
      <c r="K812" s="189"/>
      <c r="L812" s="150"/>
      <c r="M812" s="189"/>
      <c r="N812" s="189"/>
      <c r="O812" s="189"/>
      <c r="P812" s="189"/>
      <c r="Q812" s="189"/>
      <c r="R812" s="150"/>
      <c r="S812" s="150"/>
      <c r="T812" s="457"/>
    </row>
    <row r="813" spans="1:20" ht="15.75" customHeight="1">
      <c r="A813" s="74"/>
      <c r="B813" s="989"/>
      <c r="C813" s="150"/>
      <c r="D813" s="150"/>
      <c r="E813" s="150"/>
      <c r="F813" s="150"/>
      <c r="G813" s="150"/>
      <c r="H813" s="150"/>
      <c r="I813" s="150"/>
      <c r="J813" s="150"/>
      <c r="K813" s="189"/>
      <c r="L813" s="150"/>
      <c r="M813" s="189"/>
      <c r="N813" s="189"/>
      <c r="O813" s="189"/>
      <c r="P813" s="189"/>
      <c r="Q813" s="189"/>
      <c r="R813" s="150"/>
      <c r="S813" s="150"/>
      <c r="T813" s="457"/>
    </row>
    <row r="814" spans="1:20" ht="15.75" customHeight="1">
      <c r="A814" s="74"/>
      <c r="B814" s="989"/>
      <c r="C814" s="150"/>
      <c r="D814" s="150"/>
      <c r="E814" s="150"/>
      <c r="F814" s="150"/>
      <c r="G814" s="150"/>
      <c r="H814" s="150"/>
      <c r="I814" s="150"/>
      <c r="J814" s="150"/>
      <c r="K814" s="189"/>
      <c r="L814" s="150"/>
      <c r="M814" s="189"/>
      <c r="N814" s="189"/>
      <c r="O814" s="189"/>
      <c r="P814" s="189"/>
      <c r="Q814" s="189"/>
      <c r="R814" s="150"/>
      <c r="S814" s="150"/>
      <c r="T814" s="457"/>
    </row>
    <row r="815" spans="1:20" ht="15.75" customHeight="1">
      <c r="A815" s="74"/>
      <c r="B815" s="989"/>
      <c r="C815" s="150"/>
      <c r="D815" s="150"/>
      <c r="E815" s="150"/>
      <c r="F815" s="150"/>
      <c r="G815" s="150"/>
      <c r="H815" s="150"/>
      <c r="I815" s="150"/>
      <c r="J815" s="150"/>
      <c r="K815" s="189"/>
      <c r="L815" s="150"/>
      <c r="M815" s="189"/>
      <c r="N815" s="189"/>
      <c r="O815" s="189"/>
      <c r="P815" s="189"/>
      <c r="Q815" s="189"/>
      <c r="R815" s="150"/>
      <c r="S815" s="150"/>
      <c r="T815" s="457"/>
    </row>
    <row r="816" spans="1:20" ht="15.75" customHeight="1">
      <c r="A816" s="74"/>
      <c r="B816" s="989"/>
      <c r="C816" s="150"/>
      <c r="D816" s="150"/>
      <c r="E816" s="150"/>
      <c r="F816" s="150"/>
      <c r="G816" s="150"/>
      <c r="H816" s="150"/>
      <c r="I816" s="150"/>
      <c r="J816" s="150"/>
      <c r="K816" s="189"/>
      <c r="L816" s="150"/>
      <c r="M816" s="189"/>
      <c r="N816" s="189"/>
      <c r="O816" s="189"/>
      <c r="P816" s="189"/>
      <c r="Q816" s="189"/>
      <c r="R816" s="150"/>
      <c r="S816" s="150"/>
      <c r="T816" s="457"/>
    </row>
    <row r="817" spans="1:20" ht="15.75" customHeight="1">
      <c r="A817" s="74"/>
      <c r="B817" s="989"/>
      <c r="C817" s="150"/>
      <c r="D817" s="150"/>
      <c r="E817" s="150"/>
      <c r="F817" s="150"/>
      <c r="G817" s="150"/>
      <c r="H817" s="150"/>
      <c r="I817" s="150"/>
      <c r="J817" s="150"/>
      <c r="K817" s="189"/>
      <c r="L817" s="150"/>
      <c r="M817" s="189"/>
      <c r="N817" s="189"/>
      <c r="O817" s="189"/>
      <c r="P817" s="189"/>
      <c r="Q817" s="189"/>
      <c r="R817" s="150"/>
      <c r="S817" s="150"/>
      <c r="T817" s="457"/>
    </row>
    <row r="818" spans="1:20" ht="15.75" customHeight="1">
      <c r="A818" s="74"/>
      <c r="B818" s="989"/>
      <c r="C818" s="150"/>
      <c r="D818" s="150"/>
      <c r="E818" s="150"/>
      <c r="F818" s="150"/>
      <c r="G818" s="150"/>
      <c r="H818" s="150"/>
      <c r="I818" s="150"/>
      <c r="J818" s="150"/>
      <c r="K818" s="189"/>
      <c r="L818" s="150"/>
      <c r="M818" s="189"/>
      <c r="N818" s="189"/>
      <c r="O818" s="189"/>
      <c r="P818" s="189"/>
      <c r="Q818" s="189"/>
      <c r="R818" s="150"/>
      <c r="S818" s="150"/>
      <c r="T818" s="457"/>
    </row>
    <row r="819" spans="1:20" ht="15.75" customHeight="1">
      <c r="A819" s="74"/>
      <c r="B819" s="989"/>
      <c r="C819" s="150"/>
      <c r="D819" s="150"/>
      <c r="E819" s="150"/>
      <c r="F819" s="150"/>
      <c r="G819" s="150"/>
      <c r="H819" s="150"/>
      <c r="I819" s="150"/>
      <c r="J819" s="150"/>
      <c r="K819" s="189"/>
      <c r="L819" s="150"/>
      <c r="M819" s="189"/>
      <c r="N819" s="189"/>
      <c r="O819" s="189"/>
      <c r="P819" s="189"/>
      <c r="Q819" s="189"/>
      <c r="R819" s="150"/>
      <c r="S819" s="150"/>
      <c r="T819" s="457"/>
    </row>
    <row r="820" spans="1:20" ht="15.75" customHeight="1">
      <c r="A820" s="74"/>
      <c r="B820" s="989"/>
      <c r="C820" s="150"/>
      <c r="D820" s="150"/>
      <c r="E820" s="150"/>
      <c r="F820" s="150"/>
      <c r="G820" s="150"/>
      <c r="H820" s="150"/>
      <c r="I820" s="150"/>
      <c r="J820" s="150"/>
      <c r="K820" s="189"/>
      <c r="L820" s="150"/>
      <c r="M820" s="189"/>
      <c r="N820" s="189"/>
      <c r="O820" s="189"/>
      <c r="P820" s="189"/>
      <c r="Q820" s="189"/>
      <c r="R820" s="150"/>
      <c r="S820" s="150"/>
      <c r="T820" s="457"/>
    </row>
    <row r="821" spans="1:20" ht="15.75" customHeight="1">
      <c r="A821" s="74"/>
      <c r="B821" s="989"/>
      <c r="C821" s="150"/>
      <c r="D821" s="150"/>
      <c r="E821" s="150"/>
      <c r="F821" s="150"/>
      <c r="G821" s="150"/>
      <c r="H821" s="150"/>
      <c r="I821" s="150"/>
      <c r="J821" s="150"/>
      <c r="K821" s="189"/>
      <c r="L821" s="150"/>
      <c r="M821" s="189"/>
      <c r="N821" s="189"/>
      <c r="O821" s="189"/>
      <c r="P821" s="189"/>
      <c r="Q821" s="189"/>
      <c r="R821" s="150"/>
      <c r="S821" s="150"/>
      <c r="T821" s="457"/>
    </row>
    <row r="822" spans="1:20" ht="15.75" customHeight="1">
      <c r="A822" s="74"/>
      <c r="B822" s="989"/>
      <c r="C822" s="150"/>
      <c r="D822" s="150"/>
      <c r="E822" s="150"/>
      <c r="F822" s="150"/>
      <c r="G822" s="150"/>
      <c r="H822" s="150"/>
      <c r="I822" s="150"/>
      <c r="J822" s="150"/>
      <c r="K822" s="189"/>
      <c r="L822" s="150"/>
      <c r="M822" s="189"/>
      <c r="N822" s="189"/>
      <c r="O822" s="189"/>
      <c r="P822" s="189"/>
      <c r="Q822" s="189"/>
      <c r="R822" s="150"/>
      <c r="S822" s="150"/>
      <c r="T822" s="457"/>
    </row>
    <row r="823" spans="1:20" ht="15.75" customHeight="1">
      <c r="A823" s="74"/>
      <c r="B823" s="989"/>
      <c r="C823" s="150"/>
      <c r="D823" s="150"/>
      <c r="E823" s="150"/>
      <c r="F823" s="150"/>
      <c r="G823" s="150"/>
      <c r="H823" s="150"/>
      <c r="I823" s="150"/>
      <c r="J823" s="150"/>
      <c r="K823" s="189"/>
      <c r="L823" s="150"/>
      <c r="M823" s="189"/>
      <c r="N823" s="189"/>
      <c r="O823" s="189"/>
      <c r="P823" s="189"/>
      <c r="Q823" s="189"/>
      <c r="R823" s="150"/>
      <c r="S823" s="150"/>
      <c r="T823" s="457"/>
    </row>
    <row r="824" spans="1:20" ht="15.75" customHeight="1">
      <c r="A824" s="74"/>
      <c r="B824" s="989"/>
      <c r="C824" s="150"/>
      <c r="D824" s="150"/>
      <c r="E824" s="150"/>
      <c r="F824" s="150"/>
      <c r="G824" s="150"/>
      <c r="H824" s="150"/>
      <c r="I824" s="150"/>
      <c r="J824" s="150"/>
      <c r="K824" s="189"/>
      <c r="L824" s="150"/>
      <c r="M824" s="189"/>
      <c r="N824" s="189"/>
      <c r="O824" s="189"/>
      <c r="P824" s="189"/>
      <c r="Q824" s="189"/>
      <c r="R824" s="150"/>
      <c r="S824" s="150"/>
      <c r="T824" s="457"/>
    </row>
    <row r="825" spans="1:20" ht="15.75" customHeight="1">
      <c r="A825" s="74"/>
      <c r="B825" s="989"/>
      <c r="C825" s="150"/>
      <c r="D825" s="150"/>
      <c r="E825" s="150"/>
      <c r="F825" s="150"/>
      <c r="G825" s="150"/>
      <c r="H825" s="150"/>
      <c r="I825" s="150"/>
      <c r="J825" s="150"/>
      <c r="K825" s="189"/>
      <c r="L825" s="150"/>
      <c r="M825" s="189"/>
      <c r="N825" s="189"/>
      <c r="O825" s="189"/>
      <c r="P825" s="189"/>
      <c r="Q825" s="189"/>
      <c r="R825" s="150"/>
      <c r="S825" s="150"/>
      <c r="T825" s="457"/>
    </row>
    <row r="826" spans="1:20" ht="15.75" customHeight="1">
      <c r="A826" s="74"/>
      <c r="B826" s="989"/>
      <c r="C826" s="150"/>
      <c r="D826" s="150"/>
      <c r="E826" s="150"/>
      <c r="F826" s="150"/>
      <c r="G826" s="150"/>
      <c r="H826" s="150"/>
      <c r="I826" s="150"/>
      <c r="J826" s="150"/>
      <c r="K826" s="189"/>
      <c r="L826" s="150"/>
      <c r="M826" s="189"/>
      <c r="N826" s="189"/>
      <c r="O826" s="189"/>
      <c r="P826" s="189"/>
      <c r="Q826" s="189"/>
      <c r="R826" s="150"/>
      <c r="S826" s="150"/>
      <c r="T826" s="457"/>
    </row>
    <row r="827" spans="1:20" ht="15.75" customHeight="1">
      <c r="A827" s="74"/>
      <c r="B827" s="989"/>
      <c r="C827" s="150"/>
      <c r="D827" s="150"/>
      <c r="E827" s="150"/>
      <c r="F827" s="150"/>
      <c r="G827" s="150"/>
      <c r="H827" s="150"/>
      <c r="I827" s="150"/>
      <c r="J827" s="150"/>
      <c r="K827" s="189"/>
      <c r="L827" s="150"/>
      <c r="M827" s="189"/>
      <c r="N827" s="189"/>
      <c r="O827" s="189"/>
      <c r="P827" s="189"/>
      <c r="Q827" s="189"/>
      <c r="R827" s="150"/>
      <c r="S827" s="150"/>
      <c r="T827" s="457"/>
    </row>
    <row r="828" spans="1:20" ht="15.75" customHeight="1">
      <c r="A828" s="74"/>
      <c r="B828" s="989"/>
      <c r="C828" s="150"/>
      <c r="D828" s="150"/>
      <c r="E828" s="150"/>
      <c r="F828" s="150"/>
      <c r="G828" s="150"/>
      <c r="H828" s="150"/>
      <c r="I828" s="150"/>
      <c r="J828" s="150"/>
      <c r="K828" s="189"/>
      <c r="L828" s="150"/>
      <c r="M828" s="189"/>
      <c r="N828" s="189"/>
      <c r="O828" s="189"/>
      <c r="P828" s="189"/>
      <c r="Q828" s="189"/>
      <c r="R828" s="150"/>
      <c r="S828" s="150"/>
      <c r="T828" s="457"/>
    </row>
    <row r="829" spans="1:20" ht="15.75" customHeight="1">
      <c r="A829" s="74"/>
      <c r="B829" s="989"/>
      <c r="C829" s="150"/>
      <c r="D829" s="150"/>
      <c r="E829" s="150"/>
      <c r="F829" s="150"/>
      <c r="G829" s="150"/>
      <c r="H829" s="150"/>
      <c r="I829" s="150"/>
      <c r="J829" s="150"/>
      <c r="K829" s="189"/>
      <c r="L829" s="150"/>
      <c r="M829" s="189"/>
      <c r="N829" s="189"/>
      <c r="O829" s="189"/>
      <c r="P829" s="189"/>
      <c r="Q829" s="189"/>
      <c r="R829" s="150"/>
      <c r="S829" s="150"/>
      <c r="T829" s="457"/>
    </row>
    <row r="830" spans="1:20" ht="15.75" customHeight="1">
      <c r="A830" s="74"/>
      <c r="B830" s="989"/>
      <c r="C830" s="150"/>
      <c r="D830" s="150"/>
      <c r="E830" s="150"/>
      <c r="F830" s="150"/>
      <c r="G830" s="150"/>
      <c r="H830" s="150"/>
      <c r="I830" s="150"/>
      <c r="J830" s="150"/>
      <c r="K830" s="189"/>
      <c r="L830" s="150"/>
      <c r="M830" s="189"/>
      <c r="N830" s="189"/>
      <c r="O830" s="189"/>
      <c r="P830" s="189"/>
      <c r="Q830" s="189"/>
      <c r="R830" s="150"/>
      <c r="S830" s="150"/>
      <c r="T830" s="457"/>
    </row>
    <row r="831" spans="1:20" ht="15.75" customHeight="1">
      <c r="A831" s="74"/>
      <c r="B831" s="989"/>
      <c r="C831" s="150"/>
      <c r="D831" s="150"/>
      <c r="E831" s="150"/>
      <c r="F831" s="150"/>
      <c r="G831" s="150"/>
      <c r="H831" s="150"/>
      <c r="I831" s="150"/>
      <c r="J831" s="150"/>
      <c r="K831" s="189"/>
      <c r="L831" s="150"/>
      <c r="M831" s="189"/>
      <c r="N831" s="189"/>
      <c r="O831" s="189"/>
      <c r="P831" s="189"/>
      <c r="Q831" s="189"/>
      <c r="R831" s="150"/>
      <c r="S831" s="150"/>
      <c r="T831" s="457"/>
    </row>
    <row r="832" spans="1:20" ht="15.75" customHeight="1">
      <c r="A832" s="74"/>
      <c r="B832" s="989"/>
      <c r="C832" s="150"/>
      <c r="D832" s="150"/>
      <c r="E832" s="150"/>
      <c r="F832" s="150"/>
      <c r="G832" s="150"/>
      <c r="H832" s="150"/>
      <c r="I832" s="150"/>
      <c r="J832" s="150"/>
      <c r="K832" s="189"/>
      <c r="L832" s="150"/>
      <c r="M832" s="189"/>
      <c r="N832" s="189"/>
      <c r="O832" s="189"/>
      <c r="P832" s="189"/>
      <c r="Q832" s="189"/>
      <c r="R832" s="150"/>
      <c r="S832" s="150"/>
      <c r="T832" s="457"/>
    </row>
    <row r="833" spans="1:20" ht="15.75" customHeight="1">
      <c r="A833" s="74"/>
      <c r="B833" s="989"/>
      <c r="C833" s="150"/>
      <c r="D833" s="150"/>
      <c r="E833" s="150"/>
      <c r="F833" s="150"/>
      <c r="G833" s="150"/>
      <c r="H833" s="150"/>
      <c r="I833" s="150"/>
      <c r="J833" s="150"/>
      <c r="K833" s="189"/>
      <c r="L833" s="150"/>
      <c r="M833" s="189"/>
      <c r="N833" s="189"/>
      <c r="O833" s="189"/>
      <c r="P833" s="189"/>
      <c r="Q833" s="189"/>
      <c r="R833" s="150"/>
      <c r="S833" s="150"/>
      <c r="T833" s="457"/>
    </row>
    <row r="834" spans="1:20" ht="15.75" customHeight="1">
      <c r="A834" s="74"/>
      <c r="B834" s="989"/>
      <c r="C834" s="150"/>
      <c r="D834" s="150"/>
      <c r="E834" s="150"/>
      <c r="F834" s="150"/>
      <c r="G834" s="150"/>
      <c r="H834" s="150"/>
      <c r="I834" s="150"/>
      <c r="J834" s="150"/>
      <c r="K834" s="189"/>
      <c r="L834" s="150"/>
      <c r="M834" s="189"/>
      <c r="N834" s="189"/>
      <c r="O834" s="189"/>
      <c r="P834" s="189"/>
      <c r="Q834" s="189"/>
      <c r="R834" s="150"/>
      <c r="S834" s="150"/>
      <c r="T834" s="457"/>
    </row>
    <row r="835" spans="1:20" ht="15.75" customHeight="1">
      <c r="A835" s="74"/>
      <c r="B835" s="989"/>
      <c r="C835" s="150"/>
      <c r="D835" s="150"/>
      <c r="E835" s="150"/>
      <c r="F835" s="150"/>
      <c r="G835" s="150"/>
      <c r="H835" s="150"/>
      <c r="I835" s="150"/>
      <c r="J835" s="150"/>
      <c r="K835" s="189"/>
      <c r="L835" s="150"/>
      <c r="M835" s="189"/>
      <c r="N835" s="189"/>
      <c r="O835" s="189"/>
      <c r="P835" s="189"/>
      <c r="Q835" s="189"/>
      <c r="R835" s="150"/>
      <c r="S835" s="150"/>
      <c r="T835" s="457"/>
    </row>
    <row r="836" spans="1:20" ht="15.75" customHeight="1">
      <c r="A836" s="74"/>
      <c r="B836" s="989"/>
      <c r="C836" s="150"/>
      <c r="D836" s="150"/>
      <c r="E836" s="150"/>
      <c r="F836" s="150"/>
      <c r="G836" s="150"/>
      <c r="H836" s="150"/>
      <c r="I836" s="150"/>
      <c r="J836" s="150"/>
      <c r="K836" s="189"/>
      <c r="L836" s="150"/>
      <c r="M836" s="189"/>
      <c r="N836" s="189"/>
      <c r="O836" s="189"/>
      <c r="P836" s="189"/>
      <c r="Q836" s="189"/>
      <c r="R836" s="150"/>
      <c r="S836" s="150"/>
      <c r="T836" s="457"/>
    </row>
    <row r="837" spans="1:20" ht="15.75" customHeight="1">
      <c r="A837" s="74"/>
      <c r="B837" s="989"/>
      <c r="C837" s="150"/>
      <c r="D837" s="150"/>
      <c r="E837" s="150"/>
      <c r="F837" s="150"/>
      <c r="G837" s="150"/>
      <c r="H837" s="150"/>
      <c r="I837" s="150"/>
      <c r="J837" s="150"/>
      <c r="K837" s="189"/>
      <c r="L837" s="150"/>
      <c r="M837" s="189"/>
      <c r="N837" s="189"/>
      <c r="O837" s="189"/>
      <c r="P837" s="189"/>
      <c r="Q837" s="189"/>
      <c r="R837" s="150"/>
      <c r="S837" s="150"/>
      <c r="T837" s="457"/>
    </row>
    <row r="838" spans="1:20" ht="15.75" customHeight="1">
      <c r="A838" s="74"/>
      <c r="B838" s="989"/>
      <c r="C838" s="150"/>
      <c r="D838" s="150"/>
      <c r="E838" s="150"/>
      <c r="F838" s="150"/>
      <c r="G838" s="150"/>
      <c r="H838" s="150"/>
      <c r="I838" s="150"/>
      <c r="J838" s="150"/>
      <c r="K838" s="189"/>
      <c r="L838" s="150"/>
      <c r="M838" s="189"/>
      <c r="N838" s="189"/>
      <c r="O838" s="189"/>
      <c r="P838" s="189"/>
      <c r="Q838" s="189"/>
      <c r="R838" s="150"/>
      <c r="S838" s="150"/>
      <c r="T838" s="457"/>
    </row>
    <row r="839" spans="1:20" ht="15.75" customHeight="1">
      <c r="A839" s="74"/>
      <c r="B839" s="989"/>
      <c r="C839" s="150"/>
      <c r="D839" s="150"/>
      <c r="E839" s="150"/>
      <c r="F839" s="150"/>
      <c r="G839" s="150"/>
      <c r="H839" s="150"/>
      <c r="I839" s="150"/>
      <c r="J839" s="150"/>
      <c r="K839" s="189"/>
      <c r="L839" s="150"/>
      <c r="M839" s="189"/>
      <c r="N839" s="189"/>
      <c r="O839" s="189"/>
      <c r="P839" s="189"/>
      <c r="Q839" s="189"/>
      <c r="R839" s="150"/>
      <c r="S839" s="150"/>
      <c r="T839" s="457"/>
    </row>
    <row r="840" spans="1:20" ht="15.75" customHeight="1">
      <c r="A840" s="74"/>
      <c r="B840" s="989"/>
      <c r="C840" s="150"/>
      <c r="D840" s="150"/>
      <c r="E840" s="150"/>
      <c r="F840" s="150"/>
      <c r="G840" s="150"/>
      <c r="H840" s="150"/>
      <c r="I840" s="150"/>
      <c r="J840" s="150"/>
      <c r="K840" s="189"/>
      <c r="L840" s="150"/>
      <c r="M840" s="189"/>
      <c r="N840" s="189"/>
      <c r="O840" s="189"/>
      <c r="P840" s="189"/>
      <c r="Q840" s="189"/>
      <c r="R840" s="150"/>
      <c r="S840" s="150"/>
      <c r="T840" s="457"/>
    </row>
    <row r="841" spans="1:20" ht="15.75" customHeight="1">
      <c r="A841" s="74"/>
      <c r="B841" s="989"/>
      <c r="C841" s="150"/>
      <c r="D841" s="150"/>
      <c r="E841" s="150"/>
      <c r="F841" s="150"/>
      <c r="G841" s="150"/>
      <c r="H841" s="150"/>
      <c r="I841" s="150"/>
      <c r="J841" s="150"/>
      <c r="K841" s="189"/>
      <c r="L841" s="150"/>
      <c r="M841" s="189"/>
      <c r="N841" s="189"/>
      <c r="O841" s="189"/>
      <c r="P841" s="189"/>
      <c r="Q841" s="189"/>
      <c r="R841" s="150"/>
      <c r="S841" s="150"/>
      <c r="T841" s="457"/>
    </row>
    <row r="842" spans="1:20" ht="15.75" customHeight="1">
      <c r="A842" s="74"/>
      <c r="B842" s="989"/>
      <c r="C842" s="150"/>
      <c r="D842" s="150"/>
      <c r="E842" s="150"/>
      <c r="F842" s="150"/>
      <c r="G842" s="150"/>
      <c r="H842" s="150"/>
      <c r="I842" s="150"/>
      <c r="J842" s="150"/>
      <c r="K842" s="189"/>
      <c r="L842" s="150"/>
      <c r="M842" s="189"/>
      <c r="N842" s="189"/>
      <c r="O842" s="189"/>
      <c r="P842" s="189"/>
      <c r="Q842" s="189"/>
      <c r="R842" s="150"/>
      <c r="S842" s="150"/>
      <c r="T842" s="457"/>
    </row>
    <row r="843" spans="1:20" ht="15.75" customHeight="1">
      <c r="A843" s="74"/>
      <c r="B843" s="989"/>
      <c r="C843" s="150"/>
      <c r="D843" s="150"/>
      <c r="E843" s="150"/>
      <c r="F843" s="150"/>
      <c r="G843" s="150"/>
      <c r="H843" s="150"/>
      <c r="I843" s="150"/>
      <c r="J843" s="150"/>
      <c r="K843" s="189"/>
      <c r="L843" s="150"/>
      <c r="M843" s="189"/>
      <c r="N843" s="189"/>
      <c r="O843" s="189"/>
      <c r="P843" s="189"/>
      <c r="Q843" s="189"/>
      <c r="R843" s="150"/>
      <c r="S843" s="150"/>
      <c r="T843" s="457"/>
    </row>
    <row r="844" spans="1:20" ht="15.75" customHeight="1">
      <c r="A844" s="74"/>
      <c r="B844" s="989"/>
      <c r="C844" s="150"/>
      <c r="D844" s="150"/>
      <c r="E844" s="150"/>
      <c r="F844" s="150"/>
      <c r="G844" s="150"/>
      <c r="H844" s="150"/>
      <c r="I844" s="150"/>
      <c r="J844" s="150"/>
      <c r="K844" s="189"/>
      <c r="L844" s="150"/>
      <c r="M844" s="189"/>
      <c r="N844" s="189"/>
      <c r="O844" s="189"/>
      <c r="P844" s="189"/>
      <c r="Q844" s="189"/>
      <c r="R844" s="150"/>
      <c r="S844" s="150"/>
      <c r="T844" s="457"/>
    </row>
    <row r="845" spans="1:20" ht="15.75" customHeight="1">
      <c r="A845" s="74"/>
      <c r="B845" s="989"/>
      <c r="C845" s="150"/>
      <c r="D845" s="150"/>
      <c r="E845" s="150"/>
      <c r="F845" s="150"/>
      <c r="G845" s="150"/>
      <c r="H845" s="150"/>
      <c r="I845" s="150"/>
      <c r="J845" s="150"/>
      <c r="K845" s="189"/>
      <c r="L845" s="150"/>
      <c r="M845" s="189"/>
      <c r="N845" s="189"/>
      <c r="O845" s="189"/>
      <c r="P845" s="189"/>
      <c r="Q845" s="189"/>
      <c r="R845" s="150"/>
      <c r="S845" s="150"/>
      <c r="T845" s="457"/>
    </row>
    <row r="846" spans="1:20" ht="15.75" customHeight="1">
      <c r="A846" s="74"/>
      <c r="B846" s="989"/>
      <c r="C846" s="150"/>
      <c r="D846" s="150"/>
      <c r="E846" s="150"/>
      <c r="F846" s="150"/>
      <c r="G846" s="150"/>
      <c r="H846" s="150"/>
      <c r="I846" s="150"/>
      <c r="J846" s="150"/>
      <c r="K846" s="189"/>
      <c r="L846" s="150"/>
      <c r="M846" s="189"/>
      <c r="N846" s="189"/>
      <c r="O846" s="189"/>
      <c r="P846" s="189"/>
      <c r="Q846" s="189"/>
      <c r="R846" s="150"/>
      <c r="S846" s="150"/>
      <c r="T846" s="457"/>
    </row>
    <row r="847" spans="1:20" ht="15.75" customHeight="1">
      <c r="A847" s="74"/>
      <c r="B847" s="989"/>
      <c r="C847" s="150"/>
      <c r="D847" s="150"/>
      <c r="E847" s="150"/>
      <c r="F847" s="150"/>
      <c r="G847" s="150"/>
      <c r="H847" s="150"/>
      <c r="I847" s="150"/>
      <c r="J847" s="150"/>
      <c r="K847" s="189"/>
      <c r="L847" s="150"/>
      <c r="M847" s="189"/>
      <c r="N847" s="189"/>
      <c r="O847" s="189"/>
      <c r="P847" s="189"/>
      <c r="Q847" s="189"/>
      <c r="R847" s="150"/>
      <c r="S847" s="150"/>
      <c r="T847" s="457"/>
    </row>
    <row r="848" spans="1:20" ht="15.75" customHeight="1">
      <c r="A848" s="74"/>
      <c r="B848" s="989"/>
      <c r="C848" s="150"/>
      <c r="D848" s="150"/>
      <c r="E848" s="150"/>
      <c r="F848" s="150"/>
      <c r="G848" s="150"/>
      <c r="H848" s="150"/>
      <c r="I848" s="150"/>
      <c r="J848" s="150"/>
      <c r="K848" s="189"/>
      <c r="L848" s="150"/>
      <c r="M848" s="189"/>
      <c r="N848" s="189"/>
      <c r="O848" s="189"/>
      <c r="P848" s="189"/>
      <c r="Q848" s="189"/>
      <c r="R848" s="150"/>
      <c r="S848" s="150"/>
      <c r="T848" s="457"/>
    </row>
    <row r="849" spans="1:20" ht="15.75" customHeight="1">
      <c r="A849" s="74"/>
      <c r="B849" s="989"/>
      <c r="C849" s="150"/>
      <c r="D849" s="150"/>
      <c r="E849" s="150"/>
      <c r="F849" s="150"/>
      <c r="G849" s="150"/>
      <c r="H849" s="150"/>
      <c r="I849" s="150"/>
      <c r="J849" s="150"/>
      <c r="K849" s="189"/>
      <c r="L849" s="150"/>
      <c r="M849" s="189"/>
      <c r="N849" s="189"/>
      <c r="O849" s="189"/>
      <c r="P849" s="189"/>
      <c r="Q849" s="189"/>
      <c r="R849" s="150"/>
      <c r="S849" s="150"/>
      <c r="T849" s="457"/>
    </row>
    <row r="850" spans="1:20" ht="15.75" customHeight="1">
      <c r="A850" s="74"/>
      <c r="B850" s="989"/>
      <c r="C850" s="150"/>
      <c r="D850" s="150"/>
      <c r="E850" s="150"/>
      <c r="F850" s="150"/>
      <c r="G850" s="150"/>
      <c r="H850" s="150"/>
      <c r="I850" s="150"/>
      <c r="J850" s="150"/>
      <c r="K850" s="189"/>
      <c r="L850" s="150"/>
      <c r="M850" s="189"/>
      <c r="N850" s="189"/>
      <c r="O850" s="189"/>
      <c r="P850" s="189"/>
      <c r="Q850" s="189"/>
      <c r="R850" s="150"/>
      <c r="S850" s="150"/>
      <c r="T850" s="457"/>
    </row>
    <row r="851" spans="1:20" ht="15.75" customHeight="1">
      <c r="A851" s="74"/>
      <c r="B851" s="989"/>
      <c r="C851" s="150"/>
      <c r="D851" s="150"/>
      <c r="E851" s="150"/>
      <c r="F851" s="150"/>
      <c r="G851" s="150"/>
      <c r="H851" s="150"/>
      <c r="I851" s="150"/>
      <c r="J851" s="150"/>
      <c r="K851" s="189"/>
      <c r="L851" s="150"/>
      <c r="M851" s="189"/>
      <c r="N851" s="189"/>
      <c r="O851" s="189"/>
      <c r="P851" s="189"/>
      <c r="Q851" s="189"/>
      <c r="R851" s="150"/>
      <c r="S851" s="150"/>
      <c r="T851" s="457"/>
    </row>
    <row r="852" spans="1:20" ht="15.75" customHeight="1">
      <c r="A852" s="74"/>
      <c r="B852" s="989"/>
      <c r="C852" s="150"/>
      <c r="D852" s="150"/>
      <c r="E852" s="150"/>
      <c r="F852" s="150"/>
      <c r="G852" s="150"/>
      <c r="H852" s="150"/>
      <c r="I852" s="150"/>
      <c r="J852" s="150"/>
      <c r="K852" s="189"/>
      <c r="L852" s="150"/>
      <c r="M852" s="189"/>
      <c r="N852" s="189"/>
      <c r="O852" s="189"/>
      <c r="P852" s="189"/>
      <c r="Q852" s="189"/>
      <c r="R852" s="150"/>
      <c r="S852" s="150"/>
      <c r="T852" s="457"/>
    </row>
    <row r="853" spans="1:20" ht="15.75" customHeight="1">
      <c r="A853" s="74"/>
      <c r="B853" s="989"/>
      <c r="C853" s="150"/>
      <c r="D853" s="150"/>
      <c r="E853" s="150"/>
      <c r="F853" s="150"/>
      <c r="G853" s="150"/>
      <c r="H853" s="150"/>
      <c r="I853" s="150"/>
      <c r="J853" s="150"/>
      <c r="K853" s="189"/>
      <c r="L853" s="150"/>
      <c r="M853" s="189"/>
      <c r="N853" s="189"/>
      <c r="O853" s="189"/>
      <c r="P853" s="189"/>
      <c r="Q853" s="189"/>
      <c r="R853" s="150"/>
      <c r="S853" s="150"/>
      <c r="T853" s="457"/>
    </row>
    <row r="854" spans="1:20" ht="15.75" customHeight="1">
      <c r="A854" s="74"/>
      <c r="B854" s="989"/>
      <c r="C854" s="150"/>
      <c r="D854" s="150"/>
      <c r="E854" s="150"/>
      <c r="F854" s="150"/>
      <c r="G854" s="150"/>
      <c r="H854" s="150"/>
      <c r="I854" s="150"/>
      <c r="J854" s="150"/>
      <c r="K854" s="189"/>
      <c r="L854" s="150"/>
      <c r="M854" s="189"/>
      <c r="N854" s="189"/>
      <c r="O854" s="189"/>
      <c r="P854" s="189"/>
      <c r="Q854" s="189"/>
      <c r="R854" s="150"/>
      <c r="S854" s="150"/>
      <c r="T854" s="457"/>
    </row>
    <row r="855" spans="1:20" ht="15.75" customHeight="1">
      <c r="A855" s="74"/>
      <c r="B855" s="989"/>
      <c r="C855" s="150"/>
      <c r="D855" s="150"/>
      <c r="E855" s="150"/>
      <c r="F855" s="150"/>
      <c r="G855" s="150"/>
      <c r="H855" s="150"/>
      <c r="I855" s="150"/>
      <c r="J855" s="150"/>
      <c r="K855" s="189"/>
      <c r="L855" s="150"/>
      <c r="M855" s="189"/>
      <c r="N855" s="189"/>
      <c r="O855" s="189"/>
      <c r="P855" s="189"/>
      <c r="Q855" s="189"/>
      <c r="R855" s="150"/>
      <c r="S855" s="150"/>
      <c r="T855" s="457"/>
    </row>
    <row r="856" spans="1:20" ht="15.75" customHeight="1">
      <c r="A856" s="74"/>
      <c r="B856" s="989"/>
      <c r="C856" s="150"/>
      <c r="D856" s="150"/>
      <c r="E856" s="150"/>
      <c r="F856" s="150"/>
      <c r="G856" s="150"/>
      <c r="H856" s="150"/>
      <c r="I856" s="150"/>
      <c r="J856" s="150"/>
      <c r="K856" s="189"/>
      <c r="L856" s="150"/>
      <c r="M856" s="189"/>
      <c r="N856" s="189"/>
      <c r="O856" s="189"/>
      <c r="P856" s="189"/>
      <c r="Q856" s="189"/>
      <c r="R856" s="150"/>
      <c r="S856" s="150"/>
      <c r="T856" s="457"/>
    </row>
    <row r="857" spans="1:20" ht="15.75" customHeight="1">
      <c r="A857" s="74"/>
      <c r="B857" s="989"/>
      <c r="C857" s="150"/>
      <c r="D857" s="150"/>
      <c r="E857" s="150"/>
      <c r="F857" s="150"/>
      <c r="G857" s="150"/>
      <c r="H857" s="150"/>
      <c r="I857" s="150"/>
      <c r="J857" s="150"/>
      <c r="K857" s="189"/>
      <c r="L857" s="150"/>
      <c r="M857" s="189"/>
      <c r="N857" s="189"/>
      <c r="O857" s="189"/>
      <c r="P857" s="189"/>
      <c r="Q857" s="189"/>
      <c r="R857" s="150"/>
      <c r="S857" s="150"/>
      <c r="T857" s="457"/>
    </row>
    <row r="858" spans="1:20" ht="15.75" customHeight="1">
      <c r="A858" s="74"/>
      <c r="B858" s="989"/>
      <c r="C858" s="150"/>
      <c r="D858" s="150"/>
      <c r="E858" s="150"/>
      <c r="F858" s="150"/>
      <c r="G858" s="150"/>
      <c r="H858" s="150"/>
      <c r="I858" s="150"/>
      <c r="J858" s="150"/>
      <c r="K858" s="189"/>
      <c r="L858" s="150"/>
      <c r="M858" s="189"/>
      <c r="N858" s="189"/>
      <c r="O858" s="189"/>
      <c r="P858" s="189"/>
      <c r="Q858" s="189"/>
      <c r="R858" s="150"/>
      <c r="S858" s="150"/>
      <c r="T858" s="457"/>
    </row>
    <row r="859" spans="1:20" ht="15.75" customHeight="1">
      <c r="A859" s="74"/>
      <c r="B859" s="989"/>
      <c r="C859" s="150"/>
      <c r="D859" s="150"/>
      <c r="E859" s="150"/>
      <c r="F859" s="150"/>
      <c r="G859" s="150"/>
      <c r="H859" s="150"/>
      <c r="I859" s="150"/>
      <c r="J859" s="150"/>
      <c r="K859" s="189"/>
      <c r="L859" s="150"/>
      <c r="M859" s="189"/>
      <c r="N859" s="189"/>
      <c r="O859" s="189"/>
      <c r="P859" s="189"/>
      <c r="Q859" s="189"/>
      <c r="R859" s="150"/>
      <c r="S859" s="150"/>
      <c r="T859" s="457"/>
    </row>
    <row r="860" spans="1:20" ht="15.75" customHeight="1">
      <c r="A860" s="74"/>
      <c r="B860" s="989"/>
      <c r="C860" s="150"/>
      <c r="D860" s="150"/>
      <c r="E860" s="150"/>
      <c r="F860" s="150"/>
      <c r="G860" s="150"/>
      <c r="H860" s="150"/>
      <c r="I860" s="150"/>
      <c r="J860" s="150"/>
      <c r="K860" s="189"/>
      <c r="L860" s="150"/>
      <c r="M860" s="189"/>
      <c r="N860" s="189"/>
      <c r="O860" s="189"/>
      <c r="P860" s="189"/>
      <c r="Q860" s="189"/>
      <c r="R860" s="150"/>
      <c r="S860" s="150"/>
      <c r="T860" s="457"/>
    </row>
    <row r="861" spans="1:20" ht="15.75" customHeight="1">
      <c r="A861" s="74"/>
      <c r="B861" s="989"/>
      <c r="C861" s="150"/>
      <c r="D861" s="150"/>
      <c r="E861" s="150"/>
      <c r="F861" s="150"/>
      <c r="G861" s="150"/>
      <c r="H861" s="150"/>
      <c r="I861" s="150"/>
      <c r="J861" s="150"/>
      <c r="K861" s="189"/>
      <c r="L861" s="150"/>
      <c r="M861" s="189"/>
      <c r="N861" s="189"/>
      <c r="O861" s="189"/>
      <c r="P861" s="189"/>
      <c r="Q861" s="189"/>
      <c r="R861" s="150"/>
      <c r="S861" s="150"/>
      <c r="T861" s="457"/>
    </row>
    <row r="862" spans="1:20" ht="15.75" customHeight="1">
      <c r="A862" s="74"/>
      <c r="B862" s="989"/>
      <c r="C862" s="150"/>
      <c r="D862" s="150"/>
      <c r="E862" s="150"/>
      <c r="F862" s="150"/>
      <c r="G862" s="150"/>
      <c r="H862" s="150"/>
      <c r="I862" s="150"/>
      <c r="J862" s="150"/>
      <c r="K862" s="189"/>
      <c r="L862" s="150"/>
      <c r="M862" s="189"/>
      <c r="N862" s="189"/>
      <c r="O862" s="189"/>
      <c r="P862" s="189"/>
      <c r="Q862" s="189"/>
      <c r="R862" s="150"/>
      <c r="S862" s="150"/>
      <c r="T862" s="457"/>
    </row>
    <row r="863" spans="1:20" ht="15.75" customHeight="1">
      <c r="A863" s="74"/>
      <c r="B863" s="989"/>
      <c r="C863" s="150"/>
      <c r="D863" s="150"/>
      <c r="E863" s="150"/>
      <c r="F863" s="150"/>
      <c r="G863" s="150"/>
      <c r="H863" s="150"/>
      <c r="I863" s="150"/>
      <c r="J863" s="150"/>
      <c r="K863" s="189"/>
      <c r="L863" s="150"/>
      <c r="M863" s="189"/>
      <c r="N863" s="189"/>
      <c r="O863" s="189"/>
      <c r="P863" s="189"/>
      <c r="Q863" s="189"/>
      <c r="R863" s="150"/>
      <c r="S863" s="150"/>
      <c r="T863" s="457"/>
    </row>
    <row r="864" spans="1:20" ht="15.75" customHeight="1">
      <c r="A864" s="74"/>
      <c r="B864" s="989"/>
      <c r="C864" s="150"/>
      <c r="D864" s="150"/>
      <c r="E864" s="150"/>
      <c r="F864" s="150"/>
      <c r="G864" s="150"/>
      <c r="H864" s="150"/>
      <c r="I864" s="150"/>
      <c r="J864" s="150"/>
      <c r="K864" s="189"/>
      <c r="L864" s="150"/>
      <c r="M864" s="189"/>
      <c r="N864" s="189"/>
      <c r="O864" s="189"/>
      <c r="P864" s="189"/>
      <c r="Q864" s="189"/>
      <c r="R864" s="150"/>
      <c r="S864" s="150"/>
      <c r="T864" s="457"/>
    </row>
    <row r="865" spans="1:20" ht="15.75" customHeight="1">
      <c r="A865" s="74"/>
      <c r="B865" s="989"/>
      <c r="C865" s="150"/>
      <c r="D865" s="150"/>
      <c r="E865" s="150"/>
      <c r="F865" s="150"/>
      <c r="G865" s="150"/>
      <c r="H865" s="150"/>
      <c r="I865" s="150"/>
      <c r="J865" s="150"/>
      <c r="K865" s="189"/>
      <c r="L865" s="150"/>
      <c r="M865" s="189"/>
      <c r="N865" s="189"/>
      <c r="O865" s="189"/>
      <c r="P865" s="189"/>
      <c r="Q865" s="189"/>
      <c r="R865" s="150"/>
      <c r="S865" s="150"/>
      <c r="T865" s="457"/>
    </row>
    <row r="866" spans="1:20" ht="15.75" customHeight="1">
      <c r="A866" s="74"/>
      <c r="B866" s="989"/>
      <c r="C866" s="150"/>
      <c r="D866" s="150"/>
      <c r="E866" s="150"/>
      <c r="F866" s="150"/>
      <c r="G866" s="150"/>
      <c r="H866" s="150"/>
      <c r="I866" s="150"/>
      <c r="J866" s="150"/>
      <c r="K866" s="189"/>
      <c r="L866" s="150"/>
      <c r="M866" s="189"/>
      <c r="N866" s="189"/>
      <c r="O866" s="189"/>
      <c r="P866" s="189"/>
      <c r="Q866" s="189"/>
      <c r="R866" s="150"/>
      <c r="S866" s="150"/>
      <c r="T866" s="457"/>
    </row>
    <row r="867" spans="1:20" ht="15.75" customHeight="1">
      <c r="A867" s="74"/>
      <c r="B867" s="989"/>
      <c r="C867" s="150"/>
      <c r="D867" s="150"/>
      <c r="E867" s="150"/>
      <c r="F867" s="150"/>
      <c r="G867" s="150"/>
      <c r="H867" s="150"/>
      <c r="I867" s="150"/>
      <c r="J867" s="150"/>
      <c r="K867" s="189"/>
      <c r="L867" s="150"/>
      <c r="M867" s="189"/>
      <c r="N867" s="189"/>
      <c r="O867" s="189"/>
      <c r="P867" s="189"/>
      <c r="Q867" s="189"/>
      <c r="R867" s="150"/>
      <c r="S867" s="150"/>
      <c r="T867" s="457"/>
    </row>
    <row r="868" spans="1:20" ht="15.75" customHeight="1">
      <c r="A868" s="74"/>
      <c r="B868" s="989"/>
      <c r="C868" s="150"/>
      <c r="D868" s="150"/>
      <c r="E868" s="150"/>
      <c r="F868" s="150"/>
      <c r="G868" s="150"/>
      <c r="H868" s="150"/>
      <c r="I868" s="150"/>
      <c r="J868" s="150"/>
      <c r="K868" s="189"/>
      <c r="L868" s="150"/>
      <c r="M868" s="189"/>
      <c r="N868" s="189"/>
      <c r="O868" s="189"/>
      <c r="P868" s="189"/>
      <c r="Q868" s="189"/>
      <c r="R868" s="150"/>
      <c r="S868" s="150"/>
      <c r="T868" s="457"/>
    </row>
    <row r="869" spans="1:20" ht="15.75" customHeight="1">
      <c r="A869" s="74"/>
      <c r="B869" s="989"/>
      <c r="C869" s="150"/>
      <c r="D869" s="150"/>
      <c r="E869" s="150"/>
      <c r="F869" s="150"/>
      <c r="G869" s="150"/>
      <c r="H869" s="150"/>
      <c r="I869" s="150"/>
      <c r="J869" s="150"/>
      <c r="K869" s="189"/>
      <c r="L869" s="150"/>
      <c r="M869" s="189"/>
      <c r="N869" s="189"/>
      <c r="O869" s="189"/>
      <c r="P869" s="189"/>
      <c r="Q869" s="189"/>
      <c r="R869" s="150"/>
      <c r="S869" s="150"/>
      <c r="T869" s="457"/>
    </row>
    <row r="870" spans="1:20" ht="15.75" customHeight="1">
      <c r="A870" s="74"/>
      <c r="B870" s="989"/>
      <c r="C870" s="150"/>
      <c r="D870" s="150"/>
      <c r="E870" s="150"/>
      <c r="F870" s="150"/>
      <c r="G870" s="150"/>
      <c r="H870" s="150"/>
      <c r="I870" s="150"/>
      <c r="J870" s="150"/>
      <c r="K870" s="189"/>
      <c r="L870" s="150"/>
      <c r="M870" s="189"/>
      <c r="N870" s="189"/>
      <c r="O870" s="189"/>
      <c r="P870" s="189"/>
      <c r="Q870" s="189"/>
      <c r="R870" s="150"/>
      <c r="S870" s="150"/>
      <c r="T870" s="457"/>
    </row>
    <row r="871" spans="1:20" ht="15.75" customHeight="1">
      <c r="A871" s="74"/>
      <c r="B871" s="989"/>
      <c r="C871" s="150"/>
      <c r="D871" s="150"/>
      <c r="E871" s="150"/>
      <c r="F871" s="150"/>
      <c r="G871" s="150"/>
      <c r="H871" s="150"/>
      <c r="I871" s="150"/>
      <c r="J871" s="150"/>
      <c r="K871" s="189"/>
      <c r="L871" s="150"/>
      <c r="M871" s="189"/>
      <c r="N871" s="189"/>
      <c r="O871" s="189"/>
      <c r="P871" s="189"/>
      <c r="Q871" s="189"/>
      <c r="R871" s="150"/>
      <c r="S871" s="150"/>
      <c r="T871" s="457"/>
    </row>
    <row r="872" spans="1:20" ht="15.75" customHeight="1">
      <c r="A872" s="74"/>
      <c r="B872" s="989"/>
      <c r="C872" s="150"/>
      <c r="D872" s="150"/>
      <c r="E872" s="150"/>
      <c r="F872" s="150"/>
      <c r="G872" s="150"/>
      <c r="H872" s="150"/>
      <c r="I872" s="150"/>
      <c r="J872" s="150"/>
      <c r="K872" s="189"/>
      <c r="L872" s="150"/>
      <c r="M872" s="189"/>
      <c r="N872" s="189"/>
      <c r="O872" s="189"/>
      <c r="P872" s="189"/>
      <c r="Q872" s="189"/>
      <c r="R872" s="150"/>
      <c r="S872" s="150"/>
      <c r="T872" s="457"/>
    </row>
    <row r="873" spans="1:20" ht="15.75" customHeight="1">
      <c r="A873" s="74"/>
      <c r="B873" s="989"/>
      <c r="C873" s="150"/>
      <c r="D873" s="150"/>
      <c r="E873" s="150"/>
      <c r="F873" s="150"/>
      <c r="G873" s="150"/>
      <c r="H873" s="150"/>
      <c r="I873" s="150"/>
      <c r="J873" s="150"/>
      <c r="K873" s="189"/>
      <c r="L873" s="150"/>
      <c r="M873" s="189"/>
      <c r="N873" s="189"/>
      <c r="O873" s="189"/>
      <c r="P873" s="189"/>
      <c r="Q873" s="189"/>
      <c r="R873" s="150"/>
      <c r="S873" s="150"/>
      <c r="T873" s="457"/>
    </row>
    <row r="874" spans="1:20" ht="15.75" customHeight="1">
      <c r="A874" s="74"/>
      <c r="B874" s="989"/>
      <c r="C874" s="150"/>
      <c r="D874" s="150"/>
      <c r="E874" s="150"/>
      <c r="F874" s="150"/>
      <c r="G874" s="150"/>
      <c r="H874" s="150"/>
      <c r="I874" s="150"/>
      <c r="J874" s="150"/>
      <c r="K874" s="189"/>
      <c r="L874" s="150"/>
      <c r="M874" s="189"/>
      <c r="N874" s="189"/>
      <c r="O874" s="189"/>
      <c r="P874" s="189"/>
      <c r="Q874" s="189"/>
      <c r="R874" s="150"/>
      <c r="S874" s="150"/>
      <c r="T874" s="457"/>
    </row>
    <row r="875" spans="1:20" ht="15.75" customHeight="1">
      <c r="A875" s="74"/>
      <c r="B875" s="989"/>
      <c r="C875" s="150"/>
      <c r="D875" s="150"/>
      <c r="E875" s="150"/>
      <c r="F875" s="150"/>
      <c r="G875" s="150"/>
      <c r="H875" s="150"/>
      <c r="I875" s="150"/>
      <c r="J875" s="150"/>
      <c r="K875" s="189"/>
      <c r="L875" s="150"/>
      <c r="M875" s="189"/>
      <c r="N875" s="189"/>
      <c r="O875" s="189"/>
      <c r="P875" s="189"/>
      <c r="Q875" s="189"/>
      <c r="R875" s="150"/>
      <c r="S875" s="150"/>
      <c r="T875" s="457"/>
    </row>
    <row r="876" spans="1:20" ht="15.75" customHeight="1">
      <c r="A876" s="74"/>
      <c r="B876" s="989"/>
      <c r="C876" s="150"/>
      <c r="D876" s="150"/>
      <c r="E876" s="150"/>
      <c r="F876" s="150"/>
      <c r="G876" s="150"/>
      <c r="H876" s="150"/>
      <c r="I876" s="150"/>
      <c r="J876" s="150"/>
      <c r="K876" s="189"/>
      <c r="L876" s="150"/>
      <c r="M876" s="189"/>
      <c r="N876" s="189"/>
      <c r="O876" s="189"/>
      <c r="P876" s="189"/>
      <c r="Q876" s="189"/>
      <c r="R876" s="150"/>
      <c r="S876" s="150"/>
      <c r="T876" s="457"/>
    </row>
    <row r="877" spans="1:20" ht="15.75" customHeight="1">
      <c r="A877" s="74"/>
      <c r="B877" s="989"/>
      <c r="C877" s="150"/>
      <c r="D877" s="150"/>
      <c r="E877" s="150"/>
      <c r="F877" s="150"/>
      <c r="G877" s="150"/>
      <c r="H877" s="150"/>
      <c r="I877" s="150"/>
      <c r="J877" s="150"/>
      <c r="K877" s="189"/>
      <c r="L877" s="150"/>
      <c r="M877" s="189"/>
      <c r="N877" s="189"/>
      <c r="O877" s="189"/>
      <c r="P877" s="189"/>
      <c r="Q877" s="189"/>
      <c r="R877" s="150"/>
      <c r="S877" s="150"/>
      <c r="T877" s="457"/>
    </row>
    <row r="878" spans="1:20" ht="15.75" customHeight="1">
      <c r="A878" s="74"/>
      <c r="B878" s="989"/>
      <c r="C878" s="150"/>
      <c r="D878" s="150"/>
      <c r="E878" s="150"/>
      <c r="F878" s="150"/>
      <c r="G878" s="150"/>
      <c r="H878" s="150"/>
      <c r="I878" s="150"/>
      <c r="J878" s="150"/>
      <c r="K878" s="189"/>
      <c r="L878" s="150"/>
      <c r="M878" s="189"/>
      <c r="N878" s="189"/>
      <c r="O878" s="189"/>
      <c r="P878" s="189"/>
      <c r="Q878" s="189"/>
      <c r="R878" s="150"/>
      <c r="S878" s="150"/>
      <c r="T878" s="457"/>
    </row>
    <row r="879" spans="1:20" ht="15.75" customHeight="1">
      <c r="A879" s="74"/>
      <c r="B879" s="989"/>
      <c r="C879" s="150"/>
      <c r="D879" s="150"/>
      <c r="E879" s="150"/>
      <c r="F879" s="150"/>
      <c r="G879" s="150"/>
      <c r="H879" s="150"/>
      <c r="I879" s="150"/>
      <c r="J879" s="150"/>
      <c r="K879" s="189"/>
      <c r="L879" s="150"/>
      <c r="M879" s="189"/>
      <c r="N879" s="189"/>
      <c r="O879" s="189"/>
      <c r="P879" s="189"/>
      <c r="Q879" s="189"/>
      <c r="R879" s="150"/>
      <c r="S879" s="150"/>
      <c r="T879" s="457"/>
    </row>
    <row r="880" spans="1:20" ht="15.75" customHeight="1">
      <c r="A880" s="74"/>
      <c r="B880" s="989"/>
      <c r="C880" s="150"/>
      <c r="D880" s="150"/>
      <c r="E880" s="150"/>
      <c r="F880" s="150"/>
      <c r="G880" s="150"/>
      <c r="H880" s="150"/>
      <c r="I880" s="150"/>
      <c r="J880" s="150"/>
      <c r="K880" s="189"/>
      <c r="L880" s="150"/>
      <c r="M880" s="189"/>
      <c r="N880" s="189"/>
      <c r="O880" s="189"/>
      <c r="P880" s="189"/>
      <c r="Q880" s="189"/>
      <c r="R880" s="150"/>
      <c r="S880" s="150"/>
      <c r="T880" s="457"/>
    </row>
    <row r="881" spans="1:20" ht="15.75" customHeight="1">
      <c r="A881" s="74"/>
      <c r="B881" s="989"/>
      <c r="C881" s="150"/>
      <c r="D881" s="150"/>
      <c r="E881" s="150"/>
      <c r="F881" s="150"/>
      <c r="G881" s="150"/>
      <c r="H881" s="150"/>
      <c r="I881" s="150"/>
      <c r="J881" s="150"/>
      <c r="K881" s="189"/>
      <c r="L881" s="150"/>
      <c r="M881" s="189"/>
      <c r="N881" s="189"/>
      <c r="O881" s="189"/>
      <c r="P881" s="189"/>
      <c r="Q881" s="189"/>
      <c r="R881" s="150"/>
      <c r="S881" s="150"/>
      <c r="T881" s="457"/>
    </row>
    <row r="882" spans="1:20" ht="15.75" customHeight="1">
      <c r="A882" s="74"/>
      <c r="B882" s="989"/>
      <c r="C882" s="150"/>
      <c r="D882" s="150"/>
      <c r="E882" s="150"/>
      <c r="F882" s="150"/>
      <c r="G882" s="150"/>
      <c r="H882" s="150"/>
      <c r="I882" s="150"/>
      <c r="J882" s="150"/>
      <c r="K882" s="189"/>
      <c r="L882" s="150"/>
      <c r="M882" s="189"/>
      <c r="N882" s="189"/>
      <c r="O882" s="189"/>
      <c r="P882" s="189"/>
      <c r="Q882" s="189"/>
      <c r="R882" s="150"/>
      <c r="S882" s="150"/>
      <c r="T882" s="457"/>
    </row>
    <row r="883" spans="1:20" ht="15.75" customHeight="1">
      <c r="A883" s="74"/>
      <c r="B883" s="989"/>
      <c r="C883" s="150"/>
      <c r="D883" s="150"/>
      <c r="E883" s="150"/>
      <c r="F883" s="150"/>
      <c r="G883" s="150"/>
      <c r="H883" s="150"/>
      <c r="I883" s="150"/>
      <c r="J883" s="150"/>
      <c r="K883" s="189"/>
      <c r="L883" s="150"/>
      <c r="M883" s="189"/>
      <c r="N883" s="189"/>
      <c r="O883" s="189"/>
      <c r="P883" s="189"/>
      <c r="Q883" s="189"/>
      <c r="R883" s="150"/>
      <c r="S883" s="150"/>
      <c r="T883" s="457"/>
    </row>
    <row r="884" spans="1:20" ht="15.75" customHeight="1">
      <c r="A884" s="74"/>
      <c r="B884" s="989"/>
      <c r="C884" s="150"/>
      <c r="D884" s="150"/>
      <c r="E884" s="150"/>
      <c r="F884" s="150"/>
      <c r="G884" s="150"/>
      <c r="H884" s="150"/>
      <c r="I884" s="150"/>
      <c r="J884" s="150"/>
      <c r="K884" s="189"/>
      <c r="L884" s="150"/>
      <c r="M884" s="189"/>
      <c r="N884" s="189"/>
      <c r="O884" s="189"/>
      <c r="P884" s="189"/>
      <c r="Q884" s="189"/>
      <c r="R884" s="150"/>
      <c r="S884" s="150"/>
      <c r="T884" s="457"/>
    </row>
    <row r="885" spans="1:20" ht="15.75" customHeight="1">
      <c r="A885" s="74"/>
      <c r="B885" s="989"/>
      <c r="C885" s="150"/>
      <c r="D885" s="150"/>
      <c r="E885" s="150"/>
      <c r="F885" s="150"/>
      <c r="G885" s="150"/>
      <c r="H885" s="150"/>
      <c r="I885" s="150"/>
      <c r="J885" s="150"/>
      <c r="K885" s="189"/>
      <c r="L885" s="150"/>
      <c r="M885" s="189"/>
      <c r="N885" s="189"/>
      <c r="O885" s="189"/>
      <c r="P885" s="189"/>
      <c r="Q885" s="189"/>
      <c r="R885" s="150"/>
      <c r="S885" s="150"/>
      <c r="T885" s="457"/>
    </row>
    <row r="886" spans="1:20" ht="15.75" customHeight="1">
      <c r="A886" s="74"/>
      <c r="B886" s="989"/>
      <c r="C886" s="150"/>
      <c r="D886" s="150"/>
      <c r="E886" s="150"/>
      <c r="F886" s="150"/>
      <c r="G886" s="150"/>
      <c r="H886" s="150"/>
      <c r="I886" s="150"/>
      <c r="J886" s="150"/>
      <c r="K886" s="189"/>
      <c r="L886" s="150"/>
      <c r="M886" s="189"/>
      <c r="N886" s="189"/>
      <c r="O886" s="189"/>
      <c r="P886" s="189"/>
      <c r="Q886" s="189"/>
      <c r="R886" s="150"/>
      <c r="S886" s="150"/>
      <c r="T886" s="457"/>
    </row>
    <row r="887" spans="1:20" ht="15.75" customHeight="1">
      <c r="A887" s="74"/>
      <c r="B887" s="989"/>
      <c r="C887" s="150"/>
      <c r="D887" s="150"/>
      <c r="E887" s="150"/>
      <c r="F887" s="150"/>
      <c r="G887" s="150"/>
      <c r="H887" s="150"/>
      <c r="I887" s="150"/>
      <c r="J887" s="150"/>
      <c r="K887" s="189"/>
      <c r="L887" s="150"/>
      <c r="M887" s="189"/>
      <c r="N887" s="189"/>
      <c r="O887" s="189"/>
      <c r="P887" s="189"/>
      <c r="Q887" s="189"/>
      <c r="R887" s="150"/>
      <c r="S887" s="150"/>
      <c r="T887" s="457"/>
    </row>
    <row r="888" spans="1:20" ht="15.75" customHeight="1">
      <c r="A888" s="74"/>
      <c r="B888" s="989"/>
      <c r="C888" s="150"/>
      <c r="D888" s="150"/>
      <c r="E888" s="150"/>
      <c r="F888" s="150"/>
      <c r="G888" s="150"/>
      <c r="H888" s="150"/>
      <c r="I888" s="150"/>
      <c r="J888" s="150"/>
      <c r="K888" s="189"/>
      <c r="L888" s="150"/>
      <c r="M888" s="189"/>
      <c r="N888" s="189"/>
      <c r="O888" s="189"/>
      <c r="P888" s="189"/>
      <c r="Q888" s="189"/>
      <c r="R888" s="150"/>
      <c r="S888" s="150"/>
      <c r="T888" s="457"/>
    </row>
    <row r="889" spans="1:20" ht="15.75" customHeight="1">
      <c r="A889" s="74"/>
      <c r="B889" s="989"/>
      <c r="C889" s="150"/>
      <c r="D889" s="150"/>
      <c r="E889" s="150"/>
      <c r="F889" s="150"/>
      <c r="G889" s="150"/>
      <c r="H889" s="150"/>
      <c r="I889" s="150"/>
      <c r="J889" s="150"/>
      <c r="K889" s="189"/>
      <c r="L889" s="150"/>
      <c r="M889" s="189"/>
      <c r="N889" s="189"/>
      <c r="O889" s="189"/>
      <c r="P889" s="189"/>
      <c r="Q889" s="189"/>
      <c r="R889" s="150"/>
      <c r="S889" s="150"/>
      <c r="T889" s="457"/>
    </row>
    <row r="890" spans="1:20" ht="15.75" customHeight="1">
      <c r="A890" s="74"/>
      <c r="B890" s="989"/>
      <c r="C890" s="150"/>
      <c r="D890" s="150"/>
      <c r="E890" s="150"/>
      <c r="F890" s="150"/>
      <c r="G890" s="150"/>
      <c r="H890" s="150"/>
      <c r="I890" s="150"/>
      <c r="J890" s="150"/>
      <c r="K890" s="189"/>
      <c r="L890" s="150"/>
      <c r="M890" s="189"/>
      <c r="N890" s="189"/>
      <c r="O890" s="189"/>
      <c r="P890" s="189"/>
      <c r="Q890" s="189"/>
      <c r="R890" s="150"/>
      <c r="S890" s="150"/>
      <c r="T890" s="457"/>
    </row>
    <row r="891" spans="1:20" ht="15.75" customHeight="1">
      <c r="A891" s="74"/>
      <c r="B891" s="989"/>
      <c r="C891" s="150"/>
      <c r="D891" s="150"/>
      <c r="E891" s="150"/>
      <c r="F891" s="150"/>
      <c r="G891" s="150"/>
      <c r="H891" s="150"/>
      <c r="I891" s="150"/>
      <c r="J891" s="150"/>
      <c r="K891" s="189"/>
      <c r="L891" s="150"/>
      <c r="M891" s="189"/>
      <c r="N891" s="189"/>
      <c r="O891" s="189"/>
      <c r="P891" s="189"/>
      <c r="Q891" s="189"/>
      <c r="R891" s="150"/>
      <c r="S891" s="150"/>
      <c r="T891" s="457"/>
    </row>
    <row r="892" spans="1:20" ht="15.75" customHeight="1">
      <c r="A892" s="74"/>
      <c r="B892" s="989"/>
      <c r="C892" s="150"/>
      <c r="D892" s="150"/>
      <c r="E892" s="150"/>
      <c r="F892" s="150"/>
      <c r="G892" s="150"/>
      <c r="H892" s="150"/>
      <c r="I892" s="150"/>
      <c r="J892" s="150"/>
      <c r="K892" s="189"/>
      <c r="L892" s="150"/>
      <c r="M892" s="189"/>
      <c r="N892" s="189"/>
      <c r="O892" s="189"/>
      <c r="P892" s="189"/>
      <c r="Q892" s="189"/>
      <c r="R892" s="150"/>
      <c r="S892" s="150"/>
      <c r="T892" s="457"/>
    </row>
    <row r="893" spans="1:20" ht="15.75" customHeight="1">
      <c r="A893" s="74"/>
      <c r="B893" s="989"/>
      <c r="C893" s="150"/>
      <c r="D893" s="150"/>
      <c r="E893" s="150"/>
      <c r="F893" s="150"/>
      <c r="G893" s="150"/>
      <c r="H893" s="150"/>
      <c r="I893" s="150"/>
      <c r="J893" s="150"/>
      <c r="K893" s="189"/>
      <c r="L893" s="150"/>
      <c r="M893" s="189"/>
      <c r="N893" s="189"/>
      <c r="O893" s="189"/>
      <c r="P893" s="189"/>
      <c r="Q893" s="189"/>
      <c r="R893" s="150"/>
      <c r="S893" s="150"/>
      <c r="T893" s="457"/>
    </row>
    <row r="894" spans="1:20" ht="15.75" customHeight="1">
      <c r="A894" s="74"/>
      <c r="B894" s="989"/>
      <c r="C894" s="150"/>
      <c r="D894" s="150"/>
      <c r="E894" s="150"/>
      <c r="F894" s="150"/>
      <c r="G894" s="150"/>
      <c r="H894" s="150"/>
      <c r="I894" s="150"/>
      <c r="J894" s="150"/>
      <c r="K894" s="189"/>
      <c r="L894" s="150"/>
      <c r="M894" s="189"/>
      <c r="N894" s="189"/>
      <c r="O894" s="189"/>
      <c r="P894" s="189"/>
      <c r="Q894" s="189"/>
      <c r="R894" s="150"/>
      <c r="S894" s="150"/>
      <c r="T894" s="457"/>
    </row>
    <row r="895" spans="1:20" ht="15.75" customHeight="1">
      <c r="A895" s="74"/>
      <c r="B895" s="989"/>
      <c r="C895" s="150"/>
      <c r="D895" s="150"/>
      <c r="E895" s="150"/>
      <c r="F895" s="150"/>
      <c r="G895" s="150"/>
      <c r="H895" s="150"/>
      <c r="I895" s="150"/>
      <c r="J895" s="150"/>
      <c r="K895" s="189"/>
      <c r="L895" s="150"/>
      <c r="M895" s="189"/>
      <c r="N895" s="189"/>
      <c r="O895" s="189"/>
      <c r="P895" s="189"/>
      <c r="Q895" s="189"/>
      <c r="R895" s="150"/>
      <c r="S895" s="150"/>
      <c r="T895" s="457"/>
    </row>
    <row r="896" spans="1:20" ht="15.75" customHeight="1">
      <c r="A896" s="74"/>
      <c r="B896" s="989"/>
      <c r="C896" s="150"/>
      <c r="D896" s="150"/>
      <c r="E896" s="150"/>
      <c r="F896" s="150"/>
      <c r="G896" s="150"/>
      <c r="H896" s="150"/>
      <c r="I896" s="150"/>
      <c r="J896" s="150"/>
      <c r="K896" s="189"/>
      <c r="L896" s="150"/>
      <c r="M896" s="189"/>
      <c r="N896" s="189"/>
      <c r="O896" s="189"/>
      <c r="P896" s="189"/>
      <c r="Q896" s="189"/>
      <c r="R896" s="150"/>
      <c r="S896" s="150"/>
      <c r="T896" s="457"/>
    </row>
    <row r="897" spans="1:20" ht="15.75" customHeight="1">
      <c r="A897" s="74"/>
      <c r="B897" s="989"/>
      <c r="C897" s="150"/>
      <c r="D897" s="150"/>
      <c r="E897" s="150"/>
      <c r="F897" s="150"/>
      <c r="G897" s="150"/>
      <c r="H897" s="150"/>
      <c r="I897" s="150"/>
      <c r="J897" s="150"/>
      <c r="K897" s="189"/>
      <c r="L897" s="150"/>
      <c r="M897" s="189"/>
      <c r="N897" s="189"/>
      <c r="O897" s="189"/>
      <c r="P897" s="189"/>
      <c r="Q897" s="189"/>
      <c r="R897" s="150"/>
      <c r="S897" s="150"/>
      <c r="T897" s="457"/>
    </row>
    <row r="898" spans="1:20" ht="15.75" customHeight="1">
      <c r="A898" s="74"/>
      <c r="B898" s="989"/>
      <c r="C898" s="150"/>
      <c r="D898" s="150"/>
      <c r="E898" s="150"/>
      <c r="F898" s="150"/>
      <c r="G898" s="150"/>
      <c r="H898" s="150"/>
      <c r="I898" s="150"/>
      <c r="J898" s="150"/>
      <c r="K898" s="189"/>
      <c r="L898" s="150"/>
      <c r="M898" s="189"/>
      <c r="N898" s="189"/>
      <c r="O898" s="189"/>
      <c r="P898" s="189"/>
      <c r="Q898" s="189"/>
      <c r="R898" s="150"/>
      <c r="S898" s="150"/>
      <c r="T898" s="457"/>
    </row>
    <row r="899" spans="1:20" ht="15.75" customHeight="1">
      <c r="A899" s="74"/>
      <c r="B899" s="989"/>
      <c r="C899" s="150"/>
      <c r="D899" s="150"/>
      <c r="E899" s="150"/>
      <c r="F899" s="150"/>
      <c r="G899" s="150"/>
      <c r="H899" s="150"/>
      <c r="I899" s="150"/>
      <c r="J899" s="150"/>
      <c r="K899" s="189"/>
      <c r="L899" s="150"/>
      <c r="M899" s="189"/>
      <c r="N899" s="189"/>
      <c r="O899" s="189"/>
      <c r="P899" s="189"/>
      <c r="Q899" s="189"/>
      <c r="R899" s="150"/>
      <c r="S899" s="150"/>
      <c r="T899" s="457"/>
    </row>
    <row r="900" spans="1:20" ht="15.75" customHeight="1">
      <c r="A900" s="74"/>
      <c r="B900" s="989"/>
      <c r="C900" s="150"/>
      <c r="D900" s="150"/>
      <c r="E900" s="150"/>
      <c r="F900" s="150"/>
      <c r="G900" s="150"/>
      <c r="H900" s="150"/>
      <c r="I900" s="150"/>
      <c r="J900" s="150"/>
      <c r="K900" s="189"/>
      <c r="L900" s="150"/>
      <c r="M900" s="189"/>
      <c r="N900" s="189"/>
      <c r="O900" s="189"/>
      <c r="P900" s="189"/>
      <c r="Q900" s="189"/>
      <c r="R900" s="150"/>
      <c r="S900" s="150"/>
      <c r="T900" s="457"/>
    </row>
    <row r="901" spans="1:20" ht="15.75" customHeight="1">
      <c r="A901" s="74"/>
      <c r="B901" s="989"/>
      <c r="C901" s="150"/>
      <c r="D901" s="150"/>
      <c r="E901" s="150"/>
      <c r="F901" s="150"/>
      <c r="G901" s="150"/>
      <c r="H901" s="150"/>
      <c r="I901" s="150"/>
      <c r="J901" s="150"/>
      <c r="K901" s="189"/>
      <c r="L901" s="150"/>
      <c r="M901" s="189"/>
      <c r="N901" s="189"/>
      <c r="O901" s="189"/>
      <c r="P901" s="189"/>
      <c r="Q901" s="189"/>
      <c r="R901" s="150"/>
      <c r="S901" s="150"/>
      <c r="T901" s="457"/>
    </row>
    <row r="902" spans="1:20" ht="15.75" customHeight="1">
      <c r="A902" s="74"/>
      <c r="B902" s="989"/>
      <c r="C902" s="150"/>
      <c r="D902" s="150"/>
      <c r="E902" s="150"/>
      <c r="F902" s="150"/>
      <c r="G902" s="150"/>
      <c r="H902" s="150"/>
      <c r="I902" s="150"/>
      <c r="J902" s="150"/>
      <c r="K902" s="189"/>
      <c r="L902" s="150"/>
      <c r="M902" s="189"/>
      <c r="N902" s="189"/>
      <c r="O902" s="189"/>
      <c r="P902" s="189"/>
      <c r="Q902" s="189"/>
      <c r="R902" s="150"/>
      <c r="S902" s="150"/>
      <c r="T902" s="457"/>
    </row>
    <row r="903" spans="1:20" ht="15.75" customHeight="1">
      <c r="A903" s="74"/>
      <c r="B903" s="989"/>
      <c r="C903" s="150"/>
      <c r="D903" s="150"/>
      <c r="E903" s="150"/>
      <c r="F903" s="150"/>
      <c r="G903" s="150"/>
      <c r="H903" s="150"/>
      <c r="I903" s="150"/>
      <c r="J903" s="150"/>
      <c r="K903" s="189"/>
      <c r="L903" s="150"/>
      <c r="M903" s="189"/>
      <c r="N903" s="189"/>
      <c r="O903" s="189"/>
      <c r="P903" s="189"/>
      <c r="Q903" s="189"/>
      <c r="R903" s="150"/>
      <c r="S903" s="150"/>
      <c r="T903" s="457"/>
    </row>
    <row r="904" spans="1:20" ht="15.75" customHeight="1">
      <c r="A904" s="74"/>
      <c r="B904" s="989"/>
      <c r="C904" s="150"/>
      <c r="D904" s="150"/>
      <c r="E904" s="150"/>
      <c r="F904" s="150"/>
      <c r="G904" s="150"/>
      <c r="H904" s="150"/>
      <c r="I904" s="150"/>
      <c r="J904" s="150"/>
      <c r="K904" s="189"/>
      <c r="L904" s="150"/>
      <c r="M904" s="189"/>
      <c r="N904" s="189"/>
      <c r="O904" s="189"/>
      <c r="P904" s="189"/>
      <c r="Q904" s="189"/>
      <c r="R904" s="150"/>
      <c r="S904" s="150"/>
      <c r="T904" s="457"/>
    </row>
    <row r="905" spans="1:20" ht="15.75" customHeight="1">
      <c r="A905" s="74"/>
      <c r="B905" s="989"/>
      <c r="C905" s="150"/>
      <c r="D905" s="150"/>
      <c r="E905" s="150"/>
      <c r="F905" s="150"/>
      <c r="G905" s="150"/>
      <c r="H905" s="150"/>
      <c r="I905" s="150"/>
      <c r="J905" s="150"/>
      <c r="K905" s="189"/>
      <c r="L905" s="150"/>
      <c r="M905" s="189"/>
      <c r="N905" s="189"/>
      <c r="O905" s="189"/>
      <c r="P905" s="189"/>
      <c r="Q905" s="189"/>
      <c r="R905" s="150"/>
      <c r="S905" s="150"/>
      <c r="T905" s="457"/>
    </row>
    <row r="906" spans="1:20" ht="15.75" customHeight="1">
      <c r="A906" s="74"/>
      <c r="B906" s="989"/>
      <c r="C906" s="150"/>
      <c r="D906" s="150"/>
      <c r="E906" s="150"/>
      <c r="F906" s="150"/>
      <c r="G906" s="150"/>
      <c r="H906" s="150"/>
      <c r="I906" s="150"/>
      <c r="J906" s="150"/>
      <c r="K906" s="189"/>
      <c r="L906" s="150"/>
      <c r="M906" s="189"/>
      <c r="N906" s="189"/>
      <c r="O906" s="189"/>
      <c r="P906" s="189"/>
      <c r="Q906" s="189"/>
      <c r="R906" s="150"/>
      <c r="S906" s="150"/>
      <c r="T906" s="457"/>
    </row>
    <row r="907" spans="1:20" ht="15.75" customHeight="1">
      <c r="A907" s="74"/>
      <c r="B907" s="989"/>
      <c r="C907" s="150"/>
      <c r="D907" s="150"/>
      <c r="E907" s="150"/>
      <c r="F907" s="150"/>
      <c r="G907" s="150"/>
      <c r="H907" s="150"/>
      <c r="I907" s="150"/>
      <c r="J907" s="150"/>
      <c r="K907" s="189"/>
      <c r="L907" s="150"/>
      <c r="M907" s="189"/>
      <c r="N907" s="189"/>
      <c r="O907" s="189"/>
      <c r="P907" s="189"/>
      <c r="Q907" s="189"/>
      <c r="R907" s="150"/>
      <c r="S907" s="150"/>
      <c r="T907" s="457"/>
    </row>
    <row r="908" spans="1:20" ht="15.75" customHeight="1">
      <c r="A908" s="74"/>
      <c r="B908" s="989"/>
      <c r="C908" s="150"/>
      <c r="D908" s="150"/>
      <c r="E908" s="150"/>
      <c r="F908" s="150"/>
      <c r="G908" s="150"/>
      <c r="H908" s="150"/>
      <c r="I908" s="150"/>
      <c r="J908" s="150"/>
      <c r="K908" s="189"/>
      <c r="L908" s="150"/>
      <c r="M908" s="189"/>
      <c r="N908" s="189"/>
      <c r="O908" s="189"/>
      <c r="P908" s="189"/>
      <c r="Q908" s="189"/>
      <c r="R908" s="150"/>
      <c r="S908" s="150"/>
      <c r="T908" s="457"/>
    </row>
    <row r="909" spans="1:20" ht="15.75" customHeight="1">
      <c r="A909" s="74"/>
      <c r="B909" s="989"/>
      <c r="C909" s="150"/>
      <c r="D909" s="150"/>
      <c r="E909" s="150"/>
      <c r="F909" s="150"/>
      <c r="G909" s="150"/>
      <c r="H909" s="150"/>
      <c r="I909" s="150"/>
      <c r="J909" s="150"/>
      <c r="K909" s="189"/>
      <c r="L909" s="150"/>
      <c r="M909" s="189"/>
      <c r="N909" s="189"/>
      <c r="O909" s="189"/>
      <c r="P909" s="189"/>
      <c r="Q909" s="189"/>
      <c r="R909" s="150"/>
      <c r="S909" s="150"/>
      <c r="T909" s="457"/>
    </row>
    <row r="910" spans="1:20" ht="15.75" customHeight="1">
      <c r="A910" s="74"/>
      <c r="B910" s="989"/>
      <c r="C910" s="150"/>
      <c r="D910" s="150"/>
      <c r="E910" s="150"/>
      <c r="F910" s="150"/>
      <c r="G910" s="150"/>
      <c r="H910" s="150"/>
      <c r="I910" s="150"/>
      <c r="J910" s="150"/>
      <c r="K910" s="189"/>
      <c r="L910" s="150"/>
      <c r="M910" s="189"/>
      <c r="N910" s="189"/>
      <c r="O910" s="189"/>
      <c r="P910" s="189"/>
      <c r="Q910" s="189"/>
      <c r="R910" s="150"/>
      <c r="S910" s="150"/>
      <c r="T910" s="457"/>
    </row>
    <row r="911" spans="1:20" ht="15.75" customHeight="1">
      <c r="A911" s="74"/>
      <c r="B911" s="989"/>
      <c r="C911" s="150"/>
      <c r="D911" s="150"/>
      <c r="E911" s="150"/>
      <c r="F911" s="150"/>
      <c r="G911" s="150"/>
      <c r="H911" s="150"/>
      <c r="I911" s="150"/>
      <c r="J911" s="150"/>
      <c r="K911" s="189"/>
      <c r="L911" s="150"/>
      <c r="M911" s="189"/>
      <c r="N911" s="189"/>
      <c r="O911" s="189"/>
      <c r="P911" s="189"/>
      <c r="Q911" s="189"/>
      <c r="R911" s="150"/>
      <c r="S911" s="150"/>
      <c r="T911" s="457"/>
    </row>
    <row r="912" spans="1:20" ht="15.75" customHeight="1">
      <c r="A912" s="74"/>
      <c r="B912" s="989"/>
      <c r="C912" s="150"/>
      <c r="D912" s="150"/>
      <c r="E912" s="150"/>
      <c r="F912" s="150"/>
      <c r="G912" s="150"/>
      <c r="H912" s="150"/>
      <c r="I912" s="150"/>
      <c r="J912" s="150"/>
      <c r="K912" s="189"/>
      <c r="L912" s="150"/>
      <c r="M912" s="189"/>
      <c r="N912" s="189"/>
      <c r="O912" s="189"/>
      <c r="P912" s="189"/>
      <c r="Q912" s="189"/>
      <c r="R912" s="150"/>
      <c r="S912" s="150"/>
      <c r="T912" s="457"/>
    </row>
    <row r="913" spans="1:20" ht="15.75" customHeight="1">
      <c r="A913" s="74"/>
      <c r="B913" s="989"/>
      <c r="C913" s="150"/>
      <c r="D913" s="150"/>
      <c r="E913" s="150"/>
      <c r="F913" s="150"/>
      <c r="G913" s="150"/>
      <c r="H913" s="150"/>
      <c r="I913" s="150"/>
      <c r="J913" s="150"/>
      <c r="K913" s="189"/>
      <c r="L913" s="150"/>
      <c r="M913" s="189"/>
      <c r="N913" s="189"/>
      <c r="O913" s="189"/>
      <c r="P913" s="189"/>
      <c r="Q913" s="189"/>
      <c r="R913" s="150"/>
      <c r="S913" s="150"/>
      <c r="T913" s="457"/>
    </row>
    <row r="914" spans="1:20" ht="15.75" customHeight="1">
      <c r="A914" s="74"/>
      <c r="B914" s="989"/>
      <c r="C914" s="150"/>
      <c r="D914" s="150"/>
      <c r="E914" s="150"/>
      <c r="F914" s="150"/>
      <c r="G914" s="150"/>
      <c r="H914" s="150"/>
      <c r="I914" s="150"/>
      <c r="J914" s="150"/>
      <c r="K914" s="189"/>
      <c r="L914" s="150"/>
      <c r="M914" s="189"/>
      <c r="N914" s="189"/>
      <c r="O914" s="189"/>
      <c r="P914" s="189"/>
      <c r="Q914" s="189"/>
      <c r="R914" s="150"/>
      <c r="S914" s="150"/>
      <c r="T914" s="457"/>
    </row>
    <row r="915" spans="1:20" ht="15.75" customHeight="1">
      <c r="A915" s="74"/>
      <c r="B915" s="989"/>
      <c r="C915" s="150"/>
      <c r="D915" s="150"/>
      <c r="E915" s="150"/>
      <c r="F915" s="150"/>
      <c r="G915" s="150"/>
      <c r="H915" s="150"/>
      <c r="I915" s="150"/>
      <c r="J915" s="150"/>
      <c r="K915" s="189"/>
      <c r="L915" s="150"/>
      <c r="M915" s="189"/>
      <c r="N915" s="189"/>
      <c r="O915" s="189"/>
      <c r="P915" s="189"/>
      <c r="Q915" s="189"/>
      <c r="R915" s="150"/>
      <c r="S915" s="150"/>
      <c r="T915" s="457"/>
    </row>
    <row r="916" spans="1:20" ht="15.75" customHeight="1">
      <c r="A916" s="74"/>
      <c r="B916" s="989"/>
      <c r="C916" s="150"/>
      <c r="D916" s="150"/>
      <c r="E916" s="150"/>
      <c r="F916" s="150"/>
      <c r="G916" s="150"/>
      <c r="H916" s="150"/>
      <c r="I916" s="150"/>
      <c r="J916" s="150"/>
      <c r="K916" s="189"/>
      <c r="L916" s="150"/>
      <c r="M916" s="189"/>
      <c r="N916" s="189"/>
      <c r="O916" s="189"/>
      <c r="P916" s="189"/>
      <c r="Q916" s="189"/>
      <c r="R916" s="150"/>
      <c r="S916" s="150"/>
      <c r="T916" s="457"/>
    </row>
    <row r="917" spans="1:20" ht="15.75" customHeight="1">
      <c r="A917" s="74"/>
      <c r="B917" s="989"/>
      <c r="C917" s="150"/>
      <c r="D917" s="150"/>
      <c r="E917" s="150"/>
      <c r="F917" s="150"/>
      <c r="G917" s="150"/>
      <c r="H917" s="150"/>
      <c r="I917" s="150"/>
      <c r="J917" s="150"/>
      <c r="K917" s="189"/>
      <c r="L917" s="150"/>
      <c r="M917" s="189"/>
      <c r="N917" s="189"/>
      <c r="O917" s="189"/>
      <c r="P917" s="189"/>
      <c r="Q917" s="189"/>
      <c r="R917" s="150"/>
      <c r="S917" s="150"/>
      <c r="T917" s="457"/>
    </row>
    <row r="918" spans="1:20" ht="15.75" customHeight="1">
      <c r="A918" s="74"/>
      <c r="B918" s="989"/>
      <c r="C918" s="150"/>
      <c r="D918" s="150"/>
      <c r="E918" s="150"/>
      <c r="F918" s="150"/>
      <c r="G918" s="150"/>
      <c r="H918" s="150"/>
      <c r="I918" s="150"/>
      <c r="J918" s="150"/>
      <c r="K918" s="189"/>
      <c r="L918" s="150"/>
      <c r="M918" s="189"/>
      <c r="N918" s="189"/>
      <c r="O918" s="189"/>
      <c r="P918" s="189"/>
      <c r="Q918" s="189"/>
      <c r="R918" s="150"/>
      <c r="S918" s="150"/>
      <c r="T918" s="457"/>
    </row>
    <row r="919" spans="1:20" ht="15.75" customHeight="1">
      <c r="A919" s="74"/>
      <c r="B919" s="989"/>
      <c r="C919" s="150"/>
      <c r="D919" s="150"/>
      <c r="E919" s="150"/>
      <c r="F919" s="150"/>
      <c r="G919" s="150"/>
      <c r="H919" s="150"/>
      <c r="I919" s="150"/>
      <c r="J919" s="150"/>
      <c r="K919" s="189"/>
      <c r="L919" s="150"/>
      <c r="M919" s="189"/>
      <c r="N919" s="189"/>
      <c r="O919" s="189"/>
      <c r="P919" s="189"/>
      <c r="Q919" s="189"/>
      <c r="R919" s="150"/>
      <c r="S919" s="150"/>
      <c r="T919" s="457"/>
    </row>
    <row r="920" spans="1:20" ht="15.75" customHeight="1">
      <c r="A920" s="74"/>
      <c r="B920" s="989"/>
      <c r="C920" s="150"/>
      <c r="D920" s="150"/>
      <c r="E920" s="150"/>
      <c r="F920" s="150"/>
      <c r="G920" s="150"/>
      <c r="H920" s="150"/>
      <c r="I920" s="150"/>
      <c r="J920" s="150"/>
      <c r="K920" s="189"/>
      <c r="L920" s="150"/>
      <c r="M920" s="189"/>
      <c r="N920" s="189"/>
      <c r="O920" s="189"/>
      <c r="P920" s="189"/>
      <c r="Q920" s="189"/>
      <c r="R920" s="150"/>
      <c r="S920" s="150"/>
      <c r="T920" s="457"/>
    </row>
    <row r="921" spans="1:20" ht="15.75" customHeight="1">
      <c r="A921" s="74"/>
      <c r="B921" s="989"/>
      <c r="C921" s="150"/>
      <c r="D921" s="150"/>
      <c r="E921" s="150"/>
      <c r="F921" s="150"/>
      <c r="G921" s="150"/>
      <c r="H921" s="150"/>
      <c r="I921" s="150"/>
      <c r="J921" s="150"/>
      <c r="K921" s="189"/>
      <c r="L921" s="150"/>
      <c r="M921" s="189"/>
      <c r="N921" s="189"/>
      <c r="O921" s="189"/>
      <c r="P921" s="189"/>
      <c r="Q921" s="189"/>
      <c r="R921" s="150"/>
      <c r="S921" s="150"/>
      <c r="T921" s="457"/>
    </row>
    <row r="922" spans="1:20" ht="15.75" customHeight="1">
      <c r="A922" s="74"/>
      <c r="B922" s="989"/>
      <c r="C922" s="150"/>
      <c r="D922" s="150"/>
      <c r="E922" s="150"/>
      <c r="F922" s="150"/>
      <c r="G922" s="150"/>
      <c r="H922" s="150"/>
      <c r="I922" s="150"/>
      <c r="J922" s="150"/>
      <c r="K922" s="189"/>
      <c r="L922" s="150"/>
      <c r="M922" s="189"/>
      <c r="N922" s="189"/>
      <c r="O922" s="189"/>
      <c r="P922" s="189"/>
      <c r="Q922" s="189"/>
      <c r="R922" s="150"/>
      <c r="S922" s="150"/>
      <c r="T922" s="457"/>
    </row>
    <row r="923" spans="1:20" ht="15.75" customHeight="1">
      <c r="A923" s="74"/>
      <c r="B923" s="989"/>
      <c r="C923" s="150"/>
      <c r="D923" s="150"/>
      <c r="E923" s="150"/>
      <c r="F923" s="150"/>
      <c r="G923" s="150"/>
      <c r="H923" s="150"/>
      <c r="I923" s="150"/>
      <c r="J923" s="150"/>
      <c r="K923" s="189"/>
      <c r="L923" s="150"/>
      <c r="M923" s="189"/>
      <c r="N923" s="189"/>
      <c r="O923" s="189"/>
      <c r="P923" s="189"/>
      <c r="Q923" s="189"/>
      <c r="R923" s="150"/>
      <c r="S923" s="150"/>
      <c r="T923" s="457"/>
    </row>
    <row r="924" spans="1:20" ht="15.75" customHeight="1">
      <c r="A924" s="74"/>
      <c r="B924" s="989"/>
      <c r="C924" s="150"/>
      <c r="D924" s="150"/>
      <c r="E924" s="150"/>
      <c r="F924" s="150"/>
      <c r="G924" s="150"/>
      <c r="H924" s="150"/>
      <c r="I924" s="150"/>
      <c r="J924" s="150"/>
      <c r="K924" s="189"/>
      <c r="L924" s="150"/>
      <c r="M924" s="189"/>
      <c r="N924" s="189"/>
      <c r="O924" s="189"/>
      <c r="P924" s="189"/>
      <c r="Q924" s="189"/>
      <c r="R924" s="150"/>
      <c r="S924" s="150"/>
      <c r="T924" s="457"/>
    </row>
    <row r="925" spans="1:20" ht="15.75" customHeight="1">
      <c r="A925" s="74"/>
      <c r="B925" s="989"/>
      <c r="C925" s="150"/>
      <c r="D925" s="150"/>
      <c r="E925" s="150"/>
      <c r="F925" s="150"/>
      <c r="G925" s="150"/>
      <c r="H925" s="150"/>
      <c r="I925" s="150"/>
      <c r="J925" s="150"/>
      <c r="K925" s="189"/>
      <c r="L925" s="150"/>
      <c r="M925" s="189"/>
      <c r="N925" s="189"/>
      <c r="O925" s="189"/>
      <c r="P925" s="189"/>
      <c r="Q925" s="189"/>
      <c r="R925" s="150"/>
      <c r="S925" s="150"/>
      <c r="T925" s="457"/>
    </row>
    <row r="926" spans="1:20" ht="15.75" customHeight="1">
      <c r="A926" s="74"/>
      <c r="B926" s="989"/>
      <c r="C926" s="150"/>
      <c r="D926" s="150"/>
      <c r="E926" s="150"/>
      <c r="F926" s="150"/>
      <c r="G926" s="150"/>
      <c r="H926" s="150"/>
      <c r="I926" s="150"/>
      <c r="J926" s="150"/>
      <c r="K926" s="189"/>
      <c r="L926" s="150"/>
      <c r="M926" s="189"/>
      <c r="N926" s="189"/>
      <c r="O926" s="189"/>
      <c r="P926" s="189"/>
      <c r="Q926" s="189"/>
      <c r="R926" s="150"/>
      <c r="S926" s="150"/>
      <c r="T926" s="457"/>
    </row>
    <row r="927" spans="1:20" ht="15.75" customHeight="1">
      <c r="A927" s="74"/>
      <c r="B927" s="989"/>
      <c r="C927" s="150"/>
      <c r="D927" s="150"/>
      <c r="E927" s="150"/>
      <c r="F927" s="150"/>
      <c r="G927" s="150"/>
      <c r="H927" s="150"/>
      <c r="I927" s="150"/>
      <c r="J927" s="150"/>
      <c r="K927" s="189"/>
      <c r="L927" s="150"/>
      <c r="M927" s="189"/>
      <c r="N927" s="189"/>
      <c r="O927" s="189"/>
      <c r="P927" s="189"/>
      <c r="Q927" s="189"/>
      <c r="R927" s="150"/>
      <c r="S927" s="150"/>
      <c r="T927" s="457"/>
    </row>
    <row r="928" spans="1:20" ht="15.75" customHeight="1">
      <c r="A928" s="74"/>
      <c r="B928" s="989"/>
      <c r="C928" s="150"/>
      <c r="D928" s="150"/>
      <c r="E928" s="150"/>
      <c r="F928" s="150"/>
      <c r="G928" s="150"/>
      <c r="H928" s="150"/>
      <c r="I928" s="150"/>
      <c r="J928" s="150"/>
      <c r="K928" s="189"/>
      <c r="L928" s="150"/>
      <c r="M928" s="189"/>
      <c r="N928" s="189"/>
      <c r="O928" s="189"/>
      <c r="P928" s="189"/>
      <c r="Q928" s="189"/>
      <c r="R928" s="150"/>
      <c r="S928" s="150"/>
      <c r="T928" s="457"/>
    </row>
    <row r="929" spans="1:20" ht="15.75" customHeight="1">
      <c r="A929" s="74"/>
      <c r="B929" s="989"/>
      <c r="C929" s="150"/>
      <c r="D929" s="150"/>
      <c r="E929" s="150"/>
      <c r="F929" s="150"/>
      <c r="G929" s="150"/>
      <c r="H929" s="150"/>
      <c r="I929" s="150"/>
      <c r="J929" s="150"/>
      <c r="K929" s="189"/>
      <c r="L929" s="150"/>
      <c r="M929" s="189"/>
      <c r="N929" s="189"/>
      <c r="O929" s="189"/>
      <c r="P929" s="189"/>
      <c r="Q929" s="189"/>
      <c r="R929" s="150"/>
      <c r="S929" s="150"/>
      <c r="T929" s="457"/>
    </row>
    <row r="930" spans="1:20" ht="15.75" customHeight="1">
      <c r="A930" s="74"/>
      <c r="B930" s="989"/>
      <c r="C930" s="150"/>
      <c r="D930" s="150"/>
      <c r="E930" s="150"/>
      <c r="F930" s="150"/>
      <c r="G930" s="150"/>
      <c r="H930" s="150"/>
      <c r="I930" s="150"/>
      <c r="J930" s="150"/>
      <c r="K930" s="189"/>
      <c r="L930" s="150"/>
      <c r="M930" s="189"/>
      <c r="N930" s="189"/>
      <c r="O930" s="189"/>
      <c r="P930" s="189"/>
      <c r="Q930" s="189"/>
      <c r="R930" s="150"/>
      <c r="S930" s="150"/>
      <c r="T930" s="457"/>
    </row>
    <row r="931" spans="1:20" ht="15.75" customHeight="1">
      <c r="A931" s="74"/>
      <c r="B931" s="989"/>
      <c r="C931" s="150"/>
      <c r="D931" s="150"/>
      <c r="E931" s="150"/>
      <c r="F931" s="150"/>
      <c r="G931" s="150"/>
      <c r="H931" s="150"/>
      <c r="I931" s="150"/>
      <c r="J931" s="150"/>
      <c r="K931" s="189"/>
      <c r="L931" s="150"/>
      <c r="M931" s="189"/>
      <c r="N931" s="189"/>
      <c r="O931" s="189"/>
      <c r="P931" s="189"/>
      <c r="Q931" s="189"/>
      <c r="R931" s="150"/>
      <c r="S931" s="150"/>
      <c r="T931" s="457"/>
    </row>
    <row r="932" spans="1:20" ht="15.75" customHeight="1">
      <c r="A932" s="74"/>
      <c r="B932" s="989"/>
      <c r="C932" s="150"/>
      <c r="D932" s="150"/>
      <c r="E932" s="150"/>
      <c r="F932" s="150"/>
      <c r="G932" s="150"/>
      <c r="H932" s="150"/>
      <c r="I932" s="150"/>
      <c r="J932" s="150"/>
      <c r="K932" s="189"/>
      <c r="L932" s="150"/>
      <c r="M932" s="189"/>
      <c r="N932" s="189"/>
      <c r="O932" s="189"/>
      <c r="P932" s="189"/>
      <c r="Q932" s="189"/>
      <c r="R932" s="150"/>
      <c r="S932" s="150"/>
      <c r="T932" s="457"/>
    </row>
    <row r="933" spans="1:20" ht="15.75" customHeight="1">
      <c r="A933" s="74"/>
      <c r="B933" s="989"/>
      <c r="C933" s="150"/>
      <c r="D933" s="150"/>
      <c r="E933" s="150"/>
      <c r="F933" s="150"/>
      <c r="G933" s="150"/>
      <c r="H933" s="150"/>
      <c r="I933" s="150"/>
      <c r="J933" s="150"/>
      <c r="K933" s="189"/>
      <c r="L933" s="150"/>
      <c r="M933" s="189"/>
      <c r="N933" s="189"/>
      <c r="O933" s="189"/>
      <c r="P933" s="189"/>
      <c r="Q933" s="189"/>
      <c r="R933" s="150"/>
      <c r="S933" s="150"/>
      <c r="T933" s="457"/>
    </row>
    <row r="934" spans="1:20" ht="15.75" customHeight="1">
      <c r="A934" s="74"/>
      <c r="B934" s="989"/>
      <c r="C934" s="150"/>
      <c r="D934" s="150"/>
      <c r="E934" s="150"/>
      <c r="F934" s="150"/>
      <c r="G934" s="150"/>
      <c r="H934" s="150"/>
      <c r="I934" s="150"/>
      <c r="J934" s="150"/>
      <c r="K934" s="189"/>
      <c r="L934" s="150"/>
      <c r="M934" s="189"/>
      <c r="N934" s="189"/>
      <c r="O934" s="189"/>
      <c r="P934" s="189"/>
      <c r="Q934" s="189"/>
      <c r="R934" s="150"/>
      <c r="S934" s="150"/>
      <c r="T934" s="457"/>
    </row>
    <row r="935" spans="1:20" ht="15.75" customHeight="1">
      <c r="A935" s="74"/>
      <c r="B935" s="989"/>
      <c r="C935" s="150"/>
      <c r="D935" s="150"/>
      <c r="E935" s="150"/>
      <c r="F935" s="150"/>
      <c r="G935" s="150"/>
      <c r="H935" s="150"/>
      <c r="I935" s="150"/>
      <c r="J935" s="150"/>
      <c r="K935" s="189"/>
      <c r="L935" s="150"/>
      <c r="M935" s="189"/>
      <c r="N935" s="189"/>
      <c r="O935" s="189"/>
      <c r="P935" s="189"/>
      <c r="Q935" s="189"/>
      <c r="R935" s="150"/>
      <c r="S935" s="150"/>
      <c r="T935" s="457"/>
    </row>
    <row r="936" spans="1:20" ht="15.75" customHeight="1">
      <c r="A936" s="74"/>
      <c r="B936" s="989"/>
      <c r="C936" s="150"/>
      <c r="D936" s="150"/>
      <c r="E936" s="150"/>
      <c r="F936" s="150"/>
      <c r="G936" s="150"/>
      <c r="H936" s="150"/>
      <c r="I936" s="150"/>
      <c r="J936" s="150"/>
      <c r="K936" s="189"/>
      <c r="L936" s="150"/>
      <c r="M936" s="189"/>
      <c r="N936" s="189"/>
      <c r="O936" s="189"/>
      <c r="P936" s="189"/>
      <c r="Q936" s="189"/>
      <c r="R936" s="150"/>
      <c r="S936" s="150"/>
      <c r="T936" s="457"/>
    </row>
    <row r="937" spans="1:20" ht="15.75" customHeight="1">
      <c r="A937" s="74"/>
      <c r="B937" s="989"/>
      <c r="C937" s="150"/>
      <c r="D937" s="150"/>
      <c r="E937" s="150"/>
      <c r="F937" s="150"/>
      <c r="G937" s="150"/>
      <c r="H937" s="150"/>
      <c r="I937" s="150"/>
      <c r="J937" s="150"/>
      <c r="K937" s="189"/>
      <c r="L937" s="150"/>
      <c r="M937" s="189"/>
      <c r="N937" s="189"/>
      <c r="O937" s="189"/>
      <c r="P937" s="189"/>
      <c r="Q937" s="189"/>
      <c r="R937" s="150"/>
      <c r="S937" s="150"/>
      <c r="T937" s="457"/>
    </row>
    <row r="938" spans="1:20" ht="15.75" customHeight="1">
      <c r="A938" s="74"/>
      <c r="B938" s="989"/>
      <c r="C938" s="150"/>
      <c r="D938" s="150"/>
      <c r="E938" s="150"/>
      <c r="F938" s="150"/>
      <c r="G938" s="150"/>
      <c r="H938" s="150"/>
      <c r="I938" s="150"/>
      <c r="J938" s="150"/>
      <c r="K938" s="189"/>
      <c r="L938" s="150"/>
      <c r="M938" s="189"/>
      <c r="N938" s="189"/>
      <c r="O938" s="189"/>
      <c r="P938" s="189"/>
      <c r="Q938" s="189"/>
      <c r="R938" s="150"/>
      <c r="S938" s="150"/>
      <c r="T938" s="457"/>
    </row>
    <row r="939" spans="1:20" ht="15.75" customHeight="1">
      <c r="A939" s="74"/>
      <c r="B939" s="989"/>
      <c r="C939" s="150"/>
      <c r="D939" s="150"/>
      <c r="E939" s="150"/>
      <c r="F939" s="150"/>
      <c r="G939" s="150"/>
      <c r="H939" s="150"/>
      <c r="I939" s="150"/>
      <c r="J939" s="150"/>
      <c r="K939" s="189"/>
      <c r="L939" s="150"/>
      <c r="M939" s="189"/>
      <c r="N939" s="189"/>
      <c r="O939" s="189"/>
      <c r="P939" s="189"/>
      <c r="Q939" s="189"/>
      <c r="R939" s="150"/>
      <c r="S939" s="150"/>
      <c r="T939" s="457"/>
    </row>
    <row r="940" spans="1:20" ht="15.75" customHeight="1">
      <c r="A940" s="74"/>
      <c r="B940" s="989"/>
      <c r="C940" s="150"/>
      <c r="D940" s="150"/>
      <c r="E940" s="150"/>
      <c r="F940" s="150"/>
      <c r="G940" s="150"/>
      <c r="H940" s="150"/>
      <c r="I940" s="150"/>
      <c r="J940" s="150"/>
      <c r="K940" s="189"/>
      <c r="L940" s="150"/>
      <c r="M940" s="189"/>
      <c r="N940" s="189"/>
      <c r="O940" s="189"/>
      <c r="P940" s="189"/>
      <c r="Q940" s="189"/>
      <c r="R940" s="150"/>
      <c r="S940" s="150"/>
      <c r="T940" s="457"/>
    </row>
    <row r="941" spans="1:20" ht="15.75" customHeight="1">
      <c r="A941" s="74"/>
      <c r="B941" s="989"/>
      <c r="C941" s="150"/>
      <c r="D941" s="150"/>
      <c r="E941" s="150"/>
      <c r="F941" s="150"/>
      <c r="G941" s="150"/>
      <c r="H941" s="150"/>
      <c r="I941" s="150"/>
      <c r="J941" s="150"/>
      <c r="K941" s="189"/>
      <c r="L941" s="150"/>
      <c r="M941" s="189"/>
      <c r="N941" s="189"/>
      <c r="O941" s="189"/>
      <c r="P941" s="189"/>
      <c r="Q941" s="189"/>
      <c r="R941" s="150"/>
      <c r="S941" s="150"/>
      <c r="T941" s="457"/>
    </row>
    <row r="942" spans="1:20" ht="15.75" customHeight="1">
      <c r="A942" s="74"/>
      <c r="B942" s="989"/>
      <c r="C942" s="150"/>
      <c r="D942" s="150"/>
      <c r="E942" s="150"/>
      <c r="F942" s="150"/>
      <c r="G942" s="150"/>
      <c r="H942" s="150"/>
      <c r="I942" s="150"/>
      <c r="J942" s="150"/>
      <c r="K942" s="189"/>
      <c r="L942" s="150"/>
      <c r="M942" s="189"/>
      <c r="N942" s="189"/>
      <c r="O942" s="189"/>
      <c r="P942" s="189"/>
      <c r="Q942" s="189"/>
      <c r="R942" s="150"/>
      <c r="S942" s="150"/>
      <c r="T942" s="457"/>
    </row>
    <row r="943" spans="1:20" ht="15.75" customHeight="1">
      <c r="A943" s="74"/>
      <c r="B943" s="989"/>
      <c r="C943" s="150"/>
      <c r="D943" s="150"/>
      <c r="E943" s="150"/>
      <c r="F943" s="150"/>
      <c r="G943" s="150"/>
      <c r="H943" s="150"/>
      <c r="I943" s="150"/>
      <c r="J943" s="150"/>
      <c r="K943" s="189"/>
      <c r="L943" s="150"/>
      <c r="M943" s="189"/>
      <c r="N943" s="189"/>
      <c r="O943" s="189"/>
      <c r="P943" s="189"/>
      <c r="Q943" s="189"/>
      <c r="R943" s="150"/>
      <c r="S943" s="150"/>
      <c r="T943" s="457"/>
    </row>
    <row r="944" spans="1:20" ht="15.75" customHeight="1">
      <c r="A944" s="74"/>
      <c r="B944" s="989"/>
      <c r="C944" s="150"/>
      <c r="D944" s="150"/>
      <c r="E944" s="150"/>
      <c r="F944" s="150"/>
      <c r="G944" s="150"/>
      <c r="H944" s="150"/>
      <c r="I944" s="150"/>
      <c r="J944" s="150"/>
      <c r="K944" s="189"/>
      <c r="L944" s="150"/>
      <c r="M944" s="189"/>
      <c r="N944" s="189"/>
      <c r="O944" s="189"/>
      <c r="P944" s="189"/>
      <c r="Q944" s="189"/>
      <c r="R944" s="150"/>
      <c r="S944" s="150"/>
      <c r="T944" s="457"/>
    </row>
    <row r="945" spans="1:20" ht="15.75" customHeight="1">
      <c r="A945" s="74"/>
      <c r="B945" s="989"/>
      <c r="C945" s="150"/>
      <c r="D945" s="150"/>
      <c r="E945" s="150"/>
      <c r="F945" s="150"/>
      <c r="G945" s="150"/>
      <c r="H945" s="150"/>
      <c r="I945" s="150"/>
      <c r="J945" s="150"/>
      <c r="K945" s="189"/>
      <c r="L945" s="150"/>
      <c r="M945" s="189"/>
      <c r="N945" s="189"/>
      <c r="O945" s="189"/>
      <c r="P945" s="189"/>
      <c r="Q945" s="189"/>
      <c r="R945" s="150"/>
      <c r="S945" s="150"/>
      <c r="T945" s="457"/>
    </row>
    <row r="946" spans="1:20" ht="15.75" customHeight="1">
      <c r="A946" s="74"/>
      <c r="B946" s="989"/>
      <c r="C946" s="150"/>
      <c r="D946" s="150"/>
      <c r="E946" s="150"/>
      <c r="F946" s="150"/>
      <c r="G946" s="150"/>
      <c r="H946" s="150"/>
      <c r="I946" s="150"/>
      <c r="J946" s="150"/>
      <c r="K946" s="189"/>
      <c r="L946" s="150"/>
      <c r="M946" s="189"/>
      <c r="N946" s="189"/>
      <c r="O946" s="189"/>
      <c r="P946" s="189"/>
      <c r="Q946" s="189"/>
      <c r="R946" s="150"/>
      <c r="S946" s="150"/>
      <c r="T946" s="457"/>
    </row>
    <row r="947" spans="1:20" ht="15.75" customHeight="1">
      <c r="A947" s="74"/>
      <c r="B947" s="989"/>
      <c r="C947" s="150"/>
      <c r="D947" s="150"/>
      <c r="E947" s="150"/>
      <c r="F947" s="150"/>
      <c r="G947" s="150"/>
      <c r="H947" s="150"/>
      <c r="I947" s="150"/>
      <c r="J947" s="150"/>
      <c r="K947" s="189"/>
      <c r="L947" s="150"/>
      <c r="M947" s="189"/>
      <c r="N947" s="189"/>
      <c r="O947" s="189"/>
      <c r="P947" s="189"/>
      <c r="Q947" s="189"/>
      <c r="R947" s="150"/>
      <c r="S947" s="150"/>
      <c r="T947" s="457"/>
    </row>
    <row r="948" spans="1:20" ht="15.75" customHeight="1">
      <c r="A948" s="74"/>
      <c r="B948" s="989"/>
      <c r="C948" s="150"/>
      <c r="D948" s="150"/>
      <c r="E948" s="150"/>
      <c r="F948" s="150"/>
      <c r="G948" s="150"/>
      <c r="H948" s="150"/>
      <c r="I948" s="150"/>
      <c r="J948" s="150"/>
      <c r="K948" s="189"/>
      <c r="L948" s="150"/>
      <c r="M948" s="189"/>
      <c r="N948" s="189"/>
      <c r="O948" s="189"/>
      <c r="P948" s="189"/>
      <c r="Q948" s="189"/>
      <c r="R948" s="150"/>
      <c r="S948" s="150"/>
      <c r="T948" s="457"/>
    </row>
    <row r="949" spans="1:20" ht="15.75" customHeight="1">
      <c r="A949" s="74"/>
      <c r="B949" s="989"/>
      <c r="C949" s="150"/>
      <c r="D949" s="150"/>
      <c r="E949" s="150"/>
      <c r="F949" s="150"/>
      <c r="G949" s="150"/>
      <c r="H949" s="150"/>
      <c r="I949" s="150"/>
      <c r="J949" s="150"/>
      <c r="K949" s="189"/>
      <c r="L949" s="150"/>
      <c r="M949" s="189"/>
      <c r="N949" s="189"/>
      <c r="O949" s="189"/>
      <c r="P949" s="189"/>
      <c r="Q949" s="189"/>
      <c r="R949" s="150"/>
      <c r="S949" s="150"/>
      <c r="T949" s="457"/>
    </row>
    <row r="950" spans="1:20" ht="15.75" customHeight="1">
      <c r="A950" s="74"/>
      <c r="B950" s="989"/>
      <c r="C950" s="150"/>
      <c r="D950" s="150"/>
      <c r="E950" s="150"/>
      <c r="F950" s="150"/>
      <c r="G950" s="150"/>
      <c r="H950" s="150"/>
      <c r="I950" s="150"/>
      <c r="J950" s="150"/>
      <c r="K950" s="189"/>
      <c r="L950" s="150"/>
      <c r="M950" s="189"/>
      <c r="N950" s="189"/>
      <c r="O950" s="189"/>
      <c r="P950" s="189"/>
      <c r="Q950" s="189"/>
      <c r="R950" s="150"/>
      <c r="S950" s="150"/>
      <c r="T950" s="457"/>
    </row>
    <row r="951" spans="1:20" ht="15.75" customHeight="1">
      <c r="A951" s="74"/>
      <c r="B951" s="989"/>
      <c r="C951" s="150"/>
      <c r="D951" s="150"/>
      <c r="E951" s="150"/>
      <c r="F951" s="150"/>
      <c r="G951" s="150"/>
      <c r="H951" s="150"/>
      <c r="I951" s="150"/>
      <c r="J951" s="150"/>
      <c r="K951" s="189"/>
      <c r="L951" s="150"/>
      <c r="M951" s="189"/>
      <c r="N951" s="189"/>
      <c r="O951" s="189"/>
      <c r="P951" s="189"/>
      <c r="Q951" s="189"/>
      <c r="R951" s="150"/>
      <c r="S951" s="150"/>
      <c r="T951" s="457"/>
    </row>
    <row r="952" spans="1:20" ht="15.75" customHeight="1">
      <c r="A952" s="74"/>
      <c r="B952" s="989"/>
      <c r="C952" s="150"/>
      <c r="D952" s="150"/>
      <c r="E952" s="150"/>
      <c r="F952" s="150"/>
      <c r="G952" s="150"/>
      <c r="H952" s="150"/>
      <c r="I952" s="150"/>
      <c r="J952" s="150"/>
      <c r="K952" s="189"/>
      <c r="L952" s="150"/>
      <c r="M952" s="189"/>
      <c r="N952" s="189"/>
      <c r="O952" s="189"/>
      <c r="P952" s="189"/>
      <c r="Q952" s="189"/>
      <c r="R952" s="150"/>
      <c r="S952" s="150"/>
      <c r="T952" s="457"/>
    </row>
    <row r="953" spans="1:20" ht="15.75" customHeight="1">
      <c r="A953" s="74"/>
      <c r="B953" s="989"/>
      <c r="C953" s="150"/>
      <c r="D953" s="150"/>
      <c r="E953" s="150"/>
      <c r="F953" s="150"/>
      <c r="G953" s="150"/>
      <c r="H953" s="150"/>
      <c r="I953" s="150"/>
      <c r="J953" s="150"/>
      <c r="K953" s="189"/>
      <c r="L953" s="150"/>
      <c r="M953" s="189"/>
      <c r="N953" s="189"/>
      <c r="O953" s="189"/>
      <c r="P953" s="189"/>
      <c r="Q953" s="189"/>
      <c r="R953" s="150"/>
      <c r="S953" s="150"/>
      <c r="T953" s="457"/>
    </row>
    <row r="954" spans="1:20" ht="15.75" customHeight="1">
      <c r="A954" s="74"/>
      <c r="B954" s="989"/>
      <c r="C954" s="150"/>
      <c r="D954" s="150"/>
      <c r="E954" s="150"/>
      <c r="F954" s="150"/>
      <c r="G954" s="150"/>
      <c r="H954" s="150"/>
      <c r="I954" s="150"/>
      <c r="J954" s="150"/>
      <c r="K954" s="189"/>
      <c r="L954" s="150"/>
      <c r="M954" s="189"/>
      <c r="N954" s="189"/>
      <c r="O954" s="189"/>
      <c r="P954" s="189"/>
      <c r="Q954" s="189"/>
      <c r="R954" s="150"/>
      <c r="S954" s="150"/>
      <c r="T954" s="457"/>
    </row>
    <row r="955" spans="1:20" ht="15.75" customHeight="1">
      <c r="A955" s="74"/>
      <c r="B955" s="989"/>
      <c r="C955" s="150"/>
      <c r="D955" s="150"/>
      <c r="E955" s="150"/>
      <c r="F955" s="150"/>
      <c r="G955" s="150"/>
      <c r="H955" s="150"/>
      <c r="I955" s="150"/>
      <c r="J955" s="150"/>
      <c r="K955" s="189"/>
      <c r="L955" s="150"/>
      <c r="M955" s="189"/>
      <c r="N955" s="189"/>
      <c r="O955" s="189"/>
      <c r="P955" s="189"/>
      <c r="Q955" s="189"/>
      <c r="R955" s="150"/>
      <c r="S955" s="150"/>
      <c r="T955" s="457"/>
    </row>
    <row r="956" spans="1:20" ht="15.75" customHeight="1">
      <c r="A956" s="74"/>
      <c r="B956" s="989"/>
      <c r="C956" s="150"/>
      <c r="D956" s="150"/>
      <c r="E956" s="150"/>
      <c r="F956" s="150"/>
      <c r="G956" s="150"/>
      <c r="H956" s="150"/>
      <c r="I956" s="150"/>
      <c r="J956" s="150"/>
      <c r="K956" s="189"/>
      <c r="L956" s="150"/>
      <c r="M956" s="189"/>
      <c r="N956" s="189"/>
      <c r="O956" s="189"/>
      <c r="P956" s="189"/>
      <c r="Q956" s="189"/>
      <c r="R956" s="150"/>
      <c r="S956" s="150"/>
      <c r="T956" s="457"/>
    </row>
    <row r="957" spans="1:20" ht="15.75" customHeight="1">
      <c r="A957" s="74"/>
      <c r="B957" s="989"/>
      <c r="C957" s="150"/>
      <c r="D957" s="150"/>
      <c r="E957" s="150"/>
      <c r="F957" s="150"/>
      <c r="G957" s="150"/>
      <c r="H957" s="150"/>
      <c r="I957" s="150"/>
      <c r="J957" s="150"/>
      <c r="K957" s="189"/>
      <c r="L957" s="150"/>
      <c r="M957" s="189"/>
      <c r="N957" s="189"/>
      <c r="O957" s="189"/>
      <c r="P957" s="189"/>
      <c r="Q957" s="189"/>
      <c r="R957" s="150"/>
      <c r="S957" s="150"/>
      <c r="T957" s="457"/>
    </row>
    <row r="958" spans="1:20" ht="15.75" customHeight="1">
      <c r="B958" s="353"/>
      <c r="C958" s="473"/>
      <c r="D958" s="473"/>
      <c r="E958" s="473"/>
      <c r="F958" s="473"/>
      <c r="G958" s="473"/>
      <c r="H958" s="473"/>
      <c r="I958" s="473"/>
      <c r="J958" s="473"/>
      <c r="K958" s="285"/>
      <c r="L958" s="473"/>
      <c r="M958" s="285"/>
      <c r="N958" s="285"/>
      <c r="O958" s="285"/>
      <c r="P958" s="285"/>
      <c r="Q958" s="285"/>
      <c r="R958" s="473"/>
      <c r="S958" s="473"/>
      <c r="T958" s="473"/>
    </row>
    <row r="959" spans="1:20" ht="15.75" customHeight="1">
      <c r="B959" s="353"/>
      <c r="C959" s="473"/>
      <c r="D959" s="473"/>
      <c r="E959" s="473"/>
      <c r="F959" s="473"/>
      <c r="G959" s="473"/>
      <c r="H959" s="473"/>
      <c r="I959" s="473"/>
      <c r="J959" s="473"/>
      <c r="K959" s="285"/>
      <c r="L959" s="473"/>
      <c r="M959" s="285"/>
      <c r="N959" s="285"/>
      <c r="O959" s="285"/>
      <c r="P959" s="285"/>
      <c r="Q959" s="285"/>
      <c r="R959" s="473"/>
      <c r="S959" s="473"/>
      <c r="T959" s="473"/>
    </row>
    <row r="960" spans="1:20" ht="15.75" customHeight="1">
      <c r="B960" s="353"/>
      <c r="C960" s="473"/>
      <c r="D960" s="473"/>
      <c r="E960" s="473"/>
      <c r="F960" s="473"/>
      <c r="G960" s="473"/>
      <c r="H960" s="473"/>
      <c r="I960" s="473"/>
      <c r="J960" s="473"/>
      <c r="K960" s="285"/>
      <c r="L960" s="473"/>
      <c r="M960" s="285"/>
      <c r="N960" s="285"/>
      <c r="O960" s="285"/>
      <c r="P960" s="285"/>
      <c r="Q960" s="285"/>
      <c r="R960" s="473"/>
      <c r="S960" s="473"/>
      <c r="T960" s="473"/>
    </row>
    <row r="961" spans="2:20" ht="15.75" customHeight="1">
      <c r="B961" s="353"/>
      <c r="C961" s="473"/>
      <c r="D961" s="473"/>
      <c r="E961" s="473"/>
      <c r="F961" s="473"/>
      <c r="G961" s="473"/>
      <c r="H961" s="473"/>
      <c r="I961" s="473"/>
      <c r="J961" s="473"/>
      <c r="K961" s="285"/>
      <c r="L961" s="473"/>
      <c r="M961" s="285"/>
      <c r="N961" s="285"/>
      <c r="O961" s="285"/>
      <c r="P961" s="285"/>
      <c r="Q961" s="285"/>
      <c r="R961" s="473"/>
      <c r="S961" s="473"/>
      <c r="T961" s="473"/>
    </row>
    <row r="962" spans="2:20" ht="15.75" customHeight="1">
      <c r="B962" s="353"/>
      <c r="C962" s="473"/>
      <c r="D962" s="473"/>
      <c r="E962" s="473"/>
      <c r="F962" s="473"/>
      <c r="G962" s="473"/>
      <c r="H962" s="473"/>
      <c r="I962" s="473"/>
      <c r="J962" s="473"/>
      <c r="K962" s="285"/>
      <c r="L962" s="473"/>
      <c r="M962" s="285"/>
      <c r="N962" s="285"/>
      <c r="O962" s="285"/>
      <c r="P962" s="285"/>
      <c r="Q962" s="285"/>
      <c r="R962" s="473"/>
      <c r="S962" s="473"/>
      <c r="T962" s="473"/>
    </row>
    <row r="963" spans="2:20" ht="15.75" customHeight="1">
      <c r="B963" s="353"/>
      <c r="C963" s="473"/>
      <c r="D963" s="473"/>
      <c r="E963" s="473"/>
      <c r="F963" s="473"/>
      <c r="G963" s="473"/>
      <c r="H963" s="473"/>
      <c r="I963" s="473"/>
      <c r="J963" s="473"/>
      <c r="K963" s="285"/>
      <c r="L963" s="473"/>
      <c r="M963" s="285"/>
      <c r="N963" s="285"/>
      <c r="O963" s="285"/>
      <c r="P963" s="285"/>
      <c r="Q963" s="285"/>
      <c r="R963" s="473"/>
      <c r="S963" s="473"/>
      <c r="T963" s="473"/>
    </row>
  </sheetData>
  <mergeCells count="156">
    <mergeCell ref="R5:R6"/>
    <mergeCell ref="S5:S6"/>
    <mergeCell ref="A1:T1"/>
    <mergeCell ref="A2:T2"/>
    <mergeCell ref="D4:G4"/>
    <mergeCell ref="H4:K4"/>
    <mergeCell ref="A5:A6"/>
    <mergeCell ref="B5:B6"/>
    <mergeCell ref="C5:C6"/>
    <mergeCell ref="T5:T6"/>
    <mergeCell ref="L5:L6"/>
    <mergeCell ref="M5:M6"/>
    <mergeCell ref="F5:F6"/>
    <mergeCell ref="G5:G6"/>
    <mergeCell ref="H5:H6"/>
    <mergeCell ref="I5:I6"/>
    <mergeCell ref="J5:J6"/>
    <mergeCell ref="K5:K6"/>
    <mergeCell ref="N5:N6"/>
    <mergeCell ref="O5:O6"/>
    <mergeCell ref="P5:P6"/>
    <mergeCell ref="Q5:Q6"/>
    <mergeCell ref="D5:D6"/>
    <mergeCell ref="E5:E6"/>
    <mergeCell ref="L7:L9"/>
    <mergeCell ref="L19:L22"/>
    <mergeCell ref="L36:L39"/>
    <mergeCell ref="L49:L52"/>
    <mergeCell ref="L66:L69"/>
    <mergeCell ref="L79:L82"/>
    <mergeCell ref="L96:L98"/>
    <mergeCell ref="L195:L198"/>
    <mergeCell ref="L212:L215"/>
    <mergeCell ref="L108:L109"/>
    <mergeCell ref="L123:L125"/>
    <mergeCell ref="L135:L138"/>
    <mergeCell ref="L152:L154"/>
    <mergeCell ref="L164:L167"/>
    <mergeCell ref="L181:L185"/>
    <mergeCell ref="L226:L230"/>
    <mergeCell ref="L334:L336"/>
    <mergeCell ref="L346:L349"/>
    <mergeCell ref="L363:L366"/>
    <mergeCell ref="L376:L378"/>
    <mergeCell ref="L392:L394"/>
    <mergeCell ref="L404:L406"/>
    <mergeCell ref="L420:L422"/>
    <mergeCell ref="L432:L434"/>
    <mergeCell ref="L448:L450"/>
    <mergeCell ref="L460:L463"/>
    <mergeCell ref="L477:L479"/>
    <mergeCell ref="L489:L493"/>
    <mergeCell ref="L507:L509"/>
    <mergeCell ref="L519:L522"/>
    <mergeCell ref="L536:L539"/>
    <mergeCell ref="L549:L552"/>
    <mergeCell ref="L669:L671"/>
    <mergeCell ref="L685:L688"/>
    <mergeCell ref="L699:L702"/>
    <mergeCell ref="L716:L719"/>
    <mergeCell ref="L730:L733"/>
    <mergeCell ref="K748:K755"/>
    <mergeCell ref="K756:K763"/>
    <mergeCell ref="L566:L569"/>
    <mergeCell ref="L579:L582"/>
    <mergeCell ref="L596:L599"/>
    <mergeCell ref="L609:L612"/>
    <mergeCell ref="L626:L629"/>
    <mergeCell ref="L639:L642"/>
    <mergeCell ref="L656:L659"/>
    <mergeCell ref="A363:A378"/>
    <mergeCell ref="A392:A406"/>
    <mergeCell ref="A420:A434"/>
    <mergeCell ref="A448:A469"/>
    <mergeCell ref="A7:A28"/>
    <mergeCell ref="B7:B28"/>
    <mergeCell ref="A35:B35"/>
    <mergeCell ref="B36:B52"/>
    <mergeCell ref="A65:B65"/>
    <mergeCell ref="A180:B180"/>
    <mergeCell ref="B363:B378"/>
    <mergeCell ref="A391:B391"/>
    <mergeCell ref="A36:A58"/>
    <mergeCell ref="A66:A88"/>
    <mergeCell ref="B66:B82"/>
    <mergeCell ref="A95:B95"/>
    <mergeCell ref="A96:A115"/>
    <mergeCell ref="B96:B109"/>
    <mergeCell ref="A122:B122"/>
    <mergeCell ref="A123:A144"/>
    <mergeCell ref="B123:B144"/>
    <mergeCell ref="A151:B151"/>
    <mergeCell ref="A152:A173"/>
    <mergeCell ref="B152:B173"/>
    <mergeCell ref="A181:A204"/>
    <mergeCell ref="A212:A236"/>
    <mergeCell ref="A243:C243"/>
    <mergeCell ref="A244:A264"/>
    <mergeCell ref="B244:B260"/>
    <mergeCell ref="A273:C273"/>
    <mergeCell ref="B274:B290"/>
    <mergeCell ref="A274:A296"/>
    <mergeCell ref="A303:B303"/>
    <mergeCell ref="C181:C182"/>
    <mergeCell ref="B181:B204"/>
    <mergeCell ref="A211:B211"/>
    <mergeCell ref="B212:B230"/>
    <mergeCell ref="A304:A326"/>
    <mergeCell ref="B304:B320"/>
    <mergeCell ref="A333:B333"/>
    <mergeCell ref="B334:B349"/>
    <mergeCell ref="A362:B362"/>
    <mergeCell ref="A536:A552"/>
    <mergeCell ref="A566:A582"/>
    <mergeCell ref="A596:A612"/>
    <mergeCell ref="A626:A642"/>
    <mergeCell ref="A477:A493"/>
    <mergeCell ref="A507:A522"/>
    <mergeCell ref="B448:B463"/>
    <mergeCell ref="B477:B493"/>
    <mergeCell ref="B507:B522"/>
    <mergeCell ref="B536:B552"/>
    <mergeCell ref="B566:B582"/>
    <mergeCell ref="B596:B612"/>
    <mergeCell ref="B626:B642"/>
    <mergeCell ref="B392:B406"/>
    <mergeCell ref="A419:B419"/>
    <mergeCell ref="B420:B434"/>
    <mergeCell ref="A447:B447"/>
    <mergeCell ref="A476:B476"/>
    <mergeCell ref="A334:A349"/>
    <mergeCell ref="A506:B506"/>
    <mergeCell ref="A535:B535"/>
    <mergeCell ref="A565:B565"/>
    <mergeCell ref="A595:B595"/>
    <mergeCell ref="C617:C618"/>
    <mergeCell ref="C623:C624"/>
    <mergeCell ref="A625:B625"/>
    <mergeCell ref="C713:C714"/>
    <mergeCell ref="A715:B715"/>
    <mergeCell ref="B656:B671"/>
    <mergeCell ref="B685:B702"/>
    <mergeCell ref="A656:A671"/>
    <mergeCell ref="A685:A702"/>
    <mergeCell ref="C738:C739"/>
    <mergeCell ref="C744:C745"/>
    <mergeCell ref="A746:B746"/>
    <mergeCell ref="C647:C648"/>
    <mergeCell ref="C653:C654"/>
    <mergeCell ref="A655:B655"/>
    <mergeCell ref="C676:C677"/>
    <mergeCell ref="C682:C683"/>
    <mergeCell ref="A684:B684"/>
    <mergeCell ref="C707:C708"/>
    <mergeCell ref="A716:A733"/>
    <mergeCell ref="B716:B733"/>
  </mergeCells>
  <pageMargins left="0.7" right="0.7" top="0.75" bottom="0.75" header="0" footer="0"/>
  <pageSetup paperSize="9"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2F2F2"/>
  </sheetPr>
  <dimension ref="A1:AC1001"/>
  <sheetViews>
    <sheetView workbookViewId="0">
      <pane xSplit="12" ySplit="6" topLeftCell="M7" activePane="bottomRight" state="frozen"/>
      <selection pane="topRight" activeCell="M1" sqref="M1"/>
      <selection pane="bottomLeft" activeCell="A7" sqref="A7"/>
      <selection pane="bottomRight" activeCell="M7" sqref="M7"/>
    </sheetView>
  </sheetViews>
  <sheetFormatPr defaultColWidth="14.44140625" defaultRowHeight="15" customHeight="1"/>
  <cols>
    <col min="1" max="1" width="5.109375" customWidth="1"/>
    <col min="2" max="2" width="8.5546875" customWidth="1"/>
    <col min="3" max="3" width="7.88671875" hidden="1" customWidth="1"/>
    <col min="4" max="4" width="9.88671875" hidden="1" customWidth="1"/>
    <col min="5" max="5" width="9.109375" hidden="1" customWidth="1"/>
    <col min="6" max="6" width="10.6640625" hidden="1" customWidth="1"/>
    <col min="7" max="7" width="8" hidden="1" customWidth="1"/>
    <col min="8" max="8" width="9.88671875" customWidth="1"/>
    <col min="9" max="9" width="9.109375" customWidth="1"/>
    <col min="10" max="10" width="15.6640625" customWidth="1"/>
    <col min="11" max="11" width="14.109375" customWidth="1"/>
    <col min="12" max="12" width="24.5546875" customWidth="1"/>
    <col min="13" max="17" width="27.109375" customWidth="1"/>
    <col min="18" max="18" width="17.44140625" customWidth="1"/>
    <col min="19" max="19" width="10.109375" customWidth="1"/>
    <col min="20" max="20" width="19.5546875" customWidth="1"/>
    <col min="21" max="21" width="9.109375" customWidth="1"/>
    <col min="22" max="22" width="7.5546875" customWidth="1"/>
    <col min="23" max="23" width="7.88671875" customWidth="1"/>
    <col min="24" max="24" width="5" customWidth="1"/>
    <col min="25" max="25" width="7.5546875" customWidth="1"/>
    <col min="26" max="26" width="5" customWidth="1"/>
    <col min="27" max="27" width="5.88671875" customWidth="1"/>
    <col min="28" max="28" width="13" customWidth="1"/>
    <col min="29" max="29" width="8.6640625" customWidth="1"/>
  </cols>
  <sheetData>
    <row r="1" spans="1:29" ht="30.75" customHeight="1">
      <c r="A1" s="1217" t="s">
        <v>2801</v>
      </c>
      <c r="B1" s="1166"/>
      <c r="C1" s="1166"/>
      <c r="D1" s="1166"/>
      <c r="E1" s="1166"/>
      <c r="F1" s="1166"/>
      <c r="G1" s="1166"/>
      <c r="H1" s="1166"/>
      <c r="I1" s="1166"/>
      <c r="J1" s="1166"/>
      <c r="K1" s="1166"/>
      <c r="L1" s="1166"/>
      <c r="M1" s="1166"/>
      <c r="N1" s="1166"/>
      <c r="O1" s="1166"/>
      <c r="P1" s="1166"/>
      <c r="Q1" s="1166"/>
      <c r="R1" s="1166"/>
      <c r="S1" s="1166"/>
      <c r="T1" s="1166"/>
      <c r="U1" s="104"/>
      <c r="V1" s="104"/>
      <c r="W1" s="104"/>
      <c r="X1" s="104"/>
      <c r="Y1" s="104"/>
      <c r="Z1" s="104"/>
      <c r="AA1" s="104"/>
      <c r="AB1" s="104"/>
      <c r="AC1" s="104"/>
    </row>
    <row r="2" spans="1:29" ht="17.25" customHeight="1">
      <c r="A2" s="1206" t="s">
        <v>626</v>
      </c>
      <c r="B2" s="1166"/>
      <c r="C2" s="1166"/>
      <c r="D2" s="1166"/>
      <c r="E2" s="1166"/>
      <c r="F2" s="1166"/>
      <c r="G2" s="1166"/>
      <c r="H2" s="1166"/>
      <c r="I2" s="1166"/>
      <c r="J2" s="1166"/>
      <c r="K2" s="1166"/>
      <c r="L2" s="1166"/>
      <c r="M2" s="1166"/>
      <c r="N2" s="1166"/>
      <c r="O2" s="1166"/>
      <c r="P2" s="1166"/>
      <c r="Q2" s="1166"/>
      <c r="R2" s="1166"/>
      <c r="S2" s="1166"/>
      <c r="T2" s="1166"/>
      <c r="U2" s="104"/>
      <c r="V2" s="104"/>
      <c r="W2" s="104"/>
      <c r="X2" s="104"/>
      <c r="Y2" s="104"/>
      <c r="Z2" s="104"/>
      <c r="AA2" s="104" t="s">
        <v>2802</v>
      </c>
      <c r="AB2" s="104"/>
      <c r="AC2" s="104"/>
    </row>
    <row r="3" spans="1:29" ht="0.75" customHeight="1">
      <c r="A3" s="175"/>
      <c r="B3" s="174"/>
      <c r="C3" s="175"/>
      <c r="D3" s="175"/>
      <c r="E3" s="175"/>
      <c r="F3" s="175"/>
      <c r="G3" s="175"/>
      <c r="H3" s="175"/>
      <c r="I3" s="175"/>
      <c r="J3" s="175"/>
      <c r="K3" s="175"/>
      <c r="L3" s="175"/>
      <c r="M3" s="175"/>
      <c r="N3" s="175"/>
      <c r="O3" s="175"/>
      <c r="P3" s="178"/>
      <c r="Q3" s="178"/>
      <c r="R3" s="178"/>
      <c r="S3" s="178"/>
      <c r="T3" s="178"/>
      <c r="U3" s="8"/>
      <c r="V3" s="8"/>
      <c r="W3" s="8"/>
      <c r="X3" s="8"/>
      <c r="Y3" s="8"/>
      <c r="Z3" s="8"/>
      <c r="AA3" s="8"/>
      <c r="AB3" s="8"/>
      <c r="AC3" s="8"/>
    </row>
    <row r="4" spans="1:29" ht="24.75" customHeight="1">
      <c r="A4" s="175"/>
      <c r="B4" s="179"/>
      <c r="C4" s="175"/>
      <c r="D4" s="1207" t="s">
        <v>627</v>
      </c>
      <c r="E4" s="1208"/>
      <c r="F4" s="1208"/>
      <c r="G4" s="1209"/>
      <c r="H4" s="1210" t="s">
        <v>628</v>
      </c>
      <c r="I4" s="1208"/>
      <c r="J4" s="1208"/>
      <c r="K4" s="1209"/>
      <c r="L4" s="175"/>
      <c r="M4" s="175"/>
      <c r="N4" s="175"/>
      <c r="O4" s="175"/>
      <c r="P4" s="175"/>
      <c r="Q4" s="175"/>
      <c r="R4" s="175"/>
      <c r="S4" s="175"/>
      <c r="T4" s="175"/>
      <c r="U4" s="104"/>
      <c r="V4" s="104"/>
      <c r="W4" s="104"/>
      <c r="X4" s="104"/>
      <c r="Y4" s="104"/>
      <c r="Z4" s="104"/>
      <c r="AA4" s="104"/>
      <c r="AB4" s="104"/>
      <c r="AC4" s="104"/>
    </row>
    <row r="5" spans="1:29" ht="22.5" customHeight="1">
      <c r="A5" s="1184" t="s">
        <v>629</v>
      </c>
      <c r="B5" s="1219" t="s">
        <v>630</v>
      </c>
      <c r="C5" s="1184" t="s">
        <v>631</v>
      </c>
      <c r="D5" s="1204" t="s">
        <v>632</v>
      </c>
      <c r="E5" s="1204" t="s">
        <v>633</v>
      </c>
      <c r="F5" s="1204" t="s">
        <v>634</v>
      </c>
      <c r="G5" s="1204" t="s">
        <v>635</v>
      </c>
      <c r="H5" s="1184" t="s">
        <v>631</v>
      </c>
      <c r="I5" s="1184" t="s">
        <v>636</v>
      </c>
      <c r="J5" s="1184" t="s">
        <v>633</v>
      </c>
      <c r="K5" s="1184" t="s">
        <v>634</v>
      </c>
      <c r="L5" s="1184" t="s">
        <v>582</v>
      </c>
      <c r="M5" s="1184" t="s">
        <v>637</v>
      </c>
      <c r="N5" s="1184" t="s">
        <v>638</v>
      </c>
      <c r="O5" s="1184" t="s">
        <v>639</v>
      </c>
      <c r="P5" s="1184" t="s">
        <v>640</v>
      </c>
      <c r="Q5" s="1184" t="s">
        <v>641</v>
      </c>
      <c r="R5" s="1184" t="s">
        <v>642</v>
      </c>
      <c r="S5" s="1184" t="s">
        <v>590</v>
      </c>
      <c r="T5" s="1184" t="s">
        <v>591</v>
      </c>
      <c r="U5" s="104"/>
      <c r="V5" s="104"/>
      <c r="W5" s="104"/>
      <c r="X5" s="104"/>
      <c r="Y5" s="104"/>
      <c r="Z5" s="104"/>
      <c r="AA5" s="104"/>
      <c r="AB5" s="104"/>
      <c r="AC5" s="104"/>
    </row>
    <row r="6" spans="1:29" ht="23.25" customHeight="1">
      <c r="A6" s="1147"/>
      <c r="B6" s="1147"/>
      <c r="C6" s="1147"/>
      <c r="D6" s="1152"/>
      <c r="E6" s="1152"/>
      <c r="F6" s="1152"/>
      <c r="G6" s="1152"/>
      <c r="H6" s="1152"/>
      <c r="I6" s="1152"/>
      <c r="J6" s="1147"/>
      <c r="K6" s="1147"/>
      <c r="L6" s="1147"/>
      <c r="M6" s="1147"/>
      <c r="N6" s="1147"/>
      <c r="O6" s="1147"/>
      <c r="P6" s="1147"/>
      <c r="Q6" s="1147"/>
      <c r="R6" s="1147"/>
      <c r="S6" s="1147"/>
      <c r="T6" s="1147"/>
      <c r="U6" s="104"/>
      <c r="V6" s="104"/>
      <c r="W6" s="104"/>
      <c r="X6" s="104"/>
      <c r="Y6" s="104"/>
      <c r="Z6" s="104"/>
      <c r="AA6" s="104"/>
      <c r="AB6" s="104"/>
      <c r="AC6" s="104"/>
    </row>
    <row r="7" spans="1:29" ht="25.5" customHeight="1">
      <c r="A7" s="1162">
        <v>1</v>
      </c>
      <c r="B7" s="1212" t="s">
        <v>205</v>
      </c>
      <c r="C7" s="186" t="s">
        <v>643</v>
      </c>
      <c r="D7" s="625">
        <v>7</v>
      </c>
      <c r="E7" s="9" t="s">
        <v>789</v>
      </c>
      <c r="F7" s="9" t="s">
        <v>645</v>
      </c>
      <c r="G7" s="992"/>
      <c r="H7" s="625">
        <v>1</v>
      </c>
      <c r="I7" s="9">
        <v>7</v>
      </c>
      <c r="J7" s="9" t="s">
        <v>789</v>
      </c>
      <c r="K7" s="992" t="s">
        <v>645</v>
      </c>
      <c r="L7" s="1192" t="s">
        <v>592</v>
      </c>
      <c r="M7" s="50" t="s">
        <v>2803</v>
      </c>
      <c r="N7" s="29"/>
      <c r="O7" s="458" t="s">
        <v>2804</v>
      </c>
      <c r="P7" s="458" t="s">
        <v>2805</v>
      </c>
      <c r="Q7" s="50" t="s">
        <v>2806</v>
      </c>
      <c r="R7" s="29"/>
      <c r="S7" s="29"/>
      <c r="T7" s="29"/>
      <c r="U7" s="1252"/>
      <c r="V7" s="1247"/>
      <c r="W7" s="1247"/>
      <c r="X7" s="1247"/>
      <c r="Y7" s="185"/>
      <c r="Z7" s="185"/>
      <c r="AA7" s="185"/>
      <c r="AB7" s="185"/>
      <c r="AC7" s="185"/>
    </row>
    <row r="8" spans="1:29" ht="25.5" customHeight="1">
      <c r="A8" s="1152"/>
      <c r="B8" s="1159"/>
      <c r="C8" s="186"/>
      <c r="D8" s="306">
        <v>7</v>
      </c>
      <c r="E8" s="9" t="s">
        <v>659</v>
      </c>
      <c r="F8" s="9" t="s">
        <v>651</v>
      </c>
      <c r="G8" s="306"/>
      <c r="H8" s="306">
        <v>2</v>
      </c>
      <c r="I8" s="9">
        <v>7</v>
      </c>
      <c r="J8" s="9" t="s">
        <v>691</v>
      </c>
      <c r="K8" s="306" t="s">
        <v>645</v>
      </c>
      <c r="L8" s="1193"/>
      <c r="M8" s="50" t="s">
        <v>2807</v>
      </c>
      <c r="N8" s="993" t="s">
        <v>2808</v>
      </c>
      <c r="O8" s="458" t="s">
        <v>2806</v>
      </c>
      <c r="P8" s="18"/>
      <c r="Q8" s="994" t="s">
        <v>2809</v>
      </c>
      <c r="R8" s="29"/>
      <c r="S8" s="29"/>
      <c r="T8" s="29"/>
      <c r="U8" s="1178"/>
      <c r="V8" s="1249"/>
      <c r="W8" s="1249"/>
      <c r="X8" s="1249"/>
      <c r="Y8" s="185"/>
      <c r="Z8" s="185"/>
      <c r="AA8" s="185"/>
      <c r="AB8" s="185"/>
      <c r="AC8" s="185"/>
    </row>
    <row r="9" spans="1:29" ht="25.5" customHeight="1">
      <c r="A9" s="1152"/>
      <c r="B9" s="1159"/>
      <c r="C9" s="186"/>
      <c r="D9" s="306"/>
      <c r="E9" s="9"/>
      <c r="F9" s="9"/>
      <c r="G9" s="306"/>
      <c r="H9" s="33">
        <v>3</v>
      </c>
      <c r="I9" s="9">
        <v>7</v>
      </c>
      <c r="J9" s="9" t="s">
        <v>650</v>
      </c>
      <c r="K9" s="306" t="s">
        <v>645</v>
      </c>
      <c r="L9" s="1193"/>
      <c r="M9" s="50" t="s">
        <v>2810</v>
      </c>
      <c r="N9" s="50" t="s">
        <v>2811</v>
      </c>
      <c r="O9" s="50" t="s">
        <v>2812</v>
      </c>
      <c r="P9" s="458" t="s">
        <v>2813</v>
      </c>
      <c r="Q9" s="458" t="s">
        <v>2814</v>
      </c>
      <c r="R9" s="29"/>
      <c r="S9" s="29"/>
      <c r="T9" s="29"/>
      <c r="U9" s="1178"/>
      <c r="V9" s="1249"/>
      <c r="W9" s="1249"/>
      <c r="X9" s="1249"/>
      <c r="Y9" s="185"/>
      <c r="Z9" s="185"/>
      <c r="AA9" s="185"/>
      <c r="AB9" s="185"/>
      <c r="AC9" s="185"/>
    </row>
    <row r="10" spans="1:29" ht="27.75" customHeight="1">
      <c r="A10" s="1152"/>
      <c r="B10" s="1159"/>
      <c r="C10" s="186" t="s">
        <v>646</v>
      </c>
      <c r="D10" s="33">
        <v>7</v>
      </c>
      <c r="E10" s="9" t="s">
        <v>808</v>
      </c>
      <c r="F10" s="9" t="s">
        <v>645</v>
      </c>
      <c r="G10" s="306"/>
      <c r="H10" s="33">
        <v>4</v>
      </c>
      <c r="I10" s="9">
        <v>9</v>
      </c>
      <c r="J10" s="9" t="s">
        <v>653</v>
      </c>
      <c r="K10" s="306" t="s">
        <v>645</v>
      </c>
      <c r="L10" s="1194"/>
      <c r="M10" s="18"/>
      <c r="N10" s="50"/>
      <c r="O10" s="50"/>
      <c r="P10" s="202"/>
      <c r="Q10" s="994" t="s">
        <v>2815</v>
      </c>
      <c r="R10" s="29"/>
      <c r="S10" s="29"/>
      <c r="T10" s="29"/>
      <c r="U10" s="1178"/>
      <c r="V10" s="1249"/>
      <c r="W10" s="1249"/>
      <c r="X10" s="1249"/>
      <c r="Y10" s="185"/>
      <c r="Z10" s="185"/>
      <c r="AA10" s="185"/>
      <c r="AB10" s="185"/>
      <c r="AC10" s="185"/>
    </row>
    <row r="11" spans="1:29" ht="21.75" customHeight="1">
      <c r="A11" s="1152"/>
      <c r="B11" s="1159"/>
      <c r="C11" s="186"/>
      <c r="D11" s="33">
        <v>7</v>
      </c>
      <c r="E11" s="9" t="s">
        <v>660</v>
      </c>
      <c r="F11" s="9" t="s">
        <v>651</v>
      </c>
      <c r="G11" s="306"/>
      <c r="H11" s="33">
        <v>5</v>
      </c>
      <c r="I11" s="9">
        <v>7</v>
      </c>
      <c r="J11" s="9" t="s">
        <v>655</v>
      </c>
      <c r="K11" s="306" t="s">
        <v>645</v>
      </c>
      <c r="L11" s="186" t="s">
        <v>593</v>
      </c>
      <c r="M11" s="193">
        <v>8</v>
      </c>
      <c r="N11" s="193">
        <v>3</v>
      </c>
      <c r="O11" s="193">
        <v>4</v>
      </c>
      <c r="P11" s="192"/>
      <c r="Q11" s="193">
        <v>4</v>
      </c>
      <c r="R11" s="194"/>
      <c r="S11" s="4">
        <f t="shared" ref="S11:S18" si="0">SUM(M11:R11)</f>
        <v>19</v>
      </c>
      <c r="T11" s="29"/>
      <c r="U11" s="1178"/>
      <c r="V11" s="1249"/>
      <c r="W11" s="1249"/>
      <c r="X11" s="1249"/>
      <c r="Y11" s="185"/>
      <c r="Z11" s="185"/>
      <c r="AA11" s="185"/>
      <c r="AB11" s="185"/>
      <c r="AC11" s="185"/>
    </row>
    <row r="12" spans="1:29" ht="18.75" customHeight="1">
      <c r="A12" s="1152"/>
      <c r="B12" s="1159"/>
      <c r="C12" s="186" t="s">
        <v>656</v>
      </c>
      <c r="D12" s="33">
        <v>9</v>
      </c>
      <c r="E12" s="9" t="s">
        <v>650</v>
      </c>
      <c r="F12" s="9" t="s">
        <v>645</v>
      </c>
      <c r="G12" s="306"/>
      <c r="H12" s="33"/>
      <c r="I12" s="289">
        <v>37</v>
      </c>
      <c r="J12" s="9"/>
      <c r="K12" s="306"/>
      <c r="L12" s="195" t="s">
        <v>594</v>
      </c>
      <c r="M12" s="196"/>
      <c r="N12" s="196"/>
      <c r="O12" s="196"/>
      <c r="P12" s="196"/>
      <c r="Q12" s="196"/>
      <c r="R12" s="29"/>
      <c r="S12" s="33">
        <f t="shared" si="0"/>
        <v>0</v>
      </c>
      <c r="T12" s="29"/>
      <c r="U12" s="185"/>
      <c r="V12" s="185"/>
      <c r="W12" s="185"/>
      <c r="X12" s="185"/>
      <c r="Y12" s="185"/>
      <c r="Z12" s="185"/>
      <c r="AA12" s="185"/>
      <c r="AB12" s="185"/>
      <c r="AC12" s="185"/>
    </row>
    <row r="13" spans="1:29" ht="18.75" customHeight="1">
      <c r="A13" s="1152"/>
      <c r="B13" s="1159"/>
      <c r="C13" s="186" t="s">
        <v>657</v>
      </c>
      <c r="D13" s="33">
        <v>7</v>
      </c>
      <c r="E13" s="9" t="s">
        <v>653</v>
      </c>
      <c r="F13" s="9" t="s">
        <v>645</v>
      </c>
      <c r="G13" s="306"/>
      <c r="H13" s="33"/>
      <c r="I13" s="9"/>
      <c r="J13" s="9"/>
      <c r="K13" s="33"/>
      <c r="L13" s="195" t="s">
        <v>595</v>
      </c>
      <c r="M13" s="273">
        <v>8</v>
      </c>
      <c r="N13" s="273">
        <v>3</v>
      </c>
      <c r="O13" s="273">
        <v>4</v>
      </c>
      <c r="P13" s="198"/>
      <c r="Q13" s="273">
        <v>4</v>
      </c>
      <c r="R13" s="29"/>
      <c r="S13" s="33">
        <f t="shared" si="0"/>
        <v>19</v>
      </c>
      <c r="T13" s="29"/>
      <c r="U13" s="185"/>
      <c r="V13" s="185"/>
      <c r="W13" s="185"/>
      <c r="X13" s="185"/>
      <c r="Y13" s="185"/>
      <c r="Z13" s="185"/>
      <c r="AA13" s="185"/>
      <c r="AB13" s="185"/>
      <c r="AC13" s="185"/>
    </row>
    <row r="14" spans="1:29" ht="18.75" customHeight="1">
      <c r="A14" s="1152"/>
      <c r="B14" s="1159"/>
      <c r="C14" s="186" t="s">
        <v>658</v>
      </c>
      <c r="D14" s="33">
        <v>6</v>
      </c>
      <c r="E14" s="9" t="s">
        <v>655</v>
      </c>
      <c r="F14" s="9" t="s">
        <v>645</v>
      </c>
      <c r="G14" s="33"/>
      <c r="H14" s="33">
        <v>1</v>
      </c>
      <c r="I14" s="9">
        <v>7</v>
      </c>
      <c r="J14" s="9" t="s">
        <v>659</v>
      </c>
      <c r="K14" s="306" t="s">
        <v>651</v>
      </c>
      <c r="L14" s="199" t="s">
        <v>596</v>
      </c>
      <c r="M14" s="200"/>
      <c r="N14" s="200"/>
      <c r="O14" s="200"/>
      <c r="P14" s="200"/>
      <c r="Q14" s="200"/>
      <c r="R14" s="202"/>
      <c r="S14" s="203">
        <f t="shared" si="0"/>
        <v>0</v>
      </c>
      <c r="T14" s="29"/>
      <c r="U14" s="185"/>
      <c r="V14" s="185"/>
      <c r="W14" s="185"/>
      <c r="X14" s="185"/>
      <c r="Y14" s="185"/>
      <c r="Z14" s="185"/>
      <c r="AA14" s="185"/>
      <c r="AB14" s="185"/>
      <c r="AC14" s="185"/>
    </row>
    <row r="15" spans="1:29" ht="18.75" customHeight="1">
      <c r="A15" s="1152"/>
      <c r="B15" s="1159"/>
      <c r="C15" s="186"/>
      <c r="D15" s="33"/>
      <c r="E15" s="9"/>
      <c r="F15" s="9"/>
      <c r="G15" s="306"/>
      <c r="H15" s="33">
        <v>2</v>
      </c>
      <c r="I15" s="9">
        <v>7</v>
      </c>
      <c r="J15" s="9" t="s">
        <v>660</v>
      </c>
      <c r="K15" s="306" t="s">
        <v>651</v>
      </c>
      <c r="L15" s="199" t="s">
        <v>597</v>
      </c>
      <c r="M15" s="200"/>
      <c r="N15" s="201">
        <v>5</v>
      </c>
      <c r="O15" s="201">
        <v>6</v>
      </c>
      <c r="P15" s="201">
        <v>8</v>
      </c>
      <c r="Q15" s="201">
        <v>4</v>
      </c>
      <c r="R15" s="202"/>
      <c r="S15" s="203">
        <f t="shared" si="0"/>
        <v>23</v>
      </c>
      <c r="T15" s="29"/>
      <c r="U15" s="185"/>
      <c r="V15" s="185"/>
      <c r="W15" s="185"/>
      <c r="X15" s="185"/>
      <c r="Y15" s="185"/>
      <c r="Z15" s="185"/>
      <c r="AA15" s="185"/>
      <c r="AB15" s="185"/>
      <c r="AC15" s="185"/>
    </row>
    <row r="16" spans="1:29" ht="18.75" customHeight="1">
      <c r="A16" s="1152"/>
      <c r="B16" s="1159"/>
      <c r="C16" s="186"/>
      <c r="D16" s="33"/>
      <c r="E16" s="9"/>
      <c r="F16" s="9"/>
      <c r="G16" s="306"/>
      <c r="H16" s="33">
        <v>3</v>
      </c>
      <c r="I16" s="9">
        <v>7</v>
      </c>
      <c r="J16" s="9" t="s">
        <v>661</v>
      </c>
      <c r="K16" s="306" t="s">
        <v>651</v>
      </c>
      <c r="L16" s="208" t="s">
        <v>598</v>
      </c>
      <c r="M16" s="200"/>
      <c r="N16" s="200"/>
      <c r="O16" s="200"/>
      <c r="P16" s="200"/>
      <c r="Q16" s="201">
        <v>7</v>
      </c>
      <c r="R16" s="202"/>
      <c r="S16" s="203">
        <f t="shared" si="0"/>
        <v>7</v>
      </c>
      <c r="T16" s="29"/>
      <c r="U16" s="185"/>
      <c r="V16" s="185"/>
      <c r="W16" s="185"/>
      <c r="X16" s="185"/>
      <c r="Y16" s="185"/>
      <c r="Z16" s="185"/>
      <c r="AA16" s="185"/>
      <c r="AB16" s="185"/>
      <c r="AC16" s="185"/>
    </row>
    <row r="17" spans="1:29" ht="18.75" customHeight="1">
      <c r="A17" s="1152"/>
      <c r="B17" s="1159"/>
      <c r="C17" s="186"/>
      <c r="D17" s="33"/>
      <c r="E17" s="9"/>
      <c r="F17" s="9"/>
      <c r="G17" s="306"/>
      <c r="H17" s="33"/>
      <c r="I17" s="289">
        <v>21</v>
      </c>
      <c r="J17" s="9"/>
      <c r="K17" s="33"/>
      <c r="L17" s="209" t="s">
        <v>599</v>
      </c>
      <c r="M17" s="210"/>
      <c r="N17" s="210"/>
      <c r="O17" s="210"/>
      <c r="P17" s="210"/>
      <c r="Q17" s="210"/>
      <c r="R17" s="211"/>
      <c r="S17" s="212">
        <f t="shared" si="0"/>
        <v>0</v>
      </c>
      <c r="T17" s="29"/>
      <c r="U17" s="185"/>
      <c r="V17" s="185"/>
      <c r="W17" s="185"/>
      <c r="X17" s="185"/>
      <c r="Y17" s="185"/>
      <c r="Z17" s="185"/>
      <c r="AA17" s="185"/>
      <c r="AB17" s="185"/>
      <c r="AC17" s="185"/>
    </row>
    <row r="18" spans="1:29" ht="18.75" customHeight="1">
      <c r="A18" s="1152"/>
      <c r="B18" s="1159"/>
      <c r="C18" s="186"/>
      <c r="D18" s="33"/>
      <c r="E18" s="9"/>
      <c r="F18" s="9"/>
      <c r="G18" s="33"/>
      <c r="H18" s="217"/>
      <c r="I18" s="217"/>
      <c r="J18" s="217"/>
      <c r="K18" s="217"/>
      <c r="L18" s="209" t="s">
        <v>600</v>
      </c>
      <c r="M18" s="213"/>
      <c r="N18" s="213"/>
      <c r="O18" s="213"/>
      <c r="P18" s="213"/>
      <c r="Q18" s="213"/>
      <c r="R18" s="214"/>
      <c r="S18" s="215">
        <f t="shared" si="0"/>
        <v>0</v>
      </c>
      <c r="T18" s="29"/>
      <c r="U18" s="185"/>
      <c r="V18" s="185"/>
      <c r="W18" s="185"/>
      <c r="X18" s="185"/>
      <c r="Y18" s="185"/>
      <c r="Z18" s="185"/>
      <c r="AA18" s="185"/>
      <c r="AB18" s="185"/>
      <c r="AC18" s="185"/>
    </row>
    <row r="19" spans="1:29" ht="18.75" customHeight="1">
      <c r="A19" s="1152"/>
      <c r="B19" s="1159"/>
      <c r="C19" s="216"/>
      <c r="D19" s="217"/>
      <c r="E19" s="217"/>
      <c r="F19" s="217"/>
      <c r="G19" s="217"/>
      <c r="H19" s="217"/>
      <c r="I19" s="217"/>
      <c r="J19" s="217"/>
      <c r="K19" s="217"/>
      <c r="L19" s="222"/>
      <c r="M19" s="223"/>
      <c r="N19" s="223"/>
      <c r="O19" s="223"/>
      <c r="P19" s="223"/>
      <c r="Q19" s="223"/>
      <c r="R19" s="224"/>
      <c r="S19" s="225"/>
      <c r="T19" s="29"/>
      <c r="U19" s="185"/>
      <c r="V19" s="185"/>
      <c r="W19" s="185"/>
      <c r="X19" s="185"/>
      <c r="Y19" s="185"/>
      <c r="Z19" s="185"/>
      <c r="AA19" s="185"/>
      <c r="AB19" s="185"/>
      <c r="AC19" s="185"/>
    </row>
    <row r="20" spans="1:29" ht="30.75" customHeight="1">
      <c r="A20" s="1152"/>
      <c r="B20" s="1159"/>
      <c r="C20" s="114"/>
      <c r="D20" s="114"/>
      <c r="E20" s="114"/>
      <c r="F20" s="114"/>
      <c r="G20" s="114"/>
      <c r="H20" s="114"/>
      <c r="I20" s="114"/>
      <c r="J20" s="114"/>
      <c r="K20" s="114"/>
      <c r="L20" s="1195" t="s">
        <v>601</v>
      </c>
      <c r="M20" s="279" t="s">
        <v>2816</v>
      </c>
      <c r="N20" s="229" t="s">
        <v>2817</v>
      </c>
      <c r="O20" s="279" t="s">
        <v>2818</v>
      </c>
      <c r="P20" s="279" t="s">
        <v>2819</v>
      </c>
      <c r="Q20" s="229" t="s">
        <v>2820</v>
      </c>
      <c r="R20" s="228"/>
      <c r="S20" s="228"/>
      <c r="T20" s="29"/>
      <c r="U20" s="185"/>
      <c r="V20" s="185"/>
      <c r="W20" s="185"/>
      <c r="X20" s="185"/>
      <c r="Y20" s="185"/>
      <c r="Z20" s="185"/>
      <c r="AA20" s="185"/>
      <c r="AB20" s="185"/>
      <c r="AC20" s="185"/>
    </row>
    <row r="21" spans="1:29" ht="36" customHeight="1">
      <c r="A21" s="1152"/>
      <c r="B21" s="1159"/>
      <c r="C21" s="114"/>
      <c r="D21" s="114"/>
      <c r="E21" s="114"/>
      <c r="F21" s="114"/>
      <c r="G21" s="114"/>
      <c r="H21" s="114"/>
      <c r="I21" s="114"/>
      <c r="J21" s="114"/>
      <c r="K21" s="114"/>
      <c r="L21" s="1193"/>
      <c r="M21" s="279" t="s">
        <v>2821</v>
      </c>
      <c r="N21" s="279" t="s">
        <v>2822</v>
      </c>
      <c r="O21" s="229" t="s">
        <v>2823</v>
      </c>
      <c r="P21" s="229" t="s">
        <v>2824</v>
      </c>
      <c r="Q21" s="229" t="s">
        <v>2825</v>
      </c>
      <c r="R21" s="228"/>
      <c r="S21" s="228"/>
      <c r="T21" s="29"/>
      <c r="U21" s="185"/>
      <c r="V21" s="185"/>
      <c r="W21" s="185"/>
      <c r="X21" s="185"/>
      <c r="Y21" s="185"/>
      <c r="Z21" s="185"/>
      <c r="AA21" s="185"/>
      <c r="AB21" s="185"/>
      <c r="AC21" s="185"/>
    </row>
    <row r="22" spans="1:29" ht="28.5" customHeight="1">
      <c r="A22" s="1152"/>
      <c r="B22" s="1159"/>
      <c r="C22" s="186"/>
      <c r="D22" s="29"/>
      <c r="E22" s="29"/>
      <c r="F22" s="29"/>
      <c r="G22" s="29"/>
      <c r="H22" s="29"/>
      <c r="I22" s="29"/>
      <c r="J22" s="29"/>
      <c r="K22" s="29"/>
      <c r="L22" s="1193"/>
      <c r="M22" s="462" t="s">
        <v>2826</v>
      </c>
      <c r="N22" s="230"/>
      <c r="O22" s="228"/>
      <c r="P22" s="462" t="s">
        <v>2827</v>
      </c>
      <c r="Q22" s="462" t="s">
        <v>2828</v>
      </c>
      <c r="R22" s="228"/>
      <c r="S22" s="228"/>
      <c r="T22" s="29"/>
      <c r="U22" s="185"/>
      <c r="V22" s="185"/>
      <c r="W22" s="185"/>
      <c r="X22" s="185"/>
      <c r="Y22" s="185"/>
      <c r="Z22" s="185"/>
      <c r="AA22" s="185"/>
      <c r="AB22" s="185"/>
      <c r="AC22" s="185"/>
    </row>
    <row r="23" spans="1:29" ht="28.5" customHeight="1">
      <c r="A23" s="1152"/>
      <c r="B23" s="1159"/>
      <c r="C23" s="186"/>
      <c r="D23" s="29"/>
      <c r="E23" s="29"/>
      <c r="F23" s="29"/>
      <c r="G23" s="29"/>
      <c r="H23" s="29"/>
      <c r="I23" s="29"/>
      <c r="J23" s="29"/>
      <c r="K23" s="29"/>
      <c r="L23" s="1194"/>
      <c r="M23" s="462" t="s">
        <v>2829</v>
      </c>
      <c r="N23" s="230"/>
      <c r="O23" s="228"/>
      <c r="P23" s="230"/>
      <c r="Q23" s="247"/>
      <c r="R23" s="228"/>
      <c r="S23" s="228"/>
      <c r="T23" s="29"/>
      <c r="U23" s="185"/>
      <c r="V23" s="185"/>
      <c r="W23" s="185"/>
      <c r="X23" s="185"/>
      <c r="Y23" s="185"/>
      <c r="Z23" s="185"/>
      <c r="AA23" s="185"/>
      <c r="AB23" s="185"/>
      <c r="AC23" s="185"/>
    </row>
    <row r="24" spans="1:29" ht="17.25" customHeight="1">
      <c r="A24" s="1152"/>
      <c r="B24" s="1159"/>
      <c r="C24" s="181"/>
      <c r="D24" s="29"/>
      <c r="E24" s="29"/>
      <c r="F24" s="29"/>
      <c r="G24" s="29"/>
      <c r="H24" s="29"/>
      <c r="I24" s="29"/>
      <c r="J24" s="29"/>
      <c r="K24" s="29"/>
      <c r="L24" s="238" t="s">
        <v>593</v>
      </c>
      <c r="M24" s="239">
        <v>8</v>
      </c>
      <c r="N24" s="239">
        <v>4</v>
      </c>
      <c r="O24" s="239">
        <v>3</v>
      </c>
      <c r="P24" s="239">
        <v>3</v>
      </c>
      <c r="Q24" s="280"/>
      <c r="R24" s="236"/>
      <c r="S24" s="237">
        <f t="shared" ref="S24:S35" si="1">SUM(M24:R24)</f>
        <v>18</v>
      </c>
      <c r="T24" s="29"/>
      <c r="U24" s="185"/>
      <c r="V24" s="185"/>
      <c r="W24" s="185"/>
      <c r="X24" s="185"/>
      <c r="Y24" s="185"/>
      <c r="Z24" s="185"/>
      <c r="AA24" s="185"/>
      <c r="AB24" s="185"/>
      <c r="AC24" s="185"/>
    </row>
    <row r="25" spans="1:29" ht="17.25" customHeight="1">
      <c r="A25" s="1152"/>
      <c r="B25" s="1159"/>
      <c r="C25" s="186"/>
      <c r="D25" s="29"/>
      <c r="E25" s="29"/>
      <c r="F25" s="29"/>
      <c r="G25" s="29"/>
      <c r="H25" s="29"/>
      <c r="I25" s="29"/>
      <c r="J25" s="29"/>
      <c r="K25" s="29"/>
      <c r="L25" s="240" t="s">
        <v>594</v>
      </c>
      <c r="M25" s="281"/>
      <c r="N25" s="281"/>
      <c r="O25" s="281"/>
      <c r="P25" s="281"/>
      <c r="Q25" s="281"/>
      <c r="R25" s="228"/>
      <c r="S25" s="242">
        <f t="shared" si="1"/>
        <v>0</v>
      </c>
      <c r="T25" s="29"/>
      <c r="U25" s="185"/>
      <c r="V25" s="185"/>
      <c r="W25" s="185"/>
      <c r="X25" s="185"/>
      <c r="Y25" s="185"/>
      <c r="Z25" s="185"/>
      <c r="AA25" s="185"/>
      <c r="AB25" s="185"/>
      <c r="AC25" s="185"/>
    </row>
    <row r="26" spans="1:29" ht="17.25" customHeight="1">
      <c r="A26" s="1152"/>
      <c r="B26" s="1159"/>
      <c r="C26" s="186"/>
      <c r="D26" s="29"/>
      <c r="E26" s="29"/>
      <c r="F26" s="29"/>
      <c r="G26" s="29"/>
      <c r="H26" s="29"/>
      <c r="I26" s="29"/>
      <c r="J26" s="29"/>
      <c r="K26" s="29"/>
      <c r="L26" s="240" t="s">
        <v>595</v>
      </c>
      <c r="M26" s="282">
        <v>8</v>
      </c>
      <c r="N26" s="282">
        <v>4</v>
      </c>
      <c r="O26" s="282">
        <v>3</v>
      </c>
      <c r="P26" s="282">
        <v>3</v>
      </c>
      <c r="Q26" s="243"/>
      <c r="R26" s="228"/>
      <c r="S26" s="242">
        <f t="shared" si="1"/>
        <v>18</v>
      </c>
      <c r="T26" s="29"/>
      <c r="U26" s="185"/>
      <c r="V26" s="185"/>
      <c r="W26" s="185"/>
      <c r="X26" s="185"/>
      <c r="Y26" s="185"/>
      <c r="Z26" s="185"/>
      <c r="AA26" s="185"/>
      <c r="AB26" s="185"/>
      <c r="AC26" s="185"/>
    </row>
    <row r="27" spans="1:29" ht="17.25" customHeight="1">
      <c r="A27" s="1152"/>
      <c r="B27" s="1159"/>
      <c r="C27" s="186"/>
      <c r="D27" s="29"/>
      <c r="E27" s="29"/>
      <c r="F27" s="29"/>
      <c r="G27" s="29"/>
      <c r="H27" s="29"/>
      <c r="I27" s="29"/>
      <c r="J27" s="29"/>
      <c r="K27" s="29"/>
      <c r="L27" s="244" t="s">
        <v>596</v>
      </c>
      <c r="M27" s="246"/>
      <c r="N27" s="246"/>
      <c r="O27" s="246"/>
      <c r="P27" s="246"/>
      <c r="Q27" s="246"/>
      <c r="R27" s="247"/>
      <c r="S27" s="248">
        <f t="shared" si="1"/>
        <v>0</v>
      </c>
      <c r="T27" s="29"/>
      <c r="U27" s="185"/>
      <c r="V27" s="185"/>
      <c r="W27" s="185"/>
      <c r="X27" s="185"/>
      <c r="Y27" s="185"/>
      <c r="Z27" s="185"/>
      <c r="AA27" s="185"/>
      <c r="AB27" s="185"/>
      <c r="AC27" s="185"/>
    </row>
    <row r="28" spans="1:29" ht="17.25" customHeight="1">
      <c r="A28" s="1152"/>
      <c r="B28" s="1159"/>
      <c r="C28" s="1200"/>
      <c r="D28" s="186"/>
      <c r="E28" s="186"/>
      <c r="F28" s="186"/>
      <c r="G28" s="186"/>
      <c r="H28" s="186"/>
      <c r="I28" s="186"/>
      <c r="J28" s="186"/>
      <c r="K28" s="186"/>
      <c r="L28" s="244" t="s">
        <v>597</v>
      </c>
      <c r="M28" s="246"/>
      <c r="N28" s="245">
        <v>3</v>
      </c>
      <c r="O28" s="245">
        <v>2</v>
      </c>
      <c r="P28" s="245">
        <v>3</v>
      </c>
      <c r="Q28" s="245">
        <v>6</v>
      </c>
      <c r="R28" s="247"/>
      <c r="S28" s="248">
        <f t="shared" si="1"/>
        <v>14</v>
      </c>
      <c r="T28" s="29"/>
      <c r="U28" s="185"/>
      <c r="V28" s="185"/>
      <c r="W28" s="185"/>
      <c r="X28" s="185"/>
      <c r="Y28" s="185"/>
      <c r="Z28" s="185"/>
      <c r="AA28" s="185"/>
      <c r="AB28" s="185"/>
      <c r="AC28" s="185"/>
    </row>
    <row r="29" spans="1:29" ht="17.25" customHeight="1">
      <c r="A29" s="1152"/>
      <c r="B29" s="1159"/>
      <c r="C29" s="1201"/>
      <c r="D29" s="186"/>
      <c r="E29" s="186"/>
      <c r="F29" s="186"/>
      <c r="G29" s="186"/>
      <c r="H29" s="186"/>
      <c r="I29" s="186"/>
      <c r="J29" s="186"/>
      <c r="K29" s="186"/>
      <c r="L29" s="249" t="s">
        <v>598</v>
      </c>
      <c r="M29" s="245">
        <v>8</v>
      </c>
      <c r="N29" s="246"/>
      <c r="O29" s="246"/>
      <c r="P29" s="245">
        <v>3</v>
      </c>
      <c r="Q29" s="245">
        <v>3</v>
      </c>
      <c r="R29" s="247"/>
      <c r="S29" s="248">
        <f t="shared" si="1"/>
        <v>14</v>
      </c>
      <c r="T29" s="29"/>
      <c r="U29" s="185"/>
      <c r="V29" s="185"/>
      <c r="W29" s="185"/>
      <c r="X29" s="185"/>
      <c r="Y29" s="185"/>
      <c r="Z29" s="185"/>
      <c r="AA29" s="185"/>
      <c r="AB29" s="185"/>
      <c r="AC29" s="185"/>
    </row>
    <row r="30" spans="1:29" ht="17.25" customHeight="1">
      <c r="A30" s="352"/>
      <c r="B30" s="353"/>
      <c r="C30" s="181"/>
      <c r="D30" s="29"/>
      <c r="E30" s="29"/>
      <c r="F30" s="29"/>
      <c r="G30" s="29"/>
      <c r="H30" s="29"/>
      <c r="I30" s="29"/>
      <c r="J30" s="29"/>
      <c r="K30" s="29"/>
      <c r="L30" s="250" t="s">
        <v>599</v>
      </c>
      <c r="M30" s="251"/>
      <c r="N30" s="251"/>
      <c r="O30" s="251"/>
      <c r="P30" s="251"/>
      <c r="Q30" s="251"/>
      <c r="R30" s="252"/>
      <c r="S30" s="253">
        <f t="shared" si="1"/>
        <v>0</v>
      </c>
      <c r="T30" s="29"/>
      <c r="U30" s="185"/>
      <c r="V30" s="185"/>
      <c r="W30" s="185"/>
      <c r="X30" s="185"/>
      <c r="Y30" s="185"/>
      <c r="Z30" s="185"/>
      <c r="AA30" s="185"/>
      <c r="AB30" s="185"/>
      <c r="AC30" s="185"/>
    </row>
    <row r="31" spans="1:29" ht="17.25" customHeight="1">
      <c r="A31" s="352"/>
      <c r="B31" s="353"/>
      <c r="C31" s="186"/>
      <c r="D31" s="29"/>
      <c r="E31" s="29"/>
      <c r="F31" s="29"/>
      <c r="G31" s="29"/>
      <c r="H31" s="29"/>
      <c r="I31" s="29"/>
      <c r="J31" s="29"/>
      <c r="K31" s="29"/>
      <c r="L31" s="250" t="s">
        <v>600</v>
      </c>
      <c r="M31" s="254"/>
      <c r="N31" s="254"/>
      <c r="O31" s="254"/>
      <c r="P31" s="254"/>
      <c r="Q31" s="254"/>
      <c r="R31" s="255"/>
      <c r="S31" s="256">
        <f t="shared" si="1"/>
        <v>0</v>
      </c>
      <c r="T31" s="29"/>
      <c r="U31" s="185"/>
      <c r="V31" s="185"/>
      <c r="W31" s="185"/>
      <c r="X31" s="185"/>
      <c r="Y31" s="185"/>
      <c r="Z31" s="185"/>
      <c r="AA31" s="185"/>
      <c r="AB31" s="185"/>
      <c r="AC31" s="185"/>
    </row>
    <row r="32" spans="1:29" ht="17.25" customHeight="1">
      <c r="A32" s="352"/>
      <c r="B32" s="353"/>
      <c r="C32" s="186"/>
      <c r="D32" s="29"/>
      <c r="E32" s="29"/>
      <c r="F32" s="29"/>
      <c r="G32" s="29"/>
      <c r="H32" s="29"/>
      <c r="I32" s="29"/>
      <c r="J32" s="29"/>
      <c r="K32" s="29"/>
      <c r="L32" s="222" t="s">
        <v>681</v>
      </c>
      <c r="M32" s="223">
        <f t="shared" ref="M32:R32" si="2">M24+M11</f>
        <v>16</v>
      </c>
      <c r="N32" s="223">
        <f t="shared" si="2"/>
        <v>7</v>
      </c>
      <c r="O32" s="223">
        <f t="shared" si="2"/>
        <v>7</v>
      </c>
      <c r="P32" s="223">
        <f t="shared" si="2"/>
        <v>3</v>
      </c>
      <c r="Q32" s="223">
        <f t="shared" si="2"/>
        <v>4</v>
      </c>
      <c r="R32" s="223">
        <f t="shared" si="2"/>
        <v>0</v>
      </c>
      <c r="S32" s="224">
        <f t="shared" si="1"/>
        <v>37</v>
      </c>
      <c r="T32" s="29"/>
      <c r="U32" s="185"/>
      <c r="V32" s="185"/>
      <c r="W32" s="185"/>
      <c r="X32" s="185"/>
      <c r="Y32" s="185"/>
      <c r="Z32" s="185"/>
      <c r="AA32" s="185"/>
      <c r="AB32" s="185"/>
      <c r="AC32" s="185"/>
    </row>
    <row r="33" spans="1:29" ht="17.25" customHeight="1">
      <c r="A33" s="352"/>
      <c r="B33" s="353"/>
      <c r="C33" s="186"/>
      <c r="D33" s="29"/>
      <c r="E33" s="29"/>
      <c r="F33" s="29"/>
      <c r="G33" s="29"/>
      <c r="H33" s="29"/>
      <c r="I33" s="29"/>
      <c r="J33" s="29"/>
      <c r="K33" s="29"/>
      <c r="L33" s="257" t="s">
        <v>682</v>
      </c>
      <c r="M33" s="258">
        <f t="shared" ref="M33:R33" si="3">M28+M27+M15+M14</f>
        <v>0</v>
      </c>
      <c r="N33" s="258">
        <f t="shared" si="3"/>
        <v>8</v>
      </c>
      <c r="O33" s="258">
        <f t="shared" si="3"/>
        <v>8</v>
      </c>
      <c r="P33" s="258">
        <f t="shared" si="3"/>
        <v>11</v>
      </c>
      <c r="Q33" s="258">
        <f t="shared" si="3"/>
        <v>10</v>
      </c>
      <c r="R33" s="258">
        <f t="shared" si="3"/>
        <v>0</v>
      </c>
      <c r="S33" s="259">
        <f t="shared" si="1"/>
        <v>37</v>
      </c>
      <c r="T33" s="29"/>
      <c r="U33" s="185"/>
      <c r="V33" s="185"/>
      <c r="W33" s="185"/>
      <c r="X33" s="185"/>
      <c r="Y33" s="185"/>
      <c r="Z33" s="185"/>
      <c r="AA33" s="185"/>
      <c r="AB33" s="185"/>
      <c r="AC33" s="185"/>
    </row>
    <row r="34" spans="1:29" ht="17.25" customHeight="1">
      <c r="A34" s="352"/>
      <c r="B34" s="353"/>
      <c r="C34" s="1200"/>
      <c r="D34" s="186"/>
      <c r="E34" s="186"/>
      <c r="F34" s="186"/>
      <c r="G34" s="186"/>
      <c r="H34" s="186"/>
      <c r="I34" s="186"/>
      <c r="J34" s="186"/>
      <c r="K34" s="186"/>
      <c r="L34" s="257" t="s">
        <v>683</v>
      </c>
      <c r="M34" s="258">
        <f t="shared" ref="M34:R34" si="4">M29+M16</f>
        <v>8</v>
      </c>
      <c r="N34" s="258">
        <f t="shared" si="4"/>
        <v>0</v>
      </c>
      <c r="O34" s="258">
        <f t="shared" si="4"/>
        <v>0</v>
      </c>
      <c r="P34" s="258">
        <f t="shared" si="4"/>
        <v>3</v>
      </c>
      <c r="Q34" s="258">
        <f t="shared" si="4"/>
        <v>10</v>
      </c>
      <c r="R34" s="258">
        <f t="shared" si="4"/>
        <v>0</v>
      </c>
      <c r="S34" s="259">
        <f t="shared" si="1"/>
        <v>21</v>
      </c>
      <c r="T34" s="29"/>
      <c r="U34" s="185"/>
      <c r="V34" s="185"/>
      <c r="W34" s="185"/>
      <c r="X34" s="185"/>
      <c r="Y34" s="185"/>
      <c r="Z34" s="185"/>
      <c r="AA34" s="185"/>
      <c r="AB34" s="185"/>
      <c r="AC34" s="185"/>
    </row>
    <row r="35" spans="1:29" ht="17.25" customHeight="1">
      <c r="A35" s="352"/>
      <c r="B35" s="353"/>
      <c r="C35" s="1201"/>
      <c r="D35" s="186"/>
      <c r="E35" s="186"/>
      <c r="F35" s="186"/>
      <c r="G35" s="186"/>
      <c r="H35" s="186"/>
      <c r="I35" s="186"/>
      <c r="J35" s="186"/>
      <c r="K35" s="186"/>
      <c r="L35" s="260" t="s">
        <v>684</v>
      </c>
      <c r="M35" s="261">
        <f t="shared" ref="M35:R35" si="5">M30+M17</f>
        <v>0</v>
      </c>
      <c r="N35" s="261">
        <f t="shared" si="5"/>
        <v>0</v>
      </c>
      <c r="O35" s="261">
        <f t="shared" si="5"/>
        <v>0</v>
      </c>
      <c r="P35" s="261">
        <f t="shared" si="5"/>
        <v>0</v>
      </c>
      <c r="Q35" s="261">
        <f t="shared" si="5"/>
        <v>0</v>
      </c>
      <c r="R35" s="261">
        <f t="shared" si="5"/>
        <v>0</v>
      </c>
      <c r="S35" s="262">
        <f t="shared" si="1"/>
        <v>0</v>
      </c>
      <c r="T35" s="29"/>
      <c r="U35" s="185"/>
      <c r="V35" s="185"/>
      <c r="W35" s="185"/>
      <c r="X35" s="185"/>
      <c r="Y35" s="185"/>
      <c r="Z35" s="185"/>
      <c r="AA35" s="185"/>
      <c r="AB35" s="185"/>
      <c r="AC35" s="185"/>
    </row>
    <row r="36" spans="1:29" ht="16.5" customHeight="1">
      <c r="A36" s="1224" t="s">
        <v>817</v>
      </c>
      <c r="B36" s="1138"/>
      <c r="C36" s="354"/>
      <c r="D36" s="82"/>
      <c r="E36" s="82"/>
      <c r="F36" s="82"/>
      <c r="G36" s="82"/>
      <c r="H36" s="82"/>
      <c r="I36" s="82"/>
      <c r="J36" s="82"/>
      <c r="K36" s="82"/>
      <c r="L36" s="355"/>
      <c r="M36" s="82"/>
      <c r="N36" s="82"/>
      <c r="O36" s="82"/>
      <c r="P36" s="82"/>
      <c r="Q36" s="82"/>
      <c r="R36" s="82"/>
      <c r="S36" s="82"/>
      <c r="T36" s="29"/>
      <c r="U36" s="185"/>
      <c r="V36" s="185"/>
      <c r="W36" s="185"/>
      <c r="X36" s="185"/>
      <c r="Y36" s="185"/>
      <c r="Z36" s="185"/>
      <c r="AA36" s="185"/>
      <c r="AB36" s="185"/>
      <c r="AC36" s="185"/>
    </row>
    <row r="37" spans="1:29" ht="27.75" customHeight="1">
      <c r="A37" s="1162">
        <v>2</v>
      </c>
      <c r="B37" s="1197" t="s">
        <v>207</v>
      </c>
      <c r="C37" s="186" t="s">
        <v>643</v>
      </c>
      <c r="D37" s="995">
        <v>6</v>
      </c>
      <c r="E37" s="9" t="s">
        <v>789</v>
      </c>
      <c r="F37" s="9" t="s">
        <v>645</v>
      </c>
      <c r="G37" s="995"/>
      <c r="H37" s="995">
        <v>1</v>
      </c>
      <c r="I37" s="9">
        <v>6</v>
      </c>
      <c r="J37" s="9" t="s">
        <v>789</v>
      </c>
      <c r="K37" s="995" t="s">
        <v>645</v>
      </c>
      <c r="L37" s="1192" t="s">
        <v>592</v>
      </c>
      <c r="M37" s="20" t="s">
        <v>2830</v>
      </c>
      <c r="N37" s="996"/>
      <c r="O37" s="29" t="s">
        <v>2831</v>
      </c>
      <c r="P37" s="29" t="s">
        <v>2832</v>
      </c>
      <c r="Q37" s="20" t="s">
        <v>2833</v>
      </c>
      <c r="R37" s="29"/>
      <c r="S37" s="29"/>
      <c r="T37" s="29" t="s">
        <v>2834</v>
      </c>
      <c r="U37" s="185"/>
      <c r="V37" s="185"/>
      <c r="W37" s="185"/>
      <c r="X37" s="185"/>
      <c r="Y37" s="185"/>
      <c r="Z37" s="185"/>
      <c r="AA37" s="185"/>
      <c r="AB37" s="185"/>
      <c r="AC37" s="185"/>
    </row>
    <row r="38" spans="1:29" ht="42" customHeight="1">
      <c r="A38" s="1152"/>
      <c r="B38" s="1152"/>
      <c r="C38" s="186"/>
      <c r="D38" s="306"/>
      <c r="E38" s="9"/>
      <c r="F38" s="9"/>
      <c r="G38" s="306"/>
      <c r="H38" s="306">
        <v>2</v>
      </c>
      <c r="I38" s="9">
        <v>6</v>
      </c>
      <c r="J38" s="9" t="s">
        <v>691</v>
      </c>
      <c r="K38" s="306" t="s">
        <v>645</v>
      </c>
      <c r="L38" s="1193"/>
      <c r="M38" s="29" t="s">
        <v>2835</v>
      </c>
      <c r="N38" s="18"/>
      <c r="O38" s="997" t="s">
        <v>2836</v>
      </c>
      <c r="P38" s="29" t="s">
        <v>2837</v>
      </c>
      <c r="Q38" s="29" t="s">
        <v>2838</v>
      </c>
      <c r="R38" s="29"/>
      <c r="S38" s="29"/>
      <c r="T38" s="29"/>
      <c r="U38" s="185"/>
      <c r="V38" s="185"/>
      <c r="W38" s="185"/>
      <c r="X38" s="185"/>
      <c r="Y38" s="185"/>
      <c r="Z38" s="185"/>
      <c r="AA38" s="185"/>
      <c r="AB38" s="185"/>
      <c r="AC38" s="185"/>
    </row>
    <row r="39" spans="1:29" ht="26.25" customHeight="1">
      <c r="A39" s="1152"/>
      <c r="B39" s="1152"/>
      <c r="C39" s="186" t="s">
        <v>646</v>
      </c>
      <c r="D39" s="306">
        <v>6</v>
      </c>
      <c r="E39" s="9" t="s">
        <v>808</v>
      </c>
      <c r="F39" s="9" t="s">
        <v>645</v>
      </c>
      <c r="G39" s="306"/>
      <c r="H39" s="306">
        <v>3</v>
      </c>
      <c r="I39" s="9">
        <v>6</v>
      </c>
      <c r="J39" s="9" t="s">
        <v>650</v>
      </c>
      <c r="K39" s="306" t="s">
        <v>645</v>
      </c>
      <c r="L39" s="1193"/>
      <c r="M39" s="18"/>
      <c r="N39" s="998"/>
      <c r="O39" s="214"/>
      <c r="P39" s="777"/>
      <c r="Q39" s="816"/>
      <c r="R39" s="29"/>
      <c r="S39" s="29"/>
      <c r="T39" s="29"/>
      <c r="U39" s="185"/>
      <c r="V39" s="185"/>
      <c r="W39" s="185"/>
      <c r="X39" s="185"/>
      <c r="Y39" s="185"/>
      <c r="Z39" s="185"/>
      <c r="AA39" s="185"/>
      <c r="AB39" s="185"/>
      <c r="AC39" s="185"/>
    </row>
    <row r="40" spans="1:29" ht="26.25" customHeight="1">
      <c r="A40" s="1152"/>
      <c r="B40" s="1152"/>
      <c r="C40" s="186"/>
      <c r="D40" s="306"/>
      <c r="E40" s="9"/>
      <c r="F40" s="9"/>
      <c r="G40" s="306"/>
      <c r="H40" s="306">
        <v>4</v>
      </c>
      <c r="I40" s="9">
        <v>6</v>
      </c>
      <c r="J40" s="9" t="s">
        <v>653</v>
      </c>
      <c r="K40" s="306" t="s">
        <v>645</v>
      </c>
      <c r="L40" s="1194"/>
      <c r="M40" s="18"/>
      <c r="N40" s="18"/>
      <c r="O40" s="29"/>
      <c r="P40" s="18"/>
      <c r="Q40" s="18"/>
      <c r="R40" s="29"/>
      <c r="S40" s="29"/>
      <c r="T40" s="29"/>
      <c r="U40" s="185"/>
      <c r="V40" s="185"/>
      <c r="W40" s="185"/>
      <c r="X40" s="185"/>
      <c r="Y40" s="185"/>
      <c r="Z40" s="185"/>
      <c r="AA40" s="185"/>
      <c r="AB40" s="185"/>
      <c r="AC40" s="185"/>
    </row>
    <row r="41" spans="1:29" ht="18.75" customHeight="1">
      <c r="A41" s="1152"/>
      <c r="B41" s="1152"/>
      <c r="C41" s="186" t="s">
        <v>656</v>
      </c>
      <c r="D41" s="306">
        <v>6</v>
      </c>
      <c r="E41" s="9" t="s">
        <v>650</v>
      </c>
      <c r="F41" s="9" t="s">
        <v>645</v>
      </c>
      <c r="G41" s="306"/>
      <c r="H41" s="306">
        <v>5</v>
      </c>
      <c r="I41" s="9">
        <v>5</v>
      </c>
      <c r="J41" s="9" t="s">
        <v>655</v>
      </c>
      <c r="K41" s="306" t="s">
        <v>645</v>
      </c>
      <c r="L41" s="186" t="s">
        <v>593</v>
      </c>
      <c r="M41" s="192">
        <v>6</v>
      </c>
      <c r="N41" s="192"/>
      <c r="O41" s="192">
        <v>4</v>
      </c>
      <c r="P41" s="192">
        <v>8</v>
      </c>
      <c r="Q41" s="192">
        <v>7</v>
      </c>
      <c r="R41" s="194"/>
      <c r="S41" s="4">
        <f t="shared" ref="S41:S48" si="6">SUM(M41:R41)</f>
        <v>25</v>
      </c>
      <c r="T41" s="29"/>
      <c r="U41" s="185"/>
      <c r="V41" s="185"/>
      <c r="W41" s="185"/>
      <c r="X41" s="185"/>
      <c r="Y41" s="185"/>
      <c r="Z41" s="185"/>
      <c r="AA41" s="185"/>
      <c r="AB41" s="185"/>
      <c r="AC41" s="185"/>
    </row>
    <row r="42" spans="1:29" ht="18.75" customHeight="1">
      <c r="A42" s="1152"/>
      <c r="B42" s="1152"/>
      <c r="C42" s="186" t="s">
        <v>657</v>
      </c>
      <c r="D42" s="306">
        <v>5</v>
      </c>
      <c r="E42" s="9" t="s">
        <v>653</v>
      </c>
      <c r="F42" s="9" t="s">
        <v>645</v>
      </c>
      <c r="G42" s="306"/>
      <c r="H42" s="306"/>
      <c r="I42" s="289">
        <v>29</v>
      </c>
      <c r="J42" s="9"/>
      <c r="K42" s="306"/>
      <c r="L42" s="195" t="s">
        <v>594</v>
      </c>
      <c r="M42" s="196">
        <v>3</v>
      </c>
      <c r="N42" s="196"/>
      <c r="O42" s="196">
        <v>4</v>
      </c>
      <c r="P42" s="196">
        <v>4</v>
      </c>
      <c r="Q42" s="196">
        <v>3</v>
      </c>
      <c r="R42" s="29"/>
      <c r="S42" s="33">
        <f t="shared" si="6"/>
        <v>14</v>
      </c>
      <c r="T42" s="29"/>
      <c r="U42" s="185"/>
      <c r="V42" s="185"/>
      <c r="W42" s="185"/>
      <c r="X42" s="185"/>
      <c r="Y42" s="185"/>
      <c r="Z42" s="185"/>
      <c r="AA42" s="185"/>
      <c r="AB42" s="185"/>
      <c r="AC42" s="185"/>
    </row>
    <row r="43" spans="1:29" ht="18.75" customHeight="1">
      <c r="A43" s="1152"/>
      <c r="B43" s="1152"/>
      <c r="C43" s="186" t="s">
        <v>658</v>
      </c>
      <c r="D43" s="306">
        <v>4</v>
      </c>
      <c r="E43" s="9" t="s">
        <v>655</v>
      </c>
      <c r="F43" s="9" t="s">
        <v>645</v>
      </c>
      <c r="G43" s="33"/>
      <c r="H43" s="306"/>
      <c r="I43" s="9"/>
      <c r="J43" s="9"/>
      <c r="K43" s="33"/>
      <c r="L43" s="195" t="s">
        <v>595</v>
      </c>
      <c r="M43" s="198">
        <v>3</v>
      </c>
      <c r="N43" s="198"/>
      <c r="O43" s="198"/>
      <c r="P43" s="198">
        <v>4</v>
      </c>
      <c r="Q43" s="198">
        <v>4</v>
      </c>
      <c r="R43" s="29"/>
      <c r="S43" s="33">
        <f t="shared" si="6"/>
        <v>11</v>
      </c>
      <c r="T43" s="29"/>
      <c r="U43" s="185"/>
      <c r="V43" s="185"/>
      <c r="W43" s="185"/>
      <c r="X43" s="185"/>
      <c r="Y43" s="185"/>
      <c r="Z43" s="185"/>
      <c r="AA43" s="185"/>
      <c r="AB43" s="185"/>
      <c r="AC43" s="185"/>
    </row>
    <row r="44" spans="1:29" ht="18.75" customHeight="1">
      <c r="A44" s="1152"/>
      <c r="B44" s="1152"/>
      <c r="C44" s="186"/>
      <c r="D44" s="33"/>
      <c r="E44" s="33"/>
      <c r="F44" s="33"/>
      <c r="G44" s="33"/>
      <c r="H44" s="606">
        <v>1</v>
      </c>
      <c r="I44" s="607">
        <v>6</v>
      </c>
      <c r="J44" s="607" t="s">
        <v>1116</v>
      </c>
      <c r="K44" s="607" t="s">
        <v>651</v>
      </c>
      <c r="L44" s="199" t="s">
        <v>596</v>
      </c>
      <c r="M44" s="200"/>
      <c r="N44" s="200"/>
      <c r="O44" s="200"/>
      <c r="P44" s="200"/>
      <c r="Q44" s="200"/>
      <c r="R44" s="202"/>
      <c r="S44" s="203">
        <f t="shared" si="6"/>
        <v>0</v>
      </c>
      <c r="T44" s="29"/>
      <c r="U44" s="185"/>
      <c r="V44" s="185"/>
      <c r="W44" s="185"/>
      <c r="X44" s="185"/>
      <c r="Y44" s="185"/>
      <c r="Z44" s="185"/>
      <c r="AA44" s="185"/>
      <c r="AB44" s="185"/>
      <c r="AC44" s="185"/>
    </row>
    <row r="45" spans="1:29" ht="18.75" customHeight="1">
      <c r="A45" s="1152"/>
      <c r="B45" s="1152"/>
      <c r="C45" s="186"/>
      <c r="D45" s="306"/>
      <c r="E45" s="9"/>
      <c r="F45" s="9"/>
      <c r="G45" s="306"/>
      <c r="H45" s="306"/>
      <c r="I45" s="9"/>
      <c r="J45" s="9"/>
      <c r="K45" s="306"/>
      <c r="L45" s="199" t="s">
        <v>597</v>
      </c>
      <c r="M45" s="200"/>
      <c r="N45" s="200"/>
      <c r="O45" s="200">
        <v>2</v>
      </c>
      <c r="P45" s="200"/>
      <c r="Q45" s="200"/>
      <c r="R45" s="202"/>
      <c r="S45" s="203">
        <f t="shared" si="6"/>
        <v>2</v>
      </c>
      <c r="T45" s="29"/>
      <c r="U45" s="185"/>
      <c r="V45" s="185"/>
      <c r="W45" s="185"/>
      <c r="X45" s="185"/>
      <c r="Y45" s="185"/>
      <c r="Z45" s="185"/>
      <c r="AA45" s="185"/>
      <c r="AB45" s="185"/>
      <c r="AC45" s="185"/>
    </row>
    <row r="46" spans="1:29" ht="18.75" customHeight="1">
      <c r="A46" s="1152"/>
      <c r="B46" s="1152"/>
      <c r="C46" s="186"/>
      <c r="D46" s="306"/>
      <c r="E46" s="9"/>
      <c r="F46" s="9"/>
      <c r="G46" s="306"/>
      <c r="H46" s="306"/>
      <c r="I46" s="9"/>
      <c r="J46" s="9"/>
      <c r="K46" s="306"/>
      <c r="L46" s="208" t="s">
        <v>598</v>
      </c>
      <c r="M46" s="200"/>
      <c r="N46" s="200"/>
      <c r="O46" s="200"/>
      <c r="P46" s="200"/>
      <c r="Q46" s="200"/>
      <c r="R46" s="202"/>
      <c r="S46" s="203">
        <f t="shared" si="6"/>
        <v>0</v>
      </c>
      <c r="T46" s="29"/>
      <c r="U46" s="185"/>
      <c r="V46" s="185"/>
      <c r="W46" s="185"/>
      <c r="X46" s="185"/>
      <c r="Y46" s="185"/>
      <c r="Z46" s="185"/>
      <c r="AA46" s="185"/>
      <c r="AB46" s="185"/>
      <c r="AC46" s="185"/>
    </row>
    <row r="47" spans="1:29" ht="18.75" customHeight="1">
      <c r="A47" s="1152"/>
      <c r="B47" s="1152"/>
      <c r="C47" s="186"/>
      <c r="D47" s="306"/>
      <c r="E47" s="9"/>
      <c r="F47" s="9"/>
      <c r="G47" s="33"/>
      <c r="H47" s="306"/>
      <c r="I47" s="9"/>
      <c r="J47" s="9"/>
      <c r="K47" s="33"/>
      <c r="L47" s="209" t="s">
        <v>599</v>
      </c>
      <c r="M47" s="210"/>
      <c r="N47" s="210"/>
      <c r="O47" s="210"/>
      <c r="P47" s="210"/>
      <c r="Q47" s="210"/>
      <c r="R47" s="211"/>
      <c r="S47" s="212">
        <f t="shared" si="6"/>
        <v>0</v>
      </c>
      <c r="T47" s="29"/>
      <c r="U47" s="185"/>
      <c r="V47" s="185"/>
      <c r="W47" s="185"/>
      <c r="X47" s="185"/>
      <c r="Y47" s="185"/>
      <c r="Z47" s="185"/>
      <c r="AA47" s="185"/>
      <c r="AB47" s="185"/>
      <c r="AC47" s="185"/>
    </row>
    <row r="48" spans="1:29" ht="18.75" customHeight="1">
      <c r="A48" s="1152"/>
      <c r="B48" s="1152"/>
      <c r="C48" s="186"/>
      <c r="D48" s="33"/>
      <c r="E48" s="33"/>
      <c r="F48" s="33"/>
      <c r="G48" s="33"/>
      <c r="H48" s="33"/>
      <c r="I48" s="33"/>
      <c r="J48" s="33"/>
      <c r="K48" s="33"/>
      <c r="L48" s="209" t="s">
        <v>600</v>
      </c>
      <c r="M48" s="213"/>
      <c r="N48" s="213"/>
      <c r="O48" s="213"/>
      <c r="P48" s="213"/>
      <c r="Q48" s="213"/>
      <c r="R48" s="214"/>
      <c r="S48" s="215">
        <f t="shared" si="6"/>
        <v>0</v>
      </c>
      <c r="T48" s="29"/>
      <c r="U48" s="185"/>
      <c r="V48" s="185"/>
      <c r="W48" s="185"/>
      <c r="X48" s="185"/>
      <c r="Y48" s="185"/>
      <c r="Z48" s="185"/>
      <c r="AA48" s="185"/>
      <c r="AB48" s="185"/>
      <c r="AC48" s="185"/>
    </row>
    <row r="49" spans="1:29" ht="18.75" customHeight="1">
      <c r="A49" s="1152"/>
      <c r="B49" s="1152"/>
      <c r="C49" s="216"/>
      <c r="D49" s="217"/>
      <c r="E49" s="217"/>
      <c r="F49" s="217"/>
      <c r="G49" s="217"/>
      <c r="H49" s="217"/>
      <c r="I49" s="217"/>
      <c r="J49" s="217"/>
      <c r="K49" s="217"/>
      <c r="L49" s="222"/>
      <c r="M49" s="223"/>
      <c r="N49" s="223"/>
      <c r="O49" s="223"/>
      <c r="P49" s="223"/>
      <c r="Q49" s="223"/>
      <c r="R49" s="224"/>
      <c r="S49" s="225"/>
      <c r="T49" s="29"/>
      <c r="U49" s="185"/>
      <c r="V49" s="185"/>
      <c r="W49" s="185"/>
      <c r="X49" s="185"/>
      <c r="Y49" s="185"/>
      <c r="Z49" s="185"/>
      <c r="AA49" s="185"/>
      <c r="AB49" s="185"/>
      <c r="AC49" s="185"/>
    </row>
    <row r="50" spans="1:29" ht="33" customHeight="1">
      <c r="A50" s="1152"/>
      <c r="B50" s="1152"/>
      <c r="C50" s="150"/>
      <c r="D50" s="114"/>
      <c r="E50" s="9"/>
      <c r="F50" s="9"/>
      <c r="G50" s="114"/>
      <c r="H50" s="114"/>
      <c r="I50" s="9"/>
      <c r="J50" s="9"/>
      <c r="K50" s="114"/>
      <c r="L50" s="1195" t="s">
        <v>601</v>
      </c>
      <c r="M50" s="230" t="s">
        <v>2839</v>
      </c>
      <c r="N50" s="230" t="s">
        <v>2832</v>
      </c>
      <c r="O50" s="999" t="s">
        <v>2840</v>
      </c>
      <c r="P50" s="230" t="s">
        <v>2841</v>
      </c>
      <c r="Q50" s="999" t="s">
        <v>2842</v>
      </c>
      <c r="R50" s="228"/>
      <c r="S50" s="228"/>
      <c r="T50" s="29"/>
      <c r="U50" s="185"/>
      <c r="V50" s="185"/>
      <c r="W50" s="185"/>
      <c r="X50" s="185"/>
      <c r="Y50" s="185"/>
      <c r="Z50" s="185"/>
      <c r="AA50" s="185"/>
      <c r="AB50" s="185"/>
      <c r="AC50" s="185"/>
    </row>
    <row r="51" spans="1:29" ht="27.75" customHeight="1">
      <c r="A51" s="1152"/>
      <c r="B51" s="1152"/>
      <c r="C51" s="186"/>
      <c r="D51" s="29"/>
      <c r="E51" s="9"/>
      <c r="F51" s="9"/>
      <c r="G51" s="29"/>
      <c r="H51" s="29"/>
      <c r="I51" s="9"/>
      <c r="J51" s="9"/>
      <c r="K51" s="29"/>
      <c r="L51" s="1194"/>
      <c r="M51" s="230" t="s">
        <v>2843</v>
      </c>
      <c r="N51" s="230" t="s">
        <v>2838</v>
      </c>
      <c r="O51" s="833" t="s">
        <v>2844</v>
      </c>
      <c r="P51" s="599" t="s">
        <v>2845</v>
      </c>
      <c r="Q51" s="833" t="s">
        <v>2846</v>
      </c>
      <c r="R51" s="228"/>
      <c r="S51" s="228"/>
      <c r="T51" s="29"/>
      <c r="U51" s="185"/>
      <c r="V51" s="185"/>
      <c r="W51" s="185"/>
      <c r="X51" s="185"/>
      <c r="Y51" s="185"/>
      <c r="Z51" s="185"/>
      <c r="AA51" s="185"/>
      <c r="AB51" s="185"/>
      <c r="AC51" s="185"/>
    </row>
    <row r="52" spans="1:29" ht="18" customHeight="1">
      <c r="A52" s="1152"/>
      <c r="B52" s="1152"/>
      <c r="C52" s="186"/>
      <c r="D52" s="29"/>
      <c r="E52" s="9"/>
      <c r="F52" s="9"/>
      <c r="G52" s="29"/>
      <c r="H52" s="29"/>
      <c r="I52" s="9"/>
      <c r="J52" s="9"/>
      <c r="K52" s="29"/>
      <c r="L52" s="238" t="s">
        <v>593</v>
      </c>
      <c r="M52" s="280"/>
      <c r="N52" s="280"/>
      <c r="O52" s="280"/>
      <c r="P52" s="280">
        <v>4</v>
      </c>
      <c r="Q52" s="280"/>
      <c r="R52" s="236"/>
      <c r="S52" s="237">
        <f t="shared" ref="S52:S63" si="7">SUM(M52:R52)</f>
        <v>4</v>
      </c>
      <c r="T52" s="29"/>
      <c r="U52" s="185"/>
      <c r="V52" s="185"/>
      <c r="W52" s="185"/>
      <c r="X52" s="185"/>
      <c r="Y52" s="185"/>
      <c r="Z52" s="185"/>
      <c r="AA52" s="185"/>
      <c r="AB52" s="185"/>
      <c r="AC52" s="185"/>
    </row>
    <row r="53" spans="1:29" ht="18" customHeight="1">
      <c r="A53" s="1152"/>
      <c r="B53" s="1152"/>
      <c r="C53" s="186"/>
      <c r="D53" s="29"/>
      <c r="E53" s="9"/>
      <c r="F53" s="9"/>
      <c r="G53" s="29"/>
      <c r="H53" s="29"/>
      <c r="I53" s="9"/>
      <c r="J53" s="9"/>
      <c r="K53" s="29"/>
      <c r="L53" s="240" t="s">
        <v>594</v>
      </c>
      <c r="M53" s="281"/>
      <c r="N53" s="281"/>
      <c r="O53" s="281"/>
      <c r="P53" s="281"/>
      <c r="Q53" s="281"/>
      <c r="R53" s="228"/>
      <c r="S53" s="242">
        <f t="shared" si="7"/>
        <v>0</v>
      </c>
      <c r="T53" s="29"/>
      <c r="U53" s="185"/>
      <c r="V53" s="185"/>
      <c r="W53" s="185"/>
      <c r="X53" s="185"/>
      <c r="Y53" s="185"/>
      <c r="Z53" s="185"/>
      <c r="AA53" s="185"/>
      <c r="AB53" s="185"/>
      <c r="AC53" s="185"/>
    </row>
    <row r="54" spans="1:29" ht="18" customHeight="1">
      <c r="A54" s="1152"/>
      <c r="B54" s="1152"/>
      <c r="C54" s="186"/>
      <c r="D54" s="29"/>
      <c r="E54" s="9"/>
      <c r="F54" s="9"/>
      <c r="G54" s="29"/>
      <c r="H54" s="29"/>
      <c r="I54" s="9"/>
      <c r="J54" s="9"/>
      <c r="K54" s="29"/>
      <c r="L54" s="240" t="s">
        <v>595</v>
      </c>
      <c r="M54" s="243"/>
      <c r="N54" s="243"/>
      <c r="O54" s="243"/>
      <c r="P54" s="243">
        <v>4</v>
      </c>
      <c r="Q54" s="243"/>
      <c r="R54" s="228"/>
      <c r="S54" s="242">
        <f t="shared" si="7"/>
        <v>4</v>
      </c>
      <c r="T54" s="29"/>
      <c r="U54" s="185"/>
      <c r="V54" s="185"/>
      <c r="W54" s="185"/>
      <c r="X54" s="185"/>
      <c r="Y54" s="185"/>
      <c r="Z54" s="185"/>
      <c r="AA54" s="185"/>
      <c r="AB54" s="185"/>
      <c r="AC54" s="185"/>
    </row>
    <row r="55" spans="1:29" ht="18" customHeight="1">
      <c r="A55" s="1152"/>
      <c r="B55" s="1152"/>
      <c r="C55" s="186"/>
      <c r="D55" s="29"/>
      <c r="E55" s="29"/>
      <c r="F55" s="29"/>
      <c r="G55" s="29"/>
      <c r="H55" s="29"/>
      <c r="I55" s="29"/>
      <c r="J55" s="29"/>
      <c r="K55" s="29"/>
      <c r="L55" s="244" t="s">
        <v>596</v>
      </c>
      <c r="M55" s="246">
        <v>2</v>
      </c>
      <c r="N55" s="246">
        <v>4</v>
      </c>
      <c r="O55" s="246">
        <v>3</v>
      </c>
      <c r="P55" s="246">
        <v>2</v>
      </c>
      <c r="Q55" s="246">
        <v>3</v>
      </c>
      <c r="R55" s="247"/>
      <c r="S55" s="248">
        <f t="shared" si="7"/>
        <v>14</v>
      </c>
      <c r="T55" s="29"/>
      <c r="U55" s="185"/>
      <c r="V55" s="185"/>
      <c r="W55" s="185"/>
      <c r="X55" s="185"/>
      <c r="Y55" s="185"/>
      <c r="Z55" s="185"/>
      <c r="AA55" s="185"/>
      <c r="AB55" s="185"/>
      <c r="AC55" s="185"/>
    </row>
    <row r="56" spans="1:29" ht="18" customHeight="1">
      <c r="A56" s="1152"/>
      <c r="B56" s="1152"/>
      <c r="C56" s="1200"/>
      <c r="D56" s="186"/>
      <c r="E56" s="186"/>
      <c r="F56" s="186"/>
      <c r="G56" s="186"/>
      <c r="H56" s="186"/>
      <c r="I56" s="186"/>
      <c r="J56" s="186"/>
      <c r="K56" s="186"/>
      <c r="L56" s="244" t="s">
        <v>597</v>
      </c>
      <c r="M56" s="246">
        <v>3</v>
      </c>
      <c r="N56" s="246">
        <v>4</v>
      </c>
      <c r="O56" s="246">
        <v>3</v>
      </c>
      <c r="P56" s="246"/>
      <c r="Q56" s="246">
        <v>3</v>
      </c>
      <c r="R56" s="247"/>
      <c r="S56" s="248">
        <f t="shared" si="7"/>
        <v>13</v>
      </c>
      <c r="T56" s="29"/>
      <c r="U56" s="185"/>
      <c r="V56" s="185"/>
      <c r="W56" s="185"/>
      <c r="X56" s="185"/>
      <c r="Y56" s="185"/>
      <c r="Z56" s="185"/>
      <c r="AA56" s="185"/>
      <c r="AB56" s="185"/>
      <c r="AC56" s="185"/>
    </row>
    <row r="57" spans="1:29" ht="18" customHeight="1">
      <c r="A57" s="1152"/>
      <c r="B57" s="1152"/>
      <c r="C57" s="1201"/>
      <c r="D57" s="186"/>
      <c r="E57" s="186"/>
      <c r="F57" s="186"/>
      <c r="G57" s="186"/>
      <c r="H57" s="186"/>
      <c r="I57" s="186"/>
      <c r="J57" s="186"/>
      <c r="K57" s="186"/>
      <c r="L57" s="249" t="s">
        <v>598</v>
      </c>
      <c r="M57" s="246"/>
      <c r="N57" s="246"/>
      <c r="O57" s="246"/>
      <c r="P57" s="246"/>
      <c r="Q57" s="246"/>
      <c r="R57" s="247"/>
      <c r="S57" s="248">
        <f t="shared" si="7"/>
        <v>0</v>
      </c>
      <c r="T57" s="29"/>
      <c r="U57" s="185"/>
      <c r="V57" s="185"/>
      <c r="W57" s="185"/>
      <c r="X57" s="185"/>
      <c r="Y57" s="185"/>
      <c r="Z57" s="185"/>
      <c r="AA57" s="185"/>
      <c r="AB57" s="185"/>
      <c r="AC57" s="185"/>
    </row>
    <row r="58" spans="1:29" ht="18" customHeight="1">
      <c r="A58" s="352"/>
      <c r="B58" s="401"/>
      <c r="C58" s="186"/>
      <c r="D58" s="29"/>
      <c r="E58" s="9"/>
      <c r="F58" s="9"/>
      <c r="G58" s="29"/>
      <c r="H58" s="29"/>
      <c r="I58" s="9"/>
      <c r="J58" s="9"/>
      <c r="K58" s="29"/>
      <c r="L58" s="250" t="s">
        <v>599</v>
      </c>
      <c r="M58" s="251"/>
      <c r="N58" s="251"/>
      <c r="O58" s="251"/>
      <c r="P58" s="251"/>
      <c r="Q58" s="251"/>
      <c r="R58" s="252"/>
      <c r="S58" s="253">
        <f t="shared" si="7"/>
        <v>0</v>
      </c>
      <c r="T58" s="29"/>
      <c r="U58" s="185"/>
      <c r="V58" s="185"/>
      <c r="W58" s="185"/>
      <c r="X58" s="185"/>
      <c r="Y58" s="185"/>
      <c r="Z58" s="185"/>
      <c r="AA58" s="185"/>
      <c r="AB58" s="185"/>
      <c r="AC58" s="185"/>
    </row>
    <row r="59" spans="1:29" ht="18" customHeight="1">
      <c r="A59" s="352"/>
      <c r="B59" s="401"/>
      <c r="C59" s="186"/>
      <c r="D59" s="29"/>
      <c r="E59" s="9"/>
      <c r="F59" s="9"/>
      <c r="G59" s="29"/>
      <c r="H59" s="29"/>
      <c r="I59" s="9"/>
      <c r="J59" s="9"/>
      <c r="K59" s="29"/>
      <c r="L59" s="250" t="s">
        <v>600</v>
      </c>
      <c r="M59" s="254"/>
      <c r="N59" s="254"/>
      <c r="O59" s="254"/>
      <c r="P59" s="254"/>
      <c r="Q59" s="254"/>
      <c r="R59" s="255"/>
      <c r="S59" s="256">
        <f t="shared" si="7"/>
        <v>0</v>
      </c>
      <c r="T59" s="29"/>
      <c r="U59" s="185"/>
      <c r="V59" s="185"/>
      <c r="W59" s="185"/>
      <c r="X59" s="185"/>
      <c r="Y59" s="185"/>
      <c r="Z59" s="185"/>
      <c r="AA59" s="185"/>
      <c r="AB59" s="185"/>
      <c r="AC59" s="185"/>
    </row>
    <row r="60" spans="1:29" ht="18" customHeight="1">
      <c r="A60" s="352"/>
      <c r="B60" s="401"/>
      <c r="C60" s="186"/>
      <c r="D60" s="29"/>
      <c r="E60" s="9"/>
      <c r="F60" s="9"/>
      <c r="G60" s="29"/>
      <c r="H60" s="29"/>
      <c r="I60" s="9"/>
      <c r="J60" s="9"/>
      <c r="K60" s="29"/>
      <c r="L60" s="222" t="s">
        <v>681</v>
      </c>
      <c r="M60" s="223">
        <f t="shared" ref="M60:R60" si="8">M52+M41</f>
        <v>6</v>
      </c>
      <c r="N60" s="223">
        <f t="shared" si="8"/>
        <v>0</v>
      </c>
      <c r="O60" s="223">
        <f t="shared" si="8"/>
        <v>4</v>
      </c>
      <c r="P60" s="223">
        <f t="shared" si="8"/>
        <v>12</v>
      </c>
      <c r="Q60" s="223">
        <f t="shared" si="8"/>
        <v>7</v>
      </c>
      <c r="R60" s="223">
        <f t="shared" si="8"/>
        <v>0</v>
      </c>
      <c r="S60" s="224">
        <f t="shared" si="7"/>
        <v>29</v>
      </c>
      <c r="T60" s="29"/>
      <c r="U60" s="185"/>
      <c r="V60" s="185"/>
      <c r="W60" s="185"/>
      <c r="X60" s="185"/>
      <c r="Y60" s="185"/>
      <c r="Z60" s="185"/>
      <c r="AA60" s="185"/>
      <c r="AB60" s="185"/>
      <c r="AC60" s="185"/>
    </row>
    <row r="61" spans="1:29" ht="18" customHeight="1">
      <c r="A61" s="352"/>
      <c r="B61" s="401"/>
      <c r="C61" s="186"/>
      <c r="D61" s="29"/>
      <c r="E61" s="29"/>
      <c r="F61" s="29"/>
      <c r="G61" s="29"/>
      <c r="H61" s="29"/>
      <c r="I61" s="29"/>
      <c r="J61" s="29"/>
      <c r="K61" s="29"/>
      <c r="L61" s="257" t="s">
        <v>682</v>
      </c>
      <c r="M61" s="258">
        <f t="shared" ref="M61:R61" si="9">M56+M55+M45+M44</f>
        <v>5</v>
      </c>
      <c r="N61" s="258">
        <f t="shared" si="9"/>
        <v>8</v>
      </c>
      <c r="O61" s="258">
        <f t="shared" si="9"/>
        <v>8</v>
      </c>
      <c r="P61" s="258">
        <f t="shared" si="9"/>
        <v>2</v>
      </c>
      <c r="Q61" s="258">
        <f t="shared" si="9"/>
        <v>6</v>
      </c>
      <c r="R61" s="258">
        <f t="shared" si="9"/>
        <v>0</v>
      </c>
      <c r="S61" s="259">
        <f t="shared" si="7"/>
        <v>29</v>
      </c>
      <c r="T61" s="29"/>
      <c r="U61" s="185"/>
      <c r="V61" s="185"/>
      <c r="W61" s="185"/>
      <c r="X61" s="185"/>
      <c r="Y61" s="185"/>
      <c r="Z61" s="185"/>
      <c r="AA61" s="185"/>
      <c r="AB61" s="185"/>
      <c r="AC61" s="185"/>
    </row>
    <row r="62" spans="1:29" ht="18" customHeight="1">
      <c r="A62" s="352"/>
      <c r="B62" s="401"/>
      <c r="C62" s="1200"/>
      <c r="D62" s="186"/>
      <c r="E62" s="186"/>
      <c r="F62" s="186"/>
      <c r="G62" s="186"/>
      <c r="H62" s="186"/>
      <c r="I62" s="186"/>
      <c r="J62" s="186"/>
      <c r="K62" s="186"/>
      <c r="L62" s="257" t="s">
        <v>683</v>
      </c>
      <c r="M62" s="258">
        <f t="shared" ref="M62:R62" si="10">M57+M46</f>
        <v>0</v>
      </c>
      <c r="N62" s="258">
        <f t="shared" si="10"/>
        <v>0</v>
      </c>
      <c r="O62" s="258">
        <f t="shared" si="10"/>
        <v>0</v>
      </c>
      <c r="P62" s="258">
        <f t="shared" si="10"/>
        <v>0</v>
      </c>
      <c r="Q62" s="258">
        <f t="shared" si="10"/>
        <v>0</v>
      </c>
      <c r="R62" s="258">
        <f t="shared" si="10"/>
        <v>0</v>
      </c>
      <c r="S62" s="259">
        <f t="shared" si="7"/>
        <v>0</v>
      </c>
      <c r="T62" s="29"/>
      <c r="U62" s="185"/>
      <c r="V62" s="185"/>
      <c r="W62" s="185"/>
      <c r="X62" s="185"/>
      <c r="Y62" s="185"/>
      <c r="Z62" s="185"/>
      <c r="AA62" s="185"/>
      <c r="AB62" s="185"/>
      <c r="AC62" s="185"/>
    </row>
    <row r="63" spans="1:29" ht="18" customHeight="1">
      <c r="A63" s="352"/>
      <c r="B63" s="401"/>
      <c r="C63" s="1201"/>
      <c r="D63" s="186"/>
      <c r="E63" s="186"/>
      <c r="F63" s="186"/>
      <c r="G63" s="186"/>
      <c r="H63" s="186"/>
      <c r="I63" s="186"/>
      <c r="J63" s="186"/>
      <c r="K63" s="186"/>
      <c r="L63" s="260" t="s">
        <v>684</v>
      </c>
      <c r="M63" s="261">
        <f t="shared" ref="M63:R63" si="11">M58+M47</f>
        <v>0</v>
      </c>
      <c r="N63" s="261">
        <f t="shared" si="11"/>
        <v>0</v>
      </c>
      <c r="O63" s="261">
        <f t="shared" si="11"/>
        <v>0</v>
      </c>
      <c r="P63" s="261">
        <f t="shared" si="11"/>
        <v>0</v>
      </c>
      <c r="Q63" s="261">
        <f t="shared" si="11"/>
        <v>0</v>
      </c>
      <c r="R63" s="261">
        <f t="shared" si="11"/>
        <v>0</v>
      </c>
      <c r="S63" s="262">
        <f t="shared" si="7"/>
        <v>0</v>
      </c>
      <c r="T63" s="29"/>
      <c r="U63" s="185"/>
      <c r="V63" s="185"/>
      <c r="W63" s="185"/>
      <c r="X63" s="185"/>
      <c r="Y63" s="185"/>
      <c r="Z63" s="185"/>
      <c r="AA63" s="185"/>
      <c r="AB63" s="185"/>
      <c r="AC63" s="185"/>
    </row>
    <row r="64" spans="1:29" ht="18" customHeight="1">
      <c r="A64" s="1224" t="s">
        <v>817</v>
      </c>
      <c r="B64" s="1138"/>
      <c r="C64" s="354"/>
      <c r="D64" s="82"/>
      <c r="E64" s="82"/>
      <c r="F64" s="82"/>
      <c r="G64" s="82"/>
      <c r="H64" s="82"/>
      <c r="I64" s="82"/>
      <c r="J64" s="82"/>
      <c r="K64" s="82"/>
      <c r="L64" s="355"/>
      <c r="M64" s="82"/>
      <c r="N64" s="82"/>
      <c r="O64" s="82"/>
      <c r="P64" s="82"/>
      <c r="Q64" s="82"/>
      <c r="R64" s="82"/>
      <c r="S64" s="82"/>
      <c r="T64" s="29"/>
      <c r="U64" s="185"/>
      <c r="V64" s="185"/>
      <c r="W64" s="185"/>
      <c r="X64" s="185"/>
      <c r="Y64" s="185"/>
      <c r="Z64" s="185"/>
      <c r="AA64" s="185"/>
      <c r="AB64" s="185"/>
      <c r="AC64" s="185"/>
    </row>
    <row r="65" spans="1:29" ht="25.5" customHeight="1">
      <c r="A65" s="1162">
        <v>3</v>
      </c>
      <c r="B65" s="1216" t="s">
        <v>210</v>
      </c>
      <c r="C65" s="186" t="s">
        <v>643</v>
      </c>
      <c r="D65" s="995">
        <v>5</v>
      </c>
      <c r="E65" s="272" t="s">
        <v>1116</v>
      </c>
      <c r="F65" s="272" t="s">
        <v>651</v>
      </c>
      <c r="G65" s="182"/>
      <c r="H65" s="995">
        <v>1</v>
      </c>
      <c r="I65" s="272">
        <v>6</v>
      </c>
      <c r="J65" s="1000" t="s">
        <v>1116</v>
      </c>
      <c r="K65" s="182" t="s">
        <v>651</v>
      </c>
      <c r="L65" s="1192" t="s">
        <v>592</v>
      </c>
      <c r="M65" s="1001" t="s">
        <v>2847</v>
      </c>
      <c r="N65" s="214"/>
      <c r="O65" s="1001" t="s">
        <v>2848</v>
      </c>
      <c r="P65" s="1002" t="s">
        <v>2849</v>
      </c>
      <c r="Q65" s="1002" t="s">
        <v>2850</v>
      </c>
      <c r="R65" s="29"/>
      <c r="S65" s="29"/>
      <c r="T65" s="29"/>
      <c r="U65" s="185"/>
      <c r="V65" s="185"/>
      <c r="W65" s="185"/>
      <c r="X65" s="185"/>
      <c r="Y65" s="185"/>
      <c r="Z65" s="185"/>
      <c r="AA65" s="185"/>
      <c r="AB65" s="185"/>
      <c r="AC65" s="185"/>
    </row>
    <row r="66" spans="1:29" ht="30" customHeight="1">
      <c r="A66" s="1152"/>
      <c r="B66" s="1152"/>
      <c r="C66" s="186"/>
      <c r="D66" s="306"/>
      <c r="E66" s="272"/>
      <c r="F66" s="272"/>
      <c r="G66" s="182"/>
      <c r="H66" s="306">
        <v>2</v>
      </c>
      <c r="I66" s="274">
        <v>6</v>
      </c>
      <c r="J66" s="1000" t="s">
        <v>1121</v>
      </c>
      <c r="K66" s="182" t="s">
        <v>651</v>
      </c>
      <c r="L66" s="1193"/>
      <c r="M66" s="214"/>
      <c r="N66" s="214"/>
      <c r="O66" s="29"/>
      <c r="P66" s="29"/>
      <c r="Q66" s="29"/>
      <c r="R66" s="29"/>
      <c r="S66" s="29"/>
      <c r="T66" s="29"/>
      <c r="U66" s="185"/>
      <c r="V66" s="185"/>
      <c r="W66" s="185"/>
      <c r="X66" s="185"/>
      <c r="Y66" s="185"/>
      <c r="Z66" s="185"/>
      <c r="AA66" s="185"/>
      <c r="AB66" s="185"/>
      <c r="AC66" s="185"/>
    </row>
    <row r="67" spans="1:29" ht="21" customHeight="1">
      <c r="A67" s="1152"/>
      <c r="B67" s="1152"/>
      <c r="C67" s="186" t="s">
        <v>646</v>
      </c>
      <c r="D67" s="306">
        <v>5</v>
      </c>
      <c r="E67" s="272" t="s">
        <v>1121</v>
      </c>
      <c r="F67" s="272" t="s">
        <v>651</v>
      </c>
      <c r="G67" s="182"/>
      <c r="H67" s="306">
        <v>3</v>
      </c>
      <c r="I67" s="272">
        <v>5</v>
      </c>
      <c r="J67" s="1000" t="s">
        <v>765</v>
      </c>
      <c r="K67" s="182" t="s">
        <v>651</v>
      </c>
      <c r="L67" s="1194"/>
      <c r="M67" s="29"/>
      <c r="N67" s="29"/>
      <c r="O67" s="18"/>
      <c r="P67" s="18"/>
      <c r="Q67" s="18"/>
      <c r="R67" s="29"/>
      <c r="S67" s="29"/>
      <c r="T67" s="29"/>
      <c r="U67" s="185"/>
      <c r="V67" s="185"/>
      <c r="W67" s="185"/>
      <c r="X67" s="185"/>
      <c r="Y67" s="185"/>
      <c r="Z67" s="185"/>
      <c r="AA67" s="185"/>
      <c r="AB67" s="185"/>
      <c r="AC67" s="185"/>
    </row>
    <row r="68" spans="1:29" ht="18" customHeight="1">
      <c r="A68" s="1152"/>
      <c r="B68" s="1152"/>
      <c r="C68" s="186" t="s">
        <v>656</v>
      </c>
      <c r="D68" s="306">
        <v>5</v>
      </c>
      <c r="E68" s="272" t="s">
        <v>765</v>
      </c>
      <c r="F68" s="272" t="s">
        <v>651</v>
      </c>
      <c r="G68" s="182"/>
      <c r="H68" s="306">
        <v>4</v>
      </c>
      <c r="I68" s="272"/>
      <c r="J68" s="1000" t="s">
        <v>766</v>
      </c>
      <c r="K68" s="182" t="s">
        <v>651</v>
      </c>
      <c r="L68" s="186" t="s">
        <v>593</v>
      </c>
      <c r="M68" s="192"/>
      <c r="N68" s="192"/>
      <c r="O68" s="192"/>
      <c r="P68" s="192"/>
      <c r="Q68" s="192"/>
      <c r="R68" s="194"/>
      <c r="S68" s="4">
        <f t="shared" ref="S68:S75" si="12">SUM(M68:R68)</f>
        <v>0</v>
      </c>
      <c r="T68" s="29"/>
      <c r="U68" s="185"/>
      <c r="V68" s="185"/>
      <c r="W68" s="185"/>
      <c r="X68" s="185"/>
      <c r="Y68" s="185"/>
      <c r="Z68" s="185"/>
      <c r="AA68" s="185"/>
      <c r="AB68" s="185"/>
      <c r="AC68" s="185"/>
    </row>
    <row r="69" spans="1:29" ht="18" customHeight="1">
      <c r="A69" s="1152"/>
      <c r="B69" s="1152"/>
      <c r="C69" s="186" t="s">
        <v>657</v>
      </c>
      <c r="D69" s="306">
        <v>5</v>
      </c>
      <c r="E69" s="272" t="s">
        <v>766</v>
      </c>
      <c r="F69" s="272" t="s">
        <v>651</v>
      </c>
      <c r="G69" s="182"/>
      <c r="H69" s="306">
        <v>5</v>
      </c>
      <c r="I69" s="272"/>
      <c r="J69" s="1000" t="s">
        <v>767</v>
      </c>
      <c r="K69" s="182" t="s">
        <v>651</v>
      </c>
      <c r="L69" s="195" t="s">
        <v>594</v>
      </c>
      <c r="M69" s="196"/>
      <c r="N69" s="196"/>
      <c r="O69" s="196"/>
      <c r="P69" s="196"/>
      <c r="Q69" s="196"/>
      <c r="R69" s="29"/>
      <c r="S69" s="33">
        <f t="shared" si="12"/>
        <v>0</v>
      </c>
      <c r="T69" s="29"/>
      <c r="U69" s="185"/>
      <c r="V69" s="185"/>
      <c r="W69" s="185"/>
      <c r="X69" s="185"/>
      <c r="Y69" s="185"/>
      <c r="Z69" s="185"/>
      <c r="AA69" s="185"/>
      <c r="AB69" s="185"/>
      <c r="AC69" s="185"/>
    </row>
    <row r="70" spans="1:29" ht="18" customHeight="1">
      <c r="A70" s="1152"/>
      <c r="B70" s="1152"/>
      <c r="C70" s="186" t="s">
        <v>658</v>
      </c>
      <c r="D70" s="33"/>
      <c r="E70" s="9"/>
      <c r="F70" s="9"/>
      <c r="G70" s="182"/>
      <c r="H70" s="33"/>
      <c r="I70" s="275">
        <v>17</v>
      </c>
      <c r="J70" s="9"/>
      <c r="K70" s="182"/>
      <c r="L70" s="195" t="s">
        <v>595</v>
      </c>
      <c r="M70" s="198"/>
      <c r="N70" s="198"/>
      <c r="O70" s="198"/>
      <c r="P70" s="198"/>
      <c r="Q70" s="198"/>
      <c r="R70" s="29"/>
      <c r="S70" s="33">
        <f t="shared" si="12"/>
        <v>0</v>
      </c>
      <c r="T70" s="29"/>
      <c r="U70" s="185"/>
      <c r="V70" s="185"/>
      <c r="W70" s="185"/>
      <c r="X70" s="185"/>
      <c r="Y70" s="185"/>
      <c r="Z70" s="185"/>
      <c r="AA70" s="185"/>
      <c r="AB70" s="185"/>
      <c r="AC70" s="185"/>
    </row>
    <row r="71" spans="1:29" ht="18" customHeight="1">
      <c r="A71" s="1152"/>
      <c r="B71" s="1152"/>
      <c r="C71" s="186"/>
      <c r="D71" s="33"/>
      <c r="E71" s="515"/>
      <c r="F71" s="9"/>
      <c r="G71" s="182"/>
      <c r="H71" s="33"/>
      <c r="I71" s="515"/>
      <c r="J71" s="9"/>
      <c r="K71" s="182"/>
      <c r="L71" s="199" t="s">
        <v>596</v>
      </c>
      <c r="M71" s="200"/>
      <c r="N71" s="200"/>
      <c r="O71" s="200"/>
      <c r="P71" s="200"/>
      <c r="Q71" s="200"/>
      <c r="R71" s="202"/>
      <c r="S71" s="203">
        <f t="shared" si="12"/>
        <v>0</v>
      </c>
      <c r="T71" s="29"/>
      <c r="U71" s="185"/>
      <c r="V71" s="185"/>
      <c r="W71" s="185"/>
      <c r="X71" s="185"/>
      <c r="Y71" s="185"/>
      <c r="Z71" s="185"/>
      <c r="AA71" s="185"/>
      <c r="AB71" s="185"/>
      <c r="AC71" s="185"/>
    </row>
    <row r="72" spans="1:29" ht="18" customHeight="1">
      <c r="A72" s="1152"/>
      <c r="B72" s="1152"/>
      <c r="C72" s="186"/>
      <c r="D72" s="306"/>
      <c r="E72" s="272"/>
      <c r="F72" s="272"/>
      <c r="G72" s="182"/>
      <c r="H72" s="306"/>
      <c r="I72" s="272"/>
      <c r="J72" s="272"/>
      <c r="K72" s="182"/>
      <c r="L72" s="199" t="s">
        <v>597</v>
      </c>
      <c r="M72" s="200"/>
      <c r="N72" s="200"/>
      <c r="O72" s="200"/>
      <c r="P72" s="200"/>
      <c r="Q72" s="200"/>
      <c r="R72" s="202"/>
      <c r="S72" s="203">
        <f t="shared" si="12"/>
        <v>0</v>
      </c>
      <c r="T72" s="29"/>
      <c r="U72" s="185"/>
      <c r="V72" s="185"/>
      <c r="W72" s="185"/>
      <c r="X72" s="185"/>
      <c r="Y72" s="185"/>
      <c r="Z72" s="185"/>
      <c r="AA72" s="185"/>
      <c r="AB72" s="185"/>
      <c r="AC72" s="185"/>
    </row>
    <row r="73" spans="1:29" ht="18" customHeight="1">
      <c r="A73" s="1152"/>
      <c r="B73" s="1152"/>
      <c r="C73" s="186"/>
      <c r="D73" s="306"/>
      <c r="E73" s="272"/>
      <c r="F73" s="272"/>
      <c r="G73" s="182"/>
      <c r="H73" s="306"/>
      <c r="I73" s="272"/>
      <c r="J73" s="272"/>
      <c r="K73" s="182"/>
      <c r="L73" s="208" t="s">
        <v>598</v>
      </c>
      <c r="M73" s="200"/>
      <c r="N73" s="200"/>
      <c r="O73" s="200"/>
      <c r="P73" s="200"/>
      <c r="Q73" s="200"/>
      <c r="R73" s="202"/>
      <c r="S73" s="203">
        <f t="shared" si="12"/>
        <v>0</v>
      </c>
      <c r="T73" s="29"/>
      <c r="U73" s="185"/>
      <c r="V73" s="185"/>
      <c r="W73" s="185"/>
      <c r="X73" s="185"/>
      <c r="Y73" s="185"/>
      <c r="Z73" s="185"/>
      <c r="AA73" s="185"/>
      <c r="AB73" s="185"/>
      <c r="AC73" s="185"/>
    </row>
    <row r="74" spans="1:29" ht="18" customHeight="1">
      <c r="A74" s="1152"/>
      <c r="B74" s="1152"/>
      <c r="C74" s="186"/>
      <c r="D74" s="33"/>
      <c r="E74" s="9"/>
      <c r="F74" s="9"/>
      <c r="G74" s="182"/>
      <c r="H74" s="33"/>
      <c r="I74" s="9"/>
      <c r="J74" s="9"/>
      <c r="K74" s="182"/>
      <c r="L74" s="209" t="s">
        <v>599</v>
      </c>
      <c r="M74" s="459">
        <v>3</v>
      </c>
      <c r="N74" s="210"/>
      <c r="O74" s="459">
        <v>3</v>
      </c>
      <c r="P74" s="459">
        <v>3</v>
      </c>
      <c r="Q74" s="459">
        <v>3</v>
      </c>
      <c r="R74" s="211"/>
      <c r="S74" s="212">
        <f t="shared" si="12"/>
        <v>12</v>
      </c>
      <c r="T74" s="29"/>
      <c r="U74" s="185"/>
      <c r="V74" s="185"/>
      <c r="W74" s="185"/>
      <c r="X74" s="185"/>
      <c r="Y74" s="185"/>
      <c r="Z74" s="185"/>
      <c r="AA74" s="185"/>
      <c r="AB74" s="185"/>
      <c r="AC74" s="185"/>
    </row>
    <row r="75" spans="1:29" ht="18" customHeight="1">
      <c r="A75" s="1152"/>
      <c r="B75" s="1152"/>
      <c r="C75" s="186"/>
      <c r="D75" s="33"/>
      <c r="E75" s="515"/>
      <c r="F75" s="9"/>
      <c r="G75" s="182"/>
      <c r="H75" s="33"/>
      <c r="I75" s="515"/>
      <c r="J75" s="9"/>
      <c r="K75" s="182"/>
      <c r="L75" s="209" t="s">
        <v>600</v>
      </c>
      <c r="M75" s="460">
        <v>3</v>
      </c>
      <c r="N75" s="213"/>
      <c r="O75" s="460">
        <v>3</v>
      </c>
      <c r="P75" s="460">
        <v>3</v>
      </c>
      <c r="Q75" s="460">
        <v>3</v>
      </c>
      <c r="R75" s="214"/>
      <c r="S75" s="215">
        <f t="shared" si="12"/>
        <v>12</v>
      </c>
      <c r="T75" s="29"/>
      <c r="U75" s="185"/>
      <c r="V75" s="185"/>
      <c r="W75" s="185"/>
      <c r="X75" s="185"/>
      <c r="Y75" s="185"/>
      <c r="Z75" s="185"/>
      <c r="AA75" s="185"/>
      <c r="AB75" s="185"/>
      <c r="AC75" s="185"/>
    </row>
    <row r="76" spans="1:29" ht="18" customHeight="1">
      <c r="A76" s="1152"/>
      <c r="B76" s="1152"/>
      <c r="C76" s="216"/>
      <c r="D76" s="217"/>
      <c r="E76" s="217"/>
      <c r="F76" s="217"/>
      <c r="G76" s="217"/>
      <c r="H76" s="217"/>
      <c r="I76" s="217"/>
      <c r="J76" s="217"/>
      <c r="K76" s="217"/>
      <c r="L76" s="222"/>
      <c r="M76" s="223"/>
      <c r="N76" s="223"/>
      <c r="O76" s="223"/>
      <c r="P76" s="223"/>
      <c r="Q76" s="223"/>
      <c r="R76" s="224"/>
      <c r="S76" s="225"/>
      <c r="T76" s="29"/>
      <c r="U76" s="185"/>
      <c r="V76" s="185"/>
      <c r="W76" s="185"/>
      <c r="X76" s="185"/>
      <c r="Y76" s="185"/>
      <c r="Z76" s="185"/>
      <c r="AA76" s="185"/>
      <c r="AB76" s="185"/>
      <c r="AC76" s="185"/>
    </row>
    <row r="77" spans="1:29" ht="48" customHeight="1">
      <c r="A77" s="1152"/>
      <c r="B77" s="1152"/>
      <c r="C77" s="114"/>
      <c r="D77" s="114"/>
      <c r="E77" s="114"/>
      <c r="F77" s="114"/>
      <c r="G77" s="114"/>
      <c r="H77" s="114"/>
      <c r="I77" s="114"/>
      <c r="J77" s="114"/>
      <c r="K77" s="114"/>
      <c r="L77" s="1195" t="s">
        <v>601</v>
      </c>
      <c r="M77" s="1003" t="s">
        <v>2851</v>
      </c>
      <c r="N77" s="255"/>
      <c r="O77" s="255"/>
      <c r="P77" s="255"/>
      <c r="Q77" s="1003" t="s">
        <v>2852</v>
      </c>
      <c r="R77" s="228"/>
      <c r="S77" s="228"/>
      <c r="T77" s="29"/>
      <c r="U77" s="185"/>
      <c r="V77" s="185"/>
      <c r="W77" s="185"/>
      <c r="X77" s="185"/>
      <c r="Y77" s="185"/>
      <c r="Z77" s="185"/>
      <c r="AA77" s="185"/>
      <c r="AB77" s="185"/>
      <c r="AC77" s="185"/>
    </row>
    <row r="78" spans="1:29" ht="21" customHeight="1">
      <c r="A78" s="1152"/>
      <c r="B78" s="1152"/>
      <c r="C78" s="114"/>
      <c r="D78" s="114"/>
      <c r="E78" s="114"/>
      <c r="F78" s="114"/>
      <c r="G78" s="114"/>
      <c r="H78" s="114"/>
      <c r="I78" s="114"/>
      <c r="J78" s="114"/>
      <c r="K78" s="114"/>
      <c r="L78" s="1193"/>
      <c r="M78" s="1004" t="s">
        <v>612</v>
      </c>
      <c r="N78" s="230" t="s">
        <v>612</v>
      </c>
      <c r="O78" s="255"/>
      <c r="P78" s="1004" t="s">
        <v>612</v>
      </c>
      <c r="Q78" s="230" t="s">
        <v>612</v>
      </c>
      <c r="R78" s="228"/>
      <c r="S78" s="228"/>
      <c r="T78" s="29"/>
      <c r="U78" s="185"/>
      <c r="V78" s="185"/>
      <c r="W78" s="185"/>
      <c r="X78" s="185"/>
      <c r="Y78" s="185"/>
      <c r="Z78" s="185"/>
      <c r="AA78" s="185"/>
      <c r="AB78" s="185"/>
      <c r="AC78" s="185"/>
    </row>
    <row r="79" spans="1:29" ht="21" customHeight="1">
      <c r="A79" s="1152"/>
      <c r="B79" s="1152"/>
      <c r="C79" s="186"/>
      <c r="D79" s="33"/>
      <c r="E79" s="33"/>
      <c r="F79" s="29"/>
      <c r="G79" s="29"/>
      <c r="H79" s="33"/>
      <c r="I79" s="33"/>
      <c r="J79" s="29"/>
      <c r="K79" s="29"/>
      <c r="L79" s="1194"/>
      <c r="M79" s="228"/>
      <c r="N79" s="228"/>
      <c r="O79" s="228"/>
      <c r="P79" s="230"/>
      <c r="Q79" s="228"/>
      <c r="R79" s="228"/>
      <c r="S79" s="228"/>
      <c r="T79" s="29"/>
      <c r="U79" s="185"/>
      <c r="V79" s="185"/>
      <c r="W79" s="185"/>
      <c r="X79" s="185"/>
      <c r="Y79" s="185"/>
      <c r="Z79" s="185"/>
      <c r="AA79" s="185"/>
      <c r="AB79" s="185"/>
      <c r="AC79" s="185"/>
    </row>
    <row r="80" spans="1:29" ht="18" customHeight="1">
      <c r="A80" s="1152"/>
      <c r="B80" s="1152"/>
      <c r="C80" s="186"/>
      <c r="D80" s="33"/>
      <c r="E80" s="33"/>
      <c r="F80" s="29"/>
      <c r="G80" s="29"/>
      <c r="H80" s="33"/>
      <c r="I80" s="33"/>
      <c r="J80" s="29"/>
      <c r="K80" s="29"/>
      <c r="L80" s="238" t="s">
        <v>593</v>
      </c>
      <c r="M80" s="280"/>
      <c r="N80" s="280"/>
      <c r="O80" s="280"/>
      <c r="P80" s="280"/>
      <c r="Q80" s="280"/>
      <c r="R80" s="236"/>
      <c r="S80" s="237">
        <f t="shared" ref="S80:S91" si="13">SUM(M80:R80)</f>
        <v>0</v>
      </c>
      <c r="T80" s="29"/>
      <c r="U80" s="185"/>
      <c r="V80" s="185"/>
      <c r="W80" s="185"/>
      <c r="X80" s="185"/>
      <c r="Y80" s="185"/>
      <c r="Z80" s="185"/>
      <c r="AA80" s="185"/>
      <c r="AB80" s="185"/>
      <c r="AC80" s="185"/>
    </row>
    <row r="81" spans="1:29" ht="18" customHeight="1">
      <c r="A81" s="1152"/>
      <c r="B81" s="1152"/>
      <c r="C81" s="186"/>
      <c r="D81" s="33"/>
      <c r="E81" s="33"/>
      <c r="F81" s="29"/>
      <c r="G81" s="29"/>
      <c r="H81" s="33"/>
      <c r="I81" s="33"/>
      <c r="J81" s="29"/>
      <c r="K81" s="29"/>
      <c r="L81" s="240" t="s">
        <v>594</v>
      </c>
      <c r="M81" s="281"/>
      <c r="N81" s="281"/>
      <c r="O81" s="281"/>
      <c r="P81" s="281"/>
      <c r="Q81" s="281"/>
      <c r="R81" s="228"/>
      <c r="S81" s="242">
        <f t="shared" si="13"/>
        <v>0</v>
      </c>
      <c r="T81" s="29"/>
      <c r="U81" s="185"/>
      <c r="V81" s="185"/>
      <c r="W81" s="185"/>
      <c r="X81" s="185"/>
      <c r="Y81" s="185"/>
      <c r="Z81" s="185"/>
      <c r="AA81" s="185"/>
      <c r="AB81" s="185"/>
      <c r="AC81" s="185"/>
    </row>
    <row r="82" spans="1:29" ht="18" customHeight="1">
      <c r="A82" s="1152"/>
      <c r="B82" s="1152"/>
      <c r="C82" s="186"/>
      <c r="D82" s="29"/>
      <c r="E82" s="29"/>
      <c r="F82" s="29"/>
      <c r="G82" s="29"/>
      <c r="H82" s="29"/>
      <c r="I82" s="29"/>
      <c r="J82" s="29"/>
      <c r="K82" s="29"/>
      <c r="L82" s="240" t="s">
        <v>595</v>
      </c>
      <c r="M82" s="243"/>
      <c r="N82" s="243"/>
      <c r="O82" s="243"/>
      <c r="P82" s="243"/>
      <c r="Q82" s="243"/>
      <c r="R82" s="228"/>
      <c r="S82" s="242">
        <f t="shared" si="13"/>
        <v>0</v>
      </c>
      <c r="T82" s="29"/>
      <c r="U82" s="185"/>
      <c r="V82" s="185"/>
      <c r="W82" s="185"/>
      <c r="X82" s="185"/>
      <c r="Y82" s="185"/>
      <c r="Z82" s="185"/>
      <c r="AA82" s="185"/>
      <c r="AB82" s="185"/>
      <c r="AC82" s="185"/>
    </row>
    <row r="83" spans="1:29" ht="18" customHeight="1">
      <c r="A83" s="1152"/>
      <c r="B83" s="1152"/>
      <c r="C83" s="186"/>
      <c r="D83" s="29"/>
      <c r="E83" s="29"/>
      <c r="F83" s="29"/>
      <c r="G83" s="29"/>
      <c r="H83" s="29"/>
      <c r="I83" s="29"/>
      <c r="J83" s="29"/>
      <c r="K83" s="29"/>
      <c r="L83" s="244" t="s">
        <v>596</v>
      </c>
      <c r="M83" s="246"/>
      <c r="N83" s="246"/>
      <c r="O83" s="246"/>
      <c r="P83" s="246"/>
      <c r="Q83" s="246"/>
      <c r="R83" s="247"/>
      <c r="S83" s="248">
        <f t="shared" si="13"/>
        <v>0</v>
      </c>
      <c r="T83" s="29"/>
      <c r="U83" s="185"/>
      <c r="V83" s="185"/>
      <c r="W83" s="185"/>
      <c r="X83" s="185"/>
      <c r="Y83" s="185"/>
      <c r="Z83" s="185"/>
      <c r="AA83" s="185"/>
      <c r="AB83" s="185"/>
      <c r="AC83" s="185"/>
    </row>
    <row r="84" spans="1:29" ht="18" customHeight="1">
      <c r="A84" s="1152"/>
      <c r="B84" s="1152"/>
      <c r="C84" s="1200"/>
      <c r="D84" s="186"/>
      <c r="E84" s="186"/>
      <c r="F84" s="186"/>
      <c r="G84" s="186"/>
      <c r="H84" s="186"/>
      <c r="I84" s="186"/>
      <c r="J84" s="186"/>
      <c r="K84" s="186"/>
      <c r="L84" s="244" t="s">
        <v>597</v>
      </c>
      <c r="M84" s="246"/>
      <c r="N84" s="246"/>
      <c r="O84" s="246"/>
      <c r="P84" s="246"/>
      <c r="Q84" s="246"/>
      <c r="R84" s="247"/>
      <c r="S84" s="248">
        <f t="shared" si="13"/>
        <v>0</v>
      </c>
      <c r="T84" s="29"/>
      <c r="U84" s="185"/>
      <c r="V84" s="185"/>
      <c r="W84" s="185"/>
      <c r="X84" s="185"/>
      <c r="Y84" s="185"/>
      <c r="Z84" s="185"/>
      <c r="AA84" s="185"/>
      <c r="AB84" s="185"/>
      <c r="AC84" s="185"/>
    </row>
    <row r="85" spans="1:29" ht="18" customHeight="1">
      <c r="A85" s="1152"/>
      <c r="B85" s="1147"/>
      <c r="C85" s="1201"/>
      <c r="D85" s="186"/>
      <c r="E85" s="186"/>
      <c r="F85" s="186"/>
      <c r="G85" s="186"/>
      <c r="H85" s="186"/>
      <c r="I85" s="186"/>
      <c r="J85" s="186"/>
      <c r="K85" s="186"/>
      <c r="L85" s="249" t="s">
        <v>598</v>
      </c>
      <c r="M85" s="246"/>
      <c r="N85" s="246"/>
      <c r="O85" s="246"/>
      <c r="P85" s="246"/>
      <c r="Q85" s="246"/>
      <c r="R85" s="247"/>
      <c r="S85" s="248">
        <f t="shared" si="13"/>
        <v>0</v>
      </c>
      <c r="T85" s="29"/>
      <c r="U85" s="185"/>
      <c r="V85" s="185"/>
      <c r="W85" s="185"/>
      <c r="X85" s="185"/>
      <c r="Y85" s="185"/>
      <c r="Z85" s="185"/>
      <c r="AA85" s="185"/>
      <c r="AB85" s="185"/>
      <c r="AC85" s="185"/>
    </row>
    <row r="86" spans="1:29" ht="18" customHeight="1">
      <c r="A86" s="352"/>
      <c r="B86" s="401"/>
      <c r="C86" s="186"/>
      <c r="D86" s="33"/>
      <c r="E86" s="33"/>
      <c r="F86" s="29"/>
      <c r="G86" s="29"/>
      <c r="H86" s="33"/>
      <c r="I86" s="33"/>
      <c r="J86" s="29"/>
      <c r="K86" s="29"/>
      <c r="L86" s="250" t="s">
        <v>599</v>
      </c>
      <c r="M86" s="499">
        <v>3</v>
      </c>
      <c r="N86" s="251"/>
      <c r="O86" s="251"/>
      <c r="P86" s="251"/>
      <c r="Q86" s="499">
        <v>2</v>
      </c>
      <c r="R86" s="252"/>
      <c r="S86" s="253">
        <f t="shared" si="13"/>
        <v>5</v>
      </c>
      <c r="T86" s="29"/>
      <c r="U86" s="185"/>
      <c r="V86" s="185"/>
      <c r="W86" s="185"/>
      <c r="X86" s="185"/>
      <c r="Y86" s="185"/>
      <c r="Z86" s="185"/>
      <c r="AA86" s="185"/>
      <c r="AB86" s="185"/>
      <c r="AC86" s="185"/>
    </row>
    <row r="87" spans="1:29" ht="18" customHeight="1">
      <c r="A87" s="352"/>
      <c r="B87" s="401"/>
      <c r="C87" s="186"/>
      <c r="D87" s="33"/>
      <c r="E87" s="33"/>
      <c r="F87" s="29"/>
      <c r="G87" s="29"/>
      <c r="H87" s="33"/>
      <c r="I87" s="33"/>
      <c r="J87" s="29"/>
      <c r="K87" s="29"/>
      <c r="L87" s="250" t="s">
        <v>600</v>
      </c>
      <c r="M87" s="500">
        <v>3</v>
      </c>
      <c r="N87" s="254"/>
      <c r="O87" s="254"/>
      <c r="P87" s="254"/>
      <c r="Q87" s="500">
        <v>2</v>
      </c>
      <c r="R87" s="255"/>
      <c r="S87" s="256">
        <f t="shared" si="13"/>
        <v>5</v>
      </c>
      <c r="T87" s="29"/>
      <c r="U87" s="185"/>
      <c r="V87" s="185"/>
      <c r="W87" s="185"/>
      <c r="X87" s="185"/>
      <c r="Y87" s="185"/>
      <c r="Z87" s="185"/>
      <c r="AA87" s="185"/>
      <c r="AB87" s="185"/>
      <c r="AC87" s="185"/>
    </row>
    <row r="88" spans="1:29" ht="18" customHeight="1">
      <c r="A88" s="352"/>
      <c r="B88" s="401"/>
      <c r="C88" s="186"/>
      <c r="D88" s="29"/>
      <c r="E88" s="29"/>
      <c r="F88" s="29"/>
      <c r="G88" s="29"/>
      <c r="H88" s="29"/>
      <c r="I88" s="29"/>
      <c r="J88" s="29"/>
      <c r="K88" s="29"/>
      <c r="L88" s="222" t="s">
        <v>681</v>
      </c>
      <c r="M88" s="223">
        <f t="shared" ref="M88:R88" si="14">M80+M68</f>
        <v>0</v>
      </c>
      <c r="N88" s="223">
        <f t="shared" si="14"/>
        <v>0</v>
      </c>
      <c r="O88" s="223">
        <f t="shared" si="14"/>
        <v>0</v>
      </c>
      <c r="P88" s="223">
        <f t="shared" si="14"/>
        <v>0</v>
      </c>
      <c r="Q88" s="223">
        <f t="shared" si="14"/>
        <v>0</v>
      </c>
      <c r="R88" s="223">
        <f t="shared" si="14"/>
        <v>0</v>
      </c>
      <c r="S88" s="224">
        <f t="shared" si="13"/>
        <v>0</v>
      </c>
      <c r="T88" s="29"/>
      <c r="U88" s="185"/>
      <c r="V88" s="185"/>
      <c r="W88" s="185"/>
      <c r="X88" s="185"/>
      <c r="Y88" s="185"/>
      <c r="Z88" s="185"/>
      <c r="AA88" s="185"/>
      <c r="AB88" s="185"/>
      <c r="AC88" s="185"/>
    </row>
    <row r="89" spans="1:29" ht="18" customHeight="1">
      <c r="A89" s="352"/>
      <c r="B89" s="401"/>
      <c r="C89" s="186"/>
      <c r="D89" s="29"/>
      <c r="E89" s="29"/>
      <c r="F89" s="29"/>
      <c r="G89" s="29"/>
      <c r="H89" s="29"/>
      <c r="I89" s="29"/>
      <c r="J89" s="29"/>
      <c r="K89" s="29"/>
      <c r="L89" s="257" t="s">
        <v>682</v>
      </c>
      <c r="M89" s="258">
        <f t="shared" ref="M89:R89" si="15">M84+M83+M72+M71</f>
        <v>0</v>
      </c>
      <c r="N89" s="258">
        <f t="shared" si="15"/>
        <v>0</v>
      </c>
      <c r="O89" s="258">
        <f t="shared" si="15"/>
        <v>0</v>
      </c>
      <c r="P89" s="258">
        <f t="shared" si="15"/>
        <v>0</v>
      </c>
      <c r="Q89" s="258">
        <f t="shared" si="15"/>
        <v>0</v>
      </c>
      <c r="R89" s="258">
        <f t="shared" si="15"/>
        <v>0</v>
      </c>
      <c r="S89" s="259">
        <f t="shared" si="13"/>
        <v>0</v>
      </c>
      <c r="T89" s="29"/>
      <c r="U89" s="185"/>
      <c r="V89" s="185"/>
      <c r="W89" s="185"/>
      <c r="X89" s="185"/>
      <c r="Y89" s="185"/>
      <c r="Z89" s="185"/>
      <c r="AA89" s="185"/>
      <c r="AB89" s="185"/>
      <c r="AC89" s="185"/>
    </row>
    <row r="90" spans="1:29" ht="18" customHeight="1">
      <c r="A90" s="352"/>
      <c r="B90" s="401"/>
      <c r="C90" s="1200"/>
      <c r="D90" s="186"/>
      <c r="E90" s="186"/>
      <c r="F90" s="186"/>
      <c r="G90" s="186"/>
      <c r="H90" s="186"/>
      <c r="I90" s="186"/>
      <c r="J90" s="186"/>
      <c r="K90" s="186"/>
      <c r="L90" s="257" t="s">
        <v>683</v>
      </c>
      <c r="M90" s="258">
        <f t="shared" ref="M90:R90" si="16">M85+M73</f>
        <v>0</v>
      </c>
      <c r="N90" s="258">
        <f t="shared" si="16"/>
        <v>0</v>
      </c>
      <c r="O90" s="258">
        <f t="shared" si="16"/>
        <v>0</v>
      </c>
      <c r="P90" s="258">
        <f t="shared" si="16"/>
        <v>0</v>
      </c>
      <c r="Q90" s="258">
        <f t="shared" si="16"/>
        <v>0</v>
      </c>
      <c r="R90" s="258">
        <f t="shared" si="16"/>
        <v>0</v>
      </c>
      <c r="S90" s="259">
        <f t="shared" si="13"/>
        <v>0</v>
      </c>
      <c r="T90" s="29"/>
      <c r="U90" s="185"/>
      <c r="V90" s="185"/>
      <c r="W90" s="185"/>
      <c r="X90" s="185"/>
      <c r="Y90" s="185"/>
      <c r="Z90" s="185"/>
      <c r="AA90" s="185"/>
      <c r="AB90" s="185"/>
      <c r="AC90" s="185"/>
    </row>
    <row r="91" spans="1:29" ht="18" customHeight="1">
      <c r="A91" s="352"/>
      <c r="B91" s="401"/>
      <c r="C91" s="1201"/>
      <c r="D91" s="186"/>
      <c r="E91" s="186"/>
      <c r="F91" s="186"/>
      <c r="G91" s="186"/>
      <c r="H91" s="186"/>
      <c r="I91" s="186"/>
      <c r="J91" s="186"/>
      <c r="K91" s="186"/>
      <c r="L91" s="260" t="s">
        <v>684</v>
      </c>
      <c r="M91" s="261">
        <f t="shared" ref="M91:R91" si="17">M86+M74</f>
        <v>6</v>
      </c>
      <c r="N91" s="261">
        <f t="shared" si="17"/>
        <v>0</v>
      </c>
      <c r="O91" s="261">
        <f t="shared" si="17"/>
        <v>3</v>
      </c>
      <c r="P91" s="261">
        <f t="shared" si="17"/>
        <v>3</v>
      </c>
      <c r="Q91" s="261">
        <f t="shared" si="17"/>
        <v>5</v>
      </c>
      <c r="R91" s="261">
        <f t="shared" si="17"/>
        <v>0</v>
      </c>
      <c r="S91" s="262">
        <f t="shared" si="13"/>
        <v>17</v>
      </c>
      <c r="T91" s="29"/>
      <c r="U91" s="185"/>
      <c r="V91" s="185"/>
      <c r="W91" s="185"/>
      <c r="X91" s="185"/>
      <c r="Y91" s="185"/>
      <c r="Z91" s="185"/>
      <c r="AA91" s="185"/>
      <c r="AB91" s="185"/>
      <c r="AC91" s="185"/>
    </row>
    <row r="92" spans="1:29" ht="14.25" customHeight="1">
      <c r="A92" s="1251" t="s">
        <v>817</v>
      </c>
      <c r="B92" s="1203"/>
      <c r="C92" s="1005"/>
      <c r="D92" s="82"/>
      <c r="E92" s="82"/>
      <c r="F92" s="82"/>
      <c r="G92" s="82"/>
      <c r="H92" s="82"/>
      <c r="I92" s="82"/>
      <c r="J92" s="82"/>
      <c r="K92" s="82"/>
      <c r="L92" s="355"/>
      <c r="M92" s="82"/>
      <c r="N92" s="82"/>
      <c r="O92" s="82"/>
      <c r="P92" s="82"/>
      <c r="Q92" s="82"/>
      <c r="R92" s="82"/>
      <c r="S92" s="82"/>
      <c r="T92" s="29"/>
      <c r="U92" s="185"/>
      <c r="V92" s="185"/>
      <c r="W92" s="185"/>
      <c r="X92" s="185"/>
      <c r="Y92" s="185"/>
      <c r="Z92" s="185"/>
      <c r="AA92" s="185"/>
      <c r="AB92" s="185"/>
      <c r="AC92" s="185"/>
    </row>
    <row r="93" spans="1:29" ht="34.5" customHeight="1">
      <c r="A93" s="1162">
        <v>4</v>
      </c>
      <c r="B93" s="1223" t="s">
        <v>212</v>
      </c>
      <c r="C93" s="186" t="s">
        <v>643</v>
      </c>
      <c r="D93" s="995">
        <v>9</v>
      </c>
      <c r="E93" s="9" t="s">
        <v>789</v>
      </c>
      <c r="F93" s="9" t="s">
        <v>645</v>
      </c>
      <c r="G93" s="995"/>
      <c r="H93" s="995">
        <v>1</v>
      </c>
      <c r="I93" s="22">
        <v>8</v>
      </c>
      <c r="J93" s="9" t="s">
        <v>789</v>
      </c>
      <c r="K93" s="995" t="s">
        <v>645</v>
      </c>
      <c r="L93" s="1192" t="s">
        <v>592</v>
      </c>
      <c r="M93" s="50" t="s">
        <v>2853</v>
      </c>
      <c r="N93" s="50" t="s">
        <v>2854</v>
      </c>
      <c r="O93" s="50" t="s">
        <v>2855</v>
      </c>
      <c r="P93" s="458" t="s">
        <v>2856</v>
      </c>
      <c r="Q93" s="50" t="s">
        <v>2857</v>
      </c>
      <c r="R93" s="29"/>
      <c r="S93" s="29"/>
      <c r="T93" s="29"/>
      <c r="U93" s="185"/>
      <c r="V93" s="185"/>
      <c r="W93" s="185"/>
      <c r="X93" s="185"/>
      <c r="Y93" s="185"/>
      <c r="Z93" s="185"/>
      <c r="AA93" s="185"/>
      <c r="AB93" s="185"/>
      <c r="AC93" s="185"/>
    </row>
    <row r="94" spans="1:29" ht="36" customHeight="1">
      <c r="A94" s="1152"/>
      <c r="B94" s="1159"/>
      <c r="C94" s="186"/>
      <c r="D94" s="33"/>
      <c r="E94" s="9"/>
      <c r="F94" s="9"/>
      <c r="G94" s="33"/>
      <c r="H94" s="33">
        <v>2</v>
      </c>
      <c r="I94" s="22">
        <v>8</v>
      </c>
      <c r="J94" s="9" t="s">
        <v>691</v>
      </c>
      <c r="K94" s="33" t="s">
        <v>645</v>
      </c>
      <c r="L94" s="1193"/>
      <c r="M94" s="29"/>
      <c r="N94" s="458" t="s">
        <v>2858</v>
      </c>
      <c r="O94" s="50" t="s">
        <v>2859</v>
      </c>
      <c r="P94" s="29"/>
      <c r="Q94" s="29"/>
      <c r="R94" s="29"/>
      <c r="S94" s="29"/>
      <c r="T94" s="29"/>
      <c r="U94" s="185"/>
      <c r="V94" s="185"/>
      <c r="W94" s="185"/>
      <c r="X94" s="185"/>
      <c r="Y94" s="185"/>
      <c r="Z94" s="185"/>
      <c r="AA94" s="185"/>
      <c r="AB94" s="185"/>
      <c r="AC94" s="185"/>
    </row>
    <row r="95" spans="1:29" ht="36" customHeight="1">
      <c r="A95" s="1152"/>
      <c r="B95" s="1159"/>
      <c r="C95" s="186" t="s">
        <v>646</v>
      </c>
      <c r="D95" s="33">
        <v>9</v>
      </c>
      <c r="E95" s="9" t="s">
        <v>808</v>
      </c>
      <c r="F95" s="9" t="s">
        <v>645</v>
      </c>
      <c r="G95" s="33"/>
      <c r="H95" s="33">
        <v>3</v>
      </c>
      <c r="I95" s="22">
        <v>8</v>
      </c>
      <c r="J95" s="9" t="s">
        <v>650</v>
      </c>
      <c r="K95" s="33" t="s">
        <v>645</v>
      </c>
      <c r="L95" s="1193"/>
      <c r="M95" s="29"/>
      <c r="N95" s="1006" t="s">
        <v>2860</v>
      </c>
      <c r="O95" s="50" t="s">
        <v>2861</v>
      </c>
      <c r="P95" s="188" t="s">
        <v>2862</v>
      </c>
      <c r="Q95" s="50" t="s">
        <v>2863</v>
      </c>
      <c r="R95" s="29"/>
      <c r="S95" s="29"/>
      <c r="T95" s="29"/>
      <c r="U95" s="185"/>
      <c r="V95" s="185"/>
      <c r="W95" s="185"/>
      <c r="X95" s="185"/>
      <c r="Y95" s="185"/>
      <c r="Z95" s="185"/>
      <c r="AA95" s="185"/>
      <c r="AB95" s="185"/>
      <c r="AC95" s="185"/>
    </row>
    <row r="96" spans="1:29" ht="33" customHeight="1">
      <c r="A96" s="1152"/>
      <c r="B96" s="1159"/>
      <c r="C96" s="186"/>
      <c r="D96" s="306"/>
      <c r="E96" s="9"/>
      <c r="F96" s="9"/>
      <c r="G96" s="33"/>
      <c r="H96" s="306">
        <v>4</v>
      </c>
      <c r="I96" s="22">
        <v>9</v>
      </c>
      <c r="J96" s="9" t="s">
        <v>653</v>
      </c>
      <c r="K96" s="33" t="s">
        <v>645</v>
      </c>
      <c r="L96" s="1194"/>
      <c r="M96" s="50" t="s">
        <v>2864</v>
      </c>
      <c r="N96" s="1007" t="s">
        <v>2865</v>
      </c>
      <c r="O96" s="33"/>
      <c r="P96" s="458" t="s">
        <v>2866</v>
      </c>
      <c r="Q96" s="34"/>
      <c r="R96" s="29"/>
      <c r="S96" s="29"/>
      <c r="T96" s="29"/>
      <c r="U96" s="185"/>
      <c r="V96" s="185"/>
      <c r="W96" s="185"/>
      <c r="X96" s="185"/>
      <c r="Y96" s="185"/>
      <c r="Z96" s="185"/>
      <c r="AA96" s="185"/>
      <c r="AB96" s="185"/>
      <c r="AC96" s="185"/>
    </row>
    <row r="97" spans="1:29" ht="18.75" customHeight="1">
      <c r="A97" s="1152"/>
      <c r="B97" s="1159"/>
      <c r="C97" s="186" t="s">
        <v>656</v>
      </c>
      <c r="D97" s="306">
        <v>10</v>
      </c>
      <c r="E97" s="9" t="s">
        <v>650</v>
      </c>
      <c r="F97" s="9" t="s">
        <v>645</v>
      </c>
      <c r="G97" s="306"/>
      <c r="H97" s="306">
        <v>5</v>
      </c>
      <c r="I97" s="22">
        <v>7</v>
      </c>
      <c r="J97" s="9" t="s">
        <v>655</v>
      </c>
      <c r="K97" s="306" t="s">
        <v>645</v>
      </c>
      <c r="L97" s="186" t="s">
        <v>593</v>
      </c>
      <c r="M97" s="193">
        <v>6</v>
      </c>
      <c r="N97" s="193">
        <v>4</v>
      </c>
      <c r="O97" s="193">
        <v>12</v>
      </c>
      <c r="P97" s="192"/>
      <c r="Q97" s="192">
        <v>8</v>
      </c>
      <c r="R97" s="194"/>
      <c r="S97" s="4">
        <f t="shared" ref="S97:S104" si="18">SUM(M97:R97)</f>
        <v>30</v>
      </c>
      <c r="T97" s="29"/>
      <c r="U97" s="185"/>
      <c r="V97" s="185"/>
      <c r="W97" s="185"/>
      <c r="X97" s="185"/>
      <c r="Y97" s="185"/>
      <c r="Z97" s="185"/>
      <c r="AA97" s="185"/>
      <c r="AB97" s="185"/>
      <c r="AC97" s="185"/>
    </row>
    <row r="98" spans="1:29" ht="18.75" customHeight="1">
      <c r="A98" s="1152"/>
      <c r="B98" s="1159"/>
      <c r="C98" s="186" t="s">
        <v>657</v>
      </c>
      <c r="D98" s="306">
        <v>8</v>
      </c>
      <c r="E98" s="9" t="s">
        <v>653</v>
      </c>
      <c r="F98" s="9" t="s">
        <v>645</v>
      </c>
      <c r="G98" s="306"/>
      <c r="H98" s="306"/>
      <c r="I98" s="275">
        <v>40</v>
      </c>
      <c r="J98" s="9"/>
      <c r="K98" s="306"/>
      <c r="L98" s="195" t="s">
        <v>594</v>
      </c>
      <c r="M98" s="197">
        <v>3</v>
      </c>
      <c r="N98" s="197">
        <v>2</v>
      </c>
      <c r="O98" s="196">
        <v>4</v>
      </c>
      <c r="P98" s="196"/>
      <c r="Q98" s="197">
        <v>4</v>
      </c>
      <c r="R98" s="29"/>
      <c r="S98" s="33">
        <f t="shared" si="18"/>
        <v>13</v>
      </c>
      <c r="T98" s="29"/>
      <c r="U98" s="185"/>
      <c r="V98" s="185"/>
      <c r="W98" s="185"/>
      <c r="X98" s="185"/>
      <c r="Y98" s="185"/>
      <c r="Z98" s="185"/>
      <c r="AA98" s="185"/>
      <c r="AB98" s="185"/>
      <c r="AC98" s="185"/>
    </row>
    <row r="99" spans="1:29" ht="18.75" customHeight="1">
      <c r="A99" s="1152"/>
      <c r="B99" s="1159"/>
      <c r="C99" s="186" t="s">
        <v>658</v>
      </c>
      <c r="D99" s="306">
        <v>6</v>
      </c>
      <c r="E99" s="9" t="s">
        <v>655</v>
      </c>
      <c r="F99" s="9" t="s">
        <v>645</v>
      </c>
      <c r="G99" s="306"/>
      <c r="H99" s="306"/>
      <c r="I99" s="9"/>
      <c r="J99" s="9"/>
      <c r="K99" s="306"/>
      <c r="L99" s="195" t="s">
        <v>595</v>
      </c>
      <c r="M99" s="273">
        <v>3</v>
      </c>
      <c r="N99" s="273">
        <v>2</v>
      </c>
      <c r="O99" s="273">
        <v>8</v>
      </c>
      <c r="P99" s="198"/>
      <c r="Q99" s="273">
        <v>4</v>
      </c>
      <c r="R99" s="29"/>
      <c r="S99" s="33">
        <f t="shared" si="18"/>
        <v>17</v>
      </c>
      <c r="T99" s="29"/>
      <c r="U99" s="185"/>
      <c r="V99" s="185"/>
      <c r="W99" s="185"/>
      <c r="X99" s="185"/>
      <c r="Y99" s="185"/>
      <c r="Z99" s="185"/>
      <c r="AA99" s="185"/>
      <c r="AB99" s="185"/>
      <c r="AC99" s="185"/>
    </row>
    <row r="100" spans="1:29" ht="18.75" customHeight="1">
      <c r="A100" s="1152"/>
      <c r="B100" s="1159"/>
      <c r="C100" s="186"/>
      <c r="D100" s="33"/>
      <c r="E100" s="33"/>
      <c r="F100" s="33"/>
      <c r="G100" s="33"/>
      <c r="H100" s="995">
        <v>1</v>
      </c>
      <c r="I100" s="47">
        <v>3</v>
      </c>
      <c r="J100" s="800" t="s">
        <v>659</v>
      </c>
      <c r="K100" s="207" t="s">
        <v>1055</v>
      </c>
      <c r="L100" s="199" t="s">
        <v>596</v>
      </c>
      <c r="M100" s="200"/>
      <c r="N100" s="201">
        <v>2</v>
      </c>
      <c r="O100" s="200"/>
      <c r="P100" s="201">
        <v>3</v>
      </c>
      <c r="Q100" s="200"/>
      <c r="R100" s="202"/>
      <c r="S100" s="203">
        <f t="shared" si="18"/>
        <v>5</v>
      </c>
      <c r="T100" s="29"/>
      <c r="U100" s="185"/>
      <c r="V100" s="185"/>
      <c r="W100" s="185"/>
      <c r="X100" s="185"/>
      <c r="Y100" s="185"/>
      <c r="Z100" s="185"/>
      <c r="AA100" s="185"/>
      <c r="AB100" s="185"/>
      <c r="AC100" s="185"/>
    </row>
    <row r="101" spans="1:29" ht="18.75" customHeight="1">
      <c r="A101" s="1152"/>
      <c r="B101" s="1159"/>
      <c r="C101" s="186"/>
      <c r="D101" s="306"/>
      <c r="E101" s="9"/>
      <c r="F101" s="9"/>
      <c r="G101" s="306"/>
      <c r="H101" s="306"/>
      <c r="I101" s="275">
        <v>3</v>
      </c>
      <c r="J101" s="9"/>
      <c r="K101" s="306"/>
      <c r="L101" s="199" t="s">
        <v>597</v>
      </c>
      <c r="M101" s="200"/>
      <c r="N101" s="201">
        <v>9</v>
      </c>
      <c r="O101" s="200"/>
      <c r="P101" s="201">
        <v>3</v>
      </c>
      <c r="Q101" s="200"/>
      <c r="R101" s="202"/>
      <c r="S101" s="203">
        <f t="shared" si="18"/>
        <v>12</v>
      </c>
      <c r="T101" s="29"/>
      <c r="U101" s="185"/>
      <c r="V101" s="185"/>
      <c r="W101" s="185"/>
      <c r="X101" s="185"/>
      <c r="Y101" s="185"/>
      <c r="Z101" s="185"/>
      <c r="AA101" s="185"/>
      <c r="AB101" s="185"/>
      <c r="AC101" s="185"/>
    </row>
    <row r="102" spans="1:29" ht="18.75" customHeight="1">
      <c r="A102" s="1152"/>
      <c r="B102" s="1159"/>
      <c r="C102" s="186"/>
      <c r="D102" s="306"/>
      <c r="E102" s="9"/>
      <c r="F102" s="9"/>
      <c r="G102" s="306"/>
      <c r="H102" s="306"/>
      <c r="I102" s="9"/>
      <c r="J102" s="9"/>
      <c r="K102" s="306"/>
      <c r="L102" s="208" t="s">
        <v>598</v>
      </c>
      <c r="M102" s="200"/>
      <c r="N102" s="200"/>
      <c r="O102" s="200"/>
      <c r="P102" s="201">
        <v>3</v>
      </c>
      <c r="Q102" s="200"/>
      <c r="R102" s="202"/>
      <c r="S102" s="203">
        <f t="shared" si="18"/>
        <v>3</v>
      </c>
      <c r="T102" s="29"/>
      <c r="U102" s="185"/>
      <c r="V102" s="185"/>
      <c r="W102" s="185"/>
      <c r="X102" s="185"/>
      <c r="Y102" s="185"/>
      <c r="Z102" s="185"/>
      <c r="AA102" s="185"/>
      <c r="AB102" s="185"/>
      <c r="AC102" s="185"/>
    </row>
    <row r="103" spans="1:29" ht="18.75" customHeight="1">
      <c r="A103" s="1152"/>
      <c r="B103" s="1159"/>
      <c r="C103" s="186"/>
      <c r="D103" s="306"/>
      <c r="E103" s="9"/>
      <c r="F103" s="9"/>
      <c r="G103" s="306"/>
      <c r="H103" s="306"/>
      <c r="I103" s="9"/>
      <c r="J103" s="9"/>
      <c r="K103" s="306"/>
      <c r="L103" s="209" t="s">
        <v>599</v>
      </c>
      <c r="M103" s="210"/>
      <c r="N103" s="210"/>
      <c r="O103" s="210"/>
      <c r="P103" s="210"/>
      <c r="Q103" s="210"/>
      <c r="R103" s="211"/>
      <c r="S103" s="212">
        <f t="shared" si="18"/>
        <v>0</v>
      </c>
      <c r="T103" s="29"/>
      <c r="U103" s="185"/>
      <c r="V103" s="185"/>
      <c r="W103" s="185"/>
      <c r="X103" s="185"/>
      <c r="Y103" s="185"/>
      <c r="Z103" s="185"/>
      <c r="AA103" s="185"/>
      <c r="AB103" s="185"/>
      <c r="AC103" s="185"/>
    </row>
    <row r="104" spans="1:29" ht="18.75" customHeight="1">
      <c r="A104" s="1152"/>
      <c r="B104" s="1159"/>
      <c r="C104" s="186"/>
      <c r="D104" s="33"/>
      <c r="E104" s="33"/>
      <c r="F104" s="33"/>
      <c r="G104" s="33"/>
      <c r="H104" s="33"/>
      <c r="I104" s="33"/>
      <c r="J104" s="33"/>
      <c r="K104" s="33"/>
      <c r="L104" s="209" t="s">
        <v>600</v>
      </c>
      <c r="M104" s="213"/>
      <c r="N104" s="213"/>
      <c r="O104" s="213"/>
      <c r="P104" s="213"/>
      <c r="Q104" s="213"/>
      <c r="R104" s="214"/>
      <c r="S104" s="215">
        <f t="shared" si="18"/>
        <v>0</v>
      </c>
      <c r="T104" s="29"/>
      <c r="U104" s="185"/>
      <c r="V104" s="185"/>
      <c r="W104" s="185"/>
      <c r="X104" s="185"/>
      <c r="Y104" s="185"/>
      <c r="Z104" s="185"/>
      <c r="AA104" s="185"/>
      <c r="AB104" s="185"/>
      <c r="AC104" s="185"/>
    </row>
    <row r="105" spans="1:29" ht="18.75" customHeight="1">
      <c r="A105" s="1152"/>
      <c r="B105" s="1159"/>
      <c r="C105" s="114"/>
      <c r="D105" s="114"/>
      <c r="E105" s="114"/>
      <c r="F105" s="114"/>
      <c r="G105" s="217"/>
      <c r="H105" s="114"/>
      <c r="I105" s="114"/>
      <c r="J105" s="114"/>
      <c r="K105" s="217"/>
      <c r="L105" s="222"/>
      <c r="M105" s="223"/>
      <c r="N105" s="223"/>
      <c r="O105" s="223"/>
      <c r="P105" s="223"/>
      <c r="Q105" s="223"/>
      <c r="R105" s="224"/>
      <c r="S105" s="225"/>
      <c r="T105" s="29"/>
      <c r="U105" s="185"/>
      <c r="V105" s="185"/>
      <c r="W105" s="185"/>
      <c r="X105" s="185"/>
      <c r="Y105" s="185"/>
      <c r="Z105" s="185"/>
      <c r="AA105" s="185"/>
      <c r="AB105" s="185"/>
      <c r="AC105" s="185"/>
    </row>
    <row r="106" spans="1:29" ht="27" customHeight="1">
      <c r="A106" s="1152"/>
      <c r="B106" s="1159"/>
      <c r="C106" s="114"/>
      <c r="D106" s="114"/>
      <c r="E106" s="114"/>
      <c r="F106" s="114"/>
      <c r="G106" s="114"/>
      <c r="H106" s="114"/>
      <c r="I106" s="114"/>
      <c r="J106" s="114"/>
      <c r="K106" s="114"/>
      <c r="L106" s="1195" t="s">
        <v>601</v>
      </c>
      <c r="M106" s="228" t="s">
        <v>2867</v>
      </c>
      <c r="N106" s="462" t="s">
        <v>2868</v>
      </c>
      <c r="O106" s="462" t="s">
        <v>2869</v>
      </c>
      <c r="P106" s="462" t="s">
        <v>2870</v>
      </c>
      <c r="Q106" s="462" t="s">
        <v>2871</v>
      </c>
      <c r="R106" s="228"/>
      <c r="S106" s="228"/>
      <c r="T106" s="29"/>
      <c r="U106" s="185"/>
      <c r="V106" s="1246"/>
      <c r="W106" s="1247"/>
      <c r="X106" s="1247"/>
      <c r="Y106" s="1247"/>
      <c r="Z106" s="1247"/>
      <c r="AA106" s="1247"/>
      <c r="AB106" s="1247"/>
      <c r="AC106" s="1247"/>
    </row>
    <row r="107" spans="1:29" ht="27" customHeight="1">
      <c r="A107" s="1152"/>
      <c r="B107" s="1159"/>
      <c r="C107" s="114"/>
      <c r="D107" s="114"/>
      <c r="E107" s="114"/>
      <c r="F107" s="114"/>
      <c r="G107" s="114"/>
      <c r="H107" s="114"/>
      <c r="I107" s="114"/>
      <c r="J107" s="114"/>
      <c r="K107" s="114"/>
      <c r="L107" s="1193"/>
      <c r="M107" s="230"/>
      <c r="N107" s="462" t="s">
        <v>2872</v>
      </c>
      <c r="O107" s="279" t="s">
        <v>2873</v>
      </c>
      <c r="P107" s="228"/>
      <c r="Q107" s="230"/>
      <c r="R107" s="228"/>
      <c r="S107" s="228"/>
      <c r="T107" s="29"/>
      <c r="U107" s="185"/>
      <c r="V107" s="1248"/>
      <c r="W107" s="1249"/>
      <c r="X107" s="1249"/>
      <c r="Y107" s="1249"/>
      <c r="Z107" s="1249"/>
      <c r="AA107" s="1249"/>
      <c r="AB107" s="1249"/>
      <c r="AC107" s="1249"/>
    </row>
    <row r="108" spans="1:29" ht="27" customHeight="1">
      <c r="A108" s="1152"/>
      <c r="B108" s="1159"/>
      <c r="C108" s="114"/>
      <c r="D108" s="114"/>
      <c r="E108" s="114"/>
      <c r="F108" s="114"/>
      <c r="G108" s="114"/>
      <c r="H108" s="114"/>
      <c r="I108" s="114"/>
      <c r="J108" s="114"/>
      <c r="K108" s="114"/>
      <c r="L108" s="1193"/>
      <c r="M108" s="230"/>
      <c r="N108" s="462" t="s">
        <v>2874</v>
      </c>
      <c r="O108" s="230"/>
      <c r="P108" s="229" t="s">
        <v>2875</v>
      </c>
      <c r="Q108" s="230"/>
      <c r="R108" s="228"/>
      <c r="S108" s="228"/>
      <c r="T108" s="29"/>
      <c r="U108" s="185"/>
      <c r="V108" s="1248"/>
      <c r="W108" s="1249"/>
      <c r="X108" s="1249"/>
      <c r="Y108" s="1249"/>
      <c r="Z108" s="1249"/>
      <c r="AA108" s="1249"/>
      <c r="AB108" s="1249"/>
      <c r="AC108" s="1249"/>
    </row>
    <row r="109" spans="1:29" ht="27" customHeight="1">
      <c r="A109" s="1152"/>
      <c r="B109" s="1159"/>
      <c r="C109" s="186"/>
      <c r="D109" s="33"/>
      <c r="E109" s="33"/>
      <c r="F109" s="33"/>
      <c r="G109" s="33"/>
      <c r="H109" s="33"/>
      <c r="I109" s="33"/>
      <c r="J109" s="33"/>
      <c r="K109" s="33"/>
      <c r="L109" s="1194"/>
      <c r="M109" s="462" t="s">
        <v>2876</v>
      </c>
      <c r="N109" s="230"/>
      <c r="O109" s="228"/>
      <c r="P109" s="279" t="s">
        <v>2876</v>
      </c>
      <c r="Q109" s="230"/>
      <c r="R109" s="228"/>
      <c r="S109" s="228"/>
      <c r="T109" s="29"/>
      <c r="U109" s="185"/>
      <c r="V109" s="1248"/>
      <c r="W109" s="1249"/>
      <c r="X109" s="1249"/>
      <c r="Y109" s="1249"/>
      <c r="Z109" s="1249"/>
      <c r="AA109" s="1249"/>
      <c r="AB109" s="1249"/>
      <c r="AC109" s="1249"/>
    </row>
    <row r="110" spans="1:29" ht="18" customHeight="1">
      <c r="A110" s="1152"/>
      <c r="B110" s="1159"/>
      <c r="C110" s="186"/>
      <c r="D110" s="33"/>
      <c r="E110" s="33"/>
      <c r="F110" s="33"/>
      <c r="G110" s="33"/>
      <c r="H110" s="33"/>
      <c r="I110" s="33"/>
      <c r="J110" s="33"/>
      <c r="K110" s="33"/>
      <c r="L110" s="238" t="s">
        <v>593</v>
      </c>
      <c r="M110" s="280">
        <v>3</v>
      </c>
      <c r="N110" s="280"/>
      <c r="O110" s="239">
        <v>3</v>
      </c>
      <c r="P110" s="239">
        <v>4</v>
      </c>
      <c r="Q110" s="280"/>
      <c r="R110" s="236"/>
      <c r="S110" s="237">
        <f t="shared" ref="S110:S121" si="19">SUM(M110:R110)</f>
        <v>10</v>
      </c>
      <c r="T110" s="29"/>
      <c r="U110" s="185"/>
      <c r="V110" s="1248"/>
      <c r="W110" s="1249"/>
      <c r="X110" s="1249"/>
      <c r="Y110" s="1249"/>
      <c r="Z110" s="1249"/>
      <c r="AA110" s="1249"/>
      <c r="AB110" s="1249"/>
      <c r="AC110" s="1249"/>
    </row>
    <row r="111" spans="1:29" ht="18" customHeight="1">
      <c r="A111" s="1152"/>
      <c r="B111" s="1159"/>
      <c r="C111" s="186"/>
      <c r="D111" s="33"/>
      <c r="E111" s="33"/>
      <c r="F111" s="33"/>
      <c r="G111" s="33"/>
      <c r="H111" s="33"/>
      <c r="I111" s="33"/>
      <c r="J111" s="33"/>
      <c r="K111" s="33"/>
      <c r="L111" s="240" t="s">
        <v>594</v>
      </c>
      <c r="M111" s="241">
        <v>3</v>
      </c>
      <c r="N111" s="281"/>
      <c r="O111" s="281"/>
      <c r="P111" s="281"/>
      <c r="Q111" s="281"/>
      <c r="R111" s="228"/>
      <c r="S111" s="242">
        <f t="shared" si="19"/>
        <v>3</v>
      </c>
      <c r="T111" s="29"/>
      <c r="U111" s="185"/>
      <c r="V111" s="1248"/>
      <c r="W111" s="1249"/>
      <c r="X111" s="1249"/>
      <c r="Y111" s="1249"/>
      <c r="Z111" s="1249"/>
      <c r="AA111" s="1249"/>
      <c r="AB111" s="1249"/>
      <c r="AC111" s="1249"/>
    </row>
    <row r="112" spans="1:29" ht="18" customHeight="1">
      <c r="A112" s="1152"/>
      <c r="B112" s="1159"/>
      <c r="C112" s="186"/>
      <c r="D112" s="33"/>
      <c r="E112" s="33"/>
      <c r="F112" s="33"/>
      <c r="G112" s="33"/>
      <c r="H112" s="33"/>
      <c r="I112" s="33"/>
      <c r="J112" s="33"/>
      <c r="K112" s="33"/>
      <c r="L112" s="240" t="s">
        <v>595</v>
      </c>
      <c r="M112" s="282"/>
      <c r="N112" s="243"/>
      <c r="O112" s="282">
        <v>3</v>
      </c>
      <c r="P112" s="282">
        <v>4</v>
      </c>
      <c r="Q112" s="243"/>
      <c r="R112" s="228"/>
      <c r="S112" s="242">
        <f t="shared" si="19"/>
        <v>7</v>
      </c>
      <c r="T112" s="29"/>
      <c r="U112" s="185"/>
      <c r="V112" s="1248"/>
      <c r="W112" s="1249"/>
      <c r="X112" s="1249"/>
      <c r="Y112" s="1249"/>
      <c r="Z112" s="1249"/>
      <c r="AA112" s="1249"/>
      <c r="AB112" s="1249"/>
      <c r="AC112" s="1249"/>
    </row>
    <row r="113" spans="1:29" ht="18" customHeight="1">
      <c r="A113" s="1152"/>
      <c r="B113" s="1159"/>
      <c r="C113" s="186"/>
      <c r="D113" s="33"/>
      <c r="E113" s="33"/>
      <c r="F113" s="33"/>
      <c r="G113" s="33"/>
      <c r="H113" s="33"/>
      <c r="I113" s="33"/>
      <c r="J113" s="33"/>
      <c r="K113" s="33"/>
      <c r="L113" s="244" t="s">
        <v>596</v>
      </c>
      <c r="M113" s="245"/>
      <c r="N113" s="245">
        <v>2</v>
      </c>
      <c r="O113" s="245">
        <v>3</v>
      </c>
      <c r="P113" s="246">
        <v>3</v>
      </c>
      <c r="Q113" s="245">
        <v>3</v>
      </c>
      <c r="R113" s="247"/>
      <c r="S113" s="248">
        <f t="shared" si="19"/>
        <v>11</v>
      </c>
      <c r="T113" s="29"/>
      <c r="U113" s="185"/>
      <c r="V113" s="1248"/>
      <c r="W113" s="1249"/>
      <c r="X113" s="1249"/>
      <c r="Y113" s="1249"/>
      <c r="Z113" s="1249"/>
      <c r="AA113" s="1249"/>
      <c r="AB113" s="1249"/>
      <c r="AC113" s="1249"/>
    </row>
    <row r="114" spans="1:29" ht="18" customHeight="1">
      <c r="A114" s="1152"/>
      <c r="B114" s="1159"/>
      <c r="C114" s="1200"/>
      <c r="D114" s="186"/>
      <c r="E114" s="186"/>
      <c r="F114" s="186"/>
      <c r="G114" s="186"/>
      <c r="H114" s="186"/>
      <c r="I114" s="186"/>
      <c r="J114" s="186"/>
      <c r="K114" s="186"/>
      <c r="L114" s="244" t="s">
        <v>597</v>
      </c>
      <c r="M114" s="245">
        <v>3</v>
      </c>
      <c r="N114" s="245">
        <v>6</v>
      </c>
      <c r="O114" s="246"/>
      <c r="P114" s="245">
        <v>3</v>
      </c>
      <c r="Q114" s="246"/>
      <c r="R114" s="247"/>
      <c r="S114" s="248">
        <f t="shared" si="19"/>
        <v>12</v>
      </c>
      <c r="T114" s="29"/>
      <c r="U114" s="185"/>
      <c r="V114" s="1248"/>
      <c r="W114" s="1249"/>
      <c r="X114" s="1249"/>
      <c r="Y114" s="1249"/>
      <c r="Z114" s="1249"/>
      <c r="AA114" s="1249"/>
      <c r="AB114" s="1249"/>
      <c r="AC114" s="1249"/>
    </row>
    <row r="115" spans="1:29" ht="18" customHeight="1">
      <c r="A115" s="1152"/>
      <c r="B115" s="1159"/>
      <c r="C115" s="1201"/>
      <c r="D115" s="186"/>
      <c r="E115" s="186"/>
      <c r="F115" s="186"/>
      <c r="G115" s="186"/>
      <c r="H115" s="186"/>
      <c r="I115" s="186"/>
      <c r="J115" s="186"/>
      <c r="K115" s="186"/>
      <c r="L115" s="249" t="s">
        <v>598</v>
      </c>
      <c r="M115" s="246"/>
      <c r="N115" s="246"/>
      <c r="O115" s="246"/>
      <c r="P115" s="246"/>
      <c r="Q115" s="246"/>
      <c r="R115" s="247"/>
      <c r="S115" s="248">
        <f t="shared" si="19"/>
        <v>0</v>
      </c>
      <c r="T115" s="29"/>
      <c r="U115" s="185"/>
      <c r="V115" s="1248"/>
      <c r="W115" s="1249"/>
      <c r="X115" s="1249"/>
      <c r="Y115" s="1249"/>
      <c r="Z115" s="1249"/>
      <c r="AA115" s="1249"/>
      <c r="AB115" s="1249"/>
      <c r="AC115" s="1249"/>
    </row>
    <row r="116" spans="1:29" ht="18" customHeight="1">
      <c r="A116" s="352"/>
      <c r="B116" s="353"/>
      <c r="C116" s="186"/>
      <c r="D116" s="33"/>
      <c r="E116" s="33"/>
      <c r="F116" s="33"/>
      <c r="G116" s="33"/>
      <c r="H116" s="33"/>
      <c r="I116" s="33"/>
      <c r="J116" s="33"/>
      <c r="K116" s="33"/>
      <c r="L116" s="250" t="s">
        <v>599</v>
      </c>
      <c r="M116" s="251"/>
      <c r="N116" s="251"/>
      <c r="O116" s="251"/>
      <c r="P116" s="251"/>
      <c r="Q116" s="251"/>
      <c r="R116" s="252"/>
      <c r="S116" s="253">
        <f t="shared" si="19"/>
        <v>0</v>
      </c>
      <c r="T116" s="29"/>
      <c r="U116" s="185"/>
      <c r="V116" s="1248"/>
      <c r="W116" s="1249"/>
      <c r="X116" s="1249"/>
      <c r="Y116" s="1249"/>
      <c r="Z116" s="1249"/>
      <c r="AA116" s="1249"/>
      <c r="AB116" s="1249"/>
      <c r="AC116" s="1249"/>
    </row>
    <row r="117" spans="1:29" ht="18" customHeight="1">
      <c r="A117" s="352"/>
      <c r="B117" s="353"/>
      <c r="C117" s="186"/>
      <c r="D117" s="33"/>
      <c r="E117" s="33"/>
      <c r="F117" s="33"/>
      <c r="G117" s="33"/>
      <c r="H117" s="33"/>
      <c r="I117" s="33"/>
      <c r="J117" s="33"/>
      <c r="K117" s="33"/>
      <c r="L117" s="250" t="s">
        <v>600</v>
      </c>
      <c r="M117" s="254"/>
      <c r="N117" s="254"/>
      <c r="O117" s="254"/>
      <c r="P117" s="254"/>
      <c r="Q117" s="254"/>
      <c r="R117" s="255"/>
      <c r="S117" s="256">
        <f t="shared" si="19"/>
        <v>0</v>
      </c>
      <c r="T117" s="29"/>
      <c r="U117" s="185"/>
      <c r="V117" s="1248"/>
      <c r="W117" s="1249"/>
      <c r="X117" s="1249"/>
      <c r="Y117" s="1249"/>
      <c r="Z117" s="1249"/>
      <c r="AA117" s="1249"/>
      <c r="AB117" s="1249"/>
      <c r="AC117" s="1249"/>
    </row>
    <row r="118" spans="1:29" ht="18" customHeight="1">
      <c r="A118" s="352"/>
      <c r="B118" s="353"/>
      <c r="C118" s="186"/>
      <c r="D118" s="33"/>
      <c r="E118" s="33"/>
      <c r="F118" s="33"/>
      <c r="G118" s="33"/>
      <c r="H118" s="33"/>
      <c r="I118" s="33"/>
      <c r="J118" s="33"/>
      <c r="K118" s="33"/>
      <c r="L118" s="222" t="s">
        <v>681</v>
      </c>
      <c r="M118" s="223">
        <f t="shared" ref="M118:R118" si="20">M110+M97</f>
        <v>9</v>
      </c>
      <c r="N118" s="223">
        <f t="shared" si="20"/>
        <v>4</v>
      </c>
      <c r="O118" s="223">
        <f t="shared" si="20"/>
        <v>15</v>
      </c>
      <c r="P118" s="223">
        <f t="shared" si="20"/>
        <v>4</v>
      </c>
      <c r="Q118" s="223">
        <f t="shared" si="20"/>
        <v>8</v>
      </c>
      <c r="R118" s="223">
        <f t="shared" si="20"/>
        <v>0</v>
      </c>
      <c r="S118" s="224">
        <f t="shared" si="19"/>
        <v>40</v>
      </c>
      <c r="T118" s="29"/>
      <c r="U118" s="185"/>
      <c r="V118" s="1248"/>
      <c r="W118" s="1249"/>
      <c r="X118" s="1249"/>
      <c r="Y118" s="1249"/>
      <c r="Z118" s="1249"/>
      <c r="AA118" s="1249"/>
      <c r="AB118" s="1249"/>
      <c r="AC118" s="1249"/>
    </row>
    <row r="119" spans="1:29" ht="18" customHeight="1">
      <c r="A119" s="352"/>
      <c r="B119" s="353"/>
      <c r="C119" s="186"/>
      <c r="D119" s="33"/>
      <c r="E119" s="33"/>
      <c r="F119" s="33"/>
      <c r="G119" s="33"/>
      <c r="H119" s="33"/>
      <c r="I119" s="33"/>
      <c r="J119" s="33"/>
      <c r="K119" s="33"/>
      <c r="L119" s="257" t="s">
        <v>682</v>
      </c>
      <c r="M119" s="258">
        <f t="shared" ref="M119:R119" si="21">M114+M113+M101+M100</f>
        <v>3</v>
      </c>
      <c r="N119" s="258">
        <f t="shared" si="21"/>
        <v>19</v>
      </c>
      <c r="O119" s="258">
        <f t="shared" si="21"/>
        <v>3</v>
      </c>
      <c r="P119" s="258">
        <f t="shared" si="21"/>
        <v>12</v>
      </c>
      <c r="Q119" s="258">
        <f t="shared" si="21"/>
        <v>3</v>
      </c>
      <c r="R119" s="258">
        <f t="shared" si="21"/>
        <v>0</v>
      </c>
      <c r="S119" s="259">
        <f t="shared" si="19"/>
        <v>40</v>
      </c>
      <c r="T119" s="29"/>
      <c r="U119" s="185"/>
      <c r="V119" s="1248"/>
      <c r="W119" s="1249"/>
      <c r="X119" s="1249"/>
      <c r="Y119" s="1249"/>
      <c r="Z119" s="1249"/>
      <c r="AA119" s="1249"/>
      <c r="AB119" s="1249"/>
      <c r="AC119" s="1249"/>
    </row>
    <row r="120" spans="1:29" ht="18" customHeight="1">
      <c r="A120" s="352"/>
      <c r="B120" s="353"/>
      <c r="C120" s="1200"/>
      <c r="D120" s="186"/>
      <c r="E120" s="186"/>
      <c r="F120" s="186"/>
      <c r="G120" s="186"/>
      <c r="H120" s="186"/>
      <c r="I120" s="186"/>
      <c r="J120" s="186"/>
      <c r="K120" s="186"/>
      <c r="L120" s="257" t="s">
        <v>683</v>
      </c>
      <c r="M120" s="258">
        <f t="shared" ref="M120:R120" si="22">M115+M102</f>
        <v>0</v>
      </c>
      <c r="N120" s="258">
        <f t="shared" si="22"/>
        <v>0</v>
      </c>
      <c r="O120" s="258">
        <f t="shared" si="22"/>
        <v>0</v>
      </c>
      <c r="P120" s="258">
        <f t="shared" si="22"/>
        <v>3</v>
      </c>
      <c r="Q120" s="258">
        <f t="shared" si="22"/>
        <v>0</v>
      </c>
      <c r="R120" s="258">
        <f t="shared" si="22"/>
        <v>0</v>
      </c>
      <c r="S120" s="259">
        <f t="shared" si="19"/>
        <v>3</v>
      </c>
      <c r="T120" s="29"/>
      <c r="U120" s="185"/>
      <c r="V120" s="1248"/>
      <c r="W120" s="1249"/>
      <c r="X120" s="1249"/>
      <c r="Y120" s="1249"/>
      <c r="Z120" s="1249"/>
      <c r="AA120" s="1249"/>
      <c r="AB120" s="1249"/>
      <c r="AC120" s="1249"/>
    </row>
    <row r="121" spans="1:29" ht="18" customHeight="1">
      <c r="A121" s="352"/>
      <c r="B121" s="353"/>
      <c r="C121" s="1201"/>
      <c r="D121" s="186"/>
      <c r="E121" s="186"/>
      <c r="F121" s="186"/>
      <c r="G121" s="186"/>
      <c r="H121" s="186"/>
      <c r="I121" s="186"/>
      <c r="J121" s="186"/>
      <c r="K121" s="186"/>
      <c r="L121" s="260" t="s">
        <v>684</v>
      </c>
      <c r="M121" s="261">
        <f t="shared" ref="M121:R121" si="23">M116+M103</f>
        <v>0</v>
      </c>
      <c r="N121" s="261">
        <f t="shared" si="23"/>
        <v>0</v>
      </c>
      <c r="O121" s="261">
        <f t="shared" si="23"/>
        <v>0</v>
      </c>
      <c r="P121" s="261">
        <f t="shared" si="23"/>
        <v>0</v>
      </c>
      <c r="Q121" s="261">
        <f t="shared" si="23"/>
        <v>0</v>
      </c>
      <c r="R121" s="261">
        <f t="shared" si="23"/>
        <v>0</v>
      </c>
      <c r="S121" s="262">
        <f t="shared" si="19"/>
        <v>0</v>
      </c>
      <c r="T121" s="29"/>
      <c r="U121" s="185"/>
      <c r="V121" s="1248"/>
      <c r="W121" s="1249"/>
      <c r="X121" s="1249"/>
      <c r="Y121" s="1249"/>
      <c r="Z121" s="1249"/>
      <c r="AA121" s="1249"/>
      <c r="AB121" s="1249"/>
      <c r="AC121" s="1249"/>
    </row>
    <row r="122" spans="1:29" ht="15.75" customHeight="1">
      <c r="A122" s="1250" t="s">
        <v>817</v>
      </c>
      <c r="B122" s="1241"/>
      <c r="C122" s="1008"/>
      <c r="D122" s="82"/>
      <c r="E122" s="82"/>
      <c r="F122" s="82"/>
      <c r="G122" s="82"/>
      <c r="H122" s="82"/>
      <c r="I122" s="82"/>
      <c r="J122" s="82"/>
      <c r="K122" s="82"/>
      <c r="L122" s="355"/>
      <c r="M122" s="82"/>
      <c r="N122" s="82"/>
      <c r="O122" s="82"/>
      <c r="P122" s="82"/>
      <c r="Q122" s="82"/>
      <c r="R122" s="82"/>
      <c r="S122" s="82"/>
      <c r="T122" s="29"/>
      <c r="U122" s="185"/>
      <c r="V122" s="1248"/>
      <c r="W122" s="1249"/>
      <c r="X122" s="1249"/>
      <c r="Y122" s="1249"/>
      <c r="Z122" s="1249"/>
      <c r="AA122" s="1249"/>
      <c r="AB122" s="1249"/>
      <c r="AC122" s="1249"/>
    </row>
    <row r="123" spans="1:29" ht="42" customHeight="1">
      <c r="A123" s="1162">
        <v>5</v>
      </c>
      <c r="B123" s="1212" t="s">
        <v>2877</v>
      </c>
      <c r="C123" s="186" t="s">
        <v>643</v>
      </c>
      <c r="D123" s="306">
        <v>4</v>
      </c>
      <c r="E123" s="1009" t="s">
        <v>2878</v>
      </c>
      <c r="F123" s="9" t="s">
        <v>645</v>
      </c>
      <c r="G123" s="306"/>
      <c r="H123" s="306">
        <v>1</v>
      </c>
      <c r="I123" s="1010">
        <v>4</v>
      </c>
      <c r="J123" s="33" t="s">
        <v>799</v>
      </c>
      <c r="K123" s="306" t="s">
        <v>645</v>
      </c>
      <c r="L123" s="1192" t="s">
        <v>592</v>
      </c>
      <c r="M123" s="29" t="s">
        <v>2879</v>
      </c>
      <c r="N123" s="12" t="s">
        <v>2880</v>
      </c>
      <c r="O123" s="12"/>
      <c r="P123" s="1011"/>
      <c r="Q123" s="29"/>
      <c r="R123" s="29"/>
      <c r="S123" s="29"/>
      <c r="T123" s="29"/>
      <c r="U123" s="185"/>
      <c r="V123" s="1248"/>
      <c r="W123" s="1249"/>
      <c r="X123" s="1249"/>
      <c r="Y123" s="1249"/>
      <c r="Z123" s="1249"/>
      <c r="AA123" s="1249"/>
      <c r="AB123" s="1249"/>
      <c r="AC123" s="1249"/>
    </row>
    <row r="124" spans="1:29" ht="28.5" customHeight="1">
      <c r="A124" s="1152"/>
      <c r="B124" s="1159"/>
      <c r="C124" s="186"/>
      <c r="D124" s="33">
        <v>4</v>
      </c>
      <c r="E124" s="9" t="s">
        <v>659</v>
      </c>
      <c r="F124" s="9" t="s">
        <v>651</v>
      </c>
      <c r="G124" s="33"/>
      <c r="H124" s="33">
        <v>2</v>
      </c>
      <c r="I124" s="33">
        <v>4</v>
      </c>
      <c r="J124" s="33" t="s">
        <v>804</v>
      </c>
      <c r="K124" s="33" t="s">
        <v>645</v>
      </c>
      <c r="L124" s="1193"/>
      <c r="M124" s="150"/>
      <c r="N124" s="784" t="s">
        <v>2881</v>
      </c>
      <c r="O124" s="214"/>
      <c r="P124" s="50" t="s">
        <v>2882</v>
      </c>
      <c r="Q124" s="29"/>
      <c r="R124" s="29"/>
      <c r="S124" s="29"/>
      <c r="T124" s="29"/>
      <c r="U124" s="185"/>
      <c r="V124" s="185"/>
      <c r="W124" s="185"/>
      <c r="X124" s="185"/>
      <c r="Y124" s="185"/>
      <c r="Z124" s="185"/>
      <c r="AA124" s="185"/>
      <c r="AB124" s="185"/>
      <c r="AC124" s="185"/>
    </row>
    <row r="125" spans="1:29" ht="42" customHeight="1">
      <c r="A125" s="1152"/>
      <c r="B125" s="1159"/>
      <c r="C125" s="186" t="s">
        <v>646</v>
      </c>
      <c r="D125" s="306">
        <v>4</v>
      </c>
      <c r="E125" s="9" t="s">
        <v>808</v>
      </c>
      <c r="F125" s="9" t="s">
        <v>645</v>
      </c>
      <c r="G125" s="33"/>
      <c r="H125" s="306">
        <v>3</v>
      </c>
      <c r="I125" s="33">
        <v>3</v>
      </c>
      <c r="J125" s="33" t="s">
        <v>650</v>
      </c>
      <c r="K125" s="33" t="s">
        <v>645</v>
      </c>
      <c r="L125" s="1193"/>
      <c r="M125" s="29"/>
      <c r="N125" s="214" t="s">
        <v>2883</v>
      </c>
      <c r="O125" s="18"/>
      <c r="P125" s="1012"/>
      <c r="Q125" s="29"/>
      <c r="R125" s="29"/>
      <c r="S125" s="29"/>
      <c r="T125" s="29"/>
      <c r="U125" s="185"/>
      <c r="V125" s="185"/>
      <c r="W125" s="185"/>
      <c r="X125" s="185"/>
      <c r="Y125" s="185"/>
      <c r="Z125" s="185"/>
      <c r="AA125" s="185"/>
      <c r="AB125" s="185"/>
      <c r="AC125" s="185"/>
    </row>
    <row r="126" spans="1:29" ht="27.75" customHeight="1">
      <c r="A126" s="1152"/>
      <c r="B126" s="1159"/>
      <c r="C126" s="186"/>
      <c r="D126" s="33">
        <v>4</v>
      </c>
      <c r="E126" s="9" t="s">
        <v>660</v>
      </c>
      <c r="F126" s="9" t="s">
        <v>651</v>
      </c>
      <c r="G126" s="306"/>
      <c r="H126" s="33">
        <v>4</v>
      </c>
      <c r="I126" s="33">
        <v>5</v>
      </c>
      <c r="J126" s="33" t="s">
        <v>653</v>
      </c>
      <c r="K126" s="306" t="s">
        <v>645</v>
      </c>
      <c r="L126" s="1194"/>
      <c r="M126" s="196"/>
      <c r="N126" s="196"/>
      <c r="O126" s="196"/>
      <c r="P126" s="196"/>
      <c r="Q126" s="196"/>
      <c r="R126" s="29"/>
      <c r="S126" s="29"/>
      <c r="T126" s="29"/>
      <c r="U126" s="185"/>
      <c r="V126" s="185"/>
      <c r="W126" s="185"/>
      <c r="X126" s="185"/>
      <c r="Y126" s="185"/>
      <c r="Z126" s="185"/>
      <c r="AA126" s="185"/>
      <c r="AB126" s="185"/>
      <c r="AC126" s="185"/>
    </row>
    <row r="127" spans="1:29" ht="16.5" customHeight="1">
      <c r="A127" s="1152"/>
      <c r="B127" s="1159"/>
      <c r="C127" s="186" t="s">
        <v>656</v>
      </c>
      <c r="D127" s="33">
        <v>6</v>
      </c>
      <c r="E127" s="9" t="s">
        <v>650</v>
      </c>
      <c r="F127" s="9" t="s">
        <v>645</v>
      </c>
      <c r="G127" s="306"/>
      <c r="H127" s="33">
        <v>5</v>
      </c>
      <c r="I127" s="33">
        <v>4</v>
      </c>
      <c r="J127" s="33" t="s">
        <v>655</v>
      </c>
      <c r="K127" s="306" t="s">
        <v>645</v>
      </c>
      <c r="L127" s="186" t="s">
        <v>593</v>
      </c>
      <c r="M127" s="192">
        <v>3</v>
      </c>
      <c r="N127" s="192">
        <v>6</v>
      </c>
      <c r="O127" s="192"/>
      <c r="P127" s="192">
        <v>4</v>
      </c>
      <c r="Q127" s="192"/>
      <c r="R127" s="194"/>
      <c r="S127" s="4">
        <f t="shared" ref="S127:S134" si="24">SUM(M127:R127)</f>
        <v>13</v>
      </c>
      <c r="T127" s="29"/>
      <c r="U127" s="185"/>
      <c r="V127" s="185"/>
      <c r="W127" s="185"/>
      <c r="X127" s="185"/>
      <c r="Y127" s="185"/>
      <c r="Z127" s="185"/>
      <c r="AA127" s="185"/>
      <c r="AB127" s="185"/>
      <c r="AC127" s="185"/>
    </row>
    <row r="128" spans="1:29" ht="16.5" customHeight="1">
      <c r="A128" s="1152"/>
      <c r="B128" s="1159"/>
      <c r="C128" s="186" t="s">
        <v>657</v>
      </c>
      <c r="D128" s="306">
        <v>4</v>
      </c>
      <c r="E128" s="9" t="s">
        <v>653</v>
      </c>
      <c r="F128" s="9" t="s">
        <v>645</v>
      </c>
      <c r="G128" s="306"/>
      <c r="H128" s="306"/>
      <c r="I128" s="203">
        <v>20</v>
      </c>
      <c r="J128" s="33"/>
      <c r="K128" s="306"/>
      <c r="L128" s="195" t="s">
        <v>594</v>
      </c>
      <c r="M128" s="196"/>
      <c r="N128" s="196"/>
      <c r="O128" s="196"/>
      <c r="P128" s="196"/>
      <c r="Q128" s="196"/>
      <c r="R128" s="29"/>
      <c r="S128" s="33">
        <f t="shared" si="24"/>
        <v>0</v>
      </c>
      <c r="T128" s="29"/>
      <c r="U128" s="185"/>
      <c r="V128" s="185"/>
      <c r="W128" s="185"/>
      <c r="X128" s="185"/>
      <c r="Y128" s="185"/>
      <c r="Z128" s="185"/>
      <c r="AA128" s="185"/>
      <c r="AB128" s="185"/>
      <c r="AC128" s="185"/>
    </row>
    <row r="129" spans="1:29" ht="16.5" customHeight="1">
      <c r="A129" s="1152"/>
      <c r="B129" s="1159"/>
      <c r="C129" s="186" t="s">
        <v>658</v>
      </c>
      <c r="D129" s="306">
        <v>5</v>
      </c>
      <c r="E129" s="9" t="s">
        <v>655</v>
      </c>
      <c r="F129" s="9" t="s">
        <v>645</v>
      </c>
      <c r="G129" s="33"/>
      <c r="H129" s="306"/>
      <c r="I129" s="33"/>
      <c r="J129" s="33"/>
      <c r="K129" s="33"/>
      <c r="L129" s="195" t="s">
        <v>595</v>
      </c>
      <c r="M129" s="198">
        <v>3</v>
      </c>
      <c r="N129" s="198">
        <v>6</v>
      </c>
      <c r="O129" s="198"/>
      <c r="P129" s="198">
        <v>4</v>
      </c>
      <c r="Q129" s="198"/>
      <c r="R129" s="29"/>
      <c r="S129" s="33">
        <f t="shared" si="24"/>
        <v>13</v>
      </c>
      <c r="T129" s="29"/>
      <c r="U129" s="185"/>
      <c r="V129" s="185"/>
      <c r="W129" s="185"/>
      <c r="X129" s="185"/>
      <c r="Y129" s="185"/>
      <c r="Z129" s="185"/>
      <c r="AA129" s="185"/>
      <c r="AB129" s="185"/>
      <c r="AC129" s="185"/>
    </row>
    <row r="130" spans="1:29" ht="16.5" customHeight="1">
      <c r="A130" s="1152"/>
      <c r="B130" s="1159"/>
      <c r="C130" s="186"/>
      <c r="D130" s="33"/>
      <c r="E130" s="33"/>
      <c r="F130" s="33"/>
      <c r="G130" s="33"/>
      <c r="H130" s="1013" t="s">
        <v>728</v>
      </c>
      <c r="I130" s="1014" t="s">
        <v>664</v>
      </c>
      <c r="J130" s="1014" t="s">
        <v>1116</v>
      </c>
      <c r="K130" s="1014" t="s">
        <v>651</v>
      </c>
      <c r="L130" s="199" t="s">
        <v>596</v>
      </c>
      <c r="M130" s="200"/>
      <c r="N130" s="200"/>
      <c r="O130" s="200"/>
      <c r="P130" s="200"/>
      <c r="Q130" s="200"/>
      <c r="R130" s="202"/>
      <c r="S130" s="203">
        <f t="shared" si="24"/>
        <v>0</v>
      </c>
      <c r="T130" s="29"/>
      <c r="U130" s="185"/>
      <c r="V130" s="185"/>
      <c r="W130" s="185"/>
      <c r="X130" s="185"/>
      <c r="Y130" s="185"/>
      <c r="Z130" s="185"/>
      <c r="AA130" s="185"/>
      <c r="AB130" s="185"/>
      <c r="AC130" s="185"/>
    </row>
    <row r="131" spans="1:29" ht="16.5" customHeight="1">
      <c r="A131" s="1152"/>
      <c r="B131" s="1159"/>
      <c r="C131" s="186"/>
      <c r="D131" s="33"/>
      <c r="E131" s="9"/>
      <c r="F131" s="9"/>
      <c r="G131" s="306"/>
      <c r="H131" s="562">
        <v>2</v>
      </c>
      <c r="I131" s="561">
        <v>4</v>
      </c>
      <c r="J131" s="610" t="s">
        <v>1121</v>
      </c>
      <c r="K131" s="610" t="s">
        <v>651</v>
      </c>
      <c r="L131" s="199" t="s">
        <v>597</v>
      </c>
      <c r="M131" s="200"/>
      <c r="N131" s="200"/>
      <c r="O131" s="200"/>
      <c r="P131" s="200"/>
      <c r="Q131" s="200"/>
      <c r="R131" s="202"/>
      <c r="S131" s="203">
        <f t="shared" si="24"/>
        <v>0</v>
      </c>
      <c r="T131" s="29"/>
      <c r="U131" s="185"/>
      <c r="V131" s="185"/>
      <c r="W131" s="185"/>
      <c r="X131" s="185"/>
      <c r="Y131" s="185"/>
      <c r="Z131" s="185"/>
      <c r="AA131" s="185"/>
      <c r="AB131" s="185"/>
      <c r="AC131" s="185"/>
    </row>
    <row r="132" spans="1:29" ht="16.5" customHeight="1">
      <c r="A132" s="1152"/>
      <c r="B132" s="1159"/>
      <c r="C132" s="186"/>
      <c r="D132" s="306"/>
      <c r="E132" s="9"/>
      <c r="F132" s="9"/>
      <c r="G132" s="306"/>
      <c r="H132" s="562">
        <v>3</v>
      </c>
      <c r="I132" s="1015">
        <v>3</v>
      </c>
      <c r="J132" s="610" t="s">
        <v>765</v>
      </c>
      <c r="K132" s="610" t="s">
        <v>651</v>
      </c>
      <c r="L132" s="208" t="s">
        <v>598</v>
      </c>
      <c r="M132" s="200"/>
      <c r="N132" s="200"/>
      <c r="O132" s="200"/>
      <c r="P132" s="200"/>
      <c r="Q132" s="200"/>
      <c r="R132" s="202"/>
      <c r="S132" s="203">
        <f t="shared" si="24"/>
        <v>0</v>
      </c>
      <c r="T132" s="29"/>
      <c r="U132" s="185"/>
      <c r="V132" s="185"/>
      <c r="W132" s="185"/>
      <c r="X132" s="185"/>
      <c r="Y132" s="185"/>
      <c r="Z132" s="185"/>
      <c r="AA132" s="185"/>
      <c r="AB132" s="185"/>
      <c r="AC132" s="185"/>
    </row>
    <row r="133" spans="1:29" ht="16.5" customHeight="1">
      <c r="A133" s="1152"/>
      <c r="B133" s="1159"/>
      <c r="C133" s="186"/>
      <c r="D133" s="306"/>
      <c r="E133" s="9"/>
      <c r="F133" s="9"/>
      <c r="G133" s="33"/>
      <c r="H133" s="306"/>
      <c r="I133" s="289">
        <v>11</v>
      </c>
      <c r="J133" s="9"/>
      <c r="K133" s="33"/>
      <c r="L133" s="209" t="s">
        <v>599</v>
      </c>
      <c r="M133" s="210"/>
      <c r="N133" s="210">
        <v>4</v>
      </c>
      <c r="O133" s="210"/>
      <c r="P133" s="210"/>
      <c r="Q133" s="210"/>
      <c r="R133" s="211"/>
      <c r="S133" s="212">
        <f t="shared" si="24"/>
        <v>4</v>
      </c>
      <c r="T133" s="29"/>
      <c r="U133" s="185"/>
      <c r="V133" s="185"/>
      <c r="W133" s="185"/>
      <c r="X133" s="185"/>
      <c r="Y133" s="185"/>
      <c r="Z133" s="185"/>
      <c r="AA133" s="185"/>
      <c r="AB133" s="185"/>
      <c r="AC133" s="185"/>
    </row>
    <row r="134" spans="1:29" ht="16.5" customHeight="1">
      <c r="A134" s="1152"/>
      <c r="B134" s="1159"/>
      <c r="C134" s="186"/>
      <c r="D134" s="33"/>
      <c r="E134" s="33"/>
      <c r="F134" s="33"/>
      <c r="G134" s="33"/>
      <c r="H134" s="33"/>
      <c r="I134" s="33"/>
      <c r="J134" s="33"/>
      <c r="K134" s="33"/>
      <c r="L134" s="209" t="s">
        <v>600</v>
      </c>
      <c r="M134" s="213"/>
      <c r="N134" s="213">
        <v>4</v>
      </c>
      <c r="O134" s="213"/>
      <c r="P134" s="213"/>
      <c r="Q134" s="213"/>
      <c r="R134" s="214"/>
      <c r="S134" s="215">
        <f t="shared" si="24"/>
        <v>4</v>
      </c>
      <c r="T134" s="29"/>
      <c r="U134" s="185"/>
      <c r="V134" s="185"/>
      <c r="W134" s="185"/>
      <c r="X134" s="185"/>
      <c r="Y134" s="185"/>
      <c r="Z134" s="185"/>
      <c r="AA134" s="185"/>
      <c r="AB134" s="185"/>
      <c r="AC134" s="185"/>
    </row>
    <row r="135" spans="1:29" ht="16.5" customHeight="1">
      <c r="A135" s="1152"/>
      <c r="B135" s="1159"/>
      <c r="C135" s="216"/>
      <c r="D135" s="217"/>
      <c r="E135" s="217"/>
      <c r="F135" s="217"/>
      <c r="G135" s="217"/>
      <c r="H135" s="1013"/>
      <c r="I135" s="1014"/>
      <c r="J135" s="1014"/>
      <c r="K135" s="1014"/>
      <c r="L135" s="222"/>
      <c r="M135" s="223"/>
      <c r="N135" s="223"/>
      <c r="O135" s="223"/>
      <c r="P135" s="223"/>
      <c r="Q135" s="223"/>
      <c r="R135" s="224"/>
      <c r="S135" s="225"/>
      <c r="T135" s="29"/>
      <c r="U135" s="185"/>
      <c r="V135" s="185"/>
      <c r="W135" s="185"/>
      <c r="X135" s="185"/>
      <c r="Y135" s="185"/>
      <c r="Z135" s="185"/>
      <c r="AA135" s="185"/>
      <c r="AB135" s="185"/>
      <c r="AC135" s="185"/>
    </row>
    <row r="136" spans="1:29" ht="24.75" customHeight="1">
      <c r="A136" s="1152"/>
      <c r="B136" s="1159"/>
      <c r="C136" s="114"/>
      <c r="D136" s="114"/>
      <c r="E136" s="114"/>
      <c r="F136" s="114"/>
      <c r="G136" s="114"/>
      <c r="H136" s="562"/>
      <c r="I136" s="561"/>
      <c r="J136" s="610"/>
      <c r="K136" s="610"/>
      <c r="L136" s="1195" t="s">
        <v>601</v>
      </c>
      <c r="M136" s="230" t="s">
        <v>2884</v>
      </c>
      <c r="N136" s="228"/>
      <c r="O136" s="230" t="s">
        <v>2885</v>
      </c>
      <c r="P136" s="1016" t="s">
        <v>2886</v>
      </c>
      <c r="Q136" s="228"/>
      <c r="R136" s="228"/>
      <c r="S136" s="228"/>
      <c r="T136" s="29"/>
      <c r="U136" s="185"/>
      <c r="V136" s="185"/>
      <c r="W136" s="185"/>
      <c r="X136" s="185"/>
      <c r="Y136" s="185"/>
      <c r="Z136" s="185"/>
      <c r="AA136" s="185"/>
      <c r="AB136" s="185"/>
      <c r="AC136" s="185"/>
    </row>
    <row r="137" spans="1:29" ht="27.75" customHeight="1">
      <c r="A137" s="1152"/>
      <c r="B137" s="1159"/>
      <c r="C137" s="114"/>
      <c r="D137" s="114"/>
      <c r="E137" s="114"/>
      <c r="F137" s="114"/>
      <c r="G137" s="114"/>
      <c r="H137" s="562"/>
      <c r="I137" s="561"/>
      <c r="J137" s="610"/>
      <c r="K137" s="610"/>
      <c r="L137" s="1193"/>
      <c r="M137" s="230" t="s">
        <v>2887</v>
      </c>
      <c r="N137" s="228" t="s">
        <v>2888</v>
      </c>
      <c r="O137" s="255" t="s">
        <v>2889</v>
      </c>
      <c r="P137" s="230" t="s">
        <v>2888</v>
      </c>
      <c r="Q137" s="228" t="s">
        <v>2887</v>
      </c>
      <c r="R137" s="228"/>
      <c r="S137" s="228"/>
      <c r="T137" s="29"/>
      <c r="U137" s="185"/>
      <c r="V137" s="185"/>
      <c r="W137" s="185"/>
      <c r="X137" s="185"/>
      <c r="Y137" s="185"/>
      <c r="Z137" s="185"/>
      <c r="AA137" s="185"/>
      <c r="AB137" s="185"/>
      <c r="AC137" s="185"/>
    </row>
    <row r="138" spans="1:29" ht="30" customHeight="1">
      <c r="A138" s="1152"/>
      <c r="B138" s="1159"/>
      <c r="C138" s="186"/>
      <c r="D138" s="29">
        <f>D123+D125+D127+D128+D129</f>
        <v>23</v>
      </c>
      <c r="E138" s="29"/>
      <c r="F138" s="29"/>
      <c r="G138" s="29"/>
      <c r="H138" s="29"/>
      <c r="I138" s="29"/>
      <c r="J138" s="29"/>
      <c r="K138" s="29"/>
      <c r="L138" s="1194"/>
      <c r="M138" s="230"/>
      <c r="N138" s="230" t="s">
        <v>2882</v>
      </c>
      <c r="O138" s="230"/>
      <c r="P138" s="230" t="s">
        <v>2890</v>
      </c>
      <c r="Q138" s="162"/>
      <c r="R138" s="228"/>
      <c r="S138" s="228"/>
      <c r="T138" s="29"/>
      <c r="U138" s="185"/>
      <c r="V138" s="185"/>
      <c r="W138" s="185"/>
      <c r="X138" s="185"/>
      <c r="Y138" s="185"/>
      <c r="Z138" s="185"/>
      <c r="AA138" s="185"/>
      <c r="AB138" s="185"/>
      <c r="AC138" s="185"/>
    </row>
    <row r="139" spans="1:29" ht="18" customHeight="1">
      <c r="A139" s="1152"/>
      <c r="B139" s="1159"/>
      <c r="C139" s="181"/>
      <c r="D139" s="29"/>
      <c r="E139" s="29"/>
      <c r="F139" s="29"/>
      <c r="G139" s="29"/>
      <c r="H139" s="29"/>
      <c r="I139" s="29"/>
      <c r="J139" s="29"/>
      <c r="K139" s="29"/>
      <c r="L139" s="238" t="s">
        <v>593</v>
      </c>
      <c r="M139" s="280"/>
      <c r="N139" s="280">
        <v>4</v>
      </c>
      <c r="O139" s="280"/>
      <c r="P139" s="280"/>
      <c r="Q139" s="280">
        <v>3</v>
      </c>
      <c r="R139" s="236"/>
      <c r="S139" s="237">
        <f t="shared" ref="S139:S150" si="25">SUM(M139:R139)</f>
        <v>7</v>
      </c>
      <c r="T139" s="29"/>
      <c r="U139" s="185"/>
      <c r="V139" s="185"/>
      <c r="W139" s="185"/>
      <c r="X139" s="185"/>
      <c r="Y139" s="185"/>
      <c r="Z139" s="185"/>
      <c r="AA139" s="185"/>
      <c r="AB139" s="185"/>
      <c r="AC139" s="185"/>
    </row>
    <row r="140" spans="1:29" ht="18" customHeight="1">
      <c r="A140" s="1152"/>
      <c r="B140" s="1159"/>
      <c r="C140" s="186"/>
      <c r="D140" s="29"/>
      <c r="E140" s="29"/>
      <c r="F140" s="29"/>
      <c r="G140" s="29"/>
      <c r="H140" s="29"/>
      <c r="I140" s="29"/>
      <c r="J140" s="29"/>
      <c r="K140" s="29"/>
      <c r="L140" s="240" t="s">
        <v>594</v>
      </c>
      <c r="M140" s="281"/>
      <c r="N140" s="281"/>
      <c r="O140" s="281"/>
      <c r="P140" s="281"/>
      <c r="Q140" s="281"/>
      <c r="R140" s="228"/>
      <c r="S140" s="242">
        <f t="shared" si="25"/>
        <v>0</v>
      </c>
      <c r="T140" s="29"/>
      <c r="U140" s="185"/>
      <c r="V140" s="185"/>
      <c r="W140" s="185"/>
      <c r="X140" s="185"/>
      <c r="Y140" s="185"/>
      <c r="Z140" s="185"/>
      <c r="AA140" s="185"/>
      <c r="AB140" s="185"/>
      <c r="AC140" s="185"/>
    </row>
    <row r="141" spans="1:29" ht="18" customHeight="1">
      <c r="A141" s="1152"/>
      <c r="B141" s="1159"/>
      <c r="C141" s="186"/>
      <c r="D141" s="29"/>
      <c r="E141" s="29"/>
      <c r="F141" s="29"/>
      <c r="G141" s="29"/>
      <c r="H141" s="29"/>
      <c r="I141" s="29"/>
      <c r="J141" s="29"/>
      <c r="K141" s="29"/>
      <c r="L141" s="240" t="s">
        <v>595</v>
      </c>
      <c r="M141" s="243"/>
      <c r="N141" s="243">
        <v>4</v>
      </c>
      <c r="O141" s="243"/>
      <c r="P141" s="243"/>
      <c r="Q141" s="243">
        <v>3</v>
      </c>
      <c r="R141" s="228"/>
      <c r="S141" s="242">
        <f t="shared" si="25"/>
        <v>7</v>
      </c>
      <c r="T141" s="29"/>
      <c r="U141" s="185"/>
      <c r="V141" s="185"/>
      <c r="W141" s="185"/>
      <c r="X141" s="185"/>
      <c r="Y141" s="185"/>
      <c r="Z141" s="185"/>
      <c r="AA141" s="185"/>
      <c r="AB141" s="185"/>
      <c r="AC141" s="185"/>
    </row>
    <row r="142" spans="1:29" ht="18" customHeight="1">
      <c r="A142" s="1152"/>
      <c r="B142" s="1159"/>
      <c r="C142" s="186"/>
      <c r="D142" s="29"/>
      <c r="E142" s="29"/>
      <c r="F142" s="29"/>
      <c r="G142" s="29"/>
      <c r="H142" s="29"/>
      <c r="I142" s="29"/>
      <c r="J142" s="29"/>
      <c r="K142" s="29"/>
      <c r="L142" s="244" t="s">
        <v>596</v>
      </c>
      <c r="M142" s="246"/>
      <c r="N142" s="246"/>
      <c r="O142" s="246"/>
      <c r="P142" s="246"/>
      <c r="Q142" s="246"/>
      <c r="R142" s="247"/>
      <c r="S142" s="248">
        <f t="shared" si="25"/>
        <v>0</v>
      </c>
      <c r="T142" s="29"/>
      <c r="U142" s="185"/>
      <c r="V142" s="185"/>
      <c r="W142" s="185"/>
      <c r="X142" s="185"/>
      <c r="Y142" s="185"/>
      <c r="Z142" s="185"/>
      <c r="AA142" s="185"/>
      <c r="AB142" s="185"/>
      <c r="AC142" s="185"/>
    </row>
    <row r="143" spans="1:29" ht="18" customHeight="1">
      <c r="A143" s="1152"/>
      <c r="B143" s="1159"/>
      <c r="C143" s="1200"/>
      <c r="D143" s="186"/>
      <c r="E143" s="186"/>
      <c r="F143" s="186"/>
      <c r="G143" s="186"/>
      <c r="H143" s="186"/>
      <c r="I143" s="186"/>
      <c r="J143" s="186"/>
      <c r="K143" s="186"/>
      <c r="L143" s="244" t="s">
        <v>597</v>
      </c>
      <c r="M143" s="246">
        <v>5</v>
      </c>
      <c r="N143" s="246">
        <v>4</v>
      </c>
      <c r="O143" s="246">
        <v>3</v>
      </c>
      <c r="P143" s="246">
        <v>8</v>
      </c>
      <c r="Q143" s="246"/>
      <c r="R143" s="247"/>
      <c r="S143" s="248">
        <f t="shared" si="25"/>
        <v>20</v>
      </c>
      <c r="T143" s="29"/>
      <c r="U143" s="185"/>
      <c r="V143" s="185"/>
      <c r="W143" s="185"/>
      <c r="X143" s="185"/>
      <c r="Y143" s="185"/>
      <c r="Z143" s="185"/>
      <c r="AA143" s="185"/>
      <c r="AB143" s="185"/>
      <c r="AC143" s="185"/>
    </row>
    <row r="144" spans="1:29" ht="18" customHeight="1">
      <c r="A144" s="1152"/>
      <c r="B144" s="1159"/>
      <c r="C144" s="1201"/>
      <c r="D144" s="186"/>
      <c r="E144" s="186"/>
      <c r="F144" s="186"/>
      <c r="G144" s="186"/>
      <c r="H144" s="186"/>
      <c r="I144" s="186"/>
      <c r="J144" s="186"/>
      <c r="K144" s="186"/>
      <c r="L144" s="249" t="s">
        <v>598</v>
      </c>
      <c r="M144" s="246"/>
      <c r="N144" s="246"/>
      <c r="O144" s="246"/>
      <c r="P144" s="246"/>
      <c r="Q144" s="246"/>
      <c r="R144" s="247"/>
      <c r="S144" s="248">
        <f t="shared" si="25"/>
        <v>0</v>
      </c>
      <c r="T144" s="29"/>
      <c r="U144" s="185"/>
      <c r="V144" s="185"/>
      <c r="W144" s="185"/>
      <c r="X144" s="185"/>
      <c r="Y144" s="185"/>
      <c r="Z144" s="185"/>
      <c r="AA144" s="185"/>
      <c r="AB144" s="185"/>
      <c r="AC144" s="185"/>
    </row>
    <row r="145" spans="1:29" ht="18" customHeight="1">
      <c r="A145" s="352"/>
      <c r="B145" s="353"/>
      <c r="C145" s="181"/>
      <c r="D145" s="29"/>
      <c r="E145" s="29"/>
      <c r="F145" s="29"/>
      <c r="G145" s="29"/>
      <c r="H145" s="29"/>
      <c r="I145" s="29"/>
      <c r="J145" s="29"/>
      <c r="K145" s="29"/>
      <c r="L145" s="250" t="s">
        <v>599</v>
      </c>
      <c r="M145" s="251"/>
      <c r="N145" s="251"/>
      <c r="O145" s="251">
        <v>3</v>
      </c>
      <c r="P145" s="251">
        <v>4</v>
      </c>
      <c r="Q145" s="251"/>
      <c r="R145" s="252"/>
      <c r="S145" s="253">
        <f t="shared" si="25"/>
        <v>7</v>
      </c>
      <c r="T145" s="29"/>
      <c r="U145" s="185"/>
      <c r="V145" s="185"/>
      <c r="W145" s="185"/>
      <c r="X145" s="185"/>
      <c r="Y145" s="185"/>
      <c r="Z145" s="185"/>
      <c r="AA145" s="185"/>
      <c r="AB145" s="185"/>
      <c r="AC145" s="185"/>
    </row>
    <row r="146" spans="1:29" ht="18" customHeight="1">
      <c r="A146" s="352"/>
      <c r="B146" s="353"/>
      <c r="C146" s="186"/>
      <c r="D146" s="29"/>
      <c r="E146" s="29"/>
      <c r="F146" s="29"/>
      <c r="G146" s="29"/>
      <c r="H146" s="29"/>
      <c r="I146" s="29"/>
      <c r="J146" s="29"/>
      <c r="K146" s="29"/>
      <c r="L146" s="250" t="s">
        <v>600</v>
      </c>
      <c r="M146" s="254"/>
      <c r="N146" s="254"/>
      <c r="O146" s="254">
        <v>3</v>
      </c>
      <c r="P146" s="254">
        <v>4</v>
      </c>
      <c r="Q146" s="254"/>
      <c r="R146" s="255"/>
      <c r="S146" s="256">
        <f t="shared" si="25"/>
        <v>7</v>
      </c>
      <c r="T146" s="29"/>
      <c r="U146" s="185"/>
      <c r="V146" s="185"/>
      <c r="W146" s="185"/>
      <c r="X146" s="185"/>
      <c r="Y146" s="185"/>
      <c r="Z146" s="185"/>
      <c r="AA146" s="185"/>
      <c r="AB146" s="185"/>
      <c r="AC146" s="185"/>
    </row>
    <row r="147" spans="1:29" ht="18" customHeight="1">
      <c r="A147" s="352"/>
      <c r="B147" s="353"/>
      <c r="C147" s="186"/>
      <c r="D147" s="29"/>
      <c r="E147" s="29"/>
      <c r="F147" s="29"/>
      <c r="G147" s="29"/>
      <c r="H147" s="29"/>
      <c r="I147" s="29"/>
      <c r="J147" s="29"/>
      <c r="K147" s="29"/>
      <c r="L147" s="222" t="s">
        <v>681</v>
      </c>
      <c r="M147" s="223">
        <f t="shared" ref="M147:R147" si="26">M139+M127</f>
        <v>3</v>
      </c>
      <c r="N147" s="223">
        <f t="shared" si="26"/>
        <v>10</v>
      </c>
      <c r="O147" s="223">
        <f t="shared" si="26"/>
        <v>0</v>
      </c>
      <c r="P147" s="223">
        <f t="shared" si="26"/>
        <v>4</v>
      </c>
      <c r="Q147" s="223">
        <f t="shared" si="26"/>
        <v>3</v>
      </c>
      <c r="R147" s="223">
        <f t="shared" si="26"/>
        <v>0</v>
      </c>
      <c r="S147" s="224">
        <f t="shared" si="25"/>
        <v>20</v>
      </c>
      <c r="T147" s="29"/>
      <c r="U147" s="185"/>
      <c r="V147" s="185"/>
      <c r="W147" s="185"/>
      <c r="X147" s="185"/>
      <c r="Y147" s="185"/>
      <c r="Z147" s="185"/>
      <c r="AA147" s="185"/>
      <c r="AB147" s="185"/>
      <c r="AC147" s="185"/>
    </row>
    <row r="148" spans="1:29" ht="18" customHeight="1">
      <c r="A148" s="352"/>
      <c r="B148" s="353"/>
      <c r="C148" s="186"/>
      <c r="D148" s="29"/>
      <c r="E148" s="29"/>
      <c r="F148" s="29"/>
      <c r="G148" s="29"/>
      <c r="H148" s="29"/>
      <c r="I148" s="29"/>
      <c r="J148" s="29"/>
      <c r="K148" s="29"/>
      <c r="L148" s="257" t="s">
        <v>682</v>
      </c>
      <c r="M148" s="258">
        <f t="shared" ref="M148:R148" si="27">M143+M142+M131+M130</f>
        <v>5</v>
      </c>
      <c r="N148" s="258">
        <f t="shared" si="27"/>
        <v>4</v>
      </c>
      <c r="O148" s="258">
        <f t="shared" si="27"/>
        <v>3</v>
      </c>
      <c r="P148" s="258">
        <f t="shared" si="27"/>
        <v>8</v>
      </c>
      <c r="Q148" s="258">
        <f t="shared" si="27"/>
        <v>0</v>
      </c>
      <c r="R148" s="258">
        <f t="shared" si="27"/>
        <v>0</v>
      </c>
      <c r="S148" s="259">
        <f t="shared" si="25"/>
        <v>20</v>
      </c>
      <c r="T148" s="29"/>
      <c r="U148" s="185"/>
      <c r="V148" s="185"/>
      <c r="W148" s="185"/>
      <c r="X148" s="185"/>
      <c r="Y148" s="185"/>
      <c r="Z148" s="185"/>
      <c r="AA148" s="185"/>
      <c r="AB148" s="185"/>
      <c r="AC148" s="185"/>
    </row>
    <row r="149" spans="1:29" ht="18" customHeight="1">
      <c r="A149" s="352"/>
      <c r="B149" s="353"/>
      <c r="C149" s="1200"/>
      <c r="D149" s="186"/>
      <c r="E149" s="186"/>
      <c r="F149" s="186"/>
      <c r="G149" s="186"/>
      <c r="H149" s="186"/>
      <c r="I149" s="186"/>
      <c r="J149" s="186"/>
      <c r="K149" s="186"/>
      <c r="L149" s="257" t="s">
        <v>683</v>
      </c>
      <c r="M149" s="258">
        <f t="shared" ref="M149:R149" si="28">M144+M132</f>
        <v>0</v>
      </c>
      <c r="N149" s="258">
        <f t="shared" si="28"/>
        <v>0</v>
      </c>
      <c r="O149" s="258">
        <f t="shared" si="28"/>
        <v>0</v>
      </c>
      <c r="P149" s="258">
        <f t="shared" si="28"/>
        <v>0</v>
      </c>
      <c r="Q149" s="258">
        <f t="shared" si="28"/>
        <v>0</v>
      </c>
      <c r="R149" s="258">
        <f t="shared" si="28"/>
        <v>0</v>
      </c>
      <c r="S149" s="259">
        <f t="shared" si="25"/>
        <v>0</v>
      </c>
      <c r="T149" s="29"/>
      <c r="U149" s="185"/>
      <c r="V149" s="185"/>
      <c r="W149" s="185"/>
      <c r="X149" s="185"/>
      <c r="Y149" s="185"/>
      <c r="Z149" s="185"/>
      <c r="AA149" s="185"/>
      <c r="AB149" s="185"/>
      <c r="AC149" s="185"/>
    </row>
    <row r="150" spans="1:29" ht="18" customHeight="1">
      <c r="A150" s="352"/>
      <c r="B150" s="353"/>
      <c r="C150" s="1201"/>
      <c r="D150" s="186"/>
      <c r="E150" s="186"/>
      <c r="F150" s="186"/>
      <c r="G150" s="186"/>
      <c r="H150" s="186"/>
      <c r="I150" s="186"/>
      <c r="J150" s="186"/>
      <c r="K150" s="186"/>
      <c r="L150" s="260" t="s">
        <v>684</v>
      </c>
      <c r="M150" s="261">
        <f t="shared" ref="M150:R150" si="29">M145+M133</f>
        <v>0</v>
      </c>
      <c r="N150" s="261">
        <f t="shared" si="29"/>
        <v>4</v>
      </c>
      <c r="O150" s="261">
        <f t="shared" si="29"/>
        <v>3</v>
      </c>
      <c r="P150" s="261">
        <f t="shared" si="29"/>
        <v>4</v>
      </c>
      <c r="Q150" s="261">
        <f t="shared" si="29"/>
        <v>0</v>
      </c>
      <c r="R150" s="261">
        <f t="shared" si="29"/>
        <v>0</v>
      </c>
      <c r="S150" s="262">
        <f t="shared" si="25"/>
        <v>11</v>
      </c>
      <c r="T150" s="29"/>
      <c r="U150" s="185"/>
      <c r="V150" s="185"/>
      <c r="W150" s="185"/>
      <c r="X150" s="185"/>
      <c r="Y150" s="185"/>
      <c r="Z150" s="185"/>
      <c r="AA150" s="185"/>
      <c r="AB150" s="185"/>
      <c r="AC150" s="185"/>
    </row>
    <row r="151" spans="1:29" ht="21" customHeight="1">
      <c r="A151" s="1224" t="s">
        <v>817</v>
      </c>
      <c r="B151" s="1138"/>
      <c r="C151" s="354"/>
      <c r="D151" s="82"/>
      <c r="E151" s="82"/>
      <c r="F151" s="82"/>
      <c r="G151" s="82"/>
      <c r="H151" s="82"/>
      <c r="I151" s="82"/>
      <c r="J151" s="82"/>
      <c r="K151" s="82"/>
      <c r="L151" s="355"/>
      <c r="M151" s="82"/>
      <c r="N151" s="82"/>
      <c r="O151" s="82"/>
      <c r="P151" s="82"/>
      <c r="Q151" s="82"/>
      <c r="R151" s="82"/>
      <c r="S151" s="82"/>
      <c r="T151" s="29"/>
      <c r="U151" s="185"/>
      <c r="V151" s="185"/>
      <c r="W151" s="185"/>
      <c r="X151" s="185"/>
      <c r="Y151" s="185"/>
      <c r="Z151" s="185"/>
      <c r="AA151" s="185"/>
      <c r="AB151" s="185"/>
      <c r="AC151" s="185"/>
    </row>
    <row r="152" spans="1:29" ht="39" customHeight="1">
      <c r="A152" s="1162">
        <v>6</v>
      </c>
      <c r="B152" s="1212" t="s">
        <v>2891</v>
      </c>
      <c r="C152" s="186" t="s">
        <v>643</v>
      </c>
      <c r="D152" s="306">
        <v>3</v>
      </c>
      <c r="E152" s="9" t="s">
        <v>789</v>
      </c>
      <c r="F152" s="9" t="s">
        <v>645</v>
      </c>
      <c r="G152" s="306"/>
      <c r="H152" s="306">
        <v>1</v>
      </c>
      <c r="I152" s="9">
        <v>3</v>
      </c>
      <c r="J152" s="9" t="s">
        <v>799</v>
      </c>
      <c r="K152" s="306" t="s">
        <v>645</v>
      </c>
      <c r="L152" s="1192" t="s">
        <v>592</v>
      </c>
      <c r="M152" s="29"/>
      <c r="N152" s="29"/>
      <c r="O152" s="788"/>
      <c r="P152" s="18"/>
      <c r="Q152" s="18"/>
      <c r="R152" s="29"/>
      <c r="S152" s="29"/>
      <c r="T152" s="29"/>
      <c r="U152" s="185"/>
    </row>
    <row r="153" spans="1:29" ht="28.5" customHeight="1">
      <c r="A153" s="1152"/>
      <c r="B153" s="1159"/>
      <c r="C153" s="186"/>
      <c r="D153" s="33">
        <v>3</v>
      </c>
      <c r="E153" s="9" t="s">
        <v>659</v>
      </c>
      <c r="F153" s="9" t="s">
        <v>651</v>
      </c>
      <c r="G153" s="33"/>
      <c r="H153" s="33">
        <v>2</v>
      </c>
      <c r="I153" s="9">
        <v>3</v>
      </c>
      <c r="J153" s="9" t="s">
        <v>804</v>
      </c>
      <c r="K153" s="33" t="s">
        <v>645</v>
      </c>
      <c r="L153" s="1193"/>
      <c r="M153" s="29"/>
      <c r="N153" s="18"/>
      <c r="O153" s="18"/>
      <c r="P153" s="29"/>
      <c r="Q153" s="29"/>
      <c r="R153" s="29"/>
      <c r="S153" s="29"/>
      <c r="T153" s="29"/>
      <c r="U153" s="185"/>
      <c r="V153" s="185"/>
      <c r="W153" s="185"/>
      <c r="X153" s="185"/>
      <c r="Y153" s="185"/>
      <c r="Z153" s="185"/>
      <c r="AA153" s="185"/>
      <c r="AB153" s="185"/>
      <c r="AC153" s="185"/>
    </row>
    <row r="154" spans="1:29" ht="42" customHeight="1">
      <c r="A154" s="1152"/>
      <c r="B154" s="1159"/>
      <c r="C154" s="186" t="s">
        <v>646</v>
      </c>
      <c r="D154" s="33">
        <v>3</v>
      </c>
      <c r="E154" s="9" t="s">
        <v>808</v>
      </c>
      <c r="F154" s="9" t="s">
        <v>645</v>
      </c>
      <c r="G154" s="33"/>
      <c r="H154" s="33">
        <v>3</v>
      </c>
      <c r="I154" s="9">
        <v>3</v>
      </c>
      <c r="J154" s="9" t="s">
        <v>650</v>
      </c>
      <c r="K154" s="33" t="s">
        <v>645</v>
      </c>
      <c r="L154" s="1193"/>
      <c r="M154" s="29"/>
      <c r="N154" s="29"/>
      <c r="O154" s="18"/>
      <c r="P154" s="575"/>
      <c r="Q154" s="29"/>
      <c r="R154" s="29"/>
      <c r="S154" s="29"/>
      <c r="T154" s="29"/>
      <c r="U154" s="185"/>
      <c r="V154" s="185"/>
      <c r="W154" s="185"/>
      <c r="X154" s="185"/>
      <c r="Y154" s="185"/>
      <c r="Z154" s="185"/>
      <c r="AA154" s="185"/>
      <c r="AB154" s="185"/>
      <c r="AC154" s="185"/>
    </row>
    <row r="155" spans="1:29" ht="27.75" customHeight="1">
      <c r="A155" s="1152"/>
      <c r="B155" s="1159"/>
      <c r="C155" s="186"/>
      <c r="D155" s="33">
        <v>3</v>
      </c>
      <c r="E155" s="9" t="s">
        <v>660</v>
      </c>
      <c r="F155" s="9" t="s">
        <v>651</v>
      </c>
      <c r="G155" s="306"/>
      <c r="H155" s="33">
        <v>4</v>
      </c>
      <c r="I155" s="9">
        <v>3</v>
      </c>
      <c r="J155" s="9" t="s">
        <v>653</v>
      </c>
      <c r="K155" s="306" t="s">
        <v>645</v>
      </c>
      <c r="L155" s="1194"/>
      <c r="M155" s="196"/>
      <c r="N155" s="196"/>
      <c r="O155" s="196"/>
      <c r="P155" s="196"/>
      <c r="Q155" s="196"/>
      <c r="R155" s="29"/>
      <c r="S155" s="29"/>
      <c r="T155" s="29"/>
      <c r="U155" s="185"/>
      <c r="V155" s="185"/>
      <c r="W155" s="185"/>
      <c r="X155" s="185"/>
      <c r="Y155" s="185"/>
      <c r="Z155" s="185"/>
      <c r="AA155" s="185"/>
      <c r="AB155" s="185"/>
      <c r="AC155" s="185"/>
    </row>
    <row r="156" spans="1:29" ht="16.5" customHeight="1">
      <c r="A156" s="1152"/>
      <c r="B156" s="1159"/>
      <c r="C156" s="186" t="s">
        <v>656</v>
      </c>
      <c r="D156" s="33">
        <v>3</v>
      </c>
      <c r="E156" s="9" t="s">
        <v>650</v>
      </c>
      <c r="F156" s="9" t="s">
        <v>645</v>
      </c>
      <c r="G156" s="306"/>
      <c r="H156" s="33">
        <v>5</v>
      </c>
      <c r="I156" s="9">
        <v>2</v>
      </c>
      <c r="J156" s="9" t="s">
        <v>655</v>
      </c>
      <c r="K156" s="306" t="s">
        <v>645</v>
      </c>
      <c r="L156" s="186" t="s">
        <v>593</v>
      </c>
      <c r="M156" s="192"/>
      <c r="N156" s="192"/>
      <c r="O156" s="192"/>
      <c r="P156" s="192"/>
      <c r="Q156" s="192"/>
      <c r="R156" s="194"/>
      <c r="S156" s="4">
        <f t="shared" ref="S156:S163" si="30">SUM(M156:R156)</f>
        <v>0</v>
      </c>
      <c r="T156" s="29"/>
      <c r="U156" s="185"/>
      <c r="V156" s="185"/>
      <c r="W156" s="185"/>
      <c r="X156" s="185"/>
      <c r="Y156" s="185"/>
      <c r="Z156" s="185"/>
      <c r="AA156" s="185"/>
      <c r="AB156" s="185"/>
      <c r="AC156" s="185"/>
    </row>
    <row r="157" spans="1:29" ht="16.5" customHeight="1">
      <c r="A157" s="1152"/>
      <c r="B157" s="1159"/>
      <c r="C157" s="186" t="s">
        <v>657</v>
      </c>
      <c r="D157" s="306">
        <v>2</v>
      </c>
      <c r="E157" s="9" t="s">
        <v>653</v>
      </c>
      <c r="F157" s="9" t="s">
        <v>645</v>
      </c>
      <c r="G157" s="306"/>
      <c r="H157" s="306"/>
      <c r="I157" s="289">
        <v>14</v>
      </c>
      <c r="J157" s="9"/>
      <c r="K157" s="306"/>
      <c r="L157" s="195" t="s">
        <v>594</v>
      </c>
      <c r="M157" s="196"/>
      <c r="N157" s="196"/>
      <c r="O157" s="196"/>
      <c r="P157" s="196"/>
      <c r="Q157" s="196"/>
      <c r="R157" s="29"/>
      <c r="S157" s="33">
        <f t="shared" si="30"/>
        <v>0</v>
      </c>
      <c r="T157" s="29"/>
      <c r="U157" s="185"/>
      <c r="V157" s="185"/>
      <c r="W157" s="185"/>
      <c r="X157" s="185"/>
      <c r="Y157" s="185"/>
      <c r="Z157" s="185"/>
      <c r="AA157" s="185"/>
      <c r="AB157" s="185"/>
      <c r="AC157" s="185"/>
    </row>
    <row r="158" spans="1:29" ht="16.5" customHeight="1">
      <c r="A158" s="1152"/>
      <c r="B158" s="1159"/>
      <c r="C158" s="186" t="s">
        <v>658</v>
      </c>
      <c r="D158" s="306">
        <v>2</v>
      </c>
      <c r="E158" s="9" t="s">
        <v>655</v>
      </c>
      <c r="F158" s="9" t="s">
        <v>645</v>
      </c>
      <c r="G158" s="33"/>
      <c r="H158" s="306"/>
      <c r="I158" s="9"/>
      <c r="J158" s="9"/>
      <c r="K158" s="33"/>
      <c r="L158" s="195" t="s">
        <v>595</v>
      </c>
      <c r="M158" s="198"/>
      <c r="N158" s="198"/>
      <c r="O158" s="198"/>
      <c r="P158" s="198"/>
      <c r="Q158" s="198"/>
      <c r="R158" s="29"/>
      <c r="S158" s="33">
        <f t="shared" si="30"/>
        <v>0</v>
      </c>
      <c r="T158" s="29"/>
      <c r="U158" s="185"/>
      <c r="V158" s="185"/>
      <c r="W158" s="185"/>
      <c r="X158" s="185"/>
      <c r="Y158" s="185"/>
      <c r="Z158" s="185"/>
      <c r="AA158" s="185"/>
      <c r="AB158" s="185"/>
      <c r="AC158" s="185"/>
    </row>
    <row r="159" spans="1:29" ht="16.5" customHeight="1">
      <c r="A159" s="1152"/>
      <c r="B159" s="1159"/>
      <c r="C159" s="186"/>
      <c r="D159" s="33"/>
      <c r="E159" s="33"/>
      <c r="F159" s="33"/>
      <c r="G159" s="33"/>
      <c r="H159" s="33"/>
      <c r="I159" s="33"/>
      <c r="J159" s="33"/>
      <c r="K159" s="33"/>
      <c r="L159" s="199" t="s">
        <v>596</v>
      </c>
      <c r="M159" s="200"/>
      <c r="N159" s="200"/>
      <c r="O159" s="200"/>
      <c r="P159" s="200"/>
      <c r="Q159" s="200"/>
      <c r="R159" s="202"/>
      <c r="S159" s="203">
        <f t="shared" si="30"/>
        <v>0</v>
      </c>
      <c r="T159" s="29"/>
      <c r="U159" s="185"/>
      <c r="V159" s="185"/>
      <c r="W159" s="185"/>
      <c r="X159" s="185"/>
      <c r="Y159" s="185"/>
      <c r="Z159" s="185"/>
      <c r="AA159" s="185"/>
      <c r="AB159" s="185"/>
      <c r="AC159" s="185"/>
    </row>
    <row r="160" spans="1:29" ht="16.5" customHeight="1">
      <c r="A160" s="1152"/>
      <c r="B160" s="1159"/>
      <c r="C160" s="186"/>
      <c r="D160" s="33"/>
      <c r="E160" s="9"/>
      <c r="F160" s="9"/>
      <c r="G160" s="306"/>
      <c r="H160" s="33">
        <v>2</v>
      </c>
      <c r="I160" s="9">
        <v>3</v>
      </c>
      <c r="J160" s="9" t="s">
        <v>660</v>
      </c>
      <c r="K160" s="306" t="s">
        <v>651</v>
      </c>
      <c r="L160" s="199" t="s">
        <v>597</v>
      </c>
      <c r="M160" s="200"/>
      <c r="N160" s="200"/>
      <c r="O160" s="200"/>
      <c r="P160" s="200"/>
      <c r="Q160" s="200"/>
      <c r="R160" s="202"/>
      <c r="S160" s="203">
        <f t="shared" si="30"/>
        <v>0</v>
      </c>
      <c r="T160" s="29"/>
      <c r="U160" s="185"/>
      <c r="V160" s="185"/>
      <c r="W160" s="185"/>
      <c r="X160" s="185"/>
      <c r="Y160" s="185"/>
      <c r="Z160" s="185"/>
      <c r="AA160" s="185"/>
      <c r="AB160" s="185"/>
      <c r="AC160" s="185"/>
    </row>
    <row r="161" spans="1:29" ht="16.5" customHeight="1">
      <c r="A161" s="1152"/>
      <c r="B161" s="1159"/>
      <c r="C161" s="186"/>
      <c r="D161" s="306"/>
      <c r="E161" s="9"/>
      <c r="F161" s="9"/>
      <c r="G161" s="306"/>
      <c r="H161" s="306">
        <v>3</v>
      </c>
      <c r="I161" s="9">
        <v>3</v>
      </c>
      <c r="J161" s="9" t="s">
        <v>661</v>
      </c>
      <c r="K161" s="306" t="s">
        <v>651</v>
      </c>
      <c r="L161" s="208" t="s">
        <v>598</v>
      </c>
      <c r="M161" s="200"/>
      <c r="N161" s="200"/>
      <c r="O161" s="200"/>
      <c r="P161" s="200"/>
      <c r="Q161" s="200"/>
      <c r="R161" s="202"/>
      <c r="S161" s="203">
        <f t="shared" si="30"/>
        <v>0</v>
      </c>
      <c r="T161" s="29"/>
      <c r="U161" s="185"/>
      <c r="V161" s="185"/>
      <c r="W161" s="185"/>
      <c r="X161" s="185"/>
      <c r="Y161" s="185"/>
      <c r="Z161" s="185"/>
      <c r="AA161" s="185"/>
      <c r="AB161" s="185"/>
      <c r="AC161" s="185"/>
    </row>
    <row r="162" spans="1:29" ht="16.5" customHeight="1">
      <c r="A162" s="1152"/>
      <c r="B162" s="1159"/>
      <c r="C162" s="186"/>
      <c r="D162" s="306"/>
      <c r="E162" s="9"/>
      <c r="F162" s="9"/>
      <c r="G162" s="33"/>
      <c r="H162" s="306"/>
      <c r="I162" s="289">
        <v>6</v>
      </c>
      <c r="J162" s="9"/>
      <c r="K162" s="33"/>
      <c r="L162" s="209" t="s">
        <v>599</v>
      </c>
      <c r="M162" s="210"/>
      <c r="N162" s="210"/>
      <c r="O162" s="210"/>
      <c r="P162" s="210"/>
      <c r="Q162" s="210"/>
      <c r="R162" s="211"/>
      <c r="S162" s="212">
        <f t="shared" si="30"/>
        <v>0</v>
      </c>
      <c r="T162" s="29"/>
      <c r="U162" s="185"/>
      <c r="V162" s="185"/>
      <c r="W162" s="185"/>
      <c r="X162" s="185"/>
      <c r="Y162" s="185"/>
      <c r="Z162" s="185"/>
      <c r="AA162" s="185"/>
      <c r="AB162" s="185"/>
      <c r="AC162" s="185"/>
    </row>
    <row r="163" spans="1:29" ht="16.5" customHeight="1">
      <c r="A163" s="1152"/>
      <c r="B163" s="1159"/>
      <c r="C163" s="186"/>
      <c r="D163" s="33"/>
      <c r="E163" s="33"/>
      <c r="F163" s="33"/>
      <c r="G163" s="33"/>
      <c r="H163" s="33"/>
      <c r="I163" s="33"/>
      <c r="J163" s="33"/>
      <c r="K163" s="33"/>
      <c r="L163" s="209" t="s">
        <v>600</v>
      </c>
      <c r="M163" s="213"/>
      <c r="N163" s="213"/>
      <c r="O163" s="213"/>
      <c r="P163" s="213"/>
      <c r="Q163" s="213"/>
      <c r="R163" s="214"/>
      <c r="S163" s="215">
        <f t="shared" si="30"/>
        <v>0</v>
      </c>
      <c r="T163" s="29"/>
      <c r="U163" s="185"/>
      <c r="V163" s="185"/>
      <c r="W163" s="185"/>
      <c r="X163" s="185"/>
      <c r="Y163" s="185"/>
      <c r="Z163" s="185"/>
      <c r="AA163" s="185"/>
      <c r="AB163" s="185"/>
      <c r="AC163" s="185"/>
    </row>
    <row r="164" spans="1:29" ht="16.5" customHeight="1">
      <c r="A164" s="1152"/>
      <c r="B164" s="1159"/>
      <c r="C164" s="216"/>
      <c r="D164" s="217"/>
      <c r="E164" s="217"/>
      <c r="F164" s="217"/>
      <c r="G164" s="217"/>
      <c r="H164" s="1013" t="s">
        <v>728</v>
      </c>
      <c r="I164" s="1014" t="s">
        <v>733</v>
      </c>
      <c r="J164" s="1014" t="s">
        <v>1116</v>
      </c>
      <c r="K164" s="1014" t="s">
        <v>651</v>
      </c>
      <c r="L164" s="222"/>
      <c r="M164" s="223"/>
      <c r="N164" s="223"/>
      <c r="O164" s="223"/>
      <c r="P164" s="223"/>
      <c r="Q164" s="223"/>
      <c r="R164" s="224"/>
      <c r="S164" s="225"/>
      <c r="T164" s="29"/>
      <c r="U164" s="185"/>
      <c r="V164" s="185"/>
      <c r="W164" s="185"/>
      <c r="X164" s="185"/>
      <c r="Y164" s="185"/>
      <c r="Z164" s="185"/>
      <c r="AA164" s="185"/>
      <c r="AB164" s="185"/>
      <c r="AC164" s="185"/>
    </row>
    <row r="165" spans="1:29" ht="36.75" customHeight="1">
      <c r="A165" s="1152"/>
      <c r="B165" s="1159"/>
      <c r="C165" s="114"/>
      <c r="D165" s="114"/>
      <c r="E165" s="114"/>
      <c r="F165" s="114"/>
      <c r="G165" s="114"/>
      <c r="H165" s="114"/>
      <c r="I165" s="114"/>
      <c r="J165" s="114"/>
      <c r="K165" s="114"/>
      <c r="L165" s="1195" t="s">
        <v>601</v>
      </c>
      <c r="M165" s="1017" t="s">
        <v>2892</v>
      </c>
      <c r="N165" s="279" t="s">
        <v>2893</v>
      </c>
      <c r="O165" s="1018" t="s">
        <v>2892</v>
      </c>
      <c r="P165" s="229" t="s">
        <v>2893</v>
      </c>
      <c r="Q165" s="599"/>
      <c r="R165" s="228"/>
      <c r="S165" s="228"/>
      <c r="T165" s="29"/>
      <c r="U165" s="185"/>
      <c r="V165" s="185"/>
      <c r="W165" s="185"/>
      <c r="X165" s="185"/>
      <c r="Y165" s="185"/>
      <c r="Z165" s="185"/>
      <c r="AA165" s="185"/>
      <c r="AB165" s="185"/>
      <c r="AC165" s="185"/>
    </row>
    <row r="166" spans="1:29" ht="27.75" customHeight="1">
      <c r="A166" s="1152"/>
      <c r="B166" s="1159"/>
      <c r="C166" s="114"/>
      <c r="D166" s="114"/>
      <c r="E166" s="114"/>
      <c r="F166" s="114"/>
      <c r="G166" s="114"/>
      <c r="H166" s="114"/>
      <c r="I166" s="114"/>
      <c r="J166" s="114"/>
      <c r="K166" s="114"/>
      <c r="L166" s="1193"/>
      <c r="M166" s="1017"/>
      <c r="N166" s="279" t="s">
        <v>2894</v>
      </c>
      <c r="O166" s="228"/>
      <c r="P166" s="229" t="s">
        <v>2895</v>
      </c>
      <c r="Q166" s="230"/>
      <c r="R166" s="228"/>
      <c r="S166" s="228"/>
      <c r="T166" s="29"/>
      <c r="U166" s="185"/>
      <c r="V166" s="185"/>
      <c r="W166" s="185"/>
      <c r="X166" s="185"/>
      <c r="Y166" s="185"/>
      <c r="Z166" s="185"/>
      <c r="AA166" s="185"/>
      <c r="AB166" s="185"/>
      <c r="AC166" s="185"/>
    </row>
    <row r="167" spans="1:29" ht="27.75" customHeight="1">
      <c r="A167" s="1152"/>
      <c r="B167" s="1159"/>
      <c r="C167" s="114"/>
      <c r="D167" s="114"/>
      <c r="E167" s="114"/>
      <c r="F167" s="114"/>
      <c r="G167" s="114"/>
      <c r="H167" s="114"/>
      <c r="I167" s="114"/>
      <c r="J167" s="114"/>
      <c r="K167" s="114"/>
      <c r="L167" s="1193"/>
      <c r="M167" s="229"/>
      <c r="N167" s="229" t="s">
        <v>2896</v>
      </c>
      <c r="O167" s="230"/>
      <c r="P167" s="230"/>
      <c r="Q167" s="279" t="s">
        <v>2896</v>
      </c>
      <c r="R167" s="228"/>
      <c r="S167" s="228"/>
      <c r="T167" s="29"/>
      <c r="U167" s="185"/>
      <c r="V167" s="185"/>
      <c r="W167" s="185"/>
      <c r="X167" s="185"/>
      <c r="Y167" s="185"/>
      <c r="Z167" s="185"/>
      <c r="AA167" s="185"/>
      <c r="AB167" s="185"/>
      <c r="AC167" s="185"/>
    </row>
    <row r="168" spans="1:29" ht="37.5" customHeight="1">
      <c r="A168" s="1152"/>
      <c r="B168" s="1159"/>
      <c r="C168" s="186"/>
      <c r="D168" s="29"/>
      <c r="E168" s="29"/>
      <c r="F168" s="29"/>
      <c r="G168" s="29"/>
      <c r="H168" s="29"/>
      <c r="I168" s="29"/>
      <c r="J168" s="29"/>
      <c r="K168" s="29"/>
      <c r="L168" s="1194"/>
      <c r="M168" s="229" t="s">
        <v>2897</v>
      </c>
      <c r="N168" s="646"/>
      <c r="O168" s="255" t="s">
        <v>2898</v>
      </c>
      <c r="P168" s="230"/>
      <c r="Q168" s="229" t="s">
        <v>2899</v>
      </c>
      <c r="R168" s="228"/>
      <c r="S168" s="228"/>
      <c r="T168" s="29"/>
      <c r="U168" s="185"/>
      <c r="V168" s="185"/>
      <c r="W168" s="185"/>
      <c r="X168" s="185"/>
      <c r="Y168" s="185"/>
      <c r="Z168" s="185"/>
      <c r="AA168" s="185"/>
      <c r="AB168" s="185"/>
      <c r="AC168" s="185"/>
    </row>
    <row r="169" spans="1:29" ht="15.75" customHeight="1">
      <c r="A169" s="1152"/>
      <c r="B169" s="1159"/>
      <c r="C169" s="181"/>
      <c r="D169" s="29"/>
      <c r="E169" s="29"/>
      <c r="F169" s="29"/>
      <c r="G169" s="29"/>
      <c r="H169" s="29"/>
      <c r="I169" s="29"/>
      <c r="J169" s="29"/>
      <c r="K169" s="29"/>
      <c r="L169" s="238" t="s">
        <v>593</v>
      </c>
      <c r="M169" s="280"/>
      <c r="N169" s="239">
        <v>8</v>
      </c>
      <c r="O169" s="239">
        <v>3</v>
      </c>
      <c r="P169" s="280"/>
      <c r="Q169" s="239">
        <v>3</v>
      </c>
      <c r="R169" s="236"/>
      <c r="S169" s="237">
        <f t="shared" ref="S169:S180" si="31">SUM(M169:R169)</f>
        <v>14</v>
      </c>
      <c r="T169" s="29"/>
      <c r="U169" s="185"/>
      <c r="V169" s="185"/>
      <c r="W169" s="185"/>
      <c r="X169" s="185"/>
      <c r="Y169" s="185"/>
      <c r="Z169" s="185"/>
      <c r="AA169" s="185"/>
      <c r="AB169" s="185"/>
      <c r="AC169" s="185"/>
    </row>
    <row r="170" spans="1:29" ht="15.75" customHeight="1">
      <c r="A170" s="1152"/>
      <c r="B170" s="1159"/>
      <c r="C170" s="186"/>
      <c r="D170" s="29"/>
      <c r="E170" s="29"/>
      <c r="F170" s="29"/>
      <c r="G170" s="29"/>
      <c r="H170" s="29"/>
      <c r="I170" s="29"/>
      <c r="J170" s="29"/>
      <c r="K170" s="29"/>
      <c r="L170" s="240" t="s">
        <v>594</v>
      </c>
      <c r="M170" s="281"/>
      <c r="N170" s="241">
        <v>4</v>
      </c>
      <c r="O170" s="281"/>
      <c r="P170" s="281"/>
      <c r="Q170" s="241">
        <v>3</v>
      </c>
      <c r="R170" s="228"/>
      <c r="S170" s="242">
        <f t="shared" si="31"/>
        <v>7</v>
      </c>
      <c r="T170" s="29"/>
      <c r="U170" s="185"/>
      <c r="V170" s="185"/>
      <c r="W170" s="185"/>
      <c r="X170" s="185"/>
      <c r="Y170" s="185"/>
      <c r="Z170" s="185"/>
      <c r="AA170" s="185"/>
      <c r="AB170" s="185"/>
      <c r="AC170" s="185"/>
    </row>
    <row r="171" spans="1:29" ht="15.75" customHeight="1">
      <c r="A171" s="1152"/>
      <c r="B171" s="1159"/>
      <c r="C171" s="186"/>
      <c r="D171" s="29"/>
      <c r="E171" s="29"/>
      <c r="F171" s="29"/>
      <c r="G171" s="29"/>
      <c r="H171" s="29"/>
      <c r="I171" s="29"/>
      <c r="J171" s="29"/>
      <c r="K171" s="29"/>
      <c r="L171" s="240" t="s">
        <v>595</v>
      </c>
      <c r="M171" s="243"/>
      <c r="N171" s="282">
        <v>4</v>
      </c>
      <c r="O171" s="282">
        <v>3</v>
      </c>
      <c r="P171" s="243"/>
      <c r="Q171" s="243"/>
      <c r="R171" s="228"/>
      <c r="S171" s="242">
        <f t="shared" si="31"/>
        <v>7</v>
      </c>
      <c r="T171" s="29"/>
      <c r="U171" s="185"/>
      <c r="V171" s="185"/>
      <c r="W171" s="185"/>
      <c r="X171" s="185"/>
      <c r="Y171" s="185"/>
      <c r="Z171" s="185"/>
      <c r="AA171" s="185"/>
      <c r="AB171" s="185"/>
      <c r="AC171" s="185"/>
    </row>
    <row r="172" spans="1:29" ht="15.75" customHeight="1">
      <c r="A172" s="1152"/>
      <c r="B172" s="1159"/>
      <c r="C172" s="186"/>
      <c r="D172" s="29"/>
      <c r="E172" s="29"/>
      <c r="F172" s="29"/>
      <c r="G172" s="29"/>
      <c r="H172" s="29"/>
      <c r="I172" s="29"/>
      <c r="J172" s="29"/>
      <c r="K172" s="29"/>
      <c r="L172" s="244" t="s">
        <v>596</v>
      </c>
      <c r="M172" s="246"/>
      <c r="N172" s="245">
        <v>3</v>
      </c>
      <c r="O172" s="246"/>
      <c r="P172" s="245">
        <v>4</v>
      </c>
      <c r="Q172" s="246"/>
      <c r="R172" s="247"/>
      <c r="S172" s="248">
        <f t="shared" si="31"/>
        <v>7</v>
      </c>
      <c r="T172" s="29"/>
      <c r="U172" s="185"/>
      <c r="V172" s="185"/>
      <c r="W172" s="185"/>
      <c r="X172" s="185"/>
      <c r="Y172" s="185"/>
      <c r="Z172" s="185"/>
      <c r="AA172" s="185"/>
      <c r="AB172" s="185"/>
      <c r="AC172" s="185"/>
    </row>
    <row r="173" spans="1:29" ht="15.75" customHeight="1">
      <c r="A173" s="1152"/>
      <c r="B173" s="1159"/>
      <c r="C173" s="1200"/>
      <c r="D173" s="186"/>
      <c r="E173" s="186"/>
      <c r="F173" s="186"/>
      <c r="G173" s="186"/>
      <c r="H173" s="186"/>
      <c r="I173" s="186"/>
      <c r="J173" s="186"/>
      <c r="K173" s="186"/>
      <c r="L173" s="244" t="s">
        <v>597</v>
      </c>
      <c r="M173" s="245">
        <v>3</v>
      </c>
      <c r="N173" s="246"/>
      <c r="O173" s="246"/>
      <c r="P173" s="245">
        <v>4</v>
      </c>
      <c r="Q173" s="246"/>
      <c r="R173" s="247"/>
      <c r="S173" s="248">
        <f t="shared" si="31"/>
        <v>7</v>
      </c>
      <c r="T173" s="29"/>
      <c r="U173" s="185"/>
      <c r="V173" s="185"/>
      <c r="W173" s="185"/>
      <c r="X173" s="185"/>
      <c r="Y173" s="185"/>
      <c r="Z173" s="185"/>
      <c r="AA173" s="185"/>
      <c r="AB173" s="185"/>
      <c r="AC173" s="185"/>
    </row>
    <row r="174" spans="1:29" ht="15.75" customHeight="1">
      <c r="A174" s="1152"/>
      <c r="B174" s="1159"/>
      <c r="C174" s="1201"/>
      <c r="D174" s="186"/>
      <c r="E174" s="186"/>
      <c r="F174" s="186"/>
      <c r="G174" s="186"/>
      <c r="H174" s="186"/>
      <c r="I174" s="186"/>
      <c r="J174" s="186"/>
      <c r="K174" s="186"/>
      <c r="L174" s="249" t="s">
        <v>598</v>
      </c>
      <c r="M174" s="245">
        <v>3</v>
      </c>
      <c r="N174" s="246"/>
      <c r="O174" s="246"/>
      <c r="P174" s="246"/>
      <c r="Q174" s="245">
        <v>3</v>
      </c>
      <c r="R174" s="247"/>
      <c r="S174" s="248">
        <f t="shared" si="31"/>
        <v>6</v>
      </c>
      <c r="T174" s="29"/>
      <c r="U174" s="185"/>
      <c r="V174" s="185"/>
      <c r="W174" s="185"/>
      <c r="X174" s="185"/>
      <c r="Y174" s="185"/>
      <c r="Z174" s="185"/>
      <c r="AA174" s="185"/>
      <c r="AB174" s="185"/>
      <c r="AC174" s="185"/>
    </row>
    <row r="175" spans="1:29" ht="15.75" customHeight="1">
      <c r="A175" s="1019"/>
      <c r="B175" s="1020"/>
      <c r="C175" s="181"/>
      <c r="D175" s="29"/>
      <c r="E175" s="29"/>
      <c r="F175" s="29"/>
      <c r="G175" s="29"/>
      <c r="H175" s="29"/>
      <c r="I175" s="29"/>
      <c r="J175" s="29"/>
      <c r="K175" s="29"/>
      <c r="L175" s="250" t="s">
        <v>599</v>
      </c>
      <c r="M175" s="251"/>
      <c r="N175" s="251"/>
      <c r="O175" s="251">
        <v>3</v>
      </c>
      <c r="P175" s="251"/>
      <c r="Q175" s="251"/>
      <c r="R175" s="252"/>
      <c r="S175" s="253">
        <f t="shared" si="31"/>
        <v>3</v>
      </c>
      <c r="T175" s="29"/>
      <c r="U175" s="185"/>
      <c r="V175" s="185"/>
      <c r="W175" s="185"/>
      <c r="X175" s="185"/>
      <c r="Y175" s="185"/>
      <c r="Z175" s="185"/>
      <c r="AA175" s="185"/>
      <c r="AB175" s="185"/>
      <c r="AC175" s="185"/>
    </row>
    <row r="176" spans="1:29" ht="15.75" customHeight="1">
      <c r="A176" s="1019"/>
      <c r="B176" s="1020"/>
      <c r="C176" s="186"/>
      <c r="D176" s="29"/>
      <c r="E176" s="29"/>
      <c r="F176" s="29"/>
      <c r="G176" s="29"/>
      <c r="H176" s="29"/>
      <c r="I176" s="29"/>
      <c r="J176" s="29"/>
      <c r="K176" s="29"/>
      <c r="L176" s="250" t="s">
        <v>600</v>
      </c>
      <c r="M176" s="254"/>
      <c r="N176" s="254"/>
      <c r="O176" s="254">
        <v>3</v>
      </c>
      <c r="P176" s="254"/>
      <c r="Q176" s="254"/>
      <c r="R176" s="255"/>
      <c r="S176" s="256">
        <f t="shared" si="31"/>
        <v>3</v>
      </c>
      <c r="T176" s="29"/>
      <c r="U176" s="185"/>
      <c r="V176" s="185"/>
      <c r="W176" s="185"/>
      <c r="X176" s="185"/>
      <c r="Y176" s="185"/>
      <c r="Z176" s="185"/>
      <c r="AA176" s="185"/>
      <c r="AB176" s="185"/>
      <c r="AC176" s="185"/>
    </row>
    <row r="177" spans="1:29" ht="15.75" customHeight="1">
      <c r="A177" s="1019"/>
      <c r="B177" s="1020"/>
      <c r="C177" s="186"/>
      <c r="D177" s="29"/>
      <c r="E177" s="29"/>
      <c r="F177" s="29"/>
      <c r="G177" s="29"/>
      <c r="H177" s="29"/>
      <c r="I177" s="29"/>
      <c r="J177" s="29"/>
      <c r="K177" s="29"/>
      <c r="L177" s="222" t="s">
        <v>681</v>
      </c>
      <c r="M177" s="223">
        <f t="shared" ref="M177:R177" si="32">M169+M156</f>
        <v>0</v>
      </c>
      <c r="N177" s="223">
        <f t="shared" si="32"/>
        <v>8</v>
      </c>
      <c r="O177" s="223">
        <f t="shared" si="32"/>
        <v>3</v>
      </c>
      <c r="P177" s="223">
        <f t="shared" si="32"/>
        <v>0</v>
      </c>
      <c r="Q177" s="223">
        <f t="shared" si="32"/>
        <v>3</v>
      </c>
      <c r="R177" s="223">
        <f t="shared" si="32"/>
        <v>0</v>
      </c>
      <c r="S177" s="224">
        <f t="shared" si="31"/>
        <v>14</v>
      </c>
      <c r="T177" s="29"/>
      <c r="U177" s="185"/>
      <c r="V177" s="185"/>
      <c r="W177" s="185"/>
      <c r="X177" s="185"/>
      <c r="Y177" s="185"/>
      <c r="Z177" s="185"/>
      <c r="AA177" s="185"/>
      <c r="AB177" s="185"/>
      <c r="AC177" s="185"/>
    </row>
    <row r="178" spans="1:29" ht="15.75" customHeight="1">
      <c r="A178" s="1019"/>
      <c r="B178" s="1020"/>
      <c r="C178" s="186"/>
      <c r="D178" s="29"/>
      <c r="E178" s="29"/>
      <c r="F178" s="29"/>
      <c r="G178" s="29"/>
      <c r="H178" s="29"/>
      <c r="I178" s="29"/>
      <c r="J178" s="29"/>
      <c r="K178" s="29"/>
      <c r="L178" s="257" t="s">
        <v>682</v>
      </c>
      <c r="M178" s="258">
        <f t="shared" ref="M178:R178" si="33">M173+M172+M160+M159</f>
        <v>3</v>
      </c>
      <c r="N178" s="258">
        <f t="shared" si="33"/>
        <v>3</v>
      </c>
      <c r="O178" s="258">
        <f t="shared" si="33"/>
        <v>0</v>
      </c>
      <c r="P178" s="258">
        <f t="shared" si="33"/>
        <v>8</v>
      </c>
      <c r="Q178" s="258">
        <f t="shared" si="33"/>
        <v>0</v>
      </c>
      <c r="R178" s="258">
        <f t="shared" si="33"/>
        <v>0</v>
      </c>
      <c r="S178" s="259">
        <f t="shared" si="31"/>
        <v>14</v>
      </c>
      <c r="T178" s="29"/>
      <c r="U178" s="185"/>
      <c r="V178" s="185"/>
      <c r="W178" s="185"/>
      <c r="X178" s="185"/>
      <c r="Y178" s="185"/>
      <c r="Z178" s="185"/>
      <c r="AA178" s="185"/>
      <c r="AB178" s="185"/>
      <c r="AC178" s="185"/>
    </row>
    <row r="179" spans="1:29" ht="15.75" customHeight="1">
      <c r="A179" s="1019"/>
      <c r="B179" s="1020"/>
      <c r="C179" s="1200"/>
      <c r="D179" s="186"/>
      <c r="E179" s="186"/>
      <c r="F179" s="186"/>
      <c r="G179" s="186"/>
      <c r="H179" s="186"/>
      <c r="I179" s="186"/>
      <c r="J179" s="186"/>
      <c r="K179" s="186"/>
      <c r="L179" s="257" t="s">
        <v>683</v>
      </c>
      <c r="M179" s="258">
        <f t="shared" ref="M179:R179" si="34">M174+M161</f>
        <v>3</v>
      </c>
      <c r="N179" s="258">
        <f t="shared" si="34"/>
        <v>0</v>
      </c>
      <c r="O179" s="258">
        <f t="shared" si="34"/>
        <v>0</v>
      </c>
      <c r="P179" s="258">
        <f t="shared" si="34"/>
        <v>0</v>
      </c>
      <c r="Q179" s="258">
        <f t="shared" si="34"/>
        <v>3</v>
      </c>
      <c r="R179" s="258">
        <f t="shared" si="34"/>
        <v>0</v>
      </c>
      <c r="S179" s="259">
        <f t="shared" si="31"/>
        <v>6</v>
      </c>
      <c r="T179" s="29"/>
      <c r="U179" s="185"/>
      <c r="V179" s="185"/>
      <c r="W179" s="185"/>
      <c r="X179" s="185"/>
      <c r="Y179" s="185"/>
      <c r="Z179" s="185"/>
      <c r="AA179" s="185"/>
      <c r="AB179" s="185"/>
      <c r="AC179" s="185"/>
    </row>
    <row r="180" spans="1:29" ht="15.75" customHeight="1">
      <c r="A180" s="1019"/>
      <c r="B180" s="1020"/>
      <c r="C180" s="1201"/>
      <c r="D180" s="186"/>
      <c r="E180" s="186"/>
      <c r="F180" s="186"/>
      <c r="G180" s="186"/>
      <c r="H180" s="186"/>
      <c r="I180" s="186"/>
      <c r="J180" s="186"/>
      <c r="K180" s="186"/>
      <c r="L180" s="260" t="s">
        <v>684</v>
      </c>
      <c r="M180" s="261">
        <f t="shared" ref="M180:R180" si="35">M175+M162</f>
        <v>0</v>
      </c>
      <c r="N180" s="261">
        <f t="shared" si="35"/>
        <v>0</v>
      </c>
      <c r="O180" s="261">
        <f t="shared" si="35"/>
        <v>3</v>
      </c>
      <c r="P180" s="261">
        <f t="shared" si="35"/>
        <v>0</v>
      </c>
      <c r="Q180" s="261">
        <f t="shared" si="35"/>
        <v>0</v>
      </c>
      <c r="R180" s="261">
        <f t="shared" si="35"/>
        <v>0</v>
      </c>
      <c r="S180" s="262">
        <f t="shared" si="31"/>
        <v>3</v>
      </c>
      <c r="T180" s="29"/>
      <c r="U180" s="185"/>
      <c r="V180" s="185"/>
      <c r="W180" s="185"/>
      <c r="X180" s="185"/>
      <c r="Y180" s="185"/>
      <c r="Z180" s="185"/>
      <c r="AA180" s="185"/>
      <c r="AB180" s="185"/>
      <c r="AC180" s="185"/>
    </row>
    <row r="181" spans="1:29" ht="21" customHeight="1">
      <c r="A181" s="1005"/>
      <c r="B181" s="1021"/>
      <c r="C181" s="354"/>
      <c r="D181" s="82"/>
      <c r="E181" s="82"/>
      <c r="F181" s="82"/>
      <c r="G181" s="82"/>
      <c r="H181" s="82"/>
      <c r="I181" s="82"/>
      <c r="J181" s="82"/>
      <c r="K181" s="82"/>
      <c r="L181" s="355"/>
      <c r="M181" s="82"/>
      <c r="N181" s="82"/>
      <c r="O181" s="82"/>
      <c r="P181" s="82"/>
      <c r="Q181" s="82"/>
      <c r="R181" s="82"/>
      <c r="S181" s="82"/>
      <c r="T181" s="29"/>
      <c r="U181" s="185"/>
      <c r="V181" s="185"/>
      <c r="W181" s="185"/>
      <c r="X181" s="185"/>
      <c r="Y181" s="185"/>
      <c r="Z181" s="185"/>
      <c r="AA181" s="185"/>
      <c r="AB181" s="185"/>
      <c r="AC181" s="185"/>
    </row>
    <row r="182" spans="1:29" ht="26.25" customHeight="1">
      <c r="A182" s="1162">
        <v>7</v>
      </c>
      <c r="B182" s="1212" t="s">
        <v>219</v>
      </c>
      <c r="C182" s="186" t="s">
        <v>643</v>
      </c>
      <c r="D182" s="306">
        <v>7</v>
      </c>
      <c r="E182" s="9" t="s">
        <v>789</v>
      </c>
      <c r="F182" s="9" t="s">
        <v>645</v>
      </c>
      <c r="G182" s="306"/>
      <c r="H182" s="306">
        <v>1</v>
      </c>
      <c r="I182" s="9">
        <v>5</v>
      </c>
      <c r="J182" s="9" t="s">
        <v>789</v>
      </c>
      <c r="K182" s="306" t="s">
        <v>645</v>
      </c>
      <c r="L182" s="1192" t="s">
        <v>592</v>
      </c>
      <c r="M182" s="18" t="s">
        <v>2900</v>
      </c>
      <c r="N182" s="18" t="s">
        <v>2901</v>
      </c>
      <c r="O182" s="788" t="s">
        <v>2902</v>
      </c>
      <c r="P182" s="29" t="s">
        <v>2903</v>
      </c>
      <c r="Q182" s="18" t="s">
        <v>2904</v>
      </c>
      <c r="R182" s="29"/>
      <c r="S182" s="29"/>
      <c r="T182" s="29"/>
      <c r="U182" s="185"/>
      <c r="V182" s="8"/>
      <c r="W182" s="8"/>
      <c r="X182" s="8"/>
      <c r="Y182" s="8"/>
      <c r="Z182" s="8"/>
      <c r="AA182" s="8"/>
      <c r="AB182" s="8"/>
      <c r="AC182" s="8"/>
    </row>
    <row r="183" spans="1:29" ht="28.5" customHeight="1">
      <c r="A183" s="1152"/>
      <c r="B183" s="1159"/>
      <c r="C183" s="186" t="s">
        <v>646</v>
      </c>
      <c r="D183" s="33">
        <v>5</v>
      </c>
      <c r="E183" s="9" t="s">
        <v>808</v>
      </c>
      <c r="F183" s="9" t="s">
        <v>645</v>
      </c>
      <c r="G183" s="33"/>
      <c r="H183" s="33">
        <v>2</v>
      </c>
      <c r="I183" s="9">
        <v>7</v>
      </c>
      <c r="J183" s="9" t="s">
        <v>691</v>
      </c>
      <c r="K183" s="33" t="s">
        <v>645</v>
      </c>
      <c r="L183" s="1193"/>
      <c r="M183" s="18"/>
      <c r="N183" s="29" t="s">
        <v>2905</v>
      </c>
      <c r="O183" s="29" t="s">
        <v>2906</v>
      </c>
      <c r="P183" s="18" t="s">
        <v>2907</v>
      </c>
      <c r="Q183" s="29" t="s">
        <v>2908</v>
      </c>
      <c r="R183" s="29"/>
      <c r="S183" s="29"/>
      <c r="T183" s="29"/>
      <c r="U183" s="185"/>
      <c r="V183" s="185"/>
      <c r="W183" s="185"/>
      <c r="X183" s="185"/>
      <c r="Y183" s="185"/>
      <c r="Z183" s="185"/>
      <c r="AA183" s="185"/>
      <c r="AB183" s="185"/>
      <c r="AC183" s="185"/>
    </row>
    <row r="184" spans="1:29" ht="32.25" customHeight="1">
      <c r="A184" s="1152"/>
      <c r="B184" s="1159"/>
      <c r="C184" s="186" t="s">
        <v>656</v>
      </c>
      <c r="D184" s="33">
        <v>10</v>
      </c>
      <c r="E184" s="9" t="s">
        <v>650</v>
      </c>
      <c r="F184" s="9" t="s">
        <v>645</v>
      </c>
      <c r="G184" s="33"/>
      <c r="H184" s="33">
        <v>3</v>
      </c>
      <c r="I184" s="9">
        <v>5</v>
      </c>
      <c r="J184" s="9" t="s">
        <v>650</v>
      </c>
      <c r="K184" s="33" t="s">
        <v>645</v>
      </c>
      <c r="L184" s="1193"/>
      <c r="M184" s="18"/>
      <c r="N184" s="29"/>
      <c r="O184" s="29"/>
      <c r="P184" s="788" t="s">
        <v>2909</v>
      </c>
      <c r="Q184" s="18" t="s">
        <v>2910</v>
      </c>
      <c r="R184" s="29"/>
      <c r="S184" s="29"/>
      <c r="T184" s="29"/>
      <c r="U184" s="185"/>
      <c r="V184" s="185"/>
      <c r="W184" s="185"/>
      <c r="X184" s="185"/>
      <c r="Y184" s="185"/>
      <c r="Z184" s="185"/>
      <c r="AA184" s="185"/>
      <c r="AB184" s="185"/>
      <c r="AC184" s="185"/>
    </row>
    <row r="185" spans="1:29" ht="27.75" customHeight="1">
      <c r="A185" s="1152"/>
      <c r="B185" s="1159"/>
      <c r="C185" s="186" t="s">
        <v>657</v>
      </c>
      <c r="D185" s="33">
        <v>6</v>
      </c>
      <c r="E185" s="9" t="s">
        <v>653</v>
      </c>
      <c r="F185" s="9" t="s">
        <v>645</v>
      </c>
      <c r="G185" s="306"/>
      <c r="H185" s="33">
        <v>4</v>
      </c>
      <c r="I185" s="9">
        <v>10</v>
      </c>
      <c r="J185" s="9" t="s">
        <v>653</v>
      </c>
      <c r="K185" s="306" t="s">
        <v>645</v>
      </c>
      <c r="L185" s="1194"/>
      <c r="M185" s="196"/>
      <c r="N185" s="196"/>
      <c r="O185" s="196"/>
      <c r="P185" s="196"/>
      <c r="Q185" s="196"/>
      <c r="R185" s="29"/>
      <c r="S185" s="29"/>
      <c r="T185" s="29"/>
      <c r="U185" s="185"/>
      <c r="V185" s="185"/>
      <c r="W185" s="185"/>
      <c r="X185" s="185"/>
      <c r="Y185" s="185"/>
      <c r="Z185" s="185"/>
      <c r="AA185" s="185"/>
      <c r="AB185" s="185"/>
      <c r="AC185" s="185"/>
    </row>
    <row r="186" spans="1:29" ht="18" customHeight="1">
      <c r="A186" s="1152"/>
      <c r="B186" s="1159"/>
      <c r="C186" s="186" t="s">
        <v>658</v>
      </c>
      <c r="D186" s="33">
        <v>4</v>
      </c>
      <c r="E186" s="9" t="s">
        <v>655</v>
      </c>
      <c r="F186" s="9" t="s">
        <v>645</v>
      </c>
      <c r="G186" s="306"/>
      <c r="H186" s="33">
        <v>5</v>
      </c>
      <c r="I186" s="9">
        <v>6</v>
      </c>
      <c r="J186" s="9" t="s">
        <v>655</v>
      </c>
      <c r="K186" s="306" t="s">
        <v>645</v>
      </c>
      <c r="L186" s="186" t="s">
        <v>593</v>
      </c>
      <c r="M186" s="192"/>
      <c r="N186" s="192">
        <v>4</v>
      </c>
      <c r="O186" s="192">
        <v>4</v>
      </c>
      <c r="P186" s="192">
        <v>4</v>
      </c>
      <c r="Q186" s="192">
        <v>4</v>
      </c>
      <c r="R186" s="194"/>
      <c r="S186" s="4">
        <f t="shared" ref="S186:S193" si="36">SUM(M186:R186)</f>
        <v>16</v>
      </c>
      <c r="T186" s="29"/>
      <c r="U186" s="185"/>
      <c r="V186" s="185"/>
      <c r="W186" s="185"/>
      <c r="X186" s="185"/>
      <c r="Y186" s="185"/>
      <c r="Z186" s="185"/>
      <c r="AA186" s="185"/>
      <c r="AB186" s="185"/>
      <c r="AC186" s="185"/>
    </row>
    <row r="187" spans="1:29" ht="18" customHeight="1">
      <c r="A187" s="1152"/>
      <c r="B187" s="1159"/>
      <c r="C187" s="186"/>
      <c r="D187" s="306"/>
      <c r="E187" s="9"/>
      <c r="F187" s="9"/>
      <c r="G187" s="306"/>
      <c r="H187" s="306"/>
      <c r="I187" s="289">
        <v>33</v>
      </c>
      <c r="J187" s="9"/>
      <c r="K187" s="306"/>
      <c r="L187" s="195" t="s">
        <v>594</v>
      </c>
      <c r="M187" s="196"/>
      <c r="N187" s="196"/>
      <c r="O187" s="196"/>
      <c r="P187" s="196"/>
      <c r="Q187" s="196"/>
      <c r="R187" s="29"/>
      <c r="S187" s="33">
        <f t="shared" si="36"/>
        <v>0</v>
      </c>
      <c r="T187" s="29"/>
      <c r="U187" s="185"/>
      <c r="V187" s="185"/>
      <c r="W187" s="185"/>
      <c r="X187" s="185"/>
      <c r="Y187" s="185"/>
      <c r="Z187" s="185"/>
      <c r="AA187" s="185"/>
      <c r="AB187" s="185"/>
      <c r="AC187" s="185"/>
    </row>
    <row r="188" spans="1:29" ht="18" customHeight="1">
      <c r="A188" s="1152"/>
      <c r="B188" s="1159"/>
      <c r="C188" s="216"/>
      <c r="D188" s="306"/>
      <c r="E188" s="9"/>
      <c r="F188" s="9"/>
      <c r="G188" s="33"/>
      <c r="H188" s="306"/>
      <c r="I188" s="9"/>
      <c r="J188" s="9"/>
      <c r="K188" s="33"/>
      <c r="L188" s="195" t="s">
        <v>595</v>
      </c>
      <c r="M188" s="198"/>
      <c r="N188" s="198">
        <v>4</v>
      </c>
      <c r="O188" s="198">
        <v>4</v>
      </c>
      <c r="P188" s="198">
        <v>4</v>
      </c>
      <c r="Q188" s="198">
        <v>4</v>
      </c>
      <c r="R188" s="29"/>
      <c r="S188" s="33">
        <f t="shared" si="36"/>
        <v>16</v>
      </c>
      <c r="T188" s="29"/>
      <c r="U188" s="185"/>
      <c r="V188" s="185"/>
      <c r="W188" s="185"/>
      <c r="X188" s="185"/>
      <c r="Y188" s="185"/>
      <c r="Z188" s="185"/>
      <c r="AA188" s="185"/>
      <c r="AB188" s="185"/>
      <c r="AC188" s="185"/>
    </row>
    <row r="189" spans="1:29" ht="18" customHeight="1">
      <c r="A189" s="1152"/>
      <c r="B189" s="1159"/>
      <c r="C189" s="114"/>
      <c r="D189" s="33"/>
      <c r="E189" s="33"/>
      <c r="F189" s="33"/>
      <c r="G189" s="33"/>
      <c r="H189" s="33"/>
      <c r="I189" s="33"/>
      <c r="J189" s="33"/>
      <c r="K189" s="33"/>
      <c r="L189" s="199" t="s">
        <v>596</v>
      </c>
      <c r="M189" s="200"/>
      <c r="N189" s="200"/>
      <c r="O189" s="200"/>
      <c r="P189" s="200"/>
      <c r="Q189" s="200"/>
      <c r="R189" s="202"/>
      <c r="S189" s="203">
        <f t="shared" si="36"/>
        <v>0</v>
      </c>
      <c r="T189" s="29"/>
      <c r="U189" s="185"/>
      <c r="V189" s="185"/>
      <c r="W189" s="185"/>
      <c r="X189" s="185"/>
      <c r="Y189" s="185"/>
      <c r="Z189" s="185"/>
      <c r="AA189" s="185"/>
      <c r="AB189" s="185"/>
      <c r="AC189" s="185"/>
    </row>
    <row r="190" spans="1:29" ht="18" customHeight="1">
      <c r="A190" s="1152"/>
      <c r="B190" s="1159"/>
      <c r="C190" s="186"/>
      <c r="D190" s="33"/>
      <c r="E190" s="9"/>
      <c r="F190" s="9"/>
      <c r="G190" s="306"/>
      <c r="H190" s="33"/>
      <c r="I190" s="9"/>
      <c r="J190" s="9"/>
      <c r="K190" s="306"/>
      <c r="L190" s="199" t="s">
        <v>597</v>
      </c>
      <c r="M190" s="200">
        <v>3</v>
      </c>
      <c r="N190" s="200">
        <v>2</v>
      </c>
      <c r="O190" s="200">
        <v>1</v>
      </c>
      <c r="P190" s="200">
        <v>1</v>
      </c>
      <c r="Q190" s="200">
        <v>6</v>
      </c>
      <c r="R190" s="202"/>
      <c r="S190" s="203">
        <f t="shared" si="36"/>
        <v>13</v>
      </c>
      <c r="T190" s="29"/>
      <c r="U190" s="185"/>
      <c r="V190" s="185"/>
      <c r="W190" s="185"/>
      <c r="X190" s="185"/>
      <c r="Y190" s="185"/>
      <c r="Z190" s="185"/>
      <c r="AA190" s="185"/>
      <c r="AB190" s="185"/>
      <c r="AC190" s="185"/>
    </row>
    <row r="191" spans="1:29" ht="18" customHeight="1">
      <c r="A191" s="1152"/>
      <c r="B191" s="1159"/>
      <c r="C191" s="186"/>
      <c r="D191" s="306"/>
      <c r="E191" s="9"/>
      <c r="F191" s="9"/>
      <c r="G191" s="306"/>
      <c r="H191" s="306"/>
      <c r="I191" s="9"/>
      <c r="J191" s="9"/>
      <c r="K191" s="306"/>
      <c r="L191" s="208" t="s">
        <v>598</v>
      </c>
      <c r="M191" s="200"/>
      <c r="N191" s="200"/>
      <c r="O191" s="200"/>
      <c r="P191" s="200"/>
      <c r="Q191" s="200"/>
      <c r="R191" s="202"/>
      <c r="S191" s="203">
        <f t="shared" si="36"/>
        <v>0</v>
      </c>
      <c r="T191" s="29"/>
      <c r="U191" s="185"/>
      <c r="V191" s="185"/>
      <c r="W191" s="185"/>
      <c r="X191" s="185"/>
      <c r="Y191" s="185"/>
      <c r="Z191" s="185"/>
      <c r="AA191" s="185"/>
      <c r="AB191" s="185"/>
      <c r="AC191" s="185"/>
    </row>
    <row r="192" spans="1:29" ht="18" customHeight="1">
      <c r="A192" s="1152"/>
      <c r="B192" s="1159"/>
      <c r="C192" s="216"/>
      <c r="D192" s="306"/>
      <c r="E192" s="9"/>
      <c r="F192" s="9"/>
      <c r="G192" s="33"/>
      <c r="H192" s="306"/>
      <c r="I192" s="9"/>
      <c r="J192" s="9"/>
      <c r="K192" s="33"/>
      <c r="L192" s="209" t="s">
        <v>599</v>
      </c>
      <c r="M192" s="210"/>
      <c r="N192" s="210"/>
      <c r="O192" s="210"/>
      <c r="P192" s="210"/>
      <c r="Q192" s="210"/>
      <c r="R192" s="211"/>
      <c r="S192" s="212">
        <f t="shared" si="36"/>
        <v>0</v>
      </c>
      <c r="T192" s="29"/>
      <c r="U192" s="185"/>
      <c r="V192" s="185"/>
      <c r="W192" s="185"/>
      <c r="X192" s="185"/>
      <c r="Y192" s="185"/>
      <c r="Z192" s="185"/>
      <c r="AA192" s="185"/>
      <c r="AB192" s="185"/>
      <c r="AC192" s="185"/>
    </row>
    <row r="193" spans="1:29" ht="18" customHeight="1">
      <c r="A193" s="1152"/>
      <c r="B193" s="1159"/>
      <c r="C193" s="114"/>
      <c r="D193" s="33"/>
      <c r="E193" s="33"/>
      <c r="F193" s="33"/>
      <c r="G193" s="33"/>
      <c r="H193" s="33"/>
      <c r="I193" s="33"/>
      <c r="J193" s="33"/>
      <c r="K193" s="33"/>
      <c r="L193" s="209" t="s">
        <v>600</v>
      </c>
      <c r="M193" s="213"/>
      <c r="N193" s="213"/>
      <c r="O193" s="213"/>
      <c r="P193" s="213"/>
      <c r="Q193" s="213"/>
      <c r="R193" s="214"/>
      <c r="S193" s="215">
        <f t="shared" si="36"/>
        <v>0</v>
      </c>
      <c r="T193" s="29"/>
      <c r="U193" s="185"/>
      <c r="V193" s="185"/>
      <c r="W193" s="185"/>
      <c r="X193" s="185"/>
      <c r="Y193" s="185"/>
      <c r="Z193" s="185"/>
      <c r="AA193" s="185"/>
      <c r="AB193" s="185"/>
      <c r="AC193" s="185"/>
    </row>
    <row r="194" spans="1:29" ht="18" customHeight="1">
      <c r="A194" s="1152"/>
      <c r="B194" s="1159"/>
      <c r="C194" s="216"/>
      <c r="D194" s="217"/>
      <c r="E194" s="217"/>
      <c r="F194" s="217"/>
      <c r="G194" s="217"/>
      <c r="H194" s="217"/>
      <c r="I194" s="217"/>
      <c r="J194" s="217"/>
      <c r="K194" s="217"/>
      <c r="L194" s="222"/>
      <c r="M194" s="223"/>
      <c r="N194" s="223"/>
      <c r="O194" s="223"/>
      <c r="P194" s="223"/>
      <c r="Q194" s="223"/>
      <c r="R194" s="224"/>
      <c r="S194" s="225"/>
      <c r="T194" s="29"/>
      <c r="U194" s="185"/>
      <c r="V194" s="185"/>
      <c r="W194" s="185"/>
      <c r="X194" s="185"/>
      <c r="Y194" s="185"/>
      <c r="Z194" s="185"/>
      <c r="AA194" s="185"/>
      <c r="AB194" s="185"/>
      <c r="AC194" s="185"/>
    </row>
    <row r="195" spans="1:29" ht="30.75" customHeight="1">
      <c r="A195" s="1152"/>
      <c r="B195" s="1159"/>
      <c r="C195" s="114"/>
      <c r="D195" s="114"/>
      <c r="E195" s="114"/>
      <c r="F195" s="114"/>
      <c r="G195" s="114"/>
      <c r="H195" s="114"/>
      <c r="I195" s="114"/>
      <c r="J195" s="114"/>
      <c r="K195" s="114"/>
      <c r="L195" s="1195" t="s">
        <v>601</v>
      </c>
      <c r="M195" s="230" t="s">
        <v>2911</v>
      </c>
      <c r="N195" s="228" t="s">
        <v>2912</v>
      </c>
      <c r="O195" s="228" t="s">
        <v>2913</v>
      </c>
      <c r="P195" s="228" t="s">
        <v>2914</v>
      </c>
      <c r="Q195" s="833" t="s">
        <v>2915</v>
      </c>
      <c r="R195" s="228"/>
      <c r="S195" s="228"/>
      <c r="T195" s="29"/>
      <c r="U195" s="185"/>
      <c r="V195" s="185"/>
      <c r="W195" s="185"/>
      <c r="X195" s="185"/>
      <c r="Y195" s="185"/>
      <c r="Z195" s="185"/>
      <c r="AA195" s="185"/>
      <c r="AB195" s="185"/>
      <c r="AC195" s="185"/>
    </row>
    <row r="196" spans="1:29" ht="27.75" customHeight="1">
      <c r="A196" s="1152"/>
      <c r="B196" s="1159"/>
      <c r="C196" s="114"/>
      <c r="D196" s="114"/>
      <c r="E196" s="114"/>
      <c r="F196" s="114"/>
      <c r="G196" s="114"/>
      <c r="H196" s="114"/>
      <c r="I196" s="114"/>
      <c r="J196" s="114"/>
      <c r="K196" s="114"/>
      <c r="L196" s="1193"/>
      <c r="M196" s="230"/>
      <c r="N196" s="230" t="s">
        <v>2916</v>
      </c>
      <c r="O196" s="230" t="s">
        <v>2917</v>
      </c>
      <c r="P196" s="230" t="s">
        <v>2918</v>
      </c>
      <c r="Q196" s="228" t="s">
        <v>2919</v>
      </c>
      <c r="R196" s="228"/>
      <c r="S196" s="228"/>
      <c r="T196" s="29"/>
      <c r="U196" s="185"/>
      <c r="V196" s="185"/>
      <c r="W196" s="185"/>
      <c r="X196" s="185"/>
      <c r="Y196" s="185"/>
      <c r="Z196" s="185"/>
      <c r="AA196" s="185"/>
      <c r="AB196" s="185"/>
      <c r="AC196" s="185"/>
    </row>
    <row r="197" spans="1:29" ht="39" customHeight="1">
      <c r="A197" s="1152"/>
      <c r="B197" s="1159"/>
      <c r="C197" s="186"/>
      <c r="D197" s="29"/>
      <c r="E197" s="29"/>
      <c r="F197" s="29"/>
      <c r="G197" s="29"/>
      <c r="H197" s="29"/>
      <c r="I197" s="29"/>
      <c r="J197" s="29"/>
      <c r="K197" s="29"/>
      <c r="L197" s="1194"/>
      <c r="M197" s="230"/>
      <c r="N197" s="228"/>
      <c r="O197" s="230"/>
      <c r="P197" s="230" t="s">
        <v>2920</v>
      </c>
      <c r="Q197" s="231" t="s">
        <v>2921</v>
      </c>
      <c r="R197" s="228"/>
      <c r="S197" s="228"/>
      <c r="T197" s="29"/>
      <c r="U197" s="185"/>
      <c r="V197" s="185"/>
      <c r="W197" s="185"/>
      <c r="X197" s="185"/>
      <c r="Y197" s="185"/>
      <c r="Z197" s="185"/>
      <c r="AA197" s="185"/>
      <c r="AB197" s="185"/>
      <c r="AC197" s="185"/>
    </row>
    <row r="198" spans="1:29" ht="16.5" customHeight="1">
      <c r="A198" s="1152"/>
      <c r="B198" s="1159"/>
      <c r="C198" s="181"/>
      <c r="D198" s="29"/>
      <c r="E198" s="29"/>
      <c r="F198" s="29"/>
      <c r="G198" s="29"/>
      <c r="H198" s="29"/>
      <c r="I198" s="29"/>
      <c r="J198" s="29"/>
      <c r="K198" s="29"/>
      <c r="L198" s="238" t="s">
        <v>593</v>
      </c>
      <c r="M198" s="280"/>
      <c r="N198" s="280">
        <v>4</v>
      </c>
      <c r="O198" s="280">
        <v>3</v>
      </c>
      <c r="P198" s="280">
        <v>4</v>
      </c>
      <c r="Q198" s="280">
        <v>6</v>
      </c>
      <c r="R198" s="236"/>
      <c r="S198" s="237">
        <f t="shared" ref="S198:S209" si="37">SUM(M198:R198)</f>
        <v>17</v>
      </c>
      <c r="T198" s="29"/>
      <c r="U198" s="185"/>
      <c r="V198" s="185"/>
      <c r="W198" s="185"/>
      <c r="X198" s="185"/>
      <c r="Y198" s="185"/>
      <c r="Z198" s="185"/>
      <c r="AA198" s="185"/>
      <c r="AB198" s="185"/>
      <c r="AC198" s="185"/>
    </row>
    <row r="199" spans="1:29" ht="16.5" customHeight="1">
      <c r="A199" s="1152"/>
      <c r="B199" s="1159"/>
      <c r="C199" s="186"/>
      <c r="D199" s="29"/>
      <c r="E199" s="29"/>
      <c r="F199" s="29"/>
      <c r="G199" s="29"/>
      <c r="H199" s="29"/>
      <c r="I199" s="29"/>
      <c r="J199" s="29"/>
      <c r="K199" s="29"/>
      <c r="L199" s="240" t="s">
        <v>594</v>
      </c>
      <c r="M199" s="281"/>
      <c r="N199" s="281"/>
      <c r="O199" s="281"/>
      <c r="P199" s="281"/>
      <c r="Q199" s="281"/>
      <c r="R199" s="228"/>
      <c r="S199" s="242">
        <f t="shared" si="37"/>
        <v>0</v>
      </c>
      <c r="T199" s="29"/>
      <c r="U199" s="185"/>
      <c r="V199" s="185"/>
      <c r="W199" s="185"/>
      <c r="X199" s="185"/>
      <c r="Y199" s="185"/>
      <c r="Z199" s="185"/>
      <c r="AA199" s="185"/>
      <c r="AB199" s="185"/>
      <c r="AC199" s="185"/>
    </row>
    <row r="200" spans="1:29" ht="16.5" customHeight="1">
      <c r="A200" s="1152"/>
      <c r="B200" s="1159"/>
      <c r="C200" s="186"/>
      <c r="D200" s="29"/>
      <c r="E200" s="29"/>
      <c r="F200" s="29"/>
      <c r="G200" s="29"/>
      <c r="H200" s="29"/>
      <c r="I200" s="29"/>
      <c r="J200" s="29"/>
      <c r="K200" s="29"/>
      <c r="L200" s="240" t="s">
        <v>595</v>
      </c>
      <c r="M200" s="243"/>
      <c r="N200" s="243">
        <v>4</v>
      </c>
      <c r="O200" s="243">
        <v>3</v>
      </c>
      <c r="P200" s="243">
        <v>4</v>
      </c>
      <c r="Q200" s="243">
        <v>6</v>
      </c>
      <c r="R200" s="228"/>
      <c r="S200" s="242">
        <f t="shared" si="37"/>
        <v>17</v>
      </c>
      <c r="T200" s="29"/>
      <c r="U200" s="185"/>
      <c r="V200" s="185"/>
      <c r="W200" s="185"/>
      <c r="X200" s="185"/>
      <c r="Y200" s="185"/>
      <c r="Z200" s="185"/>
      <c r="AA200" s="185"/>
      <c r="AB200" s="185"/>
      <c r="AC200" s="185"/>
    </row>
    <row r="201" spans="1:29" ht="16.5" customHeight="1">
      <c r="A201" s="1152"/>
      <c r="B201" s="1159"/>
      <c r="C201" s="186"/>
      <c r="D201" s="29"/>
      <c r="E201" s="29"/>
      <c r="F201" s="29"/>
      <c r="G201" s="29"/>
      <c r="H201" s="29"/>
      <c r="I201" s="29"/>
      <c r="J201" s="29"/>
      <c r="K201" s="29"/>
      <c r="L201" s="244" t="s">
        <v>596</v>
      </c>
      <c r="M201" s="246"/>
      <c r="N201" s="246"/>
      <c r="O201" s="246"/>
      <c r="P201" s="246"/>
      <c r="Q201" s="246"/>
      <c r="R201" s="247"/>
      <c r="S201" s="248">
        <f t="shared" si="37"/>
        <v>0</v>
      </c>
      <c r="T201" s="29"/>
      <c r="U201" s="185"/>
      <c r="V201" s="185"/>
      <c r="W201" s="185"/>
      <c r="X201" s="185"/>
      <c r="Y201" s="185"/>
      <c r="Z201" s="185"/>
      <c r="AA201" s="185"/>
      <c r="AB201" s="185"/>
      <c r="AC201" s="185"/>
    </row>
    <row r="202" spans="1:29" ht="16.5" customHeight="1">
      <c r="A202" s="1152"/>
      <c r="B202" s="1159"/>
      <c r="C202" s="1200"/>
      <c r="D202" s="186"/>
      <c r="E202" s="186"/>
      <c r="F202" s="186"/>
      <c r="G202" s="186"/>
      <c r="H202" s="186"/>
      <c r="I202" s="186"/>
      <c r="J202" s="186"/>
      <c r="K202" s="186"/>
      <c r="L202" s="244" t="s">
        <v>597</v>
      </c>
      <c r="M202" s="246">
        <v>3</v>
      </c>
      <c r="N202" s="246">
        <v>4</v>
      </c>
      <c r="O202" s="246">
        <v>3</v>
      </c>
      <c r="P202" s="246">
        <v>7</v>
      </c>
      <c r="Q202" s="246">
        <v>3</v>
      </c>
      <c r="R202" s="247"/>
      <c r="S202" s="248">
        <f t="shared" si="37"/>
        <v>20</v>
      </c>
      <c r="T202" s="29"/>
      <c r="U202" s="185"/>
      <c r="V202" s="185"/>
      <c r="W202" s="185"/>
      <c r="X202" s="185"/>
      <c r="Y202" s="185"/>
      <c r="Z202" s="185"/>
      <c r="AA202" s="185"/>
      <c r="AB202" s="185"/>
      <c r="AC202" s="185"/>
    </row>
    <row r="203" spans="1:29" ht="16.5" customHeight="1">
      <c r="A203" s="1152"/>
      <c r="B203" s="1159"/>
      <c r="C203" s="1201"/>
      <c r="D203" s="186"/>
      <c r="E203" s="186"/>
      <c r="F203" s="186"/>
      <c r="G203" s="186"/>
      <c r="H203" s="186"/>
      <c r="I203" s="186"/>
      <c r="J203" s="186"/>
      <c r="K203" s="186"/>
      <c r="L203" s="249" t="s">
        <v>598</v>
      </c>
      <c r="M203" s="246"/>
      <c r="N203" s="246"/>
      <c r="O203" s="246"/>
      <c r="P203" s="246"/>
      <c r="Q203" s="246"/>
      <c r="R203" s="247"/>
      <c r="S203" s="248">
        <f t="shared" si="37"/>
        <v>0</v>
      </c>
      <c r="T203" s="29"/>
      <c r="U203" s="185"/>
      <c r="V203" s="185"/>
      <c r="W203" s="185"/>
      <c r="X203" s="185"/>
      <c r="Y203" s="185"/>
      <c r="Z203" s="185"/>
      <c r="AA203" s="185"/>
      <c r="AB203" s="185"/>
      <c r="AC203" s="185"/>
    </row>
    <row r="204" spans="1:29" ht="16.5" customHeight="1">
      <c r="A204" s="1019"/>
      <c r="B204" s="1020"/>
      <c r="C204" s="181"/>
      <c r="D204" s="29"/>
      <c r="E204" s="29"/>
      <c r="F204" s="29"/>
      <c r="G204" s="29"/>
      <c r="H204" s="29"/>
      <c r="I204" s="29"/>
      <c r="J204" s="29"/>
      <c r="K204" s="29"/>
      <c r="L204" s="250" t="s">
        <v>599</v>
      </c>
      <c r="M204" s="251"/>
      <c r="N204" s="251"/>
      <c r="O204" s="251"/>
      <c r="P204" s="251"/>
      <c r="Q204" s="251"/>
      <c r="R204" s="252"/>
      <c r="S204" s="253">
        <f t="shared" si="37"/>
        <v>0</v>
      </c>
      <c r="T204" s="29"/>
      <c r="U204" s="185"/>
      <c r="V204" s="185"/>
      <c r="W204" s="185"/>
      <c r="X204" s="185"/>
      <c r="Y204" s="185"/>
      <c r="Z204" s="185"/>
      <c r="AA204" s="185"/>
      <c r="AB204" s="185"/>
      <c r="AC204" s="185"/>
    </row>
    <row r="205" spans="1:29" ht="16.5" customHeight="1">
      <c r="A205" s="1019"/>
      <c r="B205" s="1020"/>
      <c r="C205" s="186"/>
      <c r="D205" s="29"/>
      <c r="E205" s="29"/>
      <c r="F205" s="29"/>
      <c r="G205" s="29"/>
      <c r="H205" s="29"/>
      <c r="I205" s="29"/>
      <c r="J205" s="29"/>
      <c r="K205" s="29"/>
      <c r="L205" s="250" t="s">
        <v>600</v>
      </c>
      <c r="M205" s="254"/>
      <c r="N205" s="254"/>
      <c r="O205" s="254"/>
      <c r="P205" s="254"/>
      <c r="Q205" s="254"/>
      <c r="R205" s="255"/>
      <c r="S205" s="256">
        <f t="shared" si="37"/>
        <v>0</v>
      </c>
      <c r="T205" s="29"/>
      <c r="U205" s="185"/>
      <c r="V205" s="185"/>
      <c r="W205" s="185"/>
      <c r="X205" s="185"/>
      <c r="Y205" s="185"/>
      <c r="Z205" s="185"/>
      <c r="AA205" s="185"/>
      <c r="AB205" s="185"/>
      <c r="AC205" s="185"/>
    </row>
    <row r="206" spans="1:29" ht="16.5" customHeight="1">
      <c r="A206" s="1019"/>
      <c r="B206" s="1020"/>
      <c r="C206" s="186"/>
      <c r="D206" s="29"/>
      <c r="E206" s="29"/>
      <c r="F206" s="29"/>
      <c r="G206" s="29"/>
      <c r="H206" s="29"/>
      <c r="I206" s="29"/>
      <c r="J206" s="29"/>
      <c r="K206" s="29"/>
      <c r="L206" s="222" t="s">
        <v>681</v>
      </c>
      <c r="M206" s="223">
        <f t="shared" ref="M206:R206" si="38">M198+M186</f>
        <v>0</v>
      </c>
      <c r="N206" s="223">
        <f t="shared" si="38"/>
        <v>8</v>
      </c>
      <c r="O206" s="223">
        <f t="shared" si="38"/>
        <v>7</v>
      </c>
      <c r="P206" s="223">
        <f t="shared" si="38"/>
        <v>8</v>
      </c>
      <c r="Q206" s="223">
        <f t="shared" si="38"/>
        <v>10</v>
      </c>
      <c r="R206" s="223">
        <f t="shared" si="38"/>
        <v>0</v>
      </c>
      <c r="S206" s="224">
        <f t="shared" si="37"/>
        <v>33</v>
      </c>
      <c r="T206" s="29"/>
      <c r="U206" s="185"/>
      <c r="V206" s="185"/>
      <c r="W206" s="185"/>
      <c r="X206" s="185"/>
      <c r="Y206" s="185"/>
      <c r="Z206" s="185"/>
      <c r="AA206" s="185"/>
      <c r="AB206" s="185"/>
      <c r="AC206" s="185"/>
    </row>
    <row r="207" spans="1:29" ht="16.5" customHeight="1">
      <c r="A207" s="1019"/>
      <c r="B207" s="1020"/>
      <c r="C207" s="186"/>
      <c r="D207" s="29"/>
      <c r="E207" s="29"/>
      <c r="F207" s="29"/>
      <c r="G207" s="29"/>
      <c r="H207" s="29"/>
      <c r="I207" s="29"/>
      <c r="J207" s="29"/>
      <c r="K207" s="29"/>
      <c r="L207" s="257" t="s">
        <v>682</v>
      </c>
      <c r="M207" s="258">
        <f t="shared" ref="M207:R207" si="39">M202+M201+M190+M189</f>
        <v>6</v>
      </c>
      <c r="N207" s="258">
        <f t="shared" si="39"/>
        <v>6</v>
      </c>
      <c r="O207" s="258">
        <f t="shared" si="39"/>
        <v>4</v>
      </c>
      <c r="P207" s="258">
        <f t="shared" si="39"/>
        <v>8</v>
      </c>
      <c r="Q207" s="258">
        <f t="shared" si="39"/>
        <v>9</v>
      </c>
      <c r="R207" s="258">
        <f t="shared" si="39"/>
        <v>0</v>
      </c>
      <c r="S207" s="259">
        <f t="shared" si="37"/>
        <v>33</v>
      </c>
      <c r="T207" s="29"/>
      <c r="U207" s="185"/>
      <c r="V207" s="185"/>
      <c r="W207" s="185"/>
      <c r="X207" s="185"/>
      <c r="Y207" s="185"/>
      <c r="Z207" s="185"/>
      <c r="AA207" s="185"/>
      <c r="AB207" s="185"/>
      <c r="AC207" s="185"/>
    </row>
    <row r="208" spans="1:29" ht="16.5" customHeight="1">
      <c r="A208" s="1019"/>
      <c r="B208" s="1020"/>
      <c r="C208" s="1200"/>
      <c r="D208" s="186"/>
      <c r="E208" s="186"/>
      <c r="F208" s="186"/>
      <c r="G208" s="186"/>
      <c r="H208" s="186"/>
      <c r="I208" s="186"/>
      <c r="J208" s="186"/>
      <c r="K208" s="186"/>
      <c r="L208" s="257" t="s">
        <v>683</v>
      </c>
      <c r="M208" s="258">
        <f t="shared" ref="M208:R208" si="40">M203+M191</f>
        <v>0</v>
      </c>
      <c r="N208" s="258">
        <f t="shared" si="40"/>
        <v>0</v>
      </c>
      <c r="O208" s="258">
        <f t="shared" si="40"/>
        <v>0</v>
      </c>
      <c r="P208" s="258">
        <f t="shared" si="40"/>
        <v>0</v>
      </c>
      <c r="Q208" s="258">
        <f t="shared" si="40"/>
        <v>0</v>
      </c>
      <c r="R208" s="258">
        <f t="shared" si="40"/>
        <v>0</v>
      </c>
      <c r="S208" s="259">
        <f t="shared" si="37"/>
        <v>0</v>
      </c>
      <c r="T208" s="29"/>
      <c r="U208" s="185"/>
      <c r="V208" s="185"/>
      <c r="W208" s="185"/>
      <c r="X208" s="185"/>
      <c r="Y208" s="185"/>
      <c r="Z208" s="185"/>
      <c r="AA208" s="185"/>
      <c r="AB208" s="185"/>
      <c r="AC208" s="185"/>
    </row>
    <row r="209" spans="1:29" ht="16.5" customHeight="1">
      <c r="A209" s="1019"/>
      <c r="B209" s="1020"/>
      <c r="C209" s="1201"/>
      <c r="D209" s="186"/>
      <c r="E209" s="186"/>
      <c r="F209" s="186"/>
      <c r="G209" s="186"/>
      <c r="H209" s="186"/>
      <c r="I209" s="186"/>
      <c r="J209" s="186"/>
      <c r="K209" s="186"/>
      <c r="L209" s="260" t="s">
        <v>684</v>
      </c>
      <c r="M209" s="261">
        <f t="shared" ref="M209:R209" si="41">M204+M192</f>
        <v>0</v>
      </c>
      <c r="N209" s="261">
        <f t="shared" si="41"/>
        <v>0</v>
      </c>
      <c r="O209" s="261">
        <f t="shared" si="41"/>
        <v>0</v>
      </c>
      <c r="P209" s="261">
        <f t="shared" si="41"/>
        <v>0</v>
      </c>
      <c r="Q209" s="261">
        <f t="shared" si="41"/>
        <v>0</v>
      </c>
      <c r="R209" s="261">
        <f t="shared" si="41"/>
        <v>0</v>
      </c>
      <c r="S209" s="262">
        <f t="shared" si="37"/>
        <v>0</v>
      </c>
      <c r="T209" s="29"/>
      <c r="U209" s="185"/>
      <c r="V209" s="185"/>
      <c r="W209" s="185"/>
      <c r="X209" s="185"/>
      <c r="Y209" s="185"/>
      <c r="Z209" s="185"/>
      <c r="AA209" s="185"/>
      <c r="AB209" s="185"/>
      <c r="AC209" s="185"/>
    </row>
    <row r="210" spans="1:29" ht="21" customHeight="1">
      <c r="A210" s="1005"/>
      <c r="B210" s="1021"/>
      <c r="C210" s="354"/>
      <c r="D210" s="82"/>
      <c r="E210" s="82"/>
      <c r="F210" s="82"/>
      <c r="G210" s="82"/>
      <c r="H210" s="82"/>
      <c r="I210" s="82"/>
      <c r="J210" s="82"/>
      <c r="K210" s="82"/>
      <c r="L210" s="355"/>
      <c r="M210" s="82"/>
      <c r="N210" s="82"/>
      <c r="O210" s="82"/>
      <c r="P210" s="82"/>
      <c r="Q210" s="82"/>
      <c r="R210" s="82"/>
      <c r="S210" s="82"/>
      <c r="T210" s="29"/>
      <c r="U210" s="185"/>
      <c r="V210" s="185"/>
      <c r="W210" s="185"/>
      <c r="X210" s="185"/>
      <c r="Y210" s="185"/>
      <c r="Z210" s="185"/>
      <c r="AA210" s="185"/>
      <c r="AB210" s="185"/>
      <c r="AC210" s="185"/>
    </row>
    <row r="211" spans="1:29" ht="39.75" customHeight="1">
      <c r="A211" s="1162">
        <v>8</v>
      </c>
      <c r="B211" s="1212" t="s">
        <v>220</v>
      </c>
      <c r="C211" s="186" t="s">
        <v>643</v>
      </c>
      <c r="D211" s="306">
        <v>7</v>
      </c>
      <c r="E211" s="272" t="s">
        <v>1116</v>
      </c>
      <c r="F211" s="111" t="s">
        <v>651</v>
      </c>
      <c r="G211" s="306"/>
      <c r="H211" s="306">
        <v>1</v>
      </c>
      <c r="I211" s="272">
        <v>7</v>
      </c>
      <c r="J211" s="1022" t="s">
        <v>1116</v>
      </c>
      <c r="K211" s="306" t="s">
        <v>651</v>
      </c>
      <c r="L211" s="1192" t="s">
        <v>592</v>
      </c>
      <c r="M211" s="29"/>
      <c r="N211" s="29"/>
      <c r="O211" s="1023"/>
      <c r="P211" s="18"/>
      <c r="Q211" s="456" t="s">
        <v>2922</v>
      </c>
      <c r="R211" s="29"/>
      <c r="S211" s="29"/>
      <c r="T211" s="29"/>
      <c r="U211" s="185"/>
      <c r="V211" s="8"/>
      <c r="W211" s="8"/>
      <c r="X211" s="8"/>
      <c r="Y211" s="8"/>
      <c r="Z211" s="8"/>
      <c r="AA211" s="8"/>
      <c r="AB211" s="8"/>
      <c r="AC211" s="8"/>
    </row>
    <row r="212" spans="1:29" ht="28.5" customHeight="1">
      <c r="A212" s="1152"/>
      <c r="B212" s="1159"/>
      <c r="C212" s="186"/>
      <c r="D212" s="33"/>
      <c r="E212" s="9"/>
      <c r="F212" s="9"/>
      <c r="G212" s="33"/>
      <c r="H212" s="33">
        <v>2</v>
      </c>
      <c r="I212" s="9">
        <v>7</v>
      </c>
      <c r="J212" s="645" t="s">
        <v>1121</v>
      </c>
      <c r="K212" s="33" t="s">
        <v>651</v>
      </c>
      <c r="L212" s="1193"/>
      <c r="M212" s="29"/>
      <c r="N212" s="18"/>
      <c r="O212" s="18"/>
      <c r="P212" s="29"/>
      <c r="Q212" s="29"/>
      <c r="R212" s="29"/>
      <c r="S212" s="29"/>
      <c r="T212" s="29"/>
      <c r="U212" s="185"/>
      <c r="V212" s="185"/>
      <c r="W212" s="185"/>
      <c r="X212" s="185"/>
      <c r="Y212" s="185"/>
      <c r="Z212" s="185"/>
      <c r="AA212" s="185"/>
      <c r="AB212" s="185"/>
      <c r="AC212" s="185"/>
    </row>
    <row r="213" spans="1:29" ht="42" customHeight="1">
      <c r="A213" s="1152"/>
      <c r="B213" s="1159"/>
      <c r="C213" s="186" t="s">
        <v>646</v>
      </c>
      <c r="D213" s="33"/>
      <c r="E213" s="9"/>
      <c r="F213" s="9"/>
      <c r="G213" s="33"/>
      <c r="H213" s="33"/>
      <c r="I213" s="289">
        <v>7</v>
      </c>
      <c r="J213" s="9"/>
      <c r="K213" s="33"/>
      <c r="L213" s="1193"/>
      <c r="M213" s="29"/>
      <c r="N213" s="29"/>
      <c r="O213" s="18"/>
      <c r="P213" s="575"/>
      <c r="Q213" s="29"/>
      <c r="R213" s="29"/>
      <c r="S213" s="29"/>
      <c r="T213" s="29"/>
      <c r="U213" s="185"/>
      <c r="V213" s="185"/>
      <c r="W213" s="185"/>
      <c r="X213" s="185"/>
      <c r="Y213" s="185"/>
      <c r="Z213" s="185"/>
      <c r="AA213" s="185"/>
      <c r="AB213" s="185"/>
      <c r="AC213" s="185"/>
    </row>
    <row r="214" spans="1:29" ht="27.75" customHeight="1">
      <c r="A214" s="1152"/>
      <c r="B214" s="1159"/>
      <c r="C214" s="186"/>
      <c r="D214" s="33"/>
      <c r="E214" s="9"/>
      <c r="F214" s="9"/>
      <c r="G214" s="306"/>
      <c r="H214" s="33"/>
      <c r="I214" s="9"/>
      <c r="J214" s="9"/>
      <c r="K214" s="306"/>
      <c r="L214" s="1194"/>
      <c r="M214" s="196"/>
      <c r="N214" s="196"/>
      <c r="O214" s="196"/>
      <c r="P214" s="196"/>
      <c r="Q214" s="196"/>
      <c r="R214" s="29"/>
      <c r="S214" s="29"/>
      <c r="T214" s="29"/>
      <c r="U214" s="185"/>
      <c r="V214" s="185"/>
      <c r="W214" s="185"/>
      <c r="X214" s="185"/>
      <c r="Y214" s="185"/>
      <c r="Z214" s="185"/>
      <c r="AA214" s="185"/>
      <c r="AB214" s="185"/>
      <c r="AC214" s="185"/>
    </row>
    <row r="215" spans="1:29" ht="18" customHeight="1">
      <c r="A215" s="1152"/>
      <c r="B215" s="1159"/>
      <c r="C215" s="186" t="s">
        <v>656</v>
      </c>
      <c r="D215" s="33"/>
      <c r="E215" s="9"/>
      <c r="F215" s="9"/>
      <c r="G215" s="306"/>
      <c r="H215" s="33"/>
      <c r="I215" s="9"/>
      <c r="J215" s="9"/>
      <c r="K215" s="306"/>
      <c r="L215" s="186" t="s">
        <v>593</v>
      </c>
      <c r="M215" s="192"/>
      <c r="N215" s="192"/>
      <c r="O215" s="192"/>
      <c r="P215" s="192"/>
      <c r="Q215" s="192"/>
      <c r="R215" s="194"/>
      <c r="S215" s="4">
        <f t="shared" ref="S215:S222" si="42">SUM(M215:R215)</f>
        <v>0</v>
      </c>
      <c r="T215" s="29"/>
      <c r="U215" s="185"/>
      <c r="V215" s="185"/>
      <c r="W215" s="185"/>
      <c r="X215" s="185"/>
      <c r="Y215" s="185"/>
      <c r="Z215" s="185"/>
      <c r="AA215" s="185"/>
      <c r="AB215" s="185"/>
      <c r="AC215" s="185"/>
    </row>
    <row r="216" spans="1:29" ht="18" customHeight="1">
      <c r="A216" s="1152"/>
      <c r="B216" s="1159"/>
      <c r="C216" s="186" t="s">
        <v>657</v>
      </c>
      <c r="D216" s="306"/>
      <c r="E216" s="9"/>
      <c r="F216" s="9"/>
      <c r="G216" s="306"/>
      <c r="H216" s="306"/>
      <c r="I216" s="9"/>
      <c r="J216" s="9"/>
      <c r="K216" s="306"/>
      <c r="L216" s="195" t="s">
        <v>594</v>
      </c>
      <c r="M216" s="196"/>
      <c r="N216" s="196"/>
      <c r="O216" s="196"/>
      <c r="P216" s="196"/>
      <c r="Q216" s="196"/>
      <c r="R216" s="29"/>
      <c r="S216" s="33">
        <f t="shared" si="42"/>
        <v>0</v>
      </c>
      <c r="T216" s="29"/>
      <c r="U216" s="185"/>
      <c r="V216" s="185"/>
      <c r="W216" s="185"/>
      <c r="X216" s="185"/>
      <c r="Y216" s="185"/>
      <c r="Z216" s="185"/>
      <c r="AA216" s="185"/>
      <c r="AB216" s="185"/>
      <c r="AC216" s="185"/>
    </row>
    <row r="217" spans="1:29" ht="18" customHeight="1">
      <c r="A217" s="1152"/>
      <c r="B217" s="1159"/>
      <c r="C217" s="186" t="s">
        <v>658</v>
      </c>
      <c r="D217" s="306"/>
      <c r="E217" s="9"/>
      <c r="F217" s="9"/>
      <c r="G217" s="33"/>
      <c r="H217" s="306"/>
      <c r="I217" s="9"/>
      <c r="J217" s="9"/>
      <c r="K217" s="33"/>
      <c r="L217" s="195" t="s">
        <v>595</v>
      </c>
      <c r="M217" s="198"/>
      <c r="N217" s="198"/>
      <c r="O217" s="198"/>
      <c r="P217" s="198"/>
      <c r="Q217" s="198"/>
      <c r="R217" s="29"/>
      <c r="S217" s="33">
        <f t="shared" si="42"/>
        <v>0</v>
      </c>
      <c r="T217" s="29"/>
      <c r="U217" s="185"/>
      <c r="V217" s="185"/>
      <c r="W217" s="185"/>
      <c r="X217" s="185"/>
      <c r="Y217" s="185"/>
      <c r="Z217" s="185"/>
      <c r="AA217" s="185"/>
      <c r="AB217" s="185"/>
      <c r="AC217" s="185"/>
    </row>
    <row r="218" spans="1:29" ht="18" customHeight="1">
      <c r="A218" s="1152"/>
      <c r="B218" s="1159"/>
      <c r="C218" s="186"/>
      <c r="D218" s="33"/>
      <c r="E218" s="33"/>
      <c r="F218" s="33"/>
      <c r="G218" s="33"/>
      <c r="H218" s="33"/>
      <c r="I218" s="33"/>
      <c r="J218" s="33"/>
      <c r="K218" s="33"/>
      <c r="L218" s="199" t="s">
        <v>596</v>
      </c>
      <c r="M218" s="200"/>
      <c r="N218" s="200"/>
      <c r="O218" s="200"/>
      <c r="P218" s="200"/>
      <c r="Q218" s="200"/>
      <c r="R218" s="202"/>
      <c r="S218" s="203">
        <f t="shared" si="42"/>
        <v>0</v>
      </c>
      <c r="T218" s="29"/>
      <c r="U218" s="185"/>
      <c r="V218" s="185"/>
      <c r="W218" s="185"/>
      <c r="X218" s="185"/>
      <c r="Y218" s="185"/>
      <c r="Z218" s="185"/>
      <c r="AA218" s="185"/>
      <c r="AB218" s="185"/>
      <c r="AC218" s="185"/>
    </row>
    <row r="219" spans="1:29" ht="18" customHeight="1">
      <c r="A219" s="1152"/>
      <c r="B219" s="1159"/>
      <c r="C219" s="186"/>
      <c r="D219" s="33"/>
      <c r="E219" s="9"/>
      <c r="F219" s="9"/>
      <c r="G219" s="306"/>
      <c r="H219" s="33"/>
      <c r="I219" s="9"/>
      <c r="J219" s="9"/>
      <c r="K219" s="306"/>
      <c r="L219" s="199" t="s">
        <v>597</v>
      </c>
      <c r="M219" s="200"/>
      <c r="N219" s="200"/>
      <c r="O219" s="200"/>
      <c r="P219" s="200"/>
      <c r="Q219" s="200"/>
      <c r="R219" s="202"/>
      <c r="S219" s="203">
        <f t="shared" si="42"/>
        <v>0</v>
      </c>
      <c r="T219" s="29"/>
      <c r="U219" s="185"/>
      <c r="V219" s="185"/>
      <c r="W219" s="185"/>
      <c r="X219" s="185"/>
      <c r="Y219" s="185"/>
      <c r="Z219" s="185"/>
      <c r="AA219" s="185"/>
      <c r="AB219" s="185"/>
      <c r="AC219" s="185"/>
    </row>
    <row r="220" spans="1:29" ht="18" customHeight="1">
      <c r="A220" s="1152"/>
      <c r="B220" s="1159"/>
      <c r="C220" s="186"/>
      <c r="D220" s="306"/>
      <c r="E220" s="9"/>
      <c r="F220" s="9"/>
      <c r="G220" s="306"/>
      <c r="H220" s="306"/>
      <c r="I220" s="9"/>
      <c r="J220" s="9"/>
      <c r="K220" s="306"/>
      <c r="L220" s="208" t="s">
        <v>598</v>
      </c>
      <c r="M220" s="200"/>
      <c r="N220" s="200"/>
      <c r="O220" s="200"/>
      <c r="P220" s="200"/>
      <c r="Q220" s="200"/>
      <c r="R220" s="202"/>
      <c r="S220" s="203">
        <f t="shared" si="42"/>
        <v>0</v>
      </c>
      <c r="T220" s="29"/>
      <c r="U220" s="185"/>
      <c r="V220" s="185"/>
      <c r="W220" s="185"/>
      <c r="X220" s="185"/>
      <c r="Y220" s="185"/>
      <c r="Z220" s="185"/>
      <c r="AA220" s="185"/>
      <c r="AB220" s="185"/>
      <c r="AC220" s="185"/>
    </row>
    <row r="221" spans="1:29" ht="18" customHeight="1">
      <c r="A221" s="1152"/>
      <c r="B221" s="1159"/>
      <c r="C221" s="186"/>
      <c r="D221" s="306"/>
      <c r="E221" s="9"/>
      <c r="F221" s="9"/>
      <c r="G221" s="33"/>
      <c r="H221" s="306"/>
      <c r="I221" s="9"/>
      <c r="J221" s="9"/>
      <c r="K221" s="33"/>
      <c r="L221" s="209" t="s">
        <v>599</v>
      </c>
      <c r="M221" s="210"/>
      <c r="N221" s="210"/>
      <c r="O221" s="210"/>
      <c r="P221" s="210"/>
      <c r="Q221" s="459">
        <v>4</v>
      </c>
      <c r="R221" s="211"/>
      <c r="S221" s="212">
        <f t="shared" si="42"/>
        <v>4</v>
      </c>
      <c r="T221" s="29"/>
      <c r="U221" s="185"/>
      <c r="V221" s="185"/>
      <c r="W221" s="185"/>
      <c r="X221" s="185"/>
      <c r="Y221" s="185"/>
      <c r="Z221" s="185"/>
      <c r="AA221" s="185"/>
      <c r="AB221" s="185"/>
      <c r="AC221" s="185"/>
    </row>
    <row r="222" spans="1:29" ht="18" customHeight="1">
      <c r="A222" s="1152"/>
      <c r="B222" s="1159"/>
      <c r="C222" s="186"/>
      <c r="D222" s="33"/>
      <c r="E222" s="33"/>
      <c r="F222" s="33"/>
      <c r="G222" s="33"/>
      <c r="H222" s="33"/>
      <c r="I222" s="33"/>
      <c r="J222" s="33"/>
      <c r="K222" s="33"/>
      <c r="L222" s="209" t="s">
        <v>600</v>
      </c>
      <c r="M222" s="213"/>
      <c r="N222" s="213"/>
      <c r="O222" s="213"/>
      <c r="P222" s="213"/>
      <c r="Q222" s="460">
        <v>4</v>
      </c>
      <c r="R222" s="214"/>
      <c r="S222" s="215">
        <f t="shared" si="42"/>
        <v>4</v>
      </c>
      <c r="T222" s="29"/>
      <c r="U222" s="185"/>
      <c r="V222" s="185"/>
      <c r="W222" s="185"/>
      <c r="X222" s="185"/>
      <c r="Y222" s="185"/>
      <c r="Z222" s="185"/>
      <c r="AA222" s="185"/>
      <c r="AB222" s="185"/>
      <c r="AC222" s="185"/>
    </row>
    <row r="223" spans="1:29" ht="18" customHeight="1">
      <c r="A223" s="1152"/>
      <c r="B223" s="1159"/>
      <c r="C223" s="216"/>
      <c r="D223" s="217"/>
      <c r="E223" s="217"/>
      <c r="F223" s="217"/>
      <c r="G223" s="217"/>
      <c r="H223" s="217"/>
      <c r="I223" s="217"/>
      <c r="J223" s="217"/>
      <c r="K223" s="217"/>
      <c r="L223" s="222"/>
      <c r="M223" s="223"/>
      <c r="N223" s="223"/>
      <c r="O223" s="223"/>
      <c r="P223" s="223"/>
      <c r="Q223" s="223"/>
      <c r="R223" s="224"/>
      <c r="S223" s="225"/>
      <c r="T223" s="29"/>
      <c r="U223" s="185"/>
      <c r="V223" s="185"/>
      <c r="W223" s="185"/>
      <c r="X223" s="185"/>
      <c r="Y223" s="185"/>
      <c r="Z223" s="185"/>
      <c r="AA223" s="185"/>
      <c r="AB223" s="185"/>
      <c r="AC223" s="185"/>
    </row>
    <row r="224" spans="1:29" ht="39" customHeight="1">
      <c r="A224" s="1152"/>
      <c r="B224" s="1159"/>
      <c r="C224" s="114"/>
      <c r="D224" s="114"/>
      <c r="E224" s="114"/>
      <c r="F224" s="114"/>
      <c r="G224" s="114"/>
      <c r="H224" s="114"/>
      <c r="I224" s="114"/>
      <c r="J224" s="114"/>
      <c r="K224" s="114"/>
      <c r="L224" s="1195" t="s">
        <v>601</v>
      </c>
      <c r="M224" s="1024" t="s">
        <v>2923</v>
      </c>
      <c r="N224" s="738" t="s">
        <v>2924</v>
      </c>
      <c r="O224" s="738" t="s">
        <v>2925</v>
      </c>
      <c r="P224" s="252"/>
      <c r="Q224" s="252"/>
      <c r="R224" s="228"/>
      <c r="S224" s="228"/>
      <c r="T224" s="29"/>
      <c r="U224" s="185"/>
      <c r="V224" s="185"/>
      <c r="W224" s="185"/>
      <c r="X224" s="185"/>
      <c r="Y224" s="185"/>
      <c r="Z224" s="185"/>
      <c r="AA224" s="185"/>
      <c r="AB224" s="185"/>
      <c r="AC224" s="185"/>
    </row>
    <row r="225" spans="1:29" ht="27.75" customHeight="1">
      <c r="A225" s="1152"/>
      <c r="B225" s="1159"/>
      <c r="C225" s="114"/>
      <c r="D225" s="114"/>
      <c r="E225" s="114"/>
      <c r="F225" s="114"/>
      <c r="G225" s="114"/>
      <c r="H225" s="114"/>
      <c r="I225" s="114"/>
      <c r="J225" s="114"/>
      <c r="K225" s="114"/>
      <c r="L225" s="1193"/>
      <c r="M225" s="228"/>
      <c r="N225" s="228"/>
      <c r="O225" s="230"/>
      <c r="P225" s="230"/>
      <c r="Q225" s="228"/>
      <c r="R225" s="228"/>
      <c r="S225" s="228"/>
      <c r="T225" s="29"/>
      <c r="U225" s="185"/>
      <c r="V225" s="185"/>
      <c r="W225" s="185"/>
      <c r="X225" s="185"/>
      <c r="Y225" s="185"/>
      <c r="Z225" s="185"/>
      <c r="AA225" s="185"/>
      <c r="AB225" s="185"/>
      <c r="AC225" s="185"/>
    </row>
    <row r="226" spans="1:29" ht="21" customHeight="1">
      <c r="A226" s="1152"/>
      <c r="B226" s="1159"/>
      <c r="C226" s="186"/>
      <c r="D226" s="29"/>
      <c r="E226" s="29"/>
      <c r="F226" s="29"/>
      <c r="G226" s="29"/>
      <c r="H226" s="29"/>
      <c r="I226" s="29"/>
      <c r="J226" s="29"/>
      <c r="K226" s="29"/>
      <c r="L226" s="1194"/>
      <c r="M226" s="230"/>
      <c r="N226" s="228"/>
      <c r="O226" s="230"/>
      <c r="P226" s="230"/>
      <c r="Q226" s="162"/>
      <c r="R226" s="228"/>
      <c r="S226" s="228"/>
      <c r="T226" s="29"/>
      <c r="U226" s="185"/>
      <c r="V226" s="185"/>
      <c r="W226" s="185"/>
      <c r="X226" s="185"/>
      <c r="Y226" s="185"/>
      <c r="Z226" s="185"/>
      <c r="AA226" s="185"/>
      <c r="AB226" s="185"/>
      <c r="AC226" s="185"/>
    </row>
    <row r="227" spans="1:29" ht="16.5" customHeight="1">
      <c r="A227" s="1152"/>
      <c r="B227" s="1159"/>
      <c r="C227" s="181"/>
      <c r="D227" s="29"/>
      <c r="E227" s="29"/>
      <c r="F227" s="29"/>
      <c r="G227" s="29"/>
      <c r="H227" s="29"/>
      <c r="I227" s="29"/>
      <c r="J227" s="29"/>
      <c r="K227" s="29"/>
      <c r="L227" s="238" t="s">
        <v>593</v>
      </c>
      <c r="M227" s="280"/>
      <c r="N227" s="280"/>
      <c r="O227" s="280"/>
      <c r="P227" s="280"/>
      <c r="Q227" s="280"/>
      <c r="R227" s="236"/>
      <c r="S227" s="237">
        <f t="shared" ref="S227:S238" si="43">SUM(M227:R227)</f>
        <v>0</v>
      </c>
      <c r="T227" s="29"/>
      <c r="U227" s="185"/>
      <c r="V227" s="185"/>
      <c r="W227" s="185"/>
      <c r="X227" s="185"/>
      <c r="Y227" s="185"/>
      <c r="Z227" s="185"/>
      <c r="AA227" s="185"/>
      <c r="AB227" s="185"/>
      <c r="AC227" s="185"/>
    </row>
    <row r="228" spans="1:29" ht="16.5" customHeight="1">
      <c r="A228" s="1152"/>
      <c r="B228" s="1159"/>
      <c r="C228" s="186"/>
      <c r="D228" s="29"/>
      <c r="E228" s="29"/>
      <c r="F228" s="29"/>
      <c r="G228" s="29"/>
      <c r="H228" s="29"/>
      <c r="I228" s="29"/>
      <c r="J228" s="29"/>
      <c r="K228" s="29"/>
      <c r="L228" s="240" t="s">
        <v>594</v>
      </c>
      <c r="M228" s="281"/>
      <c r="N228" s="281"/>
      <c r="O228" s="281"/>
      <c r="P228" s="281"/>
      <c r="Q228" s="281"/>
      <c r="R228" s="228"/>
      <c r="S228" s="242">
        <f t="shared" si="43"/>
        <v>0</v>
      </c>
      <c r="T228" s="29"/>
      <c r="U228" s="185"/>
      <c r="V228" s="185"/>
      <c r="W228" s="185"/>
      <c r="X228" s="185"/>
      <c r="Y228" s="185"/>
      <c r="Z228" s="185"/>
      <c r="AA228" s="185"/>
      <c r="AB228" s="185"/>
      <c r="AC228" s="185"/>
    </row>
    <row r="229" spans="1:29" ht="16.5" customHeight="1">
      <c r="A229" s="1152"/>
      <c r="B229" s="1159"/>
      <c r="C229" s="186"/>
      <c r="D229" s="29"/>
      <c r="E229" s="29"/>
      <c r="F229" s="29"/>
      <c r="G229" s="29"/>
      <c r="H229" s="29"/>
      <c r="I229" s="29"/>
      <c r="J229" s="29"/>
      <c r="K229" s="29"/>
      <c r="L229" s="240" t="s">
        <v>595</v>
      </c>
      <c r="M229" s="243"/>
      <c r="N229" s="243"/>
      <c r="O229" s="243"/>
      <c r="P229" s="243"/>
      <c r="Q229" s="243"/>
      <c r="R229" s="228"/>
      <c r="S229" s="242">
        <f t="shared" si="43"/>
        <v>0</v>
      </c>
      <c r="T229" s="29"/>
      <c r="U229" s="185"/>
      <c r="V229" s="185"/>
      <c r="W229" s="185"/>
      <c r="X229" s="185"/>
      <c r="Y229" s="185"/>
      <c r="Z229" s="185"/>
      <c r="AA229" s="185"/>
      <c r="AB229" s="185"/>
      <c r="AC229" s="185"/>
    </row>
    <row r="230" spans="1:29" ht="16.5" customHeight="1">
      <c r="A230" s="1152"/>
      <c r="B230" s="1159"/>
      <c r="C230" s="186"/>
      <c r="D230" s="29"/>
      <c r="E230" s="29"/>
      <c r="F230" s="29"/>
      <c r="G230" s="29"/>
      <c r="H230" s="29"/>
      <c r="I230" s="29"/>
      <c r="J230" s="29"/>
      <c r="K230" s="29"/>
      <c r="L230" s="244" t="s">
        <v>596</v>
      </c>
      <c r="M230" s="246"/>
      <c r="N230" s="246"/>
      <c r="O230" s="246"/>
      <c r="P230" s="246"/>
      <c r="Q230" s="246"/>
      <c r="R230" s="247"/>
      <c r="S230" s="248">
        <f t="shared" si="43"/>
        <v>0</v>
      </c>
      <c r="T230" s="29"/>
      <c r="U230" s="185"/>
      <c r="V230" s="185"/>
      <c r="W230" s="185"/>
      <c r="X230" s="185"/>
      <c r="Y230" s="185"/>
      <c r="Z230" s="185"/>
      <c r="AA230" s="185"/>
      <c r="AB230" s="185"/>
      <c r="AC230" s="185"/>
    </row>
    <row r="231" spans="1:29" ht="16.5" customHeight="1">
      <c r="A231" s="1152"/>
      <c r="B231" s="1159"/>
      <c r="C231" s="1200"/>
      <c r="D231" s="186"/>
      <c r="E231" s="186"/>
      <c r="F231" s="186"/>
      <c r="G231" s="186"/>
      <c r="H231" s="186"/>
      <c r="I231" s="186"/>
      <c r="J231" s="186"/>
      <c r="K231" s="186"/>
      <c r="L231" s="244" t="s">
        <v>597</v>
      </c>
      <c r="M231" s="246"/>
      <c r="N231" s="246"/>
      <c r="O231" s="246"/>
      <c r="P231" s="246"/>
      <c r="Q231" s="246"/>
      <c r="R231" s="247"/>
      <c r="S231" s="248">
        <f t="shared" si="43"/>
        <v>0</v>
      </c>
      <c r="T231" s="29"/>
      <c r="U231" s="185"/>
      <c r="V231" s="185"/>
      <c r="W231" s="185"/>
      <c r="X231" s="185"/>
      <c r="Y231" s="185"/>
      <c r="Z231" s="185"/>
      <c r="AA231" s="185"/>
      <c r="AB231" s="185"/>
      <c r="AC231" s="185"/>
    </row>
    <row r="232" spans="1:29" ht="16.5" customHeight="1">
      <c r="A232" s="1152"/>
      <c r="B232" s="1159"/>
      <c r="C232" s="1201"/>
      <c r="D232" s="186"/>
      <c r="E232" s="186"/>
      <c r="F232" s="186"/>
      <c r="G232" s="186"/>
      <c r="H232" s="186"/>
      <c r="I232" s="186"/>
      <c r="J232" s="186"/>
      <c r="K232" s="186"/>
      <c r="L232" s="249" t="s">
        <v>598</v>
      </c>
      <c r="M232" s="246"/>
      <c r="N232" s="246"/>
      <c r="O232" s="246"/>
      <c r="P232" s="246"/>
      <c r="Q232" s="246"/>
      <c r="R232" s="247"/>
      <c r="S232" s="248">
        <f t="shared" si="43"/>
        <v>0</v>
      </c>
      <c r="T232" s="29"/>
      <c r="U232" s="185"/>
      <c r="V232" s="185"/>
      <c r="W232" s="185"/>
      <c r="X232" s="185"/>
      <c r="Y232" s="185"/>
      <c r="Z232" s="185"/>
      <c r="AA232" s="185"/>
      <c r="AB232" s="185"/>
      <c r="AC232" s="185"/>
    </row>
    <row r="233" spans="1:29" ht="16.5" customHeight="1">
      <c r="A233" s="1019"/>
      <c r="B233" s="1020"/>
      <c r="C233" s="181"/>
      <c r="D233" s="29"/>
      <c r="E233" s="29"/>
      <c r="F233" s="29"/>
      <c r="G233" s="29"/>
      <c r="H233" s="29"/>
      <c r="I233" s="29"/>
      <c r="J233" s="29"/>
      <c r="K233" s="29"/>
      <c r="L233" s="250" t="s">
        <v>599</v>
      </c>
      <c r="M233" s="499">
        <v>3</v>
      </c>
      <c r="N233" s="251">
        <v>4</v>
      </c>
      <c r="O233" s="499">
        <v>3</v>
      </c>
      <c r="P233" s="251"/>
      <c r="Q233" s="251"/>
      <c r="R233" s="252"/>
      <c r="S233" s="253">
        <f t="shared" si="43"/>
        <v>10</v>
      </c>
      <c r="T233" s="29"/>
      <c r="U233" s="185"/>
      <c r="V233" s="185"/>
      <c r="W233" s="185"/>
      <c r="X233" s="185"/>
      <c r="Y233" s="185"/>
      <c r="Z233" s="185"/>
      <c r="AA233" s="185"/>
      <c r="AB233" s="185"/>
      <c r="AC233" s="185"/>
    </row>
    <row r="234" spans="1:29" ht="16.5" customHeight="1">
      <c r="A234" s="1019"/>
      <c r="B234" s="1020"/>
      <c r="C234" s="186"/>
      <c r="D234" s="29"/>
      <c r="E234" s="29"/>
      <c r="F234" s="29"/>
      <c r="G234" s="29"/>
      <c r="H234" s="29"/>
      <c r="I234" s="29"/>
      <c r="J234" s="29"/>
      <c r="K234" s="29"/>
      <c r="L234" s="250" t="s">
        <v>600</v>
      </c>
      <c r="M234" s="500">
        <v>3</v>
      </c>
      <c r="N234" s="254">
        <v>4</v>
      </c>
      <c r="O234" s="500">
        <v>3</v>
      </c>
      <c r="P234" s="254"/>
      <c r="Q234" s="254"/>
      <c r="R234" s="255"/>
      <c r="S234" s="256">
        <f t="shared" si="43"/>
        <v>10</v>
      </c>
      <c r="T234" s="29"/>
      <c r="U234" s="185"/>
      <c r="V234" s="185"/>
      <c r="W234" s="185"/>
      <c r="X234" s="185"/>
      <c r="Y234" s="185"/>
      <c r="Z234" s="185"/>
      <c r="AA234" s="185"/>
      <c r="AB234" s="185"/>
      <c r="AC234" s="185"/>
    </row>
    <row r="235" spans="1:29" ht="16.5" customHeight="1">
      <c r="A235" s="1019"/>
      <c r="B235" s="1020"/>
      <c r="C235" s="186"/>
      <c r="D235" s="29"/>
      <c r="E235" s="29"/>
      <c r="F235" s="29"/>
      <c r="G235" s="29"/>
      <c r="H235" s="29"/>
      <c r="I235" s="29"/>
      <c r="J235" s="29"/>
      <c r="K235" s="29"/>
      <c r="L235" s="222" t="s">
        <v>681</v>
      </c>
      <c r="M235" s="223">
        <f t="shared" ref="M235:R235" si="44">M227+M215</f>
        <v>0</v>
      </c>
      <c r="N235" s="223">
        <f t="shared" si="44"/>
        <v>0</v>
      </c>
      <c r="O235" s="223">
        <f t="shared" si="44"/>
        <v>0</v>
      </c>
      <c r="P235" s="223">
        <f t="shared" si="44"/>
        <v>0</v>
      </c>
      <c r="Q235" s="223">
        <f t="shared" si="44"/>
        <v>0</v>
      </c>
      <c r="R235" s="223">
        <f t="shared" si="44"/>
        <v>0</v>
      </c>
      <c r="S235" s="224">
        <f t="shared" si="43"/>
        <v>0</v>
      </c>
      <c r="T235" s="29"/>
      <c r="U235" s="185"/>
      <c r="V235" s="185"/>
      <c r="W235" s="185"/>
      <c r="X235" s="185"/>
      <c r="Y235" s="185"/>
      <c r="Z235" s="185"/>
      <c r="AA235" s="185"/>
      <c r="AB235" s="185"/>
      <c r="AC235" s="185"/>
    </row>
    <row r="236" spans="1:29" ht="16.5" customHeight="1">
      <c r="A236" s="1019"/>
      <c r="B236" s="1020"/>
      <c r="C236" s="186"/>
      <c r="D236" s="29"/>
      <c r="E236" s="29"/>
      <c r="F236" s="29"/>
      <c r="G236" s="29"/>
      <c r="H236" s="29"/>
      <c r="I236" s="29"/>
      <c r="J236" s="29"/>
      <c r="K236" s="29"/>
      <c r="L236" s="257" t="s">
        <v>682</v>
      </c>
      <c r="M236" s="258">
        <f t="shared" ref="M236:R236" si="45">M231+M230+M219+M218</f>
        <v>0</v>
      </c>
      <c r="N236" s="258">
        <f t="shared" si="45"/>
        <v>0</v>
      </c>
      <c r="O236" s="258">
        <f t="shared" si="45"/>
        <v>0</v>
      </c>
      <c r="P236" s="258">
        <f t="shared" si="45"/>
        <v>0</v>
      </c>
      <c r="Q236" s="258">
        <f t="shared" si="45"/>
        <v>0</v>
      </c>
      <c r="R236" s="258">
        <f t="shared" si="45"/>
        <v>0</v>
      </c>
      <c r="S236" s="259">
        <f t="shared" si="43"/>
        <v>0</v>
      </c>
      <c r="T236" s="29"/>
      <c r="U236" s="185"/>
      <c r="V236" s="185"/>
      <c r="W236" s="185"/>
      <c r="X236" s="185"/>
      <c r="Y236" s="185"/>
      <c r="Z236" s="185"/>
      <c r="AA236" s="185"/>
      <c r="AB236" s="185"/>
      <c r="AC236" s="185"/>
    </row>
    <row r="237" spans="1:29" ht="16.5" customHeight="1">
      <c r="A237" s="1019"/>
      <c r="B237" s="1020"/>
      <c r="C237" s="1200"/>
      <c r="D237" s="186"/>
      <c r="E237" s="186"/>
      <c r="F237" s="186"/>
      <c r="G237" s="186"/>
      <c r="H237" s="186"/>
      <c r="I237" s="186"/>
      <c r="J237" s="186"/>
      <c r="K237" s="186"/>
      <c r="L237" s="257" t="s">
        <v>683</v>
      </c>
      <c r="M237" s="258">
        <f t="shared" ref="M237:R237" si="46">M232+M220</f>
        <v>0</v>
      </c>
      <c r="N237" s="258">
        <f t="shared" si="46"/>
        <v>0</v>
      </c>
      <c r="O237" s="258">
        <f t="shared" si="46"/>
        <v>0</v>
      </c>
      <c r="P237" s="258">
        <f t="shared" si="46"/>
        <v>0</v>
      </c>
      <c r="Q237" s="258">
        <f t="shared" si="46"/>
        <v>0</v>
      </c>
      <c r="R237" s="258">
        <f t="shared" si="46"/>
        <v>0</v>
      </c>
      <c r="S237" s="259">
        <f t="shared" si="43"/>
        <v>0</v>
      </c>
      <c r="T237" s="29"/>
      <c r="U237" s="185"/>
      <c r="V237" s="185"/>
      <c r="W237" s="185"/>
      <c r="X237" s="185"/>
      <c r="Y237" s="185"/>
      <c r="Z237" s="185"/>
      <c r="AA237" s="185"/>
      <c r="AB237" s="185"/>
      <c r="AC237" s="185"/>
    </row>
    <row r="238" spans="1:29" ht="16.5" customHeight="1">
      <c r="A238" s="1019"/>
      <c r="B238" s="1020"/>
      <c r="C238" s="1201"/>
      <c r="D238" s="186"/>
      <c r="E238" s="186"/>
      <c r="F238" s="186"/>
      <c r="G238" s="186"/>
      <c r="H238" s="186"/>
      <c r="I238" s="186"/>
      <c r="J238" s="186"/>
      <c r="K238" s="186"/>
      <c r="L238" s="260" t="s">
        <v>684</v>
      </c>
      <c r="M238" s="261">
        <f t="shared" ref="M238:R238" si="47">M233+M221</f>
        <v>3</v>
      </c>
      <c r="N238" s="261">
        <f t="shared" si="47"/>
        <v>4</v>
      </c>
      <c r="O238" s="261">
        <f t="shared" si="47"/>
        <v>3</v>
      </c>
      <c r="P238" s="261">
        <f t="shared" si="47"/>
        <v>0</v>
      </c>
      <c r="Q238" s="261">
        <f t="shared" si="47"/>
        <v>4</v>
      </c>
      <c r="R238" s="261">
        <f t="shared" si="47"/>
        <v>0</v>
      </c>
      <c r="S238" s="262">
        <f t="shared" si="43"/>
        <v>14</v>
      </c>
      <c r="T238" s="29"/>
      <c r="U238" s="185"/>
      <c r="V238" s="185"/>
      <c r="W238" s="185"/>
      <c r="X238" s="185"/>
      <c r="Y238" s="185"/>
      <c r="Z238" s="185"/>
      <c r="AA238" s="185"/>
      <c r="AB238" s="185"/>
      <c r="AC238" s="185"/>
    </row>
    <row r="239" spans="1:29" ht="21" customHeight="1">
      <c r="A239" s="1005"/>
      <c r="B239" s="1021"/>
      <c r="C239" s="354"/>
      <c r="D239" s="82"/>
      <c r="E239" s="82"/>
      <c r="F239" s="82"/>
      <c r="G239" s="82"/>
      <c r="H239" s="82"/>
      <c r="I239" s="82"/>
      <c r="J239" s="82"/>
      <c r="K239" s="82"/>
      <c r="L239" s="355"/>
      <c r="M239" s="82"/>
      <c r="N239" s="82"/>
      <c r="O239" s="82"/>
      <c r="P239" s="82"/>
      <c r="Q239" s="82"/>
      <c r="R239" s="82"/>
      <c r="S239" s="82"/>
      <c r="T239" s="29"/>
      <c r="U239" s="185"/>
      <c r="V239" s="185"/>
      <c r="W239" s="185"/>
      <c r="X239" s="185"/>
      <c r="Y239" s="185"/>
      <c r="Z239" s="185"/>
      <c r="AA239" s="185"/>
      <c r="AB239" s="185"/>
      <c r="AC239" s="185"/>
    </row>
    <row r="240" spans="1:29" ht="26.25" customHeight="1">
      <c r="A240" s="1162">
        <v>9</v>
      </c>
      <c r="B240" s="1212" t="s">
        <v>221</v>
      </c>
      <c r="C240" s="186" t="s">
        <v>643</v>
      </c>
      <c r="D240" s="306">
        <v>8</v>
      </c>
      <c r="E240" s="9" t="s">
        <v>789</v>
      </c>
      <c r="F240" s="9" t="s">
        <v>645</v>
      </c>
      <c r="G240" s="306"/>
      <c r="H240" s="306">
        <v>1</v>
      </c>
      <c r="I240" s="22">
        <v>7</v>
      </c>
      <c r="J240" s="9" t="s">
        <v>789</v>
      </c>
      <c r="K240" s="306" t="s">
        <v>645</v>
      </c>
      <c r="L240" s="1192" t="s">
        <v>592</v>
      </c>
      <c r="M240" s="50"/>
      <c r="N240" s="458" t="s">
        <v>2926</v>
      </c>
      <c r="O240" s="1025" t="s">
        <v>2927</v>
      </c>
      <c r="P240" s="458" t="s">
        <v>2928</v>
      </c>
      <c r="Q240" s="50" t="s">
        <v>2929</v>
      </c>
      <c r="R240" s="29"/>
      <c r="S240" s="29"/>
      <c r="T240" s="50" t="s">
        <v>2930</v>
      </c>
      <c r="U240" s="185"/>
      <c r="V240" s="8"/>
      <c r="W240" s="8"/>
      <c r="X240" s="8"/>
      <c r="Y240" s="8"/>
      <c r="Z240" s="8"/>
      <c r="AA240" s="8"/>
      <c r="AB240" s="8"/>
      <c r="AC240" s="8"/>
    </row>
    <row r="241" spans="1:29" ht="28.5" customHeight="1">
      <c r="A241" s="1152"/>
      <c r="B241" s="1159"/>
      <c r="C241" s="186" t="s">
        <v>646</v>
      </c>
      <c r="D241" s="33">
        <v>7</v>
      </c>
      <c r="E241" s="9" t="s">
        <v>808</v>
      </c>
      <c r="F241" s="9" t="s">
        <v>645</v>
      </c>
      <c r="G241" s="33"/>
      <c r="H241" s="33">
        <v>2</v>
      </c>
      <c r="I241" s="9">
        <v>8</v>
      </c>
      <c r="J241" s="9" t="s">
        <v>691</v>
      </c>
      <c r="K241" s="33" t="s">
        <v>645</v>
      </c>
      <c r="L241" s="1193"/>
      <c r="M241" s="50" t="s">
        <v>2931</v>
      </c>
      <c r="N241" s="50" t="s">
        <v>2932</v>
      </c>
      <c r="O241" s="1026" t="s">
        <v>2933</v>
      </c>
      <c r="P241" s="1026" t="s">
        <v>2934</v>
      </c>
      <c r="Q241" s="458" t="s">
        <v>2935</v>
      </c>
      <c r="R241" s="29"/>
      <c r="S241" s="29"/>
      <c r="T241" s="50" t="s">
        <v>2272</v>
      </c>
      <c r="U241" s="185"/>
      <c r="V241" s="185"/>
      <c r="W241" s="185"/>
      <c r="X241" s="185"/>
      <c r="Y241" s="185"/>
      <c r="Z241" s="185"/>
      <c r="AA241" s="185"/>
      <c r="AB241" s="185"/>
      <c r="AC241" s="185"/>
    </row>
    <row r="242" spans="1:29" ht="42" customHeight="1">
      <c r="A242" s="1152"/>
      <c r="B242" s="1159"/>
      <c r="C242" s="186" t="s">
        <v>656</v>
      </c>
      <c r="D242" s="33">
        <v>6</v>
      </c>
      <c r="E242" s="9" t="s">
        <v>650</v>
      </c>
      <c r="F242" s="9" t="s">
        <v>645</v>
      </c>
      <c r="G242" s="33"/>
      <c r="H242" s="33">
        <v>3</v>
      </c>
      <c r="I242" s="9">
        <v>9</v>
      </c>
      <c r="J242" s="9" t="s">
        <v>650</v>
      </c>
      <c r="K242" s="33" t="s">
        <v>645</v>
      </c>
      <c r="L242" s="1193"/>
      <c r="M242" s="50" t="s">
        <v>2936</v>
      </c>
      <c r="N242" s="458" t="s">
        <v>2937</v>
      </c>
      <c r="O242" s="50" t="s">
        <v>2938</v>
      </c>
      <c r="P242" s="1027" t="s">
        <v>2939</v>
      </c>
      <c r="Q242" s="50" t="s">
        <v>2940</v>
      </c>
      <c r="R242" s="29"/>
      <c r="S242" s="29"/>
      <c r="T242" s="50" t="s">
        <v>2277</v>
      </c>
      <c r="U242" s="185"/>
      <c r="V242" s="185"/>
      <c r="W242" s="185"/>
      <c r="X242" s="185"/>
      <c r="Y242" s="185"/>
      <c r="Z242" s="185"/>
      <c r="AA242" s="185"/>
      <c r="AB242" s="185"/>
      <c r="AC242" s="185"/>
    </row>
    <row r="243" spans="1:29" ht="27.75" customHeight="1">
      <c r="A243" s="1152"/>
      <c r="B243" s="1159"/>
      <c r="C243" s="186" t="s">
        <v>657</v>
      </c>
      <c r="D243" s="33">
        <v>5</v>
      </c>
      <c r="E243" s="9" t="s">
        <v>653</v>
      </c>
      <c r="F243" s="9" t="s">
        <v>645</v>
      </c>
      <c r="G243" s="306"/>
      <c r="H243" s="33">
        <v>4</v>
      </c>
      <c r="I243" s="9">
        <v>6</v>
      </c>
      <c r="J243" s="9" t="s">
        <v>653</v>
      </c>
      <c r="K243" s="306" t="s">
        <v>645</v>
      </c>
      <c r="L243" s="1194"/>
      <c r="M243" s="196"/>
      <c r="N243" s="196"/>
      <c r="O243" s="196"/>
      <c r="P243" s="196"/>
      <c r="Q243" s="196"/>
      <c r="R243" s="29"/>
      <c r="S243" s="29"/>
      <c r="T243" s="29"/>
      <c r="U243" s="185"/>
      <c r="V243" s="185"/>
      <c r="W243" s="185"/>
      <c r="X243" s="185"/>
      <c r="Y243" s="185"/>
      <c r="Z243" s="185"/>
      <c r="AA243" s="185"/>
      <c r="AB243" s="185"/>
      <c r="AC243" s="185"/>
    </row>
    <row r="244" spans="1:29" ht="16.5" customHeight="1">
      <c r="A244" s="1152"/>
      <c r="B244" s="1159"/>
      <c r="C244" s="186" t="s">
        <v>658</v>
      </c>
      <c r="D244" s="33">
        <v>4</v>
      </c>
      <c r="E244" s="9" t="s">
        <v>655</v>
      </c>
      <c r="F244" s="9" t="s">
        <v>645</v>
      </c>
      <c r="G244" s="306"/>
      <c r="H244" s="33">
        <v>5</v>
      </c>
      <c r="I244" s="9">
        <v>5</v>
      </c>
      <c r="J244" s="9" t="s">
        <v>655</v>
      </c>
      <c r="K244" s="306" t="s">
        <v>645</v>
      </c>
      <c r="L244" s="186" t="s">
        <v>593</v>
      </c>
      <c r="M244" s="192">
        <v>6</v>
      </c>
      <c r="N244" s="193">
        <v>3</v>
      </c>
      <c r="O244" s="193">
        <v>8</v>
      </c>
      <c r="P244" s="192"/>
      <c r="Q244" s="193">
        <v>8</v>
      </c>
      <c r="R244" s="194"/>
      <c r="S244" s="4">
        <f t="shared" ref="S244:S251" si="48">SUM(M244:R244)</f>
        <v>25</v>
      </c>
      <c r="T244" s="29"/>
      <c r="U244" s="185"/>
      <c r="V244" s="185"/>
      <c r="W244" s="185"/>
      <c r="X244" s="185"/>
      <c r="Y244" s="185"/>
      <c r="Z244" s="185"/>
      <c r="AA244" s="185"/>
      <c r="AB244" s="185"/>
      <c r="AC244" s="185"/>
    </row>
    <row r="245" spans="1:29" ht="16.5" customHeight="1">
      <c r="A245" s="1152"/>
      <c r="B245" s="1159"/>
      <c r="C245" s="186"/>
      <c r="D245" s="306"/>
      <c r="E245" s="9"/>
      <c r="F245" s="9"/>
      <c r="G245" s="306"/>
      <c r="H245" s="306"/>
      <c r="I245" s="275">
        <v>35</v>
      </c>
      <c r="J245" s="9"/>
      <c r="K245" s="306"/>
      <c r="L245" s="195" t="s">
        <v>594</v>
      </c>
      <c r="M245" s="197">
        <v>6</v>
      </c>
      <c r="N245" s="197">
        <v>3</v>
      </c>
      <c r="O245" s="197">
        <v>8</v>
      </c>
      <c r="P245" s="196"/>
      <c r="Q245" s="197">
        <v>8</v>
      </c>
      <c r="R245" s="29"/>
      <c r="S245" s="33">
        <f t="shared" si="48"/>
        <v>25</v>
      </c>
      <c r="T245" s="29"/>
      <c r="U245" s="185"/>
      <c r="V245" s="185"/>
      <c r="W245" s="185"/>
      <c r="X245" s="185"/>
      <c r="Y245" s="185"/>
      <c r="Z245" s="185"/>
      <c r="AA245" s="185"/>
      <c r="AB245" s="185"/>
      <c r="AC245" s="185"/>
    </row>
    <row r="246" spans="1:29" ht="16.5" customHeight="1">
      <c r="A246" s="1152"/>
      <c r="B246" s="1159"/>
      <c r="C246" s="216"/>
      <c r="D246" s="306"/>
      <c r="E246" s="9"/>
      <c r="F246" s="9"/>
      <c r="G246" s="33"/>
      <c r="H246" s="306"/>
      <c r="I246" s="9"/>
      <c r="J246" s="9"/>
      <c r="K246" s="33"/>
      <c r="L246" s="195" t="s">
        <v>595</v>
      </c>
      <c r="M246" s="198"/>
      <c r="N246" s="198"/>
      <c r="O246" s="198"/>
      <c r="P246" s="198"/>
      <c r="Q246" s="198"/>
      <c r="R246" s="29"/>
      <c r="S246" s="33">
        <f t="shared" si="48"/>
        <v>0</v>
      </c>
      <c r="T246" s="29"/>
      <c r="U246" s="185"/>
      <c r="V246" s="185"/>
      <c r="W246" s="185"/>
      <c r="X246" s="185"/>
      <c r="Y246" s="185"/>
      <c r="Z246" s="185"/>
      <c r="AA246" s="185"/>
      <c r="AB246" s="185"/>
      <c r="AC246" s="185"/>
    </row>
    <row r="247" spans="1:29" ht="16.5" customHeight="1">
      <c r="A247" s="1152"/>
      <c r="B247" s="1159"/>
      <c r="C247" s="186"/>
      <c r="D247" s="33"/>
      <c r="E247" s="33"/>
      <c r="F247" s="33"/>
      <c r="G247" s="33"/>
      <c r="H247" s="33"/>
      <c r="I247" s="33"/>
      <c r="J247" s="33"/>
      <c r="K247" s="33"/>
      <c r="L247" s="199" t="s">
        <v>596</v>
      </c>
      <c r="M247" s="200"/>
      <c r="N247" s="201">
        <v>9</v>
      </c>
      <c r="O247" s="201">
        <v>4</v>
      </c>
      <c r="P247" s="201">
        <v>12</v>
      </c>
      <c r="Q247" s="201">
        <v>4</v>
      </c>
      <c r="R247" s="202"/>
      <c r="S247" s="203">
        <f t="shared" si="48"/>
        <v>29</v>
      </c>
      <c r="T247" s="29"/>
      <c r="U247" s="185"/>
      <c r="V247" s="185"/>
      <c r="W247" s="185"/>
      <c r="X247" s="185"/>
      <c r="Y247" s="185"/>
      <c r="Z247" s="185"/>
      <c r="AA247" s="185"/>
      <c r="AB247" s="185"/>
      <c r="AC247" s="185"/>
    </row>
    <row r="248" spans="1:29" ht="16.5" customHeight="1">
      <c r="A248" s="1152"/>
      <c r="B248" s="1159"/>
      <c r="C248" s="186"/>
      <c r="D248" s="33"/>
      <c r="E248" s="9"/>
      <c r="F248" s="9"/>
      <c r="G248" s="306"/>
      <c r="H248" s="33"/>
      <c r="I248" s="9"/>
      <c r="J248" s="9"/>
      <c r="K248" s="306"/>
      <c r="L248" s="199" t="s">
        <v>597</v>
      </c>
      <c r="M248" s="200"/>
      <c r="N248" s="200"/>
      <c r="O248" s="200"/>
      <c r="P248" s="200"/>
      <c r="Q248" s="200"/>
      <c r="R248" s="202"/>
      <c r="S248" s="203">
        <f t="shared" si="48"/>
        <v>0</v>
      </c>
      <c r="T248" s="29"/>
      <c r="U248" s="185"/>
      <c r="V248" s="185"/>
      <c r="W248" s="185"/>
      <c r="X248" s="185"/>
      <c r="Y248" s="185"/>
      <c r="Z248" s="185"/>
      <c r="AA248" s="185"/>
      <c r="AB248" s="185"/>
      <c r="AC248" s="185"/>
    </row>
    <row r="249" spans="1:29" ht="16.5" customHeight="1">
      <c r="A249" s="1152"/>
      <c r="B249" s="1159"/>
      <c r="C249" s="186"/>
      <c r="D249" s="306"/>
      <c r="E249" s="9"/>
      <c r="F249" s="9"/>
      <c r="G249" s="306"/>
      <c r="H249" s="306"/>
      <c r="I249" s="9"/>
      <c r="J249" s="9"/>
      <c r="K249" s="306"/>
      <c r="L249" s="208" t="s">
        <v>598</v>
      </c>
      <c r="M249" s="200"/>
      <c r="N249" s="200"/>
      <c r="O249" s="200"/>
      <c r="P249" s="200"/>
      <c r="Q249" s="200"/>
      <c r="R249" s="202"/>
      <c r="S249" s="203">
        <f t="shared" si="48"/>
        <v>0</v>
      </c>
      <c r="T249" s="29"/>
      <c r="U249" s="185"/>
      <c r="V249" s="185"/>
      <c r="W249" s="185"/>
      <c r="X249" s="185"/>
      <c r="Y249" s="185"/>
      <c r="Z249" s="185"/>
      <c r="AA249" s="185"/>
      <c r="AB249" s="185"/>
      <c r="AC249" s="185"/>
    </row>
    <row r="250" spans="1:29" ht="16.5" customHeight="1">
      <c r="A250" s="1152"/>
      <c r="B250" s="1159"/>
      <c r="C250" s="216"/>
      <c r="D250" s="306"/>
      <c r="E250" s="9"/>
      <c r="F250" s="9"/>
      <c r="G250" s="33"/>
      <c r="H250" s="306"/>
      <c r="I250" s="9"/>
      <c r="J250" s="9"/>
      <c r="K250" s="33"/>
      <c r="L250" s="209" t="s">
        <v>599</v>
      </c>
      <c r="M250" s="210"/>
      <c r="N250" s="210"/>
      <c r="O250" s="210"/>
      <c r="P250" s="210"/>
      <c r="Q250" s="210"/>
      <c r="R250" s="211"/>
      <c r="S250" s="212">
        <f t="shared" si="48"/>
        <v>0</v>
      </c>
      <c r="T250" s="29"/>
      <c r="U250" s="185"/>
      <c r="V250" s="185"/>
      <c r="W250" s="185"/>
      <c r="X250" s="185"/>
      <c r="Y250" s="185"/>
      <c r="Z250" s="185"/>
      <c r="AA250" s="185"/>
      <c r="AB250" s="185"/>
      <c r="AC250" s="185"/>
    </row>
    <row r="251" spans="1:29" ht="16.5" customHeight="1">
      <c r="A251" s="1152"/>
      <c r="B251" s="1159"/>
      <c r="C251" s="186"/>
      <c r="D251" s="33"/>
      <c r="E251" s="33"/>
      <c r="F251" s="33"/>
      <c r="G251" s="33"/>
      <c r="H251" s="33"/>
      <c r="I251" s="33"/>
      <c r="J251" s="33"/>
      <c r="K251" s="33"/>
      <c r="L251" s="209" t="s">
        <v>600</v>
      </c>
      <c r="M251" s="213"/>
      <c r="N251" s="213"/>
      <c r="O251" s="213"/>
      <c r="P251" s="213"/>
      <c r="Q251" s="213"/>
      <c r="R251" s="214"/>
      <c r="S251" s="215">
        <f t="shared" si="48"/>
        <v>0</v>
      </c>
      <c r="T251" s="29"/>
      <c r="U251" s="185"/>
      <c r="V251" s="185"/>
      <c r="W251" s="185"/>
      <c r="X251" s="185"/>
      <c r="Y251" s="185"/>
      <c r="Z251" s="185"/>
      <c r="AA251" s="185"/>
      <c r="AB251" s="185"/>
      <c r="AC251" s="185"/>
    </row>
    <row r="252" spans="1:29" ht="16.5" customHeight="1">
      <c r="A252" s="1152"/>
      <c r="B252" s="1159"/>
      <c r="C252" s="216"/>
      <c r="D252" s="217"/>
      <c r="E252" s="217"/>
      <c r="F252" s="217"/>
      <c r="G252" s="217"/>
      <c r="H252" s="217"/>
      <c r="I252" s="217"/>
      <c r="J252" s="217"/>
      <c r="K252" s="217"/>
      <c r="L252" s="222"/>
      <c r="M252" s="223"/>
      <c r="N252" s="223"/>
      <c r="O252" s="223"/>
      <c r="P252" s="223"/>
      <c r="Q252" s="223"/>
      <c r="R252" s="224"/>
      <c r="S252" s="225"/>
      <c r="T252" s="29"/>
      <c r="U252" s="185"/>
      <c r="V252" s="185"/>
      <c r="W252" s="185"/>
      <c r="X252" s="185"/>
      <c r="Y252" s="185"/>
      <c r="Z252" s="185"/>
      <c r="AA252" s="185"/>
      <c r="AB252" s="185"/>
      <c r="AC252" s="185"/>
    </row>
    <row r="253" spans="1:29" ht="24.75" customHeight="1">
      <c r="A253" s="1152"/>
      <c r="B253" s="1159"/>
      <c r="C253" s="114"/>
      <c r="D253" s="114"/>
      <c r="E253" s="114"/>
      <c r="F253" s="114"/>
      <c r="G253" s="114"/>
      <c r="H253" s="114"/>
      <c r="I253" s="114"/>
      <c r="J253" s="114"/>
      <c r="K253" s="114"/>
      <c r="L253" s="1195" t="s">
        <v>601</v>
      </c>
      <c r="M253" s="279"/>
      <c r="N253" s="462" t="s">
        <v>2941</v>
      </c>
      <c r="O253" s="279" t="s">
        <v>2942</v>
      </c>
      <c r="P253" s="462" t="s">
        <v>2943</v>
      </c>
      <c r="Q253" s="1018" t="s">
        <v>2944</v>
      </c>
      <c r="R253" s="228"/>
      <c r="S253" s="228"/>
      <c r="T253" s="50" t="s">
        <v>2930</v>
      </c>
      <c r="U253" s="185"/>
      <c r="V253" s="185"/>
      <c r="W253" s="185"/>
      <c r="X253" s="185"/>
      <c r="Y253" s="185"/>
      <c r="Z253" s="185"/>
      <c r="AA253" s="185"/>
      <c r="AB253" s="185"/>
      <c r="AC253" s="185"/>
    </row>
    <row r="254" spans="1:29" ht="27.75" customHeight="1">
      <c r="A254" s="1152"/>
      <c r="B254" s="1159"/>
      <c r="C254" s="114"/>
      <c r="D254" s="114"/>
      <c r="E254" s="114"/>
      <c r="F254" s="114"/>
      <c r="G254" s="114"/>
      <c r="H254" s="114"/>
      <c r="I254" s="114"/>
      <c r="J254" s="114"/>
      <c r="K254" s="114"/>
      <c r="L254" s="1193"/>
      <c r="M254" s="279" t="s">
        <v>2945</v>
      </c>
      <c r="N254" s="230"/>
      <c r="O254" s="230"/>
      <c r="P254" s="230"/>
      <c r="Q254" s="462" t="s">
        <v>2946</v>
      </c>
      <c r="R254" s="228"/>
      <c r="S254" s="228"/>
      <c r="T254" s="50" t="s">
        <v>2272</v>
      </c>
      <c r="U254" s="185"/>
      <c r="V254" s="185"/>
      <c r="W254" s="185"/>
      <c r="X254" s="185"/>
      <c r="Y254" s="185"/>
      <c r="Z254" s="185"/>
      <c r="AA254" s="185"/>
      <c r="AB254" s="185"/>
      <c r="AC254" s="185"/>
    </row>
    <row r="255" spans="1:29" ht="34.5" customHeight="1">
      <c r="A255" s="1152"/>
      <c r="B255" s="1159"/>
      <c r="C255" s="186"/>
      <c r="D255" s="29"/>
      <c r="E255" s="29"/>
      <c r="F255" s="29"/>
      <c r="G255" s="29"/>
      <c r="H255" s="29"/>
      <c r="I255" s="29"/>
      <c r="J255" s="29"/>
      <c r="K255" s="29"/>
      <c r="L255" s="1194"/>
      <c r="M255" s="230"/>
      <c r="N255" s="462" t="s">
        <v>2947</v>
      </c>
      <c r="O255" s="230"/>
      <c r="P255" s="230"/>
      <c r="Q255" s="906" t="s">
        <v>2948</v>
      </c>
      <c r="R255" s="228"/>
      <c r="S255" s="228"/>
      <c r="T255" s="50" t="s">
        <v>2277</v>
      </c>
      <c r="U255" s="185"/>
      <c r="V255" s="185"/>
      <c r="W255" s="185"/>
      <c r="X255" s="185"/>
      <c r="Y255" s="185"/>
      <c r="Z255" s="185"/>
      <c r="AA255" s="185"/>
      <c r="AB255" s="185"/>
      <c r="AC255" s="185"/>
    </row>
    <row r="256" spans="1:29" ht="17.25" customHeight="1">
      <c r="A256" s="1152"/>
      <c r="B256" s="1159"/>
      <c r="C256" s="181"/>
      <c r="D256" s="29"/>
      <c r="E256" s="29"/>
      <c r="F256" s="29"/>
      <c r="G256" s="29"/>
      <c r="H256" s="29"/>
      <c r="I256" s="29"/>
      <c r="J256" s="29"/>
      <c r="K256" s="29"/>
      <c r="L256" s="238" t="s">
        <v>593</v>
      </c>
      <c r="M256" s="239">
        <v>3</v>
      </c>
      <c r="N256" s="280"/>
      <c r="O256" s="239">
        <v>3</v>
      </c>
      <c r="P256" s="280"/>
      <c r="Q256" s="239">
        <v>4</v>
      </c>
      <c r="R256" s="236"/>
      <c r="S256" s="237">
        <f t="shared" ref="S256:S267" si="49">SUM(M256:R256)</f>
        <v>10</v>
      </c>
      <c r="T256" s="29"/>
      <c r="U256" s="185"/>
      <c r="V256" s="185"/>
      <c r="W256" s="185"/>
      <c r="X256" s="185"/>
      <c r="Y256" s="185"/>
      <c r="Z256" s="185"/>
      <c r="AA256" s="185"/>
      <c r="AB256" s="185"/>
      <c r="AC256" s="185"/>
    </row>
    <row r="257" spans="1:29" ht="17.25" customHeight="1">
      <c r="A257" s="1152"/>
      <c r="B257" s="1159"/>
      <c r="C257" s="186"/>
      <c r="D257" s="29"/>
      <c r="E257" s="29"/>
      <c r="F257" s="29"/>
      <c r="G257" s="29"/>
      <c r="H257" s="29"/>
      <c r="I257" s="29"/>
      <c r="J257" s="29"/>
      <c r="K257" s="29"/>
      <c r="L257" s="240" t="s">
        <v>594</v>
      </c>
      <c r="M257" s="241">
        <v>3</v>
      </c>
      <c r="N257" s="281"/>
      <c r="O257" s="241">
        <v>3</v>
      </c>
      <c r="P257" s="281"/>
      <c r="Q257" s="241">
        <v>4</v>
      </c>
      <c r="R257" s="228"/>
      <c r="S257" s="242">
        <f t="shared" si="49"/>
        <v>10</v>
      </c>
      <c r="T257" s="29"/>
      <c r="U257" s="185"/>
      <c r="V257" s="185"/>
      <c r="W257" s="185"/>
      <c r="X257" s="185"/>
      <c r="Y257" s="185"/>
      <c r="Z257" s="185"/>
      <c r="AA257" s="185"/>
      <c r="AB257" s="185"/>
      <c r="AC257" s="185"/>
    </row>
    <row r="258" spans="1:29" ht="17.25" customHeight="1">
      <c r="A258" s="1152"/>
      <c r="B258" s="1159"/>
      <c r="C258" s="186"/>
      <c r="D258" s="29"/>
      <c r="E258" s="29"/>
      <c r="F258" s="29"/>
      <c r="G258" s="29"/>
      <c r="H258" s="29"/>
      <c r="I258" s="29"/>
      <c r="J258" s="29"/>
      <c r="K258" s="29"/>
      <c r="L258" s="240" t="s">
        <v>595</v>
      </c>
      <c r="M258" s="243"/>
      <c r="N258" s="243"/>
      <c r="O258" s="243"/>
      <c r="P258" s="243"/>
      <c r="Q258" s="243"/>
      <c r="R258" s="228"/>
      <c r="S258" s="242">
        <f t="shared" si="49"/>
        <v>0</v>
      </c>
      <c r="T258" s="29"/>
      <c r="U258" s="185"/>
      <c r="V258" s="185"/>
      <c r="W258" s="185"/>
      <c r="X258" s="185"/>
      <c r="Y258" s="185"/>
      <c r="Z258" s="185"/>
      <c r="AA258" s="185"/>
      <c r="AB258" s="185"/>
      <c r="AC258" s="185"/>
    </row>
    <row r="259" spans="1:29" ht="17.25" customHeight="1">
      <c r="A259" s="1152"/>
      <c r="B259" s="1159"/>
      <c r="C259" s="186"/>
      <c r="D259" s="29"/>
      <c r="E259" s="29"/>
      <c r="F259" s="29"/>
      <c r="G259" s="29"/>
      <c r="H259" s="29"/>
      <c r="I259" s="29"/>
      <c r="J259" s="29"/>
      <c r="K259" s="29"/>
      <c r="L259" s="244" t="s">
        <v>596</v>
      </c>
      <c r="M259" s="246"/>
      <c r="N259" s="245">
        <v>5</v>
      </c>
      <c r="O259" s="246"/>
      <c r="P259" s="245">
        <v>3</v>
      </c>
      <c r="Q259" s="245">
        <v>6</v>
      </c>
      <c r="R259" s="247"/>
      <c r="S259" s="248">
        <f t="shared" si="49"/>
        <v>14</v>
      </c>
      <c r="T259" s="29"/>
      <c r="U259" s="185"/>
      <c r="V259" s="185"/>
      <c r="W259" s="185"/>
      <c r="X259" s="185"/>
      <c r="Y259" s="185"/>
      <c r="Z259" s="185"/>
      <c r="AA259" s="185"/>
      <c r="AB259" s="185"/>
      <c r="AC259" s="185"/>
    </row>
    <row r="260" spans="1:29" ht="17.25" customHeight="1">
      <c r="A260" s="1152"/>
      <c r="B260" s="1159"/>
      <c r="C260" s="1200"/>
      <c r="D260" s="186"/>
      <c r="E260" s="186"/>
      <c r="F260" s="186"/>
      <c r="G260" s="186"/>
      <c r="H260" s="186"/>
      <c r="I260" s="186"/>
      <c r="J260" s="186"/>
      <c r="K260" s="186"/>
      <c r="L260" s="244" t="s">
        <v>597</v>
      </c>
      <c r="M260" s="246"/>
      <c r="N260" s="246"/>
      <c r="O260" s="246"/>
      <c r="P260" s="246"/>
      <c r="Q260" s="246"/>
      <c r="R260" s="247"/>
      <c r="S260" s="248">
        <f t="shared" si="49"/>
        <v>0</v>
      </c>
      <c r="T260" s="29"/>
      <c r="U260" s="185"/>
      <c r="V260" s="185"/>
      <c r="W260" s="185"/>
      <c r="X260" s="185"/>
      <c r="Y260" s="185"/>
      <c r="Z260" s="185"/>
      <c r="AA260" s="185"/>
      <c r="AB260" s="185"/>
      <c r="AC260" s="185"/>
    </row>
    <row r="261" spans="1:29" ht="17.25" customHeight="1">
      <c r="A261" s="1152"/>
      <c r="B261" s="1159"/>
      <c r="C261" s="1201"/>
      <c r="D261" s="186"/>
      <c r="E261" s="186"/>
      <c r="F261" s="186"/>
      <c r="G261" s="186"/>
      <c r="H261" s="186"/>
      <c r="I261" s="186"/>
      <c r="J261" s="186"/>
      <c r="K261" s="186"/>
      <c r="L261" s="249" t="s">
        <v>598</v>
      </c>
      <c r="M261" s="246"/>
      <c r="N261" s="246"/>
      <c r="O261" s="246"/>
      <c r="P261" s="246"/>
      <c r="Q261" s="246"/>
      <c r="R261" s="247"/>
      <c r="S261" s="248">
        <f t="shared" si="49"/>
        <v>0</v>
      </c>
      <c r="T261" s="29"/>
      <c r="U261" s="185"/>
      <c r="V261" s="185"/>
      <c r="W261" s="185"/>
      <c r="X261" s="185"/>
      <c r="Y261" s="185"/>
      <c r="Z261" s="185"/>
      <c r="AA261" s="185"/>
      <c r="AB261" s="185"/>
      <c r="AC261" s="185"/>
    </row>
    <row r="262" spans="1:29" ht="17.25" customHeight="1">
      <c r="A262" s="1019"/>
      <c r="B262" s="1020"/>
      <c r="C262" s="181"/>
      <c r="D262" s="29"/>
      <c r="E262" s="29"/>
      <c r="F262" s="29"/>
      <c r="G262" s="29"/>
      <c r="H262" s="29"/>
      <c r="I262" s="29"/>
      <c r="J262" s="29"/>
      <c r="K262" s="29"/>
      <c r="L262" s="250" t="s">
        <v>599</v>
      </c>
      <c r="M262" s="251"/>
      <c r="N262" s="251"/>
      <c r="O262" s="251"/>
      <c r="P262" s="251"/>
      <c r="Q262" s="251"/>
      <c r="R262" s="252"/>
      <c r="S262" s="253">
        <f t="shared" si="49"/>
        <v>0</v>
      </c>
      <c r="T262" s="29"/>
      <c r="U262" s="185"/>
      <c r="V262" s="185"/>
      <c r="W262" s="185"/>
      <c r="X262" s="185"/>
      <c r="Y262" s="185"/>
      <c r="Z262" s="185"/>
      <c r="AA262" s="185"/>
      <c r="AB262" s="185"/>
      <c r="AC262" s="185"/>
    </row>
    <row r="263" spans="1:29" ht="17.25" customHeight="1">
      <c r="A263" s="1019"/>
      <c r="B263" s="1020"/>
      <c r="C263" s="186"/>
      <c r="D263" s="29"/>
      <c r="E263" s="29"/>
      <c r="F263" s="29"/>
      <c r="G263" s="29"/>
      <c r="H263" s="29"/>
      <c r="I263" s="29"/>
      <c r="J263" s="29"/>
      <c r="K263" s="29"/>
      <c r="L263" s="250" t="s">
        <v>600</v>
      </c>
      <c r="M263" s="254"/>
      <c r="N263" s="254"/>
      <c r="O263" s="254"/>
      <c r="P263" s="254"/>
      <c r="Q263" s="254"/>
      <c r="R263" s="255"/>
      <c r="S263" s="256">
        <f t="shared" si="49"/>
        <v>0</v>
      </c>
      <c r="T263" s="29"/>
      <c r="U263" s="185"/>
      <c r="V263" s="185"/>
      <c r="W263" s="185"/>
      <c r="X263" s="185"/>
      <c r="Y263" s="185"/>
      <c r="Z263" s="185"/>
      <c r="AA263" s="185"/>
      <c r="AB263" s="185"/>
      <c r="AC263" s="185"/>
    </row>
    <row r="264" spans="1:29" ht="17.25" customHeight="1">
      <c r="A264" s="1019"/>
      <c r="B264" s="1020"/>
      <c r="C264" s="186"/>
      <c r="D264" s="29"/>
      <c r="E264" s="29"/>
      <c r="F264" s="29"/>
      <c r="G264" s="29"/>
      <c r="H264" s="29"/>
      <c r="I264" s="29"/>
      <c r="J264" s="29"/>
      <c r="K264" s="29"/>
      <c r="L264" s="222" t="s">
        <v>681</v>
      </c>
      <c r="M264" s="223">
        <f t="shared" ref="M264:R264" si="50">M256+M244</f>
        <v>9</v>
      </c>
      <c r="N264" s="223">
        <f t="shared" si="50"/>
        <v>3</v>
      </c>
      <c r="O264" s="223">
        <f t="shared" si="50"/>
        <v>11</v>
      </c>
      <c r="P264" s="223">
        <f t="shared" si="50"/>
        <v>0</v>
      </c>
      <c r="Q264" s="223">
        <f t="shared" si="50"/>
        <v>12</v>
      </c>
      <c r="R264" s="223">
        <f t="shared" si="50"/>
        <v>0</v>
      </c>
      <c r="S264" s="224">
        <f t="shared" si="49"/>
        <v>35</v>
      </c>
      <c r="T264" s="29"/>
      <c r="U264" s="185"/>
      <c r="V264" s="185"/>
      <c r="W264" s="185"/>
      <c r="X264" s="185"/>
      <c r="Y264" s="185"/>
      <c r="Z264" s="185"/>
      <c r="AA264" s="185"/>
      <c r="AB264" s="185"/>
      <c r="AC264" s="185"/>
    </row>
    <row r="265" spans="1:29" ht="17.25" customHeight="1">
      <c r="A265" s="1019"/>
      <c r="B265" s="1020"/>
      <c r="C265" s="186"/>
      <c r="D265" s="29"/>
      <c r="E265" s="29"/>
      <c r="F265" s="29"/>
      <c r="G265" s="29"/>
      <c r="H265" s="29"/>
      <c r="I265" s="29"/>
      <c r="J265" s="29"/>
      <c r="K265" s="29"/>
      <c r="L265" s="257" t="s">
        <v>682</v>
      </c>
      <c r="M265" s="258">
        <f t="shared" ref="M265:R265" si="51">M260+M259+M248+M247</f>
        <v>0</v>
      </c>
      <c r="N265" s="258">
        <f t="shared" si="51"/>
        <v>14</v>
      </c>
      <c r="O265" s="258">
        <f t="shared" si="51"/>
        <v>4</v>
      </c>
      <c r="P265" s="258">
        <f t="shared" si="51"/>
        <v>15</v>
      </c>
      <c r="Q265" s="258">
        <f t="shared" si="51"/>
        <v>10</v>
      </c>
      <c r="R265" s="258">
        <f t="shared" si="51"/>
        <v>0</v>
      </c>
      <c r="S265" s="259">
        <f t="shared" si="49"/>
        <v>43</v>
      </c>
      <c r="T265" s="29"/>
      <c r="U265" s="185"/>
      <c r="V265" s="185"/>
      <c r="W265" s="185"/>
      <c r="X265" s="185"/>
      <c r="Y265" s="185"/>
      <c r="Z265" s="185"/>
      <c r="AA265" s="185"/>
      <c r="AB265" s="185"/>
      <c r="AC265" s="185"/>
    </row>
    <row r="266" spans="1:29" ht="17.25" customHeight="1">
      <c r="A266" s="1019"/>
      <c r="B266" s="1020"/>
      <c r="C266" s="1200"/>
      <c r="D266" s="186"/>
      <c r="E266" s="186"/>
      <c r="F266" s="186"/>
      <c r="G266" s="186"/>
      <c r="H266" s="186"/>
      <c r="I266" s="186"/>
      <c r="J266" s="186"/>
      <c r="K266" s="186"/>
      <c r="L266" s="257" t="s">
        <v>683</v>
      </c>
      <c r="M266" s="258">
        <f t="shared" ref="M266:R266" si="52">M261+M249</f>
        <v>0</v>
      </c>
      <c r="N266" s="258">
        <f t="shared" si="52"/>
        <v>0</v>
      </c>
      <c r="O266" s="258">
        <f t="shared" si="52"/>
        <v>0</v>
      </c>
      <c r="P266" s="258">
        <f t="shared" si="52"/>
        <v>0</v>
      </c>
      <c r="Q266" s="258">
        <f t="shared" si="52"/>
        <v>0</v>
      </c>
      <c r="R266" s="258">
        <f t="shared" si="52"/>
        <v>0</v>
      </c>
      <c r="S266" s="259">
        <f t="shared" si="49"/>
        <v>0</v>
      </c>
      <c r="T266" s="29"/>
      <c r="U266" s="185"/>
      <c r="V266" s="185"/>
      <c r="W266" s="185"/>
      <c r="X266" s="185"/>
      <c r="Y266" s="185"/>
      <c r="Z266" s="185"/>
      <c r="AA266" s="185"/>
      <c r="AB266" s="185"/>
      <c r="AC266" s="185"/>
    </row>
    <row r="267" spans="1:29" ht="17.25" customHeight="1">
      <c r="A267" s="1019"/>
      <c r="B267" s="1020"/>
      <c r="C267" s="1201"/>
      <c r="D267" s="186"/>
      <c r="E267" s="186"/>
      <c r="F267" s="186"/>
      <c r="G267" s="186"/>
      <c r="H267" s="186"/>
      <c r="I267" s="186"/>
      <c r="J267" s="186"/>
      <c r="K267" s="186"/>
      <c r="L267" s="260" t="s">
        <v>684</v>
      </c>
      <c r="M267" s="261">
        <f t="shared" ref="M267:R267" si="53">M262+M250</f>
        <v>0</v>
      </c>
      <c r="N267" s="261">
        <f t="shared" si="53"/>
        <v>0</v>
      </c>
      <c r="O267" s="261">
        <f t="shared" si="53"/>
        <v>0</v>
      </c>
      <c r="P267" s="261">
        <f t="shared" si="53"/>
        <v>0</v>
      </c>
      <c r="Q267" s="261">
        <f t="shared" si="53"/>
        <v>0</v>
      </c>
      <c r="R267" s="261">
        <f t="shared" si="53"/>
        <v>0</v>
      </c>
      <c r="S267" s="262">
        <f t="shared" si="49"/>
        <v>0</v>
      </c>
      <c r="T267" s="29"/>
      <c r="U267" s="185"/>
      <c r="V267" s="185"/>
      <c r="W267" s="185"/>
      <c r="X267" s="185"/>
      <c r="Y267" s="185"/>
      <c r="Z267" s="185"/>
      <c r="AA267" s="185"/>
      <c r="AB267" s="185"/>
      <c r="AC267" s="185"/>
    </row>
    <row r="268" spans="1:29" ht="21" customHeight="1">
      <c r="A268" s="1005"/>
      <c r="B268" s="1021"/>
      <c r="C268" s="354"/>
      <c r="D268" s="82"/>
      <c r="E268" s="82"/>
      <c r="F268" s="82"/>
      <c r="G268" s="82"/>
      <c r="H268" s="82"/>
      <c r="I268" s="82"/>
      <c r="J268" s="82"/>
      <c r="K268" s="82"/>
      <c r="L268" s="355"/>
      <c r="M268" s="82"/>
      <c r="N268" s="82"/>
      <c r="O268" s="82"/>
      <c r="P268" s="82"/>
      <c r="Q268" s="82"/>
      <c r="R268" s="82"/>
      <c r="S268" s="82"/>
      <c r="T268" s="29"/>
      <c r="U268" s="185"/>
      <c r="V268" s="185"/>
      <c r="W268" s="185"/>
      <c r="X268" s="185"/>
      <c r="Y268" s="185"/>
      <c r="Z268" s="185"/>
      <c r="AA268" s="185"/>
      <c r="AB268" s="185"/>
      <c r="AC268" s="185"/>
    </row>
    <row r="269" spans="1:29" ht="16.5" customHeight="1">
      <c r="A269" s="1162">
        <v>10</v>
      </c>
      <c r="B269" s="1216" t="s">
        <v>223</v>
      </c>
      <c r="C269" s="186" t="s">
        <v>1533</v>
      </c>
      <c r="D269" s="33">
        <v>7</v>
      </c>
      <c r="E269" s="182" t="s">
        <v>1277</v>
      </c>
      <c r="F269" s="182" t="s">
        <v>651</v>
      </c>
      <c r="G269" s="306"/>
      <c r="H269" s="606">
        <v>1</v>
      </c>
      <c r="I269" s="607">
        <v>7</v>
      </c>
      <c r="J269" s="607" t="s">
        <v>1116</v>
      </c>
      <c r="K269" s="607" t="s">
        <v>651</v>
      </c>
      <c r="L269" s="1192" t="s">
        <v>592</v>
      </c>
      <c r="M269" s="214"/>
      <c r="N269" s="29"/>
      <c r="O269" s="29"/>
      <c r="P269" s="29"/>
      <c r="Q269" s="214" t="s">
        <v>2949</v>
      </c>
      <c r="R269" s="29"/>
      <c r="S269" s="29"/>
      <c r="T269" s="29"/>
      <c r="U269" s="104"/>
      <c r="V269" s="333"/>
      <c r="W269" s="333"/>
      <c r="X269" s="333"/>
      <c r="Y269" s="333"/>
      <c r="Z269" s="333"/>
      <c r="AA269" s="333"/>
      <c r="AB269" s="333"/>
      <c r="AC269" s="333"/>
    </row>
    <row r="270" spans="1:29" ht="15.75" customHeight="1">
      <c r="A270" s="1152"/>
      <c r="B270" s="1152"/>
      <c r="C270" s="186" t="s">
        <v>1536</v>
      </c>
      <c r="D270" s="33">
        <v>7</v>
      </c>
      <c r="E270" s="182" t="s">
        <v>1280</v>
      </c>
      <c r="F270" s="182" t="s">
        <v>651</v>
      </c>
      <c r="G270" s="306"/>
      <c r="H270" s="33"/>
      <c r="I270" s="182"/>
      <c r="J270" s="182"/>
      <c r="K270" s="306"/>
      <c r="L270" s="1193"/>
      <c r="M270" s="29"/>
      <c r="N270" s="18"/>
      <c r="O270" s="29"/>
      <c r="P270" s="29"/>
      <c r="Q270" s="29"/>
      <c r="R270" s="29"/>
      <c r="S270" s="29"/>
      <c r="T270" s="29"/>
      <c r="U270" s="104"/>
      <c r="V270" s="333"/>
      <c r="W270" s="333"/>
      <c r="X270" s="333"/>
      <c r="Y270" s="333"/>
      <c r="Z270" s="333"/>
      <c r="AA270" s="333"/>
      <c r="AB270" s="333"/>
      <c r="AC270" s="333"/>
    </row>
    <row r="271" spans="1:29" ht="15.75" customHeight="1">
      <c r="A271" s="1152"/>
      <c r="B271" s="1152"/>
      <c r="C271" s="186" t="s">
        <v>1537</v>
      </c>
      <c r="D271" s="33">
        <v>6</v>
      </c>
      <c r="E271" s="182" t="s">
        <v>1538</v>
      </c>
      <c r="F271" s="182" t="s">
        <v>651</v>
      </c>
      <c r="G271" s="306"/>
      <c r="H271" s="33"/>
      <c r="I271" s="182"/>
      <c r="J271" s="182"/>
      <c r="K271" s="306"/>
      <c r="L271" s="1194"/>
      <c r="M271" s="29"/>
      <c r="N271" s="18"/>
      <c r="O271" s="29"/>
      <c r="P271" s="18"/>
      <c r="Q271" s="29"/>
      <c r="R271" s="29"/>
      <c r="S271" s="29"/>
      <c r="T271" s="29"/>
      <c r="U271" s="104"/>
      <c r="V271" s="333"/>
      <c r="W271" s="333"/>
      <c r="X271" s="333"/>
      <c r="Y271" s="333"/>
      <c r="Z271" s="333"/>
      <c r="AA271" s="333"/>
      <c r="AB271" s="333"/>
      <c r="AC271" s="333"/>
    </row>
    <row r="272" spans="1:29" ht="16.5" customHeight="1">
      <c r="A272" s="1152"/>
      <c r="B272" s="1152"/>
      <c r="C272" s="186" t="s">
        <v>1539</v>
      </c>
      <c r="D272" s="33">
        <v>6</v>
      </c>
      <c r="E272" s="182" t="s">
        <v>1540</v>
      </c>
      <c r="F272" s="182" t="s">
        <v>651</v>
      </c>
      <c r="G272" s="306"/>
      <c r="H272" s="33"/>
      <c r="I272" s="182"/>
      <c r="J272" s="182"/>
      <c r="K272" s="306"/>
      <c r="L272" s="186" t="s">
        <v>593</v>
      </c>
      <c r="M272" s="192"/>
      <c r="N272" s="192"/>
      <c r="O272" s="192"/>
      <c r="P272" s="192"/>
      <c r="Q272" s="192"/>
      <c r="R272" s="194"/>
      <c r="S272" s="4">
        <f t="shared" ref="S272:S279" si="54">SUM(M272:R272)</f>
        <v>0</v>
      </c>
      <c r="T272" s="29"/>
      <c r="U272" s="104"/>
      <c r="V272" s="333"/>
      <c r="W272" s="333"/>
      <c r="X272" s="333"/>
      <c r="Y272" s="333"/>
      <c r="Z272" s="333"/>
      <c r="AA272" s="333"/>
      <c r="AB272" s="333"/>
      <c r="AC272" s="333"/>
    </row>
    <row r="273" spans="1:29" ht="16.5" customHeight="1">
      <c r="A273" s="1152"/>
      <c r="B273" s="1152"/>
      <c r="C273" s="186"/>
      <c r="D273" s="33"/>
      <c r="E273" s="33"/>
      <c r="F273" s="33"/>
      <c r="G273" s="33"/>
      <c r="H273" s="33"/>
      <c r="I273" s="203"/>
      <c r="J273" s="33"/>
      <c r="K273" s="33"/>
      <c r="L273" s="195" t="s">
        <v>594</v>
      </c>
      <c r="M273" s="196"/>
      <c r="N273" s="196"/>
      <c r="O273" s="196"/>
      <c r="P273" s="196"/>
      <c r="Q273" s="196"/>
      <c r="R273" s="29"/>
      <c r="S273" s="33">
        <f t="shared" si="54"/>
        <v>0</v>
      </c>
      <c r="T273" s="29"/>
      <c r="U273" s="104"/>
      <c r="V273" s="333"/>
      <c r="W273" s="333"/>
      <c r="X273" s="333"/>
      <c r="Y273" s="333"/>
      <c r="Z273" s="333"/>
      <c r="AA273" s="333"/>
      <c r="AB273" s="333"/>
      <c r="AC273" s="333"/>
    </row>
    <row r="274" spans="1:29" ht="16.5" customHeight="1">
      <c r="A274" s="1152"/>
      <c r="B274" s="1152"/>
      <c r="C274" s="186"/>
      <c r="D274" s="33"/>
      <c r="E274" s="33"/>
      <c r="F274" s="33"/>
      <c r="G274" s="33"/>
      <c r="H274" s="33"/>
      <c r="I274" s="33"/>
      <c r="J274" s="33"/>
      <c r="K274" s="33"/>
      <c r="L274" s="195" t="s">
        <v>595</v>
      </c>
      <c r="M274" s="198"/>
      <c r="N274" s="198"/>
      <c r="O274" s="198"/>
      <c r="P274" s="198"/>
      <c r="Q274" s="198"/>
      <c r="R274" s="29"/>
      <c r="S274" s="33">
        <f t="shared" si="54"/>
        <v>0</v>
      </c>
      <c r="T274" s="29"/>
      <c r="U274" s="104"/>
      <c r="V274" s="333"/>
      <c r="W274" s="333"/>
      <c r="X274" s="333"/>
      <c r="Y274" s="333"/>
      <c r="Z274" s="333"/>
      <c r="AA274" s="333"/>
      <c r="AB274" s="333"/>
      <c r="AC274" s="333"/>
    </row>
    <row r="275" spans="1:29" ht="16.5" customHeight="1">
      <c r="A275" s="1152"/>
      <c r="B275" s="1152"/>
      <c r="C275" s="186"/>
      <c r="D275" s="33"/>
      <c r="E275" s="33"/>
      <c r="F275" s="33"/>
      <c r="G275" s="33"/>
      <c r="H275" s="33"/>
      <c r="I275" s="33"/>
      <c r="J275" s="33"/>
      <c r="K275" s="33"/>
      <c r="L275" s="199" t="s">
        <v>596</v>
      </c>
      <c r="M275" s="200"/>
      <c r="N275" s="200"/>
      <c r="O275" s="200"/>
      <c r="P275" s="200"/>
      <c r="Q275" s="200"/>
      <c r="R275" s="202"/>
      <c r="S275" s="203">
        <f t="shared" si="54"/>
        <v>0</v>
      </c>
      <c r="T275" s="29"/>
      <c r="U275" s="104"/>
      <c r="V275" s="333"/>
      <c r="W275" s="333"/>
      <c r="X275" s="333"/>
      <c r="Y275" s="333"/>
      <c r="Z275" s="333"/>
      <c r="AA275" s="333"/>
      <c r="AB275" s="333"/>
      <c r="AC275" s="333"/>
    </row>
    <row r="276" spans="1:29" ht="16.5" customHeight="1">
      <c r="A276" s="1152"/>
      <c r="B276" s="1152"/>
      <c r="C276" s="186"/>
      <c r="D276" s="33"/>
      <c r="E276" s="182"/>
      <c r="F276" s="182"/>
      <c r="G276" s="306"/>
      <c r="H276" s="33"/>
      <c r="I276" s="182"/>
      <c r="J276" s="182"/>
      <c r="K276" s="306"/>
      <c r="L276" s="199" t="s">
        <v>597</v>
      </c>
      <c r="M276" s="200"/>
      <c r="N276" s="200"/>
      <c r="O276" s="200"/>
      <c r="P276" s="200"/>
      <c r="Q276" s="200"/>
      <c r="R276" s="202"/>
      <c r="S276" s="203">
        <f t="shared" si="54"/>
        <v>0</v>
      </c>
      <c r="T276" s="29"/>
      <c r="U276" s="104"/>
      <c r="V276" s="333"/>
      <c r="W276" s="333"/>
      <c r="X276" s="333"/>
      <c r="Y276" s="333"/>
      <c r="Z276" s="333"/>
      <c r="AA276" s="333"/>
      <c r="AB276" s="333"/>
      <c r="AC276" s="333"/>
    </row>
    <row r="277" spans="1:29" ht="16.5" customHeight="1">
      <c r="A277" s="1152"/>
      <c r="B277" s="1152"/>
      <c r="C277" s="186"/>
      <c r="D277" s="33"/>
      <c r="E277" s="33"/>
      <c r="F277" s="33"/>
      <c r="G277" s="33"/>
      <c r="H277" s="33"/>
      <c r="I277" s="33"/>
      <c r="J277" s="33"/>
      <c r="K277" s="33"/>
      <c r="L277" s="208" t="s">
        <v>598</v>
      </c>
      <c r="M277" s="200"/>
      <c r="N277" s="200"/>
      <c r="O277" s="200"/>
      <c r="P277" s="200"/>
      <c r="Q277" s="200"/>
      <c r="R277" s="202"/>
      <c r="S277" s="203">
        <f t="shared" si="54"/>
        <v>0</v>
      </c>
      <c r="T277" s="29"/>
      <c r="U277" s="104"/>
      <c r="V277" s="333"/>
      <c r="W277" s="333"/>
      <c r="X277" s="333"/>
      <c r="Y277" s="333"/>
      <c r="Z277" s="333"/>
      <c r="AA277" s="333"/>
      <c r="AB277" s="333"/>
      <c r="AC277" s="333"/>
    </row>
    <row r="278" spans="1:29" ht="16.5" customHeight="1">
      <c r="A278" s="1152"/>
      <c r="B278" s="1152"/>
      <c r="C278" s="186"/>
      <c r="D278" s="33"/>
      <c r="E278" s="33"/>
      <c r="F278" s="33"/>
      <c r="G278" s="33"/>
      <c r="H278" s="33"/>
      <c r="I278" s="33"/>
      <c r="J278" s="33"/>
      <c r="K278" s="33"/>
      <c r="L278" s="209" t="s">
        <v>599</v>
      </c>
      <c r="M278" s="210"/>
      <c r="N278" s="210"/>
      <c r="O278" s="210"/>
      <c r="P278" s="210"/>
      <c r="Q278" s="459">
        <v>3</v>
      </c>
      <c r="R278" s="211"/>
      <c r="S278" s="212">
        <f t="shared" si="54"/>
        <v>3</v>
      </c>
      <c r="T278" s="29"/>
      <c r="U278" s="104"/>
      <c r="V278" s="333"/>
      <c r="W278" s="333"/>
      <c r="X278" s="333"/>
      <c r="Y278" s="333"/>
      <c r="Z278" s="333"/>
      <c r="AA278" s="333"/>
      <c r="AB278" s="333"/>
      <c r="AC278" s="333"/>
    </row>
    <row r="279" spans="1:29" ht="16.5" customHeight="1">
      <c r="A279" s="1152"/>
      <c r="B279" s="1152"/>
      <c r="C279" s="186"/>
      <c r="D279" s="33"/>
      <c r="E279" s="33"/>
      <c r="F279" s="33"/>
      <c r="G279" s="33"/>
      <c r="H279" s="33"/>
      <c r="I279" s="33"/>
      <c r="J279" s="33"/>
      <c r="K279" s="33"/>
      <c r="L279" s="209" t="s">
        <v>600</v>
      </c>
      <c r="M279" s="213"/>
      <c r="N279" s="213"/>
      <c r="O279" s="213"/>
      <c r="P279" s="213"/>
      <c r="Q279" s="460">
        <v>3</v>
      </c>
      <c r="R279" s="214"/>
      <c r="S279" s="215">
        <f t="shared" si="54"/>
        <v>3</v>
      </c>
      <c r="T279" s="29"/>
      <c r="U279" s="104"/>
      <c r="V279" s="333"/>
      <c r="W279" s="333"/>
      <c r="X279" s="333"/>
      <c r="Y279" s="333"/>
      <c r="Z279" s="333"/>
      <c r="AA279" s="333"/>
      <c r="AB279" s="333"/>
      <c r="AC279" s="333"/>
    </row>
    <row r="280" spans="1:29" ht="21" customHeight="1">
      <c r="A280" s="1152"/>
      <c r="B280" s="1152"/>
      <c r="C280" s="216"/>
      <c r="D280" s="217"/>
      <c r="E280" s="217"/>
      <c r="F280" s="217"/>
      <c r="G280" s="217"/>
      <c r="H280" s="217"/>
      <c r="I280" s="217"/>
      <c r="J280" s="217"/>
      <c r="K280" s="217"/>
      <c r="L280" s="222"/>
      <c r="M280" s="223"/>
      <c r="N280" s="223"/>
      <c r="O280" s="223"/>
      <c r="P280" s="223"/>
      <c r="Q280" s="223"/>
      <c r="R280" s="224"/>
      <c r="S280" s="225"/>
      <c r="T280" s="29"/>
      <c r="U280" s="185"/>
      <c r="V280" s="185"/>
      <c r="W280" s="185"/>
      <c r="X280" s="185"/>
      <c r="Y280" s="185"/>
      <c r="Z280" s="185"/>
      <c r="AA280" s="185"/>
      <c r="AB280" s="185"/>
      <c r="AC280" s="185"/>
    </row>
    <row r="281" spans="1:29" ht="33.75" customHeight="1">
      <c r="A281" s="1152"/>
      <c r="B281" s="1152"/>
      <c r="C281" s="186"/>
      <c r="D281" s="33"/>
      <c r="E281" s="33"/>
      <c r="F281" s="33"/>
      <c r="G281" s="33"/>
      <c r="H281" s="33"/>
      <c r="I281" s="33"/>
      <c r="J281" s="33"/>
      <c r="K281" s="33"/>
      <c r="L281" s="1195" t="s">
        <v>601</v>
      </c>
      <c r="M281" s="1028"/>
      <c r="N281" s="323"/>
      <c r="O281" s="323"/>
      <c r="P281" s="228"/>
      <c r="Q281" s="1028" t="s">
        <v>2950</v>
      </c>
      <c r="R281" s="228"/>
      <c r="S281" s="228"/>
      <c r="T281" s="29"/>
      <c r="U281" s="537"/>
      <c r="V281" s="596"/>
      <c r="W281" s="596"/>
      <c r="X281" s="596"/>
      <c r="Y281" s="596"/>
      <c r="Z281" s="596"/>
      <c r="AA281" s="596"/>
      <c r="AB281" s="596"/>
      <c r="AC281" s="596"/>
    </row>
    <row r="282" spans="1:29" ht="33.75" customHeight="1">
      <c r="A282" s="1152"/>
      <c r="B282" s="1152"/>
      <c r="C282" s="186"/>
      <c r="D282" s="33"/>
      <c r="E282" s="33"/>
      <c r="F282" s="33"/>
      <c r="G282" s="33"/>
      <c r="H282" s="33"/>
      <c r="I282" s="33"/>
      <c r="J282" s="33"/>
      <c r="K282" s="33"/>
      <c r="L282" s="1193"/>
      <c r="M282" s="231"/>
      <c r="N282" s="323"/>
      <c r="O282" s="323"/>
      <c r="P282" s="228"/>
      <c r="Q282" s="323"/>
      <c r="R282" s="228"/>
      <c r="S282" s="228"/>
      <c r="T282" s="29"/>
      <c r="U282" s="537"/>
      <c r="V282" s="596"/>
      <c r="W282" s="596"/>
      <c r="X282" s="596"/>
      <c r="Y282" s="596"/>
      <c r="Z282" s="596"/>
      <c r="AA282" s="596"/>
      <c r="AB282" s="596"/>
      <c r="AC282" s="596"/>
    </row>
    <row r="283" spans="1:29" ht="27" customHeight="1">
      <c r="A283" s="1152"/>
      <c r="B283" s="1152"/>
      <c r="C283" s="186"/>
      <c r="D283" s="33"/>
      <c r="E283" s="33"/>
      <c r="F283" s="33"/>
      <c r="G283" s="33"/>
      <c r="H283" s="33"/>
      <c r="I283" s="33"/>
      <c r="J283" s="33"/>
      <c r="K283" s="33"/>
      <c r="L283" s="1193"/>
      <c r="M283" s="228"/>
      <c r="N283" s="323"/>
      <c r="O283" s="323"/>
      <c r="P283" s="228"/>
      <c r="Q283" s="228"/>
      <c r="R283" s="228"/>
      <c r="S283" s="228"/>
      <c r="T283" s="29"/>
      <c r="U283" s="537"/>
      <c r="V283" s="596"/>
      <c r="W283" s="596"/>
      <c r="X283" s="596"/>
      <c r="Y283" s="596"/>
      <c r="Z283" s="596"/>
      <c r="AA283" s="596"/>
      <c r="AB283" s="596"/>
      <c r="AC283" s="596"/>
    </row>
    <row r="284" spans="1:29" ht="26.25" customHeight="1">
      <c r="A284" s="1152"/>
      <c r="B284" s="1152"/>
      <c r="C284" s="186"/>
      <c r="D284" s="33"/>
      <c r="E284" s="33"/>
      <c r="F284" s="33"/>
      <c r="G284" s="33"/>
      <c r="H284" s="33"/>
      <c r="I284" s="33"/>
      <c r="J284" s="33"/>
      <c r="K284" s="33"/>
      <c r="L284" s="1193"/>
      <c r="M284" s="228"/>
      <c r="N284" s="323"/>
      <c r="O284" s="323"/>
      <c r="P284" s="228"/>
      <c r="Q284" s="228"/>
      <c r="R284" s="228"/>
      <c r="S284" s="228"/>
      <c r="T284" s="29"/>
      <c r="U284" s="104"/>
      <c r="V284" s="333"/>
      <c r="W284" s="333"/>
      <c r="X284" s="333"/>
      <c r="Y284" s="333"/>
      <c r="Z284" s="333"/>
      <c r="AA284" s="333"/>
      <c r="AB284" s="333"/>
      <c r="AC284" s="333"/>
    </row>
    <row r="285" spans="1:29" ht="27.75" customHeight="1">
      <c r="A285" s="1152"/>
      <c r="B285" s="1152"/>
      <c r="C285" s="186"/>
      <c r="D285" s="29"/>
      <c r="E285" s="29"/>
      <c r="F285" s="29"/>
      <c r="G285" s="29"/>
      <c r="H285" s="29"/>
      <c r="I285" s="29"/>
      <c r="J285" s="29"/>
      <c r="K285" s="29"/>
      <c r="L285" s="1193"/>
      <c r="M285" s="230"/>
      <c r="N285" s="230"/>
      <c r="O285" s="228"/>
      <c r="P285" s="228"/>
      <c r="Q285" s="228"/>
      <c r="R285" s="228"/>
      <c r="S285" s="228"/>
      <c r="T285" s="29"/>
      <c r="U285" s="104"/>
      <c r="V285" s="333"/>
      <c r="W285" s="333"/>
      <c r="X285" s="333"/>
      <c r="Y285" s="333"/>
      <c r="Z285" s="333"/>
      <c r="AA285" s="333"/>
      <c r="AB285" s="333"/>
      <c r="AC285" s="333"/>
    </row>
    <row r="286" spans="1:29" ht="28.5" customHeight="1">
      <c r="A286" s="1152"/>
      <c r="B286" s="1152"/>
      <c r="C286" s="186"/>
      <c r="D286" s="29"/>
      <c r="E286" s="29"/>
      <c r="F286" s="29"/>
      <c r="G286" s="29"/>
      <c r="H286" s="29"/>
      <c r="I286" s="29"/>
      <c r="J286" s="29"/>
      <c r="K286" s="29"/>
      <c r="L286" s="1194"/>
      <c r="M286" s="230"/>
      <c r="N286" s="228"/>
      <c r="O286" s="228"/>
      <c r="P286" s="228"/>
      <c r="Q286" s="228"/>
      <c r="R286" s="228"/>
      <c r="S286" s="228"/>
      <c r="T286" s="29"/>
      <c r="U286" s="104"/>
      <c r="V286" s="333"/>
      <c r="W286" s="333"/>
      <c r="X286" s="333"/>
      <c r="Y286" s="333"/>
      <c r="Z286" s="333"/>
      <c r="AA286" s="333"/>
      <c r="AB286" s="333"/>
      <c r="AC286" s="333"/>
    </row>
    <row r="287" spans="1:29" ht="15.75" customHeight="1">
      <c r="A287" s="1152"/>
      <c r="B287" s="1152"/>
      <c r="C287" s="186"/>
      <c r="D287" s="33"/>
      <c r="E287" s="33"/>
      <c r="F287" s="33"/>
      <c r="G287" s="33"/>
      <c r="H287" s="33"/>
      <c r="I287" s="33"/>
      <c r="J287" s="33"/>
      <c r="K287" s="33"/>
      <c r="L287" s="238" t="s">
        <v>593</v>
      </c>
      <c r="M287" s="280"/>
      <c r="N287" s="280"/>
      <c r="O287" s="280"/>
      <c r="P287" s="280"/>
      <c r="Q287" s="280"/>
      <c r="R287" s="236"/>
      <c r="S287" s="237">
        <f t="shared" ref="S287:S298" si="55">SUM(M287:R287)</f>
        <v>0</v>
      </c>
      <c r="T287" s="29"/>
      <c r="U287" s="104"/>
      <c r="V287" s="333"/>
      <c r="W287" s="333"/>
      <c r="X287" s="333"/>
      <c r="Y287" s="333"/>
      <c r="Z287" s="333"/>
      <c r="AA287" s="333"/>
      <c r="AB287" s="333"/>
      <c r="AC287" s="333"/>
    </row>
    <row r="288" spans="1:29" ht="15.75" customHeight="1">
      <c r="A288" s="1152"/>
      <c r="B288" s="1152"/>
      <c r="C288" s="186"/>
      <c r="D288" s="33"/>
      <c r="E288" s="33"/>
      <c r="F288" s="33"/>
      <c r="G288" s="33"/>
      <c r="H288" s="33"/>
      <c r="I288" s="33"/>
      <c r="J288" s="33"/>
      <c r="K288" s="33"/>
      <c r="L288" s="240" t="s">
        <v>594</v>
      </c>
      <c r="M288" s="281"/>
      <c r="N288" s="281"/>
      <c r="O288" s="281"/>
      <c r="P288" s="281"/>
      <c r="Q288" s="281"/>
      <c r="R288" s="228"/>
      <c r="S288" s="242">
        <f t="shared" si="55"/>
        <v>0</v>
      </c>
      <c r="T288" s="29"/>
      <c r="U288" s="104"/>
      <c r="V288" s="333"/>
      <c r="W288" s="333"/>
      <c r="X288" s="333"/>
      <c r="Y288" s="333"/>
      <c r="Z288" s="333"/>
      <c r="AA288" s="333"/>
      <c r="AB288" s="333"/>
      <c r="AC288" s="333"/>
    </row>
    <row r="289" spans="1:29" ht="15.75" customHeight="1">
      <c r="A289" s="1152"/>
      <c r="B289" s="1152"/>
      <c r="C289" s="186"/>
      <c r="D289" s="33"/>
      <c r="E289" s="33"/>
      <c r="F289" s="33"/>
      <c r="G289" s="33"/>
      <c r="H289" s="33"/>
      <c r="I289" s="33"/>
      <c r="J289" s="33"/>
      <c r="K289" s="33"/>
      <c r="L289" s="240" t="s">
        <v>595</v>
      </c>
      <c r="M289" s="243"/>
      <c r="N289" s="243"/>
      <c r="O289" s="243"/>
      <c r="P289" s="243"/>
      <c r="Q289" s="243"/>
      <c r="R289" s="228"/>
      <c r="S289" s="242">
        <f t="shared" si="55"/>
        <v>0</v>
      </c>
      <c r="T289" s="29"/>
      <c r="U289" s="104"/>
      <c r="V289" s="333"/>
      <c r="W289" s="333"/>
      <c r="X289" s="333"/>
      <c r="Y289" s="333"/>
      <c r="Z289" s="333"/>
      <c r="AA289" s="333"/>
      <c r="AB289" s="333"/>
      <c r="AC289" s="333"/>
    </row>
    <row r="290" spans="1:29" ht="15.75" customHeight="1">
      <c r="A290" s="1152"/>
      <c r="B290" s="1152"/>
      <c r="C290" s="186"/>
      <c r="D290" s="33"/>
      <c r="E290" s="33"/>
      <c r="F290" s="33"/>
      <c r="G290" s="33"/>
      <c r="H290" s="33"/>
      <c r="I290" s="33"/>
      <c r="J290" s="33"/>
      <c r="K290" s="33"/>
      <c r="L290" s="244" t="s">
        <v>596</v>
      </c>
      <c r="M290" s="246"/>
      <c r="N290" s="246"/>
      <c r="O290" s="246"/>
      <c r="P290" s="246"/>
      <c r="Q290" s="246"/>
      <c r="R290" s="247"/>
      <c r="S290" s="248">
        <f t="shared" si="55"/>
        <v>0</v>
      </c>
      <c r="T290" s="29"/>
      <c r="U290" s="104"/>
      <c r="V290" s="333"/>
      <c r="W290" s="333"/>
      <c r="X290" s="333"/>
      <c r="Y290" s="333"/>
      <c r="Z290" s="333"/>
      <c r="AA290" s="333"/>
      <c r="AB290" s="333"/>
      <c r="AC290" s="333"/>
    </row>
    <row r="291" spans="1:29" ht="15.75" customHeight="1">
      <c r="A291" s="1152"/>
      <c r="B291" s="1152"/>
      <c r="C291" s="1200"/>
      <c r="D291" s="186"/>
      <c r="E291" s="186"/>
      <c r="F291" s="186"/>
      <c r="G291" s="186"/>
      <c r="H291" s="186"/>
      <c r="I291" s="186"/>
      <c r="J291" s="186"/>
      <c r="K291" s="186"/>
      <c r="L291" s="244" t="s">
        <v>597</v>
      </c>
      <c r="M291" s="246"/>
      <c r="N291" s="246"/>
      <c r="O291" s="246"/>
      <c r="P291" s="246"/>
      <c r="Q291" s="246"/>
      <c r="R291" s="247"/>
      <c r="S291" s="248">
        <f t="shared" si="55"/>
        <v>0</v>
      </c>
      <c r="T291" s="29"/>
      <c r="U291" s="185"/>
      <c r="V291" s="185"/>
      <c r="W291" s="185"/>
      <c r="X291" s="185"/>
      <c r="Y291" s="185"/>
      <c r="Z291" s="185"/>
      <c r="AA291" s="185"/>
      <c r="AB291" s="185"/>
      <c r="AC291" s="185"/>
    </row>
    <row r="292" spans="1:29" ht="15.75" customHeight="1">
      <c r="A292" s="1152"/>
      <c r="B292" s="1152"/>
      <c r="C292" s="1201"/>
      <c r="D292" s="186"/>
      <c r="E292" s="186"/>
      <c r="F292" s="186"/>
      <c r="G292" s="186"/>
      <c r="H292" s="186"/>
      <c r="I292" s="186"/>
      <c r="J292" s="186"/>
      <c r="K292" s="186"/>
      <c r="L292" s="249" t="s">
        <v>598</v>
      </c>
      <c r="M292" s="246"/>
      <c r="N292" s="246"/>
      <c r="O292" s="246"/>
      <c r="P292" s="246"/>
      <c r="Q292" s="246"/>
      <c r="R292" s="247"/>
      <c r="S292" s="248">
        <f t="shared" si="55"/>
        <v>0</v>
      </c>
      <c r="T292" s="29"/>
      <c r="U292" s="185"/>
      <c r="V292" s="185"/>
      <c r="W292" s="185"/>
      <c r="X292" s="185"/>
      <c r="Y292" s="185"/>
      <c r="Z292" s="185"/>
      <c r="AA292" s="185"/>
      <c r="AB292" s="185"/>
      <c r="AC292" s="185"/>
    </row>
    <row r="293" spans="1:29" ht="15.75" customHeight="1">
      <c r="A293" s="352"/>
      <c r="B293" s="401"/>
      <c r="C293" s="186"/>
      <c r="D293" s="33"/>
      <c r="E293" s="33"/>
      <c r="F293" s="33"/>
      <c r="G293" s="33"/>
      <c r="H293" s="33"/>
      <c r="I293" s="33"/>
      <c r="J293" s="33"/>
      <c r="K293" s="33"/>
      <c r="L293" s="250" t="s">
        <v>599</v>
      </c>
      <c r="M293" s="251"/>
      <c r="N293" s="251"/>
      <c r="O293" s="251"/>
      <c r="P293" s="251"/>
      <c r="Q293" s="499">
        <v>4</v>
      </c>
      <c r="R293" s="252"/>
      <c r="S293" s="253">
        <f t="shared" si="55"/>
        <v>4</v>
      </c>
      <c r="T293" s="29"/>
      <c r="U293" s="104"/>
      <c r="V293" s="333"/>
      <c r="W293" s="333"/>
      <c r="X293" s="333"/>
      <c r="Y293" s="333"/>
      <c r="Z293" s="333"/>
      <c r="AA293" s="333"/>
      <c r="AB293" s="333"/>
      <c r="AC293" s="333"/>
    </row>
    <row r="294" spans="1:29" ht="15.75" customHeight="1">
      <c r="A294" s="352"/>
      <c r="B294" s="401"/>
      <c r="C294" s="186"/>
      <c r="D294" s="33"/>
      <c r="E294" s="33"/>
      <c r="F294" s="33"/>
      <c r="G294" s="33"/>
      <c r="H294" s="33"/>
      <c r="I294" s="33"/>
      <c r="J294" s="33"/>
      <c r="K294" s="33"/>
      <c r="L294" s="250" t="s">
        <v>600</v>
      </c>
      <c r="M294" s="254"/>
      <c r="N294" s="254"/>
      <c r="O294" s="254"/>
      <c r="P294" s="254"/>
      <c r="Q294" s="500">
        <v>4</v>
      </c>
      <c r="R294" s="255"/>
      <c r="S294" s="256">
        <f t="shared" si="55"/>
        <v>4</v>
      </c>
      <c r="T294" s="29"/>
      <c r="U294" s="104"/>
      <c r="V294" s="333"/>
      <c r="W294" s="333"/>
      <c r="X294" s="333"/>
      <c r="Y294" s="333"/>
      <c r="Z294" s="333"/>
      <c r="AA294" s="333"/>
      <c r="AB294" s="333"/>
      <c r="AC294" s="333"/>
    </row>
    <row r="295" spans="1:29" ht="15.75" customHeight="1">
      <c r="A295" s="352"/>
      <c r="B295" s="401"/>
      <c r="C295" s="186"/>
      <c r="D295" s="33"/>
      <c r="E295" s="33"/>
      <c r="F295" s="33"/>
      <c r="G295" s="33"/>
      <c r="H295" s="33"/>
      <c r="I295" s="33"/>
      <c r="J295" s="33"/>
      <c r="K295" s="33"/>
      <c r="L295" s="222" t="s">
        <v>681</v>
      </c>
      <c r="M295" s="223">
        <f t="shared" ref="M295:R295" si="56">M287+M272</f>
        <v>0</v>
      </c>
      <c r="N295" s="223">
        <f t="shared" si="56"/>
        <v>0</v>
      </c>
      <c r="O295" s="223">
        <f t="shared" si="56"/>
        <v>0</v>
      </c>
      <c r="P295" s="223">
        <f t="shared" si="56"/>
        <v>0</v>
      </c>
      <c r="Q295" s="223">
        <f t="shared" si="56"/>
        <v>0</v>
      </c>
      <c r="R295" s="223">
        <f t="shared" si="56"/>
        <v>0</v>
      </c>
      <c r="S295" s="224">
        <f t="shared" si="55"/>
        <v>0</v>
      </c>
      <c r="T295" s="29"/>
      <c r="U295" s="104"/>
      <c r="V295" s="333"/>
      <c r="W295" s="333"/>
      <c r="X295" s="333"/>
      <c r="Y295" s="333"/>
      <c r="Z295" s="333"/>
      <c r="AA295" s="333"/>
      <c r="AB295" s="333"/>
      <c r="AC295" s="333"/>
    </row>
    <row r="296" spans="1:29" ht="15.75" customHeight="1">
      <c r="A296" s="352"/>
      <c r="B296" s="401"/>
      <c r="C296" s="186"/>
      <c r="D296" s="33"/>
      <c r="E296" s="33"/>
      <c r="F296" s="33"/>
      <c r="G296" s="33"/>
      <c r="H296" s="33"/>
      <c r="I296" s="33"/>
      <c r="J296" s="33"/>
      <c r="K296" s="33"/>
      <c r="L296" s="257" t="s">
        <v>682</v>
      </c>
      <c r="M296" s="258">
        <f t="shared" ref="M296:R296" si="57">M291+M290+M276+M275</f>
        <v>0</v>
      </c>
      <c r="N296" s="258">
        <f t="shared" si="57"/>
        <v>0</v>
      </c>
      <c r="O296" s="258">
        <f t="shared" si="57"/>
        <v>0</v>
      </c>
      <c r="P296" s="258">
        <f t="shared" si="57"/>
        <v>0</v>
      </c>
      <c r="Q296" s="258">
        <f t="shared" si="57"/>
        <v>0</v>
      </c>
      <c r="R296" s="258">
        <f t="shared" si="57"/>
        <v>0</v>
      </c>
      <c r="S296" s="259">
        <f t="shared" si="55"/>
        <v>0</v>
      </c>
      <c r="T296" s="29"/>
      <c r="U296" s="104"/>
      <c r="V296" s="333"/>
      <c r="W296" s="333"/>
      <c r="X296" s="333"/>
      <c r="Y296" s="333"/>
      <c r="Z296" s="333"/>
      <c r="AA296" s="333"/>
      <c r="AB296" s="333"/>
      <c r="AC296" s="333"/>
    </row>
    <row r="297" spans="1:29" ht="15.75" customHeight="1">
      <c r="A297" s="352"/>
      <c r="B297" s="401"/>
      <c r="C297" s="1200"/>
      <c r="D297" s="186"/>
      <c r="E297" s="186"/>
      <c r="F297" s="186"/>
      <c r="G297" s="186"/>
      <c r="H297" s="186"/>
      <c r="I297" s="186"/>
      <c r="J297" s="186"/>
      <c r="K297" s="186"/>
      <c r="L297" s="257" t="s">
        <v>683</v>
      </c>
      <c r="M297" s="258">
        <f t="shared" ref="M297:R297" si="58">M292+M277</f>
        <v>0</v>
      </c>
      <c r="N297" s="258">
        <f t="shared" si="58"/>
        <v>0</v>
      </c>
      <c r="O297" s="258">
        <f t="shared" si="58"/>
        <v>0</v>
      </c>
      <c r="P297" s="258">
        <f t="shared" si="58"/>
        <v>0</v>
      </c>
      <c r="Q297" s="258">
        <f t="shared" si="58"/>
        <v>0</v>
      </c>
      <c r="R297" s="258">
        <f t="shared" si="58"/>
        <v>0</v>
      </c>
      <c r="S297" s="259">
        <f t="shared" si="55"/>
        <v>0</v>
      </c>
      <c r="T297" s="29"/>
      <c r="U297" s="185"/>
      <c r="V297" s="185"/>
      <c r="W297" s="185"/>
      <c r="X297" s="185"/>
      <c r="Y297" s="185"/>
      <c r="Z297" s="185"/>
      <c r="AA297" s="185"/>
      <c r="AB297" s="185"/>
      <c r="AC297" s="185"/>
    </row>
    <row r="298" spans="1:29" ht="15.75" customHeight="1">
      <c r="A298" s="352"/>
      <c r="B298" s="401"/>
      <c r="C298" s="1201"/>
      <c r="D298" s="186"/>
      <c r="E298" s="186"/>
      <c r="F298" s="186"/>
      <c r="G298" s="186"/>
      <c r="H298" s="186"/>
      <c r="I298" s="186"/>
      <c r="J298" s="186"/>
      <c r="K298" s="186"/>
      <c r="L298" s="260" t="s">
        <v>684</v>
      </c>
      <c r="M298" s="261">
        <f t="shared" ref="M298:R298" si="59">M293+M278</f>
        <v>0</v>
      </c>
      <c r="N298" s="261">
        <f t="shared" si="59"/>
        <v>0</v>
      </c>
      <c r="O298" s="261">
        <f t="shared" si="59"/>
        <v>0</v>
      </c>
      <c r="P298" s="261">
        <f t="shared" si="59"/>
        <v>0</v>
      </c>
      <c r="Q298" s="261">
        <f t="shared" si="59"/>
        <v>7</v>
      </c>
      <c r="R298" s="261">
        <f t="shared" si="59"/>
        <v>0</v>
      </c>
      <c r="S298" s="262">
        <f t="shared" si="55"/>
        <v>7</v>
      </c>
      <c r="T298" s="29"/>
      <c r="U298" s="185"/>
      <c r="V298" s="185"/>
      <c r="W298" s="185"/>
      <c r="X298" s="185"/>
      <c r="Y298" s="185"/>
      <c r="Z298" s="185"/>
      <c r="AA298" s="185"/>
      <c r="AB298" s="185"/>
      <c r="AC298" s="185"/>
    </row>
    <row r="299" spans="1:29" ht="16.5" customHeight="1">
      <c r="A299" s="1224" t="s">
        <v>817</v>
      </c>
      <c r="B299" s="1138"/>
      <c r="C299" s="354"/>
      <c r="D299" s="82"/>
      <c r="E299" s="82"/>
      <c r="F299" s="82"/>
      <c r="G299" s="82"/>
      <c r="H299" s="82"/>
      <c r="I299" s="82"/>
      <c r="J299" s="82"/>
      <c r="K299" s="82"/>
      <c r="L299" s="355"/>
      <c r="M299" s="82"/>
      <c r="N299" s="82"/>
      <c r="O299" s="82"/>
      <c r="P299" s="82"/>
      <c r="Q299" s="82"/>
      <c r="R299" s="82"/>
      <c r="S299" s="82"/>
      <c r="T299" s="29"/>
      <c r="U299" s="104"/>
      <c r="V299" s="333"/>
      <c r="W299" s="333"/>
      <c r="X299" s="333"/>
      <c r="Y299" s="333"/>
      <c r="Z299" s="333"/>
      <c r="AA299" s="333"/>
      <c r="AB299" s="333"/>
      <c r="AC299" s="333"/>
    </row>
    <row r="300" spans="1:29" ht="47.25" customHeight="1">
      <c r="A300" s="1162">
        <v>7</v>
      </c>
      <c r="B300" s="1216" t="s">
        <v>327</v>
      </c>
      <c r="C300" s="186" t="s">
        <v>1533</v>
      </c>
      <c r="D300" s="9">
        <v>6</v>
      </c>
      <c r="E300" s="9" t="s">
        <v>1277</v>
      </c>
      <c r="F300" s="182" t="s">
        <v>651</v>
      </c>
      <c r="G300" s="182"/>
      <c r="H300" s="9">
        <v>6</v>
      </c>
      <c r="I300" s="9">
        <v>6</v>
      </c>
      <c r="J300" s="182" t="s">
        <v>1277</v>
      </c>
      <c r="K300" s="182" t="s">
        <v>651</v>
      </c>
      <c r="L300" s="1192" t="s">
        <v>592</v>
      </c>
      <c r="M300" s="29"/>
      <c r="N300" s="29" t="s">
        <v>2951</v>
      </c>
      <c r="O300" s="29"/>
      <c r="P300" s="29"/>
      <c r="Q300" s="29" t="s">
        <v>2952</v>
      </c>
      <c r="R300" s="29"/>
      <c r="S300" s="29"/>
      <c r="T300" s="29"/>
      <c r="U300" s="104"/>
      <c r="V300" s="333"/>
      <c r="W300" s="333"/>
      <c r="X300" s="333"/>
      <c r="Y300" s="333"/>
      <c r="Z300" s="333"/>
      <c r="AA300" s="333"/>
      <c r="AB300" s="333"/>
      <c r="AC300" s="333"/>
    </row>
    <row r="301" spans="1:29" ht="15.75" customHeight="1">
      <c r="A301" s="1152"/>
      <c r="B301" s="1152"/>
      <c r="C301" s="186" t="s">
        <v>1536</v>
      </c>
      <c r="D301" s="9">
        <v>6</v>
      </c>
      <c r="E301" s="9" t="s">
        <v>1280</v>
      </c>
      <c r="F301" s="182" t="s">
        <v>651</v>
      </c>
      <c r="G301" s="182"/>
      <c r="H301" s="9">
        <v>7</v>
      </c>
      <c r="I301" s="9">
        <v>6</v>
      </c>
      <c r="J301" s="182" t="s">
        <v>1280</v>
      </c>
      <c r="K301" s="182" t="s">
        <v>651</v>
      </c>
      <c r="L301" s="1193"/>
      <c r="M301" s="29"/>
      <c r="N301" s="29"/>
      <c r="O301" s="29"/>
      <c r="P301" s="18"/>
      <c r="Q301" s="29"/>
      <c r="R301" s="29"/>
      <c r="S301" s="29"/>
      <c r="T301" s="29"/>
      <c r="U301" s="104"/>
      <c r="V301" s="333"/>
      <c r="W301" s="333"/>
      <c r="X301" s="333"/>
      <c r="Y301" s="333"/>
      <c r="Z301" s="333"/>
      <c r="AA301" s="333"/>
      <c r="AB301" s="333"/>
      <c r="AC301" s="333"/>
    </row>
    <row r="302" spans="1:29" ht="15.75" customHeight="1">
      <c r="A302" s="1152"/>
      <c r="B302" s="1152"/>
      <c r="C302" s="186" t="s">
        <v>1537</v>
      </c>
      <c r="D302" s="9">
        <v>4</v>
      </c>
      <c r="E302" s="9" t="s">
        <v>1538</v>
      </c>
      <c r="F302" s="182" t="s">
        <v>651</v>
      </c>
      <c r="G302" s="182"/>
      <c r="H302" s="9">
        <v>8</v>
      </c>
      <c r="I302" s="9">
        <v>6</v>
      </c>
      <c r="J302" s="182" t="s">
        <v>1538</v>
      </c>
      <c r="K302" s="182" t="s">
        <v>651</v>
      </c>
      <c r="L302" s="1194"/>
      <c r="M302" s="29"/>
      <c r="N302" s="29"/>
      <c r="O302" s="29"/>
      <c r="P302" s="29"/>
      <c r="Q302" s="18"/>
      <c r="R302" s="29"/>
      <c r="S302" s="29"/>
      <c r="T302" s="29"/>
      <c r="U302" s="104"/>
      <c r="V302" s="333"/>
      <c r="W302" s="333"/>
      <c r="X302" s="333"/>
      <c r="Y302" s="333"/>
      <c r="Z302" s="333"/>
      <c r="AA302" s="333"/>
      <c r="AB302" s="333"/>
      <c r="AC302" s="333"/>
    </row>
    <row r="303" spans="1:29" ht="15.75" customHeight="1">
      <c r="A303" s="1152"/>
      <c r="B303" s="1152"/>
      <c r="C303" s="186" t="s">
        <v>1539</v>
      </c>
      <c r="D303" s="9">
        <v>3</v>
      </c>
      <c r="E303" s="9" t="s">
        <v>1540</v>
      </c>
      <c r="F303" s="182" t="s">
        <v>651</v>
      </c>
      <c r="G303" s="182"/>
      <c r="H303" s="9">
        <v>9</v>
      </c>
      <c r="I303" s="9">
        <v>5</v>
      </c>
      <c r="J303" s="182" t="s">
        <v>1540</v>
      </c>
      <c r="K303" s="182" t="s">
        <v>651</v>
      </c>
      <c r="L303" s="186" t="s">
        <v>593</v>
      </c>
      <c r="M303" s="192"/>
      <c r="N303" s="192"/>
      <c r="O303" s="192"/>
      <c r="P303" s="192"/>
      <c r="Q303" s="192"/>
      <c r="R303" s="194"/>
      <c r="S303" s="4">
        <f t="shared" ref="S303:S310" si="60">SUM(M303:R303)</f>
        <v>0</v>
      </c>
      <c r="T303" s="29"/>
      <c r="U303" s="104"/>
      <c r="V303" s="333"/>
      <c r="W303" s="333"/>
      <c r="X303" s="333"/>
      <c r="Y303" s="333"/>
      <c r="Z303" s="333"/>
      <c r="AA303" s="333"/>
      <c r="AB303" s="333"/>
      <c r="AC303" s="333"/>
    </row>
    <row r="304" spans="1:29" ht="16.5" customHeight="1">
      <c r="A304" s="1152"/>
      <c r="B304" s="1152"/>
      <c r="C304" s="186"/>
      <c r="D304" s="33"/>
      <c r="E304" s="33"/>
      <c r="F304" s="33"/>
      <c r="G304" s="33"/>
      <c r="H304" s="33"/>
      <c r="I304" s="203">
        <v>23</v>
      </c>
      <c r="J304" s="33"/>
      <c r="K304" s="33"/>
      <c r="L304" s="195" t="s">
        <v>594</v>
      </c>
      <c r="M304" s="196"/>
      <c r="N304" s="196"/>
      <c r="O304" s="196"/>
      <c r="P304" s="196"/>
      <c r="Q304" s="196"/>
      <c r="R304" s="29"/>
      <c r="S304" s="33">
        <f t="shared" si="60"/>
        <v>0</v>
      </c>
      <c r="T304" s="29"/>
      <c r="U304" s="104"/>
      <c r="V304" s="333"/>
      <c r="W304" s="333"/>
      <c r="X304" s="333"/>
      <c r="Y304" s="333"/>
      <c r="Z304" s="333"/>
      <c r="AA304" s="333"/>
      <c r="AB304" s="333"/>
      <c r="AC304" s="333"/>
    </row>
    <row r="305" spans="1:29" ht="16.5" customHeight="1">
      <c r="A305" s="1152"/>
      <c r="B305" s="1152"/>
      <c r="C305" s="186"/>
      <c r="D305" s="33"/>
      <c r="E305" s="33"/>
      <c r="F305" s="33"/>
      <c r="G305" s="33"/>
      <c r="H305" s="33"/>
      <c r="I305" s="33"/>
      <c r="J305" s="33"/>
      <c r="K305" s="33"/>
      <c r="L305" s="195" t="s">
        <v>595</v>
      </c>
      <c r="M305" s="198"/>
      <c r="N305" s="198"/>
      <c r="O305" s="198"/>
      <c r="P305" s="198"/>
      <c r="Q305" s="198"/>
      <c r="R305" s="29"/>
      <c r="S305" s="33">
        <f t="shared" si="60"/>
        <v>0</v>
      </c>
      <c r="T305" s="29"/>
      <c r="U305" s="104"/>
      <c r="V305" s="333"/>
      <c r="W305" s="333"/>
      <c r="X305" s="333"/>
      <c r="Y305" s="333"/>
      <c r="Z305" s="333"/>
      <c r="AA305" s="333"/>
      <c r="AB305" s="333"/>
      <c r="AC305" s="333"/>
    </row>
    <row r="306" spans="1:29" ht="16.5" customHeight="1">
      <c r="A306" s="1152"/>
      <c r="B306" s="1152"/>
      <c r="C306" s="186"/>
      <c r="D306" s="33"/>
      <c r="E306" s="33"/>
      <c r="F306" s="33"/>
      <c r="G306" s="33"/>
      <c r="H306" s="33"/>
      <c r="I306" s="33"/>
      <c r="J306" s="33"/>
      <c r="K306" s="33"/>
      <c r="L306" s="199" t="s">
        <v>596</v>
      </c>
      <c r="M306" s="200"/>
      <c r="N306" s="200"/>
      <c r="O306" s="200"/>
      <c r="P306" s="200"/>
      <c r="Q306" s="200"/>
      <c r="R306" s="202"/>
      <c r="S306" s="203">
        <f t="shared" si="60"/>
        <v>0</v>
      </c>
      <c r="T306" s="29"/>
      <c r="U306" s="104"/>
      <c r="V306" s="333"/>
      <c r="W306" s="333"/>
      <c r="X306" s="333"/>
      <c r="Y306" s="333"/>
      <c r="Z306" s="333"/>
      <c r="AA306" s="333"/>
      <c r="AB306" s="333"/>
      <c r="AC306" s="333"/>
    </row>
    <row r="307" spans="1:29" ht="15.75" customHeight="1">
      <c r="A307" s="1152"/>
      <c r="B307" s="1152"/>
      <c r="C307" s="186"/>
      <c r="D307" s="9"/>
      <c r="E307" s="9"/>
      <c r="F307" s="182"/>
      <c r="G307" s="182"/>
      <c r="H307" s="9"/>
      <c r="I307" s="9"/>
      <c r="J307" s="182"/>
      <c r="K307" s="182"/>
      <c r="L307" s="199" t="s">
        <v>597</v>
      </c>
      <c r="M307" s="200"/>
      <c r="N307" s="200"/>
      <c r="O307" s="200"/>
      <c r="P307" s="200"/>
      <c r="Q307" s="200"/>
      <c r="R307" s="202"/>
      <c r="S307" s="203">
        <f t="shared" si="60"/>
        <v>0</v>
      </c>
      <c r="T307" s="29"/>
      <c r="U307" s="104"/>
      <c r="V307" s="333"/>
      <c r="W307" s="333"/>
      <c r="X307" s="333"/>
      <c r="Y307" s="333"/>
      <c r="Z307" s="333"/>
      <c r="AA307" s="333"/>
      <c r="AB307" s="333"/>
      <c r="AC307" s="333"/>
    </row>
    <row r="308" spans="1:29" ht="16.5" customHeight="1">
      <c r="A308" s="1152"/>
      <c r="B308" s="1152"/>
      <c r="C308" s="186"/>
      <c r="D308" s="33"/>
      <c r="E308" s="33"/>
      <c r="F308" s="33"/>
      <c r="G308" s="33"/>
      <c r="H308" s="33"/>
      <c r="I308" s="33"/>
      <c r="J308" s="33"/>
      <c r="K308" s="33"/>
      <c r="L308" s="208" t="s">
        <v>598</v>
      </c>
      <c r="M308" s="200"/>
      <c r="N308" s="200"/>
      <c r="O308" s="200"/>
      <c r="P308" s="200"/>
      <c r="Q308" s="200"/>
      <c r="R308" s="202"/>
      <c r="S308" s="203">
        <f t="shared" si="60"/>
        <v>0</v>
      </c>
      <c r="T308" s="29"/>
      <c r="U308" s="104"/>
      <c r="V308" s="333"/>
      <c r="W308" s="333"/>
      <c r="X308" s="333"/>
      <c r="Y308" s="333"/>
      <c r="Z308" s="333"/>
      <c r="AA308" s="333"/>
      <c r="AB308" s="333"/>
      <c r="AC308" s="333"/>
    </row>
    <row r="309" spans="1:29" ht="16.5" customHeight="1">
      <c r="A309" s="1152"/>
      <c r="B309" s="1152"/>
      <c r="C309" s="186"/>
      <c r="D309" s="33"/>
      <c r="E309" s="33"/>
      <c r="F309" s="33"/>
      <c r="G309" s="33"/>
      <c r="H309" s="33"/>
      <c r="I309" s="33"/>
      <c r="J309" s="33"/>
      <c r="K309" s="33"/>
      <c r="L309" s="209" t="s">
        <v>599</v>
      </c>
      <c r="M309" s="210"/>
      <c r="N309" s="210"/>
      <c r="O309" s="210"/>
      <c r="P309" s="210"/>
      <c r="Q309" s="210"/>
      <c r="R309" s="211"/>
      <c r="S309" s="212">
        <f t="shared" si="60"/>
        <v>0</v>
      </c>
      <c r="T309" s="29"/>
      <c r="U309" s="104"/>
      <c r="V309" s="333"/>
      <c r="W309" s="333"/>
      <c r="X309" s="333"/>
      <c r="Y309" s="333"/>
      <c r="Z309" s="333"/>
      <c r="AA309" s="333"/>
      <c r="AB309" s="333"/>
      <c r="AC309" s="333"/>
    </row>
    <row r="310" spans="1:29" ht="16.5" customHeight="1">
      <c r="A310" s="1152"/>
      <c r="B310" s="1152"/>
      <c r="C310" s="186"/>
      <c r="D310" s="33"/>
      <c r="E310" s="33"/>
      <c r="F310" s="33"/>
      <c r="G310" s="33"/>
      <c r="H310" s="33"/>
      <c r="I310" s="33"/>
      <c r="J310" s="33"/>
      <c r="K310" s="33"/>
      <c r="L310" s="209" t="s">
        <v>600</v>
      </c>
      <c r="M310" s="213"/>
      <c r="N310" s="213"/>
      <c r="O310" s="213"/>
      <c r="P310" s="213"/>
      <c r="Q310" s="213"/>
      <c r="R310" s="214"/>
      <c r="S310" s="215">
        <f t="shared" si="60"/>
        <v>0</v>
      </c>
      <c r="T310" s="29"/>
      <c r="U310" s="104"/>
      <c r="V310" s="333"/>
      <c r="W310" s="333"/>
      <c r="X310" s="333"/>
      <c r="Y310" s="333"/>
      <c r="Z310" s="333"/>
      <c r="AA310" s="333"/>
      <c r="AB310" s="333"/>
      <c r="AC310" s="333"/>
    </row>
    <row r="311" spans="1:29" ht="21" customHeight="1">
      <c r="A311" s="1152"/>
      <c r="B311" s="1152"/>
      <c r="C311" s="216"/>
      <c r="D311" s="217"/>
      <c r="E311" s="217"/>
      <c r="F311" s="217"/>
      <c r="G311" s="217"/>
      <c r="H311" s="217"/>
      <c r="I311" s="217"/>
      <c r="J311" s="217"/>
      <c r="K311" s="217"/>
      <c r="L311" s="222"/>
      <c r="M311" s="223"/>
      <c r="N311" s="223"/>
      <c r="O311" s="223"/>
      <c r="P311" s="223"/>
      <c r="Q311" s="223"/>
      <c r="R311" s="224"/>
      <c r="S311" s="225"/>
      <c r="T311" s="29"/>
      <c r="U311" s="185"/>
      <c r="V311" s="185"/>
      <c r="W311" s="185"/>
      <c r="X311" s="185"/>
      <c r="Y311" s="185"/>
      <c r="Z311" s="185"/>
      <c r="AA311" s="185"/>
      <c r="AB311" s="185"/>
      <c r="AC311" s="185"/>
    </row>
    <row r="312" spans="1:29" ht="30" customHeight="1">
      <c r="A312" s="1152"/>
      <c r="B312" s="1152"/>
      <c r="C312" s="186"/>
      <c r="D312" s="33"/>
      <c r="E312" s="33"/>
      <c r="F312" s="33"/>
      <c r="G312" s="33"/>
      <c r="H312" s="33"/>
      <c r="I312" s="33"/>
      <c r="J312" s="33"/>
      <c r="K312" s="33"/>
      <c r="L312" s="1195" t="s">
        <v>601</v>
      </c>
      <c r="M312" s="909" t="s">
        <v>2953</v>
      </c>
      <c r="N312" s="228" t="s">
        <v>2954</v>
      </c>
      <c r="O312" s="228" t="s">
        <v>2955</v>
      </c>
      <c r="P312" s="228" t="s">
        <v>2956</v>
      </c>
      <c r="Q312" s="228"/>
      <c r="R312" s="228"/>
      <c r="S312" s="228"/>
      <c r="T312" s="29"/>
      <c r="U312" s="104"/>
      <c r="V312" s="333"/>
      <c r="W312" s="333"/>
      <c r="X312" s="333"/>
      <c r="Y312" s="333"/>
      <c r="Z312" s="333"/>
      <c r="AA312" s="333"/>
      <c r="AB312" s="333"/>
      <c r="AC312" s="333"/>
    </row>
    <row r="313" spans="1:29" ht="30" customHeight="1">
      <c r="A313" s="1152"/>
      <c r="B313" s="1152"/>
      <c r="C313" s="186"/>
      <c r="D313" s="33"/>
      <c r="E313" s="33"/>
      <c r="F313" s="33"/>
      <c r="G313" s="33"/>
      <c r="H313" s="33"/>
      <c r="I313" s="33"/>
      <c r="J313" s="33"/>
      <c r="K313" s="33"/>
      <c r="L313" s="1193"/>
      <c r="M313" s="228" t="s">
        <v>2957</v>
      </c>
      <c r="N313" s="228" t="s">
        <v>2958</v>
      </c>
      <c r="O313" s="230"/>
      <c r="P313" s="228"/>
      <c r="Q313" s="230"/>
      <c r="R313" s="228"/>
      <c r="S313" s="228"/>
      <c r="T313" s="29"/>
      <c r="U313" s="104"/>
      <c r="V313" s="333"/>
      <c r="W313" s="333"/>
      <c r="X313" s="333"/>
      <c r="Y313" s="333"/>
      <c r="Z313" s="333"/>
      <c r="AA313" s="333"/>
      <c r="AB313" s="333"/>
      <c r="AC313" s="333"/>
    </row>
    <row r="314" spans="1:29" ht="16.5" customHeight="1">
      <c r="A314" s="1152"/>
      <c r="B314" s="1152"/>
      <c r="C314" s="186"/>
      <c r="D314" s="29"/>
      <c r="E314" s="29"/>
      <c r="F314" s="29"/>
      <c r="G314" s="29"/>
      <c r="H314" s="29"/>
      <c r="I314" s="29"/>
      <c r="J314" s="29"/>
      <c r="K314" s="29"/>
      <c r="L314" s="1193"/>
      <c r="M314" s="230"/>
      <c r="N314" s="228"/>
      <c r="O314" s="230"/>
      <c r="P314" s="228"/>
      <c r="Q314" s="230"/>
      <c r="R314" s="228"/>
      <c r="S314" s="228"/>
      <c r="T314" s="29"/>
      <c r="U314" s="104"/>
      <c r="V314" s="333"/>
      <c r="W314" s="333"/>
      <c r="X314" s="333"/>
      <c r="Y314" s="333"/>
      <c r="Z314" s="333"/>
      <c r="AA314" s="333"/>
      <c r="AB314" s="333"/>
      <c r="AC314" s="333"/>
    </row>
    <row r="315" spans="1:29" ht="16.5" customHeight="1">
      <c r="A315" s="1152"/>
      <c r="B315" s="1152"/>
      <c r="C315" s="186"/>
      <c r="D315" s="29"/>
      <c r="E315" s="29"/>
      <c r="F315" s="29"/>
      <c r="G315" s="29"/>
      <c r="H315" s="29"/>
      <c r="I315" s="29"/>
      <c r="J315" s="29"/>
      <c r="K315" s="29"/>
      <c r="L315" s="1194"/>
      <c r="M315" s="228"/>
      <c r="N315" s="228"/>
      <c r="O315" s="230"/>
      <c r="P315" s="230"/>
      <c r="Q315" s="228"/>
      <c r="R315" s="228"/>
      <c r="S315" s="228"/>
      <c r="T315" s="29"/>
      <c r="U315" s="104"/>
      <c r="V315" s="333"/>
      <c r="W315" s="333"/>
      <c r="X315" s="333"/>
      <c r="Y315" s="333"/>
      <c r="Z315" s="333"/>
      <c r="AA315" s="333"/>
      <c r="AB315" s="333"/>
      <c r="AC315" s="333"/>
    </row>
    <row r="316" spans="1:29" ht="16.5" customHeight="1">
      <c r="A316" s="1152"/>
      <c r="B316" s="1152"/>
      <c r="C316" s="186"/>
      <c r="D316" s="33"/>
      <c r="E316" s="33"/>
      <c r="F316" s="33"/>
      <c r="G316" s="33"/>
      <c r="H316" s="33"/>
      <c r="I316" s="33"/>
      <c r="J316" s="33"/>
      <c r="K316" s="33"/>
      <c r="L316" s="238" t="s">
        <v>593</v>
      </c>
      <c r="M316" s="280">
        <v>8</v>
      </c>
      <c r="N316" s="280">
        <v>7</v>
      </c>
      <c r="O316" s="280">
        <v>4</v>
      </c>
      <c r="P316" s="280">
        <v>4</v>
      </c>
      <c r="Q316" s="280"/>
      <c r="R316" s="236"/>
      <c r="S316" s="237">
        <f t="shared" ref="S316:S327" si="61">SUM(M316:R316)</f>
        <v>23</v>
      </c>
      <c r="T316" s="29"/>
      <c r="U316" s="104"/>
      <c r="V316" s="333"/>
      <c r="W316" s="333"/>
      <c r="X316" s="333"/>
      <c r="Y316" s="333"/>
      <c r="Z316" s="333"/>
      <c r="AA316" s="333"/>
      <c r="AB316" s="333"/>
      <c r="AC316" s="333"/>
    </row>
    <row r="317" spans="1:29" ht="16.5" customHeight="1">
      <c r="A317" s="1152"/>
      <c r="B317" s="1152"/>
      <c r="C317" s="186"/>
      <c r="D317" s="33"/>
      <c r="E317" s="33"/>
      <c r="F317" s="33"/>
      <c r="G317" s="33"/>
      <c r="H317" s="33"/>
      <c r="I317" s="33"/>
      <c r="J317" s="33"/>
      <c r="K317" s="33"/>
      <c r="L317" s="240" t="s">
        <v>594</v>
      </c>
      <c r="M317" s="281">
        <v>8</v>
      </c>
      <c r="N317" s="281">
        <v>7</v>
      </c>
      <c r="O317" s="281">
        <v>4</v>
      </c>
      <c r="P317" s="281">
        <v>4</v>
      </c>
      <c r="Q317" s="281"/>
      <c r="R317" s="228"/>
      <c r="S317" s="242">
        <f t="shared" si="61"/>
        <v>23</v>
      </c>
      <c r="T317" s="29"/>
      <c r="U317" s="104"/>
      <c r="V317" s="333"/>
      <c r="W317" s="333"/>
      <c r="X317" s="333"/>
      <c r="Y317" s="333"/>
      <c r="Z317" s="333"/>
      <c r="AA317" s="333"/>
      <c r="AB317" s="333"/>
      <c r="AC317" s="333"/>
    </row>
    <row r="318" spans="1:29" ht="16.5" customHeight="1">
      <c r="A318" s="1152"/>
      <c r="B318" s="1152"/>
      <c r="C318" s="186"/>
      <c r="D318" s="33"/>
      <c r="E318" s="33"/>
      <c r="F318" s="33"/>
      <c r="G318" s="33"/>
      <c r="H318" s="33"/>
      <c r="I318" s="33"/>
      <c r="J318" s="33"/>
      <c r="K318" s="33"/>
      <c r="L318" s="240" t="s">
        <v>595</v>
      </c>
      <c r="M318" s="243"/>
      <c r="N318" s="243"/>
      <c r="O318" s="243"/>
      <c r="P318" s="243"/>
      <c r="Q318" s="243"/>
      <c r="R318" s="228"/>
      <c r="S318" s="242">
        <f t="shared" si="61"/>
        <v>0</v>
      </c>
      <c r="T318" s="29"/>
      <c r="U318" s="104"/>
      <c r="V318" s="333"/>
      <c r="W318" s="333"/>
      <c r="X318" s="333"/>
      <c r="Y318" s="333"/>
      <c r="Z318" s="333"/>
      <c r="AA318" s="333"/>
      <c r="AB318" s="333"/>
      <c r="AC318" s="333"/>
    </row>
    <row r="319" spans="1:29" ht="16.5" customHeight="1">
      <c r="A319" s="1152"/>
      <c r="B319" s="1152"/>
      <c r="C319" s="186"/>
      <c r="D319" s="33"/>
      <c r="E319" s="33"/>
      <c r="F319" s="33"/>
      <c r="G319" s="33"/>
      <c r="H319" s="33"/>
      <c r="I319" s="33"/>
      <c r="J319" s="33"/>
      <c r="K319" s="33"/>
      <c r="L319" s="244" t="s">
        <v>596</v>
      </c>
      <c r="M319" s="246"/>
      <c r="N319" s="246"/>
      <c r="O319" s="246"/>
      <c r="P319" s="246"/>
      <c r="Q319" s="246"/>
      <c r="R319" s="247"/>
      <c r="S319" s="248">
        <f t="shared" si="61"/>
        <v>0</v>
      </c>
      <c r="T319" s="29"/>
      <c r="U319" s="104"/>
      <c r="V319" s="333"/>
      <c r="W319" s="333"/>
      <c r="X319" s="333"/>
      <c r="Y319" s="333"/>
      <c r="Z319" s="333"/>
      <c r="AA319" s="333"/>
      <c r="AB319" s="333"/>
      <c r="AC319" s="333"/>
    </row>
    <row r="320" spans="1:29" ht="21" customHeight="1">
      <c r="A320" s="1152"/>
      <c r="B320" s="1152"/>
      <c r="C320" s="1200"/>
      <c r="D320" s="186"/>
      <c r="E320" s="186"/>
      <c r="F320" s="186"/>
      <c r="G320" s="186"/>
      <c r="H320" s="186"/>
      <c r="I320" s="186"/>
      <c r="J320" s="186"/>
      <c r="K320" s="186"/>
      <c r="L320" s="244" t="s">
        <v>597</v>
      </c>
      <c r="M320" s="246"/>
      <c r="N320" s="246"/>
      <c r="O320" s="246"/>
      <c r="P320" s="246"/>
      <c r="Q320" s="246"/>
      <c r="R320" s="247"/>
      <c r="S320" s="248">
        <f t="shared" si="61"/>
        <v>0</v>
      </c>
      <c r="T320" s="29"/>
      <c r="U320" s="185"/>
      <c r="V320" s="185"/>
      <c r="W320" s="185"/>
      <c r="X320" s="185"/>
      <c r="Y320" s="185"/>
      <c r="Z320" s="185"/>
      <c r="AA320" s="185"/>
      <c r="AB320" s="185"/>
      <c r="AC320" s="185"/>
    </row>
    <row r="321" spans="1:29" ht="21" customHeight="1">
      <c r="A321" s="1152"/>
      <c r="B321" s="1152"/>
      <c r="C321" s="1201"/>
      <c r="D321" s="186"/>
      <c r="E321" s="186"/>
      <c r="F321" s="186"/>
      <c r="G321" s="186"/>
      <c r="H321" s="186"/>
      <c r="I321" s="186"/>
      <c r="J321" s="186"/>
      <c r="K321" s="186"/>
      <c r="L321" s="249" t="s">
        <v>598</v>
      </c>
      <c r="M321" s="246"/>
      <c r="N321" s="246"/>
      <c r="O321" s="246"/>
      <c r="P321" s="246"/>
      <c r="Q321" s="246"/>
      <c r="R321" s="247"/>
      <c r="S321" s="248">
        <f t="shared" si="61"/>
        <v>0</v>
      </c>
      <c r="T321" s="29"/>
      <c r="U321" s="185"/>
      <c r="V321" s="185"/>
      <c r="W321" s="185"/>
      <c r="X321" s="185"/>
      <c r="Y321" s="185"/>
      <c r="Z321" s="185"/>
      <c r="AA321" s="185"/>
      <c r="AB321" s="185"/>
      <c r="AC321" s="185"/>
    </row>
    <row r="322" spans="1:29" ht="16.5" customHeight="1">
      <c r="A322" s="352"/>
      <c r="B322" s="401"/>
      <c r="C322" s="186"/>
      <c r="D322" s="33"/>
      <c r="E322" s="33"/>
      <c r="F322" s="33"/>
      <c r="G322" s="33"/>
      <c r="H322" s="33"/>
      <c r="I322" s="33"/>
      <c r="J322" s="33"/>
      <c r="K322" s="33"/>
      <c r="L322" s="250" t="s">
        <v>599</v>
      </c>
      <c r="M322" s="251"/>
      <c r="N322" s="251"/>
      <c r="O322" s="251"/>
      <c r="P322" s="251"/>
      <c r="Q322" s="251"/>
      <c r="R322" s="252"/>
      <c r="S322" s="253">
        <f t="shared" si="61"/>
        <v>0</v>
      </c>
      <c r="T322" s="29"/>
      <c r="U322" s="104"/>
      <c r="V322" s="333"/>
      <c r="W322" s="333"/>
      <c r="X322" s="333"/>
      <c r="Y322" s="333"/>
      <c r="Z322" s="333"/>
      <c r="AA322" s="333"/>
      <c r="AB322" s="333"/>
      <c r="AC322" s="333"/>
    </row>
    <row r="323" spans="1:29" ht="16.5" customHeight="1">
      <c r="A323" s="352"/>
      <c r="B323" s="401"/>
      <c r="C323" s="186"/>
      <c r="D323" s="33"/>
      <c r="E323" s="33"/>
      <c r="F323" s="33"/>
      <c r="G323" s="33"/>
      <c r="H323" s="33"/>
      <c r="I323" s="33"/>
      <c r="J323" s="33"/>
      <c r="K323" s="33"/>
      <c r="L323" s="250" t="s">
        <v>600</v>
      </c>
      <c r="M323" s="254"/>
      <c r="N323" s="254"/>
      <c r="O323" s="254"/>
      <c r="P323" s="254"/>
      <c r="Q323" s="254"/>
      <c r="R323" s="255"/>
      <c r="S323" s="256">
        <f t="shared" si="61"/>
        <v>0</v>
      </c>
      <c r="T323" s="29"/>
      <c r="U323" s="104"/>
      <c r="V323" s="333"/>
      <c r="W323" s="333"/>
      <c r="X323" s="333"/>
      <c r="Y323" s="333"/>
      <c r="Z323" s="333"/>
      <c r="AA323" s="333"/>
      <c r="AB323" s="333"/>
      <c r="AC323" s="333"/>
    </row>
    <row r="324" spans="1:29" ht="16.5" customHeight="1">
      <c r="A324" s="352"/>
      <c r="B324" s="401"/>
      <c r="C324" s="186"/>
      <c r="D324" s="33"/>
      <c r="E324" s="33"/>
      <c r="F324" s="33"/>
      <c r="G324" s="33"/>
      <c r="H324" s="33"/>
      <c r="I324" s="33"/>
      <c r="J324" s="33"/>
      <c r="K324" s="33"/>
      <c r="L324" s="222" t="s">
        <v>681</v>
      </c>
      <c r="M324" s="223">
        <f t="shared" ref="M324:R324" si="62">M316+M303</f>
        <v>8</v>
      </c>
      <c r="N324" s="223">
        <f t="shared" si="62"/>
        <v>7</v>
      </c>
      <c r="O324" s="223">
        <f t="shared" si="62"/>
        <v>4</v>
      </c>
      <c r="P324" s="223">
        <f t="shared" si="62"/>
        <v>4</v>
      </c>
      <c r="Q324" s="223">
        <f t="shared" si="62"/>
        <v>0</v>
      </c>
      <c r="R324" s="223">
        <f t="shared" si="62"/>
        <v>0</v>
      </c>
      <c r="S324" s="224">
        <f t="shared" si="61"/>
        <v>23</v>
      </c>
      <c r="T324" s="29"/>
      <c r="U324" s="104"/>
      <c r="V324" s="333"/>
      <c r="W324" s="333"/>
      <c r="X324" s="333"/>
      <c r="Y324" s="333"/>
      <c r="Z324" s="333"/>
      <c r="AA324" s="333"/>
      <c r="AB324" s="333"/>
      <c r="AC324" s="333"/>
    </row>
    <row r="325" spans="1:29" ht="16.5" customHeight="1">
      <c r="A325" s="352"/>
      <c r="B325" s="401"/>
      <c r="C325" s="186"/>
      <c r="D325" s="33"/>
      <c r="E325" s="33"/>
      <c r="F325" s="33"/>
      <c r="G325" s="33"/>
      <c r="H325" s="33"/>
      <c r="I325" s="33"/>
      <c r="J325" s="33"/>
      <c r="K325" s="33"/>
      <c r="L325" s="257" t="s">
        <v>682</v>
      </c>
      <c r="M325" s="258">
        <f t="shared" ref="M325:R325" si="63">M320+M319+M307+M306</f>
        <v>0</v>
      </c>
      <c r="N325" s="258">
        <f t="shared" si="63"/>
        <v>0</v>
      </c>
      <c r="O325" s="258">
        <f t="shared" si="63"/>
        <v>0</v>
      </c>
      <c r="P325" s="258">
        <f t="shared" si="63"/>
        <v>0</v>
      </c>
      <c r="Q325" s="258">
        <f t="shared" si="63"/>
        <v>0</v>
      </c>
      <c r="R325" s="258">
        <f t="shared" si="63"/>
        <v>0</v>
      </c>
      <c r="S325" s="259">
        <f t="shared" si="61"/>
        <v>0</v>
      </c>
      <c r="T325" s="29"/>
      <c r="U325" s="104"/>
      <c r="V325" s="333"/>
      <c r="W325" s="333"/>
      <c r="X325" s="333"/>
      <c r="Y325" s="333"/>
      <c r="Z325" s="333"/>
      <c r="AA325" s="333"/>
      <c r="AB325" s="333"/>
      <c r="AC325" s="333"/>
    </row>
    <row r="326" spans="1:29" ht="21" customHeight="1">
      <c r="A326" s="352"/>
      <c r="B326" s="401"/>
      <c r="C326" s="1200"/>
      <c r="D326" s="186"/>
      <c r="E326" s="186"/>
      <c r="F326" s="186"/>
      <c r="G326" s="186"/>
      <c r="H326" s="186"/>
      <c r="I326" s="186"/>
      <c r="J326" s="186"/>
      <c r="K326" s="186"/>
      <c r="L326" s="257" t="s">
        <v>683</v>
      </c>
      <c r="M326" s="258">
        <f t="shared" ref="M326:R326" si="64">M321+M308</f>
        <v>0</v>
      </c>
      <c r="N326" s="258">
        <f t="shared" si="64"/>
        <v>0</v>
      </c>
      <c r="O326" s="258">
        <f t="shared" si="64"/>
        <v>0</v>
      </c>
      <c r="P326" s="258">
        <f t="shared" si="64"/>
        <v>0</v>
      </c>
      <c r="Q326" s="258">
        <f t="shared" si="64"/>
        <v>0</v>
      </c>
      <c r="R326" s="258">
        <f t="shared" si="64"/>
        <v>0</v>
      </c>
      <c r="S326" s="259">
        <f t="shared" si="61"/>
        <v>0</v>
      </c>
      <c r="T326" s="29"/>
      <c r="U326" s="185"/>
      <c r="V326" s="185"/>
      <c r="W326" s="185"/>
      <c r="X326" s="185"/>
      <c r="Y326" s="185"/>
      <c r="Z326" s="185"/>
      <c r="AA326" s="185"/>
      <c r="AB326" s="185"/>
      <c r="AC326" s="185"/>
    </row>
    <row r="327" spans="1:29" ht="21" customHeight="1">
      <c r="A327" s="352"/>
      <c r="B327" s="401"/>
      <c r="C327" s="1201"/>
      <c r="D327" s="186"/>
      <c r="E327" s="186"/>
      <c r="F327" s="186"/>
      <c r="G327" s="186"/>
      <c r="H327" s="186"/>
      <c r="I327" s="186"/>
      <c r="J327" s="186"/>
      <c r="K327" s="186"/>
      <c r="L327" s="260" t="s">
        <v>684</v>
      </c>
      <c r="M327" s="261">
        <f t="shared" ref="M327:R327" si="65">M322+M309</f>
        <v>0</v>
      </c>
      <c r="N327" s="261">
        <f t="shared" si="65"/>
        <v>0</v>
      </c>
      <c r="O327" s="261">
        <f t="shared" si="65"/>
        <v>0</v>
      </c>
      <c r="P327" s="261">
        <f t="shared" si="65"/>
        <v>0</v>
      </c>
      <c r="Q327" s="261">
        <f t="shared" si="65"/>
        <v>0</v>
      </c>
      <c r="R327" s="261">
        <f t="shared" si="65"/>
        <v>0</v>
      </c>
      <c r="S327" s="262">
        <f t="shared" si="61"/>
        <v>0</v>
      </c>
      <c r="T327" s="29"/>
      <c r="U327" s="185"/>
      <c r="V327" s="185"/>
      <c r="W327" s="185"/>
      <c r="X327" s="185"/>
      <c r="Y327" s="185"/>
      <c r="Z327" s="185"/>
      <c r="AA327" s="185"/>
      <c r="AB327" s="185"/>
      <c r="AC327" s="185"/>
    </row>
    <row r="328" spans="1:29" ht="16.5" customHeight="1">
      <c r="A328" s="1224" t="s">
        <v>817</v>
      </c>
      <c r="B328" s="1138"/>
      <c r="C328" s="354"/>
      <c r="D328" s="82"/>
      <c r="E328" s="82"/>
      <c r="F328" s="82"/>
      <c r="G328" s="82"/>
      <c r="H328" s="82"/>
      <c r="I328" s="82"/>
      <c r="J328" s="82"/>
      <c r="K328" s="82"/>
      <c r="L328" s="355"/>
      <c r="M328" s="82"/>
      <c r="N328" s="82"/>
      <c r="O328" s="82"/>
      <c r="P328" s="82"/>
      <c r="Q328" s="82"/>
      <c r="R328" s="82"/>
      <c r="S328" s="82"/>
      <c r="T328" s="29"/>
      <c r="U328" s="104"/>
      <c r="V328" s="333"/>
      <c r="W328" s="333"/>
      <c r="X328" s="333"/>
      <c r="Y328" s="333"/>
      <c r="Z328" s="333"/>
      <c r="AA328" s="333"/>
      <c r="AB328" s="333"/>
      <c r="AC328" s="333"/>
    </row>
    <row r="329" spans="1:29" ht="16.5" customHeight="1">
      <c r="A329" s="1162">
        <v>8</v>
      </c>
      <c r="B329" s="1216" t="s">
        <v>329</v>
      </c>
      <c r="C329" s="186" t="s">
        <v>1533</v>
      </c>
      <c r="D329" s="1029">
        <v>4</v>
      </c>
      <c r="E329" s="9" t="s">
        <v>1277</v>
      </c>
      <c r="F329" s="182" t="s">
        <v>651</v>
      </c>
      <c r="G329" s="182"/>
      <c r="H329" s="305">
        <v>6</v>
      </c>
      <c r="I329" s="33">
        <v>4</v>
      </c>
      <c r="J329" s="306" t="s">
        <v>1277</v>
      </c>
      <c r="K329" s="306" t="s">
        <v>651</v>
      </c>
      <c r="L329" s="1192" t="s">
        <v>592</v>
      </c>
      <c r="M329" s="29"/>
      <c r="N329" s="29"/>
      <c r="O329" s="29"/>
      <c r="P329" s="29"/>
      <c r="Q329" s="29"/>
      <c r="R329" s="29"/>
      <c r="S329" s="29"/>
      <c r="T329" s="29"/>
      <c r="U329" s="104"/>
      <c r="V329" s="333"/>
      <c r="W329" s="333"/>
      <c r="X329" s="333"/>
      <c r="Y329" s="333"/>
      <c r="Z329" s="333"/>
      <c r="AA329" s="333"/>
      <c r="AB329" s="333"/>
      <c r="AC329" s="333"/>
    </row>
    <row r="330" spans="1:29" ht="24.75" customHeight="1">
      <c r="A330" s="1152"/>
      <c r="B330" s="1152"/>
      <c r="C330" s="186"/>
      <c r="D330" s="33"/>
      <c r="E330" s="33"/>
      <c r="F330" s="306"/>
      <c r="G330" s="306"/>
      <c r="H330" s="33">
        <v>7</v>
      </c>
      <c r="I330" s="33">
        <v>4</v>
      </c>
      <c r="J330" s="306" t="s">
        <v>1280</v>
      </c>
      <c r="K330" s="306" t="s">
        <v>651</v>
      </c>
      <c r="L330" s="1193"/>
      <c r="M330" s="29"/>
      <c r="N330" s="29"/>
      <c r="O330" s="29"/>
      <c r="P330" s="18"/>
      <c r="Q330" s="29"/>
      <c r="R330" s="29"/>
      <c r="S330" s="29"/>
      <c r="T330" s="29"/>
      <c r="U330" s="104"/>
      <c r="V330" s="333"/>
      <c r="W330" s="333"/>
      <c r="X330" s="333"/>
      <c r="Y330" s="333"/>
      <c r="Z330" s="333"/>
      <c r="AA330" s="333"/>
      <c r="AB330" s="333"/>
      <c r="AC330" s="333"/>
    </row>
    <row r="331" spans="1:29" ht="16.5" customHeight="1">
      <c r="A331" s="1152"/>
      <c r="B331" s="1152"/>
      <c r="C331" s="186" t="s">
        <v>1536</v>
      </c>
      <c r="D331" s="9">
        <v>6</v>
      </c>
      <c r="E331" s="9" t="s">
        <v>1280</v>
      </c>
      <c r="F331" s="182" t="s">
        <v>651</v>
      </c>
      <c r="G331" s="182"/>
      <c r="H331" s="33">
        <v>8</v>
      </c>
      <c r="I331" s="33">
        <v>5</v>
      </c>
      <c r="J331" s="306" t="s">
        <v>1538</v>
      </c>
      <c r="K331" s="306" t="s">
        <v>651</v>
      </c>
      <c r="L331" s="1193"/>
      <c r="M331" s="29"/>
      <c r="N331" s="29"/>
      <c r="O331" s="29"/>
      <c r="P331" s="18"/>
      <c r="Q331" s="29"/>
      <c r="R331" s="29"/>
      <c r="S331" s="29"/>
      <c r="T331" s="29"/>
      <c r="U331" s="104"/>
      <c r="V331" s="333"/>
      <c r="W331" s="333"/>
      <c r="X331" s="333"/>
      <c r="Y331" s="333"/>
      <c r="Z331" s="333"/>
      <c r="AA331" s="333"/>
      <c r="AB331" s="333"/>
      <c r="AC331" s="333"/>
    </row>
    <row r="332" spans="1:29" ht="21" customHeight="1">
      <c r="A332" s="1152"/>
      <c r="B332" s="1152"/>
      <c r="C332" s="186"/>
      <c r="D332" s="33"/>
      <c r="E332" s="33"/>
      <c r="F332" s="306"/>
      <c r="G332" s="9"/>
      <c r="H332" s="33" t="s">
        <v>2959</v>
      </c>
      <c r="I332" s="33">
        <v>1</v>
      </c>
      <c r="J332" s="306" t="s">
        <v>1538</v>
      </c>
      <c r="K332" s="33" t="s">
        <v>696</v>
      </c>
      <c r="L332" s="1194"/>
      <c r="M332" s="29"/>
      <c r="N332" s="29"/>
      <c r="O332" s="29"/>
      <c r="P332" s="29"/>
      <c r="Q332" s="18"/>
      <c r="R332" s="29"/>
      <c r="S332" s="29"/>
      <c r="T332" s="29"/>
      <c r="U332" s="104"/>
      <c r="V332" s="333"/>
      <c r="W332" s="333"/>
      <c r="X332" s="333"/>
      <c r="Y332" s="333"/>
      <c r="Z332" s="333"/>
      <c r="AA332" s="333"/>
      <c r="AB332" s="333"/>
      <c r="AC332" s="333"/>
    </row>
    <row r="333" spans="1:29" ht="15.75" customHeight="1">
      <c r="A333" s="1152"/>
      <c r="B333" s="1152"/>
      <c r="C333" s="186" t="s">
        <v>1537</v>
      </c>
      <c r="D333" s="9">
        <v>3</v>
      </c>
      <c r="E333" s="9" t="s">
        <v>1538</v>
      </c>
      <c r="F333" s="182" t="s">
        <v>651</v>
      </c>
      <c r="G333" s="182"/>
      <c r="H333" s="33">
        <v>9</v>
      </c>
      <c r="I333" s="33">
        <v>3</v>
      </c>
      <c r="J333" s="306" t="s">
        <v>1540</v>
      </c>
      <c r="K333" s="306" t="s">
        <v>651</v>
      </c>
      <c r="L333" s="186" t="s">
        <v>593</v>
      </c>
      <c r="M333" s="192"/>
      <c r="N333" s="192"/>
      <c r="O333" s="192"/>
      <c r="P333" s="192"/>
      <c r="Q333" s="192"/>
      <c r="R333" s="194"/>
      <c r="S333" s="4">
        <f t="shared" ref="S333:S340" si="66">SUM(M333:R333)</f>
        <v>0</v>
      </c>
      <c r="T333" s="29"/>
      <c r="U333" s="104" t="s">
        <v>2960</v>
      </c>
      <c r="V333" s="333"/>
      <c r="W333" s="333"/>
      <c r="X333" s="333"/>
      <c r="Y333" s="333"/>
      <c r="Z333" s="333"/>
      <c r="AA333" s="333"/>
      <c r="AB333" s="333"/>
      <c r="AC333" s="333"/>
    </row>
    <row r="334" spans="1:29" ht="15.75" customHeight="1">
      <c r="A334" s="1152"/>
      <c r="B334" s="1152"/>
      <c r="C334" s="186" t="s">
        <v>1539</v>
      </c>
      <c r="D334" s="33"/>
      <c r="E334" s="33"/>
      <c r="F334" s="33"/>
      <c r="G334" s="33"/>
      <c r="H334" s="33"/>
      <c r="I334" s="203">
        <v>17</v>
      </c>
      <c r="J334" s="33"/>
      <c r="K334" s="33"/>
      <c r="L334" s="195" t="s">
        <v>594</v>
      </c>
      <c r="M334" s="196"/>
      <c r="N334" s="196"/>
      <c r="O334" s="196"/>
      <c r="P334" s="196"/>
      <c r="Q334" s="196"/>
      <c r="R334" s="29"/>
      <c r="S334" s="33">
        <f t="shared" si="66"/>
        <v>0</v>
      </c>
      <c r="T334" s="29"/>
      <c r="U334" s="104"/>
      <c r="V334" s="333"/>
      <c r="W334" s="333"/>
      <c r="X334" s="333"/>
      <c r="Y334" s="333"/>
      <c r="Z334" s="333"/>
      <c r="AA334" s="333"/>
      <c r="AB334" s="333"/>
      <c r="AC334" s="333"/>
    </row>
    <row r="335" spans="1:29" ht="15.75" customHeight="1">
      <c r="A335" s="1152"/>
      <c r="B335" s="1152"/>
      <c r="C335" s="186"/>
      <c r="D335" s="33">
        <v>13</v>
      </c>
      <c r="E335" s="33"/>
      <c r="F335" s="33"/>
      <c r="G335" s="33"/>
      <c r="H335" s="33"/>
      <c r="I335" s="33"/>
      <c r="J335" s="33"/>
      <c r="K335" s="33"/>
      <c r="L335" s="195" t="s">
        <v>595</v>
      </c>
      <c r="M335" s="198"/>
      <c r="N335" s="198"/>
      <c r="O335" s="198"/>
      <c r="P335" s="198"/>
      <c r="Q335" s="198"/>
      <c r="R335" s="29"/>
      <c r="S335" s="33">
        <f t="shared" si="66"/>
        <v>0</v>
      </c>
      <c r="T335" s="29"/>
      <c r="U335" s="104"/>
      <c r="V335" s="333"/>
      <c r="W335" s="333"/>
      <c r="X335" s="333"/>
      <c r="Y335" s="333"/>
      <c r="Z335" s="333"/>
      <c r="AA335" s="333"/>
      <c r="AB335" s="333"/>
      <c r="AC335" s="333"/>
    </row>
    <row r="336" spans="1:29" ht="15.75" customHeight="1">
      <c r="A336" s="1152"/>
      <c r="B336" s="1152"/>
      <c r="C336" s="186"/>
      <c r="D336" s="33"/>
      <c r="E336" s="33"/>
      <c r="F336" s="33"/>
      <c r="G336" s="33"/>
      <c r="H336" s="33"/>
      <c r="I336" s="33"/>
      <c r="J336" s="33"/>
      <c r="K336" s="33"/>
      <c r="L336" s="199" t="s">
        <v>596</v>
      </c>
      <c r="M336" s="200"/>
      <c r="N336" s="200"/>
      <c r="O336" s="200"/>
      <c r="P336" s="200"/>
      <c r="Q336" s="200"/>
      <c r="R336" s="202"/>
      <c r="S336" s="203">
        <f t="shared" si="66"/>
        <v>0</v>
      </c>
      <c r="T336" s="29"/>
      <c r="U336" s="104"/>
      <c r="V336" s="333"/>
      <c r="W336" s="333"/>
      <c r="X336" s="333"/>
      <c r="Y336" s="333"/>
      <c r="Z336" s="333"/>
      <c r="AA336" s="333"/>
      <c r="AB336" s="333"/>
      <c r="AC336" s="333"/>
    </row>
    <row r="337" spans="1:29" ht="15.75" customHeight="1">
      <c r="A337" s="1152"/>
      <c r="B337" s="1152"/>
      <c r="C337" s="186"/>
      <c r="D337" s="9"/>
      <c r="E337" s="9"/>
      <c r="F337" s="182"/>
      <c r="G337" s="182"/>
      <c r="H337" s="9"/>
      <c r="I337" s="9"/>
      <c r="J337" s="182"/>
      <c r="K337" s="182"/>
      <c r="L337" s="199" t="s">
        <v>597</v>
      </c>
      <c r="M337" s="200"/>
      <c r="N337" s="200"/>
      <c r="O337" s="200"/>
      <c r="P337" s="200"/>
      <c r="Q337" s="200"/>
      <c r="R337" s="202"/>
      <c r="S337" s="203">
        <f t="shared" si="66"/>
        <v>0</v>
      </c>
      <c r="T337" s="29"/>
      <c r="U337" s="104" t="s">
        <v>2960</v>
      </c>
      <c r="V337" s="333"/>
      <c r="W337" s="333"/>
      <c r="X337" s="333"/>
      <c r="Y337" s="333"/>
      <c r="Z337" s="333"/>
      <c r="AA337" s="333"/>
      <c r="AB337" s="333"/>
      <c r="AC337" s="333"/>
    </row>
    <row r="338" spans="1:29" ht="15.75" customHeight="1">
      <c r="A338" s="1152"/>
      <c r="B338" s="1152"/>
      <c r="C338" s="186"/>
      <c r="D338" s="33"/>
      <c r="E338" s="33"/>
      <c r="F338" s="33"/>
      <c r="G338" s="33"/>
      <c r="H338" s="33"/>
      <c r="I338" s="33"/>
      <c r="J338" s="33"/>
      <c r="K338" s="33"/>
      <c r="L338" s="208" t="s">
        <v>598</v>
      </c>
      <c r="M338" s="200"/>
      <c r="N338" s="200"/>
      <c r="O338" s="200"/>
      <c r="P338" s="200"/>
      <c r="Q338" s="200"/>
      <c r="R338" s="202"/>
      <c r="S338" s="203">
        <f t="shared" si="66"/>
        <v>0</v>
      </c>
      <c r="T338" s="29"/>
      <c r="U338" s="104"/>
      <c r="V338" s="333"/>
      <c r="W338" s="333"/>
      <c r="X338" s="333"/>
      <c r="Y338" s="333"/>
      <c r="Z338" s="333"/>
      <c r="AA338" s="333"/>
      <c r="AB338" s="333"/>
      <c r="AC338" s="333"/>
    </row>
    <row r="339" spans="1:29" ht="15.75" customHeight="1">
      <c r="A339" s="1152"/>
      <c r="B339" s="1152"/>
      <c r="C339" s="186"/>
      <c r="D339" s="33"/>
      <c r="E339" s="33"/>
      <c r="F339" s="33"/>
      <c r="G339" s="33"/>
      <c r="H339" s="33"/>
      <c r="I339" s="33"/>
      <c r="J339" s="33"/>
      <c r="K339" s="33"/>
      <c r="L339" s="209" t="s">
        <v>599</v>
      </c>
      <c r="M339" s="210"/>
      <c r="N339" s="210"/>
      <c r="O339" s="210"/>
      <c r="P339" s="210"/>
      <c r="Q339" s="210"/>
      <c r="R339" s="211"/>
      <c r="S339" s="212">
        <f t="shared" si="66"/>
        <v>0</v>
      </c>
      <c r="T339" s="29"/>
      <c r="U339" s="104"/>
      <c r="V339" s="333"/>
      <c r="W339" s="333"/>
      <c r="X339" s="333"/>
      <c r="Y339" s="333"/>
      <c r="Z339" s="333"/>
      <c r="AA339" s="333"/>
      <c r="AB339" s="333"/>
      <c r="AC339" s="333"/>
    </row>
    <row r="340" spans="1:29" ht="15.75" customHeight="1">
      <c r="A340" s="1152"/>
      <c r="B340" s="1152"/>
      <c r="C340" s="186"/>
      <c r="D340" s="33"/>
      <c r="E340" s="33"/>
      <c r="F340" s="33"/>
      <c r="G340" s="33"/>
      <c r="H340" s="33"/>
      <c r="I340" s="33"/>
      <c r="J340" s="33"/>
      <c r="K340" s="33"/>
      <c r="L340" s="209" t="s">
        <v>600</v>
      </c>
      <c r="M340" s="213"/>
      <c r="N340" s="213"/>
      <c r="O340" s="213"/>
      <c r="P340" s="213"/>
      <c r="Q340" s="213"/>
      <c r="R340" s="214"/>
      <c r="S340" s="215">
        <f t="shared" si="66"/>
        <v>0</v>
      </c>
      <c r="T340" s="29"/>
      <c r="U340" s="104"/>
      <c r="V340" s="333"/>
      <c r="W340" s="333"/>
      <c r="X340" s="333"/>
      <c r="Y340" s="333"/>
      <c r="Z340" s="333"/>
      <c r="AA340" s="333"/>
      <c r="AB340" s="333"/>
      <c r="AC340" s="333"/>
    </row>
    <row r="341" spans="1:29" ht="21" customHeight="1">
      <c r="A341" s="1152"/>
      <c r="B341" s="1152"/>
      <c r="C341" s="216"/>
      <c r="D341" s="217"/>
      <c r="E341" s="217"/>
      <c r="F341" s="217"/>
      <c r="G341" s="217"/>
      <c r="H341" s="217"/>
      <c r="I341" s="217"/>
      <c r="J341" s="217"/>
      <c r="K341" s="217"/>
      <c r="L341" s="222"/>
      <c r="M341" s="223"/>
      <c r="N341" s="223"/>
      <c r="O341" s="223"/>
      <c r="P341" s="223"/>
      <c r="Q341" s="223"/>
      <c r="R341" s="224"/>
      <c r="S341" s="225"/>
      <c r="T341" s="29"/>
      <c r="U341" s="185"/>
      <c r="V341" s="185"/>
      <c r="W341" s="185"/>
      <c r="X341" s="185"/>
      <c r="Y341" s="185"/>
      <c r="Z341" s="185"/>
      <c r="AA341" s="185"/>
      <c r="AB341" s="185"/>
      <c r="AC341" s="185"/>
    </row>
    <row r="342" spans="1:29" ht="15.75" customHeight="1">
      <c r="A342" s="1152"/>
      <c r="B342" s="1152"/>
      <c r="C342" s="186"/>
      <c r="D342" s="33"/>
      <c r="E342" s="33"/>
      <c r="F342" s="33"/>
      <c r="G342" s="33"/>
      <c r="H342" s="33"/>
      <c r="I342" s="33"/>
      <c r="J342" s="33"/>
      <c r="K342" s="33"/>
      <c r="L342" s="1195" t="s">
        <v>601</v>
      </c>
      <c r="M342" s="228" t="s">
        <v>2961</v>
      </c>
      <c r="N342" s="228" t="s">
        <v>2962</v>
      </c>
      <c r="O342" s="228" t="s">
        <v>2963</v>
      </c>
      <c r="P342" s="228" t="s">
        <v>2964</v>
      </c>
      <c r="Q342" s="228" t="s">
        <v>2965</v>
      </c>
      <c r="R342" s="228"/>
      <c r="S342" s="228"/>
      <c r="T342" s="29"/>
      <c r="U342" s="104"/>
      <c r="V342" s="333"/>
      <c r="W342" s="333"/>
      <c r="X342" s="333"/>
      <c r="Y342" s="333"/>
      <c r="Z342" s="333"/>
      <c r="AA342" s="333"/>
      <c r="AB342" s="333"/>
      <c r="AC342" s="333"/>
    </row>
    <row r="343" spans="1:29" ht="16.5" customHeight="1">
      <c r="A343" s="1152"/>
      <c r="B343" s="1152"/>
      <c r="C343" s="186"/>
      <c r="D343" s="33"/>
      <c r="E343" s="33"/>
      <c r="F343" s="33"/>
      <c r="G343" s="33"/>
      <c r="H343" s="33"/>
      <c r="I343" s="33"/>
      <c r="J343" s="33"/>
      <c r="K343" s="33"/>
      <c r="L343" s="1193"/>
      <c r="M343" s="230"/>
      <c r="N343" s="230"/>
      <c r="O343" s="230"/>
      <c r="P343" s="228"/>
      <c r="Q343" s="230"/>
      <c r="R343" s="228"/>
      <c r="S343" s="228"/>
      <c r="T343" s="29"/>
      <c r="U343" s="104"/>
      <c r="V343" s="333"/>
      <c r="W343" s="333"/>
      <c r="X343" s="333"/>
      <c r="Y343" s="333"/>
      <c r="Z343" s="333"/>
      <c r="AA343" s="333"/>
      <c r="AB343" s="333"/>
      <c r="AC343" s="333"/>
    </row>
    <row r="344" spans="1:29" ht="16.5" customHeight="1">
      <c r="A344" s="1152"/>
      <c r="B344" s="1152"/>
      <c r="C344" s="186"/>
      <c r="D344" s="29"/>
      <c r="E344" s="29"/>
      <c r="F344" s="29"/>
      <c r="G344" s="29"/>
      <c r="H344" s="29"/>
      <c r="I344" s="29"/>
      <c r="J344" s="29"/>
      <c r="K344" s="29"/>
      <c r="L344" s="1193"/>
      <c r="M344" s="230"/>
      <c r="N344" s="228"/>
      <c r="O344" s="230"/>
      <c r="P344" s="228"/>
      <c r="Q344" s="230"/>
      <c r="R344" s="228"/>
      <c r="S344" s="228"/>
      <c r="T344" s="29"/>
      <c r="U344" s="104"/>
      <c r="V344" s="333"/>
      <c r="W344" s="333"/>
      <c r="X344" s="333"/>
      <c r="Y344" s="333"/>
      <c r="Z344" s="333"/>
      <c r="AA344" s="333"/>
      <c r="AB344" s="333"/>
      <c r="AC344" s="333"/>
    </row>
    <row r="345" spans="1:29" ht="16.5" customHeight="1">
      <c r="A345" s="1152"/>
      <c r="B345" s="1152"/>
      <c r="C345" s="186"/>
      <c r="D345" s="29"/>
      <c r="E345" s="29"/>
      <c r="F345" s="29"/>
      <c r="G345" s="29"/>
      <c r="H345" s="29"/>
      <c r="I345" s="29"/>
      <c r="J345" s="29"/>
      <c r="K345" s="29"/>
      <c r="L345" s="1194"/>
      <c r="M345" s="228"/>
      <c r="N345" s="228"/>
      <c r="O345" s="230"/>
      <c r="P345" s="230"/>
      <c r="Q345" s="228"/>
      <c r="R345" s="228"/>
      <c r="S345" s="228"/>
      <c r="T345" s="29"/>
      <c r="U345" s="104"/>
      <c r="V345" s="333"/>
      <c r="W345" s="333"/>
      <c r="X345" s="333"/>
      <c r="Y345" s="333"/>
      <c r="Z345" s="333"/>
      <c r="AA345" s="333"/>
      <c r="AB345" s="333"/>
      <c r="AC345" s="333"/>
    </row>
    <row r="346" spans="1:29" ht="16.5" customHeight="1">
      <c r="A346" s="1152"/>
      <c r="B346" s="1152"/>
      <c r="C346" s="186"/>
      <c r="D346" s="33"/>
      <c r="E346" s="33"/>
      <c r="F346" s="33"/>
      <c r="G346" s="33"/>
      <c r="H346" s="33"/>
      <c r="I346" s="33"/>
      <c r="J346" s="33"/>
      <c r="K346" s="33"/>
      <c r="L346" s="238" t="s">
        <v>593</v>
      </c>
      <c r="M346" s="280">
        <v>3</v>
      </c>
      <c r="N346" s="280">
        <v>3</v>
      </c>
      <c r="O346" s="280">
        <v>4</v>
      </c>
      <c r="P346" s="280">
        <v>4</v>
      </c>
      <c r="Q346" s="280">
        <v>4</v>
      </c>
      <c r="R346" s="236"/>
      <c r="S346" s="237">
        <f t="shared" ref="S346:S357" si="67">SUM(M346:R346)</f>
        <v>18</v>
      </c>
      <c r="T346" s="29"/>
      <c r="U346" s="104"/>
      <c r="V346" s="333"/>
      <c r="W346" s="333"/>
      <c r="X346" s="333"/>
      <c r="Y346" s="333"/>
      <c r="Z346" s="333"/>
      <c r="AA346" s="333"/>
      <c r="AB346" s="333"/>
      <c r="AC346" s="333"/>
    </row>
    <row r="347" spans="1:29" ht="16.5" customHeight="1">
      <c r="A347" s="1152"/>
      <c r="B347" s="1152"/>
      <c r="C347" s="186"/>
      <c r="D347" s="33"/>
      <c r="E347" s="33"/>
      <c r="F347" s="33"/>
      <c r="G347" s="33"/>
      <c r="H347" s="33"/>
      <c r="I347" s="33"/>
      <c r="J347" s="33"/>
      <c r="K347" s="33"/>
      <c r="L347" s="240" t="s">
        <v>594</v>
      </c>
      <c r="M347" s="281">
        <v>3</v>
      </c>
      <c r="N347" s="281">
        <v>3</v>
      </c>
      <c r="O347" s="281">
        <v>4</v>
      </c>
      <c r="P347" s="281">
        <v>4</v>
      </c>
      <c r="Q347" s="281">
        <v>4</v>
      </c>
      <c r="R347" s="228"/>
      <c r="S347" s="242">
        <f t="shared" si="67"/>
        <v>18</v>
      </c>
      <c r="T347" s="29"/>
      <c r="U347" s="104"/>
      <c r="V347" s="333"/>
      <c r="W347" s="333"/>
      <c r="X347" s="333"/>
      <c r="Y347" s="333"/>
      <c r="Z347" s="333"/>
      <c r="AA347" s="333"/>
      <c r="AB347" s="333"/>
      <c r="AC347" s="333"/>
    </row>
    <row r="348" spans="1:29" ht="16.5" customHeight="1">
      <c r="A348" s="1152"/>
      <c r="B348" s="1152"/>
      <c r="C348" s="186"/>
      <c r="D348" s="33"/>
      <c r="E348" s="33"/>
      <c r="F348" s="33"/>
      <c r="G348" s="33"/>
      <c r="H348" s="33"/>
      <c r="I348" s="33"/>
      <c r="J348" s="33"/>
      <c r="K348" s="33"/>
      <c r="L348" s="240" t="s">
        <v>595</v>
      </c>
      <c r="M348" s="243"/>
      <c r="N348" s="243"/>
      <c r="O348" s="243"/>
      <c r="P348" s="243"/>
      <c r="Q348" s="243"/>
      <c r="R348" s="228"/>
      <c r="S348" s="242">
        <f t="shared" si="67"/>
        <v>0</v>
      </c>
      <c r="T348" s="29"/>
      <c r="U348" s="104"/>
      <c r="V348" s="333"/>
      <c r="W348" s="333"/>
      <c r="X348" s="333"/>
      <c r="Y348" s="333"/>
      <c r="Z348" s="333"/>
      <c r="AA348" s="333"/>
      <c r="AB348" s="333"/>
      <c r="AC348" s="333"/>
    </row>
    <row r="349" spans="1:29" ht="16.5" customHeight="1">
      <c r="A349" s="1152"/>
      <c r="B349" s="1152"/>
      <c r="C349" s="186"/>
      <c r="D349" s="33"/>
      <c r="E349" s="33"/>
      <c r="F349" s="33"/>
      <c r="G349" s="33"/>
      <c r="H349" s="33"/>
      <c r="I349" s="33"/>
      <c r="J349" s="33"/>
      <c r="K349" s="33"/>
      <c r="L349" s="244" t="s">
        <v>596</v>
      </c>
      <c r="M349" s="246"/>
      <c r="N349" s="246"/>
      <c r="O349" s="246"/>
      <c r="P349" s="246"/>
      <c r="Q349" s="246"/>
      <c r="R349" s="247"/>
      <c r="S349" s="248">
        <f t="shared" si="67"/>
        <v>0</v>
      </c>
      <c r="T349" s="29"/>
      <c r="U349" s="104"/>
      <c r="V349" s="333"/>
      <c r="W349" s="333"/>
      <c r="X349" s="333"/>
      <c r="Y349" s="333"/>
      <c r="Z349" s="333"/>
      <c r="AA349" s="333"/>
      <c r="AB349" s="333"/>
      <c r="AC349" s="333"/>
    </row>
    <row r="350" spans="1:29" ht="16.5" customHeight="1">
      <c r="A350" s="1152"/>
      <c r="B350" s="1152"/>
      <c r="C350" s="1200"/>
      <c r="D350" s="186"/>
      <c r="E350" s="186"/>
      <c r="F350" s="186"/>
      <c r="G350" s="186"/>
      <c r="H350" s="186"/>
      <c r="I350" s="186"/>
      <c r="J350" s="186"/>
      <c r="K350" s="186"/>
      <c r="L350" s="244" t="s">
        <v>597</v>
      </c>
      <c r="M350" s="246"/>
      <c r="N350" s="246"/>
      <c r="O350" s="246"/>
      <c r="P350" s="246"/>
      <c r="Q350" s="246"/>
      <c r="R350" s="247"/>
      <c r="S350" s="248">
        <f t="shared" si="67"/>
        <v>0</v>
      </c>
      <c r="T350" s="29"/>
      <c r="U350" s="185"/>
      <c r="V350" s="185"/>
      <c r="W350" s="185"/>
      <c r="X350" s="185"/>
      <c r="Y350" s="185"/>
      <c r="Z350" s="185"/>
      <c r="AA350" s="185"/>
      <c r="AB350" s="185"/>
      <c r="AC350" s="185"/>
    </row>
    <row r="351" spans="1:29" ht="16.5" customHeight="1">
      <c r="A351" s="1152"/>
      <c r="B351" s="1152"/>
      <c r="C351" s="1201"/>
      <c r="D351" s="186"/>
      <c r="E351" s="186"/>
      <c r="F351" s="186"/>
      <c r="G351" s="186"/>
      <c r="H351" s="186"/>
      <c r="I351" s="186"/>
      <c r="J351" s="186"/>
      <c r="K351" s="186"/>
      <c r="L351" s="249" t="s">
        <v>598</v>
      </c>
      <c r="M351" s="246"/>
      <c r="N351" s="246"/>
      <c r="O351" s="246"/>
      <c r="P351" s="246"/>
      <c r="Q351" s="246"/>
      <c r="R351" s="247"/>
      <c r="S351" s="248">
        <f t="shared" si="67"/>
        <v>0</v>
      </c>
      <c r="T351" s="29"/>
      <c r="U351" s="185"/>
      <c r="V351" s="185"/>
      <c r="W351" s="185"/>
      <c r="X351" s="185"/>
      <c r="Y351" s="185"/>
      <c r="Z351" s="185"/>
      <c r="AA351" s="185"/>
      <c r="AB351" s="185"/>
      <c r="AC351" s="185"/>
    </row>
    <row r="352" spans="1:29" ht="16.5" customHeight="1">
      <c r="A352" s="352"/>
      <c r="B352" s="401"/>
      <c r="C352" s="186"/>
      <c r="D352" s="33"/>
      <c r="E352" s="33"/>
      <c r="F352" s="33"/>
      <c r="G352" s="33"/>
      <c r="H352" s="33"/>
      <c r="I352" s="33"/>
      <c r="J352" s="33"/>
      <c r="K352" s="33"/>
      <c r="L352" s="250" t="s">
        <v>599</v>
      </c>
      <c r="M352" s="251"/>
      <c r="N352" s="251"/>
      <c r="O352" s="251"/>
      <c r="P352" s="251"/>
      <c r="Q352" s="251"/>
      <c r="R352" s="252"/>
      <c r="S352" s="253">
        <f t="shared" si="67"/>
        <v>0</v>
      </c>
      <c r="T352" s="29"/>
      <c r="U352" s="104"/>
      <c r="V352" s="333"/>
      <c r="W352" s="333"/>
      <c r="X352" s="333"/>
      <c r="Y352" s="333"/>
      <c r="Z352" s="333"/>
      <c r="AA352" s="333"/>
      <c r="AB352" s="333"/>
      <c r="AC352" s="333"/>
    </row>
    <row r="353" spans="1:29" ht="16.5" customHeight="1">
      <c r="A353" s="352"/>
      <c r="B353" s="401"/>
      <c r="C353" s="186"/>
      <c r="D353" s="33"/>
      <c r="E353" s="33"/>
      <c r="F353" s="33"/>
      <c r="G353" s="33"/>
      <c r="H353" s="33"/>
      <c r="I353" s="33"/>
      <c r="J353" s="33"/>
      <c r="K353" s="33"/>
      <c r="L353" s="250" t="s">
        <v>600</v>
      </c>
      <c r="M353" s="254"/>
      <c r="N353" s="254"/>
      <c r="O353" s="254"/>
      <c r="P353" s="254"/>
      <c r="Q353" s="254"/>
      <c r="R353" s="255"/>
      <c r="S353" s="256">
        <f t="shared" si="67"/>
        <v>0</v>
      </c>
      <c r="T353" s="29"/>
      <c r="U353" s="104"/>
      <c r="V353" s="333"/>
      <c r="W353" s="333"/>
      <c r="X353" s="333"/>
      <c r="Y353" s="333"/>
      <c r="Z353" s="333"/>
      <c r="AA353" s="333"/>
      <c r="AB353" s="333"/>
      <c r="AC353" s="333"/>
    </row>
    <row r="354" spans="1:29" ht="16.5" customHeight="1">
      <c r="A354" s="352"/>
      <c r="B354" s="401"/>
      <c r="C354" s="186"/>
      <c r="D354" s="33"/>
      <c r="E354" s="33"/>
      <c r="F354" s="33"/>
      <c r="G354" s="33"/>
      <c r="H354" s="33"/>
      <c r="I354" s="33"/>
      <c r="J354" s="33"/>
      <c r="K354" s="33"/>
      <c r="L354" s="222" t="s">
        <v>681</v>
      </c>
      <c r="M354" s="223">
        <f t="shared" ref="M354:R354" si="68">M346+M333</f>
        <v>3</v>
      </c>
      <c r="N354" s="223">
        <f t="shared" si="68"/>
        <v>3</v>
      </c>
      <c r="O354" s="223">
        <f t="shared" si="68"/>
        <v>4</v>
      </c>
      <c r="P354" s="223">
        <f t="shared" si="68"/>
        <v>4</v>
      </c>
      <c r="Q354" s="223">
        <f t="shared" si="68"/>
        <v>4</v>
      </c>
      <c r="R354" s="223">
        <f t="shared" si="68"/>
        <v>0</v>
      </c>
      <c r="S354" s="224">
        <f t="shared" si="67"/>
        <v>18</v>
      </c>
      <c r="T354" s="29"/>
      <c r="U354" s="104"/>
      <c r="V354" s="333"/>
      <c r="W354" s="333"/>
      <c r="X354" s="333"/>
      <c r="Y354" s="333"/>
      <c r="Z354" s="333"/>
      <c r="AA354" s="333"/>
      <c r="AB354" s="333"/>
      <c r="AC354" s="333"/>
    </row>
    <row r="355" spans="1:29" ht="16.5" customHeight="1">
      <c r="A355" s="352"/>
      <c r="B355" s="401"/>
      <c r="C355" s="186"/>
      <c r="D355" s="33"/>
      <c r="E355" s="33"/>
      <c r="F355" s="33"/>
      <c r="G355" s="33"/>
      <c r="H355" s="33"/>
      <c r="I355" s="33"/>
      <c r="J355" s="33"/>
      <c r="K355" s="33"/>
      <c r="L355" s="257" t="s">
        <v>682</v>
      </c>
      <c r="M355" s="258">
        <f t="shared" ref="M355:R355" si="69">M350+M349+M337+M336</f>
        <v>0</v>
      </c>
      <c r="N355" s="258">
        <f t="shared" si="69"/>
        <v>0</v>
      </c>
      <c r="O355" s="258">
        <f t="shared" si="69"/>
        <v>0</v>
      </c>
      <c r="P355" s="258">
        <f t="shared" si="69"/>
        <v>0</v>
      </c>
      <c r="Q355" s="258">
        <f t="shared" si="69"/>
        <v>0</v>
      </c>
      <c r="R355" s="258">
        <f t="shared" si="69"/>
        <v>0</v>
      </c>
      <c r="S355" s="259">
        <f t="shared" si="67"/>
        <v>0</v>
      </c>
      <c r="T355" s="29"/>
      <c r="U355" s="104"/>
      <c r="V355" s="333"/>
      <c r="W355" s="333"/>
      <c r="X355" s="333"/>
      <c r="Y355" s="333"/>
      <c r="Z355" s="333"/>
      <c r="AA355" s="333"/>
      <c r="AB355" s="333"/>
      <c r="AC355" s="333"/>
    </row>
    <row r="356" spans="1:29" ht="16.5" customHeight="1">
      <c r="A356" s="352"/>
      <c r="B356" s="401"/>
      <c r="C356" s="1200"/>
      <c r="D356" s="186"/>
      <c r="E356" s="186"/>
      <c r="F356" s="186"/>
      <c r="G356" s="186"/>
      <c r="H356" s="186"/>
      <c r="I356" s="186"/>
      <c r="J356" s="186"/>
      <c r="K356" s="186"/>
      <c r="L356" s="257" t="s">
        <v>683</v>
      </c>
      <c r="M356" s="258">
        <f t="shared" ref="M356:R356" si="70">M351+M338</f>
        <v>0</v>
      </c>
      <c r="N356" s="258">
        <f t="shared" si="70"/>
        <v>0</v>
      </c>
      <c r="O356" s="258">
        <f t="shared" si="70"/>
        <v>0</v>
      </c>
      <c r="P356" s="258">
        <f t="shared" si="70"/>
        <v>0</v>
      </c>
      <c r="Q356" s="258">
        <f t="shared" si="70"/>
        <v>0</v>
      </c>
      <c r="R356" s="258">
        <f t="shared" si="70"/>
        <v>0</v>
      </c>
      <c r="S356" s="259">
        <f t="shared" si="67"/>
        <v>0</v>
      </c>
      <c r="T356" s="29"/>
      <c r="U356" s="185"/>
      <c r="V356" s="185"/>
      <c r="W356" s="185"/>
      <c r="X356" s="185"/>
      <c r="Y356" s="185"/>
      <c r="Z356" s="185"/>
      <c r="AA356" s="185"/>
      <c r="AB356" s="185"/>
      <c r="AC356" s="185"/>
    </row>
    <row r="357" spans="1:29" ht="16.5" customHeight="1">
      <c r="A357" s="352"/>
      <c r="B357" s="401"/>
      <c r="C357" s="1201"/>
      <c r="D357" s="186"/>
      <c r="E357" s="186"/>
      <c r="F357" s="186"/>
      <c r="G357" s="186"/>
      <c r="H357" s="186"/>
      <c r="I357" s="186"/>
      <c r="J357" s="186"/>
      <c r="K357" s="186"/>
      <c r="L357" s="260" t="s">
        <v>684</v>
      </c>
      <c r="M357" s="261">
        <f t="shared" ref="M357:R357" si="71">M352+M339</f>
        <v>0</v>
      </c>
      <c r="N357" s="261">
        <f t="shared" si="71"/>
        <v>0</v>
      </c>
      <c r="O357" s="261">
        <f t="shared" si="71"/>
        <v>0</v>
      </c>
      <c r="P357" s="261">
        <f t="shared" si="71"/>
        <v>0</v>
      </c>
      <c r="Q357" s="261">
        <f t="shared" si="71"/>
        <v>0</v>
      </c>
      <c r="R357" s="261">
        <f t="shared" si="71"/>
        <v>0</v>
      </c>
      <c r="S357" s="262">
        <f t="shared" si="67"/>
        <v>0</v>
      </c>
      <c r="T357" s="29"/>
      <c r="U357" s="185"/>
      <c r="V357" s="185"/>
      <c r="W357" s="185"/>
      <c r="X357" s="185"/>
      <c r="Y357" s="185"/>
      <c r="Z357" s="185"/>
      <c r="AA357" s="185"/>
      <c r="AB357" s="185"/>
      <c r="AC357" s="185"/>
    </row>
    <row r="358" spans="1:29" ht="16.5" customHeight="1">
      <c r="A358" s="1224" t="s">
        <v>817</v>
      </c>
      <c r="B358" s="1138"/>
      <c r="C358" s="354"/>
      <c r="D358" s="82"/>
      <c r="E358" s="82"/>
      <c r="F358" s="82"/>
      <c r="G358" s="82"/>
      <c r="H358" s="82"/>
      <c r="I358" s="82"/>
      <c r="J358" s="82"/>
      <c r="K358" s="82"/>
      <c r="L358" s="355"/>
      <c r="M358" s="82"/>
      <c r="N358" s="82"/>
      <c r="O358" s="82"/>
      <c r="P358" s="82"/>
      <c r="Q358" s="82"/>
      <c r="R358" s="82"/>
      <c r="S358" s="82"/>
      <c r="T358" s="29"/>
      <c r="U358" s="104"/>
      <c r="V358" s="333"/>
      <c r="W358" s="333"/>
      <c r="X358" s="333"/>
      <c r="Y358" s="333"/>
      <c r="Z358" s="333"/>
      <c r="AA358" s="333"/>
      <c r="AB358" s="333"/>
      <c r="AC358" s="333"/>
    </row>
    <row r="359" spans="1:29" ht="21" customHeight="1">
      <c r="A359" s="1162">
        <v>8</v>
      </c>
      <c r="B359" s="1197" t="s">
        <v>324</v>
      </c>
      <c r="C359" s="186" t="s">
        <v>1533</v>
      </c>
      <c r="D359" s="33">
        <v>7</v>
      </c>
      <c r="E359" s="182" t="s">
        <v>1277</v>
      </c>
      <c r="F359" s="182" t="s">
        <v>651</v>
      </c>
      <c r="G359" s="306"/>
      <c r="H359" s="33">
        <v>6</v>
      </c>
      <c r="I359" s="182">
        <v>7</v>
      </c>
      <c r="J359" s="182" t="s">
        <v>1277</v>
      </c>
      <c r="K359" s="306" t="s">
        <v>651</v>
      </c>
      <c r="L359" s="1192" t="s">
        <v>592</v>
      </c>
      <c r="M359" s="29"/>
      <c r="N359" s="29"/>
      <c r="O359" s="29"/>
      <c r="P359" s="29"/>
      <c r="Q359" s="29"/>
      <c r="R359" s="29"/>
      <c r="S359" s="29"/>
      <c r="T359" s="29"/>
      <c r="U359" s="104"/>
      <c r="V359" s="333"/>
      <c r="W359" s="333"/>
      <c r="X359" s="333"/>
      <c r="Y359" s="333"/>
      <c r="Z359" s="333"/>
      <c r="AA359" s="333"/>
      <c r="AB359" s="333"/>
      <c r="AC359" s="333"/>
    </row>
    <row r="360" spans="1:29" ht="21" customHeight="1">
      <c r="A360" s="1152"/>
      <c r="B360" s="1152"/>
      <c r="C360" s="186" t="s">
        <v>1536</v>
      </c>
      <c r="D360" s="33">
        <v>7</v>
      </c>
      <c r="E360" s="182" t="s">
        <v>1280</v>
      </c>
      <c r="F360" s="182" t="s">
        <v>651</v>
      </c>
      <c r="G360" s="306"/>
      <c r="H360" s="33">
        <v>7</v>
      </c>
      <c r="I360" s="182">
        <v>9</v>
      </c>
      <c r="J360" s="182" t="s">
        <v>1280</v>
      </c>
      <c r="K360" s="306" t="s">
        <v>651</v>
      </c>
      <c r="L360" s="1193"/>
      <c r="M360" s="29"/>
      <c r="N360" s="29"/>
      <c r="O360" s="29"/>
      <c r="P360" s="18"/>
      <c r="Q360" s="29"/>
      <c r="R360" s="29"/>
      <c r="S360" s="29"/>
      <c r="T360" s="29"/>
      <c r="U360" s="104"/>
      <c r="V360" s="333"/>
      <c r="W360" s="333"/>
      <c r="X360" s="333"/>
      <c r="Y360" s="333"/>
      <c r="Z360" s="333"/>
      <c r="AA360" s="333"/>
      <c r="AB360" s="333"/>
      <c r="AC360" s="333"/>
    </row>
    <row r="361" spans="1:29" ht="21" customHeight="1">
      <c r="A361" s="1152"/>
      <c r="B361" s="1152"/>
      <c r="C361" s="186" t="s">
        <v>1537</v>
      </c>
      <c r="D361" s="33">
        <v>6</v>
      </c>
      <c r="E361" s="182" t="s">
        <v>1538</v>
      </c>
      <c r="F361" s="182" t="s">
        <v>651</v>
      </c>
      <c r="G361" s="306"/>
      <c r="H361" s="33">
        <v>8</v>
      </c>
      <c r="I361" s="182">
        <v>8</v>
      </c>
      <c r="J361" s="182" t="s">
        <v>1538</v>
      </c>
      <c r="K361" s="306" t="s">
        <v>651</v>
      </c>
      <c r="L361" s="1193"/>
      <c r="M361" s="29"/>
      <c r="N361" s="29"/>
      <c r="O361" s="29"/>
      <c r="P361" s="18"/>
      <c r="Q361" s="29"/>
      <c r="R361" s="29"/>
      <c r="S361" s="29"/>
      <c r="T361" s="29"/>
      <c r="U361" s="104"/>
      <c r="V361" s="333"/>
      <c r="W361" s="333"/>
      <c r="X361" s="333"/>
      <c r="Y361" s="333"/>
      <c r="Z361" s="333"/>
      <c r="AA361" s="333"/>
      <c r="AB361" s="333"/>
      <c r="AC361" s="333"/>
    </row>
    <row r="362" spans="1:29" ht="21" customHeight="1">
      <c r="A362" s="1152"/>
      <c r="B362" s="1152"/>
      <c r="C362" s="186" t="s">
        <v>1539</v>
      </c>
      <c r="D362" s="33">
        <v>6</v>
      </c>
      <c r="E362" s="182" t="s">
        <v>1540</v>
      </c>
      <c r="F362" s="182" t="s">
        <v>651</v>
      </c>
      <c r="G362" s="306"/>
      <c r="H362" s="33"/>
      <c r="I362" s="182"/>
      <c r="J362" s="182"/>
      <c r="K362" s="306"/>
      <c r="L362" s="1194"/>
      <c r="M362" s="29"/>
      <c r="N362" s="29"/>
      <c r="O362" s="29"/>
      <c r="P362" s="29"/>
      <c r="Q362" s="18"/>
      <c r="R362" s="29"/>
      <c r="S362" s="29"/>
      <c r="T362" s="29"/>
      <c r="U362" s="104"/>
      <c r="V362" s="333"/>
      <c r="W362" s="333"/>
      <c r="X362" s="333"/>
      <c r="Y362" s="333"/>
      <c r="Z362" s="333"/>
      <c r="AA362" s="333"/>
      <c r="AB362" s="333"/>
      <c r="AC362" s="333"/>
    </row>
    <row r="363" spans="1:29" ht="15.75" customHeight="1">
      <c r="A363" s="1152"/>
      <c r="B363" s="1152"/>
      <c r="C363" s="186"/>
      <c r="D363" s="33"/>
      <c r="E363" s="33"/>
      <c r="F363" s="33"/>
      <c r="G363" s="33"/>
      <c r="H363" s="33"/>
      <c r="I363" s="203">
        <v>24</v>
      </c>
      <c r="J363" s="33"/>
      <c r="K363" s="33"/>
      <c r="L363" s="186" t="s">
        <v>593</v>
      </c>
      <c r="M363" s="192"/>
      <c r="N363" s="192"/>
      <c r="O363" s="192"/>
      <c r="P363" s="192"/>
      <c r="Q363" s="192"/>
      <c r="R363" s="194"/>
      <c r="S363" s="4">
        <f t="shared" ref="S363:S370" si="72">SUM(M363:R363)</f>
        <v>0</v>
      </c>
      <c r="T363" s="29"/>
      <c r="U363" s="104" t="s">
        <v>2960</v>
      </c>
      <c r="V363" s="333"/>
      <c r="W363" s="333"/>
      <c r="X363" s="333"/>
      <c r="Y363" s="333"/>
      <c r="Z363" s="333"/>
      <c r="AA363" s="333"/>
      <c r="AB363" s="333"/>
      <c r="AC363" s="333"/>
    </row>
    <row r="364" spans="1:29" ht="15.75" customHeight="1">
      <c r="A364" s="1152"/>
      <c r="B364" s="1152"/>
      <c r="C364" s="186"/>
      <c r="D364" s="33"/>
      <c r="E364" s="33"/>
      <c r="F364" s="33"/>
      <c r="G364" s="33"/>
      <c r="H364" s="33"/>
      <c r="I364" s="33"/>
      <c r="J364" s="33"/>
      <c r="K364" s="33"/>
      <c r="L364" s="195" t="s">
        <v>594</v>
      </c>
      <c r="M364" s="196"/>
      <c r="N364" s="196"/>
      <c r="O364" s="196"/>
      <c r="P364" s="196"/>
      <c r="Q364" s="196"/>
      <c r="R364" s="29"/>
      <c r="S364" s="33">
        <f t="shared" si="72"/>
        <v>0</v>
      </c>
      <c r="T364" s="29"/>
      <c r="U364" s="104"/>
      <c r="V364" s="333"/>
      <c r="W364" s="333"/>
      <c r="X364" s="333"/>
      <c r="Y364" s="333"/>
      <c r="Z364" s="333"/>
      <c r="AA364" s="333"/>
      <c r="AB364" s="333"/>
      <c r="AC364" s="333"/>
    </row>
    <row r="365" spans="1:29" ht="15.75" customHeight="1">
      <c r="A365" s="1152"/>
      <c r="B365" s="1152"/>
      <c r="C365" s="186"/>
      <c r="D365" s="33"/>
      <c r="E365" s="33"/>
      <c r="F365" s="33"/>
      <c r="G365" s="33"/>
      <c r="H365" s="33"/>
      <c r="I365" s="33"/>
      <c r="J365" s="33"/>
      <c r="K365" s="33"/>
      <c r="L365" s="195" t="s">
        <v>595</v>
      </c>
      <c r="M365" s="198"/>
      <c r="N365" s="198"/>
      <c r="O365" s="198"/>
      <c r="P365" s="198"/>
      <c r="Q365" s="198"/>
      <c r="R365" s="29"/>
      <c r="S365" s="33">
        <f t="shared" si="72"/>
        <v>0</v>
      </c>
      <c r="T365" s="29"/>
      <c r="U365" s="104"/>
      <c r="V365" s="333"/>
      <c r="W365" s="333"/>
      <c r="X365" s="333"/>
      <c r="Y365" s="333"/>
      <c r="Z365" s="333"/>
      <c r="AA365" s="333"/>
      <c r="AB365" s="333"/>
      <c r="AC365" s="333"/>
    </row>
    <row r="366" spans="1:29" ht="15.75" customHeight="1">
      <c r="A366" s="1152"/>
      <c r="B366" s="1152"/>
      <c r="C366" s="186"/>
      <c r="D366" s="33"/>
      <c r="E366" s="182"/>
      <c r="F366" s="182"/>
      <c r="G366" s="306"/>
      <c r="H366" s="33"/>
      <c r="I366" s="182"/>
      <c r="J366" s="182"/>
      <c r="K366" s="306"/>
      <c r="L366" s="199" t="s">
        <v>596</v>
      </c>
      <c r="M366" s="200"/>
      <c r="N366" s="200"/>
      <c r="O366" s="200"/>
      <c r="P366" s="200"/>
      <c r="Q366" s="200"/>
      <c r="R366" s="202"/>
      <c r="S366" s="203">
        <f t="shared" si="72"/>
        <v>0</v>
      </c>
      <c r="T366" s="29"/>
      <c r="U366" s="104"/>
      <c r="V366" s="333"/>
      <c r="W366" s="333"/>
      <c r="X366" s="333"/>
      <c r="Y366" s="333"/>
      <c r="Z366" s="333"/>
      <c r="AA366" s="333"/>
      <c r="AB366" s="333"/>
      <c r="AC366" s="333"/>
    </row>
    <row r="367" spans="1:29" ht="15.75" customHeight="1">
      <c r="A367" s="1152"/>
      <c r="B367" s="1152"/>
      <c r="C367" s="186"/>
      <c r="D367" s="33"/>
      <c r="E367" s="33"/>
      <c r="F367" s="33"/>
      <c r="G367" s="33"/>
      <c r="H367" s="33"/>
      <c r="I367" s="33"/>
      <c r="J367" s="33"/>
      <c r="K367" s="33"/>
      <c r="L367" s="199" t="s">
        <v>597</v>
      </c>
      <c r="M367" s="200"/>
      <c r="N367" s="200"/>
      <c r="O367" s="200"/>
      <c r="P367" s="200"/>
      <c r="Q367" s="200"/>
      <c r="R367" s="202"/>
      <c r="S367" s="203">
        <f t="shared" si="72"/>
        <v>0</v>
      </c>
      <c r="T367" s="29"/>
      <c r="U367" s="104" t="s">
        <v>2960</v>
      </c>
      <c r="V367" s="333"/>
      <c r="W367" s="333"/>
      <c r="X367" s="333"/>
      <c r="Y367" s="333"/>
      <c r="Z367" s="333"/>
      <c r="AA367" s="333"/>
      <c r="AB367" s="333"/>
      <c r="AC367" s="333"/>
    </row>
    <row r="368" spans="1:29" ht="15.75" customHeight="1">
      <c r="A368" s="1152"/>
      <c r="B368" s="1152"/>
      <c r="C368" s="186"/>
      <c r="D368" s="33"/>
      <c r="E368" s="33"/>
      <c r="F368" s="33"/>
      <c r="G368" s="33"/>
      <c r="H368" s="33"/>
      <c r="I368" s="33"/>
      <c r="J368" s="33"/>
      <c r="K368" s="33"/>
      <c r="L368" s="208" t="s">
        <v>598</v>
      </c>
      <c r="M368" s="200"/>
      <c r="N368" s="200"/>
      <c r="O368" s="200"/>
      <c r="P368" s="200"/>
      <c r="Q368" s="200"/>
      <c r="R368" s="202"/>
      <c r="S368" s="203">
        <f t="shared" si="72"/>
        <v>0</v>
      </c>
      <c r="T368" s="29"/>
      <c r="U368" s="104"/>
      <c r="V368" s="333"/>
      <c r="W368" s="333"/>
      <c r="X368" s="333"/>
      <c r="Y368" s="333"/>
      <c r="Z368" s="333"/>
      <c r="AA368" s="333"/>
      <c r="AB368" s="333"/>
      <c r="AC368" s="333"/>
    </row>
    <row r="369" spans="1:29" ht="15.75" customHeight="1">
      <c r="A369" s="1152"/>
      <c r="B369" s="1152"/>
      <c r="C369" s="186"/>
      <c r="D369" s="33"/>
      <c r="E369" s="33"/>
      <c r="F369" s="33"/>
      <c r="G369" s="33"/>
      <c r="H369" s="33"/>
      <c r="I369" s="33"/>
      <c r="J369" s="33"/>
      <c r="K369" s="33"/>
      <c r="L369" s="209" t="s">
        <v>599</v>
      </c>
      <c r="M369" s="210"/>
      <c r="N369" s="210"/>
      <c r="O369" s="210"/>
      <c r="P369" s="210"/>
      <c r="Q369" s="210"/>
      <c r="R369" s="211"/>
      <c r="S369" s="212">
        <f t="shared" si="72"/>
        <v>0</v>
      </c>
      <c r="T369" s="29"/>
      <c r="U369" s="104"/>
      <c r="V369" s="333"/>
      <c r="W369" s="333"/>
      <c r="X369" s="333"/>
      <c r="Y369" s="333"/>
      <c r="Z369" s="333"/>
      <c r="AA369" s="333"/>
      <c r="AB369" s="333"/>
      <c r="AC369" s="333"/>
    </row>
    <row r="370" spans="1:29" ht="15.75" customHeight="1">
      <c r="A370" s="1152"/>
      <c r="B370" s="1152"/>
      <c r="C370" s="216"/>
      <c r="D370" s="217"/>
      <c r="E370" s="217"/>
      <c r="F370" s="217"/>
      <c r="G370" s="217"/>
      <c r="H370" s="217"/>
      <c r="I370" s="217"/>
      <c r="J370" s="217"/>
      <c r="K370" s="217"/>
      <c r="L370" s="209" t="s">
        <v>600</v>
      </c>
      <c r="M370" s="213"/>
      <c r="N370" s="213"/>
      <c r="O370" s="213"/>
      <c r="P370" s="213"/>
      <c r="Q370" s="213"/>
      <c r="R370" s="214"/>
      <c r="S370" s="215">
        <f t="shared" si="72"/>
        <v>0</v>
      </c>
      <c r="T370" s="29"/>
      <c r="U370" s="104"/>
      <c r="V370" s="333"/>
      <c r="W370" s="333"/>
      <c r="X370" s="333"/>
      <c r="Y370" s="333"/>
      <c r="Z370" s="333"/>
      <c r="AA370" s="333"/>
      <c r="AB370" s="333"/>
      <c r="AC370" s="333"/>
    </row>
    <row r="371" spans="1:29" ht="21" customHeight="1">
      <c r="A371" s="1152"/>
      <c r="B371" s="1152"/>
      <c r="C371" s="186"/>
      <c r="D371" s="33"/>
      <c r="E371" s="33"/>
      <c r="F371" s="33"/>
      <c r="G371" s="33"/>
      <c r="H371" s="33"/>
      <c r="I371" s="33"/>
      <c r="J371" s="33"/>
      <c r="K371" s="33"/>
      <c r="L371" s="222"/>
      <c r="M371" s="223"/>
      <c r="N371" s="223"/>
      <c r="O371" s="223"/>
      <c r="P371" s="223"/>
      <c r="Q371" s="223"/>
      <c r="R371" s="224"/>
      <c r="S371" s="225"/>
      <c r="T371" s="29"/>
      <c r="U371" s="185"/>
      <c r="V371" s="185"/>
      <c r="W371" s="185"/>
      <c r="X371" s="185"/>
      <c r="Y371" s="185"/>
      <c r="Z371" s="185"/>
      <c r="AA371" s="185"/>
      <c r="AB371" s="185"/>
      <c r="AC371" s="185"/>
    </row>
    <row r="372" spans="1:29" ht="39" customHeight="1">
      <c r="A372" s="1152"/>
      <c r="B372" s="1152"/>
      <c r="C372" s="186"/>
      <c r="D372" s="33"/>
      <c r="E372" s="33"/>
      <c r="F372" s="33"/>
      <c r="G372" s="33"/>
      <c r="H372" s="33"/>
      <c r="I372" s="33"/>
      <c r="J372" s="33"/>
      <c r="K372" s="33"/>
      <c r="L372" s="1195" t="s">
        <v>601</v>
      </c>
      <c r="M372" s="231" t="s">
        <v>2966</v>
      </c>
      <c r="N372" s="323" t="s">
        <v>2967</v>
      </c>
      <c r="O372" s="323" t="s">
        <v>2968</v>
      </c>
      <c r="P372" s="231" t="s">
        <v>2969</v>
      </c>
      <c r="Q372" s="323" t="s">
        <v>2970</v>
      </c>
      <c r="R372" s="228"/>
      <c r="S372" s="228"/>
      <c r="T372" s="29"/>
      <c r="U372" s="104"/>
      <c r="V372" s="333"/>
      <c r="W372" s="333"/>
      <c r="X372" s="333"/>
      <c r="Y372" s="333"/>
      <c r="Z372" s="333"/>
      <c r="AA372" s="333"/>
      <c r="AB372" s="333"/>
      <c r="AC372" s="333"/>
    </row>
    <row r="373" spans="1:29" ht="43.5" customHeight="1">
      <c r="A373" s="1152"/>
      <c r="B373" s="1152"/>
      <c r="C373" s="186"/>
      <c r="D373" s="33"/>
      <c r="E373" s="33"/>
      <c r="F373" s="33"/>
      <c r="G373" s="33"/>
      <c r="H373" s="33"/>
      <c r="I373" s="33"/>
      <c r="J373" s="33"/>
      <c r="K373" s="33"/>
      <c r="L373" s="1193"/>
      <c r="M373" s="323" t="s">
        <v>2971</v>
      </c>
      <c r="N373" s="323"/>
      <c r="O373" s="323"/>
      <c r="P373" s="228"/>
      <c r="Q373" s="323"/>
      <c r="R373" s="228"/>
      <c r="S373" s="228"/>
      <c r="T373" s="29"/>
      <c r="U373" s="104"/>
      <c r="V373" s="333"/>
      <c r="W373" s="333"/>
      <c r="X373" s="333"/>
      <c r="Y373" s="333"/>
      <c r="Z373" s="333"/>
      <c r="AA373" s="333"/>
      <c r="AB373" s="333"/>
      <c r="AC373" s="333"/>
    </row>
    <row r="374" spans="1:29" ht="30" customHeight="1">
      <c r="A374" s="1152"/>
      <c r="B374" s="1152"/>
      <c r="C374" s="186"/>
      <c r="D374" s="33"/>
      <c r="E374" s="33"/>
      <c r="F374" s="33"/>
      <c r="G374" s="33"/>
      <c r="H374" s="33"/>
      <c r="I374" s="33"/>
      <c r="J374" s="33"/>
      <c r="K374" s="33"/>
      <c r="L374" s="1193"/>
      <c r="M374" s="323" t="s">
        <v>2972</v>
      </c>
      <c r="N374" s="323"/>
      <c r="O374" s="323"/>
      <c r="P374" s="228"/>
      <c r="Q374" s="228"/>
      <c r="R374" s="228"/>
      <c r="S374" s="228"/>
      <c r="T374" s="29"/>
      <c r="U374" s="104"/>
      <c r="V374" s="333"/>
      <c r="W374" s="333"/>
      <c r="X374" s="333"/>
      <c r="Y374" s="333"/>
      <c r="Z374" s="333"/>
      <c r="AA374" s="333"/>
      <c r="AB374" s="333"/>
      <c r="AC374" s="333"/>
    </row>
    <row r="375" spans="1:29" ht="36.75" customHeight="1">
      <c r="A375" s="1152"/>
      <c r="B375" s="1152"/>
      <c r="C375" s="186"/>
      <c r="D375" s="29"/>
      <c r="E375" s="29"/>
      <c r="F375" s="29"/>
      <c r="G375" s="29"/>
      <c r="H375" s="29"/>
      <c r="I375" s="29"/>
      <c r="J375" s="29"/>
      <c r="K375" s="29"/>
      <c r="L375" s="1194"/>
      <c r="M375" s="323" t="s">
        <v>2973</v>
      </c>
      <c r="N375" s="323"/>
      <c r="O375" s="323"/>
      <c r="P375" s="228"/>
      <c r="Q375" s="228"/>
      <c r="R375" s="228"/>
      <c r="S375" s="228"/>
      <c r="T375" s="29"/>
      <c r="U375" s="104"/>
      <c r="V375" s="333"/>
      <c r="W375" s="333"/>
      <c r="X375" s="333"/>
      <c r="Y375" s="333"/>
      <c r="Z375" s="333"/>
      <c r="AA375" s="333"/>
      <c r="AB375" s="333"/>
      <c r="AC375" s="333"/>
    </row>
    <row r="376" spans="1:29" ht="15.75" customHeight="1">
      <c r="A376" s="1152"/>
      <c r="B376" s="1152"/>
      <c r="C376" s="186"/>
      <c r="D376" s="29"/>
      <c r="E376" s="29"/>
      <c r="F376" s="29"/>
      <c r="G376" s="29"/>
      <c r="H376" s="29"/>
      <c r="I376" s="29"/>
      <c r="J376" s="29"/>
      <c r="K376" s="29"/>
      <c r="L376" s="238" t="s">
        <v>593</v>
      </c>
      <c r="M376" s="280">
        <v>11</v>
      </c>
      <c r="N376" s="280">
        <v>3</v>
      </c>
      <c r="O376" s="280">
        <v>3</v>
      </c>
      <c r="P376" s="280">
        <v>4</v>
      </c>
      <c r="Q376" s="280">
        <v>3</v>
      </c>
      <c r="R376" s="236"/>
      <c r="S376" s="237">
        <f t="shared" ref="S376:S387" si="73">SUM(M376:R376)</f>
        <v>24</v>
      </c>
      <c r="T376" s="29"/>
      <c r="U376" s="104"/>
      <c r="V376" s="333"/>
      <c r="W376" s="333"/>
      <c r="X376" s="333"/>
      <c r="Y376" s="333"/>
      <c r="Z376" s="333"/>
      <c r="AA376" s="333"/>
      <c r="AB376" s="333"/>
      <c r="AC376" s="333"/>
    </row>
    <row r="377" spans="1:29" ht="15.75" customHeight="1">
      <c r="A377" s="1152"/>
      <c r="B377" s="1152"/>
      <c r="C377" s="186"/>
      <c r="D377" s="33"/>
      <c r="E377" s="33"/>
      <c r="F377" s="33"/>
      <c r="G377" s="33"/>
      <c r="H377" s="33"/>
      <c r="I377" s="33"/>
      <c r="J377" s="33"/>
      <c r="K377" s="33"/>
      <c r="L377" s="240" t="s">
        <v>594</v>
      </c>
      <c r="M377" s="281">
        <v>11</v>
      </c>
      <c r="N377" s="281">
        <v>3</v>
      </c>
      <c r="O377" s="281">
        <v>3</v>
      </c>
      <c r="P377" s="281">
        <v>4</v>
      </c>
      <c r="Q377" s="281">
        <v>3</v>
      </c>
      <c r="R377" s="228"/>
      <c r="S377" s="242">
        <f t="shared" si="73"/>
        <v>24</v>
      </c>
      <c r="T377" s="29"/>
      <c r="U377" s="104"/>
      <c r="V377" s="333"/>
      <c r="W377" s="333"/>
      <c r="X377" s="333"/>
      <c r="Y377" s="333"/>
      <c r="Z377" s="333"/>
      <c r="AA377" s="333"/>
      <c r="AB377" s="333"/>
      <c r="AC377" s="333"/>
    </row>
    <row r="378" spans="1:29" ht="15.75" customHeight="1">
      <c r="A378" s="1152"/>
      <c r="B378" s="1152"/>
      <c r="C378" s="186"/>
      <c r="D378" s="33"/>
      <c r="E378" s="33"/>
      <c r="F378" s="33"/>
      <c r="G378" s="33"/>
      <c r="H378" s="33"/>
      <c r="I378" s="33"/>
      <c r="J378" s="33"/>
      <c r="K378" s="33"/>
      <c r="L378" s="240" t="s">
        <v>595</v>
      </c>
      <c r="M378" s="280"/>
      <c r="N378" s="280"/>
      <c r="O378" s="280"/>
      <c r="P378" s="280"/>
      <c r="Q378" s="280"/>
      <c r="R378" s="228"/>
      <c r="S378" s="242">
        <f t="shared" si="73"/>
        <v>0</v>
      </c>
      <c r="T378" s="29"/>
      <c r="U378" s="104"/>
      <c r="V378" s="333"/>
      <c r="W378" s="333"/>
      <c r="X378" s="333"/>
      <c r="Y378" s="333"/>
      <c r="Z378" s="333"/>
      <c r="AA378" s="333"/>
      <c r="AB378" s="333"/>
      <c r="AC378" s="333"/>
    </row>
    <row r="379" spans="1:29" ht="15.75" customHeight="1">
      <c r="A379" s="1152"/>
      <c r="B379" s="1152"/>
      <c r="C379" s="186"/>
      <c r="D379" s="33"/>
      <c r="E379" s="33"/>
      <c r="F379" s="33"/>
      <c r="G379" s="33"/>
      <c r="H379" s="33"/>
      <c r="I379" s="33"/>
      <c r="J379" s="33"/>
      <c r="K379" s="33"/>
      <c r="L379" s="244" t="s">
        <v>596</v>
      </c>
      <c r="M379" s="281"/>
      <c r="N379" s="281"/>
      <c r="O379" s="281"/>
      <c r="P379" s="281"/>
      <c r="Q379" s="281"/>
      <c r="R379" s="247"/>
      <c r="S379" s="248">
        <f t="shared" si="73"/>
        <v>0</v>
      </c>
      <c r="T379" s="29"/>
      <c r="U379" s="104"/>
      <c r="V379" s="333"/>
      <c r="W379" s="333"/>
      <c r="X379" s="333"/>
      <c r="Y379" s="333"/>
      <c r="Z379" s="333"/>
      <c r="AA379" s="333"/>
      <c r="AB379" s="333"/>
      <c r="AC379" s="333"/>
    </row>
    <row r="380" spans="1:29" ht="15.75" customHeight="1">
      <c r="A380" s="1152"/>
      <c r="B380" s="1152"/>
      <c r="C380" s="186"/>
      <c r="D380" s="33"/>
      <c r="E380" s="33"/>
      <c r="F380" s="33"/>
      <c r="G380" s="33"/>
      <c r="H380" s="33"/>
      <c r="I380" s="33"/>
      <c r="J380" s="33"/>
      <c r="K380" s="33"/>
      <c r="L380" s="244" t="s">
        <v>597</v>
      </c>
      <c r="M380" s="246"/>
      <c r="N380" s="246"/>
      <c r="O380" s="246"/>
      <c r="P380" s="246"/>
      <c r="Q380" s="246"/>
      <c r="R380" s="247"/>
      <c r="S380" s="248">
        <f t="shared" si="73"/>
        <v>0</v>
      </c>
      <c r="T380" s="29"/>
      <c r="U380" s="185"/>
      <c r="V380" s="185"/>
      <c r="W380" s="185"/>
      <c r="X380" s="185"/>
      <c r="Y380" s="185"/>
      <c r="Z380" s="185"/>
      <c r="AA380" s="185"/>
      <c r="AB380" s="185"/>
      <c r="AC380" s="185"/>
    </row>
    <row r="381" spans="1:29" ht="15.75" customHeight="1">
      <c r="A381" s="1152"/>
      <c r="B381" s="1152"/>
      <c r="C381" s="1200"/>
      <c r="D381" s="186"/>
      <c r="E381" s="186"/>
      <c r="F381" s="186"/>
      <c r="G381" s="186"/>
      <c r="H381" s="186"/>
      <c r="I381" s="186"/>
      <c r="J381" s="186"/>
      <c r="K381" s="186"/>
      <c r="L381" s="249" t="s">
        <v>598</v>
      </c>
      <c r="M381" s="246"/>
      <c r="N381" s="246"/>
      <c r="O381" s="246"/>
      <c r="P381" s="246"/>
      <c r="Q381" s="246"/>
      <c r="R381" s="247"/>
      <c r="S381" s="248">
        <f t="shared" si="73"/>
        <v>0</v>
      </c>
      <c r="T381" s="29"/>
      <c r="U381" s="185"/>
      <c r="V381" s="185"/>
      <c r="W381" s="185"/>
      <c r="X381" s="185"/>
      <c r="Y381" s="185"/>
      <c r="Z381" s="185"/>
      <c r="AA381" s="185"/>
      <c r="AB381" s="185"/>
      <c r="AC381" s="185"/>
    </row>
    <row r="382" spans="1:29" ht="15.75" customHeight="1">
      <c r="A382" s="352"/>
      <c r="B382" s="1152"/>
      <c r="C382" s="1201"/>
      <c r="D382" s="186"/>
      <c r="E382" s="186"/>
      <c r="F382" s="186"/>
      <c r="G382" s="186"/>
      <c r="H382" s="186"/>
      <c r="I382" s="186"/>
      <c r="J382" s="186"/>
      <c r="K382" s="186"/>
      <c r="L382" s="250" t="s">
        <v>599</v>
      </c>
      <c r="M382" s="251"/>
      <c r="N382" s="251"/>
      <c r="O382" s="251"/>
      <c r="P382" s="251"/>
      <c r="Q382" s="251"/>
      <c r="R382" s="252"/>
      <c r="S382" s="253">
        <f t="shared" si="73"/>
        <v>0</v>
      </c>
      <c r="T382" s="29"/>
      <c r="U382" s="104"/>
      <c r="V382" s="333"/>
      <c r="W382" s="333"/>
      <c r="X382" s="333"/>
      <c r="Y382" s="333"/>
      <c r="Z382" s="333"/>
      <c r="AA382" s="333"/>
      <c r="AB382" s="333"/>
      <c r="AC382" s="333"/>
    </row>
    <row r="383" spans="1:29" ht="15.75" customHeight="1">
      <c r="A383" s="352"/>
      <c r="B383" s="1030"/>
      <c r="C383" s="186"/>
      <c r="D383" s="33"/>
      <c r="E383" s="33"/>
      <c r="F383" s="33"/>
      <c r="G383" s="33"/>
      <c r="H383" s="33"/>
      <c r="I383" s="33"/>
      <c r="J383" s="33"/>
      <c r="K383" s="33"/>
      <c r="L383" s="250" t="s">
        <v>600</v>
      </c>
      <c r="M383" s="254"/>
      <c r="N383" s="254"/>
      <c r="O383" s="254"/>
      <c r="P383" s="254"/>
      <c r="Q383" s="254"/>
      <c r="R383" s="255"/>
      <c r="S383" s="256">
        <f t="shared" si="73"/>
        <v>0</v>
      </c>
      <c r="T383" s="29"/>
      <c r="U383" s="104"/>
      <c r="V383" s="333"/>
      <c r="W383" s="333"/>
      <c r="X383" s="333"/>
      <c r="Y383" s="333"/>
      <c r="Z383" s="333"/>
      <c r="AA383" s="333"/>
      <c r="AB383" s="333"/>
      <c r="AC383" s="333"/>
    </row>
    <row r="384" spans="1:29" ht="15.75" customHeight="1">
      <c r="A384" s="352"/>
      <c r="B384" s="1030"/>
      <c r="C384" s="186"/>
      <c r="D384" s="33"/>
      <c r="E384" s="33"/>
      <c r="F384" s="33"/>
      <c r="G384" s="33"/>
      <c r="H384" s="33"/>
      <c r="I384" s="33"/>
      <c r="J384" s="33"/>
      <c r="K384" s="33"/>
      <c r="L384" s="222" t="s">
        <v>681</v>
      </c>
      <c r="M384" s="223">
        <f t="shared" ref="M384:R384" si="74">M376+M363</f>
        <v>11</v>
      </c>
      <c r="N384" s="223">
        <f t="shared" si="74"/>
        <v>3</v>
      </c>
      <c r="O384" s="223">
        <f t="shared" si="74"/>
        <v>3</v>
      </c>
      <c r="P384" s="223">
        <f t="shared" si="74"/>
        <v>4</v>
      </c>
      <c r="Q384" s="223">
        <f t="shared" si="74"/>
        <v>3</v>
      </c>
      <c r="R384" s="223">
        <f t="shared" si="74"/>
        <v>0</v>
      </c>
      <c r="S384" s="224">
        <f t="shared" si="73"/>
        <v>24</v>
      </c>
      <c r="T384" s="29"/>
      <c r="U384" s="104"/>
      <c r="V384" s="333"/>
      <c r="W384" s="333"/>
      <c r="X384" s="333"/>
      <c r="Y384" s="333"/>
      <c r="Z384" s="333"/>
      <c r="AA384" s="333"/>
      <c r="AB384" s="333"/>
      <c r="AC384" s="333"/>
    </row>
    <row r="385" spans="1:29" ht="15.75" customHeight="1">
      <c r="A385" s="352"/>
      <c r="B385" s="1030"/>
      <c r="C385" s="186"/>
      <c r="D385" s="33"/>
      <c r="E385" s="33"/>
      <c r="F385" s="33"/>
      <c r="G385" s="33"/>
      <c r="H385" s="33"/>
      <c r="I385" s="33"/>
      <c r="J385" s="33"/>
      <c r="K385" s="33"/>
      <c r="L385" s="257" t="s">
        <v>682</v>
      </c>
      <c r="M385" s="258">
        <f t="shared" ref="M385:R385" si="75">M380+M379+M367+M366</f>
        <v>0</v>
      </c>
      <c r="N385" s="258">
        <f t="shared" si="75"/>
        <v>0</v>
      </c>
      <c r="O385" s="258">
        <f t="shared" si="75"/>
        <v>0</v>
      </c>
      <c r="P385" s="258">
        <f t="shared" si="75"/>
        <v>0</v>
      </c>
      <c r="Q385" s="258">
        <f t="shared" si="75"/>
        <v>0</v>
      </c>
      <c r="R385" s="258">
        <f t="shared" si="75"/>
        <v>0</v>
      </c>
      <c r="S385" s="259">
        <f t="shared" si="73"/>
        <v>0</v>
      </c>
      <c r="T385" s="29"/>
      <c r="U385" s="104"/>
      <c r="V385" s="333"/>
      <c r="W385" s="333"/>
      <c r="X385" s="333"/>
      <c r="Y385" s="333"/>
      <c r="Z385" s="333"/>
      <c r="AA385" s="333"/>
      <c r="AB385" s="333"/>
      <c r="AC385" s="333"/>
    </row>
    <row r="386" spans="1:29" ht="15.75" customHeight="1">
      <c r="A386" s="352"/>
      <c r="B386" s="1030"/>
      <c r="C386" s="1200"/>
      <c r="D386" s="186"/>
      <c r="E386" s="186"/>
      <c r="F386" s="186"/>
      <c r="G386" s="186"/>
      <c r="H386" s="186"/>
      <c r="I386" s="186"/>
      <c r="J386" s="186"/>
      <c r="K386" s="186"/>
      <c r="L386" s="257" t="s">
        <v>683</v>
      </c>
      <c r="M386" s="258">
        <f t="shared" ref="M386:R386" si="76">M381+M368</f>
        <v>0</v>
      </c>
      <c r="N386" s="258">
        <f t="shared" si="76"/>
        <v>0</v>
      </c>
      <c r="O386" s="258">
        <f t="shared" si="76"/>
        <v>0</v>
      </c>
      <c r="P386" s="258">
        <f t="shared" si="76"/>
        <v>0</v>
      </c>
      <c r="Q386" s="258">
        <f t="shared" si="76"/>
        <v>0</v>
      </c>
      <c r="R386" s="258">
        <f t="shared" si="76"/>
        <v>0</v>
      </c>
      <c r="S386" s="259">
        <f t="shared" si="73"/>
        <v>0</v>
      </c>
      <c r="T386" s="29"/>
      <c r="U386" s="185"/>
      <c r="V386" s="185"/>
      <c r="W386" s="185"/>
      <c r="X386" s="185"/>
      <c r="Y386" s="185"/>
      <c r="Z386" s="185"/>
      <c r="AA386" s="185"/>
      <c r="AB386" s="185"/>
      <c r="AC386" s="185"/>
    </row>
    <row r="387" spans="1:29" ht="15.75" customHeight="1">
      <c r="A387" s="352"/>
      <c r="B387" s="1030"/>
      <c r="C387" s="1201"/>
      <c r="D387" s="186"/>
      <c r="E387" s="186"/>
      <c r="F387" s="186"/>
      <c r="G387" s="186"/>
      <c r="H387" s="186"/>
      <c r="I387" s="186"/>
      <c r="J387" s="186"/>
      <c r="K387" s="186"/>
      <c r="L387" s="260" t="s">
        <v>684</v>
      </c>
      <c r="M387" s="261">
        <f t="shared" ref="M387:R387" si="77">M382+M369</f>
        <v>0</v>
      </c>
      <c r="N387" s="261">
        <f t="shared" si="77"/>
        <v>0</v>
      </c>
      <c r="O387" s="261">
        <f t="shared" si="77"/>
        <v>0</v>
      </c>
      <c r="P387" s="261">
        <f t="shared" si="77"/>
        <v>0</v>
      </c>
      <c r="Q387" s="261">
        <f t="shared" si="77"/>
        <v>0</v>
      </c>
      <c r="R387" s="261">
        <f t="shared" si="77"/>
        <v>0</v>
      </c>
      <c r="S387" s="262">
        <f t="shared" si="73"/>
        <v>0</v>
      </c>
      <c r="T387" s="29"/>
      <c r="U387" s="185"/>
      <c r="V387" s="185"/>
      <c r="W387" s="185"/>
      <c r="X387" s="185"/>
      <c r="Y387" s="185"/>
      <c r="Z387" s="185"/>
      <c r="AA387" s="185"/>
      <c r="AB387" s="185"/>
      <c r="AC387" s="185"/>
    </row>
    <row r="388" spans="1:29" ht="16.5" customHeight="1">
      <c r="A388" s="1224" t="s">
        <v>817</v>
      </c>
      <c r="B388" s="1138"/>
      <c r="C388" s="354"/>
      <c r="D388" s="82"/>
      <c r="E388" s="82"/>
      <c r="F388" s="82"/>
      <c r="G388" s="82"/>
      <c r="H388" s="82"/>
      <c r="I388" s="82"/>
      <c r="J388" s="82"/>
      <c r="K388" s="82"/>
      <c r="L388" s="355"/>
      <c r="M388" s="82"/>
      <c r="N388" s="82"/>
      <c r="O388" s="82"/>
      <c r="P388" s="82"/>
      <c r="Q388" s="82"/>
      <c r="R388" s="82"/>
      <c r="S388" s="82"/>
      <c r="T388" s="29"/>
      <c r="U388" s="104"/>
      <c r="V388" s="333"/>
      <c r="W388" s="333"/>
      <c r="X388" s="333"/>
      <c r="Y388" s="333"/>
      <c r="Z388" s="333"/>
      <c r="AA388" s="333"/>
      <c r="AB388" s="333"/>
      <c r="AC388" s="333"/>
    </row>
    <row r="389" spans="1:29" ht="21.75" customHeight="1">
      <c r="A389" s="1162">
        <v>8</v>
      </c>
      <c r="B389" s="1216"/>
      <c r="C389" s="186"/>
      <c r="D389" s="33"/>
      <c r="E389" s="9"/>
      <c r="F389" s="182"/>
      <c r="G389" s="182"/>
      <c r="H389" s="33"/>
      <c r="I389" s="9"/>
      <c r="J389" s="182"/>
      <c r="K389" s="182"/>
      <c r="L389" s="1192" t="s">
        <v>592</v>
      </c>
      <c r="M389" s="29"/>
      <c r="N389" s="29"/>
      <c r="O389" s="29"/>
      <c r="P389" s="29"/>
      <c r="Q389" s="29"/>
      <c r="R389" s="29"/>
      <c r="S389" s="29"/>
      <c r="T389" s="29"/>
      <c r="U389" s="104"/>
      <c r="V389" s="333"/>
      <c r="W389" s="333"/>
      <c r="X389" s="333"/>
      <c r="Y389" s="333"/>
      <c r="Z389" s="333"/>
      <c r="AA389" s="333"/>
      <c r="AB389" s="333"/>
      <c r="AC389" s="333"/>
    </row>
    <row r="390" spans="1:29" ht="21.75" customHeight="1">
      <c r="A390" s="1152"/>
      <c r="B390" s="1152"/>
      <c r="C390" s="186"/>
      <c r="D390" s="33"/>
      <c r="E390" s="33"/>
      <c r="F390" s="306"/>
      <c r="G390" s="306"/>
      <c r="H390" s="33"/>
      <c r="I390" s="33"/>
      <c r="J390" s="306"/>
      <c r="K390" s="306"/>
      <c r="L390" s="1193"/>
      <c r="M390" s="29"/>
      <c r="N390" s="29"/>
      <c r="O390" s="29"/>
      <c r="P390" s="18"/>
      <c r="Q390" s="29"/>
      <c r="R390" s="29"/>
      <c r="S390" s="29"/>
      <c r="T390" s="29"/>
      <c r="U390" s="104"/>
      <c r="V390" s="333"/>
      <c r="W390" s="333"/>
      <c r="X390" s="333"/>
      <c r="Y390" s="333"/>
      <c r="Z390" s="333"/>
      <c r="AA390" s="333"/>
      <c r="AB390" s="333"/>
      <c r="AC390" s="333"/>
    </row>
    <row r="391" spans="1:29" ht="21.75" customHeight="1">
      <c r="A391" s="1152"/>
      <c r="B391" s="1152"/>
      <c r="C391" s="186"/>
      <c r="D391" s="9"/>
      <c r="E391" s="9"/>
      <c r="F391" s="182"/>
      <c r="G391" s="182"/>
      <c r="H391" s="9"/>
      <c r="I391" s="9"/>
      <c r="J391" s="182"/>
      <c r="K391" s="182"/>
      <c r="L391" s="1193"/>
      <c r="M391" s="29"/>
      <c r="N391" s="29"/>
      <c r="O391" s="29"/>
      <c r="P391" s="18"/>
      <c r="Q391" s="29"/>
      <c r="R391" s="29"/>
      <c r="S391" s="29"/>
      <c r="T391" s="29"/>
      <c r="U391" s="104"/>
      <c r="V391" s="333"/>
      <c r="W391" s="333"/>
      <c r="X391" s="333"/>
      <c r="Y391" s="333"/>
      <c r="Z391" s="333"/>
      <c r="AA391" s="333"/>
      <c r="AB391" s="333"/>
      <c r="AC391" s="333"/>
    </row>
    <row r="392" spans="1:29" ht="21.75" customHeight="1">
      <c r="A392" s="1152"/>
      <c r="B392" s="1152"/>
      <c r="C392" s="186"/>
      <c r="D392" s="33"/>
      <c r="E392" s="33"/>
      <c r="F392" s="306"/>
      <c r="G392" s="9"/>
      <c r="H392" s="33"/>
      <c r="I392" s="33"/>
      <c r="J392" s="306"/>
      <c r="K392" s="9"/>
      <c r="L392" s="1194"/>
      <c r="M392" s="29"/>
      <c r="N392" s="29"/>
      <c r="O392" s="29"/>
      <c r="P392" s="29"/>
      <c r="Q392" s="18"/>
      <c r="R392" s="29"/>
      <c r="S392" s="29"/>
      <c r="T392" s="29"/>
      <c r="U392" s="104"/>
      <c r="V392" s="333"/>
      <c r="W392" s="333"/>
      <c r="X392" s="333"/>
      <c r="Y392" s="333"/>
      <c r="Z392" s="333"/>
      <c r="AA392" s="333"/>
      <c r="AB392" s="333"/>
      <c r="AC392" s="333"/>
    </row>
    <row r="393" spans="1:29" ht="15.75" customHeight="1">
      <c r="A393" s="1152"/>
      <c r="B393" s="1152"/>
      <c r="C393" s="186"/>
      <c r="D393" s="9"/>
      <c r="E393" s="9"/>
      <c r="F393" s="182"/>
      <c r="G393" s="182"/>
      <c r="H393" s="9"/>
      <c r="I393" s="9"/>
      <c r="J393" s="182"/>
      <c r="K393" s="182"/>
      <c r="L393" s="186" t="s">
        <v>593</v>
      </c>
      <c r="M393" s="192"/>
      <c r="N393" s="192"/>
      <c r="O393" s="192"/>
      <c r="P393" s="192"/>
      <c r="Q393" s="192"/>
      <c r="R393" s="194"/>
      <c r="S393" s="4">
        <f t="shared" ref="S393:S400" si="78">SUM(M393:R393)</f>
        <v>0</v>
      </c>
      <c r="T393" s="29"/>
      <c r="U393" s="104" t="s">
        <v>2960</v>
      </c>
      <c r="V393" s="333"/>
      <c r="W393" s="333"/>
      <c r="X393" s="333"/>
      <c r="Y393" s="333"/>
      <c r="Z393" s="333"/>
      <c r="AA393" s="333"/>
      <c r="AB393" s="333"/>
      <c r="AC393" s="333"/>
    </row>
    <row r="394" spans="1:29" ht="15.75" customHeight="1">
      <c r="A394" s="1152"/>
      <c r="B394" s="1152"/>
      <c r="C394" s="186"/>
      <c r="D394" s="33"/>
      <c r="E394" s="33"/>
      <c r="F394" s="33"/>
      <c r="G394" s="33"/>
      <c r="H394" s="33"/>
      <c r="I394" s="33"/>
      <c r="J394" s="33"/>
      <c r="K394" s="33"/>
      <c r="L394" s="195" t="s">
        <v>594</v>
      </c>
      <c r="M394" s="196"/>
      <c r="N394" s="196"/>
      <c r="O394" s="196"/>
      <c r="P394" s="196"/>
      <c r="Q394" s="196"/>
      <c r="R394" s="29"/>
      <c r="S394" s="33">
        <f t="shared" si="78"/>
        <v>0</v>
      </c>
      <c r="T394" s="29"/>
      <c r="U394" s="104"/>
      <c r="V394" s="333"/>
      <c r="W394" s="333"/>
      <c r="X394" s="333"/>
      <c r="Y394" s="333"/>
      <c r="Z394" s="333"/>
      <c r="AA394" s="333"/>
      <c r="AB394" s="333"/>
      <c r="AC394" s="333"/>
    </row>
    <row r="395" spans="1:29" ht="15.75" customHeight="1">
      <c r="A395" s="1152"/>
      <c r="B395" s="1152"/>
      <c r="C395" s="186"/>
      <c r="D395" s="33"/>
      <c r="E395" s="33"/>
      <c r="F395" s="33"/>
      <c r="G395" s="33"/>
      <c r="H395" s="33"/>
      <c r="I395" s="33"/>
      <c r="J395" s="33"/>
      <c r="K395" s="33"/>
      <c r="L395" s="195" t="s">
        <v>595</v>
      </c>
      <c r="M395" s="198"/>
      <c r="N395" s="198"/>
      <c r="O395" s="198"/>
      <c r="P395" s="198"/>
      <c r="Q395" s="198"/>
      <c r="R395" s="29"/>
      <c r="S395" s="33">
        <f t="shared" si="78"/>
        <v>0</v>
      </c>
      <c r="T395" s="29"/>
      <c r="U395" s="104"/>
      <c r="V395" s="333"/>
      <c r="W395" s="333"/>
      <c r="X395" s="333"/>
      <c r="Y395" s="333"/>
      <c r="Z395" s="333"/>
      <c r="AA395" s="333"/>
      <c r="AB395" s="333"/>
      <c r="AC395" s="333"/>
    </row>
    <row r="396" spans="1:29" ht="15.75" customHeight="1">
      <c r="A396" s="1152"/>
      <c r="B396" s="1152"/>
      <c r="C396" s="186"/>
      <c r="D396" s="33"/>
      <c r="E396" s="33"/>
      <c r="F396" s="33"/>
      <c r="G396" s="33"/>
      <c r="H396" s="33"/>
      <c r="I396" s="33"/>
      <c r="J396" s="33"/>
      <c r="K396" s="33"/>
      <c r="L396" s="199" t="s">
        <v>596</v>
      </c>
      <c r="M396" s="200"/>
      <c r="N396" s="200"/>
      <c r="O396" s="200"/>
      <c r="P396" s="200"/>
      <c r="Q396" s="200"/>
      <c r="R396" s="202"/>
      <c r="S396" s="203">
        <f t="shared" si="78"/>
        <v>0</v>
      </c>
      <c r="T396" s="29"/>
      <c r="U396" s="104"/>
      <c r="V396" s="333"/>
      <c r="W396" s="333"/>
      <c r="X396" s="333"/>
      <c r="Y396" s="333"/>
      <c r="Z396" s="333"/>
      <c r="AA396" s="333"/>
      <c r="AB396" s="333"/>
      <c r="AC396" s="333"/>
    </row>
    <row r="397" spans="1:29" ht="15.75" customHeight="1">
      <c r="A397" s="1152"/>
      <c r="B397" s="1152"/>
      <c r="C397" s="186"/>
      <c r="D397" s="9"/>
      <c r="E397" s="9"/>
      <c r="F397" s="182"/>
      <c r="G397" s="182"/>
      <c r="H397" s="9"/>
      <c r="I397" s="9"/>
      <c r="J397" s="182"/>
      <c r="K397" s="182"/>
      <c r="L397" s="199" t="s">
        <v>597</v>
      </c>
      <c r="M397" s="200"/>
      <c r="N397" s="200"/>
      <c r="O397" s="200"/>
      <c r="P397" s="200"/>
      <c r="Q397" s="200"/>
      <c r="R397" s="202"/>
      <c r="S397" s="203">
        <f t="shared" si="78"/>
        <v>0</v>
      </c>
      <c r="T397" s="29"/>
      <c r="U397" s="104" t="s">
        <v>2960</v>
      </c>
      <c r="V397" s="333"/>
      <c r="W397" s="333"/>
      <c r="X397" s="333"/>
      <c r="Y397" s="333"/>
      <c r="Z397" s="333"/>
      <c r="AA397" s="333"/>
      <c r="AB397" s="333"/>
      <c r="AC397" s="333"/>
    </row>
    <row r="398" spans="1:29" ht="15.75" customHeight="1">
      <c r="A398" s="1152"/>
      <c r="B398" s="1152"/>
      <c r="C398" s="186"/>
      <c r="D398" s="33"/>
      <c r="E398" s="33"/>
      <c r="F398" s="33"/>
      <c r="G398" s="33"/>
      <c r="H398" s="33"/>
      <c r="I398" s="33"/>
      <c r="J398" s="33"/>
      <c r="K398" s="33"/>
      <c r="L398" s="208" t="s">
        <v>598</v>
      </c>
      <c r="M398" s="200"/>
      <c r="N398" s="200"/>
      <c r="O398" s="200"/>
      <c r="P398" s="200"/>
      <c r="Q398" s="200"/>
      <c r="R398" s="202"/>
      <c r="S398" s="203">
        <f t="shared" si="78"/>
        <v>0</v>
      </c>
      <c r="T398" s="29"/>
      <c r="U398" s="104"/>
      <c r="V398" s="333"/>
      <c r="W398" s="333"/>
      <c r="X398" s="333"/>
      <c r="Y398" s="333"/>
      <c r="Z398" s="333"/>
      <c r="AA398" s="333"/>
      <c r="AB398" s="333"/>
      <c r="AC398" s="333"/>
    </row>
    <row r="399" spans="1:29" ht="15.75" customHeight="1">
      <c r="A399" s="1152"/>
      <c r="B399" s="1152"/>
      <c r="C399" s="186"/>
      <c r="D399" s="33"/>
      <c r="E399" s="33"/>
      <c r="F399" s="33"/>
      <c r="G399" s="33"/>
      <c r="H399" s="33"/>
      <c r="I399" s="33"/>
      <c r="J399" s="33"/>
      <c r="K399" s="33"/>
      <c r="L399" s="209" t="s">
        <v>599</v>
      </c>
      <c r="M399" s="210"/>
      <c r="N399" s="210"/>
      <c r="O399" s="210"/>
      <c r="P399" s="210"/>
      <c r="Q399" s="210"/>
      <c r="R399" s="211"/>
      <c r="S399" s="212">
        <f t="shared" si="78"/>
        <v>0</v>
      </c>
      <c r="T399" s="29"/>
      <c r="U399" s="104"/>
      <c r="V399" s="333"/>
      <c r="W399" s="333"/>
      <c r="X399" s="333"/>
      <c r="Y399" s="333"/>
      <c r="Z399" s="333"/>
      <c r="AA399" s="333"/>
      <c r="AB399" s="333"/>
      <c r="AC399" s="333"/>
    </row>
    <row r="400" spans="1:29" ht="15.75" customHeight="1">
      <c r="A400" s="1152"/>
      <c r="B400" s="1152"/>
      <c r="C400" s="186"/>
      <c r="D400" s="33"/>
      <c r="E400" s="33"/>
      <c r="F400" s="33"/>
      <c r="G400" s="33"/>
      <c r="H400" s="33"/>
      <c r="I400" s="33"/>
      <c r="J400" s="33"/>
      <c r="K400" s="33"/>
      <c r="L400" s="209" t="s">
        <v>600</v>
      </c>
      <c r="M400" s="213"/>
      <c r="N400" s="213"/>
      <c r="O400" s="213"/>
      <c r="P400" s="213"/>
      <c r="Q400" s="213"/>
      <c r="R400" s="214"/>
      <c r="S400" s="215">
        <f t="shared" si="78"/>
        <v>0</v>
      </c>
      <c r="T400" s="29"/>
      <c r="U400" s="104"/>
      <c r="V400" s="333"/>
      <c r="W400" s="333"/>
      <c r="X400" s="333"/>
      <c r="Y400" s="333"/>
      <c r="Z400" s="333"/>
      <c r="AA400" s="333"/>
      <c r="AB400" s="333"/>
      <c r="AC400" s="333"/>
    </row>
    <row r="401" spans="1:29" ht="21" customHeight="1">
      <c r="A401" s="1152"/>
      <c r="B401" s="1152"/>
      <c r="C401" s="216"/>
      <c r="D401" s="217"/>
      <c r="E401" s="217"/>
      <c r="F401" s="217"/>
      <c r="G401" s="217"/>
      <c r="H401" s="217"/>
      <c r="I401" s="217"/>
      <c r="J401" s="217"/>
      <c r="K401" s="217"/>
      <c r="L401" s="222"/>
      <c r="M401" s="223"/>
      <c r="N401" s="223"/>
      <c r="O401" s="223"/>
      <c r="P401" s="223"/>
      <c r="Q401" s="223"/>
      <c r="R401" s="224"/>
      <c r="S401" s="225"/>
      <c r="T401" s="29"/>
      <c r="U401" s="185"/>
      <c r="V401" s="185"/>
      <c r="W401" s="185"/>
      <c r="X401" s="185"/>
      <c r="Y401" s="185"/>
      <c r="Z401" s="185"/>
      <c r="AA401" s="185"/>
      <c r="AB401" s="185"/>
      <c r="AC401" s="185"/>
    </row>
    <row r="402" spans="1:29" ht="15.75" customHeight="1">
      <c r="A402" s="1152"/>
      <c r="B402" s="1152"/>
      <c r="C402" s="186"/>
      <c r="D402" s="33"/>
      <c r="E402" s="33"/>
      <c r="F402" s="33"/>
      <c r="G402" s="33"/>
      <c r="H402" s="33"/>
      <c r="I402" s="33"/>
      <c r="J402" s="33"/>
      <c r="K402" s="33"/>
      <c r="L402" s="1195" t="s">
        <v>601</v>
      </c>
      <c r="M402" s="228"/>
      <c r="N402" s="228"/>
      <c r="O402" s="228"/>
      <c r="P402" s="228"/>
      <c r="Q402" s="228"/>
      <c r="R402" s="228"/>
      <c r="S402" s="228"/>
      <c r="T402" s="29"/>
      <c r="U402" s="104"/>
      <c r="V402" s="333"/>
      <c r="W402" s="333"/>
      <c r="X402" s="333"/>
      <c r="Y402" s="333"/>
      <c r="Z402" s="333"/>
      <c r="AA402" s="333"/>
      <c r="AB402" s="333"/>
      <c r="AC402" s="333"/>
    </row>
    <row r="403" spans="1:29" ht="16.5" customHeight="1">
      <c r="A403" s="1152"/>
      <c r="B403" s="1152"/>
      <c r="C403" s="186"/>
      <c r="D403" s="33"/>
      <c r="E403" s="33"/>
      <c r="F403" s="33"/>
      <c r="G403" s="33"/>
      <c r="H403" s="33"/>
      <c r="I403" s="33"/>
      <c r="J403" s="33"/>
      <c r="K403" s="33"/>
      <c r="L403" s="1193"/>
      <c r="M403" s="230"/>
      <c r="N403" s="230"/>
      <c r="O403" s="230"/>
      <c r="P403" s="228"/>
      <c r="Q403" s="230"/>
      <c r="R403" s="228"/>
      <c r="S403" s="228"/>
      <c r="T403" s="29"/>
      <c r="U403" s="104"/>
      <c r="V403" s="333"/>
      <c r="W403" s="333"/>
      <c r="X403" s="333"/>
      <c r="Y403" s="333"/>
      <c r="Z403" s="333"/>
      <c r="AA403" s="333"/>
      <c r="AB403" s="333"/>
      <c r="AC403" s="333"/>
    </row>
    <row r="404" spans="1:29" ht="16.5" customHeight="1">
      <c r="A404" s="1152"/>
      <c r="B404" s="1152"/>
      <c r="C404" s="186"/>
      <c r="D404" s="29"/>
      <c r="E404" s="29"/>
      <c r="F404" s="29"/>
      <c r="G404" s="29"/>
      <c r="H404" s="29"/>
      <c r="I404" s="29"/>
      <c r="J404" s="29"/>
      <c r="K404" s="29"/>
      <c r="L404" s="1193"/>
      <c r="M404" s="230"/>
      <c r="N404" s="228"/>
      <c r="O404" s="230"/>
      <c r="P404" s="228"/>
      <c r="Q404" s="230"/>
      <c r="R404" s="228"/>
      <c r="S404" s="228"/>
      <c r="T404" s="29"/>
      <c r="U404" s="104"/>
      <c r="V404" s="333"/>
      <c r="W404" s="333"/>
      <c r="X404" s="333"/>
      <c r="Y404" s="333"/>
      <c r="Z404" s="333"/>
      <c r="AA404" s="333"/>
      <c r="AB404" s="333"/>
      <c r="AC404" s="333"/>
    </row>
    <row r="405" spans="1:29" ht="16.5" customHeight="1">
      <c r="A405" s="1152"/>
      <c r="B405" s="1152"/>
      <c r="C405" s="186"/>
      <c r="D405" s="29"/>
      <c r="E405" s="29"/>
      <c r="F405" s="29"/>
      <c r="G405" s="29"/>
      <c r="H405" s="29"/>
      <c r="I405" s="29"/>
      <c r="J405" s="29"/>
      <c r="K405" s="29"/>
      <c r="L405" s="1194"/>
      <c r="M405" s="228"/>
      <c r="N405" s="228"/>
      <c r="O405" s="230"/>
      <c r="P405" s="230"/>
      <c r="Q405" s="228"/>
      <c r="R405" s="228"/>
      <c r="S405" s="228"/>
      <c r="T405" s="29"/>
      <c r="U405" s="104"/>
      <c r="V405" s="333"/>
      <c r="W405" s="333"/>
      <c r="X405" s="333"/>
      <c r="Y405" s="333"/>
      <c r="Z405" s="333"/>
      <c r="AA405" s="333"/>
      <c r="AB405" s="333"/>
      <c r="AC405" s="333"/>
    </row>
    <row r="406" spans="1:29" ht="16.5" customHeight="1">
      <c r="A406" s="1152"/>
      <c r="B406" s="1152"/>
      <c r="C406" s="186"/>
      <c r="D406" s="33"/>
      <c r="E406" s="33"/>
      <c r="F406" s="33"/>
      <c r="G406" s="33"/>
      <c r="H406" s="33"/>
      <c r="I406" s="33"/>
      <c r="J406" s="33"/>
      <c r="K406" s="33"/>
      <c r="L406" s="238" t="s">
        <v>593</v>
      </c>
      <c r="M406" s="280"/>
      <c r="N406" s="280"/>
      <c r="O406" s="280"/>
      <c r="P406" s="280"/>
      <c r="Q406" s="280"/>
      <c r="R406" s="236"/>
      <c r="S406" s="237">
        <f t="shared" ref="S406:S417" si="79">SUM(M406:R406)</f>
        <v>0</v>
      </c>
      <c r="T406" s="29"/>
      <c r="U406" s="104"/>
      <c r="V406" s="333"/>
      <c r="W406" s="333"/>
      <c r="X406" s="333"/>
      <c r="Y406" s="333"/>
      <c r="Z406" s="333"/>
      <c r="AA406" s="333"/>
      <c r="AB406" s="333"/>
      <c r="AC406" s="333"/>
    </row>
    <row r="407" spans="1:29" ht="16.5" customHeight="1">
      <c r="A407" s="1152"/>
      <c r="B407" s="1152"/>
      <c r="C407" s="186"/>
      <c r="D407" s="33"/>
      <c r="E407" s="33"/>
      <c r="F407" s="33"/>
      <c r="G407" s="33"/>
      <c r="H407" s="33"/>
      <c r="I407" s="33"/>
      <c r="J407" s="33"/>
      <c r="K407" s="33"/>
      <c r="L407" s="240" t="s">
        <v>594</v>
      </c>
      <c r="M407" s="281"/>
      <c r="N407" s="281"/>
      <c r="O407" s="281"/>
      <c r="P407" s="281"/>
      <c r="Q407" s="281"/>
      <c r="R407" s="228"/>
      <c r="S407" s="242">
        <f t="shared" si="79"/>
        <v>0</v>
      </c>
      <c r="T407" s="29"/>
      <c r="U407" s="104"/>
      <c r="V407" s="333"/>
      <c r="W407" s="333"/>
      <c r="X407" s="333"/>
      <c r="Y407" s="333"/>
      <c r="Z407" s="333"/>
      <c r="AA407" s="333"/>
      <c r="AB407" s="333"/>
      <c r="AC407" s="333"/>
    </row>
    <row r="408" spans="1:29" ht="16.5" customHeight="1">
      <c r="A408" s="1152"/>
      <c r="B408" s="1152"/>
      <c r="C408" s="186"/>
      <c r="D408" s="33"/>
      <c r="E408" s="33"/>
      <c r="F408" s="33"/>
      <c r="G408" s="33"/>
      <c r="H408" s="33"/>
      <c r="I408" s="33"/>
      <c r="J408" s="33"/>
      <c r="K408" s="33"/>
      <c r="L408" s="240" t="s">
        <v>595</v>
      </c>
      <c r="M408" s="243"/>
      <c r="N408" s="243"/>
      <c r="O408" s="243"/>
      <c r="P408" s="243"/>
      <c r="Q408" s="243"/>
      <c r="R408" s="228"/>
      <c r="S408" s="242">
        <f t="shared" si="79"/>
        <v>0</v>
      </c>
      <c r="T408" s="29"/>
      <c r="U408" s="104"/>
      <c r="V408" s="333"/>
      <c r="W408" s="333"/>
      <c r="X408" s="333"/>
      <c r="Y408" s="333"/>
      <c r="Z408" s="333"/>
      <c r="AA408" s="333"/>
      <c r="AB408" s="333"/>
      <c r="AC408" s="333"/>
    </row>
    <row r="409" spans="1:29" ht="16.5" customHeight="1">
      <c r="A409" s="1152"/>
      <c r="B409" s="1152"/>
      <c r="C409" s="186"/>
      <c r="D409" s="33"/>
      <c r="E409" s="33"/>
      <c r="F409" s="33"/>
      <c r="G409" s="33"/>
      <c r="H409" s="33"/>
      <c r="I409" s="33"/>
      <c r="J409" s="33"/>
      <c r="K409" s="33"/>
      <c r="L409" s="244" t="s">
        <v>596</v>
      </c>
      <c r="M409" s="246"/>
      <c r="N409" s="246"/>
      <c r="O409" s="246"/>
      <c r="P409" s="246"/>
      <c r="Q409" s="246"/>
      <c r="R409" s="247"/>
      <c r="S409" s="248">
        <f t="shared" si="79"/>
        <v>0</v>
      </c>
      <c r="T409" s="29"/>
      <c r="U409" s="104"/>
      <c r="V409" s="333"/>
      <c r="W409" s="333"/>
      <c r="X409" s="333"/>
      <c r="Y409" s="333"/>
      <c r="Z409" s="333"/>
      <c r="AA409" s="333"/>
      <c r="AB409" s="333"/>
      <c r="AC409" s="333"/>
    </row>
    <row r="410" spans="1:29" ht="16.5" customHeight="1">
      <c r="A410" s="1152"/>
      <c r="B410" s="1152"/>
      <c r="C410" s="1200"/>
      <c r="D410" s="186"/>
      <c r="E410" s="186"/>
      <c r="F410" s="186"/>
      <c r="G410" s="186"/>
      <c r="H410" s="186"/>
      <c r="I410" s="186"/>
      <c r="J410" s="186"/>
      <c r="K410" s="186"/>
      <c r="L410" s="244" t="s">
        <v>597</v>
      </c>
      <c r="M410" s="246"/>
      <c r="N410" s="246"/>
      <c r="O410" s="246"/>
      <c r="P410" s="246"/>
      <c r="Q410" s="246"/>
      <c r="R410" s="247"/>
      <c r="S410" s="248">
        <f t="shared" si="79"/>
        <v>0</v>
      </c>
      <c r="T410" s="29"/>
      <c r="U410" s="185"/>
      <c r="V410" s="185"/>
      <c r="W410" s="185"/>
      <c r="X410" s="185"/>
      <c r="Y410" s="185"/>
      <c r="Z410" s="185"/>
      <c r="AA410" s="185"/>
      <c r="AB410" s="185"/>
      <c r="AC410" s="185"/>
    </row>
    <row r="411" spans="1:29" ht="16.5" customHeight="1">
      <c r="A411" s="1152"/>
      <c r="B411" s="1152"/>
      <c r="C411" s="1201"/>
      <c r="D411" s="186"/>
      <c r="E411" s="186"/>
      <c r="F411" s="186"/>
      <c r="G411" s="186"/>
      <c r="H411" s="186"/>
      <c r="I411" s="186"/>
      <c r="J411" s="186"/>
      <c r="K411" s="186"/>
      <c r="L411" s="249" t="s">
        <v>598</v>
      </c>
      <c r="M411" s="246"/>
      <c r="N411" s="246"/>
      <c r="O411" s="246"/>
      <c r="P411" s="246"/>
      <c r="Q411" s="246"/>
      <c r="R411" s="247"/>
      <c r="S411" s="248">
        <f t="shared" si="79"/>
        <v>0</v>
      </c>
      <c r="T411" s="29"/>
      <c r="U411" s="185"/>
      <c r="V411" s="185"/>
      <c r="W411" s="185"/>
      <c r="X411" s="185"/>
      <c r="Y411" s="185"/>
      <c r="Z411" s="185"/>
      <c r="AA411" s="185"/>
      <c r="AB411" s="185"/>
      <c r="AC411" s="185"/>
    </row>
    <row r="412" spans="1:29" ht="16.5" customHeight="1">
      <c r="A412" s="352"/>
      <c r="B412" s="1030"/>
      <c r="C412" s="186"/>
      <c r="D412" s="33"/>
      <c r="E412" s="33"/>
      <c r="F412" s="33"/>
      <c r="G412" s="33"/>
      <c r="H412" s="33"/>
      <c r="I412" s="33"/>
      <c r="J412" s="33"/>
      <c r="K412" s="33"/>
      <c r="L412" s="250" t="s">
        <v>599</v>
      </c>
      <c r="M412" s="251"/>
      <c r="N412" s="251"/>
      <c r="O412" s="251"/>
      <c r="P412" s="251"/>
      <c r="Q412" s="251"/>
      <c r="R412" s="252"/>
      <c r="S412" s="253">
        <f t="shared" si="79"/>
        <v>0</v>
      </c>
      <c r="T412" s="29"/>
      <c r="U412" s="104"/>
      <c r="V412" s="333"/>
      <c r="W412" s="333"/>
      <c r="X412" s="333"/>
      <c r="Y412" s="333"/>
      <c r="Z412" s="333"/>
      <c r="AA412" s="333"/>
      <c r="AB412" s="333"/>
      <c r="AC412" s="333"/>
    </row>
    <row r="413" spans="1:29" ht="16.5" customHeight="1">
      <c r="A413" s="352"/>
      <c r="B413" s="1030"/>
      <c r="C413" s="186"/>
      <c r="D413" s="33"/>
      <c r="E413" s="33"/>
      <c r="F413" s="33"/>
      <c r="G413" s="33"/>
      <c r="H413" s="33"/>
      <c r="I413" s="33"/>
      <c r="J413" s="33"/>
      <c r="K413" s="33"/>
      <c r="L413" s="250" t="s">
        <v>600</v>
      </c>
      <c r="M413" s="254"/>
      <c r="N413" s="254"/>
      <c r="O413" s="254"/>
      <c r="P413" s="254"/>
      <c r="Q413" s="254"/>
      <c r="R413" s="255"/>
      <c r="S413" s="256">
        <f t="shared" si="79"/>
        <v>0</v>
      </c>
      <c r="T413" s="29"/>
      <c r="U413" s="104"/>
      <c r="V413" s="333"/>
      <c r="W413" s="333"/>
      <c r="X413" s="333"/>
      <c r="Y413" s="333"/>
      <c r="Z413" s="333"/>
      <c r="AA413" s="333"/>
      <c r="AB413" s="333"/>
      <c r="AC413" s="333"/>
    </row>
    <row r="414" spans="1:29" ht="16.5" customHeight="1">
      <c r="A414" s="352"/>
      <c r="B414" s="1030"/>
      <c r="C414" s="186"/>
      <c r="D414" s="33"/>
      <c r="E414" s="33"/>
      <c r="F414" s="33"/>
      <c r="G414" s="33"/>
      <c r="H414" s="33"/>
      <c r="I414" s="33"/>
      <c r="J414" s="33"/>
      <c r="K414" s="33"/>
      <c r="L414" s="222" t="s">
        <v>681</v>
      </c>
      <c r="M414" s="223">
        <f t="shared" ref="M414:R414" si="80">M406+M393</f>
        <v>0</v>
      </c>
      <c r="N414" s="223">
        <f t="shared" si="80"/>
        <v>0</v>
      </c>
      <c r="O414" s="223">
        <f t="shared" si="80"/>
        <v>0</v>
      </c>
      <c r="P414" s="223">
        <f t="shared" si="80"/>
        <v>0</v>
      </c>
      <c r="Q414" s="223">
        <f t="shared" si="80"/>
        <v>0</v>
      </c>
      <c r="R414" s="223">
        <f t="shared" si="80"/>
        <v>0</v>
      </c>
      <c r="S414" s="224">
        <f t="shared" si="79"/>
        <v>0</v>
      </c>
      <c r="T414" s="29"/>
      <c r="U414" s="104"/>
      <c r="V414" s="333"/>
      <c r="W414" s="333"/>
      <c r="X414" s="333"/>
      <c r="Y414" s="333"/>
      <c r="Z414" s="333"/>
      <c r="AA414" s="333"/>
      <c r="AB414" s="333"/>
      <c r="AC414" s="333"/>
    </row>
    <row r="415" spans="1:29" ht="16.5" customHeight="1">
      <c r="A415" s="352"/>
      <c r="B415" s="1030"/>
      <c r="C415" s="186"/>
      <c r="D415" s="33"/>
      <c r="E415" s="33"/>
      <c r="F415" s="33"/>
      <c r="G415" s="33"/>
      <c r="H415" s="33"/>
      <c r="I415" s="33"/>
      <c r="J415" s="33"/>
      <c r="K415" s="33"/>
      <c r="L415" s="257" t="s">
        <v>682</v>
      </c>
      <c r="M415" s="258">
        <f t="shared" ref="M415:R415" si="81">M410+M409+M397+M396</f>
        <v>0</v>
      </c>
      <c r="N415" s="258">
        <f t="shared" si="81"/>
        <v>0</v>
      </c>
      <c r="O415" s="258">
        <f t="shared" si="81"/>
        <v>0</v>
      </c>
      <c r="P415" s="258">
        <f t="shared" si="81"/>
        <v>0</v>
      </c>
      <c r="Q415" s="258">
        <f t="shared" si="81"/>
        <v>0</v>
      </c>
      <c r="R415" s="258">
        <f t="shared" si="81"/>
        <v>0</v>
      </c>
      <c r="S415" s="259">
        <f t="shared" si="79"/>
        <v>0</v>
      </c>
      <c r="T415" s="29"/>
      <c r="U415" s="104"/>
      <c r="V415" s="333"/>
      <c r="W415" s="333"/>
      <c r="X415" s="333"/>
      <c r="Y415" s="333"/>
      <c r="Z415" s="333"/>
      <c r="AA415" s="333"/>
      <c r="AB415" s="333"/>
      <c r="AC415" s="333"/>
    </row>
    <row r="416" spans="1:29" ht="16.5" customHeight="1">
      <c r="A416" s="352"/>
      <c r="B416" s="1030"/>
      <c r="C416" s="1200"/>
      <c r="D416" s="186"/>
      <c r="E416" s="186"/>
      <c r="F416" s="186"/>
      <c r="G416" s="186"/>
      <c r="H416" s="186"/>
      <c r="I416" s="186"/>
      <c r="J416" s="186"/>
      <c r="K416" s="186"/>
      <c r="L416" s="257" t="s">
        <v>683</v>
      </c>
      <c r="M416" s="258">
        <f t="shared" ref="M416:R416" si="82">M411+M398</f>
        <v>0</v>
      </c>
      <c r="N416" s="258">
        <f t="shared" si="82"/>
        <v>0</v>
      </c>
      <c r="O416" s="258">
        <f t="shared" si="82"/>
        <v>0</v>
      </c>
      <c r="P416" s="258">
        <f t="shared" si="82"/>
        <v>0</v>
      </c>
      <c r="Q416" s="258">
        <f t="shared" si="82"/>
        <v>0</v>
      </c>
      <c r="R416" s="258">
        <f t="shared" si="82"/>
        <v>0</v>
      </c>
      <c r="S416" s="259">
        <f t="shared" si="79"/>
        <v>0</v>
      </c>
      <c r="T416" s="29"/>
      <c r="U416" s="185"/>
      <c r="V416" s="185"/>
      <c r="W416" s="185"/>
      <c r="X416" s="185"/>
      <c r="Y416" s="185"/>
      <c r="Z416" s="185"/>
      <c r="AA416" s="185"/>
      <c r="AB416" s="185"/>
      <c r="AC416" s="185"/>
    </row>
    <row r="417" spans="1:29" ht="16.5" customHeight="1">
      <c r="A417" s="352"/>
      <c r="B417" s="1030"/>
      <c r="C417" s="1201"/>
      <c r="D417" s="186"/>
      <c r="E417" s="186"/>
      <c r="F417" s="186"/>
      <c r="G417" s="186"/>
      <c r="H417" s="186"/>
      <c r="I417" s="186"/>
      <c r="J417" s="186"/>
      <c r="K417" s="186"/>
      <c r="L417" s="260" t="s">
        <v>684</v>
      </c>
      <c r="M417" s="261">
        <f t="shared" ref="M417:R417" si="83">M412+M399</f>
        <v>0</v>
      </c>
      <c r="N417" s="261">
        <f t="shared" si="83"/>
        <v>0</v>
      </c>
      <c r="O417" s="261">
        <f t="shared" si="83"/>
        <v>0</v>
      </c>
      <c r="P417" s="261">
        <f t="shared" si="83"/>
        <v>0</v>
      </c>
      <c r="Q417" s="261">
        <f t="shared" si="83"/>
        <v>0</v>
      </c>
      <c r="R417" s="261">
        <f t="shared" si="83"/>
        <v>0</v>
      </c>
      <c r="S417" s="262">
        <f t="shared" si="79"/>
        <v>0</v>
      </c>
      <c r="T417" s="29"/>
      <c r="U417" s="185"/>
      <c r="V417" s="185"/>
      <c r="W417" s="185"/>
      <c r="X417" s="185"/>
      <c r="Y417" s="185"/>
      <c r="Z417" s="185"/>
      <c r="AA417" s="185"/>
      <c r="AB417" s="185"/>
      <c r="AC417" s="185"/>
    </row>
    <row r="418" spans="1:29" ht="16.5" customHeight="1">
      <c r="A418" s="1224" t="s">
        <v>817</v>
      </c>
      <c r="B418" s="1138"/>
      <c r="C418" s="354"/>
      <c r="D418" s="82"/>
      <c r="E418" s="82"/>
      <c r="F418" s="82"/>
      <c r="G418" s="82"/>
      <c r="H418" s="82"/>
      <c r="I418" s="82"/>
      <c r="J418" s="82"/>
      <c r="K418" s="82"/>
      <c r="L418" s="355"/>
      <c r="M418" s="82"/>
      <c r="N418" s="82"/>
      <c r="O418" s="82"/>
      <c r="P418" s="82"/>
      <c r="Q418" s="82"/>
      <c r="R418" s="82"/>
      <c r="S418" s="82"/>
      <c r="T418" s="29"/>
      <c r="U418" s="104"/>
      <c r="V418" s="333"/>
      <c r="W418" s="333"/>
      <c r="X418" s="333"/>
      <c r="Y418" s="333"/>
      <c r="Z418" s="333"/>
      <c r="AA418" s="333"/>
      <c r="AB418" s="333"/>
      <c r="AC418" s="333"/>
    </row>
    <row r="419" spans="1:29" ht="23.25" customHeight="1">
      <c r="A419" s="1162">
        <v>8</v>
      </c>
      <c r="B419" s="1216"/>
      <c r="C419" s="186"/>
      <c r="D419" s="33"/>
      <c r="E419" s="9"/>
      <c r="F419" s="182"/>
      <c r="G419" s="182"/>
      <c r="H419" s="33"/>
      <c r="I419" s="9"/>
      <c r="J419" s="182"/>
      <c r="K419" s="182"/>
      <c r="L419" s="1192" t="s">
        <v>592</v>
      </c>
      <c r="M419" s="29"/>
      <c r="N419" s="29"/>
      <c r="O419" s="29"/>
      <c r="P419" s="29"/>
      <c r="Q419" s="29"/>
      <c r="R419" s="29"/>
      <c r="S419" s="29"/>
      <c r="T419" s="29"/>
      <c r="U419" s="104"/>
      <c r="V419" s="333"/>
      <c r="W419" s="333"/>
      <c r="X419" s="333"/>
      <c r="Y419" s="333"/>
      <c r="Z419" s="333"/>
      <c r="AA419" s="333"/>
      <c r="AB419" s="333"/>
      <c r="AC419" s="333"/>
    </row>
    <row r="420" spans="1:29" ht="23.25" customHeight="1">
      <c r="A420" s="1152"/>
      <c r="B420" s="1152"/>
      <c r="C420" s="186"/>
      <c r="D420" s="33"/>
      <c r="E420" s="33"/>
      <c r="F420" s="306"/>
      <c r="G420" s="306"/>
      <c r="H420" s="33"/>
      <c r="I420" s="33"/>
      <c r="J420" s="306"/>
      <c r="K420" s="306"/>
      <c r="L420" s="1193"/>
      <c r="M420" s="29"/>
      <c r="N420" s="29"/>
      <c r="O420" s="29"/>
      <c r="P420" s="18"/>
      <c r="Q420" s="29"/>
      <c r="R420" s="29"/>
      <c r="S420" s="29"/>
      <c r="T420" s="29"/>
      <c r="U420" s="104"/>
      <c r="V420" s="333"/>
      <c r="W420" s="333"/>
      <c r="X420" s="333"/>
      <c r="Y420" s="333"/>
      <c r="Z420" s="333"/>
      <c r="AA420" s="333"/>
      <c r="AB420" s="333"/>
      <c r="AC420" s="333"/>
    </row>
    <row r="421" spans="1:29" ht="23.25" customHeight="1">
      <c r="A421" s="1152"/>
      <c r="B421" s="1152"/>
      <c r="C421" s="186"/>
      <c r="D421" s="9"/>
      <c r="E421" s="9"/>
      <c r="F421" s="182"/>
      <c r="G421" s="182"/>
      <c r="H421" s="9"/>
      <c r="I421" s="9"/>
      <c r="J421" s="182"/>
      <c r="K421" s="182"/>
      <c r="L421" s="1193"/>
      <c r="M421" s="29"/>
      <c r="N421" s="29"/>
      <c r="O421" s="29"/>
      <c r="P421" s="18"/>
      <c r="Q421" s="29"/>
      <c r="R421" s="29"/>
      <c r="S421" s="29"/>
      <c r="T421" s="29"/>
      <c r="U421" s="104"/>
      <c r="V421" s="333"/>
      <c r="W421" s="333"/>
      <c r="X421" s="333"/>
      <c r="Y421" s="333"/>
      <c r="Z421" s="333"/>
      <c r="AA421" s="333"/>
      <c r="AB421" s="333"/>
      <c r="AC421" s="333"/>
    </row>
    <row r="422" spans="1:29" ht="23.25" customHeight="1">
      <c r="A422" s="1152"/>
      <c r="B422" s="1152"/>
      <c r="C422" s="186"/>
      <c r="D422" s="33"/>
      <c r="E422" s="33"/>
      <c r="F422" s="306"/>
      <c r="G422" s="9"/>
      <c r="H422" s="33"/>
      <c r="I422" s="33"/>
      <c r="J422" s="306"/>
      <c r="K422" s="9"/>
      <c r="L422" s="1194"/>
      <c r="M422" s="29"/>
      <c r="N422" s="29"/>
      <c r="O422" s="29"/>
      <c r="P422" s="29"/>
      <c r="Q422" s="18"/>
      <c r="R422" s="29"/>
      <c r="S422" s="29"/>
      <c r="T422" s="29"/>
      <c r="U422" s="104"/>
      <c r="V422" s="333"/>
      <c r="W422" s="333"/>
      <c r="X422" s="333"/>
      <c r="Y422" s="333"/>
      <c r="Z422" s="333"/>
      <c r="AA422" s="333"/>
      <c r="AB422" s="333"/>
      <c r="AC422" s="333"/>
    </row>
    <row r="423" spans="1:29" ht="16.5" customHeight="1">
      <c r="A423" s="1152"/>
      <c r="B423" s="1152"/>
      <c r="C423" s="186"/>
      <c r="D423" s="9"/>
      <c r="E423" s="9"/>
      <c r="F423" s="182"/>
      <c r="G423" s="182"/>
      <c r="H423" s="9"/>
      <c r="I423" s="9"/>
      <c r="J423" s="182"/>
      <c r="K423" s="182"/>
      <c r="L423" s="186" t="s">
        <v>593</v>
      </c>
      <c r="M423" s="192"/>
      <c r="N423" s="192"/>
      <c r="O423" s="192"/>
      <c r="P423" s="192"/>
      <c r="Q423" s="192"/>
      <c r="R423" s="194"/>
      <c r="S423" s="4">
        <f t="shared" ref="S423:S430" si="84">SUM(M423:R423)</f>
        <v>0</v>
      </c>
      <c r="T423" s="29"/>
      <c r="U423" s="104" t="s">
        <v>2960</v>
      </c>
      <c r="V423" s="333"/>
      <c r="W423" s="333"/>
      <c r="X423" s="333"/>
      <c r="Y423" s="333"/>
      <c r="Z423" s="333"/>
      <c r="AA423" s="333"/>
      <c r="AB423" s="333"/>
      <c r="AC423" s="333"/>
    </row>
    <row r="424" spans="1:29" ht="16.5" customHeight="1">
      <c r="A424" s="1152"/>
      <c r="B424" s="1152"/>
      <c r="C424" s="186"/>
      <c r="D424" s="33"/>
      <c r="E424" s="33"/>
      <c r="F424" s="33"/>
      <c r="G424" s="33"/>
      <c r="H424" s="33"/>
      <c r="I424" s="33"/>
      <c r="J424" s="33"/>
      <c r="K424" s="33"/>
      <c r="L424" s="195" t="s">
        <v>594</v>
      </c>
      <c r="M424" s="196"/>
      <c r="N424" s="196"/>
      <c r="O424" s="196"/>
      <c r="P424" s="196"/>
      <c r="Q424" s="196"/>
      <c r="R424" s="29"/>
      <c r="S424" s="33">
        <f t="shared" si="84"/>
        <v>0</v>
      </c>
      <c r="T424" s="29"/>
      <c r="U424" s="104"/>
      <c r="V424" s="333"/>
      <c r="W424" s="333"/>
      <c r="X424" s="333"/>
      <c r="Y424" s="333"/>
      <c r="Z424" s="333"/>
      <c r="AA424" s="333"/>
      <c r="AB424" s="333"/>
      <c r="AC424" s="333"/>
    </row>
    <row r="425" spans="1:29" ht="23.25" customHeight="1">
      <c r="A425" s="1152"/>
      <c r="B425" s="1152"/>
      <c r="C425" s="186"/>
      <c r="D425" s="33"/>
      <c r="E425" s="33"/>
      <c r="F425" s="33"/>
      <c r="G425" s="33"/>
      <c r="H425" s="33"/>
      <c r="I425" s="33"/>
      <c r="J425" s="33"/>
      <c r="K425" s="33"/>
      <c r="L425" s="195" t="s">
        <v>595</v>
      </c>
      <c r="M425" s="198"/>
      <c r="N425" s="198"/>
      <c r="O425" s="198"/>
      <c r="P425" s="198"/>
      <c r="Q425" s="198"/>
      <c r="R425" s="29"/>
      <c r="S425" s="33">
        <f t="shared" si="84"/>
        <v>0</v>
      </c>
      <c r="T425" s="29"/>
      <c r="U425" s="104"/>
      <c r="V425" s="333"/>
      <c r="W425" s="333"/>
      <c r="X425" s="333"/>
      <c r="Y425" s="333"/>
      <c r="Z425" s="333"/>
      <c r="AA425" s="333"/>
      <c r="AB425" s="333"/>
      <c r="AC425" s="333"/>
    </row>
    <row r="426" spans="1:29" ht="16.5" customHeight="1">
      <c r="A426" s="1152"/>
      <c r="B426" s="1152"/>
      <c r="C426" s="186"/>
      <c r="D426" s="33"/>
      <c r="E426" s="33"/>
      <c r="F426" s="33"/>
      <c r="G426" s="33"/>
      <c r="H426" s="33"/>
      <c r="I426" s="33"/>
      <c r="J426" s="33"/>
      <c r="K426" s="33"/>
      <c r="L426" s="199" t="s">
        <v>596</v>
      </c>
      <c r="M426" s="200"/>
      <c r="N426" s="200"/>
      <c r="O426" s="200"/>
      <c r="P426" s="200"/>
      <c r="Q426" s="200"/>
      <c r="R426" s="202"/>
      <c r="S426" s="203">
        <f t="shared" si="84"/>
        <v>0</v>
      </c>
      <c r="T426" s="29"/>
      <c r="U426" s="104"/>
      <c r="V426" s="333"/>
      <c r="W426" s="333"/>
      <c r="X426" s="333"/>
      <c r="Y426" s="333"/>
      <c r="Z426" s="333"/>
      <c r="AA426" s="333"/>
      <c r="AB426" s="333"/>
      <c r="AC426" s="333"/>
    </row>
    <row r="427" spans="1:29" ht="16.5" customHeight="1">
      <c r="A427" s="1152"/>
      <c r="B427" s="1152"/>
      <c r="C427" s="186"/>
      <c r="D427" s="9"/>
      <c r="E427" s="9"/>
      <c r="F427" s="182"/>
      <c r="G427" s="182"/>
      <c r="H427" s="9"/>
      <c r="I427" s="9"/>
      <c r="J427" s="182"/>
      <c r="K427" s="182"/>
      <c r="L427" s="199" t="s">
        <v>597</v>
      </c>
      <c r="M427" s="200"/>
      <c r="N427" s="200"/>
      <c r="O427" s="200"/>
      <c r="P427" s="200"/>
      <c r="Q427" s="200"/>
      <c r="R427" s="202"/>
      <c r="S427" s="203">
        <f t="shared" si="84"/>
        <v>0</v>
      </c>
      <c r="T427" s="29"/>
      <c r="U427" s="104" t="s">
        <v>2960</v>
      </c>
      <c r="V427" s="333"/>
      <c r="W427" s="333"/>
      <c r="X427" s="333"/>
      <c r="Y427" s="333"/>
      <c r="Z427" s="333"/>
      <c r="AA427" s="333"/>
      <c r="AB427" s="333"/>
      <c r="AC427" s="333"/>
    </row>
    <row r="428" spans="1:29" ht="16.5" customHeight="1">
      <c r="A428" s="1152"/>
      <c r="B428" s="1152"/>
      <c r="C428" s="186"/>
      <c r="D428" s="33"/>
      <c r="E428" s="33"/>
      <c r="F428" s="33"/>
      <c r="G428" s="33"/>
      <c r="H428" s="33"/>
      <c r="I428" s="33"/>
      <c r="J428" s="33"/>
      <c r="K428" s="33"/>
      <c r="L428" s="208" t="s">
        <v>598</v>
      </c>
      <c r="M428" s="200"/>
      <c r="N428" s="200"/>
      <c r="O428" s="200"/>
      <c r="P428" s="200"/>
      <c r="Q428" s="200"/>
      <c r="R428" s="202"/>
      <c r="S428" s="203">
        <f t="shared" si="84"/>
        <v>0</v>
      </c>
      <c r="T428" s="29"/>
      <c r="U428" s="104"/>
      <c r="V428" s="333"/>
      <c r="W428" s="333"/>
      <c r="X428" s="333"/>
      <c r="Y428" s="333"/>
      <c r="Z428" s="333"/>
      <c r="AA428" s="333"/>
      <c r="AB428" s="333"/>
      <c r="AC428" s="333"/>
    </row>
    <row r="429" spans="1:29" ht="23.25" customHeight="1">
      <c r="A429" s="1152"/>
      <c r="B429" s="1152"/>
      <c r="C429" s="186"/>
      <c r="D429" s="33"/>
      <c r="E429" s="33"/>
      <c r="F429" s="33"/>
      <c r="G429" s="33"/>
      <c r="H429" s="33"/>
      <c r="I429" s="33"/>
      <c r="J429" s="33"/>
      <c r="K429" s="33"/>
      <c r="L429" s="209" t="s">
        <v>599</v>
      </c>
      <c r="M429" s="210"/>
      <c r="N429" s="210"/>
      <c r="O429" s="210"/>
      <c r="P429" s="210"/>
      <c r="Q429" s="210"/>
      <c r="R429" s="211"/>
      <c r="S429" s="212">
        <f t="shared" si="84"/>
        <v>0</v>
      </c>
      <c r="T429" s="29"/>
      <c r="U429" s="104"/>
      <c r="V429" s="333"/>
      <c r="W429" s="333"/>
      <c r="X429" s="333"/>
      <c r="Y429" s="333"/>
      <c r="Z429" s="333"/>
      <c r="AA429" s="333"/>
      <c r="AB429" s="333"/>
      <c r="AC429" s="333"/>
    </row>
    <row r="430" spans="1:29" ht="16.5" customHeight="1">
      <c r="A430" s="1152"/>
      <c r="B430" s="1152"/>
      <c r="C430" s="186"/>
      <c r="D430" s="33"/>
      <c r="E430" s="33"/>
      <c r="F430" s="33"/>
      <c r="G430" s="33"/>
      <c r="H430" s="33"/>
      <c r="I430" s="33"/>
      <c r="J430" s="33"/>
      <c r="K430" s="33"/>
      <c r="L430" s="209" t="s">
        <v>600</v>
      </c>
      <c r="M430" s="213"/>
      <c r="N430" s="213"/>
      <c r="O430" s="213"/>
      <c r="P430" s="213"/>
      <c r="Q430" s="213"/>
      <c r="R430" s="214"/>
      <c r="S430" s="215">
        <f t="shared" si="84"/>
        <v>0</v>
      </c>
      <c r="T430" s="29"/>
      <c r="U430" s="104"/>
      <c r="V430" s="333"/>
      <c r="W430" s="333"/>
      <c r="X430" s="333"/>
      <c r="Y430" s="333"/>
      <c r="Z430" s="333"/>
      <c r="AA430" s="333"/>
      <c r="AB430" s="333"/>
      <c r="AC430" s="333"/>
    </row>
    <row r="431" spans="1:29" ht="21" customHeight="1">
      <c r="A431" s="1152"/>
      <c r="B431" s="1152"/>
      <c r="C431" s="216"/>
      <c r="D431" s="217"/>
      <c r="E431" s="217"/>
      <c r="F431" s="217"/>
      <c r="G431" s="217"/>
      <c r="H431" s="217"/>
      <c r="I431" s="217"/>
      <c r="J431" s="217"/>
      <c r="K431" s="217"/>
      <c r="L431" s="222"/>
      <c r="M431" s="223"/>
      <c r="N431" s="223"/>
      <c r="O431" s="223"/>
      <c r="P431" s="223"/>
      <c r="Q431" s="223"/>
      <c r="R431" s="224"/>
      <c r="S431" s="225"/>
      <c r="T431" s="29"/>
      <c r="U431" s="185"/>
      <c r="V431" s="185"/>
      <c r="W431" s="185"/>
      <c r="X431" s="185"/>
      <c r="Y431" s="185"/>
      <c r="Z431" s="185"/>
      <c r="AA431" s="185"/>
      <c r="AB431" s="185"/>
      <c r="AC431" s="185"/>
    </row>
    <row r="432" spans="1:29" ht="15.75" customHeight="1">
      <c r="A432" s="1152"/>
      <c r="B432" s="1152"/>
      <c r="C432" s="186"/>
      <c r="D432" s="33"/>
      <c r="E432" s="33"/>
      <c r="F432" s="33"/>
      <c r="G432" s="33"/>
      <c r="H432" s="33"/>
      <c r="I432" s="33"/>
      <c r="J432" s="33"/>
      <c r="K432" s="33"/>
      <c r="L432" s="1195" t="s">
        <v>601</v>
      </c>
      <c r="M432" s="228"/>
      <c r="N432" s="228"/>
      <c r="O432" s="228"/>
      <c r="P432" s="228"/>
      <c r="Q432" s="228"/>
      <c r="R432" s="228"/>
      <c r="S432" s="228"/>
      <c r="T432" s="29"/>
      <c r="U432" s="104"/>
      <c r="V432" s="333"/>
      <c r="W432" s="333"/>
      <c r="X432" s="333"/>
      <c r="Y432" s="333"/>
      <c r="Z432" s="333"/>
      <c r="AA432" s="333"/>
      <c r="AB432" s="333"/>
      <c r="AC432" s="333"/>
    </row>
    <row r="433" spans="1:29" ht="16.5" customHeight="1">
      <c r="A433" s="1152"/>
      <c r="B433" s="1152"/>
      <c r="C433" s="186"/>
      <c r="D433" s="33"/>
      <c r="E433" s="33"/>
      <c r="F433" s="33"/>
      <c r="G433" s="33"/>
      <c r="H433" s="33"/>
      <c r="I433" s="33"/>
      <c r="J433" s="33"/>
      <c r="K433" s="33"/>
      <c r="L433" s="1193"/>
      <c r="M433" s="230"/>
      <c r="N433" s="230"/>
      <c r="O433" s="230"/>
      <c r="P433" s="228"/>
      <c r="Q433" s="230"/>
      <c r="R433" s="228"/>
      <c r="S433" s="228"/>
      <c r="T433" s="29"/>
      <c r="U433" s="104"/>
      <c r="V433" s="333"/>
      <c r="W433" s="333"/>
      <c r="X433" s="333"/>
      <c r="Y433" s="333"/>
      <c r="Z433" s="333"/>
      <c r="AA433" s="333"/>
      <c r="AB433" s="333"/>
      <c r="AC433" s="333"/>
    </row>
    <row r="434" spans="1:29" ht="16.5" customHeight="1">
      <c r="A434" s="1152"/>
      <c r="B434" s="1152"/>
      <c r="C434" s="186"/>
      <c r="D434" s="29"/>
      <c r="E434" s="29"/>
      <c r="F434" s="29"/>
      <c r="G434" s="29"/>
      <c r="H434" s="29"/>
      <c r="I434" s="29"/>
      <c r="J434" s="29"/>
      <c r="K434" s="29"/>
      <c r="L434" s="1193"/>
      <c r="M434" s="230"/>
      <c r="N434" s="228"/>
      <c r="O434" s="230"/>
      <c r="P434" s="228"/>
      <c r="Q434" s="230"/>
      <c r="R434" s="228"/>
      <c r="S434" s="228"/>
      <c r="T434" s="29"/>
      <c r="U434" s="104"/>
      <c r="V434" s="333"/>
      <c r="W434" s="333"/>
      <c r="X434" s="333"/>
      <c r="Y434" s="333"/>
      <c r="Z434" s="333"/>
      <c r="AA434" s="333"/>
      <c r="AB434" s="333"/>
      <c r="AC434" s="333"/>
    </row>
    <row r="435" spans="1:29" ht="16.5" customHeight="1">
      <c r="A435" s="1152"/>
      <c r="B435" s="1152"/>
      <c r="C435" s="186"/>
      <c r="D435" s="29"/>
      <c r="E435" s="29"/>
      <c r="F435" s="29"/>
      <c r="G435" s="29"/>
      <c r="H435" s="29"/>
      <c r="I435" s="29"/>
      <c r="J435" s="29"/>
      <c r="K435" s="29"/>
      <c r="L435" s="1194"/>
      <c r="M435" s="228"/>
      <c r="N435" s="228"/>
      <c r="O435" s="230"/>
      <c r="P435" s="230"/>
      <c r="Q435" s="228"/>
      <c r="R435" s="228"/>
      <c r="S435" s="228"/>
      <c r="T435" s="29"/>
      <c r="U435" s="104"/>
      <c r="V435" s="333"/>
      <c r="W435" s="333"/>
      <c r="X435" s="333"/>
      <c r="Y435" s="333"/>
      <c r="Z435" s="333"/>
      <c r="AA435" s="333"/>
      <c r="AB435" s="333"/>
      <c r="AC435" s="333"/>
    </row>
    <row r="436" spans="1:29" ht="17.25" customHeight="1">
      <c r="A436" s="1152"/>
      <c r="B436" s="1152"/>
      <c r="C436" s="186"/>
      <c r="D436" s="33"/>
      <c r="E436" s="33"/>
      <c r="F436" s="33"/>
      <c r="G436" s="33"/>
      <c r="H436" s="33"/>
      <c r="I436" s="33"/>
      <c r="J436" s="33"/>
      <c r="K436" s="33"/>
      <c r="L436" s="238" t="s">
        <v>593</v>
      </c>
      <c r="M436" s="280"/>
      <c r="N436" s="280"/>
      <c r="O436" s="280"/>
      <c r="P436" s="280"/>
      <c r="Q436" s="280"/>
      <c r="R436" s="236"/>
      <c r="S436" s="237">
        <f t="shared" ref="S436:S447" si="85">SUM(M436:R436)</f>
        <v>0</v>
      </c>
      <c r="T436" s="29"/>
      <c r="U436" s="104"/>
      <c r="V436" s="333"/>
      <c r="W436" s="333"/>
      <c r="X436" s="333"/>
      <c r="Y436" s="333"/>
      <c r="Z436" s="333"/>
      <c r="AA436" s="333"/>
      <c r="AB436" s="333"/>
      <c r="AC436" s="333"/>
    </row>
    <row r="437" spans="1:29" ht="17.25" customHeight="1">
      <c r="A437" s="1152"/>
      <c r="B437" s="1152"/>
      <c r="C437" s="186"/>
      <c r="D437" s="33"/>
      <c r="E437" s="33"/>
      <c r="F437" s="33"/>
      <c r="G437" s="33"/>
      <c r="H437" s="33"/>
      <c r="I437" s="33"/>
      <c r="J437" s="33"/>
      <c r="K437" s="33"/>
      <c r="L437" s="240" t="s">
        <v>594</v>
      </c>
      <c r="M437" s="281"/>
      <c r="N437" s="281"/>
      <c r="O437" s="281"/>
      <c r="P437" s="281"/>
      <c r="Q437" s="281"/>
      <c r="R437" s="228"/>
      <c r="S437" s="242">
        <f t="shared" si="85"/>
        <v>0</v>
      </c>
      <c r="T437" s="29"/>
      <c r="U437" s="104"/>
      <c r="V437" s="333"/>
      <c r="W437" s="333"/>
      <c r="X437" s="333"/>
      <c r="Y437" s="333"/>
      <c r="Z437" s="333"/>
      <c r="AA437" s="333"/>
      <c r="AB437" s="333"/>
      <c r="AC437" s="333"/>
    </row>
    <row r="438" spans="1:29" ht="17.25" customHeight="1">
      <c r="A438" s="1152"/>
      <c r="B438" s="1152"/>
      <c r="C438" s="186"/>
      <c r="D438" s="33"/>
      <c r="E438" s="33"/>
      <c r="F438" s="33"/>
      <c r="G438" s="33"/>
      <c r="H438" s="33"/>
      <c r="I438" s="33"/>
      <c r="J438" s="33"/>
      <c r="K438" s="33"/>
      <c r="L438" s="240" t="s">
        <v>595</v>
      </c>
      <c r="M438" s="243"/>
      <c r="N438" s="243"/>
      <c r="O438" s="243"/>
      <c r="P438" s="243"/>
      <c r="Q438" s="243"/>
      <c r="R438" s="228"/>
      <c r="S438" s="242">
        <f t="shared" si="85"/>
        <v>0</v>
      </c>
      <c r="T438" s="29"/>
      <c r="U438" s="104"/>
      <c r="V438" s="333"/>
      <c r="W438" s="333"/>
      <c r="X438" s="333"/>
      <c r="Y438" s="333"/>
      <c r="Z438" s="333"/>
      <c r="AA438" s="333"/>
      <c r="AB438" s="333"/>
      <c r="AC438" s="333"/>
    </row>
    <row r="439" spans="1:29" ht="17.25" customHeight="1">
      <c r="A439" s="1152"/>
      <c r="B439" s="1152"/>
      <c r="C439" s="186"/>
      <c r="D439" s="33"/>
      <c r="E439" s="33"/>
      <c r="F439" s="33"/>
      <c r="G439" s="33"/>
      <c r="H439" s="33"/>
      <c r="I439" s="33"/>
      <c r="J439" s="33"/>
      <c r="K439" s="33"/>
      <c r="L439" s="244" t="s">
        <v>596</v>
      </c>
      <c r="M439" s="246"/>
      <c r="N439" s="246"/>
      <c r="O439" s="246"/>
      <c r="P439" s="246"/>
      <c r="Q439" s="246"/>
      <c r="R439" s="247"/>
      <c r="S439" s="248">
        <f t="shared" si="85"/>
        <v>0</v>
      </c>
      <c r="T439" s="29"/>
      <c r="U439" s="104"/>
      <c r="V439" s="333"/>
      <c r="W439" s="333"/>
      <c r="X439" s="333"/>
      <c r="Y439" s="333"/>
      <c r="Z439" s="333"/>
      <c r="AA439" s="333"/>
      <c r="AB439" s="333"/>
      <c r="AC439" s="333"/>
    </row>
    <row r="440" spans="1:29" ht="17.25" customHeight="1">
      <c r="A440" s="1152"/>
      <c r="B440" s="1152"/>
      <c r="C440" s="1200"/>
      <c r="D440" s="186"/>
      <c r="E440" s="186"/>
      <c r="F440" s="186"/>
      <c r="G440" s="186"/>
      <c r="H440" s="186"/>
      <c r="I440" s="186"/>
      <c r="J440" s="186"/>
      <c r="K440" s="186"/>
      <c r="L440" s="244" t="s">
        <v>597</v>
      </c>
      <c r="M440" s="246"/>
      <c r="N440" s="246"/>
      <c r="O440" s="246"/>
      <c r="P440" s="246"/>
      <c r="Q440" s="246"/>
      <c r="R440" s="247"/>
      <c r="S440" s="248">
        <f t="shared" si="85"/>
        <v>0</v>
      </c>
      <c r="T440" s="29"/>
      <c r="U440" s="185"/>
      <c r="V440" s="185"/>
      <c r="W440" s="185"/>
      <c r="X440" s="185"/>
      <c r="Y440" s="185"/>
      <c r="Z440" s="185"/>
      <c r="AA440" s="185"/>
      <c r="AB440" s="185"/>
      <c r="AC440" s="185"/>
    </row>
    <row r="441" spans="1:29" ht="17.25" customHeight="1">
      <c r="A441" s="1152"/>
      <c r="B441" s="1152"/>
      <c r="C441" s="1201"/>
      <c r="D441" s="186"/>
      <c r="E441" s="186"/>
      <c r="F441" s="186"/>
      <c r="G441" s="186"/>
      <c r="H441" s="186"/>
      <c r="I441" s="186"/>
      <c r="J441" s="186"/>
      <c r="K441" s="186"/>
      <c r="L441" s="249" t="s">
        <v>598</v>
      </c>
      <c r="M441" s="246"/>
      <c r="N441" s="246"/>
      <c r="O441" s="246"/>
      <c r="P441" s="246"/>
      <c r="Q441" s="246"/>
      <c r="R441" s="247"/>
      <c r="S441" s="248">
        <f t="shared" si="85"/>
        <v>0</v>
      </c>
      <c r="T441" s="29"/>
      <c r="U441" s="185"/>
      <c r="V441" s="185"/>
      <c r="W441" s="185"/>
      <c r="X441" s="185"/>
      <c r="Y441" s="185"/>
      <c r="Z441" s="185"/>
      <c r="AA441" s="185"/>
      <c r="AB441" s="185"/>
      <c r="AC441" s="185"/>
    </row>
    <row r="442" spans="1:29" ht="17.25" customHeight="1">
      <c r="A442" s="352"/>
      <c r="B442" s="1030"/>
      <c r="C442" s="186"/>
      <c r="D442" s="33"/>
      <c r="E442" s="33"/>
      <c r="F442" s="33"/>
      <c r="G442" s="33"/>
      <c r="H442" s="33"/>
      <c r="I442" s="33"/>
      <c r="J442" s="33"/>
      <c r="K442" s="33"/>
      <c r="L442" s="250" t="s">
        <v>599</v>
      </c>
      <c r="M442" s="251"/>
      <c r="N442" s="251"/>
      <c r="O442" s="251"/>
      <c r="P442" s="251"/>
      <c r="Q442" s="251"/>
      <c r="R442" s="252"/>
      <c r="S442" s="253">
        <f t="shared" si="85"/>
        <v>0</v>
      </c>
      <c r="T442" s="12"/>
      <c r="U442" s="104"/>
      <c r="V442" s="333"/>
      <c r="W442" s="333"/>
      <c r="X442" s="333"/>
      <c r="Y442" s="333"/>
      <c r="Z442" s="333"/>
      <c r="AA442" s="333"/>
      <c r="AB442" s="333"/>
      <c r="AC442" s="333"/>
    </row>
    <row r="443" spans="1:29" ht="17.25" customHeight="1">
      <c r="A443" s="352"/>
      <c r="B443" s="1030"/>
      <c r="C443" s="186"/>
      <c r="D443" s="33"/>
      <c r="E443" s="33"/>
      <c r="F443" s="33"/>
      <c r="G443" s="33"/>
      <c r="H443" s="33"/>
      <c r="I443" s="33"/>
      <c r="J443" s="33"/>
      <c r="K443" s="33"/>
      <c r="L443" s="250" t="s">
        <v>600</v>
      </c>
      <c r="M443" s="254"/>
      <c r="N443" s="254"/>
      <c r="O443" s="254"/>
      <c r="P443" s="254"/>
      <c r="Q443" s="254"/>
      <c r="R443" s="255"/>
      <c r="S443" s="256">
        <f t="shared" si="85"/>
        <v>0</v>
      </c>
      <c r="T443" s="12"/>
      <c r="U443" s="104"/>
      <c r="V443" s="333"/>
      <c r="W443" s="333"/>
      <c r="X443" s="333"/>
      <c r="Y443" s="333"/>
      <c r="Z443" s="333"/>
      <c r="AA443" s="333"/>
      <c r="AB443" s="333"/>
      <c r="AC443" s="333"/>
    </row>
    <row r="444" spans="1:29" ht="17.25" customHeight="1">
      <c r="A444" s="352"/>
      <c r="B444" s="1030"/>
      <c r="C444" s="186"/>
      <c r="D444" s="33"/>
      <c r="E444" s="33"/>
      <c r="F444" s="33"/>
      <c r="G444" s="33"/>
      <c r="H444" s="33"/>
      <c r="I444" s="33"/>
      <c r="J444" s="33"/>
      <c r="K444" s="33"/>
      <c r="L444" s="222" t="s">
        <v>681</v>
      </c>
      <c r="M444" s="223">
        <f t="shared" ref="M444:R444" si="86">M436+M423</f>
        <v>0</v>
      </c>
      <c r="N444" s="223">
        <f t="shared" si="86"/>
        <v>0</v>
      </c>
      <c r="O444" s="223">
        <f t="shared" si="86"/>
        <v>0</v>
      </c>
      <c r="P444" s="223">
        <f t="shared" si="86"/>
        <v>0</v>
      </c>
      <c r="Q444" s="223">
        <f t="shared" si="86"/>
        <v>0</v>
      </c>
      <c r="R444" s="223">
        <f t="shared" si="86"/>
        <v>0</v>
      </c>
      <c r="S444" s="224">
        <f t="shared" si="85"/>
        <v>0</v>
      </c>
      <c r="T444" s="12"/>
      <c r="U444" s="104"/>
      <c r="V444" s="333"/>
      <c r="W444" s="333"/>
      <c r="X444" s="333"/>
      <c r="Y444" s="333"/>
      <c r="Z444" s="333"/>
      <c r="AA444" s="333"/>
      <c r="AB444" s="333"/>
      <c r="AC444" s="333"/>
    </row>
    <row r="445" spans="1:29" ht="17.25" customHeight="1">
      <c r="A445" s="352"/>
      <c r="B445" s="1030"/>
      <c r="C445" s="186"/>
      <c r="D445" s="33"/>
      <c r="E445" s="33"/>
      <c r="F445" s="33"/>
      <c r="G445" s="33"/>
      <c r="H445" s="33"/>
      <c r="I445" s="33"/>
      <c r="J445" s="33"/>
      <c r="K445" s="33"/>
      <c r="L445" s="257" t="s">
        <v>682</v>
      </c>
      <c r="M445" s="258">
        <f t="shared" ref="M445:R445" si="87">M440+M439+M427+M426</f>
        <v>0</v>
      </c>
      <c r="N445" s="258">
        <f t="shared" si="87"/>
        <v>0</v>
      </c>
      <c r="O445" s="258">
        <f t="shared" si="87"/>
        <v>0</v>
      </c>
      <c r="P445" s="258">
        <f t="shared" si="87"/>
        <v>0</v>
      </c>
      <c r="Q445" s="258">
        <f t="shared" si="87"/>
        <v>0</v>
      </c>
      <c r="R445" s="258">
        <f t="shared" si="87"/>
        <v>0</v>
      </c>
      <c r="S445" s="259">
        <f t="shared" si="85"/>
        <v>0</v>
      </c>
      <c r="T445" s="12"/>
      <c r="U445" s="104"/>
      <c r="V445" s="333"/>
      <c r="W445" s="333"/>
      <c r="X445" s="333"/>
      <c r="Y445" s="333"/>
      <c r="Z445" s="333"/>
      <c r="AA445" s="333"/>
      <c r="AB445" s="333"/>
      <c r="AC445" s="333"/>
    </row>
    <row r="446" spans="1:29" ht="17.25" customHeight="1">
      <c r="A446" s="352"/>
      <c r="B446" s="1030"/>
      <c r="C446" s="1200"/>
      <c r="D446" s="186"/>
      <c r="E446" s="186"/>
      <c r="F446" s="186"/>
      <c r="G446" s="186"/>
      <c r="H446" s="186"/>
      <c r="I446" s="186"/>
      <c r="J446" s="186"/>
      <c r="K446" s="186"/>
      <c r="L446" s="257" t="s">
        <v>683</v>
      </c>
      <c r="M446" s="258">
        <f t="shared" ref="M446:R446" si="88">M441+M428</f>
        <v>0</v>
      </c>
      <c r="N446" s="258">
        <f t="shared" si="88"/>
        <v>0</v>
      </c>
      <c r="O446" s="258">
        <f t="shared" si="88"/>
        <v>0</v>
      </c>
      <c r="P446" s="258">
        <f t="shared" si="88"/>
        <v>0</v>
      </c>
      <c r="Q446" s="258">
        <f t="shared" si="88"/>
        <v>0</v>
      </c>
      <c r="R446" s="258">
        <f t="shared" si="88"/>
        <v>0</v>
      </c>
      <c r="S446" s="259">
        <f t="shared" si="85"/>
        <v>0</v>
      </c>
      <c r="T446" s="29"/>
      <c r="U446" s="185"/>
      <c r="V446" s="185"/>
      <c r="W446" s="185"/>
      <c r="X446" s="185"/>
      <c r="Y446" s="185"/>
      <c r="Z446" s="185"/>
      <c r="AA446" s="185"/>
      <c r="AB446" s="185"/>
      <c r="AC446" s="185"/>
    </row>
    <row r="447" spans="1:29" ht="17.25" customHeight="1">
      <c r="A447" s="352"/>
      <c r="B447" s="1030"/>
      <c r="C447" s="1201"/>
      <c r="D447" s="186"/>
      <c r="E447" s="186"/>
      <c r="F447" s="186"/>
      <c r="G447" s="186"/>
      <c r="H447" s="186"/>
      <c r="I447" s="186"/>
      <c r="J447" s="186"/>
      <c r="K447" s="186"/>
      <c r="L447" s="260" t="s">
        <v>684</v>
      </c>
      <c r="M447" s="261">
        <f t="shared" ref="M447:R447" si="89">M442+M429</f>
        <v>0</v>
      </c>
      <c r="N447" s="261">
        <f t="shared" si="89"/>
        <v>0</v>
      </c>
      <c r="O447" s="261">
        <f t="shared" si="89"/>
        <v>0</v>
      </c>
      <c r="P447" s="261">
        <f t="shared" si="89"/>
        <v>0</v>
      </c>
      <c r="Q447" s="261">
        <f t="shared" si="89"/>
        <v>0</v>
      </c>
      <c r="R447" s="261">
        <f t="shared" si="89"/>
        <v>0</v>
      </c>
      <c r="S447" s="262">
        <f t="shared" si="85"/>
        <v>0</v>
      </c>
      <c r="T447" s="29"/>
      <c r="U447" s="185"/>
      <c r="V447" s="185"/>
      <c r="W447" s="185"/>
      <c r="X447" s="185"/>
      <c r="Y447" s="185"/>
      <c r="Z447" s="185"/>
      <c r="AA447" s="185"/>
      <c r="AB447" s="185"/>
      <c r="AC447" s="185"/>
    </row>
    <row r="448" spans="1:29" ht="16.5" customHeight="1">
      <c r="A448" s="1224" t="s">
        <v>817</v>
      </c>
      <c r="B448" s="1138"/>
      <c r="C448" s="354"/>
      <c r="D448" s="82"/>
      <c r="E448" s="82"/>
      <c r="F448" s="82"/>
      <c r="G448" s="82"/>
      <c r="H448" s="82"/>
      <c r="I448" s="82"/>
      <c r="J448" s="82"/>
      <c r="K448" s="82"/>
      <c r="L448" s="355"/>
      <c r="M448" s="82"/>
      <c r="N448" s="82"/>
      <c r="O448" s="82"/>
      <c r="P448" s="82"/>
      <c r="Q448" s="82"/>
      <c r="R448" s="82"/>
      <c r="S448" s="82"/>
      <c r="T448" s="186"/>
      <c r="U448" s="104"/>
      <c r="V448" s="333"/>
      <c r="W448" s="333"/>
      <c r="X448" s="333"/>
      <c r="Y448" s="333"/>
      <c r="Z448" s="333"/>
      <c r="AA448" s="333"/>
      <c r="AB448" s="333"/>
      <c r="AC448" s="333"/>
    </row>
    <row r="449" spans="1:29" ht="16.5" customHeight="1">
      <c r="A449" s="175"/>
      <c r="B449" s="179"/>
      <c r="C449" s="175"/>
      <c r="D449" s="175"/>
      <c r="E449" s="175"/>
      <c r="F449" s="175"/>
      <c r="G449" s="175"/>
      <c r="H449" s="175"/>
      <c r="I449" s="175"/>
      <c r="J449" s="175"/>
      <c r="K449" s="175"/>
      <c r="L449" s="175"/>
      <c r="M449" s="175"/>
      <c r="N449" s="175"/>
      <c r="O449" s="175"/>
      <c r="P449" s="175"/>
      <c r="Q449" s="175"/>
      <c r="R449" s="175"/>
      <c r="S449" s="175"/>
      <c r="T449" s="175"/>
      <c r="U449" s="104"/>
      <c r="V449" s="333"/>
      <c r="W449" s="333"/>
      <c r="X449" s="333"/>
      <c r="Y449" s="333"/>
      <c r="Z449" s="333"/>
      <c r="AA449" s="333"/>
      <c r="AB449" s="333"/>
      <c r="AC449" s="333"/>
    </row>
    <row r="450" spans="1:29" ht="16.5" customHeight="1">
      <c r="A450" s="175"/>
      <c r="B450" s="179"/>
      <c r="C450" s="175"/>
      <c r="D450" s="175"/>
      <c r="E450" s="175"/>
      <c r="F450" s="175"/>
      <c r="G450" s="175"/>
      <c r="H450" s="175"/>
      <c r="I450" s="175"/>
      <c r="J450" s="175"/>
      <c r="K450" s="175"/>
      <c r="L450" s="175"/>
      <c r="M450" s="175"/>
      <c r="N450" s="175"/>
      <c r="O450" s="175"/>
      <c r="P450" s="175"/>
      <c r="Q450" s="175"/>
      <c r="R450" s="175"/>
      <c r="S450" s="175"/>
      <c r="T450" s="175"/>
      <c r="U450" s="104"/>
      <c r="V450" s="333"/>
      <c r="W450" s="333"/>
      <c r="X450" s="333"/>
      <c r="Y450" s="333"/>
      <c r="Z450" s="333"/>
      <c r="AA450" s="333"/>
      <c r="AB450" s="333"/>
      <c r="AC450" s="333"/>
    </row>
    <row r="451" spans="1:29" ht="16.5" customHeight="1">
      <c r="A451" s="175"/>
      <c r="B451" s="179"/>
      <c r="C451" s="175"/>
      <c r="D451" s="175"/>
      <c r="E451" s="175"/>
      <c r="F451" s="175"/>
      <c r="G451" s="175"/>
      <c r="H451" s="175"/>
      <c r="I451" s="175"/>
      <c r="J451" s="175"/>
      <c r="K451" s="175"/>
      <c r="L451" s="175"/>
      <c r="M451" s="175"/>
      <c r="N451" s="175"/>
      <c r="O451" s="175"/>
      <c r="P451" s="175"/>
      <c r="Q451" s="175"/>
      <c r="R451" s="175"/>
      <c r="S451" s="175"/>
      <c r="T451" s="175"/>
      <c r="U451" s="104"/>
      <c r="V451" s="333"/>
      <c r="W451" s="333"/>
      <c r="X451" s="333"/>
      <c r="Y451" s="333"/>
      <c r="Z451" s="333"/>
      <c r="AA451" s="333"/>
      <c r="AB451" s="333"/>
      <c r="AC451" s="333"/>
    </row>
    <row r="452" spans="1:29" ht="16.5" customHeight="1">
      <c r="A452" s="175"/>
      <c r="B452" s="179"/>
      <c r="C452" s="175"/>
      <c r="D452" s="175"/>
      <c r="E452" s="175"/>
      <c r="F452" s="175"/>
      <c r="G452" s="175"/>
      <c r="H452" s="175"/>
      <c r="I452" s="175"/>
      <c r="J452" s="175"/>
      <c r="K452" s="1187" t="s">
        <v>592</v>
      </c>
      <c r="L452" s="186" t="s">
        <v>593</v>
      </c>
      <c r="M452" s="192">
        <f t="shared" ref="M452:R452" si="90">M423+M393+M363+M333+M303+M272+M244+M215+M186+M156+M127+M97+M68+M41+M11</f>
        <v>29</v>
      </c>
      <c r="N452" s="192">
        <f t="shared" si="90"/>
        <v>20</v>
      </c>
      <c r="O452" s="192">
        <f t="shared" si="90"/>
        <v>32</v>
      </c>
      <c r="P452" s="192">
        <f t="shared" si="90"/>
        <v>16</v>
      </c>
      <c r="Q452" s="192">
        <f t="shared" si="90"/>
        <v>31</v>
      </c>
      <c r="R452" s="192">
        <f t="shared" si="90"/>
        <v>0</v>
      </c>
      <c r="S452" s="112">
        <f t="shared" ref="S452:S467" si="91">SUM(M452:R452)</f>
        <v>128</v>
      </c>
      <c r="T452" s="175"/>
      <c r="U452" s="104"/>
      <c r="V452" s="333"/>
      <c r="W452" s="333"/>
      <c r="X452" s="333"/>
      <c r="Y452" s="333"/>
      <c r="Z452" s="333"/>
      <c r="AA452" s="333"/>
      <c r="AB452" s="333"/>
      <c r="AC452" s="333"/>
    </row>
    <row r="453" spans="1:29" ht="16.5" customHeight="1">
      <c r="A453" s="175"/>
      <c r="B453" s="179"/>
      <c r="C453" s="175"/>
      <c r="D453" s="175"/>
      <c r="E453" s="175"/>
      <c r="F453" s="175"/>
      <c r="G453" s="175"/>
      <c r="H453" s="175"/>
      <c r="I453" s="175"/>
      <c r="J453" s="175"/>
      <c r="K453" s="1152"/>
      <c r="L453" s="195" t="s">
        <v>594</v>
      </c>
      <c r="M453" s="192">
        <f t="shared" ref="M453:R453" si="92">M424+M394+M364+M334+M304+M273+M245+M216+M187+M157+M128+M98+M69+M42+M12</f>
        <v>12</v>
      </c>
      <c r="N453" s="192">
        <f t="shared" si="92"/>
        <v>5</v>
      </c>
      <c r="O453" s="192">
        <f t="shared" si="92"/>
        <v>16</v>
      </c>
      <c r="P453" s="192">
        <f t="shared" si="92"/>
        <v>4</v>
      </c>
      <c r="Q453" s="192">
        <f t="shared" si="92"/>
        <v>15</v>
      </c>
      <c r="R453" s="192">
        <f t="shared" si="92"/>
        <v>0</v>
      </c>
      <c r="S453" s="112">
        <f t="shared" si="91"/>
        <v>52</v>
      </c>
      <c r="T453" s="175"/>
      <c r="U453" s="104"/>
      <c r="V453" s="333"/>
      <c r="W453" s="333"/>
      <c r="X453" s="333"/>
      <c r="Y453" s="333"/>
      <c r="Z453" s="333"/>
      <c r="AA453" s="333"/>
      <c r="AB453" s="333"/>
      <c r="AC453" s="333"/>
    </row>
    <row r="454" spans="1:29" ht="16.5" customHeight="1">
      <c r="A454" s="175"/>
      <c r="B454" s="179"/>
      <c r="C454" s="175"/>
      <c r="D454" s="175"/>
      <c r="E454" s="175"/>
      <c r="F454" s="175"/>
      <c r="G454" s="175"/>
      <c r="H454" s="175"/>
      <c r="I454" s="175"/>
      <c r="J454" s="175"/>
      <c r="K454" s="1152"/>
      <c r="L454" s="195" t="s">
        <v>595</v>
      </c>
      <c r="M454" s="192">
        <f t="shared" ref="M454:R454" si="93">M425+M395+M365+M335+M305+M274+M246+M217+M188+M158+M129+M99+M70+M43+M13</f>
        <v>17</v>
      </c>
      <c r="N454" s="192">
        <f t="shared" si="93"/>
        <v>15</v>
      </c>
      <c r="O454" s="192">
        <f t="shared" si="93"/>
        <v>16</v>
      </c>
      <c r="P454" s="192">
        <f t="shared" si="93"/>
        <v>12</v>
      </c>
      <c r="Q454" s="192">
        <f t="shared" si="93"/>
        <v>16</v>
      </c>
      <c r="R454" s="192">
        <f t="shared" si="93"/>
        <v>0</v>
      </c>
      <c r="S454" s="112">
        <f t="shared" si="91"/>
        <v>76</v>
      </c>
      <c r="T454" s="175"/>
      <c r="U454" s="104"/>
      <c r="V454" s="333"/>
      <c r="W454" s="333"/>
      <c r="X454" s="333"/>
      <c r="Y454" s="333"/>
      <c r="Z454" s="333"/>
      <c r="AA454" s="333"/>
      <c r="AB454" s="333"/>
      <c r="AC454" s="333"/>
    </row>
    <row r="455" spans="1:29" ht="16.5" customHeight="1">
      <c r="A455" s="175"/>
      <c r="B455" s="179"/>
      <c r="C455" s="175"/>
      <c r="D455" s="175"/>
      <c r="E455" s="175"/>
      <c r="F455" s="175"/>
      <c r="G455" s="175"/>
      <c r="H455" s="175"/>
      <c r="I455" s="175"/>
      <c r="J455" s="175"/>
      <c r="K455" s="1152"/>
      <c r="L455" s="199" t="s">
        <v>596</v>
      </c>
      <c r="M455" s="200">
        <f t="shared" ref="M455:R455" si="94">M426+M396+M366+M336+M306+M275+M247+M218+M189+M159+M130+M100+M71+M44+M14</f>
        <v>0</v>
      </c>
      <c r="N455" s="200">
        <f t="shared" si="94"/>
        <v>11</v>
      </c>
      <c r="O455" s="200">
        <f t="shared" si="94"/>
        <v>4</v>
      </c>
      <c r="P455" s="200">
        <f t="shared" si="94"/>
        <v>15</v>
      </c>
      <c r="Q455" s="200">
        <f t="shared" si="94"/>
        <v>4</v>
      </c>
      <c r="R455" s="200">
        <f t="shared" si="94"/>
        <v>0</v>
      </c>
      <c r="S455" s="115">
        <f t="shared" si="91"/>
        <v>34</v>
      </c>
      <c r="T455" s="175"/>
      <c r="U455" s="104"/>
      <c r="V455" s="333"/>
      <c r="W455" s="333"/>
      <c r="X455" s="333"/>
      <c r="Y455" s="333"/>
      <c r="Z455" s="333"/>
      <c r="AA455" s="333"/>
      <c r="AB455" s="333"/>
      <c r="AC455" s="333"/>
    </row>
    <row r="456" spans="1:29" ht="16.5" customHeight="1">
      <c r="A456" s="175"/>
      <c r="B456" s="179"/>
      <c r="C456" s="175"/>
      <c r="D456" s="175"/>
      <c r="E456" s="175"/>
      <c r="F456" s="175"/>
      <c r="G456" s="175"/>
      <c r="H456" s="175"/>
      <c r="I456" s="175"/>
      <c r="J456" s="175"/>
      <c r="K456" s="1152"/>
      <c r="L456" s="199" t="s">
        <v>597</v>
      </c>
      <c r="M456" s="200">
        <f t="shared" ref="M456:R456" si="95">M427+M397+M367+M337+M307+M276+M248+M219+M190+M160+M131+M101+M72+M45+M15</f>
        <v>3</v>
      </c>
      <c r="N456" s="200">
        <f t="shared" si="95"/>
        <v>16</v>
      </c>
      <c r="O456" s="200">
        <f t="shared" si="95"/>
        <v>9</v>
      </c>
      <c r="P456" s="200">
        <f t="shared" si="95"/>
        <v>12</v>
      </c>
      <c r="Q456" s="200">
        <f t="shared" si="95"/>
        <v>10</v>
      </c>
      <c r="R456" s="200">
        <f t="shared" si="95"/>
        <v>0</v>
      </c>
      <c r="S456" s="115">
        <f t="shared" si="91"/>
        <v>50</v>
      </c>
      <c r="T456" s="175"/>
      <c r="U456" s="104"/>
      <c r="V456" s="333"/>
      <c r="W456" s="333"/>
      <c r="X456" s="333"/>
      <c r="Y456" s="333"/>
      <c r="Z456" s="333"/>
      <c r="AA456" s="333"/>
      <c r="AB456" s="333"/>
      <c r="AC456" s="333"/>
    </row>
    <row r="457" spans="1:29" ht="16.5" customHeight="1">
      <c r="A457" s="175"/>
      <c r="B457" s="179"/>
      <c r="C457" s="175"/>
      <c r="D457" s="175"/>
      <c r="E457" s="175"/>
      <c r="F457" s="175"/>
      <c r="G457" s="175"/>
      <c r="H457" s="175"/>
      <c r="I457" s="175"/>
      <c r="J457" s="175"/>
      <c r="K457" s="1152"/>
      <c r="L457" s="208" t="s">
        <v>598</v>
      </c>
      <c r="M457" s="200">
        <f t="shared" ref="M457:R457" si="96">M428+M398+M368+M338+M308+M277+M249+M220+M191+M161+M132+M102+M73+M46+M16</f>
        <v>0</v>
      </c>
      <c r="N457" s="200">
        <f t="shared" si="96"/>
        <v>0</v>
      </c>
      <c r="O457" s="200">
        <f t="shared" si="96"/>
        <v>0</v>
      </c>
      <c r="P457" s="200">
        <f t="shared" si="96"/>
        <v>3</v>
      </c>
      <c r="Q457" s="200">
        <f t="shared" si="96"/>
        <v>7</v>
      </c>
      <c r="R457" s="200">
        <f t="shared" si="96"/>
        <v>0</v>
      </c>
      <c r="S457" s="115">
        <f t="shared" si="91"/>
        <v>10</v>
      </c>
      <c r="T457" s="175"/>
      <c r="U457" s="104"/>
      <c r="V457" s="333"/>
      <c r="W457" s="333"/>
      <c r="X457" s="333"/>
      <c r="Y457" s="333"/>
      <c r="Z457" s="333"/>
      <c r="AA457" s="333"/>
      <c r="AB457" s="333"/>
      <c r="AC457" s="333"/>
    </row>
    <row r="458" spans="1:29" ht="16.5" customHeight="1">
      <c r="A458" s="175"/>
      <c r="B458" s="179"/>
      <c r="C458" s="175"/>
      <c r="D458" s="175"/>
      <c r="E458" s="175"/>
      <c r="F458" s="175"/>
      <c r="G458" s="175"/>
      <c r="H458" s="175"/>
      <c r="I458" s="175"/>
      <c r="J458" s="175"/>
      <c r="K458" s="1152"/>
      <c r="L458" s="209" t="s">
        <v>599</v>
      </c>
      <c r="M458" s="210">
        <f t="shared" ref="M458:R458" si="97">M429+M399+M369+M339+M309+M278+M250+M221+M192+M162+M133+M103+M74+M47+M17</f>
        <v>3</v>
      </c>
      <c r="N458" s="210">
        <f t="shared" si="97"/>
        <v>4</v>
      </c>
      <c r="O458" s="210">
        <f t="shared" si="97"/>
        <v>3</v>
      </c>
      <c r="P458" s="210">
        <f t="shared" si="97"/>
        <v>3</v>
      </c>
      <c r="Q458" s="210">
        <f t="shared" si="97"/>
        <v>10</v>
      </c>
      <c r="R458" s="210">
        <f t="shared" si="97"/>
        <v>0</v>
      </c>
      <c r="S458" s="117">
        <f t="shared" si="91"/>
        <v>23</v>
      </c>
      <c r="T458" s="175"/>
      <c r="U458" s="104"/>
      <c r="V458" s="333"/>
      <c r="W458" s="333"/>
      <c r="X458" s="333"/>
      <c r="Y458" s="333"/>
      <c r="Z458" s="333"/>
      <c r="AA458" s="333"/>
      <c r="AB458" s="333"/>
      <c r="AC458" s="333"/>
    </row>
    <row r="459" spans="1:29" ht="16.5" customHeight="1">
      <c r="A459" s="175"/>
      <c r="B459" s="179"/>
      <c r="C459" s="175"/>
      <c r="D459" s="175"/>
      <c r="E459" s="175"/>
      <c r="F459" s="175"/>
      <c r="G459" s="175"/>
      <c r="H459" s="175"/>
      <c r="I459" s="175"/>
      <c r="J459" s="175"/>
      <c r="K459" s="1147"/>
      <c r="L459" s="209" t="s">
        <v>600</v>
      </c>
      <c r="M459" s="210">
        <f t="shared" ref="M459:R459" si="98">M430+M400+M370+M340+M310+M279+M251+M222+M193+M163+M134+M104+M75+M48+M18</f>
        <v>3</v>
      </c>
      <c r="N459" s="210">
        <f t="shared" si="98"/>
        <v>4</v>
      </c>
      <c r="O459" s="210">
        <f t="shared" si="98"/>
        <v>3</v>
      </c>
      <c r="P459" s="210">
        <f t="shared" si="98"/>
        <v>3</v>
      </c>
      <c r="Q459" s="210">
        <f t="shared" si="98"/>
        <v>10</v>
      </c>
      <c r="R459" s="210">
        <f t="shared" si="98"/>
        <v>0</v>
      </c>
      <c r="S459" s="117">
        <f t="shared" si="91"/>
        <v>23</v>
      </c>
      <c r="T459" s="175"/>
      <c r="U459" s="104"/>
      <c r="V459" s="333"/>
      <c r="W459" s="333"/>
      <c r="X459" s="333"/>
      <c r="Y459" s="333"/>
      <c r="Z459" s="333"/>
      <c r="AA459" s="333"/>
      <c r="AB459" s="333"/>
      <c r="AC459" s="333"/>
    </row>
    <row r="460" spans="1:29" ht="16.5" customHeight="1">
      <c r="A460" s="175"/>
      <c r="B460" s="179"/>
      <c r="C460" s="175"/>
      <c r="D460" s="175"/>
      <c r="E460" s="175"/>
      <c r="F460" s="175"/>
      <c r="G460" s="175"/>
      <c r="H460" s="175"/>
      <c r="I460" s="175"/>
      <c r="J460" s="175"/>
      <c r="K460" s="1188" t="s">
        <v>601</v>
      </c>
      <c r="L460" s="238" t="s">
        <v>593</v>
      </c>
      <c r="M460" s="924">
        <f t="shared" ref="M460:R460" si="99">M436+M406+M376+M346+M316+M287+M256+M227+M198+M169+M139+M110+M80+M52+M24</f>
        <v>36</v>
      </c>
      <c r="N460" s="924">
        <f t="shared" si="99"/>
        <v>33</v>
      </c>
      <c r="O460" s="924">
        <f t="shared" si="99"/>
        <v>26</v>
      </c>
      <c r="P460" s="924">
        <f t="shared" si="99"/>
        <v>27</v>
      </c>
      <c r="Q460" s="924">
        <f t="shared" si="99"/>
        <v>23</v>
      </c>
      <c r="R460" s="924">
        <f t="shared" si="99"/>
        <v>0</v>
      </c>
      <c r="S460" s="160">
        <f t="shared" si="91"/>
        <v>145</v>
      </c>
      <c r="T460" s="175"/>
      <c r="U460" s="104"/>
      <c r="V460" s="333"/>
      <c r="W460" s="333"/>
      <c r="X460" s="333"/>
      <c r="Y460" s="333"/>
      <c r="Z460" s="333"/>
      <c r="AA460" s="333"/>
      <c r="AB460" s="333"/>
      <c r="AC460" s="333"/>
    </row>
    <row r="461" spans="1:29" ht="16.5" customHeight="1">
      <c r="A461" s="175"/>
      <c r="B461" s="179"/>
      <c r="C461" s="175"/>
      <c r="D461" s="175"/>
      <c r="E461" s="175"/>
      <c r="F461" s="175"/>
      <c r="G461" s="175"/>
      <c r="H461" s="175"/>
      <c r="I461" s="175"/>
      <c r="J461" s="175"/>
      <c r="K461" s="1152"/>
      <c r="L461" s="240" t="s">
        <v>594</v>
      </c>
      <c r="M461" s="924">
        <f t="shared" ref="M461:R461" si="100">M437+M407+M377+M347+M317+M288+M257+M228+M199+M170+M140+M111+M81+M53+M25</f>
        <v>28</v>
      </c>
      <c r="N461" s="924">
        <f t="shared" si="100"/>
        <v>17</v>
      </c>
      <c r="O461" s="924">
        <f t="shared" si="100"/>
        <v>14</v>
      </c>
      <c r="P461" s="924">
        <f t="shared" si="100"/>
        <v>12</v>
      </c>
      <c r="Q461" s="924">
        <f t="shared" si="100"/>
        <v>14</v>
      </c>
      <c r="R461" s="924">
        <f t="shared" si="100"/>
        <v>0</v>
      </c>
      <c r="S461" s="160">
        <f t="shared" si="91"/>
        <v>85</v>
      </c>
      <c r="T461" s="175"/>
      <c r="U461" s="104"/>
      <c r="V461" s="333"/>
      <c r="W461" s="333"/>
      <c r="X461" s="333"/>
      <c r="Y461" s="333"/>
      <c r="Z461" s="333"/>
      <c r="AA461" s="333"/>
      <c r="AB461" s="333"/>
      <c r="AC461" s="333"/>
    </row>
    <row r="462" spans="1:29" ht="16.5" customHeight="1">
      <c r="A462" s="175"/>
      <c r="B462" s="179"/>
      <c r="C462" s="175"/>
      <c r="D462" s="175"/>
      <c r="E462" s="175"/>
      <c r="F462" s="175"/>
      <c r="G462" s="175"/>
      <c r="H462" s="175"/>
      <c r="I462" s="175"/>
      <c r="J462" s="175"/>
      <c r="K462" s="1152"/>
      <c r="L462" s="240" t="s">
        <v>595</v>
      </c>
      <c r="M462" s="924">
        <f t="shared" ref="M462:R462" si="101">M438+M408+M378+M348+M318+M289+M258+M229+M200+M171+M141+M112+M82+M54+M26</f>
        <v>8</v>
      </c>
      <c r="N462" s="924">
        <f t="shared" si="101"/>
        <v>16</v>
      </c>
      <c r="O462" s="924">
        <f t="shared" si="101"/>
        <v>12</v>
      </c>
      <c r="P462" s="924">
        <f t="shared" si="101"/>
        <v>15</v>
      </c>
      <c r="Q462" s="924">
        <f t="shared" si="101"/>
        <v>9</v>
      </c>
      <c r="R462" s="924">
        <f t="shared" si="101"/>
        <v>0</v>
      </c>
      <c r="S462" s="160">
        <f t="shared" si="91"/>
        <v>60</v>
      </c>
      <c r="T462" s="175"/>
      <c r="U462" s="104"/>
      <c r="V462" s="333"/>
      <c r="W462" s="333"/>
      <c r="X462" s="333"/>
      <c r="Y462" s="333"/>
      <c r="Z462" s="333"/>
      <c r="AA462" s="333"/>
      <c r="AB462" s="333"/>
      <c r="AC462" s="333"/>
    </row>
    <row r="463" spans="1:29" ht="16.5" customHeight="1">
      <c r="A463" s="175"/>
      <c r="B463" s="179"/>
      <c r="C463" s="175"/>
      <c r="D463" s="175"/>
      <c r="E463" s="175"/>
      <c r="F463" s="175"/>
      <c r="G463" s="175"/>
      <c r="H463" s="175"/>
      <c r="I463" s="175"/>
      <c r="J463" s="175"/>
      <c r="K463" s="1152"/>
      <c r="L463" s="244" t="s">
        <v>596</v>
      </c>
      <c r="M463" s="1031">
        <f t="shared" ref="M463:R463" si="102">M439+M409+M379+M349+M319+M290+M259+M230+M201+M172+M142+M113+M83+M55+M27</f>
        <v>2</v>
      </c>
      <c r="N463" s="1031">
        <f t="shared" si="102"/>
        <v>14</v>
      </c>
      <c r="O463" s="1031">
        <f t="shared" si="102"/>
        <v>6</v>
      </c>
      <c r="P463" s="1031">
        <f t="shared" si="102"/>
        <v>12</v>
      </c>
      <c r="Q463" s="1031">
        <f t="shared" si="102"/>
        <v>12</v>
      </c>
      <c r="R463" s="1031">
        <f t="shared" si="102"/>
        <v>0</v>
      </c>
      <c r="S463" s="164">
        <f t="shared" si="91"/>
        <v>46</v>
      </c>
      <c r="T463" s="175"/>
      <c r="U463" s="104"/>
      <c r="V463" s="333"/>
      <c r="W463" s="333"/>
      <c r="X463" s="333"/>
      <c r="Y463" s="333"/>
      <c r="Z463" s="333"/>
      <c r="AA463" s="333"/>
      <c r="AB463" s="333"/>
      <c r="AC463" s="333"/>
    </row>
    <row r="464" spans="1:29" ht="16.5" customHeight="1">
      <c r="A464" s="175"/>
      <c r="B464" s="179"/>
      <c r="C464" s="175"/>
      <c r="D464" s="175"/>
      <c r="E464" s="175"/>
      <c r="F464" s="175"/>
      <c r="G464" s="175"/>
      <c r="H464" s="175"/>
      <c r="I464" s="175"/>
      <c r="J464" s="175"/>
      <c r="K464" s="1152"/>
      <c r="L464" s="244" t="s">
        <v>597</v>
      </c>
      <c r="M464" s="1031">
        <f t="shared" ref="M464:R464" si="103">M440+M410+M380+M350+M320+M291+M260+M231+M202+M173+M143+M114+M84+M56+M28</f>
        <v>17</v>
      </c>
      <c r="N464" s="1031">
        <f t="shared" si="103"/>
        <v>21</v>
      </c>
      <c r="O464" s="1031">
        <f t="shared" si="103"/>
        <v>11</v>
      </c>
      <c r="P464" s="1031">
        <f t="shared" si="103"/>
        <v>25</v>
      </c>
      <c r="Q464" s="1031">
        <f t="shared" si="103"/>
        <v>12</v>
      </c>
      <c r="R464" s="1031">
        <f t="shared" si="103"/>
        <v>0</v>
      </c>
      <c r="S464" s="164">
        <f t="shared" si="91"/>
        <v>86</v>
      </c>
      <c r="T464" s="175"/>
      <c r="U464" s="104"/>
      <c r="V464" s="333"/>
      <c r="W464" s="333"/>
      <c r="X464" s="333"/>
      <c r="Y464" s="333"/>
      <c r="Z464" s="333"/>
      <c r="AA464" s="333"/>
      <c r="AB464" s="333"/>
      <c r="AC464" s="333"/>
    </row>
    <row r="465" spans="1:29" ht="16.5" customHeight="1">
      <c r="A465" s="175"/>
      <c r="B465" s="179"/>
      <c r="C465" s="175"/>
      <c r="D465" s="175"/>
      <c r="E465" s="175"/>
      <c r="F465" s="175"/>
      <c r="G465" s="175"/>
      <c r="H465" s="175"/>
      <c r="I465" s="175"/>
      <c r="J465" s="175"/>
      <c r="K465" s="1152"/>
      <c r="L465" s="249" t="s">
        <v>598</v>
      </c>
      <c r="M465" s="1031">
        <f t="shared" ref="M465:R465" si="104">M441+M411+M381+M351+M321+M292+M261+M232+M203+M174+M144+M115+M85+M57+M29</f>
        <v>11</v>
      </c>
      <c r="N465" s="1031">
        <f t="shared" si="104"/>
        <v>0</v>
      </c>
      <c r="O465" s="1031">
        <f t="shared" si="104"/>
        <v>0</v>
      </c>
      <c r="P465" s="1031">
        <f t="shared" si="104"/>
        <v>3</v>
      </c>
      <c r="Q465" s="1031">
        <f t="shared" si="104"/>
        <v>6</v>
      </c>
      <c r="R465" s="1031">
        <f t="shared" si="104"/>
        <v>0</v>
      </c>
      <c r="S465" s="164">
        <f t="shared" si="91"/>
        <v>20</v>
      </c>
      <c r="T465" s="175"/>
      <c r="U465" s="104"/>
      <c r="V465" s="333"/>
      <c r="W465" s="333"/>
      <c r="X465" s="333"/>
      <c r="Y465" s="333"/>
      <c r="Z465" s="333"/>
      <c r="AA465" s="333"/>
      <c r="AB465" s="333"/>
      <c r="AC465" s="333"/>
    </row>
    <row r="466" spans="1:29" ht="16.5" customHeight="1">
      <c r="A466" s="175"/>
      <c r="B466" s="179"/>
      <c r="C466" s="175"/>
      <c r="D466" s="175"/>
      <c r="E466" s="175"/>
      <c r="F466" s="175"/>
      <c r="G466" s="175"/>
      <c r="H466" s="175"/>
      <c r="I466" s="175"/>
      <c r="J466" s="175"/>
      <c r="K466" s="1152"/>
      <c r="L466" s="250" t="s">
        <v>599</v>
      </c>
      <c r="M466" s="1032">
        <f t="shared" ref="M466:R466" si="105">M442+M412+M382+M352+M322+M293+M262+M233+M204+M175+M145+M116+M86+M58+M30</f>
        <v>6</v>
      </c>
      <c r="N466" s="1032">
        <f t="shared" si="105"/>
        <v>4</v>
      </c>
      <c r="O466" s="1032">
        <f t="shared" si="105"/>
        <v>9</v>
      </c>
      <c r="P466" s="1032">
        <f t="shared" si="105"/>
        <v>4</v>
      </c>
      <c r="Q466" s="1032">
        <f t="shared" si="105"/>
        <v>6</v>
      </c>
      <c r="R466" s="1032">
        <f t="shared" si="105"/>
        <v>0</v>
      </c>
      <c r="S466" s="165">
        <f t="shared" si="91"/>
        <v>29</v>
      </c>
      <c r="T466" s="175"/>
      <c r="U466" s="104"/>
      <c r="V466" s="333"/>
      <c r="W466" s="333"/>
      <c r="X466" s="333"/>
      <c r="Y466" s="333"/>
      <c r="Z466" s="333"/>
      <c r="AA466" s="333"/>
      <c r="AB466" s="333"/>
      <c r="AC466" s="333"/>
    </row>
    <row r="467" spans="1:29" ht="16.5" customHeight="1">
      <c r="A467" s="175"/>
      <c r="B467" s="179"/>
      <c r="C467" s="175"/>
      <c r="D467" s="175"/>
      <c r="E467" s="175"/>
      <c r="F467" s="175"/>
      <c r="G467" s="175"/>
      <c r="H467" s="175"/>
      <c r="I467" s="175"/>
      <c r="J467" s="175"/>
      <c r="K467" s="1147"/>
      <c r="L467" s="250" t="s">
        <v>600</v>
      </c>
      <c r="M467" s="1032">
        <f t="shared" ref="M467:R467" si="106">M443+M413+M383+M353+M323+M294+M263+M234+M205+M176+M146+M117+M87+M59+M31</f>
        <v>6</v>
      </c>
      <c r="N467" s="1032">
        <f t="shared" si="106"/>
        <v>4</v>
      </c>
      <c r="O467" s="1032">
        <f t="shared" si="106"/>
        <v>9</v>
      </c>
      <c r="P467" s="1032">
        <f t="shared" si="106"/>
        <v>4</v>
      </c>
      <c r="Q467" s="1032">
        <f t="shared" si="106"/>
        <v>6</v>
      </c>
      <c r="R467" s="1032">
        <f t="shared" si="106"/>
        <v>0</v>
      </c>
      <c r="S467" s="165">
        <f t="shared" si="91"/>
        <v>29</v>
      </c>
      <c r="T467" s="175"/>
      <c r="U467" s="104"/>
      <c r="V467" s="333"/>
      <c r="W467" s="333"/>
      <c r="X467" s="333"/>
      <c r="Y467" s="333"/>
      <c r="Z467" s="333"/>
      <c r="AA467" s="333"/>
      <c r="AB467" s="333"/>
      <c r="AC467" s="333"/>
    </row>
    <row r="468" spans="1:29" ht="16.5" customHeight="1">
      <c r="A468" s="175"/>
      <c r="B468" s="179"/>
      <c r="C468" s="175"/>
      <c r="D468" s="175"/>
      <c r="E468" s="175"/>
      <c r="F468" s="175"/>
      <c r="G468" s="175"/>
      <c r="H468" s="175"/>
      <c r="I468" s="175"/>
      <c r="J468" s="175"/>
      <c r="K468" s="175"/>
      <c r="L468" s="175"/>
      <c r="M468" s="175"/>
      <c r="N468" s="175"/>
      <c r="O468" s="175"/>
      <c r="P468" s="175"/>
      <c r="Q468" s="175"/>
      <c r="R468" s="175"/>
      <c r="S468" s="175"/>
      <c r="T468" s="175"/>
      <c r="U468" s="104"/>
      <c r="V468" s="333"/>
      <c r="W468" s="333"/>
      <c r="X468" s="333"/>
      <c r="Y468" s="333"/>
      <c r="Z468" s="333"/>
      <c r="AA468" s="333"/>
      <c r="AB468" s="333"/>
      <c r="AC468" s="333"/>
    </row>
    <row r="469" spans="1:29" ht="16.5" customHeight="1">
      <c r="A469" s="175"/>
      <c r="B469" s="179"/>
      <c r="C469" s="175"/>
      <c r="D469" s="175"/>
      <c r="E469" s="175"/>
      <c r="F469" s="175"/>
      <c r="G469" s="175"/>
      <c r="H469" s="175"/>
      <c r="I469" s="175"/>
      <c r="J469" s="175"/>
      <c r="K469" s="175"/>
      <c r="L469" s="175"/>
      <c r="M469" s="175"/>
      <c r="N469" s="175"/>
      <c r="O469" s="175"/>
      <c r="P469" s="175"/>
      <c r="Q469" s="175"/>
      <c r="R469" s="175"/>
      <c r="S469" s="175"/>
      <c r="T469" s="175"/>
      <c r="U469" s="104"/>
      <c r="V469" s="333"/>
      <c r="W469" s="333"/>
      <c r="X469" s="333"/>
      <c r="Y469" s="333"/>
      <c r="Z469" s="333"/>
      <c r="AA469" s="333"/>
      <c r="AB469" s="333"/>
      <c r="AC469" s="333"/>
    </row>
    <row r="470" spans="1:29" ht="16.5" customHeight="1">
      <c r="A470" s="175"/>
      <c r="B470" s="179"/>
      <c r="C470" s="175"/>
      <c r="D470" s="175"/>
      <c r="E470" s="175"/>
      <c r="F470" s="175"/>
      <c r="G470" s="175"/>
      <c r="H470" s="175"/>
      <c r="I470" s="175"/>
      <c r="J470" s="175"/>
      <c r="K470" s="175"/>
      <c r="L470" s="175"/>
      <c r="M470" s="175"/>
      <c r="N470" s="175"/>
      <c r="O470" s="175"/>
      <c r="P470" s="175"/>
      <c r="Q470" s="175"/>
      <c r="R470" s="175"/>
      <c r="S470" s="175"/>
      <c r="T470" s="175"/>
      <c r="U470" s="104"/>
      <c r="V470" s="333"/>
      <c r="W470" s="333"/>
      <c r="X470" s="333"/>
      <c r="Y470" s="333"/>
      <c r="Z470" s="333"/>
      <c r="AA470" s="333"/>
      <c r="AB470" s="333"/>
      <c r="AC470" s="333"/>
    </row>
    <row r="471" spans="1:29" ht="16.5" customHeight="1">
      <c r="A471" s="175"/>
      <c r="B471" s="179"/>
      <c r="C471" s="175"/>
      <c r="D471" s="175"/>
      <c r="E471" s="175"/>
      <c r="F471" s="175"/>
      <c r="G471" s="175"/>
      <c r="H471" s="175"/>
      <c r="I471" s="175"/>
      <c r="J471" s="175"/>
      <c r="K471" s="175"/>
      <c r="L471" s="175"/>
      <c r="M471" s="175"/>
      <c r="N471" s="175"/>
      <c r="O471" s="175"/>
      <c r="P471" s="175"/>
      <c r="Q471" s="175"/>
      <c r="R471" s="175"/>
      <c r="S471" s="175"/>
      <c r="T471" s="175"/>
      <c r="U471" s="104"/>
      <c r="V471" s="333"/>
      <c r="W471" s="333"/>
      <c r="X471" s="333"/>
      <c r="Y471" s="333"/>
      <c r="Z471" s="333"/>
      <c r="AA471" s="333"/>
      <c r="AB471" s="333"/>
      <c r="AC471" s="333"/>
    </row>
    <row r="472" spans="1:29" ht="16.5" customHeight="1">
      <c r="A472" s="175"/>
      <c r="B472" s="179"/>
      <c r="C472" s="175"/>
      <c r="D472" s="175"/>
      <c r="E472" s="175"/>
      <c r="F472" s="175"/>
      <c r="G472" s="175"/>
      <c r="H472" s="175"/>
      <c r="I472" s="175"/>
      <c r="J472" s="175"/>
      <c r="K472" s="175"/>
      <c r="L472" s="175"/>
      <c r="M472" s="175"/>
      <c r="N472" s="175"/>
      <c r="O472" s="175"/>
      <c r="P472" s="175"/>
      <c r="Q472" s="175"/>
      <c r="R472" s="175"/>
      <c r="S472" s="175"/>
      <c r="T472" s="175"/>
      <c r="U472" s="104"/>
      <c r="V472" s="333"/>
      <c r="W472" s="333"/>
      <c r="X472" s="333"/>
      <c r="Y472" s="333"/>
      <c r="Z472" s="333"/>
      <c r="AA472" s="333"/>
      <c r="AB472" s="333"/>
      <c r="AC472" s="333"/>
    </row>
    <row r="473" spans="1:29" ht="16.5" customHeight="1">
      <c r="A473" s="175"/>
      <c r="B473" s="179"/>
      <c r="C473" s="175"/>
      <c r="D473" s="175"/>
      <c r="E473" s="175"/>
      <c r="F473" s="175"/>
      <c r="G473" s="175"/>
      <c r="H473" s="175"/>
      <c r="I473" s="175"/>
      <c r="J473" s="175"/>
      <c r="K473" s="175"/>
      <c r="L473" s="175"/>
      <c r="M473" s="175"/>
      <c r="N473" s="175"/>
      <c r="O473" s="175"/>
      <c r="P473" s="175"/>
      <c r="Q473" s="175"/>
      <c r="R473" s="175"/>
      <c r="S473" s="175"/>
      <c r="T473" s="175"/>
      <c r="U473" s="104"/>
      <c r="V473" s="333"/>
      <c r="W473" s="333"/>
      <c r="X473" s="333"/>
      <c r="Y473" s="333"/>
      <c r="Z473" s="333"/>
      <c r="AA473" s="333"/>
      <c r="AB473" s="333"/>
      <c r="AC473" s="333"/>
    </row>
    <row r="474" spans="1:29" ht="16.5" customHeight="1">
      <c r="A474" s="175"/>
      <c r="B474" s="179"/>
      <c r="C474" s="175"/>
      <c r="D474" s="175"/>
      <c r="E474" s="175"/>
      <c r="F474" s="175"/>
      <c r="G474" s="175"/>
      <c r="H474" s="175"/>
      <c r="I474" s="175"/>
      <c r="J474" s="175"/>
      <c r="K474" s="175"/>
      <c r="L474" s="175"/>
      <c r="M474" s="175"/>
      <c r="N474" s="175"/>
      <c r="O474" s="175"/>
      <c r="P474" s="175"/>
      <c r="Q474" s="175"/>
      <c r="R474" s="175"/>
      <c r="S474" s="175"/>
      <c r="T474" s="175"/>
      <c r="U474" s="104"/>
      <c r="V474" s="333"/>
      <c r="W474" s="333"/>
      <c r="X474" s="333"/>
      <c r="Y474" s="333"/>
      <c r="Z474" s="333"/>
      <c r="AA474" s="333"/>
      <c r="AB474" s="333"/>
      <c r="AC474" s="333"/>
    </row>
    <row r="475" spans="1:29" ht="16.5" customHeight="1">
      <c r="A475" s="175"/>
      <c r="B475" s="179"/>
      <c r="C475" s="175"/>
      <c r="D475" s="175"/>
      <c r="E475" s="175"/>
      <c r="F475" s="175"/>
      <c r="G475" s="175"/>
      <c r="H475" s="175"/>
      <c r="I475" s="175"/>
      <c r="J475" s="175"/>
      <c r="K475" s="175"/>
      <c r="L475" s="175"/>
      <c r="M475" s="175"/>
      <c r="N475" s="175"/>
      <c r="O475" s="175"/>
      <c r="P475" s="175"/>
      <c r="Q475" s="175"/>
      <c r="R475" s="175"/>
      <c r="S475" s="175"/>
      <c r="T475" s="175"/>
      <c r="U475" s="104"/>
      <c r="V475" s="333"/>
      <c r="W475" s="333"/>
      <c r="X475" s="333"/>
      <c r="Y475" s="333"/>
      <c r="Z475" s="333"/>
      <c r="AA475" s="333"/>
      <c r="AB475" s="333"/>
      <c r="AC475" s="333"/>
    </row>
    <row r="476" spans="1:29" ht="16.5" customHeight="1">
      <c r="A476" s="175"/>
      <c r="B476" s="179"/>
      <c r="C476" s="175"/>
      <c r="D476" s="175"/>
      <c r="E476" s="175"/>
      <c r="F476" s="175"/>
      <c r="G476" s="175"/>
      <c r="H476" s="175"/>
      <c r="I476" s="175"/>
      <c r="J476" s="175"/>
      <c r="K476" s="175"/>
      <c r="L476" s="175"/>
      <c r="M476" s="175"/>
      <c r="N476" s="175"/>
      <c r="O476" s="175"/>
      <c r="P476" s="175"/>
      <c r="Q476" s="175"/>
      <c r="R476" s="175"/>
      <c r="S476" s="175"/>
      <c r="T476" s="175"/>
      <c r="U476" s="104"/>
      <c r="V476" s="333"/>
      <c r="W476" s="333"/>
      <c r="X476" s="333"/>
      <c r="Y476" s="333"/>
      <c r="Z476" s="333"/>
      <c r="AA476" s="333"/>
      <c r="AB476" s="333"/>
      <c r="AC476" s="333"/>
    </row>
    <row r="477" spans="1:29" ht="16.5" customHeight="1">
      <c r="A477" s="175"/>
      <c r="B477" s="179"/>
      <c r="C477" s="175"/>
      <c r="D477" s="175"/>
      <c r="E477" s="175"/>
      <c r="F477" s="175"/>
      <c r="G477" s="175"/>
      <c r="H477" s="175"/>
      <c r="I477" s="175"/>
      <c r="J477" s="175"/>
      <c r="K477" s="175"/>
      <c r="L477" s="175"/>
      <c r="M477" s="175"/>
      <c r="N477" s="175"/>
      <c r="O477" s="175"/>
      <c r="P477" s="175"/>
      <c r="Q477" s="175"/>
      <c r="R477" s="175"/>
      <c r="S477" s="175"/>
      <c r="T477" s="175"/>
      <c r="U477" s="104"/>
      <c r="V477" s="333"/>
      <c r="W477" s="333"/>
      <c r="X477" s="333"/>
      <c r="Y477" s="333"/>
      <c r="Z477" s="333"/>
      <c r="AA477" s="333"/>
      <c r="AB477" s="333"/>
      <c r="AC477" s="333"/>
    </row>
    <row r="478" spans="1:29" ht="16.5" customHeight="1">
      <c r="A478" s="175"/>
      <c r="B478" s="179"/>
      <c r="C478" s="175"/>
      <c r="D478" s="175"/>
      <c r="E478" s="175"/>
      <c r="F478" s="175"/>
      <c r="G478" s="175"/>
      <c r="H478" s="175"/>
      <c r="I478" s="175"/>
      <c r="J478" s="175"/>
      <c r="K478" s="175"/>
      <c r="L478" s="175"/>
      <c r="M478" s="175"/>
      <c r="N478" s="175"/>
      <c r="O478" s="175"/>
      <c r="P478" s="175"/>
      <c r="Q478" s="175"/>
      <c r="R478" s="175"/>
      <c r="S478" s="175"/>
      <c r="T478" s="175"/>
      <c r="U478" s="104"/>
      <c r="V478" s="333"/>
      <c r="W478" s="333"/>
      <c r="X478" s="333"/>
      <c r="Y478" s="333"/>
      <c r="Z478" s="333"/>
      <c r="AA478" s="333"/>
      <c r="AB478" s="333"/>
      <c r="AC478" s="333"/>
    </row>
    <row r="479" spans="1:29" ht="16.5" customHeight="1">
      <c r="A479" s="175"/>
      <c r="B479" s="179"/>
      <c r="C479" s="175"/>
      <c r="D479" s="175"/>
      <c r="E479" s="175"/>
      <c r="F479" s="175"/>
      <c r="G479" s="175"/>
      <c r="H479" s="175"/>
      <c r="I479" s="175"/>
      <c r="J479" s="175"/>
      <c r="K479" s="175"/>
      <c r="L479" s="175"/>
      <c r="M479" s="175"/>
      <c r="N479" s="175"/>
      <c r="O479" s="175"/>
      <c r="P479" s="175"/>
      <c r="Q479" s="175"/>
      <c r="R479" s="175"/>
      <c r="S479" s="175"/>
      <c r="T479" s="175"/>
      <c r="U479" s="104"/>
      <c r="V479" s="333"/>
      <c r="W479" s="333"/>
      <c r="X479" s="333"/>
      <c r="Y479" s="333"/>
      <c r="Z479" s="333"/>
      <c r="AA479" s="333"/>
      <c r="AB479" s="333"/>
      <c r="AC479" s="333"/>
    </row>
    <row r="480" spans="1:29" ht="16.5" customHeight="1">
      <c r="A480" s="175"/>
      <c r="B480" s="179"/>
      <c r="C480" s="175"/>
      <c r="D480" s="175"/>
      <c r="E480" s="175"/>
      <c r="F480" s="175"/>
      <c r="G480" s="175"/>
      <c r="H480" s="175"/>
      <c r="I480" s="175"/>
      <c r="J480" s="175"/>
      <c r="K480" s="175"/>
      <c r="L480" s="175"/>
      <c r="M480" s="175"/>
      <c r="N480" s="175"/>
      <c r="O480" s="175"/>
      <c r="P480" s="175"/>
      <c r="Q480" s="175"/>
      <c r="R480" s="175"/>
      <c r="S480" s="175"/>
      <c r="T480" s="175"/>
      <c r="U480" s="104"/>
      <c r="V480" s="333"/>
      <c r="W480" s="333"/>
      <c r="X480" s="333"/>
      <c r="Y480" s="333"/>
      <c r="Z480" s="333"/>
      <c r="AA480" s="333"/>
      <c r="AB480" s="333"/>
      <c r="AC480" s="333"/>
    </row>
    <row r="481" spans="1:29" ht="16.5" customHeight="1">
      <c r="A481" s="175"/>
      <c r="B481" s="179"/>
      <c r="C481" s="175"/>
      <c r="D481" s="175"/>
      <c r="E481" s="175"/>
      <c r="F481" s="175"/>
      <c r="G481" s="175"/>
      <c r="H481" s="175"/>
      <c r="I481" s="175"/>
      <c r="J481" s="175"/>
      <c r="K481" s="175"/>
      <c r="L481" s="175"/>
      <c r="M481" s="175"/>
      <c r="N481" s="175"/>
      <c r="O481" s="175"/>
      <c r="P481" s="175"/>
      <c r="Q481" s="175"/>
      <c r="R481" s="175"/>
      <c r="S481" s="175"/>
      <c r="T481" s="175"/>
      <c r="U481" s="104"/>
      <c r="V481" s="333"/>
      <c r="W481" s="333"/>
      <c r="X481" s="333"/>
      <c r="Y481" s="333"/>
      <c r="Z481" s="333"/>
      <c r="AA481" s="333"/>
      <c r="AB481" s="333"/>
      <c r="AC481" s="333"/>
    </row>
    <row r="482" spans="1:29" ht="16.5" customHeight="1">
      <c r="A482" s="175"/>
      <c r="B482" s="179"/>
      <c r="C482" s="175"/>
      <c r="D482" s="175"/>
      <c r="E482" s="175"/>
      <c r="F482" s="175"/>
      <c r="G482" s="175"/>
      <c r="H482" s="175"/>
      <c r="I482" s="175"/>
      <c r="J482" s="175"/>
      <c r="K482" s="175"/>
      <c r="L482" s="175"/>
      <c r="M482" s="175"/>
      <c r="N482" s="175"/>
      <c r="O482" s="175"/>
      <c r="P482" s="175"/>
      <c r="Q482" s="175"/>
      <c r="R482" s="175"/>
      <c r="S482" s="175"/>
      <c r="T482" s="175"/>
      <c r="U482" s="104"/>
      <c r="V482" s="333"/>
      <c r="W482" s="333"/>
      <c r="X482" s="333"/>
      <c r="Y482" s="333"/>
      <c r="Z482" s="333"/>
      <c r="AA482" s="333"/>
      <c r="AB482" s="333"/>
      <c r="AC482" s="333"/>
    </row>
    <row r="483" spans="1:29" ht="16.5" customHeight="1">
      <c r="A483" s="175"/>
      <c r="B483" s="179"/>
      <c r="C483" s="175"/>
      <c r="D483" s="175"/>
      <c r="E483" s="175"/>
      <c r="F483" s="175"/>
      <c r="G483" s="175"/>
      <c r="H483" s="175"/>
      <c r="I483" s="175"/>
      <c r="J483" s="175"/>
      <c r="K483" s="175"/>
      <c r="L483" s="175"/>
      <c r="M483" s="175"/>
      <c r="N483" s="175"/>
      <c r="O483" s="175"/>
      <c r="P483" s="175"/>
      <c r="Q483" s="175"/>
      <c r="R483" s="175"/>
      <c r="S483" s="175"/>
      <c r="T483" s="175"/>
      <c r="U483" s="104"/>
      <c r="V483" s="333"/>
      <c r="W483" s="333"/>
      <c r="X483" s="333"/>
      <c r="Y483" s="333"/>
      <c r="Z483" s="333"/>
      <c r="AA483" s="333"/>
      <c r="AB483" s="333"/>
      <c r="AC483" s="333"/>
    </row>
    <row r="484" spans="1:29" ht="16.5" customHeight="1">
      <c r="A484" s="175"/>
      <c r="B484" s="179"/>
      <c r="C484" s="175"/>
      <c r="D484" s="175"/>
      <c r="E484" s="175"/>
      <c r="F484" s="175"/>
      <c r="G484" s="175"/>
      <c r="H484" s="175"/>
      <c r="I484" s="175"/>
      <c r="J484" s="175"/>
      <c r="K484" s="175"/>
      <c r="L484" s="175"/>
      <c r="M484" s="175"/>
      <c r="N484" s="175"/>
      <c r="O484" s="175"/>
      <c r="P484" s="175"/>
      <c r="Q484" s="175"/>
      <c r="R484" s="175"/>
      <c r="S484" s="175"/>
      <c r="T484" s="175"/>
      <c r="U484" s="104"/>
      <c r="V484" s="333"/>
      <c r="W484" s="333"/>
      <c r="X484" s="333"/>
      <c r="Y484" s="333"/>
      <c r="Z484" s="333"/>
      <c r="AA484" s="333"/>
      <c r="AB484" s="333"/>
      <c r="AC484" s="333"/>
    </row>
    <row r="485" spans="1:29" ht="16.5" customHeight="1">
      <c r="A485" s="175"/>
      <c r="B485" s="179"/>
      <c r="C485" s="175"/>
      <c r="D485" s="175"/>
      <c r="E485" s="175"/>
      <c r="F485" s="175"/>
      <c r="G485" s="175"/>
      <c r="H485" s="175"/>
      <c r="I485" s="175"/>
      <c r="J485" s="175"/>
      <c r="K485" s="175"/>
      <c r="L485" s="175"/>
      <c r="M485" s="175"/>
      <c r="N485" s="175"/>
      <c r="O485" s="175"/>
      <c r="P485" s="175"/>
      <c r="Q485" s="175"/>
      <c r="R485" s="175"/>
      <c r="S485" s="175"/>
      <c r="T485" s="175"/>
      <c r="U485" s="104"/>
      <c r="V485" s="333"/>
      <c r="W485" s="333"/>
      <c r="X485" s="333"/>
      <c r="Y485" s="333"/>
      <c r="Z485" s="333"/>
      <c r="AA485" s="333"/>
      <c r="AB485" s="333"/>
      <c r="AC485" s="333"/>
    </row>
    <row r="486" spans="1:29" ht="16.5" customHeight="1">
      <c r="A486" s="175"/>
      <c r="B486" s="179"/>
      <c r="C486" s="175"/>
      <c r="D486" s="175"/>
      <c r="E486" s="175"/>
      <c r="F486" s="175"/>
      <c r="G486" s="175"/>
      <c r="H486" s="175"/>
      <c r="I486" s="175"/>
      <c r="J486" s="175"/>
      <c r="K486" s="175"/>
      <c r="L486" s="175"/>
      <c r="M486" s="175"/>
      <c r="N486" s="175"/>
      <c r="O486" s="175"/>
      <c r="P486" s="175"/>
      <c r="Q486" s="175"/>
      <c r="R486" s="175"/>
      <c r="S486" s="175"/>
      <c r="T486" s="175"/>
      <c r="U486" s="104"/>
      <c r="V486" s="333"/>
      <c r="W486" s="333"/>
      <c r="X486" s="333"/>
      <c r="Y486" s="333"/>
      <c r="Z486" s="333"/>
      <c r="AA486" s="333"/>
      <c r="AB486" s="333"/>
      <c r="AC486" s="333"/>
    </row>
    <row r="487" spans="1:29" ht="16.5" customHeight="1">
      <c r="A487" s="175"/>
      <c r="B487" s="179"/>
      <c r="C487" s="175"/>
      <c r="D487" s="175"/>
      <c r="E487" s="175"/>
      <c r="F487" s="175"/>
      <c r="G487" s="175"/>
      <c r="H487" s="175"/>
      <c r="I487" s="175"/>
      <c r="J487" s="175"/>
      <c r="K487" s="175"/>
      <c r="L487" s="175"/>
      <c r="M487" s="175"/>
      <c r="N487" s="175"/>
      <c r="O487" s="175"/>
      <c r="P487" s="175"/>
      <c r="Q487" s="175"/>
      <c r="R487" s="175"/>
      <c r="S487" s="175"/>
      <c r="T487" s="175"/>
      <c r="U487" s="104"/>
      <c r="V487" s="333"/>
      <c r="W487" s="333"/>
      <c r="X487" s="333"/>
      <c r="Y487" s="333"/>
      <c r="Z487" s="333"/>
      <c r="AA487" s="333"/>
      <c r="AB487" s="333"/>
      <c r="AC487" s="333"/>
    </row>
    <row r="488" spans="1:29" ht="16.5" customHeight="1">
      <c r="A488" s="175"/>
      <c r="B488" s="179"/>
      <c r="C488" s="175"/>
      <c r="D488" s="175"/>
      <c r="E488" s="175"/>
      <c r="F488" s="175"/>
      <c r="G488" s="175"/>
      <c r="H488" s="175"/>
      <c r="I488" s="175"/>
      <c r="J488" s="175"/>
      <c r="K488" s="175"/>
      <c r="L488" s="175"/>
      <c r="M488" s="175"/>
      <c r="N488" s="175"/>
      <c r="O488" s="175"/>
      <c r="P488" s="175"/>
      <c r="Q488" s="175"/>
      <c r="R488" s="175"/>
      <c r="S488" s="175"/>
      <c r="T488" s="175"/>
      <c r="U488" s="104"/>
      <c r="V488" s="333"/>
      <c r="W488" s="333"/>
      <c r="X488" s="333"/>
      <c r="Y488" s="333"/>
      <c r="Z488" s="333"/>
      <c r="AA488" s="333"/>
      <c r="AB488" s="333"/>
      <c r="AC488" s="333"/>
    </row>
    <row r="489" spans="1:29" ht="16.5" customHeight="1">
      <c r="A489" s="175"/>
      <c r="B489" s="179"/>
      <c r="C489" s="175"/>
      <c r="D489" s="175"/>
      <c r="E489" s="175"/>
      <c r="F489" s="175"/>
      <c r="G489" s="175"/>
      <c r="H489" s="175"/>
      <c r="I489" s="175"/>
      <c r="J489" s="175"/>
      <c r="K489" s="175"/>
      <c r="L489" s="175"/>
      <c r="M489" s="175"/>
      <c r="N489" s="175"/>
      <c r="O489" s="175"/>
      <c r="P489" s="175"/>
      <c r="Q489" s="175"/>
      <c r="R489" s="175"/>
      <c r="S489" s="175"/>
      <c r="T489" s="175"/>
      <c r="U489" s="104"/>
      <c r="V489" s="333"/>
      <c r="W489" s="333"/>
      <c r="X489" s="333"/>
      <c r="Y489" s="333"/>
      <c r="Z489" s="333"/>
      <c r="AA489" s="333"/>
      <c r="AB489" s="333"/>
      <c r="AC489" s="333"/>
    </row>
    <row r="490" spans="1:29" ht="16.5" customHeight="1">
      <c r="A490" s="175"/>
      <c r="B490" s="179"/>
      <c r="C490" s="175"/>
      <c r="D490" s="175"/>
      <c r="E490" s="175"/>
      <c r="F490" s="175"/>
      <c r="G490" s="175"/>
      <c r="H490" s="175"/>
      <c r="I490" s="175"/>
      <c r="J490" s="175"/>
      <c r="K490" s="175"/>
      <c r="L490" s="175"/>
      <c r="M490" s="175"/>
      <c r="N490" s="175"/>
      <c r="O490" s="175"/>
      <c r="P490" s="175"/>
      <c r="Q490" s="175"/>
      <c r="R490" s="175"/>
      <c r="S490" s="175"/>
      <c r="T490" s="175"/>
      <c r="U490" s="104"/>
      <c r="V490" s="333"/>
      <c r="W490" s="333"/>
      <c r="X490" s="333"/>
      <c r="Y490" s="333"/>
      <c r="Z490" s="333"/>
      <c r="AA490" s="333"/>
      <c r="AB490" s="333"/>
      <c r="AC490" s="333"/>
    </row>
    <row r="491" spans="1:29" ht="16.5" customHeight="1">
      <c r="A491" s="175"/>
      <c r="B491" s="179"/>
      <c r="C491" s="175"/>
      <c r="D491" s="175"/>
      <c r="E491" s="175"/>
      <c r="F491" s="175"/>
      <c r="G491" s="175"/>
      <c r="H491" s="175"/>
      <c r="I491" s="175"/>
      <c r="J491" s="175"/>
      <c r="K491" s="175"/>
      <c r="L491" s="175"/>
      <c r="M491" s="175"/>
      <c r="N491" s="175"/>
      <c r="O491" s="175"/>
      <c r="P491" s="175"/>
      <c r="Q491" s="175"/>
      <c r="R491" s="175"/>
      <c r="S491" s="175"/>
      <c r="T491" s="175"/>
      <c r="U491" s="104"/>
      <c r="V491" s="333"/>
      <c r="W491" s="333"/>
      <c r="X491" s="333"/>
      <c r="Y491" s="333"/>
      <c r="Z491" s="333"/>
      <c r="AA491" s="333"/>
      <c r="AB491" s="333"/>
      <c r="AC491" s="333"/>
    </row>
    <row r="492" spans="1:29" ht="16.5" customHeight="1">
      <c r="A492" s="175"/>
      <c r="B492" s="179"/>
      <c r="C492" s="175"/>
      <c r="D492" s="175"/>
      <c r="E492" s="175"/>
      <c r="F492" s="175"/>
      <c r="G492" s="175"/>
      <c r="H492" s="175"/>
      <c r="I492" s="175"/>
      <c r="J492" s="175"/>
      <c r="K492" s="175"/>
      <c r="L492" s="175"/>
      <c r="M492" s="175"/>
      <c r="N492" s="175"/>
      <c r="O492" s="175"/>
      <c r="P492" s="175"/>
      <c r="Q492" s="175"/>
      <c r="R492" s="175"/>
      <c r="S492" s="175"/>
      <c r="T492" s="175"/>
      <c r="U492" s="104"/>
      <c r="V492" s="333"/>
      <c r="W492" s="333"/>
      <c r="X492" s="333"/>
      <c r="Y492" s="333"/>
      <c r="Z492" s="333"/>
      <c r="AA492" s="333"/>
      <c r="AB492" s="333"/>
      <c r="AC492" s="333"/>
    </row>
    <row r="493" spans="1:29" ht="16.5" customHeight="1">
      <c r="A493" s="175"/>
      <c r="B493" s="179"/>
      <c r="C493" s="175"/>
      <c r="D493" s="175"/>
      <c r="E493" s="175"/>
      <c r="F493" s="175"/>
      <c r="G493" s="175"/>
      <c r="H493" s="175"/>
      <c r="I493" s="175"/>
      <c r="J493" s="175"/>
      <c r="K493" s="175"/>
      <c r="L493" s="175"/>
      <c r="M493" s="175"/>
      <c r="N493" s="175"/>
      <c r="O493" s="175"/>
      <c r="P493" s="175"/>
      <c r="Q493" s="175"/>
      <c r="R493" s="175"/>
      <c r="S493" s="175"/>
      <c r="T493" s="175"/>
      <c r="U493" s="104"/>
      <c r="V493" s="333"/>
      <c r="W493" s="333"/>
      <c r="X493" s="333"/>
      <c r="Y493" s="333"/>
      <c r="Z493" s="333"/>
      <c r="AA493" s="333"/>
      <c r="AB493" s="333"/>
      <c r="AC493" s="333"/>
    </row>
    <row r="494" spans="1:29" ht="16.5" customHeight="1">
      <c r="A494" s="175"/>
      <c r="B494" s="179"/>
      <c r="C494" s="175"/>
      <c r="D494" s="175"/>
      <c r="E494" s="175"/>
      <c r="F494" s="175"/>
      <c r="G494" s="175"/>
      <c r="H494" s="175"/>
      <c r="I494" s="175"/>
      <c r="J494" s="175"/>
      <c r="K494" s="175"/>
      <c r="L494" s="175"/>
      <c r="M494" s="175"/>
      <c r="N494" s="175"/>
      <c r="O494" s="175"/>
      <c r="P494" s="175"/>
      <c r="Q494" s="175"/>
      <c r="R494" s="175"/>
      <c r="S494" s="175"/>
      <c r="T494" s="175"/>
      <c r="U494" s="104"/>
      <c r="V494" s="333"/>
      <c r="W494" s="333"/>
      <c r="X494" s="333"/>
      <c r="Y494" s="333"/>
      <c r="Z494" s="333"/>
      <c r="AA494" s="333"/>
      <c r="AB494" s="333"/>
      <c r="AC494" s="333"/>
    </row>
    <row r="495" spans="1:29" ht="16.5" customHeight="1">
      <c r="A495" s="175"/>
      <c r="B495" s="179"/>
      <c r="C495" s="175"/>
      <c r="D495" s="175"/>
      <c r="E495" s="175"/>
      <c r="F495" s="175"/>
      <c r="G495" s="175"/>
      <c r="H495" s="175"/>
      <c r="I495" s="175"/>
      <c r="J495" s="175"/>
      <c r="K495" s="175"/>
      <c r="L495" s="175"/>
      <c r="M495" s="175"/>
      <c r="N495" s="175"/>
      <c r="O495" s="175"/>
      <c r="P495" s="175"/>
      <c r="Q495" s="175"/>
      <c r="R495" s="175"/>
      <c r="S495" s="175"/>
      <c r="T495" s="175"/>
      <c r="U495" s="104"/>
      <c r="V495" s="333"/>
      <c r="W495" s="333"/>
      <c r="X495" s="333"/>
      <c r="Y495" s="333"/>
      <c r="Z495" s="333"/>
      <c r="AA495" s="333"/>
      <c r="AB495" s="333"/>
      <c r="AC495" s="333"/>
    </row>
    <row r="496" spans="1:29" ht="16.5" customHeight="1">
      <c r="A496" s="175"/>
      <c r="B496" s="179"/>
      <c r="C496" s="175"/>
      <c r="D496" s="175"/>
      <c r="E496" s="175"/>
      <c r="F496" s="175"/>
      <c r="G496" s="175"/>
      <c r="H496" s="175"/>
      <c r="I496" s="175"/>
      <c r="J496" s="175"/>
      <c r="K496" s="175"/>
      <c r="L496" s="175"/>
      <c r="M496" s="175"/>
      <c r="N496" s="175"/>
      <c r="O496" s="175"/>
      <c r="P496" s="175"/>
      <c r="Q496" s="175"/>
      <c r="R496" s="175"/>
      <c r="S496" s="175"/>
      <c r="T496" s="175"/>
      <c r="U496" s="104"/>
      <c r="V496" s="333"/>
      <c r="W496" s="333"/>
      <c r="X496" s="333"/>
      <c r="Y496" s="333"/>
      <c r="Z496" s="333"/>
      <c r="AA496" s="333"/>
      <c r="AB496" s="333"/>
      <c r="AC496" s="333"/>
    </row>
    <row r="497" spans="1:29" ht="16.5" customHeight="1">
      <c r="A497" s="175"/>
      <c r="B497" s="179"/>
      <c r="C497" s="175"/>
      <c r="D497" s="175"/>
      <c r="E497" s="175"/>
      <c r="F497" s="175"/>
      <c r="G497" s="175"/>
      <c r="H497" s="175"/>
      <c r="I497" s="175"/>
      <c r="J497" s="175"/>
      <c r="K497" s="175"/>
      <c r="L497" s="175"/>
      <c r="M497" s="175"/>
      <c r="N497" s="175"/>
      <c r="O497" s="175"/>
      <c r="P497" s="175"/>
      <c r="Q497" s="175"/>
      <c r="R497" s="175"/>
      <c r="S497" s="175"/>
      <c r="T497" s="175"/>
      <c r="U497" s="104"/>
      <c r="V497" s="333"/>
      <c r="W497" s="333"/>
      <c r="X497" s="333"/>
      <c r="Y497" s="333"/>
      <c r="Z497" s="333"/>
      <c r="AA497" s="333"/>
      <c r="AB497" s="333"/>
      <c r="AC497" s="333"/>
    </row>
    <row r="498" spans="1:29" ht="16.5" customHeight="1">
      <c r="A498" s="175"/>
      <c r="B498" s="179"/>
      <c r="C498" s="175"/>
      <c r="D498" s="175"/>
      <c r="E498" s="175"/>
      <c r="F498" s="175"/>
      <c r="G498" s="175"/>
      <c r="H498" s="175"/>
      <c r="I498" s="175"/>
      <c r="J498" s="175"/>
      <c r="K498" s="175"/>
      <c r="L498" s="175"/>
      <c r="M498" s="175"/>
      <c r="N498" s="175"/>
      <c r="O498" s="175"/>
      <c r="P498" s="175"/>
      <c r="Q498" s="175"/>
      <c r="R498" s="175"/>
      <c r="S498" s="175"/>
      <c r="T498" s="175"/>
      <c r="U498" s="104"/>
      <c r="V498" s="333"/>
      <c r="W498" s="333"/>
      <c r="X498" s="333"/>
      <c r="Y498" s="333"/>
      <c r="Z498" s="333"/>
      <c r="AA498" s="333"/>
      <c r="AB498" s="333"/>
      <c r="AC498" s="333"/>
    </row>
    <row r="499" spans="1:29" ht="16.5" customHeight="1">
      <c r="A499" s="175"/>
      <c r="B499" s="179"/>
      <c r="C499" s="175"/>
      <c r="D499" s="175"/>
      <c r="E499" s="175"/>
      <c r="F499" s="175"/>
      <c r="G499" s="175"/>
      <c r="H499" s="175"/>
      <c r="I499" s="175"/>
      <c r="J499" s="175"/>
      <c r="K499" s="175"/>
      <c r="L499" s="175"/>
      <c r="M499" s="175"/>
      <c r="N499" s="175"/>
      <c r="O499" s="175"/>
      <c r="P499" s="175"/>
      <c r="Q499" s="175"/>
      <c r="R499" s="175"/>
      <c r="S499" s="175"/>
      <c r="T499" s="175"/>
      <c r="U499" s="104"/>
      <c r="V499" s="333"/>
      <c r="W499" s="333"/>
      <c r="X499" s="333"/>
      <c r="Y499" s="333"/>
      <c r="Z499" s="333"/>
      <c r="AA499" s="333"/>
      <c r="AB499" s="333"/>
      <c r="AC499" s="333"/>
    </row>
    <row r="500" spans="1:29" ht="16.5" customHeight="1">
      <c r="A500" s="175"/>
      <c r="B500" s="179"/>
      <c r="C500" s="175"/>
      <c r="D500" s="175"/>
      <c r="E500" s="175"/>
      <c r="F500" s="175"/>
      <c r="G500" s="175"/>
      <c r="H500" s="175"/>
      <c r="I500" s="175"/>
      <c r="J500" s="175"/>
      <c r="K500" s="175"/>
      <c r="L500" s="175"/>
      <c r="M500" s="175"/>
      <c r="N500" s="175"/>
      <c r="O500" s="175"/>
      <c r="P500" s="175"/>
      <c r="Q500" s="175"/>
      <c r="R500" s="175"/>
      <c r="S500" s="175"/>
      <c r="T500" s="175"/>
      <c r="U500" s="104"/>
      <c r="V500" s="333"/>
      <c r="W500" s="333"/>
      <c r="X500" s="333"/>
      <c r="Y500" s="333"/>
      <c r="Z500" s="333"/>
      <c r="AA500" s="333"/>
      <c r="AB500" s="333"/>
      <c r="AC500" s="333"/>
    </row>
    <row r="501" spans="1:29" ht="16.5" customHeight="1">
      <c r="A501" s="175"/>
      <c r="B501" s="179"/>
      <c r="C501" s="175"/>
      <c r="D501" s="175"/>
      <c r="E501" s="175"/>
      <c r="F501" s="175"/>
      <c r="G501" s="175"/>
      <c r="H501" s="175"/>
      <c r="I501" s="175"/>
      <c r="J501" s="175"/>
      <c r="K501" s="175"/>
      <c r="L501" s="175"/>
      <c r="M501" s="175"/>
      <c r="N501" s="175"/>
      <c r="O501" s="175"/>
      <c r="P501" s="175"/>
      <c r="Q501" s="175"/>
      <c r="R501" s="175"/>
      <c r="S501" s="175"/>
      <c r="T501" s="175"/>
      <c r="U501" s="104"/>
      <c r="V501" s="333"/>
      <c r="W501" s="333"/>
      <c r="X501" s="333"/>
      <c r="Y501" s="333"/>
      <c r="Z501" s="333"/>
      <c r="AA501" s="333"/>
      <c r="AB501" s="333"/>
      <c r="AC501" s="333"/>
    </row>
    <row r="502" spans="1:29" ht="16.5" customHeight="1">
      <c r="A502" s="175"/>
      <c r="B502" s="179"/>
      <c r="C502" s="175"/>
      <c r="D502" s="175"/>
      <c r="E502" s="175"/>
      <c r="F502" s="175"/>
      <c r="G502" s="175"/>
      <c r="H502" s="175"/>
      <c r="I502" s="175"/>
      <c r="J502" s="175"/>
      <c r="K502" s="175"/>
      <c r="L502" s="175"/>
      <c r="M502" s="175"/>
      <c r="N502" s="175"/>
      <c r="O502" s="175"/>
      <c r="P502" s="175"/>
      <c r="Q502" s="175"/>
      <c r="R502" s="175"/>
      <c r="S502" s="175"/>
      <c r="T502" s="175"/>
      <c r="U502" s="104"/>
      <c r="V502" s="333"/>
      <c r="W502" s="333"/>
      <c r="X502" s="333"/>
      <c r="Y502" s="333"/>
      <c r="Z502" s="333"/>
      <c r="AA502" s="333"/>
      <c r="AB502" s="333"/>
      <c r="AC502" s="333"/>
    </row>
    <row r="503" spans="1:29" ht="16.5" customHeight="1">
      <c r="A503" s="175"/>
      <c r="B503" s="179"/>
      <c r="C503" s="175"/>
      <c r="D503" s="175"/>
      <c r="E503" s="175"/>
      <c r="F503" s="175"/>
      <c r="G503" s="175"/>
      <c r="H503" s="175"/>
      <c r="I503" s="175"/>
      <c r="J503" s="175"/>
      <c r="K503" s="175"/>
      <c r="L503" s="175"/>
      <c r="M503" s="175"/>
      <c r="N503" s="175"/>
      <c r="O503" s="175"/>
      <c r="P503" s="175"/>
      <c r="Q503" s="175"/>
      <c r="R503" s="175"/>
      <c r="S503" s="175"/>
      <c r="T503" s="175"/>
      <c r="U503" s="104"/>
      <c r="V503" s="333"/>
      <c r="W503" s="333"/>
      <c r="X503" s="333"/>
      <c r="Y503" s="333"/>
      <c r="Z503" s="333"/>
      <c r="AA503" s="333"/>
      <c r="AB503" s="333"/>
      <c r="AC503" s="333"/>
    </row>
    <row r="504" spans="1:29" ht="16.5" customHeight="1">
      <c r="A504" s="175"/>
      <c r="B504" s="179"/>
      <c r="C504" s="175"/>
      <c r="D504" s="175"/>
      <c r="E504" s="175"/>
      <c r="F504" s="175"/>
      <c r="G504" s="175"/>
      <c r="H504" s="175"/>
      <c r="I504" s="175"/>
      <c r="J504" s="175"/>
      <c r="K504" s="175"/>
      <c r="L504" s="175"/>
      <c r="M504" s="175"/>
      <c r="N504" s="175"/>
      <c r="O504" s="175"/>
      <c r="P504" s="175"/>
      <c r="Q504" s="175"/>
      <c r="R504" s="175"/>
      <c r="S504" s="175"/>
      <c r="T504" s="175"/>
      <c r="U504" s="104"/>
      <c r="V504" s="333"/>
      <c r="W504" s="333"/>
      <c r="X504" s="333"/>
      <c r="Y504" s="333"/>
      <c r="Z504" s="333"/>
      <c r="AA504" s="333"/>
      <c r="AB504" s="333"/>
      <c r="AC504" s="333"/>
    </row>
    <row r="505" spans="1:29" ht="16.5" customHeight="1">
      <c r="A505" s="175"/>
      <c r="B505" s="179"/>
      <c r="C505" s="175"/>
      <c r="D505" s="175"/>
      <c r="E505" s="175"/>
      <c r="F505" s="175"/>
      <c r="G505" s="175"/>
      <c r="H505" s="175"/>
      <c r="I505" s="175"/>
      <c r="J505" s="175"/>
      <c r="K505" s="175"/>
      <c r="L505" s="175"/>
      <c r="M505" s="175"/>
      <c r="N505" s="175"/>
      <c r="O505" s="175"/>
      <c r="P505" s="175"/>
      <c r="Q505" s="175"/>
      <c r="R505" s="175"/>
      <c r="S505" s="175"/>
      <c r="T505" s="175"/>
      <c r="U505" s="104"/>
      <c r="V505" s="333"/>
      <c r="W505" s="333"/>
      <c r="X505" s="333"/>
      <c r="Y505" s="333"/>
      <c r="Z505" s="333"/>
      <c r="AA505" s="333"/>
      <c r="AB505" s="333"/>
      <c r="AC505" s="333"/>
    </row>
    <row r="506" spans="1:29" ht="16.5" customHeight="1">
      <c r="A506" s="175"/>
      <c r="B506" s="179"/>
      <c r="C506" s="175"/>
      <c r="D506" s="175"/>
      <c r="E506" s="175"/>
      <c r="F506" s="175"/>
      <c r="G506" s="175"/>
      <c r="H506" s="175"/>
      <c r="I506" s="175"/>
      <c r="J506" s="175"/>
      <c r="K506" s="175"/>
      <c r="L506" s="175"/>
      <c r="M506" s="175"/>
      <c r="N506" s="175"/>
      <c r="O506" s="175"/>
      <c r="P506" s="175"/>
      <c r="Q506" s="175"/>
      <c r="R506" s="175"/>
      <c r="S506" s="175"/>
      <c r="T506" s="175"/>
      <c r="U506" s="104"/>
      <c r="V506" s="333"/>
      <c r="W506" s="333"/>
      <c r="X506" s="333"/>
      <c r="Y506" s="333"/>
      <c r="Z506" s="333"/>
      <c r="AA506" s="333"/>
      <c r="AB506" s="333"/>
      <c r="AC506" s="333"/>
    </row>
    <row r="507" spans="1:29" ht="16.5" customHeight="1">
      <c r="A507" s="175"/>
      <c r="B507" s="179"/>
      <c r="C507" s="175"/>
      <c r="D507" s="175"/>
      <c r="E507" s="175"/>
      <c r="F507" s="175"/>
      <c r="G507" s="175"/>
      <c r="H507" s="175"/>
      <c r="I507" s="175"/>
      <c r="J507" s="175"/>
      <c r="K507" s="175"/>
      <c r="L507" s="175"/>
      <c r="M507" s="175"/>
      <c r="N507" s="175"/>
      <c r="O507" s="175"/>
      <c r="P507" s="175"/>
      <c r="Q507" s="175"/>
      <c r="R507" s="175"/>
      <c r="S507" s="175"/>
      <c r="T507" s="175"/>
      <c r="U507" s="104"/>
      <c r="V507" s="333"/>
      <c r="W507" s="333"/>
      <c r="X507" s="333"/>
      <c r="Y507" s="333"/>
      <c r="Z507" s="333"/>
      <c r="AA507" s="333"/>
      <c r="AB507" s="333"/>
      <c r="AC507" s="333"/>
    </row>
    <row r="508" spans="1:29" ht="16.5" customHeight="1">
      <c r="A508" s="175"/>
      <c r="B508" s="179"/>
      <c r="C508" s="175"/>
      <c r="D508" s="175"/>
      <c r="E508" s="175"/>
      <c r="F508" s="175"/>
      <c r="G508" s="175"/>
      <c r="H508" s="175"/>
      <c r="I508" s="175"/>
      <c r="J508" s="175"/>
      <c r="K508" s="175"/>
      <c r="L508" s="175"/>
      <c r="M508" s="175"/>
      <c r="N508" s="175"/>
      <c r="O508" s="175"/>
      <c r="P508" s="175"/>
      <c r="Q508" s="175"/>
      <c r="R508" s="175"/>
      <c r="S508" s="175"/>
      <c r="T508" s="175"/>
      <c r="U508" s="104"/>
      <c r="V508" s="333"/>
      <c r="W508" s="333"/>
      <c r="X508" s="333"/>
      <c r="Y508" s="333"/>
      <c r="Z508" s="333"/>
      <c r="AA508" s="333"/>
      <c r="AB508" s="333"/>
      <c r="AC508" s="333"/>
    </row>
    <row r="509" spans="1:29" ht="16.5" customHeight="1">
      <c r="A509" s="175"/>
      <c r="B509" s="179"/>
      <c r="C509" s="175"/>
      <c r="D509" s="175"/>
      <c r="E509" s="175"/>
      <c r="F509" s="175"/>
      <c r="G509" s="175"/>
      <c r="H509" s="175"/>
      <c r="I509" s="175"/>
      <c r="J509" s="175"/>
      <c r="K509" s="175"/>
      <c r="L509" s="175"/>
      <c r="M509" s="175"/>
      <c r="N509" s="175"/>
      <c r="O509" s="175"/>
      <c r="P509" s="175"/>
      <c r="Q509" s="175"/>
      <c r="R509" s="175"/>
      <c r="S509" s="175"/>
      <c r="T509" s="175"/>
      <c r="U509" s="104"/>
      <c r="V509" s="333"/>
      <c r="W509" s="333"/>
      <c r="X509" s="333"/>
      <c r="Y509" s="333"/>
      <c r="Z509" s="333"/>
      <c r="AA509" s="333"/>
      <c r="AB509" s="333"/>
      <c r="AC509" s="333"/>
    </row>
    <row r="510" spans="1:29" ht="16.5" customHeight="1">
      <c r="A510" s="175"/>
      <c r="B510" s="179"/>
      <c r="C510" s="175"/>
      <c r="D510" s="175"/>
      <c r="E510" s="175"/>
      <c r="F510" s="175"/>
      <c r="G510" s="175"/>
      <c r="H510" s="175"/>
      <c r="I510" s="175"/>
      <c r="J510" s="175"/>
      <c r="K510" s="175"/>
      <c r="L510" s="175"/>
      <c r="M510" s="175"/>
      <c r="N510" s="175"/>
      <c r="O510" s="175"/>
      <c r="P510" s="175"/>
      <c r="Q510" s="175"/>
      <c r="R510" s="175"/>
      <c r="S510" s="175"/>
      <c r="T510" s="175"/>
      <c r="U510" s="104"/>
      <c r="V510" s="333"/>
      <c r="W510" s="333"/>
      <c r="X510" s="333"/>
      <c r="Y510" s="333"/>
      <c r="Z510" s="333"/>
      <c r="AA510" s="333"/>
      <c r="AB510" s="333"/>
      <c r="AC510" s="333"/>
    </row>
    <row r="511" spans="1:29" ht="16.5" customHeight="1">
      <c r="A511" s="175"/>
      <c r="B511" s="179"/>
      <c r="C511" s="175"/>
      <c r="D511" s="175"/>
      <c r="E511" s="175"/>
      <c r="F511" s="175"/>
      <c r="G511" s="175"/>
      <c r="H511" s="175"/>
      <c r="I511" s="175"/>
      <c r="J511" s="175"/>
      <c r="K511" s="175"/>
      <c r="L511" s="175"/>
      <c r="M511" s="175"/>
      <c r="N511" s="175"/>
      <c r="O511" s="175"/>
      <c r="P511" s="175"/>
      <c r="Q511" s="175"/>
      <c r="R511" s="175"/>
      <c r="S511" s="175"/>
      <c r="T511" s="175"/>
      <c r="U511" s="104"/>
      <c r="V511" s="333"/>
      <c r="W511" s="333"/>
      <c r="X511" s="333"/>
      <c r="Y511" s="333"/>
      <c r="Z511" s="333"/>
      <c r="AA511" s="333"/>
      <c r="AB511" s="333"/>
      <c r="AC511" s="333"/>
    </row>
    <row r="512" spans="1:29" ht="16.5" customHeight="1">
      <c r="A512" s="175"/>
      <c r="B512" s="179"/>
      <c r="C512" s="175"/>
      <c r="D512" s="175"/>
      <c r="E512" s="175"/>
      <c r="F512" s="175"/>
      <c r="G512" s="175"/>
      <c r="H512" s="175"/>
      <c r="I512" s="175"/>
      <c r="J512" s="175"/>
      <c r="K512" s="175"/>
      <c r="L512" s="175"/>
      <c r="M512" s="175"/>
      <c r="N512" s="175"/>
      <c r="O512" s="175"/>
      <c r="P512" s="175"/>
      <c r="Q512" s="175"/>
      <c r="R512" s="175"/>
      <c r="S512" s="175"/>
      <c r="T512" s="175"/>
      <c r="U512" s="104"/>
      <c r="V512" s="333"/>
      <c r="W512" s="333"/>
      <c r="X512" s="333"/>
      <c r="Y512" s="333"/>
      <c r="Z512" s="333"/>
      <c r="AA512" s="333"/>
      <c r="AB512" s="333"/>
      <c r="AC512" s="333"/>
    </row>
    <row r="513" spans="1:29" ht="16.5" customHeight="1">
      <c r="A513" s="175"/>
      <c r="B513" s="179"/>
      <c r="C513" s="175"/>
      <c r="D513" s="175"/>
      <c r="E513" s="175"/>
      <c r="F513" s="175"/>
      <c r="G513" s="175"/>
      <c r="H513" s="175"/>
      <c r="I513" s="175"/>
      <c r="J513" s="175"/>
      <c r="K513" s="175"/>
      <c r="L513" s="175"/>
      <c r="M513" s="175"/>
      <c r="N513" s="175"/>
      <c r="O513" s="175"/>
      <c r="P513" s="175"/>
      <c r="Q513" s="175"/>
      <c r="R513" s="175"/>
      <c r="S513" s="175"/>
      <c r="T513" s="175"/>
      <c r="U513" s="104"/>
      <c r="V513" s="333"/>
      <c r="W513" s="333"/>
      <c r="X513" s="333"/>
      <c r="Y513" s="333"/>
      <c r="Z513" s="333"/>
      <c r="AA513" s="333"/>
      <c r="AB513" s="333"/>
      <c r="AC513" s="333"/>
    </row>
    <row r="514" spans="1:29" ht="16.5" customHeight="1">
      <c r="A514" s="175"/>
      <c r="B514" s="179"/>
      <c r="C514" s="175"/>
      <c r="D514" s="175"/>
      <c r="E514" s="175"/>
      <c r="F514" s="175"/>
      <c r="G514" s="175"/>
      <c r="H514" s="175"/>
      <c r="I514" s="175"/>
      <c r="J514" s="175"/>
      <c r="K514" s="175"/>
      <c r="L514" s="175"/>
      <c r="M514" s="175"/>
      <c r="N514" s="175"/>
      <c r="O514" s="175"/>
      <c r="P514" s="175"/>
      <c r="Q514" s="175"/>
      <c r="R514" s="175"/>
      <c r="S514" s="175"/>
      <c r="T514" s="175"/>
      <c r="U514" s="104"/>
      <c r="V514" s="333"/>
      <c r="W514" s="333"/>
      <c r="X514" s="333"/>
      <c r="Y514" s="333"/>
      <c r="Z514" s="333"/>
      <c r="AA514" s="333"/>
      <c r="AB514" s="333"/>
      <c r="AC514" s="333"/>
    </row>
    <row r="515" spans="1:29" ht="16.5" customHeight="1">
      <c r="A515" s="175"/>
      <c r="B515" s="179"/>
      <c r="C515" s="175"/>
      <c r="D515" s="175"/>
      <c r="E515" s="175"/>
      <c r="F515" s="175"/>
      <c r="G515" s="175"/>
      <c r="H515" s="175"/>
      <c r="I515" s="175"/>
      <c r="J515" s="175"/>
      <c r="K515" s="175"/>
      <c r="L515" s="175"/>
      <c r="M515" s="175"/>
      <c r="N515" s="175"/>
      <c r="O515" s="175"/>
      <c r="P515" s="175"/>
      <c r="Q515" s="175"/>
      <c r="R515" s="175"/>
      <c r="S515" s="175"/>
      <c r="T515" s="175"/>
      <c r="U515" s="104"/>
      <c r="V515" s="333"/>
      <c r="W515" s="333"/>
      <c r="X515" s="333"/>
      <c r="Y515" s="333"/>
      <c r="Z515" s="333"/>
      <c r="AA515" s="333"/>
      <c r="AB515" s="333"/>
      <c r="AC515" s="333"/>
    </row>
    <row r="516" spans="1:29" ht="16.5" customHeight="1">
      <c r="A516" s="175"/>
      <c r="B516" s="179"/>
      <c r="C516" s="175"/>
      <c r="D516" s="175"/>
      <c r="E516" s="175"/>
      <c r="F516" s="175"/>
      <c r="G516" s="175"/>
      <c r="H516" s="175"/>
      <c r="I516" s="175"/>
      <c r="J516" s="175"/>
      <c r="K516" s="175"/>
      <c r="L516" s="175"/>
      <c r="M516" s="175"/>
      <c r="N516" s="175"/>
      <c r="O516" s="175"/>
      <c r="P516" s="175"/>
      <c r="Q516" s="175"/>
      <c r="R516" s="175"/>
      <c r="S516" s="175"/>
      <c r="T516" s="175"/>
      <c r="U516" s="104"/>
      <c r="V516" s="333"/>
      <c r="W516" s="333"/>
      <c r="X516" s="333"/>
      <c r="Y516" s="333"/>
      <c r="Z516" s="333"/>
      <c r="AA516" s="333"/>
      <c r="AB516" s="333"/>
      <c r="AC516" s="333"/>
    </row>
    <row r="517" spans="1:29" ht="16.5" customHeight="1">
      <c r="A517" s="175"/>
      <c r="B517" s="179"/>
      <c r="C517" s="175"/>
      <c r="D517" s="175"/>
      <c r="E517" s="175"/>
      <c r="F517" s="175"/>
      <c r="G517" s="175"/>
      <c r="H517" s="175"/>
      <c r="I517" s="175"/>
      <c r="J517" s="175"/>
      <c r="K517" s="175"/>
      <c r="L517" s="175"/>
      <c r="M517" s="175"/>
      <c r="N517" s="175"/>
      <c r="O517" s="175"/>
      <c r="P517" s="175"/>
      <c r="Q517" s="175"/>
      <c r="R517" s="175"/>
      <c r="S517" s="175"/>
      <c r="T517" s="175"/>
      <c r="U517" s="104"/>
      <c r="V517" s="333"/>
      <c r="W517" s="333"/>
      <c r="X517" s="333"/>
      <c r="Y517" s="333"/>
      <c r="Z517" s="333"/>
      <c r="AA517" s="333"/>
      <c r="AB517" s="333"/>
      <c r="AC517" s="333"/>
    </row>
    <row r="518" spans="1:29" ht="16.5" customHeight="1">
      <c r="A518" s="175"/>
      <c r="B518" s="179"/>
      <c r="C518" s="175"/>
      <c r="D518" s="175"/>
      <c r="E518" s="175"/>
      <c r="F518" s="175"/>
      <c r="G518" s="175"/>
      <c r="H518" s="175"/>
      <c r="I518" s="175"/>
      <c r="J518" s="175"/>
      <c r="K518" s="175"/>
      <c r="L518" s="175"/>
      <c r="M518" s="175"/>
      <c r="N518" s="175"/>
      <c r="O518" s="175"/>
      <c r="P518" s="175"/>
      <c r="Q518" s="175"/>
      <c r="R518" s="175"/>
      <c r="S518" s="175"/>
      <c r="T518" s="175"/>
      <c r="U518" s="104"/>
      <c r="V518" s="333"/>
      <c r="W518" s="333"/>
      <c r="X518" s="333"/>
      <c r="Y518" s="333"/>
      <c r="Z518" s="333"/>
      <c r="AA518" s="333"/>
      <c r="AB518" s="333"/>
      <c r="AC518" s="333"/>
    </row>
    <row r="519" spans="1:29" ht="16.5" customHeight="1">
      <c r="A519" s="175"/>
      <c r="B519" s="179"/>
      <c r="C519" s="175"/>
      <c r="D519" s="175"/>
      <c r="E519" s="175"/>
      <c r="F519" s="175"/>
      <c r="G519" s="175"/>
      <c r="H519" s="175"/>
      <c r="I519" s="175"/>
      <c r="J519" s="175"/>
      <c r="K519" s="175"/>
      <c r="L519" s="175"/>
      <c r="M519" s="175"/>
      <c r="N519" s="175"/>
      <c r="O519" s="175"/>
      <c r="P519" s="175"/>
      <c r="Q519" s="175"/>
      <c r="R519" s="175"/>
      <c r="S519" s="175"/>
      <c r="T519" s="175"/>
      <c r="U519" s="104"/>
      <c r="V519" s="333"/>
      <c r="W519" s="333"/>
      <c r="X519" s="333"/>
      <c r="Y519" s="333"/>
      <c r="Z519" s="333"/>
      <c r="AA519" s="333"/>
      <c r="AB519" s="333"/>
      <c r="AC519" s="333"/>
    </row>
    <row r="520" spans="1:29" ht="16.5" customHeight="1">
      <c r="A520" s="175"/>
      <c r="B520" s="179"/>
      <c r="C520" s="175"/>
      <c r="D520" s="175"/>
      <c r="E520" s="175"/>
      <c r="F520" s="175"/>
      <c r="G520" s="175"/>
      <c r="H520" s="175"/>
      <c r="I520" s="175"/>
      <c r="J520" s="175"/>
      <c r="K520" s="175"/>
      <c r="L520" s="175"/>
      <c r="M520" s="175"/>
      <c r="N520" s="175"/>
      <c r="O520" s="175"/>
      <c r="P520" s="175"/>
      <c r="Q520" s="175"/>
      <c r="R520" s="175"/>
      <c r="S520" s="175"/>
      <c r="T520" s="175"/>
      <c r="U520" s="104"/>
      <c r="V520" s="333"/>
      <c r="W520" s="333"/>
      <c r="X520" s="333"/>
      <c r="Y520" s="333"/>
      <c r="Z520" s="333"/>
      <c r="AA520" s="333"/>
      <c r="AB520" s="333"/>
      <c r="AC520" s="333"/>
    </row>
    <row r="521" spans="1:29" ht="16.5" customHeight="1">
      <c r="A521" s="175"/>
      <c r="B521" s="179"/>
      <c r="C521" s="175"/>
      <c r="D521" s="175"/>
      <c r="E521" s="175"/>
      <c r="F521" s="175"/>
      <c r="G521" s="175"/>
      <c r="H521" s="175"/>
      <c r="I521" s="175"/>
      <c r="J521" s="175"/>
      <c r="K521" s="175"/>
      <c r="L521" s="175"/>
      <c r="M521" s="175"/>
      <c r="N521" s="175"/>
      <c r="O521" s="175"/>
      <c r="P521" s="175"/>
      <c r="Q521" s="175"/>
      <c r="R521" s="175"/>
      <c r="S521" s="175"/>
      <c r="T521" s="175"/>
      <c r="U521" s="104"/>
      <c r="V521" s="333"/>
      <c r="W521" s="333"/>
      <c r="X521" s="333"/>
      <c r="Y521" s="333"/>
      <c r="Z521" s="333"/>
      <c r="AA521" s="333"/>
      <c r="AB521" s="333"/>
      <c r="AC521" s="333"/>
    </row>
    <row r="522" spans="1:29" ht="16.5" customHeight="1">
      <c r="A522" s="175"/>
      <c r="B522" s="179"/>
      <c r="C522" s="175"/>
      <c r="D522" s="175"/>
      <c r="E522" s="175"/>
      <c r="F522" s="175"/>
      <c r="G522" s="175"/>
      <c r="H522" s="175"/>
      <c r="I522" s="175"/>
      <c r="J522" s="175"/>
      <c r="K522" s="175"/>
      <c r="L522" s="175"/>
      <c r="M522" s="175"/>
      <c r="N522" s="175"/>
      <c r="O522" s="175"/>
      <c r="P522" s="175"/>
      <c r="Q522" s="175"/>
      <c r="R522" s="175"/>
      <c r="S522" s="175"/>
      <c r="T522" s="175"/>
      <c r="U522" s="104"/>
      <c r="V522" s="333"/>
      <c r="W522" s="333"/>
      <c r="X522" s="333"/>
      <c r="Y522" s="333"/>
      <c r="Z522" s="333"/>
      <c r="AA522" s="333"/>
      <c r="AB522" s="333"/>
      <c r="AC522" s="333"/>
    </row>
    <row r="523" spans="1:29" ht="16.5" customHeight="1">
      <c r="A523" s="175"/>
      <c r="B523" s="179"/>
      <c r="C523" s="175"/>
      <c r="D523" s="175"/>
      <c r="E523" s="175"/>
      <c r="F523" s="175"/>
      <c r="G523" s="175"/>
      <c r="H523" s="175"/>
      <c r="I523" s="175"/>
      <c r="J523" s="175"/>
      <c r="K523" s="175"/>
      <c r="L523" s="175"/>
      <c r="M523" s="175"/>
      <c r="N523" s="175"/>
      <c r="O523" s="175"/>
      <c r="P523" s="175"/>
      <c r="Q523" s="175"/>
      <c r="R523" s="175"/>
      <c r="S523" s="175"/>
      <c r="T523" s="175"/>
      <c r="U523" s="104"/>
      <c r="V523" s="333"/>
      <c r="W523" s="333"/>
      <c r="X523" s="333"/>
      <c r="Y523" s="333"/>
      <c r="Z523" s="333"/>
      <c r="AA523" s="333"/>
      <c r="AB523" s="333"/>
      <c r="AC523" s="333"/>
    </row>
    <row r="524" spans="1:29" ht="16.5" customHeight="1">
      <c r="A524" s="175"/>
      <c r="B524" s="179"/>
      <c r="C524" s="175"/>
      <c r="D524" s="175"/>
      <c r="E524" s="175"/>
      <c r="F524" s="175"/>
      <c r="G524" s="175"/>
      <c r="H524" s="175"/>
      <c r="I524" s="175"/>
      <c r="J524" s="175"/>
      <c r="K524" s="175"/>
      <c r="L524" s="175"/>
      <c r="M524" s="175"/>
      <c r="N524" s="175"/>
      <c r="O524" s="175"/>
      <c r="P524" s="175"/>
      <c r="Q524" s="175"/>
      <c r="R524" s="175"/>
      <c r="S524" s="175"/>
      <c r="T524" s="175"/>
      <c r="U524" s="104"/>
      <c r="V524" s="333"/>
      <c r="W524" s="333"/>
      <c r="X524" s="333"/>
      <c r="Y524" s="333"/>
      <c r="Z524" s="333"/>
      <c r="AA524" s="333"/>
      <c r="AB524" s="333"/>
      <c r="AC524" s="333"/>
    </row>
    <row r="525" spans="1:29" ht="16.5" customHeight="1">
      <c r="A525" s="175"/>
      <c r="B525" s="179"/>
      <c r="C525" s="175"/>
      <c r="D525" s="175"/>
      <c r="E525" s="175"/>
      <c r="F525" s="175"/>
      <c r="G525" s="175"/>
      <c r="H525" s="175"/>
      <c r="I525" s="175"/>
      <c r="J525" s="175"/>
      <c r="K525" s="175"/>
      <c r="L525" s="175"/>
      <c r="M525" s="175"/>
      <c r="N525" s="175"/>
      <c r="O525" s="175"/>
      <c r="P525" s="175"/>
      <c r="Q525" s="175"/>
      <c r="R525" s="175"/>
      <c r="S525" s="175"/>
      <c r="T525" s="175"/>
      <c r="U525" s="104"/>
      <c r="V525" s="333"/>
      <c r="W525" s="333"/>
      <c r="X525" s="333"/>
      <c r="Y525" s="333"/>
      <c r="Z525" s="333"/>
      <c r="AA525" s="333"/>
      <c r="AB525" s="333"/>
      <c r="AC525" s="333"/>
    </row>
    <row r="526" spans="1:29" ht="16.5" customHeight="1">
      <c r="A526" s="175"/>
      <c r="B526" s="179"/>
      <c r="C526" s="175"/>
      <c r="D526" s="175"/>
      <c r="E526" s="175"/>
      <c r="F526" s="175"/>
      <c r="G526" s="175"/>
      <c r="H526" s="175"/>
      <c r="I526" s="175"/>
      <c r="J526" s="175"/>
      <c r="K526" s="175"/>
      <c r="L526" s="175"/>
      <c r="M526" s="175"/>
      <c r="N526" s="175"/>
      <c r="O526" s="175"/>
      <c r="P526" s="175"/>
      <c r="Q526" s="175"/>
      <c r="R526" s="175"/>
      <c r="S526" s="175"/>
      <c r="T526" s="175"/>
      <c r="U526" s="104"/>
      <c r="V526" s="333"/>
      <c r="W526" s="333"/>
      <c r="X526" s="333"/>
      <c r="Y526" s="333"/>
      <c r="Z526" s="333"/>
      <c r="AA526" s="333"/>
      <c r="AB526" s="333"/>
      <c r="AC526" s="333"/>
    </row>
    <row r="527" spans="1:29" ht="16.5" customHeight="1">
      <c r="A527" s="175"/>
      <c r="B527" s="179"/>
      <c r="C527" s="175"/>
      <c r="D527" s="175"/>
      <c r="E527" s="175"/>
      <c r="F527" s="175"/>
      <c r="G527" s="175"/>
      <c r="H527" s="175"/>
      <c r="I527" s="175"/>
      <c r="J527" s="175"/>
      <c r="K527" s="175"/>
      <c r="L527" s="175"/>
      <c r="M527" s="175"/>
      <c r="N527" s="175"/>
      <c r="O527" s="175"/>
      <c r="P527" s="175"/>
      <c r="Q527" s="175"/>
      <c r="R527" s="175"/>
      <c r="S527" s="175"/>
      <c r="T527" s="175"/>
      <c r="U527" s="104"/>
      <c r="V527" s="333"/>
      <c r="W527" s="333"/>
      <c r="X527" s="333"/>
      <c r="Y527" s="333"/>
      <c r="Z527" s="333"/>
      <c r="AA527" s="333"/>
      <c r="AB527" s="333"/>
      <c r="AC527" s="333"/>
    </row>
    <row r="528" spans="1:29" ht="16.5" customHeight="1">
      <c r="A528" s="175"/>
      <c r="B528" s="179"/>
      <c r="C528" s="175"/>
      <c r="D528" s="175"/>
      <c r="E528" s="175"/>
      <c r="F528" s="175"/>
      <c r="G528" s="175"/>
      <c r="H528" s="175"/>
      <c r="I528" s="175"/>
      <c r="J528" s="175"/>
      <c r="K528" s="175"/>
      <c r="L528" s="175"/>
      <c r="M528" s="175"/>
      <c r="N528" s="175"/>
      <c r="O528" s="175"/>
      <c r="P528" s="175"/>
      <c r="Q528" s="175"/>
      <c r="R528" s="175"/>
      <c r="S528" s="175"/>
      <c r="T528" s="175"/>
      <c r="U528" s="104"/>
      <c r="V528" s="333"/>
      <c r="W528" s="333"/>
      <c r="X528" s="333"/>
      <c r="Y528" s="333"/>
      <c r="Z528" s="333"/>
      <c r="AA528" s="333"/>
      <c r="AB528" s="333"/>
      <c r="AC528" s="333"/>
    </row>
    <row r="529" spans="1:29" ht="16.5" customHeight="1">
      <c r="A529" s="175"/>
      <c r="B529" s="179"/>
      <c r="C529" s="175"/>
      <c r="D529" s="175"/>
      <c r="E529" s="175"/>
      <c r="F529" s="175"/>
      <c r="G529" s="175"/>
      <c r="H529" s="175"/>
      <c r="I529" s="175"/>
      <c r="J529" s="175"/>
      <c r="K529" s="175"/>
      <c r="L529" s="175"/>
      <c r="M529" s="175"/>
      <c r="N529" s="175"/>
      <c r="O529" s="175"/>
      <c r="P529" s="175"/>
      <c r="Q529" s="175"/>
      <c r="R529" s="175"/>
      <c r="S529" s="175"/>
      <c r="T529" s="175"/>
      <c r="U529" s="104"/>
      <c r="V529" s="333"/>
      <c r="W529" s="333"/>
      <c r="X529" s="333"/>
      <c r="Y529" s="333"/>
      <c r="Z529" s="333"/>
      <c r="AA529" s="333"/>
      <c r="AB529" s="333"/>
      <c r="AC529" s="333"/>
    </row>
    <row r="530" spans="1:29" ht="16.5" customHeight="1">
      <c r="A530" s="175"/>
      <c r="B530" s="179"/>
      <c r="C530" s="175"/>
      <c r="D530" s="175"/>
      <c r="E530" s="175"/>
      <c r="F530" s="175"/>
      <c r="G530" s="175"/>
      <c r="H530" s="175"/>
      <c r="I530" s="175"/>
      <c r="J530" s="175"/>
      <c r="K530" s="175"/>
      <c r="L530" s="175"/>
      <c r="M530" s="175"/>
      <c r="N530" s="175"/>
      <c r="O530" s="175"/>
      <c r="P530" s="175"/>
      <c r="Q530" s="175"/>
      <c r="R530" s="175"/>
      <c r="S530" s="175"/>
      <c r="T530" s="175"/>
      <c r="U530" s="104"/>
      <c r="V530" s="333"/>
      <c r="W530" s="333"/>
      <c r="X530" s="333"/>
      <c r="Y530" s="333"/>
      <c r="Z530" s="333"/>
      <c r="AA530" s="333"/>
      <c r="AB530" s="333"/>
      <c r="AC530" s="333"/>
    </row>
    <row r="531" spans="1:29" ht="16.5" customHeight="1">
      <c r="A531" s="175"/>
      <c r="B531" s="179"/>
      <c r="C531" s="175"/>
      <c r="D531" s="175"/>
      <c r="E531" s="175"/>
      <c r="F531" s="175"/>
      <c r="G531" s="175"/>
      <c r="H531" s="175"/>
      <c r="I531" s="175"/>
      <c r="J531" s="175"/>
      <c r="K531" s="175"/>
      <c r="L531" s="175"/>
      <c r="M531" s="175"/>
      <c r="N531" s="175"/>
      <c r="O531" s="175"/>
      <c r="P531" s="175"/>
      <c r="Q531" s="175"/>
      <c r="R531" s="175"/>
      <c r="S531" s="175"/>
      <c r="T531" s="175"/>
      <c r="U531" s="104"/>
      <c r="V531" s="333"/>
      <c r="W531" s="333"/>
      <c r="X531" s="333"/>
      <c r="Y531" s="333"/>
      <c r="Z531" s="333"/>
      <c r="AA531" s="333"/>
      <c r="AB531" s="333"/>
      <c r="AC531" s="333"/>
    </row>
    <row r="532" spans="1:29" ht="16.5" customHeight="1">
      <c r="A532" s="175"/>
      <c r="B532" s="179"/>
      <c r="C532" s="175"/>
      <c r="D532" s="175"/>
      <c r="E532" s="175"/>
      <c r="F532" s="175"/>
      <c r="G532" s="175"/>
      <c r="H532" s="175"/>
      <c r="I532" s="175"/>
      <c r="J532" s="175"/>
      <c r="K532" s="175"/>
      <c r="L532" s="175"/>
      <c r="M532" s="175"/>
      <c r="N532" s="175"/>
      <c r="O532" s="175"/>
      <c r="P532" s="175"/>
      <c r="Q532" s="175"/>
      <c r="R532" s="175"/>
      <c r="S532" s="175"/>
      <c r="T532" s="175"/>
      <c r="U532" s="104"/>
      <c r="V532" s="333"/>
      <c r="W532" s="333"/>
      <c r="X532" s="333"/>
      <c r="Y532" s="333"/>
      <c r="Z532" s="333"/>
      <c r="AA532" s="333"/>
      <c r="AB532" s="333"/>
      <c r="AC532" s="333"/>
    </row>
    <row r="533" spans="1:29" ht="16.5" customHeight="1">
      <c r="A533" s="175"/>
      <c r="B533" s="179"/>
      <c r="C533" s="175"/>
      <c r="D533" s="175"/>
      <c r="E533" s="175"/>
      <c r="F533" s="175"/>
      <c r="G533" s="175"/>
      <c r="H533" s="175"/>
      <c r="I533" s="175"/>
      <c r="J533" s="175"/>
      <c r="K533" s="175"/>
      <c r="L533" s="175"/>
      <c r="M533" s="175"/>
      <c r="N533" s="175"/>
      <c r="O533" s="175"/>
      <c r="P533" s="175"/>
      <c r="Q533" s="175"/>
      <c r="R533" s="175"/>
      <c r="S533" s="175"/>
      <c r="T533" s="175"/>
      <c r="U533" s="104"/>
      <c r="V533" s="333"/>
      <c r="W533" s="333"/>
      <c r="X533" s="333"/>
      <c r="Y533" s="333"/>
      <c r="Z533" s="333"/>
      <c r="AA533" s="333"/>
      <c r="AB533" s="333"/>
      <c r="AC533" s="333"/>
    </row>
    <row r="534" spans="1:29" ht="16.5" customHeight="1">
      <c r="A534" s="175"/>
      <c r="B534" s="179"/>
      <c r="C534" s="175"/>
      <c r="D534" s="175"/>
      <c r="E534" s="175"/>
      <c r="F534" s="175"/>
      <c r="G534" s="175"/>
      <c r="H534" s="175"/>
      <c r="I534" s="175"/>
      <c r="J534" s="175"/>
      <c r="K534" s="175"/>
      <c r="L534" s="175"/>
      <c r="M534" s="175"/>
      <c r="N534" s="175"/>
      <c r="O534" s="175"/>
      <c r="P534" s="175"/>
      <c r="Q534" s="175"/>
      <c r="R534" s="175"/>
      <c r="S534" s="175"/>
      <c r="T534" s="175"/>
      <c r="U534" s="104"/>
      <c r="V534" s="333"/>
      <c r="W534" s="333"/>
      <c r="X534" s="333"/>
      <c r="Y534" s="333"/>
      <c r="Z534" s="333"/>
      <c r="AA534" s="333"/>
      <c r="AB534" s="333"/>
      <c r="AC534" s="333"/>
    </row>
    <row r="535" spans="1:29" ht="16.5" customHeight="1">
      <c r="A535" s="175"/>
      <c r="B535" s="179"/>
      <c r="C535" s="175"/>
      <c r="D535" s="175"/>
      <c r="E535" s="175"/>
      <c r="F535" s="175"/>
      <c r="G535" s="175"/>
      <c r="H535" s="175"/>
      <c r="I535" s="175"/>
      <c r="J535" s="175"/>
      <c r="K535" s="175"/>
      <c r="L535" s="175"/>
      <c r="M535" s="175"/>
      <c r="N535" s="175"/>
      <c r="O535" s="175"/>
      <c r="P535" s="175"/>
      <c r="Q535" s="175"/>
      <c r="R535" s="175"/>
      <c r="S535" s="175"/>
      <c r="T535" s="175"/>
      <c r="U535" s="104"/>
      <c r="V535" s="333"/>
      <c r="W535" s="333"/>
      <c r="X535" s="333"/>
      <c r="Y535" s="333"/>
      <c r="Z535" s="333"/>
      <c r="AA535" s="333"/>
      <c r="AB535" s="333"/>
      <c r="AC535" s="333"/>
    </row>
    <row r="536" spans="1:29" ht="16.5" customHeight="1">
      <c r="A536" s="175"/>
      <c r="B536" s="179"/>
      <c r="C536" s="175"/>
      <c r="D536" s="175"/>
      <c r="E536" s="175"/>
      <c r="F536" s="175"/>
      <c r="G536" s="175"/>
      <c r="H536" s="175"/>
      <c r="I536" s="175"/>
      <c r="J536" s="175"/>
      <c r="K536" s="175"/>
      <c r="L536" s="175"/>
      <c r="M536" s="175"/>
      <c r="N536" s="175"/>
      <c r="O536" s="175"/>
      <c r="P536" s="175"/>
      <c r="Q536" s="175"/>
      <c r="R536" s="175"/>
      <c r="S536" s="175"/>
      <c r="T536" s="175"/>
      <c r="U536" s="104"/>
      <c r="V536" s="333"/>
      <c r="W536" s="333"/>
      <c r="X536" s="333"/>
      <c r="Y536" s="333"/>
      <c r="Z536" s="333"/>
      <c r="AA536" s="333"/>
      <c r="AB536" s="333"/>
      <c r="AC536" s="333"/>
    </row>
    <row r="537" spans="1:29" ht="16.5" customHeight="1">
      <c r="A537" s="175"/>
      <c r="B537" s="179"/>
      <c r="C537" s="175"/>
      <c r="D537" s="175"/>
      <c r="E537" s="175"/>
      <c r="F537" s="175"/>
      <c r="G537" s="175"/>
      <c r="H537" s="175"/>
      <c r="I537" s="175"/>
      <c r="J537" s="175"/>
      <c r="K537" s="175"/>
      <c r="L537" s="175"/>
      <c r="M537" s="175"/>
      <c r="N537" s="175"/>
      <c r="O537" s="175"/>
      <c r="P537" s="175"/>
      <c r="Q537" s="175"/>
      <c r="R537" s="175"/>
      <c r="S537" s="175"/>
      <c r="T537" s="175"/>
      <c r="U537" s="104"/>
      <c r="V537" s="333"/>
      <c r="W537" s="333"/>
      <c r="X537" s="333"/>
      <c r="Y537" s="333"/>
      <c r="Z537" s="333"/>
      <c r="AA537" s="333"/>
      <c r="AB537" s="333"/>
      <c r="AC537" s="333"/>
    </row>
    <row r="538" spans="1:29" ht="16.5" customHeight="1">
      <c r="A538" s="175"/>
      <c r="B538" s="179"/>
      <c r="C538" s="175"/>
      <c r="D538" s="175"/>
      <c r="E538" s="175"/>
      <c r="F538" s="175"/>
      <c r="G538" s="175"/>
      <c r="H538" s="175"/>
      <c r="I538" s="175"/>
      <c r="J538" s="175"/>
      <c r="K538" s="175"/>
      <c r="L538" s="175"/>
      <c r="M538" s="175"/>
      <c r="N538" s="175"/>
      <c r="O538" s="175"/>
      <c r="P538" s="175"/>
      <c r="Q538" s="175"/>
      <c r="R538" s="175"/>
      <c r="S538" s="175"/>
      <c r="T538" s="175"/>
      <c r="U538" s="104"/>
      <c r="V538" s="333"/>
      <c r="W538" s="333"/>
      <c r="X538" s="333"/>
      <c r="Y538" s="333"/>
      <c r="Z538" s="333"/>
      <c r="AA538" s="333"/>
      <c r="AB538" s="333"/>
      <c r="AC538" s="333"/>
    </row>
    <row r="539" spans="1:29" ht="16.5" customHeight="1">
      <c r="A539" s="175"/>
      <c r="B539" s="179"/>
      <c r="C539" s="175"/>
      <c r="D539" s="175"/>
      <c r="E539" s="175"/>
      <c r="F539" s="175"/>
      <c r="G539" s="175"/>
      <c r="H539" s="175"/>
      <c r="I539" s="175"/>
      <c r="J539" s="175"/>
      <c r="K539" s="175"/>
      <c r="L539" s="175"/>
      <c r="M539" s="175"/>
      <c r="N539" s="175"/>
      <c r="O539" s="175"/>
      <c r="P539" s="175"/>
      <c r="Q539" s="175"/>
      <c r="R539" s="175"/>
      <c r="S539" s="175"/>
      <c r="T539" s="175"/>
      <c r="U539" s="104"/>
      <c r="V539" s="333"/>
      <c r="W539" s="333"/>
      <c r="X539" s="333"/>
      <c r="Y539" s="333"/>
      <c r="Z539" s="333"/>
      <c r="AA539" s="333"/>
      <c r="AB539" s="333"/>
      <c r="AC539" s="333"/>
    </row>
    <row r="540" spans="1:29" ht="16.5" customHeight="1">
      <c r="A540" s="175"/>
      <c r="B540" s="179"/>
      <c r="C540" s="175"/>
      <c r="D540" s="175"/>
      <c r="E540" s="175"/>
      <c r="F540" s="175"/>
      <c r="G540" s="175"/>
      <c r="H540" s="175"/>
      <c r="I540" s="175"/>
      <c r="J540" s="175"/>
      <c r="K540" s="175"/>
      <c r="L540" s="175"/>
      <c r="M540" s="175"/>
      <c r="N540" s="175"/>
      <c r="O540" s="175"/>
      <c r="P540" s="175"/>
      <c r="Q540" s="175"/>
      <c r="R540" s="175"/>
      <c r="S540" s="175"/>
      <c r="T540" s="175"/>
      <c r="U540" s="104"/>
      <c r="V540" s="333"/>
      <c r="W540" s="333"/>
      <c r="X540" s="333"/>
      <c r="Y540" s="333"/>
      <c r="Z540" s="333"/>
      <c r="AA540" s="333"/>
      <c r="AB540" s="333"/>
      <c r="AC540" s="333"/>
    </row>
    <row r="541" spans="1:29" ht="16.5" customHeight="1">
      <c r="A541" s="175"/>
      <c r="B541" s="179"/>
      <c r="C541" s="175"/>
      <c r="D541" s="175"/>
      <c r="E541" s="175"/>
      <c r="F541" s="175"/>
      <c r="G541" s="175"/>
      <c r="H541" s="175"/>
      <c r="I541" s="175"/>
      <c r="J541" s="175"/>
      <c r="K541" s="175"/>
      <c r="L541" s="175"/>
      <c r="M541" s="175"/>
      <c r="N541" s="175"/>
      <c r="O541" s="175"/>
      <c r="P541" s="175"/>
      <c r="Q541" s="175"/>
      <c r="R541" s="175"/>
      <c r="S541" s="175"/>
      <c r="T541" s="175"/>
      <c r="U541" s="104"/>
      <c r="V541" s="333"/>
      <c r="W541" s="333"/>
      <c r="X541" s="333"/>
      <c r="Y541" s="333"/>
      <c r="Z541" s="333"/>
      <c r="AA541" s="333"/>
      <c r="AB541" s="333"/>
      <c r="AC541" s="333"/>
    </row>
    <row r="542" spans="1:29" ht="16.5" customHeight="1">
      <c r="A542" s="175"/>
      <c r="B542" s="179"/>
      <c r="C542" s="175"/>
      <c r="D542" s="175"/>
      <c r="E542" s="175"/>
      <c r="F542" s="175"/>
      <c r="G542" s="175"/>
      <c r="H542" s="175"/>
      <c r="I542" s="175"/>
      <c r="J542" s="175"/>
      <c r="K542" s="175"/>
      <c r="L542" s="175"/>
      <c r="M542" s="175"/>
      <c r="N542" s="175"/>
      <c r="O542" s="175"/>
      <c r="P542" s="175"/>
      <c r="Q542" s="175"/>
      <c r="R542" s="175"/>
      <c r="S542" s="175"/>
      <c r="T542" s="175"/>
      <c r="U542" s="104"/>
      <c r="V542" s="333"/>
      <c r="W542" s="333"/>
      <c r="X542" s="333"/>
      <c r="Y542" s="333"/>
      <c r="Z542" s="333"/>
      <c r="AA542" s="333"/>
      <c r="AB542" s="333"/>
      <c r="AC542" s="333"/>
    </row>
    <row r="543" spans="1:29" ht="16.5" customHeight="1">
      <c r="A543" s="175"/>
      <c r="B543" s="179"/>
      <c r="C543" s="175"/>
      <c r="D543" s="175"/>
      <c r="E543" s="175"/>
      <c r="F543" s="175"/>
      <c r="G543" s="175"/>
      <c r="H543" s="175"/>
      <c r="I543" s="175"/>
      <c r="J543" s="175"/>
      <c r="K543" s="175"/>
      <c r="L543" s="175"/>
      <c r="M543" s="175"/>
      <c r="N543" s="175"/>
      <c r="O543" s="175"/>
      <c r="P543" s="175"/>
      <c r="Q543" s="175"/>
      <c r="R543" s="175"/>
      <c r="S543" s="175"/>
      <c r="T543" s="175"/>
      <c r="U543" s="104"/>
      <c r="V543" s="333"/>
      <c r="W543" s="333"/>
      <c r="X543" s="333"/>
      <c r="Y543" s="333"/>
      <c r="Z543" s="333"/>
      <c r="AA543" s="333"/>
      <c r="AB543" s="333"/>
      <c r="AC543" s="333"/>
    </row>
    <row r="544" spans="1:29" ht="16.5" customHeight="1">
      <c r="A544" s="175"/>
      <c r="B544" s="179"/>
      <c r="C544" s="175"/>
      <c r="D544" s="175"/>
      <c r="E544" s="175"/>
      <c r="F544" s="175"/>
      <c r="G544" s="175"/>
      <c r="H544" s="175"/>
      <c r="I544" s="175"/>
      <c r="J544" s="175"/>
      <c r="K544" s="175"/>
      <c r="L544" s="175"/>
      <c r="M544" s="175"/>
      <c r="N544" s="175"/>
      <c r="O544" s="175"/>
      <c r="P544" s="175"/>
      <c r="Q544" s="175"/>
      <c r="R544" s="175"/>
      <c r="S544" s="175"/>
      <c r="T544" s="175"/>
      <c r="U544" s="104"/>
      <c r="V544" s="333"/>
      <c r="W544" s="333"/>
      <c r="X544" s="333"/>
      <c r="Y544" s="333"/>
      <c r="Z544" s="333"/>
      <c r="AA544" s="333"/>
      <c r="AB544" s="333"/>
      <c r="AC544" s="333"/>
    </row>
    <row r="545" spans="1:29" ht="16.5" customHeight="1">
      <c r="A545" s="175"/>
      <c r="B545" s="179"/>
      <c r="C545" s="175"/>
      <c r="D545" s="175"/>
      <c r="E545" s="175"/>
      <c r="F545" s="175"/>
      <c r="G545" s="175"/>
      <c r="H545" s="175"/>
      <c r="I545" s="175"/>
      <c r="J545" s="175"/>
      <c r="K545" s="175"/>
      <c r="L545" s="175"/>
      <c r="M545" s="175"/>
      <c r="N545" s="175"/>
      <c r="O545" s="175"/>
      <c r="P545" s="175"/>
      <c r="Q545" s="175"/>
      <c r="R545" s="175"/>
      <c r="S545" s="175"/>
      <c r="T545" s="175"/>
      <c r="U545" s="104"/>
      <c r="V545" s="333"/>
      <c r="W545" s="333"/>
      <c r="X545" s="333"/>
      <c r="Y545" s="333"/>
      <c r="Z545" s="333"/>
      <c r="AA545" s="333"/>
      <c r="AB545" s="333"/>
      <c r="AC545" s="333"/>
    </row>
    <row r="546" spans="1:29" ht="16.5" customHeight="1">
      <c r="A546" s="175"/>
      <c r="B546" s="179"/>
      <c r="C546" s="175"/>
      <c r="D546" s="175"/>
      <c r="E546" s="175"/>
      <c r="F546" s="175"/>
      <c r="G546" s="175"/>
      <c r="H546" s="175"/>
      <c r="I546" s="175"/>
      <c r="J546" s="175"/>
      <c r="K546" s="175"/>
      <c r="L546" s="175"/>
      <c r="M546" s="175"/>
      <c r="N546" s="175"/>
      <c r="O546" s="175"/>
      <c r="P546" s="175"/>
      <c r="Q546" s="175"/>
      <c r="R546" s="175"/>
      <c r="S546" s="175"/>
      <c r="T546" s="175"/>
      <c r="U546" s="104"/>
      <c r="V546" s="333"/>
      <c r="W546" s="333"/>
      <c r="X546" s="333"/>
      <c r="Y546" s="333"/>
      <c r="Z546" s="333"/>
      <c r="AA546" s="333"/>
      <c r="AB546" s="333"/>
      <c r="AC546" s="333"/>
    </row>
    <row r="547" spans="1:29" ht="16.5" customHeight="1">
      <c r="A547" s="175"/>
      <c r="B547" s="179"/>
      <c r="C547" s="175"/>
      <c r="D547" s="175"/>
      <c r="E547" s="175"/>
      <c r="F547" s="175"/>
      <c r="G547" s="175"/>
      <c r="H547" s="175"/>
      <c r="I547" s="175"/>
      <c r="J547" s="175"/>
      <c r="K547" s="175"/>
      <c r="L547" s="175"/>
      <c r="M547" s="175"/>
      <c r="N547" s="175"/>
      <c r="O547" s="175"/>
      <c r="P547" s="175"/>
      <c r="Q547" s="175"/>
      <c r="R547" s="175"/>
      <c r="S547" s="175"/>
      <c r="T547" s="175"/>
      <c r="U547" s="104"/>
      <c r="V547" s="333"/>
      <c r="W547" s="333"/>
      <c r="X547" s="333"/>
      <c r="Y547" s="333"/>
      <c r="Z547" s="333"/>
      <c r="AA547" s="333"/>
      <c r="AB547" s="333"/>
      <c r="AC547" s="333"/>
    </row>
    <row r="548" spans="1:29" ht="16.5" customHeight="1">
      <c r="A548" s="175"/>
      <c r="B548" s="179"/>
      <c r="C548" s="175"/>
      <c r="D548" s="175"/>
      <c r="E548" s="175"/>
      <c r="F548" s="175"/>
      <c r="G548" s="175"/>
      <c r="H548" s="175"/>
      <c r="I548" s="175"/>
      <c r="J548" s="175"/>
      <c r="K548" s="175"/>
      <c r="L548" s="175"/>
      <c r="M548" s="175"/>
      <c r="N548" s="175"/>
      <c r="O548" s="175"/>
      <c r="P548" s="175"/>
      <c r="Q548" s="175"/>
      <c r="R548" s="175"/>
      <c r="S548" s="175"/>
      <c r="T548" s="175"/>
      <c r="U548" s="104"/>
      <c r="V548" s="333"/>
      <c r="W548" s="333"/>
      <c r="X548" s="333"/>
      <c r="Y548" s="333"/>
      <c r="Z548" s="333"/>
      <c r="AA548" s="333"/>
      <c r="AB548" s="333"/>
      <c r="AC548" s="333"/>
    </row>
    <row r="549" spans="1:29" ht="16.5" customHeight="1">
      <c r="A549" s="175"/>
      <c r="B549" s="179"/>
      <c r="C549" s="175"/>
      <c r="D549" s="175"/>
      <c r="E549" s="175"/>
      <c r="F549" s="175"/>
      <c r="G549" s="175"/>
      <c r="H549" s="175"/>
      <c r="I549" s="175"/>
      <c r="J549" s="175"/>
      <c r="K549" s="175"/>
      <c r="L549" s="175"/>
      <c r="M549" s="175"/>
      <c r="N549" s="175"/>
      <c r="O549" s="175"/>
      <c r="P549" s="175"/>
      <c r="Q549" s="175"/>
      <c r="R549" s="175"/>
      <c r="S549" s="175"/>
      <c r="T549" s="175"/>
      <c r="U549" s="104"/>
      <c r="V549" s="333"/>
      <c r="W549" s="333"/>
      <c r="X549" s="333"/>
      <c r="Y549" s="333"/>
      <c r="Z549" s="333"/>
      <c r="AA549" s="333"/>
      <c r="AB549" s="333"/>
      <c r="AC549" s="333"/>
    </row>
    <row r="550" spans="1:29" ht="16.5" customHeight="1">
      <c r="A550" s="175"/>
      <c r="B550" s="179"/>
      <c r="C550" s="175"/>
      <c r="D550" s="175"/>
      <c r="E550" s="175"/>
      <c r="F550" s="175"/>
      <c r="G550" s="175"/>
      <c r="H550" s="175"/>
      <c r="I550" s="175"/>
      <c r="J550" s="175"/>
      <c r="K550" s="175"/>
      <c r="L550" s="175"/>
      <c r="M550" s="175"/>
      <c r="N550" s="175"/>
      <c r="O550" s="175"/>
      <c r="P550" s="175"/>
      <c r="Q550" s="175"/>
      <c r="R550" s="175"/>
      <c r="S550" s="175"/>
      <c r="T550" s="175"/>
      <c r="U550" s="104"/>
      <c r="V550" s="333"/>
      <c r="W550" s="333"/>
      <c r="X550" s="333"/>
      <c r="Y550" s="333"/>
      <c r="Z550" s="333"/>
      <c r="AA550" s="333"/>
      <c r="AB550" s="333"/>
      <c r="AC550" s="333"/>
    </row>
    <row r="551" spans="1:29" ht="16.5" customHeight="1">
      <c r="A551" s="175"/>
      <c r="B551" s="179"/>
      <c r="C551" s="175"/>
      <c r="D551" s="175"/>
      <c r="E551" s="175"/>
      <c r="F551" s="175"/>
      <c r="G551" s="175"/>
      <c r="H551" s="175"/>
      <c r="I551" s="175"/>
      <c r="J551" s="175"/>
      <c r="K551" s="175"/>
      <c r="L551" s="175"/>
      <c r="M551" s="175"/>
      <c r="N551" s="175"/>
      <c r="O551" s="175"/>
      <c r="P551" s="175"/>
      <c r="Q551" s="175"/>
      <c r="R551" s="175"/>
      <c r="S551" s="175"/>
      <c r="T551" s="175"/>
      <c r="U551" s="104"/>
      <c r="V551" s="333"/>
      <c r="W551" s="333"/>
      <c r="X551" s="333"/>
      <c r="Y551" s="333"/>
      <c r="Z551" s="333"/>
      <c r="AA551" s="333"/>
      <c r="AB551" s="333"/>
      <c r="AC551" s="333"/>
    </row>
    <row r="552" spans="1:29" ht="16.5" customHeight="1">
      <c r="A552" s="175"/>
      <c r="B552" s="179"/>
      <c r="C552" s="175"/>
      <c r="D552" s="175"/>
      <c r="E552" s="175"/>
      <c r="F552" s="175"/>
      <c r="G552" s="175"/>
      <c r="H552" s="175"/>
      <c r="I552" s="175"/>
      <c r="J552" s="175"/>
      <c r="K552" s="175"/>
      <c r="L552" s="175"/>
      <c r="M552" s="175"/>
      <c r="N552" s="175"/>
      <c r="O552" s="175"/>
      <c r="P552" s="175"/>
      <c r="Q552" s="175"/>
      <c r="R552" s="175"/>
      <c r="S552" s="175"/>
      <c r="T552" s="175"/>
      <c r="U552" s="104"/>
      <c r="V552" s="333"/>
      <c r="W552" s="333"/>
      <c r="X552" s="333"/>
      <c r="Y552" s="333"/>
      <c r="Z552" s="333"/>
      <c r="AA552" s="333"/>
      <c r="AB552" s="333"/>
      <c r="AC552" s="333"/>
    </row>
    <row r="553" spans="1:29" ht="16.5" customHeight="1">
      <c r="A553" s="175"/>
      <c r="B553" s="179"/>
      <c r="C553" s="175"/>
      <c r="D553" s="175"/>
      <c r="E553" s="175"/>
      <c r="F553" s="175"/>
      <c r="G553" s="175"/>
      <c r="H553" s="175"/>
      <c r="I553" s="175"/>
      <c r="J553" s="175"/>
      <c r="K553" s="175"/>
      <c r="L553" s="175"/>
      <c r="M553" s="175"/>
      <c r="N553" s="175"/>
      <c r="O553" s="175"/>
      <c r="P553" s="175"/>
      <c r="Q553" s="175"/>
      <c r="R553" s="175"/>
      <c r="S553" s="175"/>
      <c r="T553" s="175"/>
      <c r="U553" s="104"/>
      <c r="V553" s="333"/>
      <c r="W553" s="333"/>
      <c r="X553" s="333"/>
      <c r="Y553" s="333"/>
      <c r="Z553" s="333"/>
      <c r="AA553" s="333"/>
      <c r="AB553" s="333"/>
      <c r="AC553" s="333"/>
    </row>
    <row r="554" spans="1:29" ht="16.5" customHeight="1">
      <c r="A554" s="175"/>
      <c r="B554" s="179"/>
      <c r="C554" s="175"/>
      <c r="D554" s="175"/>
      <c r="E554" s="175"/>
      <c r="F554" s="175"/>
      <c r="G554" s="175"/>
      <c r="H554" s="175"/>
      <c r="I554" s="175"/>
      <c r="J554" s="175"/>
      <c r="K554" s="175"/>
      <c r="L554" s="175"/>
      <c r="M554" s="175"/>
      <c r="N554" s="175"/>
      <c r="O554" s="175"/>
      <c r="P554" s="175"/>
      <c r="Q554" s="175"/>
      <c r="R554" s="175"/>
      <c r="S554" s="175"/>
      <c r="T554" s="175"/>
      <c r="U554" s="104"/>
      <c r="V554" s="333"/>
      <c r="W554" s="333"/>
      <c r="X554" s="333"/>
      <c r="Y554" s="333"/>
      <c r="Z554" s="333"/>
      <c r="AA554" s="333"/>
      <c r="AB554" s="333"/>
      <c r="AC554" s="333"/>
    </row>
    <row r="555" spans="1:29" ht="16.5" customHeight="1">
      <c r="A555" s="175"/>
      <c r="B555" s="179"/>
      <c r="C555" s="175"/>
      <c r="D555" s="175"/>
      <c r="E555" s="175"/>
      <c r="F555" s="175"/>
      <c r="G555" s="175"/>
      <c r="H555" s="175"/>
      <c r="I555" s="175"/>
      <c r="J555" s="175"/>
      <c r="K555" s="175"/>
      <c r="L555" s="175"/>
      <c r="M555" s="175"/>
      <c r="N555" s="175"/>
      <c r="O555" s="175"/>
      <c r="P555" s="175"/>
      <c r="Q555" s="175"/>
      <c r="R555" s="175"/>
      <c r="S555" s="175"/>
      <c r="T555" s="175"/>
      <c r="U555" s="104"/>
      <c r="V555" s="333"/>
      <c r="W555" s="333"/>
      <c r="X555" s="333"/>
      <c r="Y555" s="333"/>
      <c r="Z555" s="333"/>
      <c r="AA555" s="333"/>
      <c r="AB555" s="333"/>
      <c r="AC555" s="333"/>
    </row>
    <row r="556" spans="1:29" ht="16.5" customHeight="1">
      <c r="A556" s="175"/>
      <c r="B556" s="179"/>
      <c r="C556" s="175"/>
      <c r="D556" s="175"/>
      <c r="E556" s="175"/>
      <c r="F556" s="175"/>
      <c r="G556" s="175"/>
      <c r="H556" s="175"/>
      <c r="I556" s="175"/>
      <c r="J556" s="175"/>
      <c r="K556" s="175"/>
      <c r="L556" s="175"/>
      <c r="M556" s="175"/>
      <c r="N556" s="175"/>
      <c r="O556" s="175"/>
      <c r="P556" s="175"/>
      <c r="Q556" s="175"/>
      <c r="R556" s="175"/>
      <c r="S556" s="175"/>
      <c r="T556" s="175"/>
      <c r="U556" s="104"/>
      <c r="V556" s="333"/>
      <c r="W556" s="333"/>
      <c r="X556" s="333"/>
      <c r="Y556" s="333"/>
      <c r="Z556" s="333"/>
      <c r="AA556" s="333"/>
      <c r="AB556" s="333"/>
      <c r="AC556" s="333"/>
    </row>
    <row r="557" spans="1:29" ht="16.5" customHeight="1">
      <c r="A557" s="175"/>
      <c r="B557" s="179"/>
      <c r="C557" s="175"/>
      <c r="D557" s="175"/>
      <c r="E557" s="175"/>
      <c r="F557" s="175"/>
      <c r="G557" s="175"/>
      <c r="H557" s="175"/>
      <c r="I557" s="175"/>
      <c r="J557" s="175"/>
      <c r="K557" s="175"/>
      <c r="L557" s="175"/>
      <c r="M557" s="175"/>
      <c r="N557" s="175"/>
      <c r="O557" s="175"/>
      <c r="P557" s="175"/>
      <c r="Q557" s="175"/>
      <c r="R557" s="175"/>
      <c r="S557" s="175"/>
      <c r="T557" s="175"/>
      <c r="U557" s="104"/>
      <c r="V557" s="333"/>
      <c r="W557" s="333"/>
      <c r="X557" s="333"/>
      <c r="Y557" s="333"/>
      <c r="Z557" s="333"/>
      <c r="AA557" s="333"/>
      <c r="AB557" s="333"/>
      <c r="AC557" s="333"/>
    </row>
    <row r="558" spans="1:29" ht="16.5" customHeight="1">
      <c r="A558" s="175"/>
      <c r="B558" s="179"/>
      <c r="C558" s="175"/>
      <c r="D558" s="175"/>
      <c r="E558" s="175"/>
      <c r="F558" s="175"/>
      <c r="G558" s="175"/>
      <c r="H558" s="175"/>
      <c r="I558" s="175"/>
      <c r="J558" s="175"/>
      <c r="K558" s="175"/>
      <c r="L558" s="175"/>
      <c r="M558" s="175"/>
      <c r="N558" s="175"/>
      <c r="O558" s="175"/>
      <c r="P558" s="175"/>
      <c r="Q558" s="175"/>
      <c r="R558" s="175"/>
      <c r="S558" s="175"/>
      <c r="T558" s="175"/>
      <c r="U558" s="104"/>
      <c r="V558" s="333"/>
      <c r="W558" s="333"/>
      <c r="X558" s="333"/>
      <c r="Y558" s="333"/>
      <c r="Z558" s="333"/>
      <c r="AA558" s="333"/>
      <c r="AB558" s="333"/>
      <c r="AC558" s="333"/>
    </row>
    <row r="559" spans="1:29" ht="16.5" customHeight="1">
      <c r="A559" s="175"/>
      <c r="B559" s="179"/>
      <c r="C559" s="175"/>
      <c r="D559" s="175"/>
      <c r="E559" s="175"/>
      <c r="F559" s="175"/>
      <c r="G559" s="175"/>
      <c r="H559" s="175"/>
      <c r="I559" s="175"/>
      <c r="J559" s="175"/>
      <c r="K559" s="175"/>
      <c r="L559" s="175"/>
      <c r="M559" s="175"/>
      <c r="N559" s="175"/>
      <c r="O559" s="175"/>
      <c r="P559" s="175"/>
      <c r="Q559" s="175"/>
      <c r="R559" s="175"/>
      <c r="S559" s="175"/>
      <c r="T559" s="175"/>
      <c r="U559" s="104"/>
      <c r="V559" s="333"/>
      <c r="W559" s="333"/>
      <c r="X559" s="333"/>
      <c r="Y559" s="333"/>
      <c r="Z559" s="333"/>
      <c r="AA559" s="333"/>
      <c r="AB559" s="333"/>
      <c r="AC559" s="333"/>
    </row>
    <row r="560" spans="1:29" ht="16.5" customHeight="1">
      <c r="A560" s="175"/>
      <c r="B560" s="179"/>
      <c r="C560" s="175"/>
      <c r="D560" s="175"/>
      <c r="E560" s="175"/>
      <c r="F560" s="175"/>
      <c r="G560" s="175"/>
      <c r="H560" s="175"/>
      <c r="I560" s="175"/>
      <c r="J560" s="175"/>
      <c r="K560" s="175"/>
      <c r="L560" s="175"/>
      <c r="M560" s="175"/>
      <c r="N560" s="175"/>
      <c r="O560" s="175"/>
      <c r="P560" s="175"/>
      <c r="Q560" s="175"/>
      <c r="R560" s="175"/>
      <c r="S560" s="175"/>
      <c r="T560" s="175"/>
      <c r="U560" s="104"/>
      <c r="V560" s="333"/>
      <c r="W560" s="333"/>
      <c r="X560" s="333"/>
      <c r="Y560" s="333"/>
      <c r="Z560" s="333"/>
      <c r="AA560" s="333"/>
      <c r="AB560" s="333"/>
      <c r="AC560" s="333"/>
    </row>
    <row r="561" spans="1:29" ht="16.5" customHeight="1">
      <c r="A561" s="175"/>
      <c r="B561" s="179"/>
      <c r="C561" s="175"/>
      <c r="D561" s="175"/>
      <c r="E561" s="175"/>
      <c r="F561" s="175"/>
      <c r="G561" s="175"/>
      <c r="H561" s="175"/>
      <c r="I561" s="175"/>
      <c r="J561" s="175"/>
      <c r="K561" s="175"/>
      <c r="L561" s="175"/>
      <c r="M561" s="175"/>
      <c r="N561" s="175"/>
      <c r="O561" s="175"/>
      <c r="P561" s="175"/>
      <c r="Q561" s="175"/>
      <c r="R561" s="175"/>
      <c r="S561" s="175"/>
      <c r="T561" s="175"/>
      <c r="U561" s="104"/>
      <c r="V561" s="333"/>
      <c r="W561" s="333"/>
      <c r="X561" s="333"/>
      <c r="Y561" s="333"/>
      <c r="Z561" s="333"/>
      <c r="AA561" s="333"/>
      <c r="AB561" s="333"/>
      <c r="AC561" s="333"/>
    </row>
    <row r="562" spans="1:29" ht="16.5" customHeight="1">
      <c r="A562" s="175"/>
      <c r="B562" s="179"/>
      <c r="C562" s="175"/>
      <c r="D562" s="175"/>
      <c r="E562" s="175"/>
      <c r="F562" s="175"/>
      <c r="G562" s="175"/>
      <c r="H562" s="175"/>
      <c r="I562" s="175"/>
      <c r="J562" s="175"/>
      <c r="K562" s="175"/>
      <c r="L562" s="175"/>
      <c r="M562" s="175"/>
      <c r="N562" s="175"/>
      <c r="O562" s="175"/>
      <c r="P562" s="175"/>
      <c r="Q562" s="175"/>
      <c r="R562" s="175"/>
      <c r="S562" s="175"/>
      <c r="T562" s="175"/>
      <c r="U562" s="104"/>
      <c r="V562" s="333"/>
      <c r="W562" s="333"/>
      <c r="X562" s="333"/>
      <c r="Y562" s="333"/>
      <c r="Z562" s="333"/>
      <c r="AA562" s="333"/>
      <c r="AB562" s="333"/>
      <c r="AC562" s="333"/>
    </row>
    <row r="563" spans="1:29" ht="16.5" customHeight="1">
      <c r="A563" s="175"/>
      <c r="B563" s="179"/>
      <c r="C563" s="175"/>
      <c r="D563" s="175"/>
      <c r="E563" s="175"/>
      <c r="F563" s="175"/>
      <c r="G563" s="175"/>
      <c r="H563" s="175"/>
      <c r="I563" s="175"/>
      <c r="J563" s="175"/>
      <c r="K563" s="175"/>
      <c r="L563" s="175"/>
      <c r="M563" s="175"/>
      <c r="N563" s="175"/>
      <c r="O563" s="175"/>
      <c r="P563" s="175"/>
      <c r="Q563" s="175"/>
      <c r="R563" s="175"/>
      <c r="S563" s="175"/>
      <c r="T563" s="175"/>
      <c r="U563" s="104"/>
      <c r="V563" s="333"/>
      <c r="W563" s="333"/>
      <c r="X563" s="333"/>
      <c r="Y563" s="333"/>
      <c r="Z563" s="333"/>
      <c r="AA563" s="333"/>
      <c r="AB563" s="333"/>
      <c r="AC563" s="333"/>
    </row>
    <row r="564" spans="1:29" ht="16.5" customHeight="1">
      <c r="A564" s="175"/>
      <c r="B564" s="179"/>
      <c r="C564" s="175"/>
      <c r="D564" s="175"/>
      <c r="E564" s="175"/>
      <c r="F564" s="175"/>
      <c r="G564" s="175"/>
      <c r="H564" s="175"/>
      <c r="I564" s="175"/>
      <c r="J564" s="175"/>
      <c r="K564" s="175"/>
      <c r="L564" s="175"/>
      <c r="M564" s="175"/>
      <c r="N564" s="175"/>
      <c r="O564" s="175"/>
      <c r="P564" s="175"/>
      <c r="Q564" s="175"/>
      <c r="R564" s="175"/>
      <c r="S564" s="175"/>
      <c r="T564" s="175"/>
      <c r="U564" s="104"/>
      <c r="V564" s="333"/>
      <c r="W564" s="333"/>
      <c r="X564" s="333"/>
      <c r="Y564" s="333"/>
      <c r="Z564" s="333"/>
      <c r="AA564" s="333"/>
      <c r="AB564" s="333"/>
      <c r="AC564" s="333"/>
    </row>
    <row r="565" spans="1:29" ht="16.5" customHeight="1">
      <c r="A565" s="175"/>
      <c r="B565" s="179"/>
      <c r="C565" s="175"/>
      <c r="D565" s="175"/>
      <c r="E565" s="175"/>
      <c r="F565" s="175"/>
      <c r="G565" s="175"/>
      <c r="H565" s="175"/>
      <c r="I565" s="175"/>
      <c r="J565" s="175"/>
      <c r="K565" s="175"/>
      <c r="L565" s="175"/>
      <c r="M565" s="175"/>
      <c r="N565" s="175"/>
      <c r="O565" s="175"/>
      <c r="P565" s="175"/>
      <c r="Q565" s="175"/>
      <c r="R565" s="175"/>
      <c r="S565" s="175"/>
      <c r="T565" s="175"/>
      <c r="U565" s="104"/>
      <c r="V565" s="333"/>
      <c r="W565" s="333"/>
      <c r="X565" s="333"/>
      <c r="Y565" s="333"/>
      <c r="Z565" s="333"/>
      <c r="AA565" s="333"/>
      <c r="AB565" s="333"/>
      <c r="AC565" s="333"/>
    </row>
    <row r="566" spans="1:29" ht="16.5" customHeight="1">
      <c r="A566" s="175"/>
      <c r="B566" s="179"/>
      <c r="C566" s="175"/>
      <c r="D566" s="175"/>
      <c r="E566" s="175"/>
      <c r="F566" s="175"/>
      <c r="G566" s="175"/>
      <c r="H566" s="175"/>
      <c r="I566" s="175"/>
      <c r="J566" s="175"/>
      <c r="K566" s="175"/>
      <c r="L566" s="175"/>
      <c r="M566" s="175"/>
      <c r="N566" s="175"/>
      <c r="O566" s="175"/>
      <c r="P566" s="175"/>
      <c r="Q566" s="175"/>
      <c r="R566" s="175"/>
      <c r="S566" s="175"/>
      <c r="T566" s="175"/>
      <c r="U566" s="104"/>
      <c r="V566" s="333"/>
      <c r="W566" s="333"/>
      <c r="X566" s="333"/>
      <c r="Y566" s="333"/>
      <c r="Z566" s="333"/>
      <c r="AA566" s="333"/>
      <c r="AB566" s="333"/>
      <c r="AC566" s="333"/>
    </row>
    <row r="567" spans="1:29" ht="16.5" customHeight="1">
      <c r="A567" s="175"/>
      <c r="B567" s="179"/>
      <c r="C567" s="175"/>
      <c r="D567" s="175"/>
      <c r="E567" s="175"/>
      <c r="F567" s="175"/>
      <c r="G567" s="175"/>
      <c r="H567" s="175"/>
      <c r="I567" s="175"/>
      <c r="J567" s="175"/>
      <c r="K567" s="175"/>
      <c r="L567" s="175"/>
      <c r="M567" s="175"/>
      <c r="N567" s="175"/>
      <c r="O567" s="175"/>
      <c r="P567" s="175"/>
      <c r="Q567" s="175"/>
      <c r="R567" s="175"/>
      <c r="S567" s="175"/>
      <c r="T567" s="175"/>
      <c r="U567" s="104"/>
      <c r="V567" s="333"/>
      <c r="W567" s="333"/>
      <c r="X567" s="333"/>
      <c r="Y567" s="333"/>
      <c r="Z567" s="333"/>
      <c r="AA567" s="333"/>
      <c r="AB567" s="333"/>
      <c r="AC567" s="333"/>
    </row>
    <row r="568" spans="1:29" ht="16.5" customHeight="1">
      <c r="A568" s="175"/>
      <c r="B568" s="179"/>
      <c r="C568" s="175"/>
      <c r="D568" s="175"/>
      <c r="E568" s="175"/>
      <c r="F568" s="175"/>
      <c r="G568" s="175"/>
      <c r="H568" s="175"/>
      <c r="I568" s="175"/>
      <c r="J568" s="175"/>
      <c r="K568" s="175"/>
      <c r="L568" s="175"/>
      <c r="M568" s="175"/>
      <c r="N568" s="175"/>
      <c r="O568" s="175"/>
      <c r="P568" s="175"/>
      <c r="Q568" s="175"/>
      <c r="R568" s="175"/>
      <c r="S568" s="175"/>
      <c r="T568" s="175"/>
      <c r="U568" s="104"/>
      <c r="V568" s="333"/>
      <c r="W568" s="333"/>
      <c r="X568" s="333"/>
      <c r="Y568" s="333"/>
      <c r="Z568" s="333"/>
      <c r="AA568" s="333"/>
      <c r="AB568" s="333"/>
      <c r="AC568" s="333"/>
    </row>
    <row r="569" spans="1:29" ht="16.5" customHeight="1">
      <c r="A569" s="175"/>
      <c r="B569" s="179"/>
      <c r="C569" s="175"/>
      <c r="D569" s="175"/>
      <c r="E569" s="175"/>
      <c r="F569" s="175"/>
      <c r="G569" s="175"/>
      <c r="H569" s="175"/>
      <c r="I569" s="175"/>
      <c r="J569" s="175"/>
      <c r="K569" s="175"/>
      <c r="L569" s="175"/>
      <c r="M569" s="175"/>
      <c r="N569" s="175"/>
      <c r="O569" s="175"/>
      <c r="P569" s="175"/>
      <c r="Q569" s="175"/>
      <c r="R569" s="175"/>
      <c r="S569" s="175"/>
      <c r="T569" s="175"/>
      <c r="U569" s="104"/>
      <c r="V569" s="333"/>
      <c r="W569" s="333"/>
      <c r="X569" s="333"/>
      <c r="Y569" s="333"/>
      <c r="Z569" s="333"/>
      <c r="AA569" s="333"/>
      <c r="AB569" s="333"/>
      <c r="AC569" s="333"/>
    </row>
    <row r="570" spans="1:29" ht="16.5" customHeight="1">
      <c r="A570" s="175"/>
      <c r="B570" s="179"/>
      <c r="C570" s="175"/>
      <c r="D570" s="175"/>
      <c r="E570" s="175"/>
      <c r="F570" s="175"/>
      <c r="G570" s="175"/>
      <c r="H570" s="175"/>
      <c r="I570" s="175"/>
      <c r="J570" s="175"/>
      <c r="K570" s="175"/>
      <c r="L570" s="175"/>
      <c r="M570" s="175"/>
      <c r="N570" s="175"/>
      <c r="O570" s="175"/>
      <c r="P570" s="175"/>
      <c r="Q570" s="175"/>
      <c r="R570" s="175"/>
      <c r="S570" s="175"/>
      <c r="T570" s="175"/>
      <c r="U570" s="104"/>
      <c r="V570" s="333"/>
      <c r="W570" s="333"/>
      <c r="X570" s="333"/>
      <c r="Y570" s="333"/>
      <c r="Z570" s="333"/>
      <c r="AA570" s="333"/>
      <c r="AB570" s="333"/>
      <c r="AC570" s="333"/>
    </row>
    <row r="571" spans="1:29" ht="16.5" customHeight="1">
      <c r="A571" s="175"/>
      <c r="B571" s="179"/>
      <c r="C571" s="175"/>
      <c r="D571" s="175"/>
      <c r="E571" s="175"/>
      <c r="F571" s="175"/>
      <c r="G571" s="175"/>
      <c r="H571" s="175"/>
      <c r="I571" s="175"/>
      <c r="J571" s="175"/>
      <c r="K571" s="175"/>
      <c r="L571" s="175"/>
      <c r="M571" s="175"/>
      <c r="N571" s="175"/>
      <c r="O571" s="175"/>
      <c r="P571" s="175"/>
      <c r="Q571" s="175"/>
      <c r="R571" s="175"/>
      <c r="S571" s="175"/>
      <c r="T571" s="175"/>
      <c r="U571" s="104"/>
      <c r="V571" s="333"/>
      <c r="W571" s="333"/>
      <c r="X571" s="333"/>
      <c r="Y571" s="333"/>
      <c r="Z571" s="333"/>
      <c r="AA571" s="333"/>
      <c r="AB571" s="333"/>
      <c r="AC571" s="333"/>
    </row>
    <row r="572" spans="1:29" ht="16.5" customHeight="1">
      <c r="A572" s="175"/>
      <c r="B572" s="179"/>
      <c r="C572" s="175"/>
      <c r="D572" s="175"/>
      <c r="E572" s="175"/>
      <c r="F572" s="175"/>
      <c r="G572" s="175"/>
      <c r="H572" s="175"/>
      <c r="I572" s="175"/>
      <c r="J572" s="175"/>
      <c r="K572" s="175"/>
      <c r="L572" s="175"/>
      <c r="M572" s="175"/>
      <c r="N572" s="175"/>
      <c r="O572" s="175"/>
      <c r="P572" s="175"/>
      <c r="Q572" s="175"/>
      <c r="R572" s="175"/>
      <c r="S572" s="175"/>
      <c r="T572" s="175"/>
      <c r="U572" s="104"/>
      <c r="V572" s="333"/>
      <c r="W572" s="333"/>
      <c r="X572" s="333"/>
      <c r="Y572" s="333"/>
      <c r="Z572" s="333"/>
      <c r="AA572" s="333"/>
      <c r="AB572" s="333"/>
      <c r="AC572" s="333"/>
    </row>
    <row r="573" spans="1:29" ht="16.5" customHeight="1">
      <c r="A573" s="175"/>
      <c r="B573" s="179"/>
      <c r="C573" s="175"/>
      <c r="D573" s="175"/>
      <c r="E573" s="175"/>
      <c r="F573" s="175"/>
      <c r="G573" s="175"/>
      <c r="H573" s="175"/>
      <c r="I573" s="175"/>
      <c r="J573" s="175"/>
      <c r="K573" s="175"/>
      <c r="L573" s="175"/>
      <c r="M573" s="175"/>
      <c r="N573" s="175"/>
      <c r="O573" s="175"/>
      <c r="P573" s="175"/>
      <c r="Q573" s="175"/>
      <c r="R573" s="175"/>
      <c r="S573" s="175"/>
      <c r="T573" s="175"/>
      <c r="U573" s="104"/>
      <c r="V573" s="333"/>
      <c r="W573" s="333"/>
      <c r="X573" s="333"/>
      <c r="Y573" s="333"/>
      <c r="Z573" s="333"/>
      <c r="AA573" s="333"/>
      <c r="AB573" s="333"/>
      <c r="AC573" s="333"/>
    </row>
    <row r="574" spans="1:29" ht="16.5" customHeight="1">
      <c r="A574" s="175"/>
      <c r="B574" s="179"/>
      <c r="C574" s="175"/>
      <c r="D574" s="175"/>
      <c r="E574" s="175"/>
      <c r="F574" s="175"/>
      <c r="G574" s="175"/>
      <c r="H574" s="175"/>
      <c r="I574" s="175"/>
      <c r="J574" s="175"/>
      <c r="K574" s="175"/>
      <c r="L574" s="175"/>
      <c r="M574" s="175"/>
      <c r="N574" s="175"/>
      <c r="O574" s="175"/>
      <c r="P574" s="175"/>
      <c r="Q574" s="175"/>
      <c r="R574" s="175"/>
      <c r="S574" s="175"/>
      <c r="T574" s="175"/>
      <c r="U574" s="104"/>
      <c r="V574" s="333"/>
      <c r="W574" s="333"/>
      <c r="X574" s="333"/>
      <c r="Y574" s="333"/>
      <c r="Z574" s="333"/>
      <c r="AA574" s="333"/>
      <c r="AB574" s="333"/>
      <c r="AC574" s="333"/>
    </row>
    <row r="575" spans="1:29" ht="16.5" customHeight="1">
      <c r="A575" s="175"/>
      <c r="B575" s="179"/>
      <c r="C575" s="175"/>
      <c r="D575" s="175"/>
      <c r="E575" s="175"/>
      <c r="F575" s="175"/>
      <c r="G575" s="175"/>
      <c r="H575" s="175"/>
      <c r="I575" s="175"/>
      <c r="J575" s="175"/>
      <c r="K575" s="175"/>
      <c r="L575" s="175"/>
      <c r="M575" s="175"/>
      <c r="N575" s="175"/>
      <c r="O575" s="175"/>
      <c r="P575" s="175"/>
      <c r="Q575" s="175"/>
      <c r="R575" s="175"/>
      <c r="S575" s="175"/>
      <c r="T575" s="175"/>
      <c r="U575" s="104"/>
      <c r="V575" s="333"/>
      <c r="W575" s="333"/>
      <c r="X575" s="333"/>
      <c r="Y575" s="333"/>
      <c r="Z575" s="333"/>
      <c r="AA575" s="333"/>
      <c r="AB575" s="333"/>
      <c r="AC575" s="333"/>
    </row>
    <row r="576" spans="1:29" ht="16.5" customHeight="1">
      <c r="A576" s="175"/>
      <c r="B576" s="179"/>
      <c r="C576" s="175"/>
      <c r="D576" s="175"/>
      <c r="E576" s="175"/>
      <c r="F576" s="175"/>
      <c r="G576" s="175"/>
      <c r="H576" s="175"/>
      <c r="I576" s="175"/>
      <c r="J576" s="175"/>
      <c r="K576" s="175"/>
      <c r="L576" s="175"/>
      <c r="M576" s="175"/>
      <c r="N576" s="175"/>
      <c r="O576" s="175"/>
      <c r="P576" s="175"/>
      <c r="Q576" s="175"/>
      <c r="R576" s="175"/>
      <c r="S576" s="175"/>
      <c r="T576" s="175"/>
      <c r="U576" s="104"/>
      <c r="V576" s="333"/>
      <c r="W576" s="333"/>
      <c r="X576" s="333"/>
      <c r="Y576" s="333"/>
      <c r="Z576" s="333"/>
      <c r="AA576" s="333"/>
      <c r="AB576" s="333"/>
      <c r="AC576" s="333"/>
    </row>
    <row r="577" spans="1:29" ht="16.5" customHeight="1">
      <c r="A577" s="175"/>
      <c r="B577" s="179"/>
      <c r="C577" s="175"/>
      <c r="D577" s="175"/>
      <c r="E577" s="175"/>
      <c r="F577" s="175"/>
      <c r="G577" s="175"/>
      <c r="H577" s="175"/>
      <c r="I577" s="175"/>
      <c r="J577" s="175"/>
      <c r="K577" s="175"/>
      <c r="L577" s="175"/>
      <c r="M577" s="175"/>
      <c r="N577" s="175"/>
      <c r="O577" s="175"/>
      <c r="P577" s="175"/>
      <c r="Q577" s="175"/>
      <c r="R577" s="175"/>
      <c r="S577" s="175"/>
      <c r="T577" s="175"/>
      <c r="U577" s="104"/>
      <c r="V577" s="333"/>
      <c r="W577" s="333"/>
      <c r="X577" s="333"/>
      <c r="Y577" s="333"/>
      <c r="Z577" s="333"/>
      <c r="AA577" s="333"/>
      <c r="AB577" s="333"/>
      <c r="AC577" s="333"/>
    </row>
    <row r="578" spans="1:29" ht="16.5" customHeight="1">
      <c r="A578" s="175"/>
      <c r="B578" s="179"/>
      <c r="C578" s="175"/>
      <c r="D578" s="175"/>
      <c r="E578" s="175"/>
      <c r="F578" s="175"/>
      <c r="G578" s="175"/>
      <c r="H578" s="175"/>
      <c r="I578" s="175"/>
      <c r="J578" s="175"/>
      <c r="K578" s="175"/>
      <c r="L578" s="175"/>
      <c r="M578" s="175"/>
      <c r="N578" s="175"/>
      <c r="O578" s="175"/>
      <c r="P578" s="175"/>
      <c r="Q578" s="175"/>
      <c r="R578" s="175"/>
      <c r="S578" s="175"/>
      <c r="T578" s="175"/>
      <c r="U578" s="104"/>
      <c r="V578" s="333"/>
      <c r="W578" s="333"/>
      <c r="X578" s="333"/>
      <c r="Y578" s="333"/>
      <c r="Z578" s="333"/>
      <c r="AA578" s="333"/>
      <c r="AB578" s="333"/>
      <c r="AC578" s="333"/>
    </row>
    <row r="579" spans="1:29" ht="16.5" customHeight="1">
      <c r="A579" s="175"/>
      <c r="B579" s="179"/>
      <c r="C579" s="175"/>
      <c r="D579" s="175"/>
      <c r="E579" s="175"/>
      <c r="F579" s="175"/>
      <c r="G579" s="175"/>
      <c r="H579" s="175"/>
      <c r="I579" s="175"/>
      <c r="J579" s="175"/>
      <c r="K579" s="175"/>
      <c r="L579" s="175"/>
      <c r="M579" s="175"/>
      <c r="N579" s="175"/>
      <c r="O579" s="175"/>
      <c r="P579" s="175"/>
      <c r="Q579" s="175"/>
      <c r="R579" s="175"/>
      <c r="S579" s="175"/>
      <c r="T579" s="175"/>
      <c r="U579" s="104"/>
      <c r="V579" s="333"/>
      <c r="W579" s="333"/>
      <c r="X579" s="333"/>
      <c r="Y579" s="333"/>
      <c r="Z579" s="333"/>
      <c r="AA579" s="333"/>
      <c r="AB579" s="333"/>
      <c r="AC579" s="333"/>
    </row>
    <row r="580" spans="1:29" ht="16.5" customHeight="1">
      <c r="A580" s="175"/>
      <c r="B580" s="179"/>
      <c r="C580" s="175"/>
      <c r="D580" s="175"/>
      <c r="E580" s="175"/>
      <c r="F580" s="175"/>
      <c r="G580" s="175"/>
      <c r="H580" s="175"/>
      <c r="I580" s="175"/>
      <c r="J580" s="175"/>
      <c r="K580" s="175"/>
      <c r="L580" s="175"/>
      <c r="M580" s="175"/>
      <c r="N580" s="175"/>
      <c r="O580" s="175"/>
      <c r="P580" s="175"/>
      <c r="Q580" s="175"/>
      <c r="R580" s="175"/>
      <c r="S580" s="175"/>
      <c r="T580" s="175"/>
      <c r="U580" s="104"/>
      <c r="V580" s="333"/>
      <c r="W580" s="333"/>
      <c r="X580" s="333"/>
      <c r="Y580" s="333"/>
      <c r="Z580" s="333"/>
      <c r="AA580" s="333"/>
      <c r="AB580" s="333"/>
      <c r="AC580" s="333"/>
    </row>
    <row r="581" spans="1:29" ht="16.5" customHeight="1">
      <c r="A581" s="175"/>
      <c r="B581" s="179"/>
      <c r="C581" s="175"/>
      <c r="D581" s="175"/>
      <c r="E581" s="175"/>
      <c r="F581" s="175"/>
      <c r="G581" s="175"/>
      <c r="H581" s="175"/>
      <c r="I581" s="175"/>
      <c r="J581" s="175"/>
      <c r="K581" s="175"/>
      <c r="L581" s="175"/>
      <c r="M581" s="175"/>
      <c r="N581" s="175"/>
      <c r="O581" s="175"/>
      <c r="P581" s="175"/>
      <c r="Q581" s="175"/>
      <c r="R581" s="175"/>
      <c r="S581" s="175"/>
      <c r="T581" s="175"/>
      <c r="U581" s="104"/>
      <c r="V581" s="333"/>
      <c r="W581" s="333"/>
      <c r="X581" s="333"/>
      <c r="Y581" s="333"/>
      <c r="Z581" s="333"/>
      <c r="AA581" s="333"/>
      <c r="AB581" s="333"/>
      <c r="AC581" s="333"/>
    </row>
    <row r="582" spans="1:29" ht="16.5" customHeight="1">
      <c r="A582" s="175"/>
      <c r="B582" s="179"/>
      <c r="C582" s="175"/>
      <c r="D582" s="175"/>
      <c r="E582" s="175"/>
      <c r="F582" s="175"/>
      <c r="G582" s="175"/>
      <c r="H582" s="175"/>
      <c r="I582" s="175"/>
      <c r="J582" s="175"/>
      <c r="K582" s="175"/>
      <c r="L582" s="175"/>
      <c r="M582" s="175"/>
      <c r="N582" s="175"/>
      <c r="O582" s="175"/>
      <c r="P582" s="175"/>
      <c r="Q582" s="175"/>
      <c r="R582" s="175"/>
      <c r="S582" s="175"/>
      <c r="T582" s="175"/>
      <c r="U582" s="104"/>
      <c r="V582" s="333"/>
      <c r="W582" s="333"/>
      <c r="X582" s="333"/>
      <c r="Y582" s="333"/>
      <c r="Z582" s="333"/>
      <c r="AA582" s="333"/>
      <c r="AB582" s="333"/>
      <c r="AC582" s="333"/>
    </row>
    <row r="583" spans="1:29" ht="16.5" customHeight="1">
      <c r="A583" s="175"/>
      <c r="B583" s="179"/>
      <c r="C583" s="175"/>
      <c r="D583" s="175"/>
      <c r="E583" s="175"/>
      <c r="F583" s="175"/>
      <c r="G583" s="175"/>
      <c r="H583" s="175"/>
      <c r="I583" s="175"/>
      <c r="J583" s="175"/>
      <c r="K583" s="175"/>
      <c r="L583" s="175"/>
      <c r="M583" s="175"/>
      <c r="N583" s="175"/>
      <c r="O583" s="175"/>
      <c r="P583" s="175"/>
      <c r="Q583" s="175"/>
      <c r="R583" s="175"/>
      <c r="S583" s="175"/>
      <c r="T583" s="175"/>
      <c r="U583" s="104"/>
      <c r="V583" s="333"/>
      <c r="W583" s="333"/>
      <c r="X583" s="333"/>
      <c r="Y583" s="333"/>
      <c r="Z583" s="333"/>
      <c r="AA583" s="333"/>
      <c r="AB583" s="333"/>
      <c r="AC583" s="333"/>
    </row>
    <row r="584" spans="1:29" ht="16.5" customHeight="1">
      <c r="A584" s="175"/>
      <c r="B584" s="179"/>
      <c r="C584" s="175"/>
      <c r="D584" s="175"/>
      <c r="E584" s="175"/>
      <c r="F584" s="175"/>
      <c r="G584" s="175"/>
      <c r="H584" s="175"/>
      <c r="I584" s="175"/>
      <c r="J584" s="175"/>
      <c r="K584" s="175"/>
      <c r="L584" s="175"/>
      <c r="M584" s="175"/>
      <c r="N584" s="175"/>
      <c r="O584" s="175"/>
      <c r="P584" s="175"/>
      <c r="Q584" s="175"/>
      <c r="R584" s="175"/>
      <c r="S584" s="175"/>
      <c r="T584" s="175"/>
      <c r="U584" s="104"/>
      <c r="V584" s="333"/>
      <c r="W584" s="333"/>
      <c r="X584" s="333"/>
      <c r="Y584" s="333"/>
      <c r="Z584" s="333"/>
      <c r="AA584" s="333"/>
      <c r="AB584" s="333"/>
      <c r="AC584" s="333"/>
    </row>
    <row r="585" spans="1:29" ht="16.5" customHeight="1">
      <c r="A585" s="175"/>
      <c r="B585" s="179"/>
      <c r="C585" s="175"/>
      <c r="D585" s="175"/>
      <c r="E585" s="175"/>
      <c r="F585" s="175"/>
      <c r="G585" s="175"/>
      <c r="H585" s="175"/>
      <c r="I585" s="175"/>
      <c r="J585" s="175"/>
      <c r="K585" s="175"/>
      <c r="L585" s="175"/>
      <c r="M585" s="175"/>
      <c r="N585" s="175"/>
      <c r="O585" s="175"/>
      <c r="P585" s="175"/>
      <c r="Q585" s="175"/>
      <c r="R585" s="175"/>
      <c r="S585" s="175"/>
      <c r="T585" s="175"/>
      <c r="U585" s="104"/>
      <c r="V585" s="333"/>
      <c r="W585" s="333"/>
      <c r="X585" s="333"/>
      <c r="Y585" s="333"/>
      <c r="Z585" s="333"/>
      <c r="AA585" s="333"/>
      <c r="AB585" s="333"/>
      <c r="AC585" s="333"/>
    </row>
    <row r="586" spans="1:29" ht="16.5" customHeight="1">
      <c r="A586" s="175"/>
      <c r="B586" s="179"/>
      <c r="C586" s="175"/>
      <c r="D586" s="175"/>
      <c r="E586" s="175"/>
      <c r="F586" s="175"/>
      <c r="G586" s="175"/>
      <c r="H586" s="175"/>
      <c r="I586" s="175"/>
      <c r="J586" s="175"/>
      <c r="K586" s="175"/>
      <c r="L586" s="175"/>
      <c r="M586" s="175"/>
      <c r="N586" s="175"/>
      <c r="O586" s="175"/>
      <c r="P586" s="175"/>
      <c r="Q586" s="175"/>
      <c r="R586" s="175"/>
      <c r="S586" s="175"/>
      <c r="T586" s="175"/>
      <c r="U586" s="104"/>
      <c r="V586" s="333"/>
      <c r="W586" s="333"/>
      <c r="X586" s="333"/>
      <c r="Y586" s="333"/>
      <c r="Z586" s="333"/>
      <c r="AA586" s="333"/>
      <c r="AB586" s="333"/>
      <c r="AC586" s="333"/>
    </row>
    <row r="587" spans="1:29" ht="16.5" customHeight="1">
      <c r="A587" s="175"/>
      <c r="B587" s="179"/>
      <c r="C587" s="175"/>
      <c r="D587" s="175"/>
      <c r="E587" s="175"/>
      <c r="F587" s="175"/>
      <c r="G587" s="175"/>
      <c r="H587" s="175"/>
      <c r="I587" s="175"/>
      <c r="J587" s="175"/>
      <c r="K587" s="175"/>
      <c r="L587" s="175"/>
      <c r="M587" s="175"/>
      <c r="N587" s="175"/>
      <c r="O587" s="175"/>
      <c r="P587" s="175"/>
      <c r="Q587" s="175"/>
      <c r="R587" s="175"/>
      <c r="S587" s="175"/>
      <c r="T587" s="175"/>
      <c r="U587" s="104"/>
      <c r="V587" s="333"/>
      <c r="W587" s="333"/>
      <c r="X587" s="333"/>
      <c r="Y587" s="333"/>
      <c r="Z587" s="333"/>
      <c r="AA587" s="333"/>
      <c r="AB587" s="333"/>
      <c r="AC587" s="333"/>
    </row>
    <row r="588" spans="1:29" ht="16.5" customHeight="1">
      <c r="A588" s="175"/>
      <c r="B588" s="179"/>
      <c r="C588" s="175"/>
      <c r="D588" s="175"/>
      <c r="E588" s="175"/>
      <c r="F588" s="175"/>
      <c r="G588" s="175"/>
      <c r="H588" s="175"/>
      <c r="I588" s="175"/>
      <c r="J588" s="175"/>
      <c r="K588" s="175"/>
      <c r="L588" s="175"/>
      <c r="M588" s="175"/>
      <c r="N588" s="175"/>
      <c r="O588" s="175"/>
      <c r="P588" s="175"/>
      <c r="Q588" s="175"/>
      <c r="R588" s="175"/>
      <c r="S588" s="175"/>
      <c r="T588" s="175"/>
      <c r="U588" s="104"/>
      <c r="V588" s="333"/>
      <c r="W588" s="333"/>
      <c r="X588" s="333"/>
      <c r="Y588" s="333"/>
      <c r="Z588" s="333"/>
      <c r="AA588" s="333"/>
      <c r="AB588" s="333"/>
      <c r="AC588" s="333"/>
    </row>
    <row r="589" spans="1:29" ht="16.5" customHeight="1">
      <c r="A589" s="175"/>
      <c r="B589" s="179"/>
      <c r="C589" s="175"/>
      <c r="D589" s="175"/>
      <c r="E589" s="175"/>
      <c r="F589" s="175"/>
      <c r="G589" s="175"/>
      <c r="H589" s="175"/>
      <c r="I589" s="175"/>
      <c r="J589" s="175"/>
      <c r="K589" s="175"/>
      <c r="L589" s="175"/>
      <c r="M589" s="175"/>
      <c r="N589" s="175"/>
      <c r="O589" s="175"/>
      <c r="P589" s="175"/>
      <c r="Q589" s="175"/>
      <c r="R589" s="175"/>
      <c r="S589" s="175"/>
      <c r="T589" s="175"/>
      <c r="U589" s="104"/>
      <c r="V589" s="333"/>
      <c r="W589" s="333"/>
      <c r="X589" s="333"/>
      <c r="Y589" s="333"/>
      <c r="Z589" s="333"/>
      <c r="AA589" s="333"/>
      <c r="AB589" s="333"/>
      <c r="AC589" s="333"/>
    </row>
    <row r="590" spans="1:29" ht="16.5" customHeight="1">
      <c r="A590" s="175"/>
      <c r="B590" s="179"/>
      <c r="C590" s="175"/>
      <c r="D590" s="175"/>
      <c r="E590" s="175"/>
      <c r="F590" s="175"/>
      <c r="G590" s="175"/>
      <c r="H590" s="175"/>
      <c r="I590" s="175"/>
      <c r="J590" s="175"/>
      <c r="K590" s="175"/>
      <c r="L590" s="175"/>
      <c r="M590" s="175"/>
      <c r="N590" s="175"/>
      <c r="O590" s="175"/>
      <c r="P590" s="175"/>
      <c r="Q590" s="175"/>
      <c r="R590" s="175"/>
      <c r="S590" s="175"/>
      <c r="T590" s="175"/>
      <c r="U590" s="104"/>
      <c r="V590" s="333"/>
      <c r="W590" s="333"/>
      <c r="X590" s="333"/>
      <c r="Y590" s="333"/>
      <c r="Z590" s="333"/>
      <c r="AA590" s="333"/>
      <c r="AB590" s="333"/>
      <c r="AC590" s="333"/>
    </row>
    <row r="591" spans="1:29" ht="16.5" customHeight="1">
      <c r="A591" s="175"/>
      <c r="B591" s="179"/>
      <c r="C591" s="175"/>
      <c r="D591" s="175"/>
      <c r="E591" s="175"/>
      <c r="F591" s="175"/>
      <c r="G591" s="175"/>
      <c r="H591" s="175"/>
      <c r="I591" s="175"/>
      <c r="J591" s="175"/>
      <c r="K591" s="175"/>
      <c r="L591" s="175"/>
      <c r="M591" s="175"/>
      <c r="N591" s="175"/>
      <c r="O591" s="175"/>
      <c r="P591" s="175"/>
      <c r="Q591" s="175"/>
      <c r="R591" s="175"/>
      <c r="S591" s="175"/>
      <c r="T591" s="175"/>
      <c r="U591" s="104"/>
      <c r="V591" s="333"/>
      <c r="W591" s="333"/>
      <c r="X591" s="333"/>
      <c r="Y591" s="333"/>
      <c r="Z591" s="333"/>
      <c r="AA591" s="333"/>
      <c r="AB591" s="333"/>
      <c r="AC591" s="333"/>
    </row>
    <row r="592" spans="1:29" ht="16.5" customHeight="1">
      <c r="A592" s="175"/>
      <c r="B592" s="179"/>
      <c r="C592" s="175"/>
      <c r="D592" s="175"/>
      <c r="E592" s="175"/>
      <c r="F592" s="175"/>
      <c r="G592" s="175"/>
      <c r="H592" s="175"/>
      <c r="I592" s="175"/>
      <c r="J592" s="175"/>
      <c r="K592" s="175"/>
      <c r="L592" s="175"/>
      <c r="M592" s="175"/>
      <c r="N592" s="175"/>
      <c r="O592" s="175"/>
      <c r="P592" s="175"/>
      <c r="Q592" s="175"/>
      <c r="R592" s="175"/>
      <c r="S592" s="175"/>
      <c r="T592" s="175"/>
      <c r="U592" s="104"/>
      <c r="V592" s="333"/>
      <c r="W592" s="333"/>
      <c r="X592" s="333"/>
      <c r="Y592" s="333"/>
      <c r="Z592" s="333"/>
      <c r="AA592" s="333"/>
      <c r="AB592" s="333"/>
      <c r="AC592" s="333"/>
    </row>
    <row r="593" spans="1:29" ht="16.5" customHeight="1">
      <c r="A593" s="175"/>
      <c r="B593" s="179"/>
      <c r="C593" s="175"/>
      <c r="D593" s="175"/>
      <c r="E593" s="175"/>
      <c r="F593" s="175"/>
      <c r="G593" s="175"/>
      <c r="H593" s="175"/>
      <c r="I593" s="175"/>
      <c r="J593" s="175"/>
      <c r="K593" s="175"/>
      <c r="L593" s="175"/>
      <c r="M593" s="175"/>
      <c r="N593" s="175"/>
      <c r="O593" s="175"/>
      <c r="P593" s="175"/>
      <c r="Q593" s="175"/>
      <c r="R593" s="175"/>
      <c r="S593" s="175"/>
      <c r="T593" s="175"/>
      <c r="U593" s="104"/>
      <c r="V593" s="333"/>
      <c r="W593" s="333"/>
      <c r="X593" s="333"/>
      <c r="Y593" s="333"/>
      <c r="Z593" s="333"/>
      <c r="AA593" s="333"/>
      <c r="AB593" s="333"/>
      <c r="AC593" s="333"/>
    </row>
    <row r="594" spans="1:29" ht="16.5" customHeight="1">
      <c r="A594" s="175"/>
      <c r="B594" s="179"/>
      <c r="C594" s="175"/>
      <c r="D594" s="175"/>
      <c r="E594" s="175"/>
      <c r="F594" s="175"/>
      <c r="G594" s="175"/>
      <c r="H594" s="175"/>
      <c r="I594" s="175"/>
      <c r="J594" s="175"/>
      <c r="K594" s="175"/>
      <c r="L594" s="175"/>
      <c r="M594" s="175"/>
      <c r="N594" s="175"/>
      <c r="O594" s="175"/>
      <c r="P594" s="175"/>
      <c r="Q594" s="175"/>
      <c r="R594" s="175"/>
      <c r="S594" s="175"/>
      <c r="T594" s="175"/>
      <c r="U594" s="104"/>
      <c r="V594" s="333"/>
      <c r="W594" s="333"/>
      <c r="X594" s="333"/>
      <c r="Y594" s="333"/>
      <c r="Z594" s="333"/>
      <c r="AA594" s="333"/>
      <c r="AB594" s="333"/>
      <c r="AC594" s="333"/>
    </row>
    <row r="595" spans="1:29" ht="16.5" customHeight="1">
      <c r="A595" s="175"/>
      <c r="B595" s="179"/>
      <c r="C595" s="175"/>
      <c r="D595" s="175"/>
      <c r="E595" s="175"/>
      <c r="F595" s="175"/>
      <c r="G595" s="175"/>
      <c r="H595" s="175"/>
      <c r="I595" s="175"/>
      <c r="J595" s="175"/>
      <c r="K595" s="175"/>
      <c r="L595" s="175"/>
      <c r="M595" s="175"/>
      <c r="N595" s="175"/>
      <c r="O595" s="175"/>
      <c r="P595" s="175"/>
      <c r="Q595" s="175"/>
      <c r="R595" s="175"/>
      <c r="S595" s="175"/>
      <c r="T595" s="175"/>
      <c r="U595" s="104"/>
      <c r="V595" s="333"/>
      <c r="W595" s="333"/>
      <c r="X595" s="333"/>
      <c r="Y595" s="333"/>
      <c r="Z595" s="333"/>
      <c r="AA595" s="333"/>
      <c r="AB595" s="333"/>
      <c r="AC595" s="333"/>
    </row>
    <row r="596" spans="1:29" ht="16.5" customHeight="1">
      <c r="A596" s="175"/>
      <c r="B596" s="179"/>
      <c r="C596" s="175"/>
      <c r="D596" s="175"/>
      <c r="E596" s="175"/>
      <c r="F596" s="175"/>
      <c r="G596" s="175"/>
      <c r="H596" s="175"/>
      <c r="I596" s="175"/>
      <c r="J596" s="175"/>
      <c r="K596" s="175"/>
      <c r="L596" s="175"/>
      <c r="M596" s="175"/>
      <c r="N596" s="175"/>
      <c r="O596" s="175"/>
      <c r="P596" s="175"/>
      <c r="Q596" s="175"/>
      <c r="R596" s="175"/>
      <c r="S596" s="175"/>
      <c r="T596" s="175"/>
      <c r="U596" s="104"/>
      <c r="V596" s="333"/>
      <c r="W596" s="333"/>
      <c r="X596" s="333"/>
      <c r="Y596" s="333"/>
      <c r="Z596" s="333"/>
      <c r="AA596" s="333"/>
      <c r="AB596" s="333"/>
      <c r="AC596" s="333"/>
    </row>
    <row r="597" spans="1:29" ht="16.5" customHeight="1">
      <c r="A597" s="175"/>
      <c r="B597" s="179"/>
      <c r="C597" s="175"/>
      <c r="D597" s="175"/>
      <c r="E597" s="175"/>
      <c r="F597" s="175"/>
      <c r="G597" s="175"/>
      <c r="H597" s="175"/>
      <c r="I597" s="175"/>
      <c r="J597" s="175"/>
      <c r="K597" s="175"/>
      <c r="L597" s="175"/>
      <c r="M597" s="175"/>
      <c r="N597" s="175"/>
      <c r="O597" s="175"/>
      <c r="P597" s="175"/>
      <c r="Q597" s="175"/>
      <c r="R597" s="175"/>
      <c r="S597" s="175"/>
      <c r="T597" s="175"/>
      <c r="U597" s="104"/>
      <c r="V597" s="333"/>
      <c r="W597" s="333"/>
      <c r="X597" s="333"/>
      <c r="Y597" s="333"/>
      <c r="Z597" s="333"/>
      <c r="AA597" s="333"/>
      <c r="AB597" s="333"/>
      <c r="AC597" s="333"/>
    </row>
    <row r="598" spans="1:29" ht="16.5" customHeight="1">
      <c r="A598" s="175"/>
      <c r="B598" s="179"/>
      <c r="C598" s="175"/>
      <c r="D598" s="175"/>
      <c r="E598" s="175"/>
      <c r="F598" s="175"/>
      <c r="G598" s="175"/>
      <c r="H598" s="175"/>
      <c r="I598" s="175"/>
      <c r="J598" s="175"/>
      <c r="K598" s="175"/>
      <c r="L598" s="175"/>
      <c r="M598" s="175"/>
      <c r="N598" s="175"/>
      <c r="O598" s="175"/>
      <c r="P598" s="175"/>
      <c r="Q598" s="175"/>
      <c r="R598" s="175"/>
      <c r="S598" s="175"/>
      <c r="T598" s="175"/>
      <c r="U598" s="104"/>
      <c r="V598" s="333"/>
      <c r="W598" s="333"/>
      <c r="X598" s="333"/>
      <c r="Y598" s="333"/>
      <c r="Z598" s="333"/>
      <c r="AA598" s="333"/>
      <c r="AB598" s="333"/>
      <c r="AC598" s="333"/>
    </row>
    <row r="599" spans="1:29" ht="16.5" customHeight="1">
      <c r="A599" s="175"/>
      <c r="B599" s="179"/>
      <c r="C599" s="175"/>
      <c r="D599" s="175"/>
      <c r="E599" s="175"/>
      <c r="F599" s="175"/>
      <c r="G599" s="175"/>
      <c r="H599" s="175"/>
      <c r="I599" s="175"/>
      <c r="J599" s="175"/>
      <c r="K599" s="175"/>
      <c r="L599" s="175"/>
      <c r="M599" s="175"/>
      <c r="N599" s="175"/>
      <c r="O599" s="175"/>
      <c r="P599" s="175"/>
      <c r="Q599" s="175"/>
      <c r="R599" s="175"/>
      <c r="S599" s="175"/>
      <c r="T599" s="175"/>
      <c r="U599" s="104"/>
      <c r="V599" s="333"/>
      <c r="W599" s="333"/>
      <c r="X599" s="333"/>
      <c r="Y599" s="333"/>
      <c r="Z599" s="333"/>
      <c r="AA599" s="333"/>
      <c r="AB599" s="333"/>
      <c r="AC599" s="333"/>
    </row>
    <row r="600" spans="1:29" ht="16.5" customHeight="1">
      <c r="A600" s="175"/>
      <c r="B600" s="179"/>
      <c r="C600" s="175"/>
      <c r="D600" s="175"/>
      <c r="E600" s="175"/>
      <c r="F600" s="175"/>
      <c r="G600" s="175"/>
      <c r="H600" s="175"/>
      <c r="I600" s="175"/>
      <c r="J600" s="175"/>
      <c r="K600" s="175"/>
      <c r="L600" s="175"/>
      <c r="M600" s="175"/>
      <c r="N600" s="175"/>
      <c r="O600" s="175"/>
      <c r="P600" s="175"/>
      <c r="Q600" s="175"/>
      <c r="R600" s="175"/>
      <c r="S600" s="175"/>
      <c r="T600" s="175"/>
      <c r="U600" s="104"/>
      <c r="V600" s="333"/>
      <c r="W600" s="333"/>
      <c r="X600" s="333"/>
      <c r="Y600" s="333"/>
      <c r="Z600" s="333"/>
      <c r="AA600" s="333"/>
      <c r="AB600" s="333"/>
      <c r="AC600" s="333"/>
    </row>
    <row r="601" spans="1:29" ht="16.5" customHeight="1">
      <c r="A601" s="175"/>
      <c r="B601" s="179"/>
      <c r="C601" s="175"/>
      <c r="D601" s="175"/>
      <c r="E601" s="175"/>
      <c r="F601" s="175"/>
      <c r="G601" s="175"/>
      <c r="H601" s="175"/>
      <c r="I601" s="175"/>
      <c r="J601" s="175"/>
      <c r="K601" s="175"/>
      <c r="L601" s="175"/>
      <c r="M601" s="175"/>
      <c r="N601" s="175"/>
      <c r="O601" s="175"/>
      <c r="P601" s="175"/>
      <c r="Q601" s="175"/>
      <c r="R601" s="175"/>
      <c r="S601" s="175"/>
      <c r="T601" s="175"/>
      <c r="U601" s="104"/>
      <c r="V601" s="333"/>
      <c r="W601" s="333"/>
      <c r="X601" s="333"/>
      <c r="Y601" s="333"/>
      <c r="Z601" s="333"/>
      <c r="AA601" s="333"/>
      <c r="AB601" s="333"/>
      <c r="AC601" s="333"/>
    </row>
    <row r="602" spans="1:29" ht="16.5" customHeight="1">
      <c r="A602" s="175"/>
      <c r="B602" s="179"/>
      <c r="C602" s="175"/>
      <c r="D602" s="175"/>
      <c r="E602" s="175"/>
      <c r="F602" s="175"/>
      <c r="G602" s="175"/>
      <c r="H602" s="175"/>
      <c r="I602" s="175"/>
      <c r="J602" s="175"/>
      <c r="K602" s="175"/>
      <c r="L602" s="175"/>
      <c r="M602" s="175"/>
      <c r="N602" s="175"/>
      <c r="O602" s="175"/>
      <c r="P602" s="175"/>
      <c r="Q602" s="175"/>
      <c r="R602" s="175"/>
      <c r="S602" s="175"/>
      <c r="T602" s="175"/>
      <c r="U602" s="104"/>
      <c r="V602" s="333"/>
      <c r="W602" s="333"/>
      <c r="X602" s="333"/>
      <c r="Y602" s="333"/>
      <c r="Z602" s="333"/>
      <c r="AA602" s="333"/>
      <c r="AB602" s="333"/>
      <c r="AC602" s="333"/>
    </row>
    <row r="603" spans="1:29" ht="16.5" customHeight="1">
      <c r="A603" s="175"/>
      <c r="B603" s="179"/>
      <c r="C603" s="175"/>
      <c r="D603" s="175"/>
      <c r="E603" s="175"/>
      <c r="F603" s="175"/>
      <c r="G603" s="175"/>
      <c r="H603" s="175"/>
      <c r="I603" s="175"/>
      <c r="J603" s="175"/>
      <c r="K603" s="175"/>
      <c r="L603" s="175"/>
      <c r="M603" s="175"/>
      <c r="N603" s="175"/>
      <c r="O603" s="175"/>
      <c r="P603" s="175"/>
      <c r="Q603" s="175"/>
      <c r="R603" s="175"/>
      <c r="S603" s="175"/>
      <c r="T603" s="175"/>
      <c r="U603" s="104"/>
      <c r="V603" s="333"/>
      <c r="W603" s="333"/>
      <c r="X603" s="333"/>
      <c r="Y603" s="333"/>
      <c r="Z603" s="333"/>
      <c r="AA603" s="333"/>
      <c r="AB603" s="333"/>
      <c r="AC603" s="333"/>
    </row>
    <row r="604" spans="1:29" ht="16.5" customHeight="1">
      <c r="A604" s="175"/>
      <c r="B604" s="179"/>
      <c r="C604" s="175"/>
      <c r="D604" s="175"/>
      <c r="E604" s="175"/>
      <c r="F604" s="175"/>
      <c r="G604" s="175"/>
      <c r="H604" s="175"/>
      <c r="I604" s="175"/>
      <c r="J604" s="175"/>
      <c r="K604" s="175"/>
      <c r="L604" s="175"/>
      <c r="M604" s="175"/>
      <c r="N604" s="175"/>
      <c r="O604" s="175"/>
      <c r="P604" s="175"/>
      <c r="Q604" s="175"/>
      <c r="R604" s="175"/>
      <c r="S604" s="175"/>
      <c r="T604" s="175"/>
      <c r="U604" s="104"/>
      <c r="V604" s="333"/>
      <c r="W604" s="333"/>
      <c r="X604" s="333"/>
      <c r="Y604" s="333"/>
      <c r="Z604" s="333"/>
      <c r="AA604" s="333"/>
      <c r="AB604" s="333"/>
      <c r="AC604" s="333"/>
    </row>
    <row r="605" spans="1:29" ht="16.5" customHeight="1">
      <c r="A605" s="175"/>
      <c r="B605" s="179"/>
      <c r="C605" s="175"/>
      <c r="D605" s="175"/>
      <c r="E605" s="175"/>
      <c r="F605" s="175"/>
      <c r="G605" s="175"/>
      <c r="H605" s="175"/>
      <c r="I605" s="175"/>
      <c r="J605" s="175"/>
      <c r="K605" s="175"/>
      <c r="L605" s="175"/>
      <c r="M605" s="175"/>
      <c r="N605" s="175"/>
      <c r="O605" s="175"/>
      <c r="P605" s="175"/>
      <c r="Q605" s="175"/>
      <c r="R605" s="175"/>
      <c r="S605" s="175"/>
      <c r="T605" s="175"/>
      <c r="U605" s="104"/>
      <c r="V605" s="333"/>
      <c r="W605" s="333"/>
      <c r="X605" s="333"/>
      <c r="Y605" s="333"/>
      <c r="Z605" s="333"/>
      <c r="AA605" s="333"/>
      <c r="AB605" s="333"/>
      <c r="AC605" s="333"/>
    </row>
    <row r="606" spans="1:29" ht="16.5" customHeight="1">
      <c r="A606" s="175"/>
      <c r="B606" s="179"/>
      <c r="C606" s="175"/>
      <c r="D606" s="175"/>
      <c r="E606" s="175"/>
      <c r="F606" s="175"/>
      <c r="G606" s="175"/>
      <c r="H606" s="175"/>
      <c r="I606" s="175"/>
      <c r="J606" s="175"/>
      <c r="K606" s="175"/>
      <c r="L606" s="175"/>
      <c r="M606" s="175"/>
      <c r="N606" s="175"/>
      <c r="O606" s="175"/>
      <c r="P606" s="175"/>
      <c r="Q606" s="175"/>
      <c r="R606" s="175"/>
      <c r="S606" s="175"/>
      <c r="T606" s="175"/>
      <c r="U606" s="104"/>
      <c r="V606" s="333"/>
      <c r="W606" s="333"/>
      <c r="X606" s="333"/>
      <c r="Y606" s="333"/>
      <c r="Z606" s="333"/>
      <c r="AA606" s="333"/>
      <c r="AB606" s="333"/>
      <c r="AC606" s="333"/>
    </row>
    <row r="607" spans="1:29" ht="16.5" customHeight="1">
      <c r="A607" s="175"/>
      <c r="B607" s="179"/>
      <c r="C607" s="175"/>
      <c r="D607" s="175"/>
      <c r="E607" s="175"/>
      <c r="F607" s="175"/>
      <c r="G607" s="175"/>
      <c r="H607" s="175"/>
      <c r="I607" s="175"/>
      <c r="J607" s="175"/>
      <c r="K607" s="175"/>
      <c r="L607" s="175"/>
      <c r="M607" s="175"/>
      <c r="N607" s="175"/>
      <c r="O607" s="175"/>
      <c r="P607" s="175"/>
      <c r="Q607" s="175"/>
      <c r="R607" s="175"/>
      <c r="S607" s="175"/>
      <c r="T607" s="175"/>
      <c r="U607" s="104"/>
      <c r="V607" s="333"/>
      <c r="W607" s="333"/>
      <c r="X607" s="333"/>
      <c r="Y607" s="333"/>
      <c r="Z607" s="333"/>
      <c r="AA607" s="333"/>
      <c r="AB607" s="333"/>
      <c r="AC607" s="333"/>
    </row>
    <row r="608" spans="1:29" ht="16.5" customHeight="1">
      <c r="A608" s="175"/>
      <c r="B608" s="179"/>
      <c r="C608" s="175"/>
      <c r="D608" s="175"/>
      <c r="E608" s="175"/>
      <c r="F608" s="175"/>
      <c r="G608" s="175"/>
      <c r="H608" s="175"/>
      <c r="I608" s="175"/>
      <c r="J608" s="175"/>
      <c r="K608" s="175"/>
      <c r="L608" s="175"/>
      <c r="M608" s="175"/>
      <c r="N608" s="175"/>
      <c r="O608" s="175"/>
      <c r="P608" s="175"/>
      <c r="Q608" s="175"/>
      <c r="R608" s="175"/>
      <c r="S608" s="175"/>
      <c r="T608" s="175"/>
      <c r="U608" s="104"/>
      <c r="V608" s="333"/>
      <c r="W608" s="333"/>
      <c r="X608" s="333"/>
      <c r="Y608" s="333"/>
      <c r="Z608" s="333"/>
      <c r="AA608" s="333"/>
      <c r="AB608" s="333"/>
      <c r="AC608" s="333"/>
    </row>
    <row r="609" spans="1:29" ht="16.5" customHeight="1">
      <c r="A609" s="175"/>
      <c r="B609" s="179"/>
      <c r="C609" s="175"/>
      <c r="D609" s="175"/>
      <c r="E609" s="175"/>
      <c r="F609" s="175"/>
      <c r="G609" s="175"/>
      <c r="H609" s="175"/>
      <c r="I609" s="175"/>
      <c r="J609" s="175"/>
      <c r="K609" s="175"/>
      <c r="L609" s="175"/>
      <c r="M609" s="175"/>
      <c r="N609" s="175"/>
      <c r="O609" s="175"/>
      <c r="P609" s="175"/>
      <c r="Q609" s="175"/>
      <c r="R609" s="175"/>
      <c r="S609" s="175"/>
      <c r="T609" s="175"/>
      <c r="U609" s="104"/>
      <c r="V609" s="333"/>
      <c r="W609" s="333"/>
      <c r="X609" s="333"/>
      <c r="Y609" s="333"/>
      <c r="Z609" s="333"/>
      <c r="AA609" s="333"/>
      <c r="AB609" s="333"/>
      <c r="AC609" s="333"/>
    </row>
    <row r="610" spans="1:29" ht="16.5" customHeight="1">
      <c r="A610" s="175"/>
      <c r="B610" s="179"/>
      <c r="C610" s="175"/>
      <c r="D610" s="175"/>
      <c r="E610" s="175"/>
      <c r="F610" s="175"/>
      <c r="G610" s="175"/>
      <c r="H610" s="175"/>
      <c r="I610" s="175"/>
      <c r="J610" s="175"/>
      <c r="K610" s="175"/>
      <c r="L610" s="175"/>
      <c r="M610" s="175"/>
      <c r="N610" s="175"/>
      <c r="O610" s="175"/>
      <c r="P610" s="175"/>
      <c r="Q610" s="175"/>
      <c r="R610" s="175"/>
      <c r="S610" s="175"/>
      <c r="T610" s="175"/>
      <c r="U610" s="104"/>
      <c r="V610" s="333"/>
      <c r="W610" s="333"/>
      <c r="X610" s="333"/>
      <c r="Y610" s="333"/>
      <c r="Z610" s="333"/>
      <c r="AA610" s="333"/>
      <c r="AB610" s="333"/>
      <c r="AC610" s="333"/>
    </row>
    <row r="611" spans="1:29" ht="16.5" customHeight="1">
      <c r="A611" s="175"/>
      <c r="B611" s="179"/>
      <c r="C611" s="175"/>
      <c r="D611" s="175"/>
      <c r="E611" s="175"/>
      <c r="F611" s="175"/>
      <c r="G611" s="175"/>
      <c r="H611" s="175"/>
      <c r="I611" s="175"/>
      <c r="J611" s="175"/>
      <c r="K611" s="175"/>
      <c r="L611" s="175"/>
      <c r="M611" s="175"/>
      <c r="N611" s="175"/>
      <c r="O611" s="175"/>
      <c r="P611" s="175"/>
      <c r="Q611" s="175"/>
      <c r="R611" s="175"/>
      <c r="S611" s="175"/>
      <c r="T611" s="175"/>
      <c r="U611" s="104"/>
      <c r="V611" s="333"/>
      <c r="W611" s="333"/>
      <c r="X611" s="333"/>
      <c r="Y611" s="333"/>
      <c r="Z611" s="333"/>
      <c r="AA611" s="333"/>
      <c r="AB611" s="333"/>
      <c r="AC611" s="333"/>
    </row>
    <row r="612" spans="1:29" ht="16.5" customHeight="1">
      <c r="A612" s="175"/>
      <c r="B612" s="179"/>
      <c r="C612" s="175"/>
      <c r="D612" s="175"/>
      <c r="E612" s="175"/>
      <c r="F612" s="175"/>
      <c r="G612" s="175"/>
      <c r="H612" s="175"/>
      <c r="I612" s="175"/>
      <c r="J612" s="175"/>
      <c r="K612" s="175"/>
      <c r="L612" s="175"/>
      <c r="M612" s="175"/>
      <c r="N612" s="175"/>
      <c r="O612" s="175"/>
      <c r="P612" s="175"/>
      <c r="Q612" s="175"/>
      <c r="R612" s="175"/>
      <c r="S612" s="175"/>
      <c r="T612" s="175"/>
      <c r="U612" s="104"/>
      <c r="V612" s="333"/>
      <c r="W612" s="333"/>
      <c r="X612" s="333"/>
      <c r="Y612" s="333"/>
      <c r="Z612" s="333"/>
      <c r="AA612" s="333"/>
      <c r="AB612" s="333"/>
      <c r="AC612" s="333"/>
    </row>
    <row r="613" spans="1:29" ht="16.5" customHeight="1">
      <c r="A613" s="175"/>
      <c r="B613" s="179"/>
      <c r="C613" s="175"/>
      <c r="D613" s="175"/>
      <c r="E613" s="175"/>
      <c r="F613" s="175"/>
      <c r="G613" s="175"/>
      <c r="H613" s="175"/>
      <c r="I613" s="175"/>
      <c r="J613" s="175"/>
      <c r="K613" s="175"/>
      <c r="L613" s="175"/>
      <c r="M613" s="175"/>
      <c r="N613" s="175"/>
      <c r="O613" s="175"/>
      <c r="P613" s="175"/>
      <c r="Q613" s="175"/>
      <c r="R613" s="175"/>
      <c r="S613" s="175"/>
      <c r="T613" s="175"/>
      <c r="U613" s="104"/>
      <c r="V613" s="333"/>
      <c r="W613" s="333"/>
      <c r="X613" s="333"/>
      <c r="Y613" s="333"/>
      <c r="Z613" s="333"/>
      <c r="AA613" s="333"/>
      <c r="AB613" s="333"/>
      <c r="AC613" s="333"/>
    </row>
    <row r="614" spans="1:29" ht="16.5" customHeight="1">
      <c r="A614" s="175"/>
      <c r="B614" s="179"/>
      <c r="C614" s="175"/>
      <c r="D614" s="175"/>
      <c r="E614" s="175"/>
      <c r="F614" s="175"/>
      <c r="G614" s="175"/>
      <c r="H614" s="175"/>
      <c r="I614" s="175"/>
      <c r="J614" s="175"/>
      <c r="K614" s="175"/>
      <c r="L614" s="175"/>
      <c r="M614" s="175"/>
      <c r="N614" s="175"/>
      <c r="O614" s="175"/>
      <c r="P614" s="175"/>
      <c r="Q614" s="175"/>
      <c r="R614" s="175"/>
      <c r="S614" s="175"/>
      <c r="T614" s="175"/>
      <c r="U614" s="104"/>
      <c r="V614" s="333"/>
      <c r="W614" s="333"/>
      <c r="X614" s="333"/>
      <c r="Y614" s="333"/>
      <c r="Z614" s="333"/>
      <c r="AA614" s="333"/>
      <c r="AB614" s="333"/>
      <c r="AC614" s="333"/>
    </row>
    <row r="615" spans="1:29" ht="16.5" customHeight="1">
      <c r="A615" s="175"/>
      <c r="B615" s="179"/>
      <c r="C615" s="175"/>
      <c r="D615" s="175"/>
      <c r="E615" s="175"/>
      <c r="F615" s="175"/>
      <c r="G615" s="175"/>
      <c r="H615" s="175"/>
      <c r="I615" s="175"/>
      <c r="J615" s="175"/>
      <c r="K615" s="175"/>
      <c r="L615" s="175"/>
      <c r="M615" s="175"/>
      <c r="N615" s="175"/>
      <c r="O615" s="175"/>
      <c r="P615" s="175"/>
      <c r="Q615" s="175"/>
      <c r="R615" s="175"/>
      <c r="S615" s="175"/>
      <c r="T615" s="175"/>
      <c r="U615" s="104"/>
      <c r="V615" s="333"/>
      <c r="W615" s="333"/>
      <c r="X615" s="333"/>
      <c r="Y615" s="333"/>
      <c r="Z615" s="333"/>
      <c r="AA615" s="333"/>
      <c r="AB615" s="333"/>
      <c r="AC615" s="333"/>
    </row>
    <row r="616" spans="1:29" ht="16.5" customHeight="1">
      <c r="A616" s="175"/>
      <c r="B616" s="179"/>
      <c r="C616" s="175"/>
      <c r="D616" s="175"/>
      <c r="E616" s="175"/>
      <c r="F616" s="175"/>
      <c r="G616" s="175"/>
      <c r="H616" s="175"/>
      <c r="I616" s="175"/>
      <c r="J616" s="175"/>
      <c r="K616" s="175"/>
      <c r="L616" s="175"/>
      <c r="M616" s="175"/>
      <c r="N616" s="175"/>
      <c r="O616" s="175"/>
      <c r="P616" s="175"/>
      <c r="Q616" s="175"/>
      <c r="R616" s="175"/>
      <c r="S616" s="175"/>
      <c r="T616" s="175"/>
      <c r="U616" s="104"/>
      <c r="V616" s="333"/>
      <c r="W616" s="333"/>
      <c r="X616" s="333"/>
      <c r="Y616" s="333"/>
      <c r="Z616" s="333"/>
      <c r="AA616" s="333"/>
      <c r="AB616" s="333"/>
      <c r="AC616" s="333"/>
    </row>
    <row r="617" spans="1:29" ht="16.5" customHeight="1">
      <c r="A617" s="175"/>
      <c r="B617" s="179"/>
      <c r="C617" s="175"/>
      <c r="D617" s="175"/>
      <c r="E617" s="175"/>
      <c r="F617" s="175"/>
      <c r="G617" s="175"/>
      <c r="H617" s="175"/>
      <c r="I617" s="175"/>
      <c r="J617" s="175"/>
      <c r="K617" s="175"/>
      <c r="L617" s="175"/>
      <c r="M617" s="175"/>
      <c r="N617" s="175"/>
      <c r="O617" s="175"/>
      <c r="P617" s="175"/>
      <c r="Q617" s="175"/>
      <c r="R617" s="175"/>
      <c r="S617" s="175"/>
      <c r="T617" s="175"/>
      <c r="U617" s="104"/>
      <c r="V617" s="333"/>
      <c r="W617" s="333"/>
      <c r="X617" s="333"/>
      <c r="Y617" s="333"/>
      <c r="Z617" s="333"/>
      <c r="AA617" s="333"/>
      <c r="AB617" s="333"/>
      <c r="AC617" s="333"/>
    </row>
    <row r="618" spans="1:29" ht="16.5" customHeight="1">
      <c r="A618" s="175"/>
      <c r="B618" s="179"/>
      <c r="C618" s="175"/>
      <c r="D618" s="175"/>
      <c r="E618" s="175"/>
      <c r="F618" s="175"/>
      <c r="G618" s="175"/>
      <c r="H618" s="175"/>
      <c r="I618" s="175"/>
      <c r="J618" s="175"/>
      <c r="K618" s="175"/>
      <c r="L618" s="175"/>
      <c r="M618" s="175"/>
      <c r="N618" s="175"/>
      <c r="O618" s="175"/>
      <c r="P618" s="175"/>
      <c r="Q618" s="175"/>
      <c r="R618" s="175"/>
      <c r="S618" s="175"/>
      <c r="T618" s="175"/>
      <c r="U618" s="104"/>
      <c r="V618" s="333"/>
      <c r="W618" s="333"/>
      <c r="X618" s="333"/>
      <c r="Y618" s="333"/>
      <c r="Z618" s="333"/>
      <c r="AA618" s="333"/>
      <c r="AB618" s="333"/>
      <c r="AC618" s="333"/>
    </row>
    <row r="619" spans="1:29" ht="16.5" customHeight="1">
      <c r="A619" s="175"/>
      <c r="B619" s="179"/>
      <c r="C619" s="175"/>
      <c r="D619" s="175"/>
      <c r="E619" s="175"/>
      <c r="F619" s="175"/>
      <c r="G619" s="175"/>
      <c r="H619" s="175"/>
      <c r="I619" s="175"/>
      <c r="J619" s="175"/>
      <c r="K619" s="175"/>
      <c r="L619" s="175"/>
      <c r="M619" s="175"/>
      <c r="N619" s="175"/>
      <c r="O619" s="175"/>
      <c r="P619" s="175"/>
      <c r="Q619" s="175"/>
      <c r="R619" s="175"/>
      <c r="S619" s="175"/>
      <c r="T619" s="175"/>
      <c r="U619" s="104"/>
      <c r="V619" s="333"/>
      <c r="W619" s="333"/>
      <c r="X619" s="333"/>
      <c r="Y619" s="333"/>
      <c r="Z619" s="333"/>
      <c r="AA619" s="333"/>
      <c r="AB619" s="333"/>
      <c r="AC619" s="333"/>
    </row>
    <row r="620" spans="1:29" ht="16.5" customHeight="1">
      <c r="A620" s="175"/>
      <c r="B620" s="179"/>
      <c r="C620" s="175"/>
      <c r="D620" s="175"/>
      <c r="E620" s="175"/>
      <c r="F620" s="175"/>
      <c r="G620" s="175"/>
      <c r="H620" s="175"/>
      <c r="I620" s="175"/>
      <c r="J620" s="175"/>
      <c r="K620" s="175"/>
      <c r="L620" s="175"/>
      <c r="M620" s="175"/>
      <c r="N620" s="175"/>
      <c r="O620" s="175"/>
      <c r="P620" s="175"/>
      <c r="Q620" s="175"/>
      <c r="R620" s="175"/>
      <c r="S620" s="175"/>
      <c r="T620" s="175"/>
      <c r="U620" s="104"/>
      <c r="V620" s="333"/>
      <c r="W620" s="333"/>
      <c r="X620" s="333"/>
      <c r="Y620" s="333"/>
      <c r="Z620" s="333"/>
      <c r="AA620" s="333"/>
      <c r="AB620" s="333"/>
      <c r="AC620" s="333"/>
    </row>
    <row r="621" spans="1:29" ht="16.5" customHeight="1">
      <c r="A621" s="175"/>
      <c r="B621" s="179"/>
      <c r="C621" s="175"/>
      <c r="D621" s="175"/>
      <c r="E621" s="175"/>
      <c r="F621" s="175"/>
      <c r="G621" s="175"/>
      <c r="H621" s="175"/>
      <c r="I621" s="175"/>
      <c r="J621" s="175"/>
      <c r="K621" s="175"/>
      <c r="L621" s="175"/>
      <c r="M621" s="175"/>
      <c r="N621" s="175"/>
      <c r="O621" s="175"/>
      <c r="P621" s="175"/>
      <c r="Q621" s="175"/>
      <c r="R621" s="175"/>
      <c r="S621" s="175"/>
      <c r="T621" s="175"/>
      <c r="U621" s="104"/>
      <c r="V621" s="333"/>
      <c r="W621" s="333"/>
      <c r="X621" s="333"/>
      <c r="Y621" s="333"/>
      <c r="Z621" s="333"/>
      <c r="AA621" s="333"/>
      <c r="AB621" s="333"/>
      <c r="AC621" s="333"/>
    </row>
    <row r="622" spans="1:29" ht="16.5" customHeight="1">
      <c r="A622" s="175"/>
      <c r="B622" s="179"/>
      <c r="C622" s="175"/>
      <c r="D622" s="175"/>
      <c r="E622" s="175"/>
      <c r="F622" s="175"/>
      <c r="G622" s="175"/>
      <c r="H622" s="175"/>
      <c r="I622" s="175"/>
      <c r="J622" s="175"/>
      <c r="K622" s="175"/>
      <c r="L622" s="175"/>
      <c r="M622" s="175"/>
      <c r="N622" s="175"/>
      <c r="O622" s="175"/>
      <c r="P622" s="175"/>
      <c r="Q622" s="175"/>
      <c r="R622" s="175"/>
      <c r="S622" s="175"/>
      <c r="T622" s="175"/>
      <c r="U622" s="104"/>
      <c r="V622" s="333"/>
      <c r="W622" s="333"/>
      <c r="X622" s="333"/>
      <c r="Y622" s="333"/>
      <c r="Z622" s="333"/>
      <c r="AA622" s="333"/>
      <c r="AB622" s="333"/>
      <c r="AC622" s="333"/>
    </row>
    <row r="623" spans="1:29" ht="16.5" customHeight="1">
      <c r="A623" s="175"/>
      <c r="B623" s="179"/>
      <c r="C623" s="175"/>
      <c r="D623" s="175"/>
      <c r="E623" s="175"/>
      <c r="F623" s="175"/>
      <c r="G623" s="175"/>
      <c r="H623" s="175"/>
      <c r="I623" s="175"/>
      <c r="J623" s="175"/>
      <c r="K623" s="175"/>
      <c r="L623" s="175"/>
      <c r="M623" s="175"/>
      <c r="N623" s="175"/>
      <c r="O623" s="175"/>
      <c r="P623" s="175"/>
      <c r="Q623" s="175"/>
      <c r="R623" s="175"/>
      <c r="S623" s="175"/>
      <c r="T623" s="175"/>
      <c r="U623" s="104"/>
      <c r="V623" s="333"/>
      <c r="W623" s="333"/>
      <c r="X623" s="333"/>
      <c r="Y623" s="333"/>
      <c r="Z623" s="333"/>
      <c r="AA623" s="333"/>
      <c r="AB623" s="333"/>
      <c r="AC623" s="333"/>
    </row>
    <row r="624" spans="1:29" ht="16.5" customHeight="1">
      <c r="A624" s="175"/>
      <c r="B624" s="179"/>
      <c r="C624" s="175"/>
      <c r="D624" s="175"/>
      <c r="E624" s="175"/>
      <c r="F624" s="175"/>
      <c r="G624" s="175"/>
      <c r="H624" s="175"/>
      <c r="I624" s="175"/>
      <c r="J624" s="175"/>
      <c r="K624" s="175"/>
      <c r="L624" s="175"/>
      <c r="M624" s="175"/>
      <c r="N624" s="175"/>
      <c r="O624" s="175"/>
      <c r="P624" s="175"/>
      <c r="Q624" s="175"/>
      <c r="R624" s="175"/>
      <c r="S624" s="175"/>
      <c r="T624" s="175"/>
      <c r="U624" s="104"/>
      <c r="V624" s="333"/>
      <c r="W624" s="333"/>
      <c r="X624" s="333"/>
      <c r="Y624" s="333"/>
      <c r="Z624" s="333"/>
      <c r="AA624" s="333"/>
      <c r="AB624" s="333"/>
      <c r="AC624" s="333"/>
    </row>
    <row r="625" spans="1:29" ht="16.5" customHeight="1">
      <c r="A625" s="175"/>
      <c r="B625" s="179"/>
      <c r="C625" s="175"/>
      <c r="D625" s="175"/>
      <c r="E625" s="175"/>
      <c r="F625" s="175"/>
      <c r="G625" s="175"/>
      <c r="H625" s="175"/>
      <c r="I625" s="175"/>
      <c r="J625" s="175"/>
      <c r="K625" s="175"/>
      <c r="L625" s="175"/>
      <c r="M625" s="175"/>
      <c r="N625" s="175"/>
      <c r="O625" s="175"/>
      <c r="P625" s="175"/>
      <c r="Q625" s="175"/>
      <c r="R625" s="175"/>
      <c r="S625" s="175"/>
      <c r="T625" s="175"/>
      <c r="U625" s="104"/>
      <c r="V625" s="333"/>
      <c r="W625" s="333"/>
      <c r="X625" s="333"/>
      <c r="Y625" s="333"/>
      <c r="Z625" s="333"/>
      <c r="AA625" s="333"/>
      <c r="AB625" s="333"/>
      <c r="AC625" s="333"/>
    </row>
    <row r="626" spans="1:29" ht="16.5" customHeight="1">
      <c r="A626" s="175"/>
      <c r="B626" s="179"/>
      <c r="C626" s="175"/>
      <c r="D626" s="175"/>
      <c r="E626" s="175"/>
      <c r="F626" s="175"/>
      <c r="G626" s="175"/>
      <c r="H626" s="175"/>
      <c r="I626" s="175"/>
      <c r="J626" s="175"/>
      <c r="K626" s="175"/>
      <c r="L626" s="175"/>
      <c r="M626" s="175"/>
      <c r="N626" s="175"/>
      <c r="O626" s="175"/>
      <c r="P626" s="175"/>
      <c r="Q626" s="175"/>
      <c r="R626" s="175"/>
      <c r="S626" s="175"/>
      <c r="T626" s="175"/>
      <c r="U626" s="104"/>
      <c r="V626" s="333"/>
      <c r="W626" s="333"/>
      <c r="X626" s="333"/>
      <c r="Y626" s="333"/>
      <c r="Z626" s="333"/>
      <c r="AA626" s="333"/>
      <c r="AB626" s="333"/>
      <c r="AC626" s="333"/>
    </row>
    <row r="627" spans="1:29" ht="16.5" customHeight="1">
      <c r="A627" s="175"/>
      <c r="B627" s="179"/>
      <c r="C627" s="175"/>
      <c r="D627" s="175"/>
      <c r="E627" s="175"/>
      <c r="F627" s="175"/>
      <c r="G627" s="175"/>
      <c r="H627" s="175"/>
      <c r="I627" s="175"/>
      <c r="J627" s="175"/>
      <c r="K627" s="175"/>
      <c r="L627" s="175"/>
      <c r="M627" s="175"/>
      <c r="N627" s="175"/>
      <c r="O627" s="175"/>
      <c r="P627" s="175"/>
      <c r="Q627" s="175"/>
      <c r="R627" s="175"/>
      <c r="S627" s="175"/>
      <c r="T627" s="175"/>
      <c r="U627" s="104"/>
      <c r="V627" s="333"/>
      <c r="W627" s="333"/>
      <c r="X627" s="333"/>
      <c r="Y627" s="333"/>
      <c r="Z627" s="333"/>
      <c r="AA627" s="333"/>
      <c r="AB627" s="333"/>
      <c r="AC627" s="333"/>
    </row>
    <row r="628" spans="1:29" ht="16.5" customHeight="1">
      <c r="A628" s="175"/>
      <c r="B628" s="179"/>
      <c r="C628" s="175"/>
      <c r="D628" s="175"/>
      <c r="E628" s="175"/>
      <c r="F628" s="175"/>
      <c r="G628" s="175"/>
      <c r="H628" s="175"/>
      <c r="I628" s="175"/>
      <c r="J628" s="175"/>
      <c r="K628" s="175"/>
      <c r="L628" s="175"/>
      <c r="M628" s="175"/>
      <c r="N628" s="175"/>
      <c r="O628" s="175"/>
      <c r="P628" s="175"/>
      <c r="Q628" s="175"/>
      <c r="R628" s="175"/>
      <c r="S628" s="175"/>
      <c r="T628" s="175"/>
      <c r="U628" s="104"/>
      <c r="V628" s="333"/>
      <c r="W628" s="333"/>
      <c r="X628" s="333"/>
      <c r="Y628" s="333"/>
      <c r="Z628" s="333"/>
      <c r="AA628" s="333"/>
      <c r="AB628" s="333"/>
      <c r="AC628" s="333"/>
    </row>
    <row r="629" spans="1:29" ht="16.5" customHeight="1">
      <c r="A629" s="175"/>
      <c r="B629" s="179"/>
      <c r="C629" s="175"/>
      <c r="D629" s="175"/>
      <c r="E629" s="175"/>
      <c r="F629" s="175"/>
      <c r="G629" s="175"/>
      <c r="H629" s="175"/>
      <c r="I629" s="175"/>
      <c r="J629" s="175"/>
      <c r="K629" s="175"/>
      <c r="L629" s="175"/>
      <c r="M629" s="175"/>
      <c r="N629" s="175"/>
      <c r="O629" s="175"/>
      <c r="P629" s="175"/>
      <c r="Q629" s="175"/>
      <c r="R629" s="175"/>
      <c r="S629" s="175"/>
      <c r="T629" s="175"/>
      <c r="U629" s="104"/>
      <c r="V629" s="333"/>
      <c r="W629" s="333"/>
      <c r="X629" s="333"/>
      <c r="Y629" s="333"/>
      <c r="Z629" s="333"/>
      <c r="AA629" s="333"/>
      <c r="AB629" s="333"/>
      <c r="AC629" s="333"/>
    </row>
    <row r="630" spans="1:29" ht="16.5" customHeight="1">
      <c r="A630" s="175"/>
      <c r="B630" s="179"/>
      <c r="C630" s="175"/>
      <c r="D630" s="175"/>
      <c r="E630" s="175"/>
      <c r="F630" s="175"/>
      <c r="G630" s="175"/>
      <c r="H630" s="175"/>
      <c r="I630" s="175"/>
      <c r="J630" s="175"/>
      <c r="K630" s="175"/>
      <c r="L630" s="175"/>
      <c r="M630" s="175"/>
      <c r="N630" s="175"/>
      <c r="O630" s="175"/>
      <c r="P630" s="175"/>
      <c r="Q630" s="175"/>
      <c r="R630" s="175"/>
      <c r="S630" s="175"/>
      <c r="T630" s="175"/>
      <c r="U630" s="104"/>
      <c r="V630" s="333"/>
      <c r="W630" s="333"/>
      <c r="X630" s="333"/>
      <c r="Y630" s="333"/>
      <c r="Z630" s="333"/>
      <c r="AA630" s="333"/>
      <c r="AB630" s="333"/>
      <c r="AC630" s="333"/>
    </row>
    <row r="631" spans="1:29" ht="16.5" customHeight="1">
      <c r="A631" s="175"/>
      <c r="B631" s="179"/>
      <c r="C631" s="175"/>
      <c r="D631" s="175"/>
      <c r="E631" s="175"/>
      <c r="F631" s="175"/>
      <c r="G631" s="175"/>
      <c r="H631" s="175"/>
      <c r="I631" s="175"/>
      <c r="J631" s="175"/>
      <c r="K631" s="175"/>
      <c r="L631" s="175"/>
      <c r="M631" s="175"/>
      <c r="N631" s="175"/>
      <c r="O631" s="175"/>
      <c r="P631" s="175"/>
      <c r="Q631" s="175"/>
      <c r="R631" s="175"/>
      <c r="S631" s="175"/>
      <c r="T631" s="175"/>
      <c r="U631" s="104"/>
      <c r="V631" s="333"/>
      <c r="W631" s="333"/>
      <c r="X631" s="333"/>
      <c r="Y631" s="333"/>
      <c r="Z631" s="333"/>
      <c r="AA631" s="333"/>
      <c r="AB631" s="333"/>
      <c r="AC631" s="333"/>
    </row>
    <row r="632" spans="1:29" ht="16.5" customHeight="1">
      <c r="A632" s="175"/>
      <c r="B632" s="179"/>
      <c r="C632" s="175"/>
      <c r="D632" s="175"/>
      <c r="E632" s="175"/>
      <c r="F632" s="175"/>
      <c r="G632" s="175"/>
      <c r="H632" s="175"/>
      <c r="I632" s="175"/>
      <c r="J632" s="175"/>
      <c r="K632" s="175"/>
      <c r="L632" s="175"/>
      <c r="M632" s="175"/>
      <c r="N632" s="175"/>
      <c r="O632" s="175"/>
      <c r="P632" s="175"/>
      <c r="Q632" s="175"/>
      <c r="R632" s="175"/>
      <c r="S632" s="175"/>
      <c r="T632" s="175"/>
      <c r="U632" s="104"/>
      <c r="V632" s="333"/>
      <c r="W632" s="333"/>
      <c r="X632" s="333"/>
      <c r="Y632" s="333"/>
      <c r="Z632" s="333"/>
      <c r="AA632" s="333"/>
      <c r="AB632" s="333"/>
      <c r="AC632" s="333"/>
    </row>
    <row r="633" spans="1:29" ht="16.5" customHeight="1">
      <c r="A633" s="175"/>
      <c r="B633" s="179"/>
      <c r="C633" s="175"/>
      <c r="D633" s="175"/>
      <c r="E633" s="175"/>
      <c r="F633" s="175"/>
      <c r="G633" s="175"/>
      <c r="H633" s="175"/>
      <c r="I633" s="175"/>
      <c r="J633" s="175"/>
      <c r="K633" s="175"/>
      <c r="L633" s="175"/>
      <c r="M633" s="175"/>
      <c r="N633" s="175"/>
      <c r="O633" s="175"/>
      <c r="P633" s="175"/>
      <c r="Q633" s="175"/>
      <c r="R633" s="175"/>
      <c r="S633" s="175"/>
      <c r="T633" s="175"/>
      <c r="U633" s="104"/>
      <c r="V633" s="333"/>
      <c r="W633" s="333"/>
      <c r="X633" s="333"/>
      <c r="Y633" s="333"/>
      <c r="Z633" s="333"/>
      <c r="AA633" s="333"/>
      <c r="AB633" s="333"/>
      <c r="AC633" s="333"/>
    </row>
    <row r="634" spans="1:29" ht="16.5" customHeight="1">
      <c r="A634" s="175"/>
      <c r="B634" s="179"/>
      <c r="C634" s="175"/>
      <c r="D634" s="175"/>
      <c r="E634" s="175"/>
      <c r="F634" s="175"/>
      <c r="G634" s="175"/>
      <c r="H634" s="175"/>
      <c r="I634" s="175"/>
      <c r="J634" s="175"/>
      <c r="K634" s="175"/>
      <c r="L634" s="175"/>
      <c r="M634" s="175"/>
      <c r="N634" s="175"/>
      <c r="O634" s="175"/>
      <c r="P634" s="175"/>
      <c r="Q634" s="175"/>
      <c r="R634" s="175"/>
      <c r="S634" s="175"/>
      <c r="T634" s="175"/>
      <c r="U634" s="104"/>
      <c r="V634" s="333"/>
      <c r="W634" s="333"/>
      <c r="X634" s="333"/>
      <c r="Y634" s="333"/>
      <c r="Z634" s="333"/>
      <c r="AA634" s="333"/>
      <c r="AB634" s="333"/>
      <c r="AC634" s="333"/>
    </row>
    <row r="635" spans="1:29" ht="16.5" customHeight="1">
      <c r="A635" s="175"/>
      <c r="B635" s="179"/>
      <c r="C635" s="175"/>
      <c r="D635" s="175"/>
      <c r="E635" s="175"/>
      <c r="F635" s="175"/>
      <c r="G635" s="175"/>
      <c r="H635" s="175"/>
      <c r="I635" s="175"/>
      <c r="J635" s="175"/>
      <c r="K635" s="175"/>
      <c r="L635" s="175"/>
      <c r="M635" s="175"/>
      <c r="N635" s="175"/>
      <c r="O635" s="175"/>
      <c r="P635" s="175"/>
      <c r="Q635" s="175"/>
      <c r="R635" s="175"/>
      <c r="S635" s="175"/>
      <c r="T635" s="175"/>
      <c r="U635" s="104"/>
      <c r="V635" s="333"/>
      <c r="W635" s="333"/>
      <c r="X635" s="333"/>
      <c r="Y635" s="333"/>
      <c r="Z635" s="333"/>
      <c r="AA635" s="333"/>
      <c r="AB635" s="333"/>
      <c r="AC635" s="333"/>
    </row>
    <row r="636" spans="1:29" ht="16.5" customHeight="1">
      <c r="A636" s="175"/>
      <c r="B636" s="179"/>
      <c r="C636" s="175"/>
      <c r="D636" s="175"/>
      <c r="E636" s="175"/>
      <c r="F636" s="175"/>
      <c r="G636" s="175"/>
      <c r="H636" s="175"/>
      <c r="I636" s="175"/>
      <c r="J636" s="175"/>
      <c r="K636" s="175"/>
      <c r="L636" s="175"/>
      <c r="M636" s="175"/>
      <c r="N636" s="175"/>
      <c r="O636" s="175"/>
      <c r="P636" s="175"/>
      <c r="Q636" s="175"/>
      <c r="R636" s="175"/>
      <c r="S636" s="175"/>
      <c r="T636" s="175"/>
      <c r="U636" s="104"/>
      <c r="V636" s="333"/>
      <c r="W636" s="333"/>
      <c r="X636" s="333"/>
      <c r="Y636" s="333"/>
      <c r="Z636" s="333"/>
      <c r="AA636" s="333"/>
      <c r="AB636" s="333"/>
      <c r="AC636" s="333"/>
    </row>
    <row r="637" spans="1:29" ht="16.5" customHeight="1">
      <c r="A637" s="175"/>
      <c r="B637" s="179"/>
      <c r="C637" s="175"/>
      <c r="D637" s="175"/>
      <c r="E637" s="175"/>
      <c r="F637" s="175"/>
      <c r="G637" s="175"/>
      <c r="H637" s="175"/>
      <c r="I637" s="175"/>
      <c r="J637" s="175"/>
      <c r="K637" s="175"/>
      <c r="L637" s="175"/>
      <c r="M637" s="175"/>
      <c r="N637" s="175"/>
      <c r="O637" s="175"/>
      <c r="P637" s="175"/>
      <c r="Q637" s="175"/>
      <c r="R637" s="175"/>
      <c r="S637" s="175"/>
      <c r="T637" s="175"/>
      <c r="U637" s="104"/>
      <c r="V637" s="333"/>
      <c r="W637" s="333"/>
      <c r="X637" s="333"/>
      <c r="Y637" s="333"/>
      <c r="Z637" s="333"/>
      <c r="AA637" s="333"/>
      <c r="AB637" s="333"/>
      <c r="AC637" s="333"/>
    </row>
    <row r="638" spans="1:29" ht="16.5" customHeight="1">
      <c r="A638" s="175"/>
      <c r="B638" s="179"/>
      <c r="C638" s="175"/>
      <c r="D638" s="175"/>
      <c r="E638" s="175"/>
      <c r="F638" s="175"/>
      <c r="G638" s="175"/>
      <c r="H638" s="175"/>
      <c r="I638" s="175"/>
      <c r="J638" s="175"/>
      <c r="K638" s="175"/>
      <c r="L638" s="175"/>
      <c r="M638" s="175"/>
      <c r="N638" s="175"/>
      <c r="O638" s="175"/>
      <c r="P638" s="175"/>
      <c r="Q638" s="175"/>
      <c r="R638" s="175"/>
      <c r="S638" s="175"/>
      <c r="T638" s="175"/>
      <c r="U638" s="104"/>
      <c r="V638" s="333"/>
      <c r="W638" s="333"/>
      <c r="X638" s="333"/>
      <c r="Y638" s="333"/>
      <c r="Z638" s="333"/>
      <c r="AA638" s="333"/>
      <c r="AB638" s="333"/>
      <c r="AC638" s="333"/>
    </row>
    <row r="639" spans="1:29" ht="16.5" customHeight="1">
      <c r="A639" s="175"/>
      <c r="B639" s="179"/>
      <c r="C639" s="175"/>
      <c r="D639" s="175"/>
      <c r="E639" s="175"/>
      <c r="F639" s="175"/>
      <c r="G639" s="175"/>
      <c r="H639" s="175"/>
      <c r="I639" s="175"/>
      <c r="J639" s="175"/>
      <c r="K639" s="175"/>
      <c r="L639" s="175"/>
      <c r="M639" s="175"/>
      <c r="N639" s="175"/>
      <c r="O639" s="175"/>
      <c r="P639" s="175"/>
      <c r="Q639" s="175"/>
      <c r="R639" s="175"/>
      <c r="S639" s="175"/>
      <c r="T639" s="175"/>
      <c r="U639" s="104"/>
      <c r="V639" s="333"/>
      <c r="W639" s="333"/>
      <c r="X639" s="333"/>
      <c r="Y639" s="333"/>
      <c r="Z639" s="333"/>
      <c r="AA639" s="333"/>
      <c r="AB639" s="333"/>
      <c r="AC639" s="333"/>
    </row>
    <row r="640" spans="1:29" ht="16.5" customHeight="1">
      <c r="A640" s="175"/>
      <c r="B640" s="179"/>
      <c r="C640" s="175"/>
      <c r="D640" s="175"/>
      <c r="E640" s="175"/>
      <c r="F640" s="175"/>
      <c r="G640" s="175"/>
      <c r="H640" s="175"/>
      <c r="I640" s="175"/>
      <c r="J640" s="175"/>
      <c r="K640" s="175"/>
      <c r="L640" s="175"/>
      <c r="M640" s="175"/>
      <c r="N640" s="175"/>
      <c r="O640" s="175"/>
      <c r="P640" s="175"/>
      <c r="Q640" s="175"/>
      <c r="R640" s="175"/>
      <c r="S640" s="175"/>
      <c r="T640" s="175"/>
      <c r="U640" s="104"/>
      <c r="V640" s="333"/>
      <c r="W640" s="333"/>
      <c r="X640" s="333"/>
      <c r="Y640" s="333"/>
      <c r="Z640" s="333"/>
      <c r="AA640" s="333"/>
      <c r="AB640" s="333"/>
      <c r="AC640" s="333"/>
    </row>
    <row r="641" spans="1:29" ht="16.5" customHeight="1">
      <c r="A641" s="175"/>
      <c r="B641" s="179"/>
      <c r="C641" s="175"/>
      <c r="D641" s="175"/>
      <c r="E641" s="175"/>
      <c r="F641" s="175"/>
      <c r="G641" s="175"/>
      <c r="H641" s="175"/>
      <c r="I641" s="175"/>
      <c r="J641" s="175"/>
      <c r="K641" s="175"/>
      <c r="L641" s="175"/>
      <c r="M641" s="175"/>
      <c r="N641" s="175"/>
      <c r="O641" s="175"/>
      <c r="P641" s="175"/>
      <c r="Q641" s="175"/>
      <c r="R641" s="175"/>
      <c r="S641" s="175"/>
      <c r="T641" s="175"/>
      <c r="U641" s="104"/>
      <c r="V641" s="333"/>
      <c r="W641" s="333"/>
      <c r="X641" s="333"/>
      <c r="Y641" s="333"/>
      <c r="Z641" s="333"/>
      <c r="AA641" s="333"/>
      <c r="AB641" s="333"/>
      <c r="AC641" s="333"/>
    </row>
    <row r="642" spans="1:29" ht="16.5" customHeight="1">
      <c r="A642" s="175"/>
      <c r="B642" s="179"/>
      <c r="C642" s="175"/>
      <c r="D642" s="175"/>
      <c r="E642" s="175"/>
      <c r="F642" s="175"/>
      <c r="G642" s="175"/>
      <c r="H642" s="175"/>
      <c r="I642" s="175"/>
      <c r="J642" s="175"/>
      <c r="K642" s="175"/>
      <c r="L642" s="175"/>
      <c r="M642" s="175"/>
      <c r="N642" s="175"/>
      <c r="O642" s="175"/>
      <c r="P642" s="175"/>
      <c r="Q642" s="175"/>
      <c r="R642" s="175"/>
      <c r="S642" s="175"/>
      <c r="T642" s="175"/>
      <c r="U642" s="104"/>
      <c r="V642" s="333"/>
      <c r="W642" s="333"/>
      <c r="X642" s="333"/>
      <c r="Y642" s="333"/>
      <c r="Z642" s="333"/>
      <c r="AA642" s="333"/>
      <c r="AB642" s="333"/>
      <c r="AC642" s="333"/>
    </row>
    <row r="643" spans="1:29" ht="16.5" customHeight="1">
      <c r="A643" s="175"/>
      <c r="B643" s="179"/>
      <c r="C643" s="175"/>
      <c r="D643" s="175"/>
      <c r="E643" s="175"/>
      <c r="F643" s="175"/>
      <c r="G643" s="175"/>
      <c r="H643" s="175"/>
      <c r="I643" s="175"/>
      <c r="J643" s="175"/>
      <c r="K643" s="175"/>
      <c r="L643" s="175"/>
      <c r="M643" s="175"/>
      <c r="N643" s="175"/>
      <c r="O643" s="175"/>
      <c r="P643" s="175"/>
      <c r="Q643" s="175"/>
      <c r="R643" s="175"/>
      <c r="S643" s="175"/>
      <c r="T643" s="175"/>
      <c r="U643" s="104"/>
      <c r="V643" s="333"/>
      <c r="W643" s="333"/>
      <c r="X643" s="333"/>
      <c r="Y643" s="333"/>
      <c r="Z643" s="333"/>
      <c r="AA643" s="333"/>
      <c r="AB643" s="333"/>
      <c r="AC643" s="333"/>
    </row>
    <row r="644" spans="1:29" ht="16.5" customHeight="1">
      <c r="A644" s="175"/>
      <c r="B644" s="179"/>
      <c r="C644" s="175"/>
      <c r="D644" s="175"/>
      <c r="E644" s="175"/>
      <c r="F644" s="175"/>
      <c r="G644" s="175"/>
      <c r="H644" s="175"/>
      <c r="I644" s="175"/>
      <c r="J644" s="175"/>
      <c r="K644" s="175"/>
      <c r="L644" s="175"/>
      <c r="M644" s="175"/>
      <c r="N644" s="175"/>
      <c r="O644" s="175"/>
      <c r="P644" s="175"/>
      <c r="Q644" s="175"/>
      <c r="R644" s="175"/>
      <c r="S644" s="175"/>
      <c r="T644" s="175"/>
      <c r="U644" s="104"/>
      <c r="V644" s="333"/>
      <c r="W644" s="333"/>
      <c r="X644" s="333"/>
      <c r="Y644" s="333"/>
      <c r="Z644" s="333"/>
      <c r="AA644" s="333"/>
      <c r="AB644" s="333"/>
      <c r="AC644" s="333"/>
    </row>
    <row r="645" spans="1:29" ht="16.5" customHeight="1">
      <c r="A645" s="175"/>
      <c r="B645" s="179"/>
      <c r="C645" s="175"/>
      <c r="D645" s="175"/>
      <c r="E645" s="175"/>
      <c r="F645" s="175"/>
      <c r="G645" s="175"/>
      <c r="H645" s="175"/>
      <c r="I645" s="175"/>
      <c r="J645" s="175"/>
      <c r="K645" s="175"/>
      <c r="L645" s="175"/>
      <c r="M645" s="175"/>
      <c r="N645" s="175"/>
      <c r="O645" s="175"/>
      <c r="P645" s="175"/>
      <c r="Q645" s="175"/>
      <c r="R645" s="175"/>
      <c r="S645" s="175"/>
      <c r="T645" s="175"/>
      <c r="U645" s="104"/>
      <c r="V645" s="333"/>
      <c r="W645" s="333"/>
      <c r="X645" s="333"/>
      <c r="Y645" s="333"/>
      <c r="Z645" s="333"/>
      <c r="AA645" s="333"/>
      <c r="AB645" s="333"/>
      <c r="AC645" s="333"/>
    </row>
    <row r="646" spans="1:29" ht="16.5" customHeight="1">
      <c r="A646" s="175"/>
      <c r="B646" s="179"/>
      <c r="C646" s="175"/>
      <c r="D646" s="175"/>
      <c r="E646" s="175"/>
      <c r="F646" s="175"/>
      <c r="G646" s="175"/>
      <c r="H646" s="175"/>
      <c r="I646" s="175"/>
      <c r="J646" s="175"/>
      <c r="K646" s="175"/>
      <c r="L646" s="175"/>
      <c r="M646" s="175"/>
      <c r="N646" s="175"/>
      <c r="O646" s="175"/>
      <c r="P646" s="175"/>
      <c r="Q646" s="175"/>
      <c r="R646" s="175"/>
      <c r="S646" s="175"/>
      <c r="T646" s="175"/>
      <c r="U646" s="104"/>
      <c r="V646" s="333"/>
      <c r="W646" s="333"/>
      <c r="X646" s="333"/>
      <c r="Y646" s="333"/>
      <c r="Z646" s="333"/>
      <c r="AA646" s="333"/>
      <c r="AB646" s="333"/>
      <c r="AC646" s="333"/>
    </row>
    <row r="647" spans="1:29" ht="16.5" customHeight="1">
      <c r="A647" s="175"/>
      <c r="B647" s="179"/>
      <c r="C647" s="175"/>
      <c r="D647" s="175"/>
      <c r="E647" s="175"/>
      <c r="F647" s="175"/>
      <c r="G647" s="175"/>
      <c r="H647" s="175"/>
      <c r="I647" s="175"/>
      <c r="J647" s="175"/>
      <c r="K647" s="175"/>
      <c r="L647" s="175"/>
      <c r="M647" s="175"/>
      <c r="N647" s="175"/>
      <c r="O647" s="175"/>
      <c r="P647" s="175"/>
      <c r="Q647" s="175"/>
      <c r="R647" s="175"/>
      <c r="S647" s="175"/>
      <c r="T647" s="175"/>
      <c r="U647" s="104"/>
      <c r="V647" s="333"/>
      <c r="W647" s="333"/>
      <c r="X647" s="333"/>
      <c r="Y647" s="333"/>
      <c r="Z647" s="333"/>
      <c r="AA647" s="333"/>
      <c r="AB647" s="333"/>
      <c r="AC647" s="333"/>
    </row>
    <row r="648" spans="1:29" ht="16.5" customHeight="1">
      <c r="A648" s="175"/>
      <c r="B648" s="179"/>
      <c r="C648" s="175"/>
      <c r="D648" s="175"/>
      <c r="E648" s="175"/>
      <c r="F648" s="175"/>
      <c r="G648" s="175"/>
      <c r="H648" s="175"/>
      <c r="I648" s="175"/>
      <c r="J648" s="175"/>
      <c r="K648" s="175"/>
      <c r="L648" s="175"/>
      <c r="M648" s="175"/>
      <c r="N648" s="175"/>
      <c r="O648" s="175"/>
      <c r="P648" s="175"/>
      <c r="Q648" s="175"/>
      <c r="R648" s="175"/>
      <c r="S648" s="175"/>
      <c r="T648" s="175"/>
      <c r="U648" s="104"/>
      <c r="V648" s="333"/>
      <c r="W648" s="333"/>
      <c r="X648" s="333"/>
      <c r="Y648" s="333"/>
      <c r="Z648" s="333"/>
      <c r="AA648" s="333"/>
      <c r="AB648" s="333"/>
      <c r="AC648" s="333"/>
    </row>
    <row r="649" spans="1:29" ht="16.5" customHeight="1">
      <c r="A649" s="175"/>
      <c r="B649" s="179"/>
      <c r="C649" s="175"/>
      <c r="D649" s="175"/>
      <c r="E649" s="175"/>
      <c r="F649" s="175"/>
      <c r="G649" s="175"/>
      <c r="H649" s="175"/>
      <c r="I649" s="175"/>
      <c r="J649" s="175"/>
      <c r="K649" s="175"/>
      <c r="L649" s="175"/>
      <c r="M649" s="175"/>
      <c r="N649" s="175"/>
      <c r="O649" s="175"/>
      <c r="P649" s="175"/>
      <c r="Q649" s="175"/>
      <c r="R649" s="175"/>
      <c r="S649" s="175"/>
      <c r="T649" s="175"/>
      <c r="U649" s="104"/>
      <c r="V649" s="333"/>
      <c r="W649" s="333"/>
      <c r="X649" s="333"/>
      <c r="Y649" s="333"/>
      <c r="Z649" s="333"/>
      <c r="AA649" s="333"/>
      <c r="AB649" s="333"/>
      <c r="AC649" s="333"/>
    </row>
    <row r="650" spans="1:29" ht="16.5" customHeight="1">
      <c r="A650" s="175"/>
      <c r="B650" s="179"/>
      <c r="C650" s="175"/>
      <c r="D650" s="175"/>
      <c r="E650" s="175"/>
      <c r="F650" s="175"/>
      <c r="G650" s="175"/>
      <c r="H650" s="175"/>
      <c r="I650" s="175"/>
      <c r="J650" s="175"/>
      <c r="K650" s="175"/>
      <c r="L650" s="175"/>
      <c r="M650" s="175"/>
      <c r="N650" s="175"/>
      <c r="O650" s="175"/>
      <c r="P650" s="175"/>
      <c r="Q650" s="175"/>
      <c r="R650" s="175"/>
      <c r="S650" s="175"/>
      <c r="T650" s="175"/>
      <c r="U650" s="104"/>
      <c r="V650" s="333"/>
      <c r="W650" s="333"/>
      <c r="X650" s="333"/>
      <c r="Y650" s="333"/>
      <c r="Z650" s="333"/>
      <c r="AA650" s="333"/>
      <c r="AB650" s="333"/>
      <c r="AC650" s="333"/>
    </row>
    <row r="651" spans="1:29" ht="16.5" customHeight="1">
      <c r="A651" s="175"/>
      <c r="B651" s="179"/>
      <c r="C651" s="175"/>
      <c r="D651" s="175"/>
      <c r="E651" s="175"/>
      <c r="F651" s="175"/>
      <c r="G651" s="175"/>
      <c r="H651" s="175"/>
      <c r="I651" s="175"/>
      <c r="J651" s="175"/>
      <c r="K651" s="175"/>
      <c r="L651" s="175"/>
      <c r="M651" s="175"/>
      <c r="N651" s="175"/>
      <c r="O651" s="175"/>
      <c r="P651" s="175"/>
      <c r="Q651" s="175"/>
      <c r="R651" s="175"/>
      <c r="S651" s="175"/>
      <c r="T651" s="175"/>
      <c r="U651" s="104"/>
      <c r="V651" s="333"/>
      <c r="W651" s="333"/>
      <c r="X651" s="333"/>
      <c r="Y651" s="333"/>
      <c r="Z651" s="333"/>
      <c r="AA651" s="333"/>
      <c r="AB651" s="333"/>
      <c r="AC651" s="333"/>
    </row>
    <row r="652" spans="1:29" ht="16.5" customHeight="1">
      <c r="A652" s="175"/>
      <c r="B652" s="179"/>
      <c r="C652" s="175"/>
      <c r="D652" s="175"/>
      <c r="E652" s="175"/>
      <c r="F652" s="175"/>
      <c r="G652" s="175"/>
      <c r="H652" s="175"/>
      <c r="I652" s="175"/>
      <c r="J652" s="175"/>
      <c r="K652" s="175"/>
      <c r="L652" s="175"/>
      <c r="M652" s="175"/>
      <c r="N652" s="175"/>
      <c r="O652" s="175"/>
      <c r="P652" s="175"/>
      <c r="Q652" s="175"/>
      <c r="R652" s="175"/>
      <c r="S652" s="175"/>
      <c r="T652" s="175"/>
      <c r="U652" s="104"/>
      <c r="V652" s="333"/>
      <c r="W652" s="333"/>
      <c r="X652" s="333"/>
      <c r="Y652" s="333"/>
      <c r="Z652" s="333"/>
      <c r="AA652" s="333"/>
      <c r="AB652" s="333"/>
      <c r="AC652" s="333"/>
    </row>
    <row r="653" spans="1:29" ht="16.5" customHeight="1">
      <c r="A653" s="175"/>
      <c r="B653" s="179"/>
      <c r="C653" s="175"/>
      <c r="D653" s="175"/>
      <c r="E653" s="175"/>
      <c r="F653" s="175"/>
      <c r="G653" s="175"/>
      <c r="H653" s="175"/>
      <c r="I653" s="175"/>
      <c r="J653" s="175"/>
      <c r="K653" s="175"/>
      <c r="L653" s="175"/>
      <c r="M653" s="175"/>
      <c r="N653" s="175"/>
      <c r="O653" s="175"/>
      <c r="P653" s="175"/>
      <c r="Q653" s="175"/>
      <c r="R653" s="175"/>
      <c r="S653" s="175"/>
      <c r="T653" s="175"/>
      <c r="U653" s="104"/>
      <c r="V653" s="333"/>
      <c r="W653" s="333"/>
      <c r="X653" s="333"/>
      <c r="Y653" s="333"/>
      <c r="Z653" s="333"/>
      <c r="AA653" s="333"/>
      <c r="AB653" s="333"/>
      <c r="AC653" s="333"/>
    </row>
    <row r="654" spans="1:29" ht="16.5" customHeight="1">
      <c r="A654" s="175"/>
      <c r="B654" s="179"/>
      <c r="C654" s="175"/>
      <c r="D654" s="175"/>
      <c r="E654" s="175"/>
      <c r="F654" s="175"/>
      <c r="G654" s="175"/>
      <c r="H654" s="175"/>
      <c r="I654" s="175"/>
      <c r="J654" s="175"/>
      <c r="K654" s="175"/>
      <c r="L654" s="175"/>
      <c r="M654" s="175"/>
      <c r="N654" s="175"/>
      <c r="O654" s="175"/>
      <c r="P654" s="175"/>
      <c r="Q654" s="175"/>
      <c r="R654" s="175"/>
      <c r="S654" s="175"/>
      <c r="T654" s="175"/>
      <c r="U654" s="104"/>
      <c r="V654" s="333"/>
      <c r="W654" s="333"/>
      <c r="X654" s="333"/>
      <c r="Y654" s="333"/>
      <c r="Z654" s="333"/>
      <c r="AA654" s="333"/>
      <c r="AB654" s="333"/>
      <c r="AC654" s="333"/>
    </row>
    <row r="655" spans="1:29" ht="16.5" customHeight="1">
      <c r="A655" s="175"/>
      <c r="B655" s="179"/>
      <c r="C655" s="175"/>
      <c r="D655" s="175"/>
      <c r="E655" s="175"/>
      <c r="F655" s="175"/>
      <c r="G655" s="175"/>
      <c r="H655" s="175"/>
      <c r="I655" s="175"/>
      <c r="J655" s="175"/>
      <c r="K655" s="175"/>
      <c r="L655" s="175"/>
      <c r="M655" s="175"/>
      <c r="N655" s="175"/>
      <c r="O655" s="175"/>
      <c r="P655" s="175"/>
      <c r="Q655" s="175"/>
      <c r="R655" s="175"/>
      <c r="S655" s="175"/>
      <c r="T655" s="175"/>
      <c r="U655" s="104"/>
      <c r="V655" s="333"/>
      <c r="W655" s="333"/>
      <c r="X655" s="333"/>
      <c r="Y655" s="333"/>
      <c r="Z655" s="333"/>
      <c r="AA655" s="333"/>
      <c r="AB655" s="333"/>
      <c r="AC655" s="333"/>
    </row>
    <row r="656" spans="1:29" ht="16.5" customHeight="1">
      <c r="A656" s="175"/>
      <c r="B656" s="179"/>
      <c r="C656" s="175"/>
      <c r="D656" s="175"/>
      <c r="E656" s="175"/>
      <c r="F656" s="175"/>
      <c r="G656" s="175"/>
      <c r="H656" s="175"/>
      <c r="I656" s="175"/>
      <c r="J656" s="175"/>
      <c r="K656" s="175"/>
      <c r="L656" s="175"/>
      <c r="M656" s="175"/>
      <c r="N656" s="175"/>
      <c r="O656" s="175"/>
      <c r="P656" s="175"/>
      <c r="Q656" s="175"/>
      <c r="R656" s="175"/>
      <c r="S656" s="175"/>
      <c r="T656" s="175"/>
      <c r="U656" s="104"/>
      <c r="V656" s="333"/>
      <c r="W656" s="333"/>
      <c r="X656" s="333"/>
      <c r="Y656" s="333"/>
      <c r="Z656" s="333"/>
      <c r="AA656" s="333"/>
      <c r="AB656" s="333"/>
      <c r="AC656" s="333"/>
    </row>
    <row r="657" spans="1:29" ht="16.5" customHeight="1">
      <c r="A657" s="175"/>
      <c r="B657" s="179"/>
      <c r="C657" s="175"/>
      <c r="D657" s="175"/>
      <c r="E657" s="175"/>
      <c r="F657" s="175"/>
      <c r="G657" s="175"/>
      <c r="H657" s="175"/>
      <c r="I657" s="175"/>
      <c r="J657" s="175"/>
      <c r="K657" s="175"/>
      <c r="L657" s="175"/>
      <c r="M657" s="175"/>
      <c r="N657" s="175"/>
      <c r="O657" s="175"/>
      <c r="P657" s="175"/>
      <c r="Q657" s="175"/>
      <c r="R657" s="175"/>
      <c r="S657" s="175"/>
      <c r="T657" s="175"/>
      <c r="U657" s="104"/>
      <c r="V657" s="333"/>
      <c r="W657" s="333"/>
      <c r="X657" s="333"/>
      <c r="Y657" s="333"/>
      <c r="Z657" s="333"/>
      <c r="AA657" s="333"/>
      <c r="AB657" s="333"/>
      <c r="AC657" s="333"/>
    </row>
    <row r="658" spans="1:29" ht="16.5" customHeight="1">
      <c r="A658" s="175"/>
      <c r="B658" s="179"/>
      <c r="C658" s="175"/>
      <c r="D658" s="175"/>
      <c r="E658" s="175"/>
      <c r="F658" s="175"/>
      <c r="G658" s="175"/>
      <c r="H658" s="175"/>
      <c r="I658" s="175"/>
      <c r="J658" s="175"/>
      <c r="K658" s="175"/>
      <c r="L658" s="175"/>
      <c r="M658" s="175"/>
      <c r="N658" s="175"/>
      <c r="O658" s="175"/>
      <c r="P658" s="175"/>
      <c r="Q658" s="175"/>
      <c r="R658" s="175"/>
      <c r="S658" s="175"/>
      <c r="T658" s="175"/>
      <c r="U658" s="104"/>
      <c r="V658" s="333"/>
      <c r="W658" s="333"/>
      <c r="X658" s="333"/>
      <c r="Y658" s="333"/>
      <c r="Z658" s="333"/>
      <c r="AA658" s="333"/>
      <c r="AB658" s="333"/>
      <c r="AC658" s="333"/>
    </row>
    <row r="659" spans="1:29" ht="16.5" customHeight="1">
      <c r="A659" s="175"/>
      <c r="B659" s="179"/>
      <c r="C659" s="175"/>
      <c r="D659" s="175"/>
      <c r="E659" s="175"/>
      <c r="F659" s="175"/>
      <c r="G659" s="175"/>
      <c r="H659" s="175"/>
      <c r="I659" s="175"/>
      <c r="J659" s="175"/>
      <c r="K659" s="175"/>
      <c r="L659" s="175"/>
      <c r="M659" s="175"/>
      <c r="N659" s="175"/>
      <c r="O659" s="175"/>
      <c r="P659" s="175"/>
      <c r="Q659" s="175"/>
      <c r="R659" s="175"/>
      <c r="S659" s="175"/>
      <c r="T659" s="175"/>
      <c r="U659" s="104"/>
      <c r="V659" s="333"/>
      <c r="W659" s="333"/>
      <c r="X659" s="333"/>
      <c r="Y659" s="333"/>
      <c r="Z659" s="333"/>
      <c r="AA659" s="333"/>
      <c r="AB659" s="333"/>
      <c r="AC659" s="333"/>
    </row>
    <row r="660" spans="1:29" ht="16.5" customHeight="1">
      <c r="A660" s="175"/>
      <c r="B660" s="179"/>
      <c r="C660" s="175"/>
      <c r="D660" s="175"/>
      <c r="E660" s="175"/>
      <c r="F660" s="175"/>
      <c r="G660" s="175"/>
      <c r="H660" s="175"/>
      <c r="I660" s="175"/>
      <c r="J660" s="175"/>
      <c r="K660" s="175"/>
      <c r="L660" s="175"/>
      <c r="M660" s="175"/>
      <c r="N660" s="175"/>
      <c r="O660" s="175"/>
      <c r="P660" s="175"/>
      <c r="Q660" s="175"/>
      <c r="R660" s="175"/>
      <c r="S660" s="175"/>
      <c r="T660" s="175"/>
      <c r="U660" s="104"/>
      <c r="V660" s="333"/>
      <c r="W660" s="333"/>
      <c r="X660" s="333"/>
      <c r="Y660" s="333"/>
      <c r="Z660" s="333"/>
      <c r="AA660" s="333"/>
      <c r="AB660" s="333"/>
      <c r="AC660" s="333"/>
    </row>
    <row r="661" spans="1:29" ht="16.5" customHeight="1">
      <c r="A661" s="175"/>
      <c r="B661" s="179"/>
      <c r="C661" s="175"/>
      <c r="D661" s="175"/>
      <c r="E661" s="175"/>
      <c r="F661" s="175"/>
      <c r="G661" s="175"/>
      <c r="H661" s="175"/>
      <c r="I661" s="175"/>
      <c r="J661" s="175"/>
      <c r="K661" s="175"/>
      <c r="L661" s="175"/>
      <c r="M661" s="175"/>
      <c r="N661" s="175"/>
      <c r="O661" s="175"/>
      <c r="P661" s="175"/>
      <c r="Q661" s="175"/>
      <c r="R661" s="175"/>
      <c r="S661" s="175"/>
      <c r="T661" s="175"/>
      <c r="U661" s="104"/>
      <c r="V661" s="333"/>
      <c r="W661" s="333"/>
      <c r="X661" s="333"/>
      <c r="Y661" s="333"/>
      <c r="Z661" s="333"/>
      <c r="AA661" s="333"/>
      <c r="AB661" s="333"/>
      <c r="AC661" s="333"/>
    </row>
    <row r="662" spans="1:29" ht="15.75" customHeight="1">
      <c r="B662" s="353"/>
      <c r="C662" s="150"/>
      <c r="D662" s="150"/>
      <c r="E662" s="150"/>
      <c r="F662" s="150"/>
      <c r="G662" s="150"/>
      <c r="H662" s="150"/>
      <c r="I662" s="150"/>
      <c r="J662" s="150"/>
      <c r="K662" s="150"/>
      <c r="L662" s="150"/>
      <c r="M662" s="150"/>
      <c r="N662" s="150"/>
      <c r="O662" s="150"/>
      <c r="P662" s="150"/>
      <c r="Q662" s="150"/>
      <c r="R662" s="150"/>
      <c r="S662" s="150"/>
      <c r="T662" s="150"/>
    </row>
    <row r="663" spans="1:29" ht="15.75" customHeight="1">
      <c r="B663" s="353"/>
      <c r="C663" s="150"/>
      <c r="D663" s="150"/>
      <c r="E663" s="150"/>
      <c r="F663" s="150"/>
      <c r="G663" s="150"/>
      <c r="H663" s="150"/>
      <c r="I663" s="150"/>
      <c r="J663" s="150"/>
      <c r="K663" s="150"/>
      <c r="L663" s="150"/>
      <c r="M663" s="150"/>
      <c r="N663" s="150"/>
      <c r="O663" s="150"/>
      <c r="P663" s="150"/>
      <c r="Q663" s="150"/>
      <c r="R663" s="150"/>
      <c r="S663" s="150"/>
      <c r="T663" s="150"/>
    </row>
    <row r="664" spans="1:29" ht="15.75" customHeight="1">
      <c r="B664" s="353"/>
      <c r="C664" s="150"/>
      <c r="D664" s="150"/>
      <c r="E664" s="150"/>
      <c r="F664" s="150"/>
      <c r="G664" s="150"/>
      <c r="H664" s="150"/>
      <c r="I664" s="150"/>
      <c r="J664" s="150"/>
      <c r="K664" s="150"/>
      <c r="L664" s="150"/>
      <c r="M664" s="150"/>
      <c r="N664" s="150"/>
      <c r="O664" s="150"/>
      <c r="P664" s="150"/>
      <c r="Q664" s="150"/>
      <c r="R664" s="150"/>
      <c r="S664" s="150"/>
      <c r="T664" s="150"/>
    </row>
    <row r="665" spans="1:29" ht="15.75" customHeight="1">
      <c r="B665" s="353"/>
      <c r="C665" s="150"/>
      <c r="D665" s="150"/>
      <c r="E665" s="150"/>
      <c r="F665" s="150"/>
      <c r="G665" s="150"/>
      <c r="H665" s="150"/>
      <c r="I665" s="150"/>
      <c r="J665" s="150"/>
      <c r="K665" s="150"/>
      <c r="L665" s="150"/>
      <c r="M665" s="150"/>
      <c r="N665" s="150"/>
      <c r="O665" s="150"/>
      <c r="P665" s="150"/>
      <c r="Q665" s="150"/>
      <c r="R665" s="150"/>
      <c r="S665" s="150"/>
      <c r="T665" s="150"/>
    </row>
    <row r="666" spans="1:29" ht="15.75" customHeight="1">
      <c r="B666" s="353"/>
      <c r="C666" s="150"/>
      <c r="D666" s="150"/>
      <c r="E666" s="150"/>
      <c r="F666" s="150"/>
      <c r="G666" s="150"/>
      <c r="H666" s="150"/>
      <c r="I666" s="150"/>
      <c r="J666" s="150"/>
      <c r="K666" s="150"/>
      <c r="L666" s="150"/>
      <c r="M666" s="150"/>
      <c r="N666" s="150"/>
      <c r="O666" s="150"/>
      <c r="P666" s="150"/>
      <c r="Q666" s="150"/>
      <c r="R666" s="150"/>
      <c r="S666" s="150"/>
      <c r="T666" s="150"/>
    </row>
    <row r="667" spans="1:29" ht="15.75" customHeight="1">
      <c r="B667" s="353"/>
      <c r="C667" s="150"/>
      <c r="D667" s="150"/>
      <c r="E667" s="150"/>
      <c r="F667" s="150"/>
      <c r="G667" s="150"/>
      <c r="H667" s="150"/>
      <c r="I667" s="150"/>
      <c r="J667" s="150"/>
      <c r="K667" s="150"/>
      <c r="L667" s="150"/>
      <c r="M667" s="150"/>
      <c r="N667" s="150"/>
      <c r="O667" s="150"/>
      <c r="P667" s="150"/>
      <c r="Q667" s="150"/>
      <c r="R667" s="150"/>
      <c r="S667" s="150"/>
      <c r="T667" s="150"/>
    </row>
    <row r="668" spans="1:29" ht="15.75" customHeight="1"/>
    <row r="669" spans="1:29" ht="15.75" customHeight="1"/>
    <row r="670" spans="1:29" ht="15.75" customHeight="1"/>
    <row r="671" spans="1:29" ht="15.75" customHeight="1"/>
    <row r="672" spans="1:29"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sheetData>
  <mergeCells count="129">
    <mergeCell ref="A1:T1"/>
    <mergeCell ref="A2:T2"/>
    <mergeCell ref="D4:G4"/>
    <mergeCell ref="H4:K4"/>
    <mergeCell ref="A5:A6"/>
    <mergeCell ref="B5:B6"/>
    <mergeCell ref="C5:C6"/>
    <mergeCell ref="T5:T6"/>
    <mergeCell ref="N5:N6"/>
    <mergeCell ref="O5:O6"/>
    <mergeCell ref="L5:L6"/>
    <mergeCell ref="M5:M6"/>
    <mergeCell ref="F5:F6"/>
    <mergeCell ref="G5:G6"/>
    <mergeCell ref="H5:H6"/>
    <mergeCell ref="I5:I6"/>
    <mergeCell ref="J5:J6"/>
    <mergeCell ref="K5:K6"/>
    <mergeCell ref="P5:P6"/>
    <mergeCell ref="Q5:Q6"/>
    <mergeCell ref="L182:L185"/>
    <mergeCell ref="L195:L197"/>
    <mergeCell ref="L211:L214"/>
    <mergeCell ref="L224:L226"/>
    <mergeCell ref="L240:L243"/>
    <mergeCell ref="L106:L109"/>
    <mergeCell ref="R5:R6"/>
    <mergeCell ref="S5:S6"/>
    <mergeCell ref="U7:X11"/>
    <mergeCell ref="L7:L10"/>
    <mergeCell ref="L253:L255"/>
    <mergeCell ref="L269:L271"/>
    <mergeCell ref="L389:L392"/>
    <mergeCell ref="L402:L405"/>
    <mergeCell ref="L419:L422"/>
    <mergeCell ref="L432:L435"/>
    <mergeCell ref="K452:K459"/>
    <mergeCell ref="K460:K467"/>
    <mergeCell ref="L281:L286"/>
    <mergeCell ref="L300:L302"/>
    <mergeCell ref="L312:L315"/>
    <mergeCell ref="L329:L332"/>
    <mergeCell ref="L342:L345"/>
    <mergeCell ref="L359:L362"/>
    <mergeCell ref="L372:L375"/>
    <mergeCell ref="D5:D6"/>
    <mergeCell ref="E5:E6"/>
    <mergeCell ref="A7:A29"/>
    <mergeCell ref="B7:B29"/>
    <mergeCell ref="C28:C29"/>
    <mergeCell ref="C34:C35"/>
    <mergeCell ref="A36:B36"/>
    <mergeCell ref="L77:L79"/>
    <mergeCell ref="L93:L96"/>
    <mergeCell ref="A37:A57"/>
    <mergeCell ref="B37:B57"/>
    <mergeCell ref="C56:C57"/>
    <mergeCell ref="C62:C63"/>
    <mergeCell ref="A64:B64"/>
    <mergeCell ref="A65:A85"/>
    <mergeCell ref="B65:B85"/>
    <mergeCell ref="C84:C85"/>
    <mergeCell ref="C90:C91"/>
    <mergeCell ref="A92:B92"/>
    <mergeCell ref="L20:L23"/>
    <mergeCell ref="L37:L40"/>
    <mergeCell ref="L50:L51"/>
    <mergeCell ref="L65:L67"/>
    <mergeCell ref="V106:AC123"/>
    <mergeCell ref="C120:C121"/>
    <mergeCell ref="A122:B122"/>
    <mergeCell ref="L123:L126"/>
    <mergeCell ref="L136:L138"/>
    <mergeCell ref="L152:L155"/>
    <mergeCell ref="L165:L168"/>
    <mergeCell ref="A329:A351"/>
    <mergeCell ref="A359:A381"/>
    <mergeCell ref="A93:A115"/>
    <mergeCell ref="B93:B115"/>
    <mergeCell ref="C114:C115"/>
    <mergeCell ref="C143:C144"/>
    <mergeCell ref="C149:C150"/>
    <mergeCell ref="C173:C174"/>
    <mergeCell ref="C179:C180"/>
    <mergeCell ref="C202:C203"/>
    <mergeCell ref="C208:C209"/>
    <mergeCell ref="C231:C232"/>
    <mergeCell ref="C237:C238"/>
    <mergeCell ref="C260:C261"/>
    <mergeCell ref="C266:C267"/>
    <mergeCell ref="C291:C292"/>
    <mergeCell ref="C297:C298"/>
    <mergeCell ref="A123:A144"/>
    <mergeCell ref="A152:A174"/>
    <mergeCell ref="A182:A203"/>
    <mergeCell ref="A211:A232"/>
    <mergeCell ref="A240:A261"/>
    <mergeCell ref="A269:A292"/>
    <mergeCell ref="A300:A321"/>
    <mergeCell ref="A151:B151"/>
    <mergeCell ref="B123:B144"/>
    <mergeCell ref="B152:B174"/>
    <mergeCell ref="B182:B203"/>
    <mergeCell ref="B240:B261"/>
    <mergeCell ref="B269:B292"/>
    <mergeCell ref="B300:B321"/>
    <mergeCell ref="B211:B232"/>
    <mergeCell ref="A299:B299"/>
    <mergeCell ref="C320:C321"/>
    <mergeCell ref="C326:C327"/>
    <mergeCell ref="A328:B328"/>
    <mergeCell ref="C350:C351"/>
    <mergeCell ref="C416:C417"/>
    <mergeCell ref="C440:C441"/>
    <mergeCell ref="C446:C447"/>
    <mergeCell ref="A448:B448"/>
    <mergeCell ref="C356:C357"/>
    <mergeCell ref="A358:B358"/>
    <mergeCell ref="C381:C382"/>
    <mergeCell ref="C386:C387"/>
    <mergeCell ref="A388:B388"/>
    <mergeCell ref="C410:C411"/>
    <mergeCell ref="A418:B418"/>
    <mergeCell ref="A389:A411"/>
    <mergeCell ref="A419:A441"/>
    <mergeCell ref="B329:B351"/>
    <mergeCell ref="B359:B382"/>
    <mergeCell ref="B389:B411"/>
    <mergeCell ref="B419:B441"/>
  </mergeCells>
  <pageMargins left="0.7" right="0.7" top="0.75" bottom="0.75" header="0" footer="0"/>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2F2F2"/>
  </sheetPr>
  <dimension ref="A1:AN744"/>
  <sheetViews>
    <sheetView workbookViewId="0">
      <pane xSplit="12" topLeftCell="M1" activePane="topRight" state="frozen"/>
      <selection pane="topRight" activeCell="N2" sqref="N2"/>
    </sheetView>
  </sheetViews>
  <sheetFormatPr defaultColWidth="14.44140625" defaultRowHeight="15" customHeight="1"/>
  <cols>
    <col min="1" max="1" width="5.109375" customWidth="1"/>
    <col min="2" max="2" width="7.5546875" customWidth="1"/>
    <col min="3" max="3" width="9.6640625" hidden="1" customWidth="1"/>
    <col min="4" max="4" width="7.6640625" hidden="1" customWidth="1"/>
    <col min="5" max="5" width="7.88671875" hidden="1" customWidth="1"/>
    <col min="6" max="6" width="10.109375" hidden="1" customWidth="1"/>
    <col min="7" max="7" width="8.109375" hidden="1" customWidth="1"/>
    <col min="8" max="8" width="7.6640625" customWidth="1"/>
    <col min="9" max="9" width="7.88671875" customWidth="1"/>
    <col min="10" max="10" width="14.44140625" customWidth="1"/>
    <col min="11" max="11" width="12.5546875" customWidth="1"/>
    <col min="12" max="12" width="24.6640625" customWidth="1"/>
    <col min="13" max="14" width="23" customWidth="1"/>
    <col min="15" max="15" width="26.44140625" customWidth="1"/>
    <col min="16" max="16" width="25.6640625" customWidth="1"/>
    <col min="17" max="17" width="27.109375" customWidth="1"/>
    <col min="18" max="18" width="17.44140625" customWidth="1"/>
    <col min="19" max="19" width="10.109375" customWidth="1"/>
    <col min="20" max="20" width="26" customWidth="1"/>
    <col min="21" max="21" width="9.109375" customWidth="1"/>
    <col min="22" max="22" width="7.5546875" customWidth="1"/>
    <col min="23" max="23" width="7.88671875" customWidth="1"/>
    <col min="24" max="24" width="5" customWidth="1"/>
    <col min="25" max="25" width="7.5546875" customWidth="1"/>
    <col min="26" max="26" width="5" customWidth="1"/>
    <col min="27" max="27" width="5.88671875" customWidth="1"/>
    <col min="28" max="28" width="13" customWidth="1"/>
    <col min="29" max="40" width="9.109375" customWidth="1"/>
  </cols>
  <sheetData>
    <row r="1" spans="1:40" ht="32.25" customHeight="1">
      <c r="A1" s="1217" t="s">
        <v>2974</v>
      </c>
      <c r="B1" s="1166"/>
      <c r="C1" s="1166"/>
      <c r="D1" s="1166"/>
      <c r="E1" s="1166"/>
      <c r="F1" s="1166"/>
      <c r="G1" s="1166"/>
      <c r="H1" s="1166"/>
      <c r="I1" s="1166"/>
      <c r="J1" s="1166"/>
      <c r="K1" s="1166"/>
      <c r="L1" s="1166"/>
      <c r="M1" s="1166"/>
      <c r="N1" s="1166"/>
      <c r="O1" s="1166"/>
      <c r="P1" s="1166"/>
      <c r="Q1" s="1166"/>
      <c r="R1" s="1166"/>
      <c r="S1" s="1166"/>
      <c r="T1" s="1166"/>
      <c r="U1" s="104"/>
      <c r="V1" s="104"/>
      <c r="W1" s="104"/>
      <c r="X1" s="104"/>
      <c r="Y1" s="104"/>
      <c r="Z1" s="104"/>
      <c r="AA1" s="104"/>
      <c r="AB1" s="104"/>
      <c r="AC1" s="104"/>
      <c r="AD1" s="104"/>
      <c r="AE1" s="104"/>
      <c r="AF1" s="104"/>
      <c r="AG1" s="104"/>
      <c r="AH1" s="104"/>
      <c r="AI1" s="104"/>
      <c r="AJ1" s="104"/>
      <c r="AK1" s="104"/>
      <c r="AL1" s="104"/>
      <c r="AM1" s="104"/>
      <c r="AN1" s="104"/>
    </row>
    <row r="2" spans="1:40" ht="15.75" customHeight="1">
      <c r="A2" s="1206" t="s">
        <v>626</v>
      </c>
      <c r="B2" s="1166"/>
      <c r="C2" s="1166"/>
      <c r="D2" s="1166"/>
      <c r="E2" s="1166"/>
      <c r="F2" s="1166"/>
      <c r="G2" s="1166"/>
      <c r="H2" s="1166"/>
      <c r="I2" s="1166"/>
      <c r="J2" s="1166"/>
      <c r="K2" s="1166"/>
      <c r="L2" s="1166"/>
      <c r="M2" s="1166"/>
      <c r="N2" s="1166"/>
      <c r="O2" s="1166"/>
      <c r="P2" s="1166"/>
      <c r="Q2" s="1166"/>
      <c r="R2" s="1166"/>
      <c r="S2" s="1166"/>
      <c r="T2" s="1166"/>
      <c r="U2" s="104"/>
      <c r="V2" s="104"/>
      <c r="W2" s="104"/>
      <c r="X2" s="104"/>
      <c r="Y2" s="104"/>
      <c r="Z2" s="104"/>
      <c r="AA2" s="104"/>
      <c r="AB2" s="104"/>
      <c r="AC2" s="104"/>
      <c r="AD2" s="104"/>
      <c r="AE2" s="104"/>
      <c r="AF2" s="104"/>
      <c r="AG2" s="104"/>
      <c r="AH2" s="104"/>
      <c r="AI2" s="104"/>
      <c r="AJ2" s="104"/>
      <c r="AK2" s="104"/>
      <c r="AL2" s="104"/>
      <c r="AM2" s="104"/>
      <c r="AN2" s="104"/>
    </row>
    <row r="3" spans="1:40" ht="17.399999999999999">
      <c r="A3" s="175"/>
      <c r="B3" s="174"/>
      <c r="C3" s="175"/>
      <c r="D3" s="175"/>
      <c r="E3" s="175"/>
      <c r="F3" s="175"/>
      <c r="G3" s="175"/>
      <c r="H3" s="175"/>
      <c r="I3" s="175"/>
      <c r="J3" s="175"/>
      <c r="K3" s="175"/>
      <c r="L3" s="175"/>
      <c r="M3" s="176"/>
      <c r="N3" s="176"/>
      <c r="O3" s="176"/>
      <c r="P3" s="177"/>
      <c r="Q3" s="177"/>
      <c r="R3" s="177"/>
      <c r="S3" s="178"/>
      <c r="T3" s="178"/>
      <c r="U3" s="8"/>
      <c r="V3" s="8"/>
      <c r="W3" s="8"/>
      <c r="X3" s="8"/>
      <c r="Y3" s="8"/>
      <c r="Z3" s="8"/>
      <c r="AA3" s="8"/>
      <c r="AB3" s="8"/>
      <c r="AC3" s="8"/>
      <c r="AD3" s="8"/>
      <c r="AE3" s="8"/>
      <c r="AF3" s="8"/>
      <c r="AG3" s="8"/>
      <c r="AH3" s="8"/>
      <c r="AI3" s="8"/>
      <c r="AJ3" s="8"/>
      <c r="AK3" s="8"/>
      <c r="AL3" s="8"/>
      <c r="AM3" s="8"/>
      <c r="AN3" s="8"/>
    </row>
    <row r="4" spans="1:40" ht="21.75" customHeight="1">
      <c r="A4" s="106"/>
      <c r="B4" s="179"/>
      <c r="C4" s="106"/>
      <c r="D4" s="1207" t="s">
        <v>627</v>
      </c>
      <c r="E4" s="1208"/>
      <c r="F4" s="1208"/>
      <c r="G4" s="1209"/>
      <c r="H4" s="1210" t="s">
        <v>628</v>
      </c>
      <c r="I4" s="1208"/>
      <c r="J4" s="1208"/>
      <c r="K4" s="1209"/>
      <c r="L4" s="106"/>
      <c r="M4" s="180"/>
      <c r="N4" s="180"/>
      <c r="O4" s="180"/>
      <c r="P4" s="180"/>
      <c r="Q4" s="180"/>
      <c r="R4" s="180"/>
      <c r="S4" s="106"/>
      <c r="T4" s="175"/>
      <c r="U4" s="109"/>
      <c r="V4" s="109"/>
      <c r="W4" s="109"/>
      <c r="X4" s="109"/>
      <c r="Y4" s="109"/>
      <c r="Z4" s="109"/>
      <c r="AA4" s="109"/>
      <c r="AB4" s="109"/>
      <c r="AC4" s="109"/>
      <c r="AD4" s="109"/>
      <c r="AE4" s="109"/>
      <c r="AF4" s="109"/>
      <c r="AG4" s="109"/>
      <c r="AH4" s="109"/>
      <c r="AI4" s="109"/>
      <c r="AJ4" s="109"/>
      <c r="AK4" s="109"/>
      <c r="AL4" s="109"/>
      <c r="AM4" s="109"/>
      <c r="AN4" s="109"/>
    </row>
    <row r="5" spans="1:40" ht="18.75" customHeight="1">
      <c r="A5" s="1184" t="s">
        <v>629</v>
      </c>
      <c r="B5" s="1216" t="s">
        <v>630</v>
      </c>
      <c r="C5" s="1184" t="s">
        <v>631</v>
      </c>
      <c r="D5" s="1204" t="s">
        <v>632</v>
      </c>
      <c r="E5" s="1204" t="s">
        <v>633</v>
      </c>
      <c r="F5" s="1204" t="s">
        <v>634</v>
      </c>
      <c r="G5" s="1204" t="s">
        <v>635</v>
      </c>
      <c r="H5" s="1184" t="s">
        <v>631</v>
      </c>
      <c r="I5" s="1184" t="s">
        <v>636</v>
      </c>
      <c r="J5" s="1184" t="s">
        <v>633</v>
      </c>
      <c r="K5" s="1184" t="s">
        <v>634</v>
      </c>
      <c r="L5" s="1184" t="s">
        <v>582</v>
      </c>
      <c r="M5" s="1184" t="s">
        <v>637</v>
      </c>
      <c r="N5" s="1184" t="s">
        <v>638</v>
      </c>
      <c r="O5" s="1184" t="s">
        <v>639</v>
      </c>
      <c r="P5" s="1184" t="s">
        <v>640</v>
      </c>
      <c r="Q5" s="1184" t="s">
        <v>641</v>
      </c>
      <c r="R5" s="1184" t="s">
        <v>642</v>
      </c>
      <c r="S5" s="1184" t="s">
        <v>590</v>
      </c>
      <c r="T5" s="1184" t="s">
        <v>591</v>
      </c>
      <c r="U5" s="8"/>
      <c r="V5" s="8"/>
      <c r="W5" s="8"/>
      <c r="X5" s="8"/>
      <c r="Y5" s="8"/>
      <c r="Z5" s="8"/>
      <c r="AA5" s="8"/>
      <c r="AB5" s="8"/>
      <c r="AC5" s="8"/>
      <c r="AD5" s="8"/>
      <c r="AE5" s="8"/>
      <c r="AF5" s="8"/>
      <c r="AG5" s="8"/>
      <c r="AH5" s="8"/>
      <c r="AI5" s="8"/>
      <c r="AJ5" s="8"/>
      <c r="AK5" s="8"/>
      <c r="AL5" s="8"/>
      <c r="AM5" s="8"/>
      <c r="AN5" s="8"/>
    </row>
    <row r="6" spans="1:40" ht="18.75" customHeight="1">
      <c r="A6" s="1147"/>
      <c r="B6" s="1147"/>
      <c r="C6" s="1147"/>
      <c r="D6" s="1152"/>
      <c r="E6" s="1152"/>
      <c r="F6" s="1152"/>
      <c r="G6" s="1152"/>
      <c r="H6" s="1152"/>
      <c r="I6" s="1152"/>
      <c r="J6" s="1147"/>
      <c r="K6" s="1147"/>
      <c r="L6" s="1147"/>
      <c r="M6" s="1147"/>
      <c r="N6" s="1147"/>
      <c r="O6" s="1147"/>
      <c r="P6" s="1147"/>
      <c r="Q6" s="1147"/>
      <c r="R6" s="1147"/>
      <c r="S6" s="1147"/>
      <c r="T6" s="1147"/>
      <c r="U6" s="8"/>
      <c r="V6" s="8"/>
      <c r="W6" s="8"/>
      <c r="X6" s="8"/>
      <c r="Y6" s="8"/>
      <c r="Z6" s="8"/>
      <c r="AA6" s="8"/>
      <c r="AB6" s="8"/>
      <c r="AC6" s="8"/>
      <c r="AD6" s="8"/>
      <c r="AE6" s="8"/>
      <c r="AF6" s="8"/>
      <c r="AG6" s="8"/>
      <c r="AH6" s="8"/>
      <c r="AI6" s="8"/>
      <c r="AJ6" s="8"/>
      <c r="AK6" s="8"/>
      <c r="AL6" s="8"/>
      <c r="AM6" s="8"/>
      <c r="AN6" s="8"/>
    </row>
    <row r="7" spans="1:40" ht="31.2">
      <c r="A7" s="1162">
        <v>1</v>
      </c>
      <c r="B7" s="1197" t="s">
        <v>79</v>
      </c>
      <c r="C7" s="186" t="s">
        <v>643</v>
      </c>
      <c r="D7" s="306">
        <v>3</v>
      </c>
      <c r="E7" s="305" t="s">
        <v>789</v>
      </c>
      <c r="F7" s="33" t="s">
        <v>645</v>
      </c>
      <c r="G7" s="312"/>
      <c r="H7" s="306">
        <v>1</v>
      </c>
      <c r="I7" s="305">
        <v>2</v>
      </c>
      <c r="J7" s="33" t="s">
        <v>789</v>
      </c>
      <c r="K7" s="312" t="s">
        <v>645</v>
      </c>
      <c r="L7" s="1192" t="s">
        <v>592</v>
      </c>
      <c r="M7" s="202" t="s">
        <v>2975</v>
      </c>
      <c r="N7" s="51" t="s">
        <v>2976</v>
      </c>
      <c r="O7" s="29" t="s">
        <v>2977</v>
      </c>
      <c r="P7" s="29" t="s">
        <v>2978</v>
      </c>
      <c r="Q7" s="772" t="s">
        <v>2979</v>
      </c>
      <c r="R7" s="29"/>
      <c r="S7" s="29"/>
      <c r="T7" s="29"/>
      <c r="U7" s="185"/>
      <c r="V7" s="185"/>
      <c r="W7" s="185"/>
      <c r="X7" s="185"/>
      <c r="Y7" s="185"/>
      <c r="Z7" s="185"/>
      <c r="AA7" s="185"/>
      <c r="AB7" s="185"/>
      <c r="AC7" s="185"/>
      <c r="AD7" s="185"/>
      <c r="AE7" s="185"/>
      <c r="AF7" s="185"/>
      <c r="AG7" s="185"/>
      <c r="AH7" s="185"/>
      <c r="AI7" s="185"/>
      <c r="AJ7" s="185"/>
      <c r="AK7" s="185"/>
      <c r="AL7" s="185"/>
      <c r="AM7" s="185"/>
      <c r="AN7" s="185"/>
    </row>
    <row r="8" spans="1:40" ht="27.75" customHeight="1">
      <c r="A8" s="1152"/>
      <c r="B8" s="1152"/>
      <c r="C8" s="186" t="s">
        <v>646</v>
      </c>
      <c r="D8" s="306">
        <v>3</v>
      </c>
      <c r="E8" s="33" t="s">
        <v>2980</v>
      </c>
      <c r="F8" s="33" t="s">
        <v>645</v>
      </c>
      <c r="G8" s="1033"/>
      <c r="H8" s="306">
        <v>2</v>
      </c>
      <c r="I8" s="33">
        <v>2</v>
      </c>
      <c r="J8" s="33" t="s">
        <v>691</v>
      </c>
      <c r="K8" s="1033" t="s">
        <v>645</v>
      </c>
      <c r="L8" s="1193"/>
      <c r="M8" s="51"/>
      <c r="N8" s="202"/>
      <c r="O8" s="29"/>
      <c r="P8" s="29" t="s">
        <v>2981</v>
      </c>
      <c r="Q8" s="51"/>
      <c r="R8" s="29"/>
      <c r="S8" s="29"/>
      <c r="T8" s="12"/>
      <c r="U8" s="185"/>
      <c r="V8" s="185"/>
      <c r="W8" s="185"/>
      <c r="X8" s="185"/>
      <c r="Y8" s="185"/>
      <c r="Z8" s="185"/>
      <c r="AA8" s="185"/>
      <c r="AB8" s="185"/>
      <c r="AC8" s="185"/>
      <c r="AD8" s="185"/>
      <c r="AE8" s="185"/>
      <c r="AF8" s="185"/>
      <c r="AG8" s="185"/>
      <c r="AH8" s="185"/>
      <c r="AI8" s="185"/>
      <c r="AJ8" s="185"/>
      <c r="AK8" s="185"/>
      <c r="AL8" s="185"/>
      <c r="AM8" s="185"/>
      <c r="AN8" s="185"/>
    </row>
    <row r="9" spans="1:40" ht="26.25" customHeight="1">
      <c r="A9" s="1152"/>
      <c r="B9" s="1152"/>
      <c r="C9" s="186" t="s">
        <v>656</v>
      </c>
      <c r="D9" s="306">
        <v>3</v>
      </c>
      <c r="E9" s="33" t="s">
        <v>650</v>
      </c>
      <c r="F9" s="33" t="s">
        <v>645</v>
      </c>
      <c r="G9" s="1033"/>
      <c r="H9" s="306">
        <v>3</v>
      </c>
      <c r="I9" s="33">
        <v>2</v>
      </c>
      <c r="J9" s="33" t="s">
        <v>650</v>
      </c>
      <c r="K9" s="1033" t="s">
        <v>645</v>
      </c>
      <c r="L9" s="1194"/>
      <c r="M9" s="29"/>
      <c r="N9" s="18"/>
      <c r="O9" s="29"/>
      <c r="P9" s="18"/>
      <c r="Q9" s="29"/>
      <c r="R9" s="29"/>
      <c r="S9" s="29"/>
      <c r="T9" s="12"/>
      <c r="U9" s="185"/>
      <c r="V9" s="185"/>
      <c r="W9" s="185"/>
      <c r="X9" s="185"/>
      <c r="Y9" s="185"/>
      <c r="Z9" s="185"/>
      <c r="AA9" s="185"/>
      <c r="AB9" s="185"/>
      <c r="AC9" s="185"/>
      <c r="AD9" s="185"/>
      <c r="AE9" s="185"/>
      <c r="AF9" s="185"/>
      <c r="AG9" s="185"/>
      <c r="AH9" s="185"/>
      <c r="AI9" s="185"/>
      <c r="AJ9" s="185"/>
      <c r="AK9" s="185"/>
      <c r="AL9" s="185"/>
      <c r="AM9" s="185"/>
      <c r="AN9" s="185"/>
    </row>
    <row r="10" spans="1:40" ht="16.5" customHeight="1">
      <c r="A10" s="1152"/>
      <c r="B10" s="1152"/>
      <c r="C10" s="186" t="s">
        <v>657</v>
      </c>
      <c r="D10" s="306">
        <v>2</v>
      </c>
      <c r="E10" s="33" t="s">
        <v>653</v>
      </c>
      <c r="F10" s="33" t="s">
        <v>645</v>
      </c>
      <c r="G10" s="1033"/>
      <c r="H10" s="306">
        <v>4</v>
      </c>
      <c r="I10" s="33">
        <v>3</v>
      </c>
      <c r="J10" s="33" t="s">
        <v>653</v>
      </c>
      <c r="K10" s="1033" t="s">
        <v>645</v>
      </c>
      <c r="L10" s="186" t="s">
        <v>593</v>
      </c>
      <c r="M10" s="192"/>
      <c r="N10" s="192">
        <v>4</v>
      </c>
      <c r="O10" s="192">
        <v>3</v>
      </c>
      <c r="P10" s="192">
        <v>4</v>
      </c>
      <c r="Q10" s="192"/>
      <c r="R10" s="194"/>
      <c r="S10" s="4">
        <f t="shared" ref="S10:S17" si="0">SUM(M10:R10)</f>
        <v>11</v>
      </c>
      <c r="T10" s="12"/>
      <c r="U10" s="185"/>
      <c r="V10" s="185"/>
      <c r="W10" s="185"/>
      <c r="X10" s="185"/>
      <c r="Y10" s="185"/>
      <c r="Z10" s="185"/>
      <c r="AA10" s="185"/>
      <c r="AB10" s="185"/>
      <c r="AC10" s="185"/>
      <c r="AD10" s="185"/>
      <c r="AE10" s="185"/>
      <c r="AF10" s="185"/>
      <c r="AG10" s="185"/>
      <c r="AH10" s="185"/>
      <c r="AI10" s="185"/>
      <c r="AJ10" s="185"/>
      <c r="AK10" s="185"/>
      <c r="AL10" s="185"/>
      <c r="AM10" s="185"/>
      <c r="AN10" s="185"/>
    </row>
    <row r="11" spans="1:40" ht="16.5" customHeight="1">
      <c r="A11" s="1152"/>
      <c r="B11" s="1152"/>
      <c r="C11" s="186" t="s">
        <v>658</v>
      </c>
      <c r="D11" s="306">
        <v>2</v>
      </c>
      <c r="E11" s="33" t="s">
        <v>655</v>
      </c>
      <c r="F11" s="33" t="s">
        <v>645</v>
      </c>
      <c r="G11" s="1033"/>
      <c r="H11" s="306">
        <v>5</v>
      </c>
      <c r="I11" s="33">
        <v>2</v>
      </c>
      <c r="J11" s="33" t="s">
        <v>655</v>
      </c>
      <c r="K11" s="1033" t="s">
        <v>645</v>
      </c>
      <c r="L11" s="195" t="s">
        <v>594</v>
      </c>
      <c r="M11" s="196"/>
      <c r="N11" s="196"/>
      <c r="O11" s="196"/>
      <c r="P11" s="196">
        <v>2</v>
      </c>
      <c r="Q11" s="196"/>
      <c r="R11" s="29"/>
      <c r="S11" s="33">
        <f t="shared" si="0"/>
        <v>2</v>
      </c>
      <c r="T11" s="12"/>
      <c r="U11" s="185"/>
      <c r="V11" s="185"/>
      <c r="W11" s="185"/>
      <c r="X11" s="185"/>
      <c r="Y11" s="185"/>
      <c r="Z11" s="185"/>
      <c r="AA11" s="185"/>
      <c r="AB11" s="185"/>
      <c r="AC11" s="185"/>
      <c r="AD11" s="185"/>
      <c r="AE11" s="185"/>
      <c r="AF11" s="185"/>
      <c r="AG11" s="185"/>
      <c r="AH11" s="185"/>
      <c r="AI11" s="185"/>
      <c r="AJ11" s="185"/>
      <c r="AK11" s="185"/>
      <c r="AL11" s="185"/>
      <c r="AM11" s="185"/>
      <c r="AN11" s="185"/>
    </row>
    <row r="12" spans="1:40" ht="16.5" customHeight="1">
      <c r="A12" s="1152"/>
      <c r="B12" s="1152"/>
      <c r="C12" s="186"/>
      <c r="D12" s="306"/>
      <c r="E12" s="669"/>
      <c r="F12" s="9"/>
      <c r="G12" s="1034"/>
      <c r="H12" s="306"/>
      <c r="I12" s="1035">
        <v>11</v>
      </c>
      <c r="J12" s="9"/>
      <c r="K12" s="1034"/>
      <c r="L12" s="195" t="s">
        <v>595</v>
      </c>
      <c r="M12" s="198"/>
      <c r="N12" s="198">
        <v>4</v>
      </c>
      <c r="O12" s="198">
        <v>3</v>
      </c>
      <c r="P12" s="198">
        <v>2</v>
      </c>
      <c r="Q12" s="198"/>
      <c r="R12" s="29"/>
      <c r="S12" s="33">
        <f t="shared" si="0"/>
        <v>9</v>
      </c>
      <c r="T12" s="12"/>
      <c r="U12" s="185"/>
      <c r="V12" s="185"/>
      <c r="W12" s="185"/>
      <c r="X12" s="185"/>
      <c r="Y12" s="185"/>
      <c r="Z12" s="185"/>
      <c r="AA12" s="185"/>
      <c r="AB12" s="185"/>
      <c r="AC12" s="185"/>
      <c r="AD12" s="185"/>
      <c r="AE12" s="185"/>
      <c r="AF12" s="185"/>
      <c r="AG12" s="185"/>
      <c r="AH12" s="185"/>
      <c r="AI12" s="185"/>
      <c r="AJ12" s="185"/>
      <c r="AK12" s="185"/>
      <c r="AL12" s="185"/>
      <c r="AM12" s="185"/>
      <c r="AN12" s="185"/>
    </row>
    <row r="13" spans="1:40" ht="16.5" customHeight="1">
      <c r="A13" s="1152"/>
      <c r="B13" s="1152"/>
      <c r="C13" s="186"/>
      <c r="D13" s="306"/>
      <c r="E13" s="669"/>
      <c r="F13" s="9"/>
      <c r="G13" s="182"/>
      <c r="H13" s="306"/>
      <c r="I13" s="669"/>
      <c r="J13" s="9"/>
      <c r="K13" s="182"/>
      <c r="L13" s="199" t="s">
        <v>596</v>
      </c>
      <c r="M13" s="200">
        <v>2</v>
      </c>
      <c r="N13" s="200"/>
      <c r="O13" s="200"/>
      <c r="P13" s="200"/>
      <c r="Q13" s="200"/>
      <c r="R13" s="202"/>
      <c r="S13" s="203">
        <f t="shared" si="0"/>
        <v>2</v>
      </c>
      <c r="T13" s="12"/>
      <c r="U13" s="185"/>
      <c r="V13" s="185"/>
      <c r="W13" s="185"/>
      <c r="X13" s="185"/>
      <c r="Y13" s="185"/>
      <c r="Z13" s="185"/>
      <c r="AA13" s="185"/>
      <c r="AB13" s="185"/>
      <c r="AC13" s="185"/>
      <c r="AD13" s="185"/>
      <c r="AE13" s="185"/>
      <c r="AF13" s="185"/>
      <c r="AG13" s="185"/>
      <c r="AH13" s="185"/>
      <c r="AI13" s="185"/>
      <c r="AJ13" s="185"/>
      <c r="AK13" s="185"/>
      <c r="AL13" s="185"/>
      <c r="AM13" s="185"/>
      <c r="AN13" s="185"/>
    </row>
    <row r="14" spans="1:40" ht="16.5" customHeight="1">
      <c r="A14" s="1152"/>
      <c r="B14" s="1152"/>
      <c r="C14" s="186"/>
      <c r="D14" s="306"/>
      <c r="E14" s="33"/>
      <c r="F14" s="33"/>
      <c r="G14" s="1033"/>
      <c r="H14" s="306"/>
      <c r="I14" s="33"/>
      <c r="J14" s="33"/>
      <c r="K14" s="1033"/>
      <c r="L14" s="199" t="s">
        <v>597</v>
      </c>
      <c r="M14" s="200"/>
      <c r="N14" s="200"/>
      <c r="O14" s="200">
        <v>1</v>
      </c>
      <c r="P14" s="200"/>
      <c r="Q14" s="200">
        <v>2</v>
      </c>
      <c r="R14" s="202"/>
      <c r="S14" s="203">
        <f t="shared" si="0"/>
        <v>3</v>
      </c>
      <c r="T14" s="12"/>
      <c r="U14" s="185"/>
      <c r="V14" s="185"/>
      <c r="W14" s="185"/>
      <c r="X14" s="185"/>
      <c r="Y14" s="185"/>
      <c r="Z14" s="185"/>
      <c r="AA14" s="185"/>
      <c r="AB14" s="185"/>
      <c r="AC14" s="185"/>
      <c r="AD14" s="185"/>
      <c r="AE14" s="185"/>
      <c r="AF14" s="185"/>
      <c r="AG14" s="185"/>
      <c r="AH14" s="185"/>
      <c r="AI14" s="185"/>
      <c r="AJ14" s="185"/>
      <c r="AK14" s="185"/>
      <c r="AL14" s="185"/>
      <c r="AM14" s="185"/>
      <c r="AN14" s="185"/>
    </row>
    <row r="15" spans="1:40" ht="16.5" customHeight="1">
      <c r="A15" s="1152"/>
      <c r="B15" s="1152"/>
      <c r="C15" s="186"/>
      <c r="D15" s="306"/>
      <c r="E15" s="33"/>
      <c r="F15" s="33"/>
      <c r="G15" s="1033"/>
      <c r="H15" s="306"/>
      <c r="I15" s="33"/>
      <c r="J15" s="33"/>
      <c r="K15" s="1033"/>
      <c r="L15" s="208" t="s">
        <v>598</v>
      </c>
      <c r="M15" s="200"/>
      <c r="N15" s="200"/>
      <c r="O15" s="200"/>
      <c r="P15" s="200"/>
      <c r="Q15" s="200"/>
      <c r="R15" s="202"/>
      <c r="S15" s="203">
        <f t="shared" si="0"/>
        <v>0</v>
      </c>
      <c r="T15" s="12"/>
      <c r="U15" s="185"/>
      <c r="V15" s="185"/>
      <c r="W15" s="185"/>
      <c r="X15" s="185"/>
      <c r="Y15" s="185"/>
      <c r="Z15" s="185"/>
      <c r="AA15" s="185"/>
      <c r="AB15" s="185"/>
      <c r="AC15" s="185"/>
      <c r="AD15" s="185"/>
      <c r="AE15" s="185"/>
      <c r="AF15" s="185"/>
      <c r="AG15" s="185"/>
      <c r="AH15" s="185"/>
      <c r="AI15" s="185"/>
      <c r="AJ15" s="185"/>
      <c r="AK15" s="185"/>
      <c r="AL15" s="185"/>
      <c r="AM15" s="185"/>
      <c r="AN15" s="185"/>
    </row>
    <row r="16" spans="1:40" ht="16.5" customHeight="1">
      <c r="A16" s="1152"/>
      <c r="B16" s="1152"/>
      <c r="C16" s="186"/>
      <c r="D16" s="306"/>
      <c r="E16" s="669"/>
      <c r="F16" s="9"/>
      <c r="G16" s="1034"/>
      <c r="H16" s="306"/>
      <c r="I16" s="669"/>
      <c r="J16" s="9"/>
      <c r="K16" s="1034"/>
      <c r="L16" s="209" t="s">
        <v>599</v>
      </c>
      <c r="M16" s="210"/>
      <c r="N16" s="210"/>
      <c r="O16" s="210"/>
      <c r="P16" s="210"/>
      <c r="Q16" s="210"/>
      <c r="R16" s="211"/>
      <c r="S16" s="212">
        <f t="shared" si="0"/>
        <v>0</v>
      </c>
      <c r="T16" s="12"/>
      <c r="U16" s="185"/>
      <c r="V16" s="185"/>
      <c r="W16" s="185"/>
      <c r="X16" s="185"/>
      <c r="Y16" s="185"/>
      <c r="Z16" s="185"/>
      <c r="AA16" s="185"/>
      <c r="AB16" s="185"/>
      <c r="AC16" s="185"/>
      <c r="AD16" s="185"/>
      <c r="AE16" s="185"/>
      <c r="AF16" s="185"/>
      <c r="AG16" s="185"/>
      <c r="AH16" s="185"/>
      <c r="AI16" s="185"/>
      <c r="AJ16" s="185"/>
      <c r="AK16" s="185"/>
      <c r="AL16" s="185"/>
      <c r="AM16" s="185"/>
      <c r="AN16" s="185"/>
    </row>
    <row r="17" spans="1:40" ht="16.5" customHeight="1">
      <c r="A17" s="1152"/>
      <c r="B17" s="1152"/>
      <c r="C17" s="186"/>
      <c r="D17" s="306"/>
      <c r="E17" s="669"/>
      <c r="F17" s="9"/>
      <c r="G17" s="182"/>
      <c r="H17" s="306"/>
      <c r="I17" s="669"/>
      <c r="J17" s="9"/>
      <c r="K17" s="182"/>
      <c r="L17" s="209" t="s">
        <v>600</v>
      </c>
      <c r="M17" s="213"/>
      <c r="N17" s="213"/>
      <c r="O17" s="213"/>
      <c r="P17" s="213"/>
      <c r="Q17" s="213"/>
      <c r="R17" s="214"/>
      <c r="S17" s="215">
        <f t="shared" si="0"/>
        <v>0</v>
      </c>
      <c r="T17" s="12"/>
      <c r="U17" s="185"/>
      <c r="V17" s="185"/>
      <c r="W17" s="185"/>
      <c r="X17" s="185"/>
      <c r="Y17" s="185"/>
      <c r="Z17" s="185"/>
      <c r="AA17" s="185"/>
      <c r="AB17" s="185"/>
      <c r="AC17" s="185"/>
      <c r="AD17" s="185"/>
      <c r="AE17" s="185"/>
      <c r="AF17" s="185"/>
      <c r="AG17" s="185"/>
      <c r="AH17" s="185"/>
      <c r="AI17" s="185"/>
      <c r="AJ17" s="185"/>
      <c r="AK17" s="185"/>
      <c r="AL17" s="185"/>
      <c r="AM17" s="185"/>
      <c r="AN17" s="185"/>
    </row>
    <row r="18" spans="1:40" ht="16.5" customHeight="1">
      <c r="A18" s="1152"/>
      <c r="B18" s="1152"/>
      <c r="C18" s="216"/>
      <c r="D18" s="217"/>
      <c r="E18" s="217"/>
      <c r="F18" s="217"/>
      <c r="G18" s="217"/>
      <c r="H18" s="217"/>
      <c r="I18" s="217"/>
      <c r="J18" s="217"/>
      <c r="K18" s="217"/>
      <c r="L18" s="222"/>
      <c r="M18" s="223"/>
      <c r="N18" s="223"/>
      <c r="O18" s="223"/>
      <c r="P18" s="223"/>
      <c r="Q18" s="223"/>
      <c r="R18" s="224"/>
      <c r="S18" s="225"/>
      <c r="T18" s="12"/>
      <c r="U18" s="185"/>
      <c r="V18" s="185"/>
      <c r="W18" s="185"/>
      <c r="X18" s="185"/>
      <c r="Y18" s="185"/>
      <c r="Z18" s="185"/>
      <c r="AA18" s="185"/>
      <c r="AB18" s="185"/>
      <c r="AC18" s="185"/>
      <c r="AD18" s="8"/>
      <c r="AE18" s="8"/>
      <c r="AF18" s="8"/>
      <c r="AG18" s="8"/>
      <c r="AH18" s="8"/>
      <c r="AI18" s="8"/>
      <c r="AJ18" s="8"/>
      <c r="AK18" s="8"/>
      <c r="AL18" s="8"/>
      <c r="AM18" s="8"/>
      <c r="AN18" s="8"/>
    </row>
    <row r="19" spans="1:40" ht="33" customHeight="1">
      <c r="A19" s="1152"/>
      <c r="B19" s="1152"/>
      <c r="C19" s="114"/>
      <c r="D19" s="114"/>
      <c r="E19" s="114"/>
      <c r="F19" s="114"/>
      <c r="G19" s="114"/>
      <c r="H19" s="114"/>
      <c r="I19" s="114"/>
      <c r="J19" s="114"/>
      <c r="K19" s="114"/>
      <c r="L19" s="1195" t="s">
        <v>601</v>
      </c>
      <c r="M19" s="296"/>
      <c r="N19" s="1036"/>
      <c r="O19" s="968" t="s">
        <v>2982</v>
      </c>
      <c r="P19" s="1036" t="s">
        <v>2983</v>
      </c>
      <c r="Q19" s="1036" t="s">
        <v>2984</v>
      </c>
      <c r="R19" s="1037"/>
      <c r="S19" s="228"/>
      <c r="T19" s="12"/>
      <c r="U19" s="185"/>
      <c r="V19" s="185"/>
      <c r="W19" s="185"/>
      <c r="X19" s="185"/>
      <c r="Y19" s="185"/>
      <c r="Z19" s="185"/>
      <c r="AA19" s="185"/>
      <c r="AB19" s="185"/>
      <c r="AC19" s="185"/>
      <c r="AD19" s="185"/>
      <c r="AE19" s="185"/>
      <c r="AF19" s="185"/>
      <c r="AG19" s="185"/>
      <c r="AH19" s="185"/>
      <c r="AI19" s="185"/>
      <c r="AJ19" s="185"/>
      <c r="AK19" s="185"/>
      <c r="AL19" s="185"/>
      <c r="AM19" s="185"/>
      <c r="AN19" s="185"/>
    </row>
    <row r="20" spans="1:40" ht="21" customHeight="1">
      <c r="A20" s="1152"/>
      <c r="B20" s="1152"/>
      <c r="C20" s="114"/>
      <c r="D20" s="114"/>
      <c r="E20" s="114"/>
      <c r="F20" s="114"/>
      <c r="G20" s="114"/>
      <c r="H20" s="114"/>
      <c r="I20" s="114"/>
      <c r="J20" s="114"/>
      <c r="K20" s="114"/>
      <c r="L20" s="1194"/>
      <c r="M20" s="230"/>
      <c r="N20" s="1036"/>
      <c r="O20" s="574"/>
      <c r="P20" s="1037"/>
      <c r="Q20" s="1038"/>
      <c r="R20" s="1037"/>
      <c r="S20" s="228"/>
      <c r="T20" s="12"/>
      <c r="U20" s="185"/>
      <c r="V20" s="185"/>
      <c r="W20" s="185"/>
      <c r="X20" s="185"/>
      <c r="Y20" s="185"/>
      <c r="Z20" s="185"/>
      <c r="AA20" s="185"/>
      <c r="AB20" s="185"/>
      <c r="AC20" s="185"/>
      <c r="AD20" s="185"/>
      <c r="AE20" s="185"/>
      <c r="AF20" s="185"/>
      <c r="AG20" s="185"/>
      <c r="AH20" s="185"/>
      <c r="AI20" s="185"/>
      <c r="AJ20" s="185"/>
      <c r="AK20" s="185"/>
      <c r="AL20" s="185"/>
      <c r="AM20" s="185"/>
      <c r="AN20" s="185"/>
    </row>
    <row r="21" spans="1:40" ht="18" customHeight="1">
      <c r="A21" s="1152"/>
      <c r="B21" s="1152"/>
      <c r="C21" s="186"/>
      <c r="D21" s="33"/>
      <c r="E21" s="33"/>
      <c r="F21" s="33"/>
      <c r="G21" s="33"/>
      <c r="H21" s="33"/>
      <c r="I21" s="33"/>
      <c r="J21" s="33"/>
      <c r="K21" s="33"/>
      <c r="L21" s="238" t="s">
        <v>593</v>
      </c>
      <c r="M21" s="280"/>
      <c r="N21" s="280"/>
      <c r="O21" s="280"/>
      <c r="P21" s="280"/>
      <c r="Q21" s="280"/>
      <c r="R21" s="236"/>
      <c r="S21" s="237">
        <f t="shared" ref="S21:S32" si="1">SUM(M21:R21)</f>
        <v>0</v>
      </c>
      <c r="T21" s="12"/>
      <c r="U21" s="185"/>
      <c r="V21" s="185"/>
      <c r="W21" s="185"/>
      <c r="X21" s="185"/>
      <c r="Y21" s="185"/>
      <c r="Z21" s="185"/>
      <c r="AA21" s="185"/>
      <c r="AB21" s="185"/>
      <c r="AC21" s="185"/>
      <c r="AD21" s="185"/>
      <c r="AE21" s="185"/>
      <c r="AF21" s="185"/>
      <c r="AG21" s="185"/>
      <c r="AH21" s="185"/>
      <c r="AI21" s="185"/>
      <c r="AJ21" s="185"/>
      <c r="AK21" s="185"/>
      <c r="AL21" s="185"/>
      <c r="AM21" s="185"/>
      <c r="AN21" s="185"/>
    </row>
    <row r="22" spans="1:40" ht="18" customHeight="1">
      <c r="A22" s="1152"/>
      <c r="B22" s="1152"/>
      <c r="C22" s="181"/>
      <c r="D22" s="33"/>
      <c r="E22" s="33"/>
      <c r="F22" s="33"/>
      <c r="G22" s="33"/>
      <c r="H22" s="33"/>
      <c r="I22" s="33"/>
      <c r="J22" s="33"/>
      <c r="K22" s="33"/>
      <c r="L22" s="240" t="s">
        <v>594</v>
      </c>
      <c r="M22" s="281"/>
      <c r="N22" s="281"/>
      <c r="O22" s="281"/>
      <c r="P22" s="281"/>
      <c r="Q22" s="281"/>
      <c r="R22" s="228"/>
      <c r="S22" s="242">
        <f t="shared" si="1"/>
        <v>0</v>
      </c>
      <c r="T22" s="12"/>
      <c r="U22" s="185"/>
      <c r="V22" s="185"/>
      <c r="W22" s="185"/>
      <c r="X22" s="185"/>
      <c r="Y22" s="185"/>
      <c r="Z22" s="185"/>
      <c r="AA22" s="185"/>
      <c r="AB22" s="185"/>
      <c r="AC22" s="185"/>
      <c r="AD22" s="185"/>
      <c r="AE22" s="185"/>
      <c r="AF22" s="185"/>
      <c r="AG22" s="185"/>
      <c r="AH22" s="185"/>
      <c r="AI22" s="185"/>
      <c r="AJ22" s="185"/>
      <c r="AK22" s="185"/>
      <c r="AL22" s="185"/>
      <c r="AM22" s="185"/>
      <c r="AN22" s="185"/>
    </row>
    <row r="23" spans="1:40" ht="18" customHeight="1">
      <c r="A23" s="1152"/>
      <c r="B23" s="1152"/>
      <c r="C23" s="186"/>
      <c r="D23" s="33"/>
      <c r="E23" s="33"/>
      <c r="F23" s="33"/>
      <c r="G23" s="33"/>
      <c r="H23" s="33"/>
      <c r="I23" s="33"/>
      <c r="J23" s="33"/>
      <c r="K23" s="33"/>
      <c r="L23" s="240" t="s">
        <v>595</v>
      </c>
      <c r="M23" s="243"/>
      <c r="N23" s="243"/>
      <c r="O23" s="243"/>
      <c r="P23" s="243"/>
      <c r="Q23" s="243"/>
      <c r="R23" s="228"/>
      <c r="S23" s="242">
        <f t="shared" si="1"/>
        <v>0</v>
      </c>
      <c r="T23" s="12"/>
      <c r="U23" s="185"/>
      <c r="V23" s="185"/>
      <c r="W23" s="185"/>
      <c r="X23" s="185"/>
      <c r="Y23" s="185"/>
      <c r="Z23" s="185"/>
      <c r="AA23" s="185"/>
      <c r="AB23" s="185"/>
      <c r="AC23" s="185"/>
      <c r="AD23" s="185"/>
      <c r="AE23" s="185"/>
      <c r="AF23" s="185"/>
      <c r="AG23" s="185"/>
      <c r="AH23" s="185"/>
      <c r="AI23" s="185"/>
      <c r="AJ23" s="185"/>
      <c r="AK23" s="185"/>
      <c r="AL23" s="185"/>
      <c r="AM23" s="185"/>
      <c r="AN23" s="185"/>
    </row>
    <row r="24" spans="1:40" ht="18" customHeight="1">
      <c r="A24" s="1152"/>
      <c r="B24" s="1152"/>
      <c r="C24" s="186"/>
      <c r="D24" s="33"/>
      <c r="E24" s="33"/>
      <c r="F24" s="33"/>
      <c r="G24" s="33"/>
      <c r="H24" s="33"/>
      <c r="I24" s="33"/>
      <c r="J24" s="33"/>
      <c r="K24" s="33"/>
      <c r="L24" s="244" t="s">
        <v>596</v>
      </c>
      <c r="M24" s="246"/>
      <c r="N24" s="246"/>
      <c r="O24" s="246"/>
      <c r="P24" s="246"/>
      <c r="Q24" s="246"/>
      <c r="R24" s="247"/>
      <c r="S24" s="248">
        <f t="shared" si="1"/>
        <v>0</v>
      </c>
      <c r="T24" s="12"/>
      <c r="U24" s="185"/>
      <c r="V24" s="185"/>
      <c r="W24" s="185"/>
      <c r="X24" s="185"/>
      <c r="Y24" s="185"/>
      <c r="Z24" s="185"/>
      <c r="AA24" s="185"/>
      <c r="AB24" s="185"/>
      <c r="AC24" s="185"/>
      <c r="AD24" s="185"/>
      <c r="AE24" s="185"/>
      <c r="AF24" s="185"/>
      <c r="AG24" s="185"/>
      <c r="AH24" s="185"/>
      <c r="AI24" s="185"/>
      <c r="AJ24" s="185"/>
      <c r="AK24" s="185"/>
      <c r="AL24" s="185"/>
      <c r="AM24" s="185"/>
      <c r="AN24" s="185"/>
    </row>
    <row r="25" spans="1:40" ht="18" customHeight="1">
      <c r="A25" s="1152"/>
      <c r="B25" s="1152"/>
      <c r="C25" s="1200"/>
      <c r="D25" s="186"/>
      <c r="E25" s="186"/>
      <c r="F25" s="186"/>
      <c r="G25" s="186"/>
      <c r="H25" s="186"/>
      <c r="I25" s="186"/>
      <c r="J25" s="186"/>
      <c r="K25" s="186"/>
      <c r="L25" s="244" t="s">
        <v>597</v>
      </c>
      <c r="M25" s="246"/>
      <c r="N25" s="246"/>
      <c r="O25" s="246">
        <v>1</v>
      </c>
      <c r="P25" s="246">
        <v>2</v>
      </c>
      <c r="Q25" s="246">
        <v>3</v>
      </c>
      <c r="R25" s="247"/>
      <c r="S25" s="248">
        <f t="shared" si="1"/>
        <v>6</v>
      </c>
      <c r="T25" s="12"/>
      <c r="U25" s="185"/>
      <c r="V25" s="185"/>
      <c r="W25" s="185"/>
      <c r="X25" s="185"/>
      <c r="Y25" s="185"/>
      <c r="Z25" s="185"/>
      <c r="AA25" s="185"/>
      <c r="AB25" s="185"/>
      <c r="AC25" s="185"/>
      <c r="AD25" s="8"/>
      <c r="AE25" s="8"/>
      <c r="AF25" s="8"/>
      <c r="AG25" s="8"/>
      <c r="AH25" s="8"/>
      <c r="AI25" s="8"/>
      <c r="AJ25" s="8"/>
      <c r="AK25" s="8"/>
      <c r="AL25" s="8"/>
      <c r="AM25" s="8"/>
      <c r="AN25" s="8"/>
    </row>
    <row r="26" spans="1:40" ht="18" customHeight="1">
      <c r="A26" s="1152"/>
      <c r="B26" s="1152"/>
      <c r="C26" s="1201"/>
      <c r="D26" s="186"/>
      <c r="E26" s="186"/>
      <c r="F26" s="186"/>
      <c r="G26" s="186"/>
      <c r="H26" s="186"/>
      <c r="I26" s="186"/>
      <c r="J26" s="186"/>
      <c r="K26" s="186"/>
      <c r="L26" s="249" t="s">
        <v>598</v>
      </c>
      <c r="M26" s="246"/>
      <c r="N26" s="246"/>
      <c r="O26" s="246"/>
      <c r="P26" s="246"/>
      <c r="Q26" s="246"/>
      <c r="R26" s="247"/>
      <c r="S26" s="248">
        <f t="shared" si="1"/>
        <v>0</v>
      </c>
      <c r="T26" s="12"/>
      <c r="U26" s="185"/>
      <c r="V26" s="185"/>
      <c r="W26" s="185"/>
      <c r="X26" s="185"/>
      <c r="Y26" s="185"/>
      <c r="Z26" s="185"/>
      <c r="AA26" s="185"/>
      <c r="AB26" s="185"/>
      <c r="AC26" s="185"/>
      <c r="AD26" s="8"/>
      <c r="AE26" s="8"/>
      <c r="AF26" s="8"/>
      <c r="AG26" s="8"/>
      <c r="AH26" s="8"/>
      <c r="AI26" s="8"/>
      <c r="AJ26" s="8"/>
      <c r="AK26" s="8"/>
      <c r="AL26" s="8"/>
      <c r="AM26" s="8"/>
      <c r="AN26" s="8"/>
    </row>
    <row r="27" spans="1:40" ht="18" customHeight="1">
      <c r="A27" s="352"/>
      <c r="B27" s="401"/>
      <c r="C27" s="186"/>
      <c r="D27" s="33"/>
      <c r="E27" s="33"/>
      <c r="F27" s="33"/>
      <c r="G27" s="33"/>
      <c r="H27" s="33"/>
      <c r="I27" s="33"/>
      <c r="J27" s="33"/>
      <c r="K27" s="33"/>
      <c r="L27" s="250" t="s">
        <v>599</v>
      </c>
      <c r="M27" s="251"/>
      <c r="N27" s="251"/>
      <c r="O27" s="251"/>
      <c r="P27" s="251"/>
      <c r="Q27" s="251"/>
      <c r="R27" s="252"/>
      <c r="S27" s="253">
        <f t="shared" si="1"/>
        <v>0</v>
      </c>
      <c r="T27" s="12"/>
      <c r="U27" s="185"/>
      <c r="V27" s="185"/>
      <c r="W27" s="185"/>
      <c r="X27" s="185"/>
      <c r="Y27" s="185"/>
      <c r="Z27" s="185"/>
      <c r="AA27" s="185"/>
      <c r="AB27" s="185"/>
      <c r="AC27" s="185"/>
      <c r="AD27" s="185"/>
      <c r="AE27" s="185"/>
      <c r="AF27" s="185"/>
      <c r="AG27" s="185"/>
      <c r="AH27" s="185"/>
      <c r="AI27" s="185"/>
      <c r="AJ27" s="185"/>
      <c r="AK27" s="185"/>
      <c r="AL27" s="185"/>
      <c r="AM27" s="185"/>
      <c r="AN27" s="185"/>
    </row>
    <row r="28" spans="1:40" ht="18" customHeight="1">
      <c r="A28" s="352"/>
      <c r="B28" s="401"/>
      <c r="C28" s="181"/>
      <c r="D28" s="33"/>
      <c r="E28" s="33"/>
      <c r="F28" s="33"/>
      <c r="G28" s="33"/>
      <c r="H28" s="33"/>
      <c r="I28" s="33"/>
      <c r="J28" s="33"/>
      <c r="K28" s="33"/>
      <c r="L28" s="250" t="s">
        <v>600</v>
      </c>
      <c r="M28" s="254"/>
      <c r="N28" s="254"/>
      <c r="O28" s="254"/>
      <c r="P28" s="254"/>
      <c r="Q28" s="254"/>
      <c r="R28" s="255"/>
      <c r="S28" s="256">
        <f t="shared" si="1"/>
        <v>0</v>
      </c>
      <c r="T28" s="12"/>
      <c r="U28" s="185"/>
      <c r="V28" s="185"/>
      <c r="W28" s="185"/>
      <c r="X28" s="185"/>
      <c r="Y28" s="185"/>
      <c r="Z28" s="185"/>
      <c r="AA28" s="185"/>
      <c r="AB28" s="185"/>
      <c r="AC28" s="185"/>
      <c r="AD28" s="185"/>
      <c r="AE28" s="185"/>
      <c r="AF28" s="185"/>
      <c r="AG28" s="185"/>
      <c r="AH28" s="185"/>
      <c r="AI28" s="185"/>
      <c r="AJ28" s="185"/>
      <c r="AK28" s="185"/>
      <c r="AL28" s="185"/>
      <c r="AM28" s="185"/>
      <c r="AN28" s="185"/>
    </row>
    <row r="29" spans="1:40" ht="18" customHeight="1">
      <c r="A29" s="352"/>
      <c r="B29" s="401"/>
      <c r="C29" s="186"/>
      <c r="D29" s="33"/>
      <c r="E29" s="33"/>
      <c r="F29" s="33"/>
      <c r="G29" s="33"/>
      <c r="H29" s="33"/>
      <c r="I29" s="33"/>
      <c r="J29" s="33"/>
      <c r="K29" s="33"/>
      <c r="L29" s="222" t="s">
        <v>681</v>
      </c>
      <c r="M29" s="223">
        <f t="shared" ref="M29:R29" si="2">M21+M10</f>
        <v>0</v>
      </c>
      <c r="N29" s="223">
        <f t="shared" si="2"/>
        <v>4</v>
      </c>
      <c r="O29" s="223">
        <f t="shared" si="2"/>
        <v>3</v>
      </c>
      <c r="P29" s="223">
        <f t="shared" si="2"/>
        <v>4</v>
      </c>
      <c r="Q29" s="223">
        <f t="shared" si="2"/>
        <v>0</v>
      </c>
      <c r="R29" s="223">
        <f t="shared" si="2"/>
        <v>0</v>
      </c>
      <c r="S29" s="224">
        <f t="shared" si="1"/>
        <v>11</v>
      </c>
      <c r="T29" s="12"/>
      <c r="U29" s="185"/>
      <c r="V29" s="185"/>
      <c r="W29" s="185"/>
      <c r="X29" s="185"/>
      <c r="Y29" s="185"/>
      <c r="Z29" s="185"/>
      <c r="AA29" s="185"/>
      <c r="AB29" s="185"/>
      <c r="AC29" s="185"/>
      <c r="AD29" s="185"/>
      <c r="AE29" s="185"/>
      <c r="AF29" s="185"/>
      <c r="AG29" s="185"/>
      <c r="AH29" s="185"/>
      <c r="AI29" s="185"/>
      <c r="AJ29" s="185"/>
      <c r="AK29" s="185"/>
      <c r="AL29" s="185"/>
      <c r="AM29" s="185"/>
      <c r="AN29" s="185"/>
    </row>
    <row r="30" spans="1:40" ht="18" customHeight="1">
      <c r="A30" s="352"/>
      <c r="B30" s="401"/>
      <c r="C30" s="186"/>
      <c r="D30" s="33"/>
      <c r="E30" s="33"/>
      <c r="F30" s="33"/>
      <c r="G30" s="33"/>
      <c r="H30" s="33"/>
      <c r="I30" s="33"/>
      <c r="J30" s="33"/>
      <c r="K30" s="33"/>
      <c r="L30" s="257" t="s">
        <v>682</v>
      </c>
      <c r="M30" s="258">
        <f t="shared" ref="M30:R30" si="3">M25+M24+M14+M13</f>
        <v>2</v>
      </c>
      <c r="N30" s="258">
        <f t="shared" si="3"/>
        <v>0</v>
      </c>
      <c r="O30" s="258">
        <f t="shared" si="3"/>
        <v>2</v>
      </c>
      <c r="P30" s="258">
        <f t="shared" si="3"/>
        <v>2</v>
      </c>
      <c r="Q30" s="258">
        <f t="shared" si="3"/>
        <v>5</v>
      </c>
      <c r="R30" s="258">
        <f t="shared" si="3"/>
        <v>0</v>
      </c>
      <c r="S30" s="259">
        <f t="shared" si="1"/>
        <v>11</v>
      </c>
      <c r="T30" s="12"/>
      <c r="U30" s="185"/>
      <c r="V30" s="185"/>
      <c r="W30" s="185"/>
      <c r="X30" s="185"/>
      <c r="Y30" s="185"/>
      <c r="Z30" s="185"/>
      <c r="AA30" s="185"/>
      <c r="AB30" s="185"/>
      <c r="AC30" s="185"/>
      <c r="AD30" s="185"/>
      <c r="AE30" s="185"/>
      <c r="AF30" s="185"/>
      <c r="AG30" s="185"/>
      <c r="AH30" s="185"/>
      <c r="AI30" s="185"/>
      <c r="AJ30" s="185"/>
      <c r="AK30" s="185"/>
      <c r="AL30" s="185"/>
      <c r="AM30" s="185"/>
      <c r="AN30" s="185"/>
    </row>
    <row r="31" spans="1:40" ht="18" customHeight="1">
      <c r="A31" s="352"/>
      <c r="B31" s="401"/>
      <c r="C31" s="1200"/>
      <c r="D31" s="186"/>
      <c r="E31" s="186"/>
      <c r="F31" s="186"/>
      <c r="G31" s="186"/>
      <c r="H31" s="186"/>
      <c r="I31" s="186"/>
      <c r="J31" s="186"/>
      <c r="K31" s="186"/>
      <c r="L31" s="257" t="s">
        <v>683</v>
      </c>
      <c r="M31" s="258">
        <f t="shared" ref="M31:R31" si="4">M26+M15</f>
        <v>0</v>
      </c>
      <c r="N31" s="258">
        <f t="shared" si="4"/>
        <v>0</v>
      </c>
      <c r="O31" s="258">
        <f t="shared" si="4"/>
        <v>0</v>
      </c>
      <c r="P31" s="258">
        <f t="shared" si="4"/>
        <v>0</v>
      </c>
      <c r="Q31" s="258">
        <f t="shared" si="4"/>
        <v>0</v>
      </c>
      <c r="R31" s="258">
        <f t="shared" si="4"/>
        <v>0</v>
      </c>
      <c r="S31" s="259">
        <f t="shared" si="1"/>
        <v>0</v>
      </c>
      <c r="T31" s="12"/>
      <c r="U31" s="185"/>
      <c r="V31" s="185"/>
      <c r="W31" s="185"/>
      <c r="X31" s="185"/>
      <c r="Y31" s="185"/>
      <c r="Z31" s="185"/>
      <c r="AA31" s="185"/>
      <c r="AB31" s="185"/>
      <c r="AC31" s="185"/>
      <c r="AD31" s="8"/>
      <c r="AE31" s="8"/>
      <c r="AF31" s="8"/>
      <c r="AG31" s="8"/>
      <c r="AH31" s="8"/>
      <c r="AI31" s="8"/>
      <c r="AJ31" s="8"/>
      <c r="AK31" s="8"/>
      <c r="AL31" s="8"/>
      <c r="AM31" s="8"/>
      <c r="AN31" s="8"/>
    </row>
    <row r="32" spans="1:40" ht="18" customHeight="1">
      <c r="A32" s="352"/>
      <c r="B32" s="401"/>
      <c r="C32" s="1201"/>
      <c r="D32" s="186"/>
      <c r="E32" s="186"/>
      <c r="F32" s="186"/>
      <c r="G32" s="186"/>
      <c r="H32" s="186"/>
      <c r="I32" s="186"/>
      <c r="J32" s="186"/>
      <c r="K32" s="186"/>
      <c r="L32" s="260" t="s">
        <v>684</v>
      </c>
      <c r="M32" s="261">
        <f t="shared" ref="M32:R32" si="5">M27+M16</f>
        <v>0</v>
      </c>
      <c r="N32" s="261">
        <f t="shared" si="5"/>
        <v>0</v>
      </c>
      <c r="O32" s="261">
        <f t="shared" si="5"/>
        <v>0</v>
      </c>
      <c r="P32" s="261">
        <f t="shared" si="5"/>
        <v>0</v>
      </c>
      <c r="Q32" s="261">
        <f t="shared" si="5"/>
        <v>0</v>
      </c>
      <c r="R32" s="261">
        <f t="shared" si="5"/>
        <v>0</v>
      </c>
      <c r="S32" s="262">
        <f t="shared" si="1"/>
        <v>0</v>
      </c>
      <c r="T32" s="12"/>
      <c r="U32" s="185"/>
      <c r="V32" s="185"/>
      <c r="W32" s="185"/>
      <c r="X32" s="185"/>
      <c r="Y32" s="185"/>
      <c r="Z32" s="185"/>
      <c r="AA32" s="185"/>
      <c r="AB32" s="185"/>
      <c r="AC32" s="185"/>
      <c r="AD32" s="8"/>
      <c r="AE32" s="8"/>
      <c r="AF32" s="8"/>
      <c r="AG32" s="8"/>
      <c r="AH32" s="8"/>
      <c r="AI32" s="8"/>
      <c r="AJ32" s="8"/>
      <c r="AK32" s="8"/>
      <c r="AL32" s="8"/>
      <c r="AM32" s="8"/>
      <c r="AN32" s="8"/>
    </row>
    <row r="33" spans="1:40" ht="21" customHeight="1">
      <c r="A33" s="1224" t="s">
        <v>817</v>
      </c>
      <c r="B33" s="1138"/>
      <c r="C33" s="354"/>
      <c r="D33" s="82"/>
      <c r="E33" s="82"/>
      <c r="F33" s="82"/>
      <c r="G33" s="82"/>
      <c r="H33" s="82"/>
      <c r="I33" s="82"/>
      <c r="J33" s="82"/>
      <c r="K33" s="82"/>
      <c r="L33" s="355"/>
      <c r="M33" s="82"/>
      <c r="N33" s="82"/>
      <c r="O33" s="82"/>
      <c r="P33" s="82"/>
      <c r="Q33" s="82"/>
      <c r="R33" s="82"/>
      <c r="S33" s="82"/>
      <c r="T33" s="12"/>
      <c r="U33" s="185"/>
      <c r="V33" s="185"/>
      <c r="W33" s="185"/>
      <c r="X33" s="185"/>
      <c r="Y33" s="185"/>
      <c r="Z33" s="185"/>
      <c r="AA33" s="185"/>
      <c r="AB33" s="185"/>
      <c r="AC33" s="185"/>
      <c r="AD33" s="185"/>
      <c r="AE33" s="185"/>
      <c r="AF33" s="185"/>
      <c r="AG33" s="185"/>
      <c r="AH33" s="185"/>
      <c r="AI33" s="185"/>
      <c r="AJ33" s="185"/>
      <c r="AK33" s="185"/>
      <c r="AL33" s="185"/>
      <c r="AM33" s="185"/>
      <c r="AN33" s="185"/>
    </row>
    <row r="34" spans="1:40" ht="34.5" customHeight="1">
      <c r="A34" s="1162">
        <v>2</v>
      </c>
      <c r="B34" s="1212" t="s">
        <v>77</v>
      </c>
      <c r="C34" s="186" t="s">
        <v>643</v>
      </c>
      <c r="D34" s="306">
        <v>6</v>
      </c>
      <c r="E34" s="9" t="s">
        <v>789</v>
      </c>
      <c r="F34" s="9" t="s">
        <v>645</v>
      </c>
      <c r="G34" s="1039">
        <v>245</v>
      </c>
      <c r="H34" s="33">
        <v>1</v>
      </c>
      <c r="I34" s="9">
        <v>6</v>
      </c>
      <c r="J34" s="9" t="s">
        <v>789</v>
      </c>
      <c r="K34" s="621" t="s">
        <v>645</v>
      </c>
      <c r="L34" s="1192" t="s">
        <v>592</v>
      </c>
      <c r="M34" s="50"/>
      <c r="N34" s="408"/>
      <c r="O34" s="848" t="s">
        <v>2985</v>
      </c>
      <c r="P34" s="417"/>
      <c r="Q34" s="408"/>
      <c r="R34" s="29"/>
      <c r="S34" s="29"/>
      <c r="T34" s="12"/>
      <c r="U34" s="185"/>
      <c r="V34" s="185"/>
      <c r="W34" s="185"/>
      <c r="X34" s="185"/>
      <c r="Y34" s="185"/>
      <c r="Z34" s="185"/>
      <c r="AA34" s="185"/>
      <c r="AB34" s="185"/>
      <c r="AC34" s="185"/>
      <c r="AD34" s="185"/>
      <c r="AE34" s="185"/>
      <c r="AF34" s="185"/>
      <c r="AG34" s="185"/>
      <c r="AH34" s="185"/>
      <c r="AI34" s="185"/>
      <c r="AJ34" s="185"/>
      <c r="AK34" s="185"/>
      <c r="AL34" s="185"/>
      <c r="AM34" s="185"/>
      <c r="AN34" s="185"/>
    </row>
    <row r="35" spans="1:40" ht="32.25" customHeight="1">
      <c r="A35" s="1152"/>
      <c r="B35" s="1159"/>
      <c r="C35" s="186"/>
      <c r="D35" s="306">
        <v>6</v>
      </c>
      <c r="E35" s="9" t="s">
        <v>659</v>
      </c>
      <c r="F35" s="9" t="s">
        <v>651</v>
      </c>
      <c r="G35" s="33">
        <v>100</v>
      </c>
      <c r="H35" s="33">
        <v>2</v>
      </c>
      <c r="I35" s="9">
        <v>5</v>
      </c>
      <c r="J35" s="9" t="s">
        <v>691</v>
      </c>
      <c r="K35" s="33" t="s">
        <v>645</v>
      </c>
      <c r="L35" s="1193"/>
      <c r="M35" s="50" t="s">
        <v>2986</v>
      </c>
      <c r="N35" s="1040" t="s">
        <v>2987</v>
      </c>
      <c r="O35" s="1041" t="s">
        <v>2988</v>
      </c>
      <c r="P35" s="1042" t="s">
        <v>2989</v>
      </c>
      <c r="Q35" s="417"/>
      <c r="R35" s="29"/>
      <c r="S35" s="29"/>
      <c r="T35" s="12"/>
      <c r="U35" s="185"/>
      <c r="V35" s="185"/>
      <c r="W35" s="185"/>
      <c r="X35" s="185"/>
      <c r="Y35" s="185"/>
      <c r="Z35" s="185"/>
      <c r="AA35" s="185"/>
      <c r="AB35" s="185"/>
      <c r="AC35" s="185"/>
      <c r="AD35" s="185"/>
      <c r="AE35" s="185"/>
      <c r="AF35" s="185"/>
      <c r="AG35" s="185"/>
      <c r="AH35" s="185"/>
      <c r="AI35" s="185"/>
      <c r="AJ35" s="185"/>
      <c r="AK35" s="185"/>
      <c r="AL35" s="185"/>
      <c r="AM35" s="185"/>
      <c r="AN35" s="185"/>
    </row>
    <row r="36" spans="1:40" ht="31.5" customHeight="1">
      <c r="A36" s="1152"/>
      <c r="B36" s="1159"/>
      <c r="C36" s="186" t="s">
        <v>646</v>
      </c>
      <c r="D36" s="306">
        <v>6</v>
      </c>
      <c r="E36" s="9" t="s">
        <v>808</v>
      </c>
      <c r="F36" s="9" t="s">
        <v>645</v>
      </c>
      <c r="G36" s="1043">
        <v>252</v>
      </c>
      <c r="H36" s="33">
        <v>3</v>
      </c>
      <c r="I36" s="9">
        <v>6</v>
      </c>
      <c r="J36" s="9" t="s">
        <v>650</v>
      </c>
      <c r="K36" s="1044" t="s">
        <v>645</v>
      </c>
      <c r="L36" s="1193"/>
      <c r="M36" s="184"/>
      <c r="N36" s="1040" t="s">
        <v>2990</v>
      </c>
      <c r="O36" s="1045"/>
      <c r="P36" s="1042" t="s">
        <v>2991</v>
      </c>
      <c r="Q36" s="1046"/>
      <c r="R36" s="29"/>
      <c r="S36" s="29"/>
      <c r="T36" s="12"/>
      <c r="U36" s="185"/>
      <c r="V36" s="185"/>
      <c r="W36" s="185"/>
      <c r="X36" s="185"/>
      <c r="Y36" s="185"/>
      <c r="Z36" s="185"/>
      <c r="AA36" s="185"/>
      <c r="AB36" s="185"/>
      <c r="AC36" s="185"/>
      <c r="AD36" s="185"/>
      <c r="AE36" s="185"/>
      <c r="AF36" s="185"/>
      <c r="AG36" s="185"/>
      <c r="AH36" s="185"/>
      <c r="AI36" s="185"/>
      <c r="AJ36" s="185"/>
      <c r="AK36" s="185"/>
      <c r="AL36" s="185"/>
      <c r="AM36" s="185"/>
      <c r="AN36" s="185"/>
    </row>
    <row r="37" spans="1:40" ht="34.5" customHeight="1">
      <c r="A37" s="1152"/>
      <c r="B37" s="1159"/>
      <c r="C37" s="186"/>
      <c r="D37" s="306"/>
      <c r="E37" s="9"/>
      <c r="F37" s="9"/>
      <c r="G37" s="33"/>
      <c r="H37" s="33">
        <v>4</v>
      </c>
      <c r="I37" s="9">
        <v>7</v>
      </c>
      <c r="J37" s="9" t="s">
        <v>653</v>
      </c>
      <c r="K37" s="33" t="s">
        <v>645</v>
      </c>
      <c r="L37" s="1194"/>
      <c r="M37" s="184"/>
      <c r="N37" s="1041" t="s">
        <v>2992</v>
      </c>
      <c r="O37" s="1045"/>
      <c r="P37" s="1047" t="s">
        <v>2993</v>
      </c>
      <c r="Q37" s="1041" t="s">
        <v>2994</v>
      </c>
      <c r="R37" s="29"/>
      <c r="S37" s="29"/>
      <c r="T37" s="12"/>
      <c r="U37" s="185"/>
      <c r="V37" s="185"/>
      <c r="W37" s="185"/>
      <c r="X37" s="185"/>
      <c r="Y37" s="185"/>
      <c r="Z37" s="185"/>
      <c r="AA37" s="185"/>
      <c r="AB37" s="185"/>
      <c r="AC37" s="185"/>
      <c r="AD37" s="185"/>
      <c r="AE37" s="185"/>
      <c r="AF37" s="185"/>
      <c r="AG37" s="185"/>
      <c r="AH37" s="185"/>
      <c r="AI37" s="185"/>
      <c r="AJ37" s="185"/>
      <c r="AK37" s="185"/>
      <c r="AL37" s="185"/>
      <c r="AM37" s="185"/>
      <c r="AN37" s="185"/>
    </row>
    <row r="38" spans="1:40" ht="16.5" customHeight="1">
      <c r="A38" s="1152"/>
      <c r="B38" s="1159"/>
      <c r="C38" s="186" t="s">
        <v>656</v>
      </c>
      <c r="D38" s="306">
        <v>7</v>
      </c>
      <c r="E38" s="9" t="s">
        <v>650</v>
      </c>
      <c r="F38" s="9" t="s">
        <v>645</v>
      </c>
      <c r="G38" s="1033">
        <v>350</v>
      </c>
      <c r="H38" s="33">
        <v>5</v>
      </c>
      <c r="I38" s="22">
        <v>5</v>
      </c>
      <c r="J38" s="9" t="s">
        <v>655</v>
      </c>
      <c r="K38" s="1044" t="s">
        <v>645</v>
      </c>
      <c r="L38" s="186" t="s">
        <v>593</v>
      </c>
      <c r="M38" s="193">
        <v>3</v>
      </c>
      <c r="N38" s="193">
        <v>4</v>
      </c>
      <c r="O38" s="193">
        <v>4</v>
      </c>
      <c r="P38" s="193">
        <v>12</v>
      </c>
      <c r="Q38" s="192"/>
      <c r="R38" s="194"/>
      <c r="S38" s="4">
        <f t="shared" ref="S38:S45" si="6">SUM(M38:R38)</f>
        <v>23</v>
      </c>
      <c r="T38" s="12"/>
      <c r="U38" s="185"/>
      <c r="V38" s="185"/>
      <c r="W38" s="185"/>
      <c r="X38" s="185"/>
      <c r="Y38" s="185"/>
      <c r="Z38" s="185"/>
      <c r="AA38" s="185"/>
      <c r="AB38" s="185"/>
      <c r="AC38" s="185"/>
      <c r="AD38" s="185"/>
      <c r="AE38" s="185"/>
      <c r="AF38" s="185"/>
      <c r="AG38" s="185"/>
      <c r="AH38" s="185"/>
      <c r="AI38" s="185"/>
      <c r="AJ38" s="185"/>
      <c r="AK38" s="185"/>
      <c r="AL38" s="185"/>
      <c r="AM38" s="185"/>
      <c r="AN38" s="185"/>
    </row>
    <row r="39" spans="1:40" ht="16.5" customHeight="1">
      <c r="A39" s="1152"/>
      <c r="B39" s="1159"/>
      <c r="C39" s="186" t="s">
        <v>657</v>
      </c>
      <c r="D39" s="306">
        <v>5</v>
      </c>
      <c r="E39" s="9" t="s">
        <v>653</v>
      </c>
      <c r="F39" s="9" t="s">
        <v>645</v>
      </c>
      <c r="G39" s="1033">
        <v>260</v>
      </c>
      <c r="H39" s="33"/>
      <c r="I39" s="275">
        <v>29</v>
      </c>
      <c r="J39" s="9"/>
      <c r="K39" s="1044"/>
      <c r="L39" s="195" t="s">
        <v>594</v>
      </c>
      <c r="M39" s="197">
        <v>3</v>
      </c>
      <c r="N39" s="197">
        <v>4</v>
      </c>
      <c r="O39" s="196"/>
      <c r="P39" s="197">
        <v>12</v>
      </c>
      <c r="Q39" s="196"/>
      <c r="R39" s="29"/>
      <c r="S39" s="33">
        <f t="shared" si="6"/>
        <v>19</v>
      </c>
      <c r="T39" s="12"/>
      <c r="U39" s="185"/>
      <c r="V39" s="185"/>
      <c r="W39" s="185"/>
      <c r="X39" s="185"/>
      <c r="Y39" s="185"/>
      <c r="Z39" s="185"/>
      <c r="AA39" s="185"/>
      <c r="AB39" s="185"/>
      <c r="AC39" s="185"/>
      <c r="AD39" s="185"/>
      <c r="AE39" s="185"/>
      <c r="AF39" s="185"/>
      <c r="AG39" s="185"/>
      <c r="AH39" s="185"/>
      <c r="AI39" s="185"/>
      <c r="AJ39" s="185"/>
      <c r="AK39" s="185"/>
      <c r="AL39" s="185"/>
      <c r="AM39" s="185"/>
      <c r="AN39" s="185"/>
    </row>
    <row r="40" spans="1:40" ht="16.5" customHeight="1">
      <c r="A40" s="1152"/>
      <c r="B40" s="1159"/>
      <c r="C40" s="186" t="s">
        <v>658</v>
      </c>
      <c r="D40" s="306">
        <v>5</v>
      </c>
      <c r="E40" s="9" t="s">
        <v>655</v>
      </c>
      <c r="F40" s="9" t="s">
        <v>645</v>
      </c>
      <c r="G40" s="1033">
        <v>256</v>
      </c>
      <c r="H40" s="306"/>
      <c r="I40" s="9"/>
      <c r="J40" s="9"/>
      <c r="K40" s="1033"/>
      <c r="L40" s="195" t="s">
        <v>595</v>
      </c>
      <c r="M40" s="273"/>
      <c r="N40" s="198"/>
      <c r="O40" s="273">
        <v>4</v>
      </c>
      <c r="P40" s="198"/>
      <c r="Q40" s="198"/>
      <c r="R40" s="29"/>
      <c r="S40" s="33">
        <f t="shared" si="6"/>
        <v>4</v>
      </c>
      <c r="T40" s="12"/>
      <c r="U40" s="185"/>
      <c r="V40" s="185"/>
      <c r="W40" s="185"/>
      <c r="X40" s="185"/>
      <c r="Y40" s="185"/>
      <c r="Z40" s="185"/>
      <c r="AA40" s="185"/>
      <c r="AB40" s="185"/>
      <c r="AC40" s="185"/>
      <c r="AD40" s="185"/>
      <c r="AE40" s="185"/>
      <c r="AF40" s="185"/>
      <c r="AG40" s="185"/>
      <c r="AH40" s="185"/>
      <c r="AI40" s="185"/>
      <c r="AJ40" s="185"/>
      <c r="AK40" s="185"/>
      <c r="AL40" s="185"/>
      <c r="AM40" s="185"/>
      <c r="AN40" s="185"/>
    </row>
    <row r="41" spans="1:40" ht="16.5" customHeight="1">
      <c r="A41" s="1152"/>
      <c r="B41" s="1159"/>
      <c r="C41" s="186"/>
      <c r="D41" s="33"/>
      <c r="E41" s="33"/>
      <c r="F41" s="33"/>
      <c r="G41" s="1034">
        <v>1363</v>
      </c>
      <c r="H41" s="33"/>
      <c r="I41" s="33"/>
      <c r="J41" s="33"/>
      <c r="K41" s="1034"/>
      <c r="L41" s="199" t="s">
        <v>596</v>
      </c>
      <c r="M41" s="200"/>
      <c r="N41" s="201">
        <v>8</v>
      </c>
      <c r="O41" s="201">
        <v>3</v>
      </c>
      <c r="P41" s="200"/>
      <c r="Q41" s="200"/>
      <c r="R41" s="202"/>
      <c r="S41" s="203">
        <f t="shared" si="6"/>
        <v>11</v>
      </c>
      <c r="T41" s="12"/>
      <c r="U41" s="185"/>
      <c r="V41" s="185"/>
      <c r="W41" s="185"/>
      <c r="X41" s="185"/>
      <c r="Y41" s="185"/>
      <c r="Z41" s="185"/>
      <c r="AA41" s="185"/>
      <c r="AB41" s="185"/>
      <c r="AC41" s="185"/>
      <c r="AD41" s="185"/>
      <c r="AE41" s="185"/>
      <c r="AF41" s="185"/>
      <c r="AG41" s="185"/>
      <c r="AH41" s="185"/>
      <c r="AI41" s="185"/>
      <c r="AJ41" s="185"/>
      <c r="AK41" s="185"/>
      <c r="AL41" s="185"/>
      <c r="AM41" s="185"/>
      <c r="AN41" s="185"/>
    </row>
    <row r="42" spans="1:40" ht="16.5" customHeight="1">
      <c r="A42" s="1152"/>
      <c r="B42" s="1159"/>
      <c r="C42" s="186"/>
      <c r="D42" s="306"/>
      <c r="E42" s="9"/>
      <c r="F42" s="9"/>
      <c r="G42" s="1033"/>
      <c r="H42" s="33">
        <v>1</v>
      </c>
      <c r="I42" s="9">
        <v>6</v>
      </c>
      <c r="J42" s="9" t="s">
        <v>659</v>
      </c>
      <c r="K42" s="1044" t="s">
        <v>651</v>
      </c>
      <c r="L42" s="199" t="s">
        <v>597</v>
      </c>
      <c r="M42" s="200"/>
      <c r="N42" s="200"/>
      <c r="O42" s="200"/>
      <c r="P42" s="200"/>
      <c r="Q42" s="200"/>
      <c r="R42" s="202"/>
      <c r="S42" s="203">
        <f t="shared" si="6"/>
        <v>0</v>
      </c>
      <c r="T42" s="12"/>
      <c r="U42" s="185"/>
      <c r="V42" s="185"/>
      <c r="W42" s="185"/>
      <c r="X42" s="185"/>
      <c r="Y42" s="185"/>
      <c r="Z42" s="185"/>
      <c r="AA42" s="185"/>
      <c r="AB42" s="185"/>
      <c r="AC42" s="185"/>
      <c r="AD42" s="185"/>
      <c r="AE42" s="185"/>
      <c r="AF42" s="185"/>
      <c r="AG42" s="185"/>
      <c r="AH42" s="185"/>
      <c r="AI42" s="185"/>
      <c r="AJ42" s="185"/>
      <c r="AK42" s="185"/>
      <c r="AL42" s="185"/>
      <c r="AM42" s="185"/>
      <c r="AN42" s="185"/>
    </row>
    <row r="43" spans="1:40" ht="16.5" customHeight="1">
      <c r="A43" s="1152"/>
      <c r="B43" s="1159"/>
      <c r="C43" s="186"/>
      <c r="D43" s="306"/>
      <c r="E43" s="9"/>
      <c r="F43" s="9"/>
      <c r="G43" s="1033"/>
      <c r="H43" s="33">
        <v>2</v>
      </c>
      <c r="I43" s="22">
        <v>5</v>
      </c>
      <c r="J43" s="9" t="s">
        <v>660</v>
      </c>
      <c r="K43" s="1044" t="s">
        <v>651</v>
      </c>
      <c r="L43" s="208" t="s">
        <v>598</v>
      </c>
      <c r="M43" s="200"/>
      <c r="N43" s="200"/>
      <c r="O43" s="200"/>
      <c r="P43" s="200"/>
      <c r="Q43" s="201">
        <v>3</v>
      </c>
      <c r="R43" s="202"/>
      <c r="S43" s="203">
        <f t="shared" si="6"/>
        <v>3</v>
      </c>
      <c r="T43" s="12"/>
      <c r="U43" s="185"/>
      <c r="V43" s="185"/>
      <c r="W43" s="185"/>
      <c r="X43" s="185"/>
      <c r="Y43" s="185"/>
      <c r="Z43" s="185"/>
      <c r="AA43" s="185"/>
      <c r="AB43" s="185"/>
      <c r="AC43" s="185"/>
      <c r="AD43" s="185"/>
      <c r="AE43" s="185"/>
      <c r="AF43" s="185"/>
      <c r="AG43" s="185"/>
      <c r="AH43" s="185"/>
      <c r="AI43" s="185"/>
      <c r="AJ43" s="185"/>
      <c r="AK43" s="185"/>
      <c r="AL43" s="185"/>
      <c r="AM43" s="185"/>
      <c r="AN43" s="185"/>
    </row>
    <row r="44" spans="1:40" ht="16.5" customHeight="1">
      <c r="A44" s="1152"/>
      <c r="B44" s="1159"/>
      <c r="C44" s="186"/>
      <c r="D44" s="306"/>
      <c r="E44" s="9"/>
      <c r="F44" s="9"/>
      <c r="G44" s="1033"/>
      <c r="H44" s="306"/>
      <c r="I44" s="275">
        <v>11</v>
      </c>
      <c r="J44" s="9"/>
      <c r="K44" s="1033"/>
      <c r="L44" s="209" t="s">
        <v>599</v>
      </c>
      <c r="M44" s="210"/>
      <c r="N44" s="210"/>
      <c r="O44" s="210"/>
      <c r="P44" s="210"/>
      <c r="Q44" s="210"/>
      <c r="R44" s="211"/>
      <c r="S44" s="212">
        <f t="shared" si="6"/>
        <v>0</v>
      </c>
      <c r="T44" s="12"/>
      <c r="U44" s="185"/>
      <c r="V44" s="185"/>
      <c r="W44" s="185"/>
      <c r="X44" s="185"/>
      <c r="Y44" s="185"/>
      <c r="Z44" s="185"/>
      <c r="AA44" s="185"/>
      <c r="AB44" s="185"/>
      <c r="AC44" s="185"/>
      <c r="AD44" s="185"/>
      <c r="AE44" s="185"/>
      <c r="AF44" s="185"/>
      <c r="AG44" s="185"/>
      <c r="AH44" s="185"/>
      <c r="AI44" s="185"/>
      <c r="AJ44" s="185"/>
      <c r="AK44" s="185"/>
      <c r="AL44" s="185"/>
      <c r="AM44" s="185"/>
      <c r="AN44" s="185"/>
    </row>
    <row r="45" spans="1:40" ht="16.5" customHeight="1">
      <c r="A45" s="1152"/>
      <c r="B45" s="1159"/>
      <c r="C45" s="186"/>
      <c r="D45" s="33"/>
      <c r="E45" s="33"/>
      <c r="F45" s="33"/>
      <c r="G45" s="1034"/>
      <c r="H45" s="33"/>
      <c r="I45" s="33"/>
      <c r="J45" s="33"/>
      <c r="K45" s="1034"/>
      <c r="L45" s="209" t="s">
        <v>600</v>
      </c>
      <c r="M45" s="213"/>
      <c r="N45" s="213"/>
      <c r="O45" s="213"/>
      <c r="P45" s="213"/>
      <c r="Q45" s="213"/>
      <c r="R45" s="214"/>
      <c r="S45" s="215">
        <f t="shared" si="6"/>
        <v>0</v>
      </c>
      <c r="T45" s="12"/>
      <c r="U45" s="185"/>
      <c r="V45" s="185"/>
      <c r="W45" s="185"/>
      <c r="X45" s="185"/>
      <c r="Y45" s="185"/>
      <c r="Z45" s="185"/>
      <c r="AA45" s="185"/>
      <c r="AB45" s="185"/>
      <c r="AC45" s="185"/>
      <c r="AD45" s="185"/>
      <c r="AE45" s="185"/>
      <c r="AF45" s="185"/>
      <c r="AG45" s="185"/>
      <c r="AH45" s="185"/>
      <c r="AI45" s="185"/>
      <c r="AJ45" s="185"/>
      <c r="AK45" s="185"/>
      <c r="AL45" s="185"/>
      <c r="AM45" s="185"/>
      <c r="AN45" s="185"/>
    </row>
    <row r="46" spans="1:40" ht="16.5" customHeight="1">
      <c r="A46" s="1152"/>
      <c r="B46" s="1159"/>
      <c r="C46" s="216"/>
      <c r="D46" s="33"/>
      <c r="E46" s="33"/>
      <c r="F46" s="33"/>
      <c r="G46" s="217"/>
      <c r="H46" s="33"/>
      <c r="I46" s="33"/>
      <c r="J46" s="33"/>
      <c r="K46" s="217"/>
      <c r="L46" s="222"/>
      <c r="M46" s="223"/>
      <c r="N46" s="223"/>
      <c r="O46" s="223"/>
      <c r="P46" s="223"/>
      <c r="Q46" s="223"/>
      <c r="R46" s="224"/>
      <c r="S46" s="225"/>
      <c r="T46" s="12"/>
      <c r="U46" s="185"/>
      <c r="V46" s="185"/>
      <c r="W46" s="185"/>
      <c r="X46" s="185"/>
      <c r="Y46" s="185"/>
      <c r="Z46" s="185"/>
      <c r="AA46" s="185"/>
      <c r="AB46" s="185"/>
      <c r="AC46" s="185"/>
      <c r="AD46" s="8"/>
      <c r="AE46" s="8"/>
      <c r="AF46" s="8"/>
      <c r="AG46" s="8"/>
      <c r="AH46" s="8"/>
      <c r="AI46" s="8"/>
      <c r="AJ46" s="8"/>
      <c r="AK46" s="8"/>
      <c r="AL46" s="8"/>
      <c r="AM46" s="8"/>
      <c r="AN46" s="8"/>
    </row>
    <row r="47" spans="1:40" ht="34.5" customHeight="1">
      <c r="A47" s="1152"/>
      <c r="B47" s="1159"/>
      <c r="C47" s="216"/>
      <c r="D47" s="186"/>
      <c r="E47" s="217"/>
      <c r="F47" s="217"/>
      <c r="G47" s="114"/>
      <c r="H47" s="186"/>
      <c r="I47" s="217"/>
      <c r="J47" s="217"/>
      <c r="K47" s="114"/>
      <c r="L47" s="1195" t="s">
        <v>601</v>
      </c>
      <c r="M47" s="279"/>
      <c r="N47" s="1048" t="s">
        <v>2995</v>
      </c>
      <c r="O47" s="1049"/>
      <c r="P47" s="627" t="s">
        <v>2996</v>
      </c>
      <c r="Q47" s="1050"/>
      <c r="R47" s="228"/>
      <c r="S47" s="228"/>
      <c r="T47" s="12"/>
      <c r="U47" s="185"/>
      <c r="V47" s="185"/>
      <c r="W47" s="185"/>
      <c r="X47" s="185"/>
      <c r="Y47" s="185"/>
      <c r="Z47" s="185"/>
      <c r="AA47" s="185"/>
      <c r="AB47" s="185"/>
      <c r="AC47" s="185"/>
      <c r="AD47" s="185"/>
      <c r="AE47" s="185"/>
      <c r="AF47" s="185"/>
      <c r="AG47" s="185"/>
      <c r="AH47" s="185"/>
      <c r="AI47" s="185"/>
      <c r="AJ47" s="185"/>
      <c r="AK47" s="185"/>
      <c r="AL47" s="185"/>
      <c r="AM47" s="185"/>
      <c r="AN47" s="185"/>
    </row>
    <row r="48" spans="1:40" ht="35.25" customHeight="1">
      <c r="A48" s="1152"/>
      <c r="B48" s="1159"/>
      <c r="C48" s="114"/>
      <c r="D48" s="114"/>
      <c r="E48" s="114"/>
      <c r="F48" s="114"/>
      <c r="G48" s="114"/>
      <c r="H48" s="114"/>
      <c r="I48" s="114"/>
      <c r="J48" s="114"/>
      <c r="K48" s="114"/>
      <c r="L48" s="1193"/>
      <c r="M48" s="279" t="s">
        <v>2997</v>
      </c>
      <c r="N48" s="1051"/>
      <c r="O48" s="1052" t="s">
        <v>2998</v>
      </c>
      <c r="P48" s="1051"/>
      <c r="Q48" s="1051"/>
      <c r="R48" s="1037"/>
      <c r="S48" s="228"/>
      <c r="T48" s="12"/>
      <c r="U48" s="185"/>
      <c r="V48" s="185"/>
      <c r="W48" s="185"/>
      <c r="X48" s="185"/>
      <c r="Y48" s="185"/>
      <c r="Z48" s="185"/>
      <c r="AA48" s="185"/>
      <c r="AB48" s="185"/>
      <c r="AC48" s="185"/>
      <c r="AD48" s="185"/>
      <c r="AE48" s="185"/>
      <c r="AF48" s="185"/>
      <c r="AG48" s="185"/>
      <c r="AH48" s="185"/>
      <c r="AI48" s="185"/>
      <c r="AJ48" s="185"/>
      <c r="AK48" s="185"/>
      <c r="AL48" s="185"/>
      <c r="AM48" s="185"/>
      <c r="AN48" s="185"/>
    </row>
    <row r="49" spans="1:40" ht="33" customHeight="1">
      <c r="A49" s="1152"/>
      <c r="B49" s="1159"/>
      <c r="C49" s="186"/>
      <c r="D49" s="33"/>
      <c r="E49" s="33"/>
      <c r="F49" s="33"/>
      <c r="G49" s="33"/>
      <c r="H49" s="33"/>
      <c r="I49" s="33"/>
      <c r="J49" s="33"/>
      <c r="K49" s="33"/>
      <c r="L49" s="1193"/>
      <c r="M49" s="1053"/>
      <c r="N49" s="1054" t="s">
        <v>2999</v>
      </c>
      <c r="O49" s="1053"/>
      <c r="P49" s="1055" t="s">
        <v>3000</v>
      </c>
      <c r="Q49" s="1054"/>
      <c r="R49" s="1037"/>
      <c r="S49" s="228"/>
      <c r="T49" s="12"/>
      <c r="U49" s="185"/>
      <c r="V49" s="185"/>
      <c r="W49" s="185"/>
      <c r="X49" s="185"/>
      <c r="Y49" s="185"/>
      <c r="Z49" s="185"/>
      <c r="AA49" s="185"/>
      <c r="AB49" s="185"/>
      <c r="AC49" s="185"/>
      <c r="AD49" s="185"/>
      <c r="AE49" s="185"/>
      <c r="AF49" s="185"/>
      <c r="AG49" s="185"/>
      <c r="AH49" s="185"/>
      <c r="AI49" s="185"/>
      <c r="AJ49" s="185"/>
      <c r="AK49" s="185"/>
      <c r="AL49" s="185"/>
      <c r="AM49" s="185"/>
      <c r="AN49" s="185"/>
    </row>
    <row r="50" spans="1:40" ht="28.5" customHeight="1">
      <c r="A50" s="1152"/>
      <c r="B50" s="1159"/>
      <c r="C50" s="186"/>
      <c r="D50" s="33"/>
      <c r="E50" s="33"/>
      <c r="F50" s="33"/>
      <c r="G50" s="33"/>
      <c r="H50" s="33"/>
      <c r="I50" s="33"/>
      <c r="J50" s="33"/>
      <c r="K50" s="33"/>
      <c r="L50" s="1193"/>
      <c r="M50" s="1053" t="s">
        <v>3001</v>
      </c>
      <c r="N50" s="1054" t="s">
        <v>3002</v>
      </c>
      <c r="O50" s="1053" t="s">
        <v>3003</v>
      </c>
      <c r="P50" s="1054" t="s">
        <v>3004</v>
      </c>
      <c r="Q50" s="1054" t="s">
        <v>3005</v>
      </c>
      <c r="R50" s="1037"/>
      <c r="S50" s="228"/>
      <c r="T50" s="12"/>
      <c r="U50" s="185"/>
      <c r="V50" s="185"/>
      <c r="W50" s="185"/>
      <c r="X50" s="185"/>
      <c r="Y50" s="185"/>
      <c r="Z50" s="185"/>
      <c r="AA50" s="185"/>
      <c r="AB50" s="185"/>
      <c r="AC50" s="185"/>
      <c r="AD50" s="185"/>
      <c r="AE50" s="185"/>
      <c r="AF50" s="185"/>
      <c r="AG50" s="185"/>
      <c r="AH50" s="185"/>
      <c r="AI50" s="185"/>
      <c r="AJ50" s="185"/>
      <c r="AK50" s="185"/>
      <c r="AL50" s="185"/>
      <c r="AM50" s="185"/>
      <c r="AN50" s="185"/>
    </row>
    <row r="51" spans="1:40" ht="15.75" customHeight="1">
      <c r="A51" s="1152"/>
      <c r="B51" s="1159"/>
      <c r="C51" s="186"/>
      <c r="D51" s="33"/>
      <c r="E51" s="33"/>
      <c r="F51" s="33"/>
      <c r="G51" s="33"/>
      <c r="H51" s="33"/>
      <c r="I51" s="33"/>
      <c r="J51" s="33"/>
      <c r="K51" s="33"/>
      <c r="L51" s="1194"/>
      <c r="M51" s="296"/>
      <c r="N51" s="1037"/>
      <c r="O51" s="1037"/>
      <c r="P51" s="1056"/>
      <c r="Q51" s="1037"/>
      <c r="R51" s="1037"/>
      <c r="S51" s="228"/>
      <c r="T51" s="12"/>
      <c r="U51" s="185"/>
      <c r="V51" s="185"/>
      <c r="W51" s="185"/>
      <c r="X51" s="185"/>
      <c r="Y51" s="185"/>
      <c r="Z51" s="185"/>
      <c r="AA51" s="185"/>
      <c r="AB51" s="185"/>
      <c r="AC51" s="185"/>
      <c r="AD51" s="185"/>
      <c r="AE51" s="185"/>
      <c r="AF51" s="185"/>
      <c r="AG51" s="185"/>
      <c r="AH51" s="185"/>
      <c r="AI51" s="185"/>
      <c r="AJ51" s="185"/>
      <c r="AK51" s="185"/>
      <c r="AL51" s="185"/>
      <c r="AM51" s="185"/>
      <c r="AN51" s="185"/>
    </row>
    <row r="52" spans="1:40" ht="18" customHeight="1">
      <c r="A52" s="1152"/>
      <c r="B52" s="1159"/>
      <c r="C52" s="186"/>
      <c r="D52" s="33"/>
      <c r="E52" s="33"/>
      <c r="F52" s="33"/>
      <c r="G52" s="33"/>
      <c r="H52" s="33"/>
      <c r="I52" s="33"/>
      <c r="J52" s="33"/>
      <c r="K52" s="33"/>
      <c r="L52" s="238" t="s">
        <v>593</v>
      </c>
      <c r="M52" s="239">
        <v>3</v>
      </c>
      <c r="N52" s="280"/>
      <c r="O52" s="280"/>
      <c r="P52" s="239">
        <v>3</v>
      </c>
      <c r="Q52" s="280"/>
      <c r="R52" s="236"/>
      <c r="S52" s="237">
        <f t="shared" ref="S52:S63" si="7">SUM(M52:R52)</f>
        <v>6</v>
      </c>
      <c r="T52" s="12"/>
      <c r="U52" s="185"/>
      <c r="V52" s="185"/>
      <c r="W52" s="185"/>
      <c r="X52" s="185"/>
      <c r="Y52" s="185"/>
      <c r="Z52" s="185"/>
      <c r="AA52" s="185"/>
      <c r="AB52" s="185"/>
      <c r="AC52" s="185"/>
      <c r="AD52" s="185"/>
      <c r="AE52" s="185"/>
      <c r="AF52" s="185"/>
      <c r="AG52" s="185"/>
      <c r="AH52" s="185"/>
      <c r="AI52" s="185"/>
      <c r="AJ52" s="185"/>
      <c r="AK52" s="185"/>
      <c r="AL52" s="185"/>
      <c r="AM52" s="185"/>
      <c r="AN52" s="185"/>
    </row>
    <row r="53" spans="1:40" ht="18" customHeight="1">
      <c r="A53" s="1152"/>
      <c r="B53" s="1159"/>
      <c r="C53" s="186"/>
      <c r="D53" s="33"/>
      <c r="E53" s="33"/>
      <c r="F53" s="33"/>
      <c r="G53" s="33"/>
      <c r="H53" s="33"/>
      <c r="I53" s="33"/>
      <c r="J53" s="33"/>
      <c r="K53" s="33"/>
      <c r="L53" s="240" t="s">
        <v>594</v>
      </c>
      <c r="M53" s="241">
        <v>3</v>
      </c>
      <c r="N53" s="281"/>
      <c r="O53" s="281"/>
      <c r="P53" s="241">
        <v>2</v>
      </c>
      <c r="Q53" s="281"/>
      <c r="R53" s="228"/>
      <c r="S53" s="242">
        <f t="shared" si="7"/>
        <v>5</v>
      </c>
      <c r="T53" s="12"/>
      <c r="U53" s="185"/>
      <c r="V53" s="185"/>
      <c r="W53" s="185"/>
      <c r="X53" s="185"/>
      <c r="Y53" s="185"/>
      <c r="Z53" s="185"/>
      <c r="AA53" s="185"/>
      <c r="AB53" s="185"/>
      <c r="AC53" s="185"/>
      <c r="AD53" s="185"/>
      <c r="AE53" s="185"/>
      <c r="AF53" s="185"/>
      <c r="AG53" s="185"/>
      <c r="AH53" s="185"/>
      <c r="AI53" s="185"/>
      <c r="AJ53" s="185"/>
      <c r="AK53" s="185"/>
      <c r="AL53" s="185"/>
      <c r="AM53" s="185"/>
      <c r="AN53" s="185"/>
    </row>
    <row r="54" spans="1:40" ht="18" customHeight="1">
      <c r="A54" s="1152"/>
      <c r="B54" s="1159"/>
      <c r="C54" s="186"/>
      <c r="D54" s="33"/>
      <c r="E54" s="33"/>
      <c r="F54" s="33"/>
      <c r="G54" s="33"/>
      <c r="H54" s="33"/>
      <c r="I54" s="33"/>
      <c r="J54" s="33"/>
      <c r="K54" s="33"/>
      <c r="L54" s="240" t="s">
        <v>595</v>
      </c>
      <c r="M54" s="243"/>
      <c r="N54" s="243"/>
      <c r="O54" s="243"/>
      <c r="P54" s="282">
        <v>1</v>
      </c>
      <c r="Q54" s="243"/>
      <c r="R54" s="228"/>
      <c r="S54" s="242">
        <f t="shared" si="7"/>
        <v>1</v>
      </c>
      <c r="T54" s="12"/>
      <c r="U54" s="185"/>
      <c r="V54" s="185"/>
      <c r="W54" s="185"/>
      <c r="X54" s="185"/>
      <c r="Y54" s="185"/>
      <c r="Z54" s="185"/>
      <c r="AA54" s="185"/>
      <c r="AB54" s="185"/>
      <c r="AC54" s="185"/>
      <c r="AD54" s="185"/>
      <c r="AE54" s="185"/>
      <c r="AF54" s="185"/>
      <c r="AG54" s="185"/>
      <c r="AH54" s="185"/>
      <c r="AI54" s="185"/>
      <c r="AJ54" s="185"/>
      <c r="AK54" s="185"/>
      <c r="AL54" s="185"/>
      <c r="AM54" s="185"/>
      <c r="AN54" s="185"/>
    </row>
    <row r="55" spans="1:40" ht="18" customHeight="1">
      <c r="A55" s="1152"/>
      <c r="B55" s="1159"/>
      <c r="C55" s="186"/>
      <c r="D55" s="33"/>
      <c r="E55" s="33"/>
      <c r="F55" s="33"/>
      <c r="G55" s="33"/>
      <c r="H55" s="33"/>
      <c r="I55" s="33"/>
      <c r="J55" s="33"/>
      <c r="K55" s="33"/>
      <c r="L55" s="244" t="s">
        <v>596</v>
      </c>
      <c r="M55" s="246"/>
      <c r="N55" s="245">
        <v>6</v>
      </c>
      <c r="O55" s="245">
        <v>3</v>
      </c>
      <c r="P55" s="245">
        <v>4</v>
      </c>
      <c r="Q55" s="246"/>
      <c r="R55" s="247"/>
      <c r="S55" s="248">
        <f t="shared" si="7"/>
        <v>13</v>
      </c>
      <c r="T55" s="12"/>
      <c r="U55" s="185"/>
      <c r="V55" s="185"/>
      <c r="W55" s="185"/>
      <c r="X55" s="185"/>
      <c r="Y55" s="185"/>
      <c r="Z55" s="185"/>
      <c r="AA55" s="185"/>
      <c r="AB55" s="185"/>
      <c r="AC55" s="185"/>
      <c r="AD55" s="185"/>
      <c r="AE55" s="185"/>
      <c r="AF55" s="185"/>
      <c r="AG55" s="185"/>
      <c r="AH55" s="185"/>
      <c r="AI55" s="185"/>
      <c r="AJ55" s="185"/>
      <c r="AK55" s="185"/>
      <c r="AL55" s="185"/>
      <c r="AM55" s="185"/>
      <c r="AN55" s="185"/>
    </row>
    <row r="56" spans="1:40" ht="18" customHeight="1">
      <c r="A56" s="1152"/>
      <c r="B56" s="1159"/>
      <c r="C56" s="1200"/>
      <c r="D56" s="186"/>
      <c r="E56" s="186"/>
      <c r="F56" s="186"/>
      <c r="G56" s="186"/>
      <c r="H56" s="186"/>
      <c r="I56" s="186"/>
      <c r="J56" s="186"/>
      <c r="K56" s="186"/>
      <c r="L56" s="244" t="s">
        <v>597</v>
      </c>
      <c r="M56" s="246"/>
      <c r="N56" s="245">
        <v>3</v>
      </c>
      <c r="O56" s="246"/>
      <c r="P56" s="245">
        <v>2</v>
      </c>
      <c r="Q56" s="246"/>
      <c r="R56" s="247"/>
      <c r="S56" s="248">
        <f t="shared" si="7"/>
        <v>5</v>
      </c>
      <c r="T56" s="12"/>
      <c r="U56" s="185"/>
      <c r="V56" s="185"/>
      <c r="W56" s="185"/>
      <c r="X56" s="185"/>
      <c r="Y56" s="185"/>
      <c r="Z56" s="185"/>
      <c r="AA56" s="185"/>
      <c r="AB56" s="185"/>
      <c r="AC56" s="185"/>
      <c r="AD56" s="8"/>
      <c r="AE56" s="8"/>
      <c r="AF56" s="8"/>
      <c r="AG56" s="8"/>
      <c r="AH56" s="8"/>
      <c r="AI56" s="8"/>
      <c r="AJ56" s="8"/>
      <c r="AK56" s="8"/>
      <c r="AL56" s="8"/>
      <c r="AM56" s="8"/>
      <c r="AN56" s="8"/>
    </row>
    <row r="57" spans="1:40" ht="18" customHeight="1">
      <c r="A57" s="1152"/>
      <c r="B57" s="1159"/>
      <c r="C57" s="1201"/>
      <c r="D57" s="186"/>
      <c r="E57" s="186"/>
      <c r="F57" s="186"/>
      <c r="G57" s="186"/>
      <c r="H57" s="186"/>
      <c r="I57" s="186"/>
      <c r="J57" s="186"/>
      <c r="K57" s="186"/>
      <c r="L57" s="249" t="s">
        <v>598</v>
      </c>
      <c r="M57" s="245">
        <v>3</v>
      </c>
      <c r="N57" s="246"/>
      <c r="O57" s="245">
        <v>2</v>
      </c>
      <c r="P57" s="246"/>
      <c r="Q57" s="245">
        <v>3</v>
      </c>
      <c r="R57" s="247"/>
      <c r="S57" s="248">
        <f t="shared" si="7"/>
        <v>8</v>
      </c>
      <c r="T57" s="12"/>
      <c r="U57" s="185"/>
      <c r="V57" s="185"/>
      <c r="W57" s="185"/>
      <c r="X57" s="185"/>
      <c r="Y57" s="185"/>
      <c r="Z57" s="185"/>
      <c r="AA57" s="185"/>
      <c r="AB57" s="185"/>
      <c r="AC57" s="185"/>
      <c r="AD57" s="8"/>
      <c r="AE57" s="8"/>
      <c r="AF57" s="8"/>
      <c r="AG57" s="8"/>
      <c r="AH57" s="8"/>
      <c r="AI57" s="8"/>
      <c r="AJ57" s="8"/>
      <c r="AK57" s="8"/>
      <c r="AL57" s="8"/>
      <c r="AM57" s="8"/>
      <c r="AN57" s="8"/>
    </row>
    <row r="58" spans="1:40" ht="18" customHeight="1">
      <c r="A58" s="352"/>
      <c r="B58" s="353"/>
      <c r="C58" s="186"/>
      <c r="D58" s="33"/>
      <c r="E58" s="33"/>
      <c r="F58" s="33"/>
      <c r="G58" s="33"/>
      <c r="H58" s="33"/>
      <c r="I58" s="33"/>
      <c r="J58" s="33"/>
      <c r="K58" s="33"/>
      <c r="L58" s="250" t="s">
        <v>599</v>
      </c>
      <c r="M58" s="251"/>
      <c r="N58" s="251"/>
      <c r="O58" s="251"/>
      <c r="P58" s="251"/>
      <c r="Q58" s="251"/>
      <c r="R58" s="252"/>
      <c r="S58" s="253">
        <f t="shared" si="7"/>
        <v>0</v>
      </c>
      <c r="T58" s="12"/>
      <c r="U58" s="185"/>
      <c r="V58" s="185"/>
      <c r="W58" s="185"/>
      <c r="X58" s="185"/>
      <c r="Y58" s="185"/>
      <c r="Z58" s="185"/>
      <c r="AA58" s="185"/>
      <c r="AB58" s="185"/>
      <c r="AC58" s="185"/>
      <c r="AD58" s="185"/>
      <c r="AE58" s="185"/>
      <c r="AF58" s="185"/>
      <c r="AG58" s="185"/>
      <c r="AH58" s="185"/>
      <c r="AI58" s="185"/>
      <c r="AJ58" s="185"/>
      <c r="AK58" s="185"/>
      <c r="AL58" s="185"/>
      <c r="AM58" s="185"/>
      <c r="AN58" s="185"/>
    </row>
    <row r="59" spans="1:40" ht="18" customHeight="1">
      <c r="A59" s="352"/>
      <c r="B59" s="353"/>
      <c r="C59" s="186"/>
      <c r="D59" s="33"/>
      <c r="E59" s="33"/>
      <c r="F59" s="33"/>
      <c r="G59" s="33"/>
      <c r="H59" s="33"/>
      <c r="I59" s="33"/>
      <c r="J59" s="33"/>
      <c r="K59" s="33"/>
      <c r="L59" s="250" t="s">
        <v>600</v>
      </c>
      <c r="M59" s="254"/>
      <c r="N59" s="254"/>
      <c r="O59" s="254"/>
      <c r="P59" s="254"/>
      <c r="Q59" s="254"/>
      <c r="R59" s="255"/>
      <c r="S59" s="256">
        <f t="shared" si="7"/>
        <v>0</v>
      </c>
      <c r="T59" s="12"/>
      <c r="U59" s="185"/>
      <c r="V59" s="185"/>
      <c r="W59" s="185"/>
      <c r="X59" s="185"/>
      <c r="Y59" s="185"/>
      <c r="Z59" s="185"/>
      <c r="AA59" s="185"/>
      <c r="AB59" s="185"/>
      <c r="AC59" s="185"/>
      <c r="AD59" s="185"/>
      <c r="AE59" s="185"/>
      <c r="AF59" s="185"/>
      <c r="AG59" s="185"/>
      <c r="AH59" s="185"/>
      <c r="AI59" s="185"/>
      <c r="AJ59" s="185"/>
      <c r="AK59" s="185"/>
      <c r="AL59" s="185"/>
      <c r="AM59" s="185"/>
      <c r="AN59" s="185"/>
    </row>
    <row r="60" spans="1:40" ht="18" customHeight="1">
      <c r="A60" s="352"/>
      <c r="B60" s="353"/>
      <c r="C60" s="186"/>
      <c r="D60" s="33"/>
      <c r="E60" s="33"/>
      <c r="F60" s="33"/>
      <c r="G60" s="33"/>
      <c r="H60" s="33"/>
      <c r="I60" s="33"/>
      <c r="J60" s="33"/>
      <c r="K60" s="33"/>
      <c r="L60" s="222" t="s">
        <v>681</v>
      </c>
      <c r="M60" s="223">
        <f t="shared" ref="M60:R60" si="8">M52+M38</f>
        <v>6</v>
      </c>
      <c r="N60" s="223">
        <f t="shared" si="8"/>
        <v>4</v>
      </c>
      <c r="O60" s="223">
        <f t="shared" si="8"/>
        <v>4</v>
      </c>
      <c r="P60" s="223">
        <f t="shared" si="8"/>
        <v>15</v>
      </c>
      <c r="Q60" s="223">
        <f t="shared" si="8"/>
        <v>0</v>
      </c>
      <c r="R60" s="223">
        <f t="shared" si="8"/>
        <v>0</v>
      </c>
      <c r="S60" s="224">
        <f t="shared" si="7"/>
        <v>29</v>
      </c>
      <c r="T60" s="12"/>
      <c r="U60" s="185"/>
      <c r="V60" s="185"/>
      <c r="W60" s="185"/>
      <c r="X60" s="185"/>
      <c r="Y60" s="185"/>
      <c r="Z60" s="185"/>
      <c r="AA60" s="185"/>
      <c r="AB60" s="185"/>
      <c r="AC60" s="185"/>
      <c r="AD60" s="185"/>
      <c r="AE60" s="185"/>
      <c r="AF60" s="185"/>
      <c r="AG60" s="185"/>
      <c r="AH60" s="185"/>
      <c r="AI60" s="185"/>
      <c r="AJ60" s="185"/>
      <c r="AK60" s="185"/>
      <c r="AL60" s="185"/>
      <c r="AM60" s="185"/>
      <c r="AN60" s="185"/>
    </row>
    <row r="61" spans="1:40" ht="18" customHeight="1">
      <c r="A61" s="352"/>
      <c r="B61" s="353"/>
      <c r="C61" s="186"/>
      <c r="D61" s="33"/>
      <c r="E61" s="33"/>
      <c r="F61" s="33"/>
      <c r="G61" s="33"/>
      <c r="H61" s="33"/>
      <c r="I61" s="33"/>
      <c r="J61" s="33"/>
      <c r="K61" s="33"/>
      <c r="L61" s="257" t="s">
        <v>682</v>
      </c>
      <c r="M61" s="258">
        <f t="shared" ref="M61:R61" si="9">M56+M55+M42+M41</f>
        <v>0</v>
      </c>
      <c r="N61" s="258">
        <f t="shared" si="9"/>
        <v>17</v>
      </c>
      <c r="O61" s="258">
        <f t="shared" si="9"/>
        <v>6</v>
      </c>
      <c r="P61" s="258">
        <f t="shared" si="9"/>
        <v>6</v>
      </c>
      <c r="Q61" s="258">
        <f t="shared" si="9"/>
        <v>0</v>
      </c>
      <c r="R61" s="258">
        <f t="shared" si="9"/>
        <v>0</v>
      </c>
      <c r="S61" s="259">
        <f t="shared" si="7"/>
        <v>29</v>
      </c>
      <c r="T61" s="12"/>
      <c r="U61" s="185"/>
      <c r="V61" s="185"/>
      <c r="W61" s="185"/>
      <c r="X61" s="185"/>
      <c r="Y61" s="185"/>
      <c r="Z61" s="185"/>
      <c r="AA61" s="185"/>
      <c r="AB61" s="185"/>
      <c r="AC61" s="185"/>
      <c r="AD61" s="185"/>
      <c r="AE61" s="185"/>
      <c r="AF61" s="185"/>
      <c r="AG61" s="185"/>
      <c r="AH61" s="185"/>
      <c r="AI61" s="185"/>
      <c r="AJ61" s="185"/>
      <c r="AK61" s="185"/>
      <c r="AL61" s="185"/>
      <c r="AM61" s="185"/>
      <c r="AN61" s="185"/>
    </row>
    <row r="62" spans="1:40" ht="18" customHeight="1">
      <c r="A62" s="352"/>
      <c r="B62" s="353"/>
      <c r="C62" s="1200"/>
      <c r="D62" s="186"/>
      <c r="E62" s="186"/>
      <c r="F62" s="186"/>
      <c r="G62" s="186"/>
      <c r="H62" s="186"/>
      <c r="I62" s="186"/>
      <c r="J62" s="186"/>
      <c r="K62" s="186"/>
      <c r="L62" s="257" t="s">
        <v>683</v>
      </c>
      <c r="M62" s="258">
        <f t="shared" ref="M62:R62" si="10">M57+M43</f>
        <v>3</v>
      </c>
      <c r="N62" s="258">
        <f t="shared" si="10"/>
        <v>0</v>
      </c>
      <c r="O62" s="258">
        <f t="shared" si="10"/>
        <v>2</v>
      </c>
      <c r="P62" s="258">
        <f t="shared" si="10"/>
        <v>0</v>
      </c>
      <c r="Q62" s="258">
        <f t="shared" si="10"/>
        <v>6</v>
      </c>
      <c r="R62" s="258">
        <f t="shared" si="10"/>
        <v>0</v>
      </c>
      <c r="S62" s="259">
        <f t="shared" si="7"/>
        <v>11</v>
      </c>
      <c r="T62" s="12"/>
      <c r="U62" s="185"/>
      <c r="V62" s="185"/>
      <c r="W62" s="185"/>
      <c r="X62" s="185"/>
      <c r="Y62" s="185"/>
      <c r="Z62" s="185"/>
      <c r="AA62" s="185"/>
      <c r="AB62" s="185"/>
      <c r="AC62" s="185"/>
      <c r="AD62" s="8"/>
      <c r="AE62" s="8"/>
      <c r="AF62" s="8"/>
      <c r="AG62" s="8"/>
      <c r="AH62" s="8"/>
      <c r="AI62" s="8"/>
      <c r="AJ62" s="8"/>
      <c r="AK62" s="8"/>
      <c r="AL62" s="8"/>
      <c r="AM62" s="8"/>
      <c r="AN62" s="8"/>
    </row>
    <row r="63" spans="1:40" ht="18" customHeight="1">
      <c r="A63" s="352"/>
      <c r="B63" s="353"/>
      <c r="C63" s="1201"/>
      <c r="D63" s="186"/>
      <c r="E63" s="186"/>
      <c r="F63" s="186"/>
      <c r="G63" s="186"/>
      <c r="H63" s="186"/>
      <c r="I63" s="186"/>
      <c r="J63" s="186"/>
      <c r="K63" s="186"/>
      <c r="L63" s="260" t="s">
        <v>684</v>
      </c>
      <c r="M63" s="261">
        <f t="shared" ref="M63:R63" si="11">M58+M44</f>
        <v>0</v>
      </c>
      <c r="N63" s="261">
        <f t="shared" si="11"/>
        <v>0</v>
      </c>
      <c r="O63" s="261">
        <f t="shared" si="11"/>
        <v>0</v>
      </c>
      <c r="P63" s="261">
        <f t="shared" si="11"/>
        <v>0</v>
      </c>
      <c r="Q63" s="261">
        <f t="shared" si="11"/>
        <v>0</v>
      </c>
      <c r="R63" s="261">
        <f t="shared" si="11"/>
        <v>0</v>
      </c>
      <c r="S63" s="262">
        <f t="shared" si="7"/>
        <v>0</v>
      </c>
      <c r="T63" s="12"/>
      <c r="U63" s="185"/>
      <c r="V63" s="185"/>
      <c r="W63" s="185"/>
      <c r="X63" s="185"/>
      <c r="Y63" s="185"/>
      <c r="Z63" s="185"/>
      <c r="AA63" s="185"/>
      <c r="AB63" s="185"/>
      <c r="AC63" s="185"/>
      <c r="AD63" s="8"/>
      <c r="AE63" s="8"/>
      <c r="AF63" s="8"/>
      <c r="AG63" s="8"/>
      <c r="AH63" s="8"/>
      <c r="AI63" s="8"/>
      <c r="AJ63" s="8"/>
      <c r="AK63" s="8"/>
      <c r="AL63" s="8"/>
      <c r="AM63" s="8"/>
      <c r="AN63" s="8"/>
    </row>
    <row r="64" spans="1:40" ht="21" customHeight="1">
      <c r="A64" s="1224" t="s">
        <v>817</v>
      </c>
      <c r="B64" s="1138"/>
      <c r="C64" s="354"/>
      <c r="D64" s="82"/>
      <c r="E64" s="82"/>
      <c r="F64" s="82"/>
      <c r="G64" s="82"/>
      <c r="H64" s="82"/>
      <c r="I64" s="82"/>
      <c r="J64" s="82"/>
      <c r="K64" s="82"/>
      <c r="L64" s="355"/>
      <c r="M64" s="82"/>
      <c r="N64" s="82"/>
      <c r="O64" s="82"/>
      <c r="P64" s="82"/>
      <c r="Q64" s="82"/>
      <c r="R64" s="82"/>
      <c r="S64" s="82"/>
      <c r="T64" s="12"/>
      <c r="U64" s="185"/>
      <c r="V64" s="185"/>
      <c r="W64" s="185"/>
      <c r="X64" s="185"/>
      <c r="Y64" s="185"/>
      <c r="Z64" s="185"/>
      <c r="AA64" s="185"/>
      <c r="AB64" s="185"/>
      <c r="AC64" s="185"/>
      <c r="AD64" s="185"/>
      <c r="AE64" s="185"/>
      <c r="AF64" s="185"/>
      <c r="AG64" s="185"/>
      <c r="AH64" s="185"/>
      <c r="AI64" s="185"/>
      <c r="AJ64" s="185"/>
      <c r="AK64" s="185"/>
      <c r="AL64" s="185"/>
      <c r="AM64" s="185"/>
      <c r="AN64" s="185"/>
    </row>
    <row r="65" spans="1:40" ht="45.75" customHeight="1">
      <c r="A65" s="1162">
        <v>4</v>
      </c>
      <c r="B65" s="1253" t="s">
        <v>83</v>
      </c>
      <c r="C65" s="208" t="s">
        <v>643</v>
      </c>
      <c r="D65" s="1029">
        <v>7</v>
      </c>
      <c r="E65" s="9" t="s">
        <v>789</v>
      </c>
      <c r="F65" s="9" t="s">
        <v>645</v>
      </c>
      <c r="G65" s="306"/>
      <c r="H65" s="306">
        <v>1</v>
      </c>
      <c r="I65" s="33">
        <v>7</v>
      </c>
      <c r="J65" s="33" t="s">
        <v>789</v>
      </c>
      <c r="K65" s="306" t="s">
        <v>645</v>
      </c>
      <c r="L65" s="1192" t="s">
        <v>592</v>
      </c>
      <c r="M65" s="29" t="s">
        <v>3006</v>
      </c>
      <c r="N65" s="408" t="s">
        <v>3007</v>
      </c>
      <c r="O65" s="408" t="s">
        <v>3008</v>
      </c>
      <c r="P65" s="408" t="s">
        <v>3009</v>
      </c>
      <c r="Q65" s="408" t="s">
        <v>3010</v>
      </c>
      <c r="R65" s="29"/>
      <c r="S65" s="29"/>
      <c r="T65" s="12"/>
      <c r="U65" s="185"/>
      <c r="V65" s="185"/>
      <c r="W65" s="185"/>
      <c r="X65" s="185"/>
      <c r="Y65" s="185"/>
      <c r="Z65" s="185"/>
      <c r="AA65" s="185"/>
      <c r="AB65" s="185"/>
      <c r="AC65" s="185"/>
      <c r="AD65" s="185"/>
      <c r="AE65" s="185"/>
      <c r="AF65" s="185"/>
      <c r="AG65" s="185"/>
      <c r="AH65" s="185"/>
      <c r="AI65" s="185"/>
      <c r="AJ65" s="185"/>
      <c r="AK65" s="185"/>
      <c r="AL65" s="185"/>
      <c r="AM65" s="185"/>
      <c r="AN65" s="185"/>
    </row>
    <row r="66" spans="1:40" ht="36" customHeight="1">
      <c r="A66" s="1152"/>
      <c r="B66" s="1193"/>
      <c r="C66" s="186" t="s">
        <v>646</v>
      </c>
      <c r="D66" s="1033">
        <v>6</v>
      </c>
      <c r="E66" s="9" t="s">
        <v>2980</v>
      </c>
      <c r="F66" s="9" t="s">
        <v>645</v>
      </c>
      <c r="G66" s="306"/>
      <c r="H66" s="1057">
        <v>2</v>
      </c>
      <c r="I66" s="33">
        <v>7</v>
      </c>
      <c r="J66" s="33" t="s">
        <v>691</v>
      </c>
      <c r="K66" s="306" t="s">
        <v>645</v>
      </c>
      <c r="L66" s="1193"/>
      <c r="M66" s="183" t="s">
        <v>3011</v>
      </c>
      <c r="N66" s="417" t="s">
        <v>3012</v>
      </c>
      <c r="O66" s="1045" t="s">
        <v>3010</v>
      </c>
      <c r="P66" s="1045" t="s">
        <v>3006</v>
      </c>
      <c r="Q66" s="417" t="s">
        <v>3013</v>
      </c>
      <c r="R66" s="29"/>
      <c r="S66" s="29"/>
      <c r="T66" s="12"/>
      <c r="U66" s="185"/>
      <c r="V66" s="185"/>
      <c r="W66" s="185"/>
      <c r="X66" s="185"/>
      <c r="Y66" s="185"/>
      <c r="Z66" s="185"/>
      <c r="AA66" s="185"/>
      <c r="AB66" s="185"/>
      <c r="AC66" s="185"/>
      <c r="AD66" s="185"/>
      <c r="AE66" s="185"/>
      <c r="AF66" s="185"/>
      <c r="AG66" s="185"/>
      <c r="AH66" s="185"/>
      <c r="AI66" s="185"/>
      <c r="AJ66" s="185"/>
      <c r="AK66" s="185"/>
      <c r="AL66" s="185"/>
      <c r="AM66" s="185"/>
      <c r="AN66" s="185"/>
    </row>
    <row r="67" spans="1:40" ht="25.5" customHeight="1">
      <c r="A67" s="1152"/>
      <c r="B67" s="1193"/>
      <c r="C67" s="186" t="s">
        <v>656</v>
      </c>
      <c r="D67" s="1033">
        <v>6</v>
      </c>
      <c r="E67" s="9" t="s">
        <v>650</v>
      </c>
      <c r="F67" s="9" t="s">
        <v>651</v>
      </c>
      <c r="G67" s="306"/>
      <c r="H67" s="1057">
        <v>3</v>
      </c>
      <c r="I67" s="33">
        <v>6</v>
      </c>
      <c r="J67" s="33" t="s">
        <v>650</v>
      </c>
      <c r="K67" s="306" t="s">
        <v>645</v>
      </c>
      <c r="L67" s="1193"/>
      <c r="M67" s="184"/>
      <c r="N67" s="417" t="s">
        <v>3014</v>
      </c>
      <c r="O67" s="1045" t="s">
        <v>3013</v>
      </c>
      <c r="P67" s="1046"/>
      <c r="Q67" s="1058"/>
      <c r="R67" s="29"/>
      <c r="S67" s="29"/>
      <c r="T67" s="12"/>
      <c r="U67" s="185"/>
      <c r="V67" s="185"/>
      <c r="W67" s="185"/>
      <c r="X67" s="185"/>
      <c r="Y67" s="185"/>
      <c r="Z67" s="185"/>
      <c r="AA67" s="185"/>
      <c r="AB67" s="185"/>
      <c r="AC67" s="185"/>
      <c r="AD67" s="185"/>
      <c r="AE67" s="185"/>
      <c r="AF67" s="185"/>
      <c r="AG67" s="185"/>
      <c r="AH67" s="185"/>
      <c r="AI67" s="185"/>
      <c r="AJ67" s="185"/>
      <c r="AK67" s="185"/>
      <c r="AL67" s="185"/>
      <c r="AM67" s="185"/>
      <c r="AN67" s="185"/>
    </row>
    <row r="68" spans="1:40" ht="21" customHeight="1">
      <c r="A68" s="1152"/>
      <c r="B68" s="1193"/>
      <c r="C68" s="186" t="s">
        <v>657</v>
      </c>
      <c r="D68" s="1033">
        <v>4</v>
      </c>
      <c r="E68" s="9" t="s">
        <v>653</v>
      </c>
      <c r="F68" s="9" t="s">
        <v>651</v>
      </c>
      <c r="G68" s="306"/>
      <c r="H68" s="1057">
        <v>4</v>
      </c>
      <c r="I68" s="33">
        <v>6</v>
      </c>
      <c r="J68" s="33" t="s">
        <v>653</v>
      </c>
      <c r="K68" s="306" t="s">
        <v>645</v>
      </c>
      <c r="L68" s="1193"/>
      <c r="M68" s="184"/>
      <c r="N68" s="417"/>
      <c r="O68" s="1046"/>
      <c r="P68" s="417"/>
      <c r="Q68" s="408"/>
      <c r="R68" s="29"/>
      <c r="S68" s="29"/>
      <c r="T68" s="12"/>
      <c r="U68" s="185"/>
      <c r="V68" s="185"/>
      <c r="W68" s="185"/>
      <c r="X68" s="185"/>
      <c r="Y68" s="185"/>
      <c r="Z68" s="185"/>
      <c r="AA68" s="185"/>
      <c r="AB68" s="185"/>
      <c r="AC68" s="185"/>
      <c r="AD68" s="185"/>
      <c r="AE68" s="185"/>
      <c r="AF68" s="185"/>
      <c r="AG68" s="185"/>
      <c r="AH68" s="185"/>
      <c r="AI68" s="185"/>
      <c r="AJ68" s="185"/>
      <c r="AK68" s="185"/>
      <c r="AL68" s="185"/>
      <c r="AM68" s="185"/>
      <c r="AN68" s="185"/>
    </row>
    <row r="69" spans="1:40" ht="24" customHeight="1">
      <c r="A69" s="1152"/>
      <c r="B69" s="1193"/>
      <c r="C69" s="380" t="s">
        <v>658</v>
      </c>
      <c r="D69" s="1033">
        <v>4</v>
      </c>
      <c r="E69" s="9" t="s">
        <v>655</v>
      </c>
      <c r="F69" s="9" t="s">
        <v>651</v>
      </c>
      <c r="G69" s="306"/>
      <c r="H69" s="1057">
        <v>5</v>
      </c>
      <c r="I69" s="33">
        <v>4</v>
      </c>
      <c r="J69" s="33" t="s">
        <v>655</v>
      </c>
      <c r="K69" s="306" t="s">
        <v>645</v>
      </c>
      <c r="L69" s="1194"/>
      <c r="M69" s="184"/>
      <c r="N69" s="417"/>
      <c r="O69" s="417"/>
      <c r="P69" s="417"/>
      <c r="Q69" s="417"/>
      <c r="R69" s="29"/>
      <c r="S69" s="29"/>
      <c r="T69" s="12"/>
      <c r="U69" s="185"/>
      <c r="V69" s="185"/>
      <c r="W69" s="185"/>
      <c r="X69" s="185"/>
      <c r="Y69" s="185"/>
      <c r="Z69" s="185"/>
      <c r="AA69" s="185"/>
      <c r="AB69" s="185"/>
      <c r="AC69" s="185"/>
      <c r="AD69" s="185"/>
      <c r="AE69" s="185"/>
      <c r="AF69" s="185"/>
      <c r="AG69" s="185"/>
      <c r="AH69" s="185"/>
      <c r="AI69" s="185"/>
      <c r="AJ69" s="185"/>
      <c r="AK69" s="185"/>
      <c r="AL69" s="185"/>
      <c r="AM69" s="185"/>
      <c r="AN69" s="185"/>
    </row>
    <row r="70" spans="1:40" ht="15.75" customHeight="1">
      <c r="A70" s="1152"/>
      <c r="B70" s="1193"/>
      <c r="C70" s="186"/>
      <c r="D70" s="1034">
        <v>27</v>
      </c>
      <c r="E70" s="395"/>
      <c r="F70" s="306"/>
      <c r="G70" s="306"/>
      <c r="H70" s="130"/>
      <c r="I70" s="1059">
        <v>30</v>
      </c>
      <c r="J70" s="306"/>
      <c r="K70" s="306"/>
      <c r="L70" s="186" t="s">
        <v>593</v>
      </c>
      <c r="M70" s="192"/>
      <c r="N70" s="192"/>
      <c r="O70" s="192"/>
      <c r="P70" s="192"/>
      <c r="Q70" s="192"/>
      <c r="R70" s="194"/>
      <c r="S70" s="4">
        <f t="shared" ref="S70:S77" si="12">SUM(M70:R70)</f>
        <v>0</v>
      </c>
      <c r="T70" s="12"/>
      <c r="U70" s="185"/>
      <c r="V70" s="185"/>
      <c r="W70" s="185"/>
      <c r="X70" s="185"/>
      <c r="Y70" s="185"/>
      <c r="Z70" s="185"/>
      <c r="AA70" s="185"/>
      <c r="AB70" s="185"/>
      <c r="AC70" s="185"/>
      <c r="AD70" s="185"/>
      <c r="AE70" s="185"/>
      <c r="AF70" s="185"/>
      <c r="AG70" s="185"/>
      <c r="AH70" s="185"/>
      <c r="AI70" s="185"/>
      <c r="AJ70" s="185"/>
      <c r="AK70" s="185"/>
      <c r="AL70" s="185"/>
      <c r="AM70" s="185"/>
      <c r="AN70" s="185"/>
    </row>
    <row r="71" spans="1:40" ht="15.75" customHeight="1">
      <c r="A71" s="1152"/>
      <c r="B71" s="1193"/>
      <c r="C71" s="186"/>
      <c r="D71" s="306"/>
      <c r="E71" s="395"/>
      <c r="F71" s="306"/>
      <c r="G71" s="306"/>
      <c r="H71" s="1254" t="s">
        <v>3015</v>
      </c>
      <c r="I71" s="1255"/>
      <c r="J71" s="1181"/>
      <c r="K71" s="306"/>
      <c r="L71" s="195" t="s">
        <v>594</v>
      </c>
      <c r="M71" s="196"/>
      <c r="N71" s="196"/>
      <c r="O71" s="196"/>
      <c r="P71" s="196"/>
      <c r="Q71" s="196"/>
      <c r="R71" s="29"/>
      <c r="S71" s="33">
        <f t="shared" si="12"/>
        <v>0</v>
      </c>
      <c r="T71" s="12"/>
      <c r="U71" s="185"/>
      <c r="V71" s="185"/>
      <c r="W71" s="185"/>
      <c r="X71" s="185"/>
      <c r="Y71" s="185"/>
      <c r="Z71" s="185"/>
      <c r="AA71" s="185"/>
      <c r="AB71" s="185"/>
      <c r="AC71" s="185"/>
      <c r="AD71" s="185"/>
      <c r="AE71" s="185"/>
      <c r="AF71" s="185"/>
      <c r="AG71" s="185"/>
      <c r="AH71" s="185"/>
      <c r="AI71" s="185"/>
      <c r="AJ71" s="185"/>
      <c r="AK71" s="185"/>
      <c r="AL71" s="185"/>
      <c r="AM71" s="185"/>
      <c r="AN71" s="185"/>
    </row>
    <row r="72" spans="1:40" ht="15.75" customHeight="1">
      <c r="A72" s="1152"/>
      <c r="B72" s="1193"/>
      <c r="C72" s="186"/>
      <c r="D72" s="33"/>
      <c r="E72" s="33"/>
      <c r="F72" s="33"/>
      <c r="G72" s="33"/>
      <c r="H72" s="1229"/>
      <c r="I72" s="1256"/>
      <c r="J72" s="1257"/>
      <c r="K72" s="33"/>
      <c r="L72" s="195" t="s">
        <v>595</v>
      </c>
      <c r="M72" s="198"/>
      <c r="N72" s="198"/>
      <c r="O72" s="198"/>
      <c r="P72" s="198"/>
      <c r="Q72" s="198"/>
      <c r="R72" s="29"/>
      <c r="S72" s="33">
        <f t="shared" si="12"/>
        <v>0</v>
      </c>
      <c r="T72" s="12"/>
      <c r="U72" s="185"/>
      <c r="V72" s="185"/>
      <c r="W72" s="185"/>
      <c r="X72" s="185"/>
      <c r="Y72" s="185"/>
      <c r="Z72" s="185"/>
      <c r="AA72" s="185"/>
      <c r="AB72" s="185"/>
      <c r="AC72" s="185"/>
      <c r="AD72" s="185"/>
      <c r="AE72" s="185"/>
      <c r="AF72" s="185"/>
      <c r="AG72" s="185"/>
      <c r="AH72" s="185"/>
      <c r="AI72" s="185"/>
      <c r="AJ72" s="185"/>
      <c r="AK72" s="185"/>
      <c r="AL72" s="185"/>
      <c r="AM72" s="185"/>
      <c r="AN72" s="185"/>
    </row>
    <row r="73" spans="1:40" ht="15.75" customHeight="1">
      <c r="A73" s="1152"/>
      <c r="B73" s="1193"/>
      <c r="C73" s="186"/>
      <c r="D73" s="33"/>
      <c r="E73" s="33"/>
      <c r="F73" s="33"/>
      <c r="G73" s="33"/>
      <c r="H73" s="33"/>
      <c r="I73" s="33"/>
      <c r="J73" s="33"/>
      <c r="K73" s="33"/>
      <c r="L73" s="199" t="s">
        <v>596</v>
      </c>
      <c r="M73" s="200"/>
      <c r="N73" s="200"/>
      <c r="O73" s="200"/>
      <c r="P73" s="200"/>
      <c r="Q73" s="200"/>
      <c r="R73" s="202"/>
      <c r="S73" s="203">
        <f t="shared" si="12"/>
        <v>0</v>
      </c>
      <c r="T73" s="12"/>
      <c r="U73" s="185"/>
      <c r="V73" s="185"/>
      <c r="W73" s="185"/>
      <c r="X73" s="185"/>
      <c r="Y73" s="185"/>
      <c r="Z73" s="185"/>
      <c r="AA73" s="185"/>
      <c r="AB73" s="185"/>
      <c r="AC73" s="185"/>
      <c r="AD73" s="185"/>
      <c r="AE73" s="185"/>
      <c r="AF73" s="185"/>
      <c r="AG73" s="185"/>
      <c r="AH73" s="185"/>
      <c r="AI73" s="185"/>
      <c r="AJ73" s="185"/>
      <c r="AK73" s="185"/>
      <c r="AL73" s="185"/>
      <c r="AM73" s="185"/>
      <c r="AN73" s="185"/>
    </row>
    <row r="74" spans="1:40" ht="15.75" customHeight="1">
      <c r="A74" s="1152"/>
      <c r="B74" s="1193"/>
      <c r="C74" s="186"/>
      <c r="D74" s="1034">
        <v>27</v>
      </c>
      <c r="E74" s="395"/>
      <c r="F74" s="306"/>
      <c r="G74" s="306"/>
      <c r="H74" s="1034"/>
      <c r="I74" s="395"/>
      <c r="J74" s="306"/>
      <c r="K74" s="306"/>
      <c r="L74" s="199" t="s">
        <v>597</v>
      </c>
      <c r="M74" s="200"/>
      <c r="N74" s="200"/>
      <c r="O74" s="200"/>
      <c r="P74" s="200"/>
      <c r="Q74" s="200"/>
      <c r="R74" s="202"/>
      <c r="S74" s="203">
        <f t="shared" si="12"/>
        <v>0</v>
      </c>
      <c r="T74" s="12"/>
      <c r="U74" s="185"/>
      <c r="V74" s="185"/>
      <c r="W74" s="185"/>
      <c r="X74" s="185"/>
      <c r="Y74" s="185"/>
      <c r="Z74" s="185"/>
      <c r="AA74" s="185"/>
      <c r="AB74" s="185"/>
      <c r="AC74" s="185"/>
      <c r="AD74" s="185"/>
      <c r="AE74" s="185"/>
      <c r="AF74" s="185"/>
      <c r="AG74" s="185"/>
      <c r="AH74" s="185"/>
      <c r="AI74" s="185"/>
      <c r="AJ74" s="185"/>
      <c r="AK74" s="185"/>
      <c r="AL74" s="185"/>
      <c r="AM74" s="185"/>
      <c r="AN74" s="185"/>
    </row>
    <row r="75" spans="1:40" ht="15.75" customHeight="1">
      <c r="A75" s="1152"/>
      <c r="B75" s="1193"/>
      <c r="C75" s="186"/>
      <c r="D75" s="306"/>
      <c r="E75" s="395"/>
      <c r="F75" s="306"/>
      <c r="G75" s="306"/>
      <c r="H75" s="306"/>
      <c r="I75" s="395"/>
      <c r="J75" s="306"/>
      <c r="K75" s="306"/>
      <c r="L75" s="208" t="s">
        <v>598</v>
      </c>
      <c r="M75" s="200"/>
      <c r="N75" s="200"/>
      <c r="O75" s="200"/>
      <c r="P75" s="200"/>
      <c r="Q75" s="200"/>
      <c r="R75" s="202"/>
      <c r="S75" s="203">
        <f t="shared" si="12"/>
        <v>0</v>
      </c>
      <c r="T75" s="12"/>
      <c r="U75" s="185"/>
      <c r="V75" s="185"/>
      <c r="W75" s="185"/>
      <c r="X75" s="185"/>
      <c r="Y75" s="185"/>
      <c r="Z75" s="185"/>
      <c r="AA75" s="185"/>
      <c r="AB75" s="185"/>
      <c r="AC75" s="185"/>
      <c r="AD75" s="185"/>
      <c r="AE75" s="185"/>
      <c r="AF75" s="185"/>
      <c r="AG75" s="185"/>
      <c r="AH75" s="185"/>
      <c r="AI75" s="185"/>
      <c r="AJ75" s="185"/>
      <c r="AK75" s="185"/>
      <c r="AL75" s="185"/>
      <c r="AM75" s="185"/>
      <c r="AN75" s="185"/>
    </row>
    <row r="76" spans="1:40" ht="15.75" customHeight="1">
      <c r="A76" s="1152"/>
      <c r="B76" s="1193"/>
      <c r="C76" s="186"/>
      <c r="D76" s="33"/>
      <c r="E76" s="33"/>
      <c r="F76" s="33"/>
      <c r="G76" s="33"/>
      <c r="H76" s="33"/>
      <c r="I76" s="33"/>
      <c r="J76" s="33"/>
      <c r="K76" s="33"/>
      <c r="L76" s="209" t="s">
        <v>599</v>
      </c>
      <c r="M76" s="210"/>
      <c r="N76" s="210"/>
      <c r="O76" s="210"/>
      <c r="P76" s="210"/>
      <c r="Q76" s="210"/>
      <c r="R76" s="211"/>
      <c r="S76" s="212">
        <f t="shared" si="12"/>
        <v>0</v>
      </c>
      <c r="T76" s="12"/>
      <c r="U76" s="185"/>
      <c r="V76" s="185"/>
      <c r="W76" s="185"/>
      <c r="X76" s="185"/>
      <c r="Y76" s="185"/>
      <c r="Z76" s="185"/>
      <c r="AA76" s="185"/>
      <c r="AB76" s="185"/>
      <c r="AC76" s="185"/>
      <c r="AD76" s="185"/>
      <c r="AE76" s="185"/>
      <c r="AF76" s="185"/>
      <c r="AG76" s="185"/>
      <c r="AH76" s="185"/>
      <c r="AI76" s="185"/>
      <c r="AJ76" s="185"/>
      <c r="AK76" s="185"/>
      <c r="AL76" s="185"/>
      <c r="AM76" s="185"/>
      <c r="AN76" s="185"/>
    </row>
    <row r="77" spans="1:40" ht="15.75" customHeight="1">
      <c r="A77" s="1152"/>
      <c r="B77" s="1193"/>
      <c r="C77" s="186"/>
      <c r="D77" s="33"/>
      <c r="E77" s="33"/>
      <c r="F77" s="33"/>
      <c r="G77" s="33"/>
      <c r="H77" s="33"/>
      <c r="I77" s="33"/>
      <c r="J77" s="33"/>
      <c r="K77" s="33"/>
      <c r="L77" s="209" t="s">
        <v>600</v>
      </c>
      <c r="M77" s="213"/>
      <c r="N77" s="213"/>
      <c r="O77" s="213"/>
      <c r="P77" s="213"/>
      <c r="Q77" s="213"/>
      <c r="R77" s="214"/>
      <c r="S77" s="215">
        <f t="shared" si="12"/>
        <v>0</v>
      </c>
      <c r="T77" s="12"/>
      <c r="U77" s="185"/>
      <c r="V77" s="185"/>
      <c r="W77" s="185"/>
      <c r="X77" s="185"/>
      <c r="Y77" s="185"/>
      <c r="Z77" s="185"/>
      <c r="AA77" s="185"/>
      <c r="AB77" s="185"/>
      <c r="AC77" s="185"/>
      <c r="AD77" s="185"/>
      <c r="AE77" s="185"/>
      <c r="AF77" s="185"/>
      <c r="AG77" s="185"/>
      <c r="AH77" s="185"/>
      <c r="AI77" s="185"/>
      <c r="AJ77" s="185"/>
      <c r="AK77" s="185"/>
      <c r="AL77" s="185"/>
      <c r="AM77" s="185"/>
      <c r="AN77" s="185"/>
    </row>
    <row r="78" spans="1:40" ht="15.75" customHeight="1">
      <c r="A78" s="1152"/>
      <c r="B78" s="1193"/>
      <c r="C78" s="216"/>
      <c r="D78" s="217"/>
      <c r="E78" s="217"/>
      <c r="F78" s="217"/>
      <c r="G78" s="217"/>
      <c r="H78" s="217"/>
      <c r="I78" s="217"/>
      <c r="J78" s="217"/>
      <c r="K78" s="217"/>
      <c r="L78" s="222"/>
      <c r="M78" s="223"/>
      <c r="N78" s="223"/>
      <c r="O78" s="223"/>
      <c r="P78" s="223"/>
      <c r="Q78" s="223"/>
      <c r="R78" s="224"/>
      <c r="S78" s="225"/>
      <c r="T78" s="12"/>
      <c r="U78" s="185"/>
      <c r="V78" s="185"/>
      <c r="W78" s="185"/>
      <c r="X78" s="185"/>
      <c r="Y78" s="185"/>
      <c r="Z78" s="185"/>
      <c r="AA78" s="185"/>
      <c r="AB78" s="185"/>
      <c r="AC78" s="185"/>
      <c r="AD78" s="8"/>
      <c r="AE78" s="8"/>
      <c r="AF78" s="8"/>
      <c r="AG78" s="8"/>
      <c r="AH78" s="8"/>
      <c r="AI78" s="8"/>
      <c r="AJ78" s="8"/>
      <c r="AK78" s="8"/>
      <c r="AL78" s="8"/>
      <c r="AM78" s="8"/>
      <c r="AN78" s="8"/>
    </row>
    <row r="79" spans="1:40" ht="26.25" customHeight="1">
      <c r="A79" s="1152"/>
      <c r="B79" s="1193"/>
      <c r="C79" s="114"/>
      <c r="D79" s="114"/>
      <c r="E79" s="114"/>
      <c r="F79" s="114"/>
      <c r="G79" s="114"/>
      <c r="H79" s="114"/>
      <c r="I79" s="114"/>
      <c r="J79" s="114"/>
      <c r="K79" s="114"/>
      <c r="L79" s="1195" t="s">
        <v>601</v>
      </c>
      <c r="M79" s="1051" t="s">
        <v>3012</v>
      </c>
      <c r="N79" s="247" t="s">
        <v>3009</v>
      </c>
      <c r="O79" s="1051"/>
      <c r="P79" s="1051"/>
      <c r="Q79" s="1051" t="s">
        <v>3014</v>
      </c>
      <c r="R79" s="228"/>
      <c r="S79" s="228"/>
      <c r="T79" s="12"/>
      <c r="U79" s="185"/>
      <c r="V79" s="185"/>
      <c r="W79" s="185"/>
      <c r="X79" s="185"/>
      <c r="Y79" s="185"/>
      <c r="Z79" s="185"/>
      <c r="AA79" s="185"/>
      <c r="AB79" s="185"/>
      <c r="AC79" s="185"/>
      <c r="AD79" s="185"/>
      <c r="AE79" s="185"/>
      <c r="AF79" s="185"/>
      <c r="AG79" s="185"/>
      <c r="AH79" s="185"/>
      <c r="AI79" s="185"/>
      <c r="AJ79" s="185"/>
      <c r="AK79" s="185"/>
      <c r="AL79" s="185"/>
      <c r="AM79" s="185"/>
      <c r="AN79" s="185"/>
    </row>
    <row r="80" spans="1:40" ht="27.75" customHeight="1">
      <c r="A80" s="1152"/>
      <c r="B80" s="1193"/>
      <c r="C80" s="114"/>
      <c r="D80" s="114"/>
      <c r="E80" s="114"/>
      <c r="F80" s="114"/>
      <c r="G80" s="114"/>
      <c r="H80" s="114"/>
      <c r="I80" s="114"/>
      <c r="J80" s="114"/>
      <c r="K80" s="114"/>
      <c r="L80" s="1193"/>
      <c r="M80" s="1051" t="s">
        <v>3008</v>
      </c>
      <c r="N80" s="1051"/>
      <c r="O80" s="1051"/>
      <c r="P80" s="1051"/>
      <c r="Q80" s="1051"/>
      <c r="R80" s="228"/>
      <c r="S80" s="228"/>
      <c r="T80" s="12"/>
      <c r="U80" s="185"/>
      <c r="V80" s="185"/>
      <c r="W80" s="185"/>
      <c r="X80" s="185"/>
      <c r="Y80" s="185"/>
      <c r="Z80" s="185"/>
      <c r="AA80" s="185"/>
      <c r="AB80" s="185"/>
      <c r="AC80" s="185"/>
      <c r="AD80" s="185"/>
      <c r="AE80" s="185"/>
      <c r="AF80" s="185"/>
      <c r="AG80" s="185"/>
      <c r="AH80" s="185"/>
      <c r="AI80" s="185"/>
      <c r="AJ80" s="185"/>
      <c r="AK80" s="185"/>
      <c r="AL80" s="185"/>
      <c r="AM80" s="185"/>
      <c r="AN80" s="185"/>
    </row>
    <row r="81" spans="1:40" ht="21" customHeight="1">
      <c r="A81" s="1152"/>
      <c r="B81" s="1193"/>
      <c r="C81" s="186"/>
      <c r="D81" s="33"/>
      <c r="E81" s="33"/>
      <c r="F81" s="33"/>
      <c r="G81" s="33"/>
      <c r="H81" s="33"/>
      <c r="I81" s="33"/>
      <c r="J81" s="33"/>
      <c r="K81" s="33"/>
      <c r="L81" s="1194"/>
      <c r="M81" s="1060"/>
      <c r="N81" s="1051"/>
      <c r="O81" s="1051"/>
      <c r="P81" s="1051"/>
      <c r="Q81" s="1051"/>
      <c r="R81" s="228"/>
      <c r="S81" s="228"/>
      <c r="T81" s="12"/>
      <c r="U81" s="185"/>
      <c r="V81" s="185"/>
      <c r="W81" s="185"/>
      <c r="X81" s="185"/>
      <c r="Y81" s="185"/>
      <c r="Z81" s="185"/>
      <c r="AA81" s="185"/>
      <c r="AB81" s="185"/>
      <c r="AC81" s="185"/>
      <c r="AD81" s="185"/>
      <c r="AE81" s="185"/>
      <c r="AF81" s="185"/>
      <c r="AG81" s="185"/>
      <c r="AH81" s="185"/>
      <c r="AI81" s="185"/>
      <c r="AJ81" s="185"/>
      <c r="AK81" s="185"/>
      <c r="AL81" s="185"/>
      <c r="AM81" s="185"/>
      <c r="AN81" s="185"/>
    </row>
    <row r="82" spans="1:40" ht="17.25" customHeight="1">
      <c r="A82" s="1152"/>
      <c r="B82" s="1193"/>
      <c r="C82" s="186"/>
      <c r="D82" s="33"/>
      <c r="E82" s="33"/>
      <c r="F82" s="33"/>
      <c r="G82" s="33"/>
      <c r="H82" s="33"/>
      <c r="I82" s="33"/>
      <c r="J82" s="33"/>
      <c r="K82" s="33"/>
      <c r="L82" s="238" t="s">
        <v>593</v>
      </c>
      <c r="M82" s="280"/>
      <c r="N82" s="280"/>
      <c r="O82" s="280"/>
      <c r="P82" s="280"/>
      <c r="Q82" s="280"/>
      <c r="R82" s="236"/>
      <c r="S82" s="237">
        <f t="shared" ref="S82:S93" si="13">SUM(M82:R82)</f>
        <v>0</v>
      </c>
      <c r="T82" s="12"/>
      <c r="U82" s="185"/>
      <c r="V82" s="185"/>
      <c r="W82" s="185"/>
      <c r="X82" s="185"/>
      <c r="Y82" s="185"/>
      <c r="Z82" s="185"/>
      <c r="AA82" s="185"/>
      <c r="AB82" s="185"/>
      <c r="AC82" s="185"/>
      <c r="AD82" s="185"/>
      <c r="AE82" s="185"/>
      <c r="AF82" s="185"/>
      <c r="AG82" s="185"/>
      <c r="AH82" s="185"/>
      <c r="AI82" s="185"/>
      <c r="AJ82" s="185"/>
      <c r="AK82" s="185"/>
      <c r="AL82" s="185"/>
      <c r="AM82" s="185"/>
      <c r="AN82" s="185"/>
    </row>
    <row r="83" spans="1:40" ht="17.25" customHeight="1">
      <c r="A83" s="1152"/>
      <c r="B83" s="1193"/>
      <c r="C83" s="186"/>
      <c r="D83" s="33"/>
      <c r="E83" s="33"/>
      <c r="F83" s="33"/>
      <c r="G83" s="33"/>
      <c r="H83" s="33"/>
      <c r="I83" s="33"/>
      <c r="J83" s="33"/>
      <c r="K83" s="33"/>
      <c r="L83" s="240" t="s">
        <v>594</v>
      </c>
      <c r="M83" s="281"/>
      <c r="N83" s="281"/>
      <c r="O83" s="281"/>
      <c r="P83" s="281"/>
      <c r="Q83" s="281"/>
      <c r="R83" s="228"/>
      <c r="S83" s="242">
        <f t="shared" si="13"/>
        <v>0</v>
      </c>
      <c r="T83" s="12"/>
      <c r="U83" s="185"/>
      <c r="V83" s="185"/>
      <c r="W83" s="185"/>
      <c r="X83" s="185"/>
      <c r="Y83" s="185"/>
      <c r="Z83" s="185"/>
      <c r="AA83" s="185"/>
      <c r="AB83" s="185"/>
      <c r="AC83" s="185"/>
      <c r="AD83" s="185"/>
      <c r="AE83" s="185"/>
      <c r="AF83" s="185"/>
      <c r="AG83" s="185"/>
      <c r="AH83" s="185"/>
      <c r="AI83" s="185"/>
      <c r="AJ83" s="185"/>
      <c r="AK83" s="185"/>
      <c r="AL83" s="185"/>
      <c r="AM83" s="185"/>
      <c r="AN83" s="185"/>
    </row>
    <row r="84" spans="1:40" ht="17.25" customHeight="1">
      <c r="A84" s="1152"/>
      <c r="B84" s="1193"/>
      <c r="C84" s="186"/>
      <c r="D84" s="33"/>
      <c r="E84" s="33"/>
      <c r="F84" s="33"/>
      <c r="G84" s="33"/>
      <c r="H84" s="33"/>
      <c r="I84" s="33"/>
      <c r="J84" s="33"/>
      <c r="K84" s="33"/>
      <c r="L84" s="240" t="s">
        <v>595</v>
      </c>
      <c r="M84" s="243"/>
      <c r="N84" s="243"/>
      <c r="O84" s="243"/>
      <c r="P84" s="243"/>
      <c r="Q84" s="243"/>
      <c r="R84" s="228"/>
      <c r="S84" s="242">
        <f t="shared" si="13"/>
        <v>0</v>
      </c>
      <c r="T84" s="12"/>
      <c r="U84" s="185"/>
      <c r="V84" s="185"/>
      <c r="W84" s="185"/>
      <c r="X84" s="185"/>
      <c r="Y84" s="185"/>
      <c r="Z84" s="185"/>
      <c r="AA84" s="185"/>
      <c r="AB84" s="185"/>
      <c r="AC84" s="185"/>
      <c r="AD84" s="185"/>
      <c r="AE84" s="185"/>
      <c r="AF84" s="185"/>
      <c r="AG84" s="185"/>
      <c r="AH84" s="185"/>
      <c r="AI84" s="185"/>
      <c r="AJ84" s="185"/>
      <c r="AK84" s="185"/>
      <c r="AL84" s="185"/>
      <c r="AM84" s="185"/>
      <c r="AN84" s="185"/>
    </row>
    <row r="85" spans="1:40" ht="17.25" customHeight="1">
      <c r="A85" s="1152"/>
      <c r="B85" s="1193"/>
      <c r="C85" s="186"/>
      <c r="D85" s="33"/>
      <c r="E85" s="33"/>
      <c r="F85" s="33"/>
      <c r="G85" s="33"/>
      <c r="H85" s="33"/>
      <c r="I85" s="33"/>
      <c r="J85" s="33"/>
      <c r="K85" s="33"/>
      <c r="L85" s="244" t="s">
        <v>596</v>
      </c>
      <c r="M85" s="246"/>
      <c r="N85" s="246"/>
      <c r="O85" s="246"/>
      <c r="P85" s="246"/>
      <c r="Q85" s="246"/>
      <c r="R85" s="247"/>
      <c r="S85" s="248">
        <f t="shared" si="13"/>
        <v>0</v>
      </c>
      <c r="T85" s="12"/>
      <c r="U85" s="185"/>
      <c r="V85" s="185"/>
      <c r="W85" s="185"/>
      <c r="X85" s="185"/>
      <c r="Y85" s="185"/>
      <c r="Z85" s="185"/>
      <c r="AA85" s="185"/>
      <c r="AB85" s="185"/>
      <c r="AC85" s="185"/>
      <c r="AD85" s="185"/>
      <c r="AE85" s="185"/>
      <c r="AF85" s="185"/>
      <c r="AG85" s="185"/>
      <c r="AH85" s="185"/>
      <c r="AI85" s="185"/>
      <c r="AJ85" s="185"/>
      <c r="AK85" s="185"/>
      <c r="AL85" s="185"/>
      <c r="AM85" s="185"/>
      <c r="AN85" s="185"/>
    </row>
    <row r="86" spans="1:40" ht="17.25" customHeight="1">
      <c r="A86" s="1152"/>
      <c r="B86" s="1193"/>
      <c r="C86" s="1200"/>
      <c r="D86" s="186"/>
      <c r="E86" s="186"/>
      <c r="F86" s="186"/>
      <c r="G86" s="186"/>
      <c r="H86" s="186"/>
      <c r="I86" s="186"/>
      <c r="J86" s="186"/>
      <c r="K86" s="186"/>
      <c r="L86" s="244" t="s">
        <v>597</v>
      </c>
      <c r="M86" s="246"/>
      <c r="N86" s="246"/>
      <c r="O86" s="246"/>
      <c r="P86" s="246"/>
      <c r="Q86" s="246"/>
      <c r="R86" s="247"/>
      <c r="S86" s="248">
        <f t="shared" si="13"/>
        <v>0</v>
      </c>
      <c r="T86" s="12"/>
      <c r="U86" s="185"/>
      <c r="V86" s="185"/>
      <c r="W86" s="185"/>
      <c r="X86" s="185"/>
      <c r="Y86" s="185"/>
      <c r="Z86" s="185"/>
      <c r="AA86" s="185"/>
      <c r="AB86" s="185"/>
      <c r="AC86" s="185"/>
      <c r="AD86" s="8"/>
      <c r="AE86" s="8"/>
      <c r="AF86" s="8"/>
      <c r="AG86" s="8"/>
      <c r="AH86" s="8"/>
      <c r="AI86" s="8"/>
      <c r="AJ86" s="8"/>
      <c r="AK86" s="8"/>
      <c r="AL86" s="8"/>
      <c r="AM86" s="8"/>
      <c r="AN86" s="8"/>
    </row>
    <row r="87" spans="1:40" ht="17.25" customHeight="1">
      <c r="A87" s="1152"/>
      <c r="B87" s="1193"/>
      <c r="C87" s="1201"/>
      <c r="D87" s="186"/>
      <c r="E87" s="186"/>
      <c r="F87" s="186"/>
      <c r="G87" s="186"/>
      <c r="H87" s="186"/>
      <c r="I87" s="186"/>
      <c r="J87" s="186"/>
      <c r="K87" s="186"/>
      <c r="L87" s="249" t="s">
        <v>598</v>
      </c>
      <c r="M87" s="246"/>
      <c r="N87" s="246"/>
      <c r="O87" s="246"/>
      <c r="P87" s="246"/>
      <c r="Q87" s="246"/>
      <c r="R87" s="247"/>
      <c r="S87" s="248">
        <f t="shared" si="13"/>
        <v>0</v>
      </c>
      <c r="T87" s="12"/>
      <c r="U87" s="185"/>
      <c r="V87" s="185"/>
      <c r="W87" s="185"/>
      <c r="X87" s="185"/>
      <c r="Y87" s="185"/>
      <c r="Z87" s="185"/>
      <c r="AA87" s="185"/>
      <c r="AB87" s="185"/>
      <c r="AC87" s="185"/>
      <c r="AD87" s="8"/>
      <c r="AE87" s="8"/>
      <c r="AF87" s="8"/>
      <c r="AG87" s="8"/>
      <c r="AH87" s="8"/>
      <c r="AI87" s="8"/>
      <c r="AJ87" s="8"/>
      <c r="AK87" s="8"/>
      <c r="AL87" s="8"/>
      <c r="AM87" s="8"/>
      <c r="AN87" s="8"/>
    </row>
    <row r="88" spans="1:40" ht="17.25" customHeight="1">
      <c r="A88" s="1152"/>
      <c r="B88" s="1193"/>
      <c r="C88" s="186"/>
      <c r="D88" s="33"/>
      <c r="E88" s="33"/>
      <c r="F88" s="33"/>
      <c r="G88" s="33"/>
      <c r="H88" s="33"/>
      <c r="I88" s="33"/>
      <c r="J88" s="33"/>
      <c r="K88" s="33"/>
      <c r="L88" s="250" t="s">
        <v>599</v>
      </c>
      <c r="M88" s="251"/>
      <c r="N88" s="251"/>
      <c r="O88" s="251"/>
      <c r="P88" s="251"/>
      <c r="Q88" s="251"/>
      <c r="R88" s="252"/>
      <c r="S88" s="253">
        <f t="shared" si="13"/>
        <v>0</v>
      </c>
      <c r="T88" s="12"/>
      <c r="U88" s="185"/>
      <c r="V88" s="185"/>
      <c r="W88" s="185"/>
      <c r="X88" s="185"/>
      <c r="Y88" s="185"/>
      <c r="Z88" s="185"/>
      <c r="AA88" s="185"/>
      <c r="AB88" s="185"/>
      <c r="AC88" s="185"/>
      <c r="AD88" s="185"/>
      <c r="AE88" s="185"/>
      <c r="AF88" s="185"/>
      <c r="AG88" s="185"/>
      <c r="AH88" s="185"/>
      <c r="AI88" s="185"/>
      <c r="AJ88" s="185"/>
      <c r="AK88" s="185"/>
      <c r="AL88" s="185"/>
      <c r="AM88" s="185"/>
      <c r="AN88" s="185"/>
    </row>
    <row r="89" spans="1:40" ht="17.25" customHeight="1">
      <c r="A89" s="1152"/>
      <c r="B89" s="1193"/>
      <c r="C89" s="186"/>
      <c r="D89" s="33"/>
      <c r="E89" s="33"/>
      <c r="F89" s="33"/>
      <c r="G89" s="33"/>
      <c r="H89" s="33"/>
      <c r="I89" s="33"/>
      <c r="J89" s="33"/>
      <c r="K89" s="33"/>
      <c r="L89" s="250" t="s">
        <v>600</v>
      </c>
      <c r="M89" s="254"/>
      <c r="N89" s="254"/>
      <c r="O89" s="254"/>
      <c r="P89" s="254"/>
      <c r="Q89" s="254"/>
      <c r="R89" s="255"/>
      <c r="S89" s="256">
        <f t="shared" si="13"/>
        <v>0</v>
      </c>
      <c r="T89" s="12"/>
      <c r="U89" s="185"/>
      <c r="V89" s="185"/>
      <c r="W89" s="185"/>
      <c r="X89" s="185"/>
      <c r="Y89" s="185"/>
      <c r="Z89" s="185"/>
      <c r="AA89" s="185"/>
      <c r="AB89" s="185"/>
      <c r="AC89" s="185"/>
      <c r="AD89" s="185"/>
      <c r="AE89" s="185"/>
      <c r="AF89" s="185"/>
      <c r="AG89" s="185"/>
      <c r="AH89" s="185"/>
      <c r="AI89" s="185"/>
      <c r="AJ89" s="185"/>
      <c r="AK89" s="185"/>
      <c r="AL89" s="185"/>
      <c r="AM89" s="185"/>
      <c r="AN89" s="185"/>
    </row>
    <row r="90" spans="1:40" ht="17.25" customHeight="1">
      <c r="A90" s="1152"/>
      <c r="B90" s="1193"/>
      <c r="C90" s="186"/>
      <c r="D90" s="33"/>
      <c r="E90" s="33"/>
      <c r="F90" s="33"/>
      <c r="G90" s="33"/>
      <c r="H90" s="33"/>
      <c r="I90" s="33"/>
      <c r="J90" s="33"/>
      <c r="K90" s="33"/>
      <c r="L90" s="222" t="s">
        <v>681</v>
      </c>
      <c r="M90" s="223">
        <f t="shared" ref="M90:R90" si="14">M82+M70</f>
        <v>0</v>
      </c>
      <c r="N90" s="223">
        <f t="shared" si="14"/>
        <v>0</v>
      </c>
      <c r="O90" s="223">
        <f t="shared" si="14"/>
        <v>0</v>
      </c>
      <c r="P90" s="223">
        <f t="shared" si="14"/>
        <v>0</v>
      </c>
      <c r="Q90" s="223">
        <f t="shared" si="14"/>
        <v>0</v>
      </c>
      <c r="R90" s="223">
        <f t="shared" si="14"/>
        <v>0</v>
      </c>
      <c r="S90" s="224">
        <f t="shared" si="13"/>
        <v>0</v>
      </c>
      <c r="T90" s="12"/>
      <c r="U90" s="185"/>
      <c r="V90" s="185"/>
      <c r="W90" s="185"/>
      <c r="X90" s="185"/>
      <c r="Y90" s="185"/>
      <c r="Z90" s="185"/>
      <c r="AA90" s="185"/>
      <c r="AB90" s="185"/>
      <c r="AC90" s="185"/>
      <c r="AD90" s="185"/>
      <c r="AE90" s="185"/>
      <c r="AF90" s="185"/>
      <c r="AG90" s="185"/>
      <c r="AH90" s="185"/>
      <c r="AI90" s="185"/>
      <c r="AJ90" s="185"/>
      <c r="AK90" s="185"/>
      <c r="AL90" s="185"/>
      <c r="AM90" s="185"/>
      <c r="AN90" s="185"/>
    </row>
    <row r="91" spans="1:40" ht="17.25" customHeight="1">
      <c r="A91" s="1152"/>
      <c r="B91" s="1193"/>
      <c r="C91" s="186"/>
      <c r="D91" s="33"/>
      <c r="E91" s="33"/>
      <c r="F91" s="33"/>
      <c r="G91" s="33"/>
      <c r="H91" s="33"/>
      <c r="I91" s="33"/>
      <c r="J91" s="33"/>
      <c r="K91" s="33"/>
      <c r="L91" s="257" t="s">
        <v>682</v>
      </c>
      <c r="M91" s="258">
        <f t="shared" ref="M91:R91" si="15">M86+M85+M74+M73</f>
        <v>0</v>
      </c>
      <c r="N91" s="258">
        <f t="shared" si="15"/>
        <v>0</v>
      </c>
      <c r="O91" s="258">
        <f t="shared" si="15"/>
        <v>0</v>
      </c>
      <c r="P91" s="258">
        <f t="shared" si="15"/>
        <v>0</v>
      </c>
      <c r="Q91" s="258">
        <f t="shared" si="15"/>
        <v>0</v>
      </c>
      <c r="R91" s="258">
        <f t="shared" si="15"/>
        <v>0</v>
      </c>
      <c r="S91" s="259">
        <f t="shared" si="13"/>
        <v>0</v>
      </c>
      <c r="T91" s="12"/>
      <c r="U91" s="185"/>
      <c r="V91" s="185"/>
      <c r="W91" s="185"/>
      <c r="X91" s="185"/>
      <c r="Y91" s="185"/>
      <c r="Z91" s="185"/>
      <c r="AA91" s="185"/>
      <c r="AB91" s="185"/>
      <c r="AC91" s="185"/>
      <c r="AD91" s="185"/>
      <c r="AE91" s="185"/>
      <c r="AF91" s="185"/>
      <c r="AG91" s="185"/>
      <c r="AH91" s="185"/>
      <c r="AI91" s="185"/>
      <c r="AJ91" s="185"/>
      <c r="AK91" s="185"/>
      <c r="AL91" s="185"/>
      <c r="AM91" s="185"/>
      <c r="AN91" s="185"/>
    </row>
    <row r="92" spans="1:40" ht="17.25" customHeight="1">
      <c r="A92" s="1152"/>
      <c r="B92" s="1193"/>
      <c r="C92" s="1200"/>
      <c r="D92" s="186"/>
      <c r="E92" s="186"/>
      <c r="F92" s="186"/>
      <c r="G92" s="186"/>
      <c r="H92" s="186"/>
      <c r="I92" s="186"/>
      <c r="J92" s="186"/>
      <c r="K92" s="186"/>
      <c r="L92" s="257" t="s">
        <v>683</v>
      </c>
      <c r="M92" s="258">
        <f t="shared" ref="M92:R92" si="16">M87+M75</f>
        <v>0</v>
      </c>
      <c r="N92" s="258">
        <f t="shared" si="16"/>
        <v>0</v>
      </c>
      <c r="O92" s="258">
        <f t="shared" si="16"/>
        <v>0</v>
      </c>
      <c r="P92" s="258">
        <f t="shared" si="16"/>
        <v>0</v>
      </c>
      <c r="Q92" s="258">
        <f t="shared" si="16"/>
        <v>0</v>
      </c>
      <c r="R92" s="258">
        <f t="shared" si="16"/>
        <v>0</v>
      </c>
      <c r="S92" s="259">
        <f t="shared" si="13"/>
        <v>0</v>
      </c>
      <c r="T92" s="12"/>
      <c r="U92" s="185"/>
      <c r="V92" s="185"/>
      <c r="W92" s="185"/>
      <c r="X92" s="185"/>
      <c r="Y92" s="185"/>
      <c r="Z92" s="185"/>
      <c r="AA92" s="185"/>
      <c r="AB92" s="185"/>
      <c r="AC92" s="185"/>
      <c r="AD92" s="8"/>
      <c r="AE92" s="8"/>
      <c r="AF92" s="8"/>
      <c r="AG92" s="8"/>
      <c r="AH92" s="8"/>
      <c r="AI92" s="8"/>
      <c r="AJ92" s="8"/>
      <c r="AK92" s="8"/>
      <c r="AL92" s="8"/>
      <c r="AM92" s="8"/>
      <c r="AN92" s="8"/>
    </row>
    <row r="93" spans="1:40" ht="17.25" customHeight="1">
      <c r="A93" s="1147"/>
      <c r="B93" s="1194"/>
      <c r="C93" s="1201"/>
      <c r="D93" s="186"/>
      <c r="E93" s="186"/>
      <c r="F93" s="186"/>
      <c r="G93" s="186"/>
      <c r="H93" s="186"/>
      <c r="I93" s="186"/>
      <c r="J93" s="186"/>
      <c r="K93" s="186"/>
      <c r="L93" s="260" t="s">
        <v>684</v>
      </c>
      <c r="M93" s="261">
        <f t="shared" ref="M93:R93" si="17">M88+M76</f>
        <v>0</v>
      </c>
      <c r="N93" s="261">
        <f t="shared" si="17"/>
        <v>0</v>
      </c>
      <c r="O93" s="261">
        <f t="shared" si="17"/>
        <v>0</v>
      </c>
      <c r="P93" s="261">
        <f t="shared" si="17"/>
        <v>0</v>
      </c>
      <c r="Q93" s="261">
        <f t="shared" si="17"/>
        <v>0</v>
      </c>
      <c r="R93" s="261">
        <f t="shared" si="17"/>
        <v>0</v>
      </c>
      <c r="S93" s="262">
        <f t="shared" si="13"/>
        <v>0</v>
      </c>
      <c r="T93" s="12"/>
      <c r="U93" s="185"/>
      <c r="V93" s="185"/>
      <c r="W93" s="185"/>
      <c r="X93" s="185"/>
      <c r="Y93" s="185"/>
      <c r="Z93" s="185"/>
      <c r="AA93" s="185"/>
      <c r="AB93" s="185"/>
      <c r="AC93" s="185"/>
      <c r="AD93" s="8"/>
      <c r="AE93" s="8"/>
      <c r="AF93" s="8"/>
      <c r="AG93" s="8"/>
      <c r="AH93" s="8"/>
      <c r="AI93" s="8"/>
      <c r="AJ93" s="8"/>
      <c r="AK93" s="8"/>
      <c r="AL93" s="8"/>
      <c r="AM93" s="8"/>
      <c r="AN93" s="8"/>
    </row>
    <row r="94" spans="1:40" ht="21" customHeight="1">
      <c r="A94" s="1224" t="s">
        <v>817</v>
      </c>
      <c r="B94" s="1138"/>
      <c r="C94" s="354"/>
      <c r="D94" s="82"/>
      <c r="E94" s="82"/>
      <c r="F94" s="82"/>
      <c r="G94" s="82"/>
      <c r="H94" s="82"/>
      <c r="I94" s="82"/>
      <c r="J94" s="82"/>
      <c r="K94" s="82"/>
      <c r="L94" s="355"/>
      <c r="M94" s="82"/>
      <c r="N94" s="82"/>
      <c r="O94" s="82"/>
      <c r="P94" s="82"/>
      <c r="Q94" s="82"/>
      <c r="R94" s="82"/>
      <c r="S94" s="82"/>
      <c r="T94" s="12"/>
      <c r="U94" s="185"/>
      <c r="V94" s="185"/>
      <c r="W94" s="185"/>
      <c r="X94" s="185"/>
      <c r="Y94" s="185"/>
      <c r="Z94" s="185"/>
      <c r="AA94" s="185"/>
      <c r="AB94" s="185"/>
      <c r="AC94" s="185"/>
      <c r="AD94" s="185"/>
      <c r="AE94" s="185"/>
      <c r="AF94" s="185"/>
      <c r="AG94" s="185"/>
      <c r="AH94" s="185"/>
      <c r="AI94" s="185"/>
      <c r="AJ94" s="185"/>
      <c r="AK94" s="185"/>
      <c r="AL94" s="185"/>
      <c r="AM94" s="185"/>
      <c r="AN94" s="185"/>
    </row>
    <row r="95" spans="1:40" ht="31.5" customHeight="1">
      <c r="A95" s="1146">
        <v>5</v>
      </c>
      <c r="B95" s="1197" t="s">
        <v>103</v>
      </c>
      <c r="C95" s="33">
        <v>1</v>
      </c>
      <c r="D95" s="33">
        <v>7</v>
      </c>
      <c r="E95" s="75" t="s">
        <v>790</v>
      </c>
      <c r="F95" s="9" t="s">
        <v>645</v>
      </c>
      <c r="G95" s="33"/>
      <c r="H95" s="33">
        <v>1</v>
      </c>
      <c r="I95" s="33">
        <v>8</v>
      </c>
      <c r="J95" s="33" t="s">
        <v>790</v>
      </c>
      <c r="K95" s="33" t="s">
        <v>645</v>
      </c>
      <c r="L95" s="1192" t="s">
        <v>592</v>
      </c>
      <c r="M95" s="50" t="s">
        <v>3016</v>
      </c>
      <c r="N95" s="848" t="s">
        <v>3017</v>
      </c>
      <c r="O95" s="1061" t="s">
        <v>3018</v>
      </c>
      <c r="P95" s="1062" t="s">
        <v>3019</v>
      </c>
      <c r="Q95" s="1063" t="s">
        <v>3020</v>
      </c>
      <c r="R95" s="29"/>
      <c r="S95" s="29"/>
      <c r="T95" s="12"/>
      <c r="U95" s="555"/>
      <c r="V95" s="555"/>
      <c r="W95" s="555"/>
      <c r="X95" s="555"/>
      <c r="Y95" s="555"/>
      <c r="Z95" s="555"/>
      <c r="AA95" s="555"/>
      <c r="AB95" s="555"/>
      <c r="AC95" s="555"/>
      <c r="AD95" s="555"/>
      <c r="AE95" s="555"/>
      <c r="AF95" s="555"/>
      <c r="AG95" s="555"/>
      <c r="AH95" s="555"/>
      <c r="AI95" s="555"/>
      <c r="AJ95" s="555"/>
      <c r="AK95" s="555"/>
      <c r="AL95" s="555"/>
      <c r="AM95" s="555"/>
      <c r="AN95" s="555"/>
    </row>
    <row r="96" spans="1:40" ht="28.5" customHeight="1">
      <c r="A96" s="1152"/>
      <c r="B96" s="1152"/>
      <c r="C96" s="306">
        <v>2</v>
      </c>
      <c r="D96" s="306">
        <v>2</v>
      </c>
      <c r="E96" s="9" t="s">
        <v>808</v>
      </c>
      <c r="F96" s="9" t="s">
        <v>645</v>
      </c>
      <c r="G96" s="306"/>
      <c r="H96" s="306">
        <v>2</v>
      </c>
      <c r="I96" s="33">
        <v>7</v>
      </c>
      <c r="J96" s="33" t="s">
        <v>792</v>
      </c>
      <c r="K96" s="306" t="s">
        <v>645</v>
      </c>
      <c r="L96" s="1193"/>
      <c r="M96" s="184"/>
      <c r="N96" s="1047" t="s">
        <v>3021</v>
      </c>
      <c r="O96" s="1046"/>
      <c r="P96" s="1063" t="s">
        <v>3021</v>
      </c>
      <c r="Q96" s="1046"/>
      <c r="R96" s="29"/>
      <c r="S96" s="29"/>
      <c r="T96" s="12"/>
      <c r="U96" s="185"/>
      <c r="V96" s="185"/>
      <c r="W96" s="185"/>
      <c r="X96" s="185"/>
      <c r="Y96" s="185"/>
      <c r="Z96" s="185"/>
      <c r="AA96" s="185"/>
      <c r="AB96" s="185"/>
      <c r="AC96" s="185"/>
      <c r="AD96" s="185"/>
      <c r="AE96" s="185"/>
      <c r="AF96" s="185"/>
      <c r="AG96" s="185"/>
      <c r="AH96" s="185"/>
      <c r="AI96" s="185"/>
      <c r="AJ96" s="185"/>
      <c r="AK96" s="185"/>
      <c r="AL96" s="185"/>
      <c r="AM96" s="185"/>
      <c r="AN96" s="185"/>
    </row>
    <row r="97" spans="1:40" ht="30.75" customHeight="1">
      <c r="A97" s="1152"/>
      <c r="B97" s="1152"/>
      <c r="C97" s="306">
        <v>3</v>
      </c>
      <c r="D97" s="306">
        <v>4</v>
      </c>
      <c r="E97" s="9" t="s">
        <v>650</v>
      </c>
      <c r="F97" s="9" t="s">
        <v>645</v>
      </c>
      <c r="G97" s="306"/>
      <c r="H97" s="306">
        <v>3</v>
      </c>
      <c r="I97" s="33">
        <v>2</v>
      </c>
      <c r="J97" s="33" t="s">
        <v>650</v>
      </c>
      <c r="K97" s="306" t="s">
        <v>645</v>
      </c>
      <c r="L97" s="1194"/>
      <c r="M97" s="1064"/>
      <c r="N97" s="1065"/>
      <c r="O97" s="1065"/>
      <c r="P97" s="1063" t="s">
        <v>3022</v>
      </c>
      <c r="Q97" s="417"/>
      <c r="R97" s="29"/>
      <c r="S97" s="29"/>
      <c r="T97" s="12"/>
      <c r="U97" s="185"/>
      <c r="V97" s="185"/>
      <c r="W97" s="185"/>
      <c r="X97" s="185"/>
      <c r="Y97" s="185"/>
      <c r="Z97" s="185"/>
      <c r="AA97" s="185"/>
      <c r="AB97" s="185"/>
      <c r="AC97" s="185"/>
      <c r="AD97" s="185"/>
      <c r="AE97" s="185"/>
      <c r="AF97" s="185"/>
      <c r="AG97" s="185"/>
      <c r="AH97" s="185"/>
      <c r="AI97" s="185"/>
      <c r="AJ97" s="185"/>
      <c r="AK97" s="185"/>
      <c r="AL97" s="185"/>
      <c r="AM97" s="185"/>
      <c r="AN97" s="185"/>
    </row>
    <row r="98" spans="1:40" ht="33" customHeight="1">
      <c r="A98" s="1152"/>
      <c r="B98" s="1152"/>
      <c r="C98" s="306"/>
      <c r="D98" s="306"/>
      <c r="E98" s="9"/>
      <c r="F98" s="9"/>
      <c r="G98" s="306"/>
      <c r="H98" s="306"/>
      <c r="I98" s="33"/>
      <c r="J98" s="33"/>
      <c r="K98" s="306"/>
      <c r="L98" s="287"/>
      <c r="M98" s="1066" t="s">
        <v>3023</v>
      </c>
      <c r="N98" s="1067" t="s">
        <v>3024</v>
      </c>
      <c r="O98" s="1068" t="s">
        <v>3025</v>
      </c>
      <c r="P98" s="1068" t="s">
        <v>3026</v>
      </c>
      <c r="Q98" s="1068" t="s">
        <v>3027</v>
      </c>
      <c r="R98" s="194"/>
      <c r="S98" s="4"/>
      <c r="T98" s="12"/>
      <c r="U98" s="185"/>
      <c r="V98" s="185"/>
      <c r="W98" s="185"/>
      <c r="X98" s="185"/>
      <c r="Y98" s="185"/>
      <c r="Z98" s="185"/>
      <c r="AA98" s="185"/>
      <c r="AB98" s="185"/>
      <c r="AC98" s="185"/>
      <c r="AD98" s="185"/>
      <c r="AE98" s="185"/>
      <c r="AF98" s="185"/>
      <c r="AG98" s="185"/>
      <c r="AH98" s="185"/>
      <c r="AI98" s="185"/>
      <c r="AJ98" s="185"/>
      <c r="AK98" s="185"/>
      <c r="AL98" s="185"/>
      <c r="AM98" s="185"/>
      <c r="AN98" s="185"/>
    </row>
    <row r="99" spans="1:40" ht="18" customHeight="1">
      <c r="A99" s="1152"/>
      <c r="B99" s="1152"/>
      <c r="C99" s="306">
        <v>4</v>
      </c>
      <c r="D99" s="306">
        <v>3</v>
      </c>
      <c r="E99" s="9" t="s">
        <v>653</v>
      </c>
      <c r="F99" s="9" t="s">
        <v>645</v>
      </c>
      <c r="G99" s="306"/>
      <c r="H99" s="306">
        <v>4</v>
      </c>
      <c r="I99" s="33">
        <v>4</v>
      </c>
      <c r="J99" s="33" t="s">
        <v>653</v>
      </c>
      <c r="K99" s="306" t="s">
        <v>645</v>
      </c>
      <c r="L99" s="186" t="s">
        <v>593</v>
      </c>
      <c r="M99" s="192">
        <v>3</v>
      </c>
      <c r="N99" s="192">
        <v>8</v>
      </c>
      <c r="O99" s="192"/>
      <c r="P99" s="192">
        <v>4</v>
      </c>
      <c r="Q99" s="192"/>
      <c r="R99" s="194"/>
      <c r="S99" s="4">
        <f t="shared" ref="S99:S106" si="18">SUM(M99:R99)</f>
        <v>15</v>
      </c>
      <c r="T99" s="12"/>
      <c r="U99" s="185"/>
      <c r="V99" s="185"/>
      <c r="W99" s="185"/>
      <c r="X99" s="185"/>
      <c r="Y99" s="185"/>
      <c r="Z99" s="185"/>
      <c r="AA99" s="185"/>
      <c r="AB99" s="185"/>
      <c r="AC99" s="185"/>
      <c r="AD99" s="185"/>
      <c r="AE99" s="185"/>
      <c r="AF99" s="185"/>
      <c r="AG99" s="185"/>
      <c r="AH99" s="185"/>
      <c r="AI99" s="185"/>
      <c r="AJ99" s="185"/>
      <c r="AK99" s="185"/>
      <c r="AL99" s="185"/>
      <c r="AM99" s="185"/>
      <c r="AN99" s="185"/>
    </row>
    <row r="100" spans="1:40" ht="18" customHeight="1">
      <c r="A100" s="1152"/>
      <c r="B100" s="1152"/>
      <c r="C100" s="306">
        <v>5</v>
      </c>
      <c r="D100" s="306">
        <v>2</v>
      </c>
      <c r="E100" s="9" t="s">
        <v>655</v>
      </c>
      <c r="F100" s="9" t="s">
        <v>645</v>
      </c>
      <c r="G100" s="306"/>
      <c r="H100" s="306">
        <v>5</v>
      </c>
      <c r="I100" s="33">
        <v>3</v>
      </c>
      <c r="J100" s="33" t="s">
        <v>655</v>
      </c>
      <c r="K100" s="306" t="s">
        <v>645</v>
      </c>
      <c r="L100" s="195" t="s">
        <v>594</v>
      </c>
      <c r="M100" s="196"/>
      <c r="N100" s="196">
        <v>8</v>
      </c>
      <c r="O100" s="196"/>
      <c r="P100" s="196"/>
      <c r="Q100" s="196"/>
      <c r="R100" s="29"/>
      <c r="S100" s="33">
        <f t="shared" si="18"/>
        <v>8</v>
      </c>
      <c r="T100" s="12"/>
      <c r="U100" s="185"/>
      <c r="V100" s="185"/>
      <c r="W100" s="185"/>
      <c r="X100" s="185"/>
      <c r="Y100" s="185"/>
      <c r="Z100" s="185"/>
      <c r="AA100" s="185"/>
      <c r="AB100" s="185"/>
      <c r="AC100" s="185"/>
      <c r="AD100" s="185"/>
      <c r="AE100" s="185"/>
      <c r="AF100" s="185"/>
      <c r="AG100" s="185"/>
      <c r="AH100" s="185"/>
      <c r="AI100" s="185"/>
      <c r="AJ100" s="185"/>
      <c r="AK100" s="185"/>
      <c r="AL100" s="185"/>
      <c r="AM100" s="185"/>
      <c r="AN100" s="185"/>
    </row>
    <row r="101" spans="1:40" ht="18" customHeight="1">
      <c r="A101" s="1152"/>
      <c r="B101" s="1152"/>
      <c r="C101" s="186"/>
      <c r="D101" s="33"/>
      <c r="E101" s="33"/>
      <c r="F101" s="33"/>
      <c r="G101" s="33"/>
      <c r="H101" s="33"/>
      <c r="I101" s="203">
        <v>24</v>
      </c>
      <c r="J101" s="33"/>
      <c r="K101" s="33"/>
      <c r="L101" s="195" t="s">
        <v>595</v>
      </c>
      <c r="M101" s="273">
        <v>3</v>
      </c>
      <c r="N101" s="198"/>
      <c r="O101" s="198"/>
      <c r="P101" s="273">
        <v>4</v>
      </c>
      <c r="Q101" s="198"/>
      <c r="R101" s="29"/>
      <c r="S101" s="33">
        <f t="shared" si="18"/>
        <v>7</v>
      </c>
      <c r="T101" s="12"/>
      <c r="U101" s="185"/>
      <c r="V101" s="185"/>
      <c r="W101" s="185"/>
      <c r="X101" s="185"/>
      <c r="Y101" s="185"/>
      <c r="Z101" s="185"/>
      <c r="AA101" s="185"/>
      <c r="AB101" s="185"/>
      <c r="AC101" s="185"/>
      <c r="AD101" s="185"/>
      <c r="AE101" s="185"/>
      <c r="AF101" s="185"/>
      <c r="AG101" s="185"/>
      <c r="AH101" s="185"/>
      <c r="AI101" s="185"/>
      <c r="AJ101" s="185"/>
      <c r="AK101" s="185"/>
      <c r="AL101" s="185"/>
      <c r="AM101" s="185"/>
      <c r="AN101" s="185"/>
    </row>
    <row r="102" spans="1:40" ht="18" customHeight="1">
      <c r="A102" s="1152"/>
      <c r="B102" s="1152"/>
      <c r="C102" s="380"/>
      <c r="D102" s="33"/>
      <c r="E102" s="33"/>
      <c r="F102" s="33"/>
      <c r="G102" s="33"/>
      <c r="H102" s="33"/>
      <c r="I102" s="33"/>
      <c r="J102" s="33"/>
      <c r="K102" s="33"/>
      <c r="L102" s="199" t="s">
        <v>596</v>
      </c>
      <c r="M102" s="201">
        <v>3</v>
      </c>
      <c r="N102" s="200">
        <v>4</v>
      </c>
      <c r="O102" s="201">
        <v>6</v>
      </c>
      <c r="P102" s="201">
        <v>12</v>
      </c>
      <c r="Q102" s="201">
        <v>8</v>
      </c>
      <c r="R102" s="202"/>
      <c r="S102" s="203">
        <f t="shared" si="18"/>
        <v>33</v>
      </c>
      <c r="T102" s="12"/>
      <c r="U102" s="185"/>
      <c r="V102" s="185"/>
      <c r="W102" s="185"/>
      <c r="X102" s="185"/>
      <c r="Y102" s="185"/>
      <c r="Z102" s="185"/>
      <c r="AA102" s="185"/>
      <c r="AB102" s="185"/>
      <c r="AC102" s="185"/>
      <c r="AD102" s="185"/>
      <c r="AE102" s="185"/>
      <c r="AF102" s="185"/>
      <c r="AG102" s="185"/>
      <c r="AH102" s="185"/>
      <c r="AI102" s="185"/>
      <c r="AJ102" s="185"/>
      <c r="AK102" s="185"/>
      <c r="AL102" s="185"/>
      <c r="AM102" s="185"/>
      <c r="AN102" s="185"/>
    </row>
    <row r="103" spans="1:40" ht="18" customHeight="1">
      <c r="A103" s="1152"/>
      <c r="B103" s="1152"/>
      <c r="C103" s="306"/>
      <c r="D103" s="306"/>
      <c r="E103" s="9"/>
      <c r="F103" s="9"/>
      <c r="G103" s="306"/>
      <c r="H103" s="306"/>
      <c r="I103" s="9"/>
      <c r="J103" s="9"/>
      <c r="K103" s="306"/>
      <c r="L103" s="199" t="s">
        <v>597</v>
      </c>
      <c r="M103" s="200"/>
      <c r="N103" s="200"/>
      <c r="O103" s="200"/>
      <c r="P103" s="200"/>
      <c r="Q103" s="200"/>
      <c r="R103" s="202"/>
      <c r="S103" s="203">
        <f t="shared" si="18"/>
        <v>0</v>
      </c>
      <c r="T103" s="12"/>
      <c r="U103" s="185"/>
      <c r="V103" s="185"/>
      <c r="W103" s="185"/>
      <c r="X103" s="185"/>
      <c r="Y103" s="185"/>
      <c r="Z103" s="185"/>
      <c r="AA103" s="185"/>
      <c r="AB103" s="185"/>
      <c r="AC103" s="185"/>
      <c r="AD103" s="185"/>
      <c r="AE103" s="185"/>
      <c r="AF103" s="185"/>
      <c r="AG103" s="185"/>
      <c r="AH103" s="185"/>
      <c r="AI103" s="185"/>
      <c r="AJ103" s="185"/>
      <c r="AK103" s="185"/>
      <c r="AL103" s="185"/>
      <c r="AM103" s="185"/>
      <c r="AN103" s="185"/>
    </row>
    <row r="104" spans="1:40" ht="18" customHeight="1">
      <c r="A104" s="1152"/>
      <c r="B104" s="1152"/>
      <c r="C104" s="306"/>
      <c r="D104" s="306"/>
      <c r="E104" s="9"/>
      <c r="F104" s="9"/>
      <c r="G104" s="306"/>
      <c r="H104" s="306"/>
      <c r="I104" s="9"/>
      <c r="J104" s="9"/>
      <c r="K104" s="306"/>
      <c r="L104" s="208" t="s">
        <v>598</v>
      </c>
      <c r="M104" s="200"/>
      <c r="N104" s="200"/>
      <c r="O104" s="200"/>
      <c r="P104" s="200"/>
      <c r="Q104" s="200"/>
      <c r="R104" s="202"/>
      <c r="S104" s="203">
        <f t="shared" si="18"/>
        <v>0</v>
      </c>
      <c r="T104" s="12"/>
      <c r="U104" s="185"/>
      <c r="V104" s="185"/>
      <c r="W104" s="185"/>
      <c r="X104" s="185"/>
      <c r="Y104" s="185"/>
      <c r="Z104" s="185"/>
      <c r="AA104" s="185"/>
      <c r="AB104" s="185"/>
      <c r="AC104" s="185"/>
      <c r="AD104" s="185"/>
      <c r="AE104" s="185"/>
      <c r="AF104" s="185"/>
      <c r="AG104" s="185"/>
      <c r="AH104" s="185"/>
      <c r="AI104" s="185"/>
      <c r="AJ104" s="185"/>
      <c r="AK104" s="185"/>
      <c r="AL104" s="185"/>
      <c r="AM104" s="185"/>
      <c r="AN104" s="185"/>
    </row>
    <row r="105" spans="1:40" ht="18" customHeight="1">
      <c r="A105" s="1152"/>
      <c r="B105" s="1152"/>
      <c r="C105" s="186"/>
      <c r="D105" s="33"/>
      <c r="E105" s="33"/>
      <c r="F105" s="33"/>
      <c r="G105" s="33"/>
      <c r="H105" s="33"/>
      <c r="I105" s="33"/>
      <c r="J105" s="33"/>
      <c r="K105" s="33"/>
      <c r="L105" s="209" t="s">
        <v>599</v>
      </c>
      <c r="M105" s="210"/>
      <c r="N105" s="210"/>
      <c r="O105" s="210"/>
      <c r="P105" s="210"/>
      <c r="Q105" s="210"/>
      <c r="R105" s="211"/>
      <c r="S105" s="212">
        <f t="shared" si="18"/>
        <v>0</v>
      </c>
      <c r="T105" s="12"/>
      <c r="U105" s="185"/>
      <c r="V105" s="185"/>
      <c r="W105" s="185"/>
      <c r="X105" s="185"/>
      <c r="Y105" s="185"/>
      <c r="Z105" s="185"/>
      <c r="AA105" s="185"/>
      <c r="AB105" s="185"/>
      <c r="AC105" s="185"/>
      <c r="AD105" s="185"/>
      <c r="AE105" s="185"/>
      <c r="AF105" s="185"/>
      <c r="AG105" s="185"/>
      <c r="AH105" s="185"/>
      <c r="AI105" s="185"/>
      <c r="AJ105" s="185"/>
      <c r="AK105" s="185"/>
      <c r="AL105" s="185"/>
      <c r="AM105" s="185"/>
      <c r="AN105" s="185"/>
    </row>
    <row r="106" spans="1:40" ht="18" customHeight="1">
      <c r="A106" s="1152"/>
      <c r="B106" s="1152"/>
      <c r="C106" s="380"/>
      <c r="D106" s="33"/>
      <c r="E106" s="33"/>
      <c r="F106" s="33"/>
      <c r="G106" s="33"/>
      <c r="H106" s="33"/>
      <c r="I106" s="33"/>
      <c r="J106" s="33"/>
      <c r="K106" s="33"/>
      <c r="L106" s="209" t="s">
        <v>600</v>
      </c>
      <c r="M106" s="213"/>
      <c r="N106" s="213"/>
      <c r="O106" s="213"/>
      <c r="P106" s="213"/>
      <c r="Q106" s="213"/>
      <c r="R106" s="214"/>
      <c r="S106" s="215">
        <f t="shared" si="18"/>
        <v>0</v>
      </c>
      <c r="T106" s="12"/>
      <c r="U106" s="185"/>
      <c r="V106" s="185"/>
      <c r="W106" s="185"/>
      <c r="X106" s="185"/>
      <c r="Y106" s="185"/>
      <c r="Z106" s="185"/>
      <c r="AA106" s="185"/>
      <c r="AB106" s="185"/>
      <c r="AC106" s="185"/>
      <c r="AD106" s="185"/>
      <c r="AE106" s="185"/>
      <c r="AF106" s="185"/>
      <c r="AG106" s="185"/>
      <c r="AH106" s="185"/>
      <c r="AI106" s="185"/>
      <c r="AJ106" s="185"/>
      <c r="AK106" s="185"/>
      <c r="AL106" s="185"/>
      <c r="AM106" s="185"/>
      <c r="AN106" s="185"/>
    </row>
    <row r="107" spans="1:40" ht="18" customHeight="1">
      <c r="A107" s="1152"/>
      <c r="B107" s="1152"/>
      <c r="C107" s="216"/>
      <c r="D107" s="217"/>
      <c r="E107" s="217"/>
      <c r="F107" s="217"/>
      <c r="G107" s="217"/>
      <c r="H107" s="217"/>
      <c r="I107" s="217"/>
      <c r="J107" s="217"/>
      <c r="K107" s="217"/>
      <c r="L107" s="222"/>
      <c r="M107" s="223"/>
      <c r="N107" s="223"/>
      <c r="O107" s="223"/>
      <c r="P107" s="223"/>
      <c r="Q107" s="223"/>
      <c r="R107" s="224"/>
      <c r="S107" s="225"/>
      <c r="T107" s="12"/>
      <c r="U107" s="185"/>
      <c r="V107" s="185"/>
      <c r="W107" s="185"/>
      <c r="X107" s="185"/>
      <c r="Y107" s="185"/>
      <c r="Z107" s="185"/>
      <c r="AA107" s="185"/>
      <c r="AB107" s="185"/>
      <c r="AC107" s="185"/>
      <c r="AD107" s="8"/>
      <c r="AE107" s="8"/>
      <c r="AF107" s="8"/>
      <c r="AG107" s="8"/>
      <c r="AH107" s="8"/>
      <c r="AI107" s="8"/>
      <c r="AJ107" s="8"/>
      <c r="AK107" s="8"/>
      <c r="AL107" s="8"/>
      <c r="AM107" s="8"/>
      <c r="AN107" s="8"/>
    </row>
    <row r="108" spans="1:40" ht="41.25" customHeight="1">
      <c r="A108" s="1152"/>
      <c r="B108" s="1152"/>
      <c r="C108" s="114"/>
      <c r="D108" s="114"/>
      <c r="E108" s="114"/>
      <c r="F108" s="114"/>
      <c r="G108" s="114"/>
      <c r="H108" s="114"/>
      <c r="I108" s="114"/>
      <c r="J108" s="114"/>
      <c r="K108" s="114"/>
      <c r="L108" s="1195" t="s">
        <v>601</v>
      </c>
      <c r="M108" s="832" t="s">
        <v>3028</v>
      </c>
      <c r="N108" s="1042" t="s">
        <v>3029</v>
      </c>
      <c r="O108" s="1068" t="s">
        <v>3030</v>
      </c>
      <c r="P108" s="1062" t="s">
        <v>3028</v>
      </c>
      <c r="Q108" s="229" t="s">
        <v>3031</v>
      </c>
      <c r="R108" s="228"/>
      <c r="S108" s="228"/>
      <c r="T108" s="12"/>
      <c r="U108" s="185"/>
      <c r="V108" s="185"/>
      <c r="W108" s="185"/>
      <c r="X108" s="185"/>
      <c r="Y108" s="185"/>
      <c r="Z108" s="185"/>
      <c r="AA108" s="185"/>
      <c r="AB108" s="185"/>
      <c r="AC108" s="185"/>
      <c r="AD108" s="185"/>
      <c r="AE108" s="185"/>
      <c r="AF108" s="185"/>
      <c r="AG108" s="185"/>
      <c r="AH108" s="185"/>
      <c r="AI108" s="185"/>
      <c r="AJ108" s="185"/>
      <c r="AK108" s="185"/>
      <c r="AL108" s="185"/>
      <c r="AM108" s="185"/>
      <c r="AN108" s="185"/>
    </row>
    <row r="109" spans="1:40" ht="36.75" customHeight="1">
      <c r="A109" s="1152"/>
      <c r="B109" s="1152"/>
      <c r="C109" s="186"/>
      <c r="D109" s="33"/>
      <c r="E109" s="33"/>
      <c r="F109" s="33"/>
      <c r="G109" s="33"/>
      <c r="H109" s="33"/>
      <c r="I109" s="33"/>
      <c r="J109" s="33"/>
      <c r="K109" s="33"/>
      <c r="L109" s="1193"/>
      <c r="M109" s="1069"/>
      <c r="N109" s="1070" t="s">
        <v>3032</v>
      </c>
      <c r="O109" s="1036"/>
      <c r="P109" s="626" t="s">
        <v>3033</v>
      </c>
      <c r="Q109" s="1036"/>
      <c r="R109" s="228"/>
      <c r="S109" s="228"/>
      <c r="T109" s="12"/>
      <c r="U109" s="185"/>
      <c r="V109" s="185"/>
      <c r="W109" s="185"/>
      <c r="X109" s="185"/>
      <c r="Y109" s="185"/>
      <c r="Z109" s="185"/>
      <c r="AA109" s="185"/>
      <c r="AB109" s="185"/>
      <c r="AC109" s="185"/>
      <c r="AD109" s="185"/>
      <c r="AE109" s="185"/>
      <c r="AF109" s="185"/>
      <c r="AG109" s="185"/>
      <c r="AH109" s="185"/>
      <c r="AI109" s="185"/>
      <c r="AJ109" s="185"/>
      <c r="AK109" s="185"/>
      <c r="AL109" s="185"/>
      <c r="AM109" s="185"/>
      <c r="AN109" s="185"/>
    </row>
    <row r="110" spans="1:40" ht="21" customHeight="1">
      <c r="A110" s="1152"/>
      <c r="B110" s="1152"/>
      <c r="C110" s="114"/>
      <c r="D110" s="114"/>
      <c r="E110" s="114"/>
      <c r="F110" s="114"/>
      <c r="G110" s="114"/>
      <c r="H110" s="114"/>
      <c r="I110" s="114"/>
      <c r="J110" s="114"/>
      <c r="K110" s="114"/>
      <c r="L110" s="1194"/>
      <c r="M110" s="1069"/>
      <c r="N110" s="1037"/>
      <c r="O110" s="1036"/>
      <c r="P110" s="1036"/>
      <c r="Q110" s="1037"/>
      <c r="R110" s="228"/>
      <c r="S110" s="228"/>
      <c r="T110" s="12"/>
      <c r="U110" s="185"/>
      <c r="V110" s="185"/>
      <c r="W110" s="185"/>
      <c r="X110" s="185"/>
      <c r="Y110" s="185"/>
      <c r="Z110" s="185"/>
      <c r="AA110" s="185"/>
      <c r="AB110" s="185"/>
      <c r="AC110" s="185"/>
      <c r="AD110" s="185"/>
      <c r="AE110" s="185"/>
      <c r="AF110" s="185"/>
      <c r="AG110" s="185"/>
      <c r="AH110" s="185"/>
      <c r="AI110" s="185"/>
      <c r="AJ110" s="185"/>
      <c r="AK110" s="185"/>
      <c r="AL110" s="185"/>
      <c r="AM110" s="185"/>
      <c r="AN110" s="185"/>
    </row>
    <row r="111" spans="1:40" ht="16.5" customHeight="1">
      <c r="A111" s="1152"/>
      <c r="B111" s="1152"/>
      <c r="C111" s="186"/>
      <c r="D111" s="33"/>
      <c r="E111" s="33"/>
      <c r="F111" s="33"/>
      <c r="G111" s="33"/>
      <c r="H111" s="33"/>
      <c r="I111" s="33"/>
      <c r="J111" s="33"/>
      <c r="K111" s="33"/>
      <c r="L111" s="238" t="s">
        <v>593</v>
      </c>
      <c r="M111" s="280"/>
      <c r="N111" s="280">
        <v>7</v>
      </c>
      <c r="O111" s="280"/>
      <c r="P111" s="239">
        <v>3</v>
      </c>
      <c r="Q111" s="280"/>
      <c r="R111" s="236"/>
      <c r="S111" s="237">
        <f t="shared" ref="S111:S122" si="19">SUM(M111:R111)</f>
        <v>10</v>
      </c>
      <c r="T111" s="12"/>
      <c r="U111" s="185"/>
      <c r="V111" s="185"/>
      <c r="W111" s="185"/>
      <c r="X111" s="185"/>
      <c r="Y111" s="185"/>
      <c r="Z111" s="185"/>
      <c r="AA111" s="185"/>
      <c r="AB111" s="185"/>
      <c r="AC111" s="185"/>
      <c r="AD111" s="185"/>
      <c r="AE111" s="185"/>
      <c r="AF111" s="185"/>
      <c r="AG111" s="185"/>
      <c r="AH111" s="185"/>
      <c r="AI111" s="185"/>
      <c r="AJ111" s="185"/>
      <c r="AK111" s="185"/>
      <c r="AL111" s="185"/>
      <c r="AM111" s="185"/>
      <c r="AN111" s="185"/>
    </row>
    <row r="112" spans="1:40" ht="16.5" customHeight="1">
      <c r="A112" s="1152"/>
      <c r="B112" s="1152"/>
      <c r="C112" s="186"/>
      <c r="D112" s="33"/>
      <c r="E112" s="33"/>
      <c r="F112" s="33"/>
      <c r="G112" s="33"/>
      <c r="H112" s="33"/>
      <c r="I112" s="33"/>
      <c r="J112" s="33"/>
      <c r="K112" s="33"/>
      <c r="L112" s="240" t="s">
        <v>594</v>
      </c>
      <c r="M112" s="281"/>
      <c r="N112" s="241">
        <v>3</v>
      </c>
      <c r="O112" s="281"/>
      <c r="P112" s="241">
        <v>3</v>
      </c>
      <c r="Q112" s="281"/>
      <c r="R112" s="228"/>
      <c r="S112" s="242">
        <f t="shared" si="19"/>
        <v>6</v>
      </c>
      <c r="T112" s="12"/>
      <c r="U112" s="185"/>
      <c r="V112" s="185"/>
      <c r="W112" s="185"/>
      <c r="X112" s="185"/>
      <c r="Y112" s="185"/>
      <c r="Z112" s="185"/>
      <c r="AA112" s="185"/>
      <c r="AB112" s="185"/>
      <c r="AC112" s="185"/>
      <c r="AD112" s="185"/>
      <c r="AE112" s="185"/>
      <c r="AF112" s="185"/>
      <c r="AG112" s="185"/>
      <c r="AH112" s="185"/>
      <c r="AI112" s="185"/>
      <c r="AJ112" s="185"/>
      <c r="AK112" s="185"/>
      <c r="AL112" s="185"/>
      <c r="AM112" s="185"/>
      <c r="AN112" s="185"/>
    </row>
    <row r="113" spans="1:40" ht="16.5" customHeight="1">
      <c r="A113" s="1152"/>
      <c r="B113" s="1152"/>
      <c r="C113" s="186"/>
      <c r="D113" s="33"/>
      <c r="E113" s="33"/>
      <c r="F113" s="33"/>
      <c r="G113" s="33"/>
      <c r="H113" s="33"/>
      <c r="I113" s="33"/>
      <c r="J113" s="33"/>
      <c r="K113" s="33"/>
      <c r="L113" s="240" t="s">
        <v>595</v>
      </c>
      <c r="M113" s="243"/>
      <c r="N113" s="282">
        <v>4</v>
      </c>
      <c r="O113" s="243"/>
      <c r="P113" s="243"/>
      <c r="Q113" s="243"/>
      <c r="R113" s="228"/>
      <c r="S113" s="242">
        <f t="shared" si="19"/>
        <v>4</v>
      </c>
      <c r="T113" s="12"/>
      <c r="U113" s="185"/>
      <c r="V113" s="185"/>
      <c r="W113" s="185"/>
      <c r="X113" s="185"/>
      <c r="Y113" s="185"/>
      <c r="Z113" s="185"/>
      <c r="AA113" s="185"/>
      <c r="AB113" s="185"/>
      <c r="AC113" s="185"/>
      <c r="AD113" s="185"/>
      <c r="AE113" s="185"/>
      <c r="AF113" s="185"/>
      <c r="AG113" s="185"/>
      <c r="AH113" s="185"/>
      <c r="AI113" s="185"/>
      <c r="AJ113" s="185"/>
      <c r="AK113" s="185"/>
      <c r="AL113" s="185"/>
      <c r="AM113" s="185"/>
      <c r="AN113" s="185"/>
    </row>
    <row r="114" spans="1:40" ht="16.5" customHeight="1">
      <c r="A114" s="1152"/>
      <c r="B114" s="1152"/>
      <c r="C114" s="181"/>
      <c r="D114" s="33"/>
      <c r="E114" s="33"/>
      <c r="F114" s="33"/>
      <c r="G114" s="33"/>
      <c r="H114" s="33"/>
      <c r="I114" s="33"/>
      <c r="J114" s="33"/>
      <c r="K114" s="33"/>
      <c r="L114" s="244" t="s">
        <v>596</v>
      </c>
      <c r="M114" s="245">
        <v>3</v>
      </c>
      <c r="N114" s="246"/>
      <c r="O114" s="245">
        <v>2</v>
      </c>
      <c r="P114" s="245">
        <v>3</v>
      </c>
      <c r="Q114" s="245">
        <v>4</v>
      </c>
      <c r="R114" s="247"/>
      <c r="S114" s="248">
        <f t="shared" si="19"/>
        <v>12</v>
      </c>
      <c r="T114" s="12"/>
      <c r="U114" s="185"/>
      <c r="V114" s="185"/>
      <c r="W114" s="185"/>
      <c r="X114" s="185"/>
      <c r="Y114" s="185"/>
      <c r="Z114" s="185"/>
      <c r="AA114" s="185"/>
      <c r="AB114" s="185"/>
      <c r="AC114" s="185"/>
      <c r="AD114" s="185"/>
      <c r="AE114" s="185"/>
      <c r="AF114" s="185"/>
      <c r="AG114" s="185"/>
      <c r="AH114" s="185"/>
      <c r="AI114" s="185"/>
      <c r="AJ114" s="185"/>
      <c r="AK114" s="185"/>
      <c r="AL114" s="185"/>
      <c r="AM114" s="185"/>
      <c r="AN114" s="185"/>
    </row>
    <row r="115" spans="1:40" ht="16.5" customHeight="1">
      <c r="A115" s="1152"/>
      <c r="B115" s="1152"/>
      <c r="C115" s="1200"/>
      <c r="D115" s="186"/>
      <c r="E115" s="186"/>
      <c r="F115" s="186"/>
      <c r="G115" s="186"/>
      <c r="H115" s="186"/>
      <c r="I115" s="186"/>
      <c r="J115" s="186"/>
      <c r="K115" s="186"/>
      <c r="L115" s="244" t="s">
        <v>597</v>
      </c>
      <c r="M115" s="246"/>
      <c r="N115" s="246"/>
      <c r="O115" s="246"/>
      <c r="P115" s="245"/>
      <c r="Q115" s="246"/>
      <c r="R115" s="247"/>
      <c r="S115" s="248">
        <f t="shared" si="19"/>
        <v>0</v>
      </c>
      <c r="T115" s="12"/>
      <c r="U115" s="185"/>
      <c r="V115" s="185"/>
      <c r="W115" s="185"/>
      <c r="X115" s="185"/>
      <c r="Y115" s="185"/>
      <c r="Z115" s="185"/>
      <c r="AA115" s="185"/>
      <c r="AB115" s="185"/>
      <c r="AC115" s="185"/>
      <c r="AD115" s="8"/>
      <c r="AE115" s="8"/>
      <c r="AF115" s="8"/>
      <c r="AG115" s="8"/>
      <c r="AH115" s="8"/>
      <c r="AI115" s="8"/>
      <c r="AJ115" s="8"/>
      <c r="AK115" s="8"/>
      <c r="AL115" s="8"/>
      <c r="AM115" s="8"/>
      <c r="AN115" s="8"/>
    </row>
    <row r="116" spans="1:40" ht="16.5" customHeight="1">
      <c r="A116" s="1152"/>
      <c r="B116" s="1152"/>
      <c r="C116" s="1201"/>
      <c r="D116" s="186"/>
      <c r="E116" s="186"/>
      <c r="F116" s="186"/>
      <c r="G116" s="186"/>
      <c r="H116" s="186"/>
      <c r="I116" s="186"/>
      <c r="J116" s="186"/>
      <c r="K116" s="186"/>
      <c r="L116" s="249" t="s">
        <v>598</v>
      </c>
      <c r="M116" s="246"/>
      <c r="N116" s="246"/>
      <c r="O116" s="246"/>
      <c r="P116" s="246"/>
      <c r="Q116" s="246"/>
      <c r="R116" s="247"/>
      <c r="S116" s="248">
        <f t="shared" si="19"/>
        <v>0</v>
      </c>
      <c r="T116" s="12"/>
      <c r="U116" s="185"/>
      <c r="V116" s="185"/>
      <c r="W116" s="185"/>
      <c r="X116" s="185"/>
      <c r="Y116" s="185"/>
      <c r="Z116" s="185"/>
      <c r="AA116" s="185"/>
      <c r="AB116" s="185"/>
      <c r="AC116" s="185"/>
      <c r="AD116" s="8"/>
      <c r="AE116" s="8"/>
      <c r="AF116" s="8"/>
      <c r="AG116" s="8"/>
      <c r="AH116" s="8"/>
      <c r="AI116" s="8"/>
      <c r="AJ116" s="8"/>
      <c r="AK116" s="8"/>
      <c r="AL116" s="8"/>
      <c r="AM116" s="8"/>
      <c r="AN116" s="8"/>
    </row>
    <row r="117" spans="1:40" ht="16.5" customHeight="1">
      <c r="A117" s="1152"/>
      <c r="B117" s="1152"/>
      <c r="C117" s="186"/>
      <c r="D117" s="33"/>
      <c r="E117" s="33"/>
      <c r="F117" s="33"/>
      <c r="G117" s="33"/>
      <c r="H117" s="33"/>
      <c r="I117" s="33"/>
      <c r="J117" s="33"/>
      <c r="K117" s="33"/>
      <c r="L117" s="250" t="s">
        <v>599</v>
      </c>
      <c r="M117" s="251"/>
      <c r="N117" s="251"/>
      <c r="O117" s="251"/>
      <c r="P117" s="251"/>
      <c r="Q117" s="251"/>
      <c r="R117" s="252"/>
      <c r="S117" s="253">
        <f t="shared" si="19"/>
        <v>0</v>
      </c>
      <c r="T117" s="12"/>
      <c r="U117" s="185"/>
      <c r="V117" s="185"/>
      <c r="W117" s="185"/>
      <c r="X117" s="185"/>
      <c r="Y117" s="185"/>
      <c r="Z117" s="185"/>
      <c r="AA117" s="185"/>
      <c r="AB117" s="185"/>
      <c r="AC117" s="185"/>
      <c r="AD117" s="185"/>
      <c r="AE117" s="185"/>
      <c r="AF117" s="185"/>
      <c r="AG117" s="185"/>
      <c r="AH117" s="185"/>
      <c r="AI117" s="185"/>
      <c r="AJ117" s="185"/>
      <c r="AK117" s="185"/>
      <c r="AL117" s="185"/>
      <c r="AM117" s="185"/>
      <c r="AN117" s="185"/>
    </row>
    <row r="118" spans="1:40" ht="16.5" customHeight="1">
      <c r="A118" s="1152"/>
      <c r="B118" s="1152"/>
      <c r="C118" s="186"/>
      <c r="D118" s="33"/>
      <c r="E118" s="33"/>
      <c r="F118" s="33"/>
      <c r="G118" s="33"/>
      <c r="H118" s="33"/>
      <c r="I118" s="33"/>
      <c r="J118" s="33"/>
      <c r="K118" s="33"/>
      <c r="L118" s="250" t="s">
        <v>600</v>
      </c>
      <c r="M118" s="254"/>
      <c r="N118" s="254"/>
      <c r="O118" s="254"/>
      <c r="P118" s="254"/>
      <c r="Q118" s="254"/>
      <c r="R118" s="255"/>
      <c r="S118" s="256">
        <f t="shared" si="19"/>
        <v>0</v>
      </c>
      <c r="T118" s="12"/>
      <c r="U118" s="185"/>
      <c r="V118" s="185"/>
      <c r="W118" s="185"/>
      <c r="X118" s="185"/>
      <c r="Y118" s="185"/>
      <c r="Z118" s="185"/>
      <c r="AA118" s="185"/>
      <c r="AB118" s="185"/>
      <c r="AC118" s="185"/>
      <c r="AD118" s="185"/>
      <c r="AE118" s="185"/>
      <c r="AF118" s="185"/>
      <c r="AG118" s="185"/>
      <c r="AH118" s="185"/>
      <c r="AI118" s="185"/>
      <c r="AJ118" s="185"/>
      <c r="AK118" s="185"/>
      <c r="AL118" s="185"/>
      <c r="AM118" s="185"/>
      <c r="AN118" s="185"/>
    </row>
    <row r="119" spans="1:40" ht="16.5" customHeight="1">
      <c r="A119" s="1152"/>
      <c r="B119" s="1152"/>
      <c r="C119" s="186"/>
      <c r="D119" s="33"/>
      <c r="E119" s="33"/>
      <c r="F119" s="33"/>
      <c r="G119" s="33"/>
      <c r="H119" s="33"/>
      <c r="I119" s="33"/>
      <c r="J119" s="33"/>
      <c r="K119" s="33"/>
      <c r="L119" s="222" t="s">
        <v>681</v>
      </c>
      <c r="M119" s="223">
        <f t="shared" ref="M119:R119" si="20">M111+M99</f>
        <v>3</v>
      </c>
      <c r="N119" s="223">
        <f t="shared" si="20"/>
        <v>15</v>
      </c>
      <c r="O119" s="223">
        <f t="shared" si="20"/>
        <v>0</v>
      </c>
      <c r="P119" s="223">
        <f t="shared" si="20"/>
        <v>7</v>
      </c>
      <c r="Q119" s="223">
        <f t="shared" si="20"/>
        <v>0</v>
      </c>
      <c r="R119" s="223">
        <f t="shared" si="20"/>
        <v>0</v>
      </c>
      <c r="S119" s="224">
        <f t="shared" si="19"/>
        <v>25</v>
      </c>
      <c r="T119" s="12"/>
      <c r="U119" s="185"/>
      <c r="V119" s="185"/>
      <c r="W119" s="185"/>
      <c r="X119" s="185"/>
      <c r="Y119" s="185"/>
      <c r="Z119" s="185"/>
      <c r="AA119" s="185"/>
      <c r="AB119" s="185"/>
      <c r="AC119" s="185"/>
      <c r="AD119" s="185"/>
      <c r="AE119" s="185"/>
      <c r="AF119" s="185"/>
      <c r="AG119" s="185"/>
      <c r="AH119" s="185"/>
      <c r="AI119" s="185"/>
      <c r="AJ119" s="185"/>
      <c r="AK119" s="185"/>
      <c r="AL119" s="185"/>
      <c r="AM119" s="185"/>
      <c r="AN119" s="185"/>
    </row>
    <row r="120" spans="1:40" ht="16.5" customHeight="1">
      <c r="A120" s="1152"/>
      <c r="B120" s="1152"/>
      <c r="C120" s="181"/>
      <c r="D120" s="33"/>
      <c r="E120" s="33"/>
      <c r="F120" s="33"/>
      <c r="G120" s="33"/>
      <c r="H120" s="33"/>
      <c r="I120" s="33"/>
      <c r="J120" s="33"/>
      <c r="K120" s="33"/>
      <c r="L120" s="257" t="s">
        <v>682</v>
      </c>
      <c r="M120" s="258">
        <f t="shared" ref="M120:R120" si="21">M115+M114+M103+M102</f>
        <v>6</v>
      </c>
      <c r="N120" s="258">
        <f t="shared" si="21"/>
        <v>4</v>
      </c>
      <c r="O120" s="258">
        <f t="shared" si="21"/>
        <v>8</v>
      </c>
      <c r="P120" s="258">
        <f t="shared" si="21"/>
        <v>15</v>
      </c>
      <c r="Q120" s="258">
        <f t="shared" si="21"/>
        <v>12</v>
      </c>
      <c r="R120" s="258">
        <f t="shared" si="21"/>
        <v>0</v>
      </c>
      <c r="S120" s="259">
        <f t="shared" si="19"/>
        <v>45</v>
      </c>
      <c r="T120" s="12"/>
      <c r="U120" s="185"/>
      <c r="V120" s="185"/>
      <c r="W120" s="185"/>
      <c r="X120" s="185"/>
      <c r="Y120" s="185"/>
      <c r="Z120" s="185"/>
      <c r="AA120" s="185"/>
      <c r="AB120" s="185"/>
      <c r="AC120" s="185"/>
      <c r="AD120" s="185"/>
      <c r="AE120" s="185"/>
      <c r="AF120" s="185"/>
      <c r="AG120" s="185"/>
      <c r="AH120" s="185"/>
      <c r="AI120" s="185"/>
      <c r="AJ120" s="185"/>
      <c r="AK120" s="185"/>
      <c r="AL120" s="185"/>
      <c r="AM120" s="185"/>
      <c r="AN120" s="185"/>
    </row>
    <row r="121" spans="1:40" ht="16.5" customHeight="1">
      <c r="A121" s="1152"/>
      <c r="B121" s="1152"/>
      <c r="C121" s="1200"/>
      <c r="D121" s="186"/>
      <c r="E121" s="186"/>
      <c r="F121" s="186"/>
      <c r="G121" s="186"/>
      <c r="H121" s="186"/>
      <c r="I121" s="186"/>
      <c r="J121" s="186"/>
      <c r="K121" s="186"/>
      <c r="L121" s="257" t="s">
        <v>683</v>
      </c>
      <c r="M121" s="258">
        <f t="shared" ref="M121:R121" si="22">M116+M104</f>
        <v>0</v>
      </c>
      <c r="N121" s="258">
        <f t="shared" si="22"/>
        <v>0</v>
      </c>
      <c r="O121" s="258">
        <f t="shared" si="22"/>
        <v>0</v>
      </c>
      <c r="P121" s="258">
        <f t="shared" si="22"/>
        <v>0</v>
      </c>
      <c r="Q121" s="258">
        <f t="shared" si="22"/>
        <v>0</v>
      </c>
      <c r="R121" s="258">
        <f t="shared" si="22"/>
        <v>0</v>
      </c>
      <c r="S121" s="259">
        <f t="shared" si="19"/>
        <v>0</v>
      </c>
      <c r="T121" s="12"/>
      <c r="U121" s="185"/>
      <c r="V121" s="185"/>
      <c r="W121" s="185"/>
      <c r="X121" s="185"/>
      <c r="Y121" s="185"/>
      <c r="Z121" s="185"/>
      <c r="AA121" s="185"/>
      <c r="AB121" s="185"/>
      <c r="AC121" s="185"/>
      <c r="AD121" s="8"/>
      <c r="AE121" s="8"/>
      <c r="AF121" s="8"/>
      <c r="AG121" s="8"/>
      <c r="AH121" s="8"/>
      <c r="AI121" s="8"/>
      <c r="AJ121" s="8"/>
      <c r="AK121" s="8"/>
      <c r="AL121" s="8"/>
      <c r="AM121" s="8"/>
      <c r="AN121" s="8"/>
    </row>
    <row r="122" spans="1:40" ht="16.5" customHeight="1">
      <c r="A122" s="1147"/>
      <c r="B122" s="1147"/>
      <c r="C122" s="1201"/>
      <c r="D122" s="186"/>
      <c r="E122" s="186"/>
      <c r="F122" s="186"/>
      <c r="G122" s="186"/>
      <c r="H122" s="186"/>
      <c r="I122" s="186"/>
      <c r="J122" s="186"/>
      <c r="K122" s="186"/>
      <c r="L122" s="260" t="s">
        <v>684</v>
      </c>
      <c r="M122" s="261">
        <f t="shared" ref="M122:R122" si="23">M117+M105</f>
        <v>0</v>
      </c>
      <c r="N122" s="261">
        <f t="shared" si="23"/>
        <v>0</v>
      </c>
      <c r="O122" s="261">
        <f t="shared" si="23"/>
        <v>0</v>
      </c>
      <c r="P122" s="261">
        <f t="shared" si="23"/>
        <v>0</v>
      </c>
      <c r="Q122" s="261">
        <f t="shared" si="23"/>
        <v>0</v>
      </c>
      <c r="R122" s="261">
        <f t="shared" si="23"/>
        <v>0</v>
      </c>
      <c r="S122" s="262">
        <f t="shared" si="19"/>
        <v>0</v>
      </c>
      <c r="T122" s="12"/>
      <c r="U122" s="185"/>
      <c r="V122" s="185"/>
      <c r="W122" s="185"/>
      <c r="X122" s="185"/>
      <c r="Y122" s="185"/>
      <c r="Z122" s="185"/>
      <c r="AA122" s="185"/>
      <c r="AB122" s="185"/>
      <c r="AC122" s="185"/>
      <c r="AD122" s="8"/>
      <c r="AE122" s="8"/>
      <c r="AF122" s="8"/>
      <c r="AG122" s="8"/>
      <c r="AH122" s="8"/>
      <c r="AI122" s="8"/>
      <c r="AJ122" s="8"/>
      <c r="AK122" s="8"/>
      <c r="AL122" s="8"/>
      <c r="AM122" s="8"/>
      <c r="AN122" s="8"/>
    </row>
    <row r="123" spans="1:40" ht="21" customHeight="1">
      <c r="A123" s="1224" t="s">
        <v>817</v>
      </c>
      <c r="B123" s="1138"/>
      <c r="C123" s="354"/>
      <c r="D123" s="82"/>
      <c r="E123" s="82"/>
      <c r="F123" s="82"/>
      <c r="G123" s="82"/>
      <c r="H123" s="82"/>
      <c r="I123" s="82"/>
      <c r="J123" s="82"/>
      <c r="K123" s="82"/>
      <c r="L123" s="355"/>
      <c r="M123" s="82"/>
      <c r="N123" s="82"/>
      <c r="O123" s="82"/>
      <c r="P123" s="82"/>
      <c r="Q123" s="82"/>
      <c r="R123" s="82"/>
      <c r="S123" s="82"/>
      <c r="T123" s="12"/>
      <c r="U123" s="185"/>
      <c r="V123" s="185"/>
      <c r="W123" s="185"/>
      <c r="X123" s="185"/>
      <c r="Y123" s="185"/>
      <c r="Z123" s="185"/>
      <c r="AA123" s="185"/>
      <c r="AB123" s="185"/>
      <c r="AC123" s="185"/>
      <c r="AD123" s="185"/>
      <c r="AE123" s="185"/>
      <c r="AF123" s="185"/>
      <c r="AG123" s="185"/>
      <c r="AH123" s="185"/>
      <c r="AI123" s="185"/>
      <c r="AJ123" s="185"/>
      <c r="AK123" s="185"/>
      <c r="AL123" s="185"/>
      <c r="AM123" s="185"/>
      <c r="AN123" s="185"/>
    </row>
    <row r="124" spans="1:40" ht="32.25" customHeight="1">
      <c r="A124" s="1162">
        <v>6</v>
      </c>
      <c r="B124" s="1212" t="s">
        <v>86</v>
      </c>
      <c r="C124" s="186" t="s">
        <v>643</v>
      </c>
      <c r="D124" s="306"/>
      <c r="E124" s="1071" t="s">
        <v>789</v>
      </c>
      <c r="F124" s="575" t="s">
        <v>645</v>
      </c>
      <c r="G124" s="1072"/>
      <c r="H124" s="306"/>
      <c r="I124" s="306"/>
      <c r="J124" s="306"/>
      <c r="K124" s="306"/>
      <c r="L124" s="1192" t="s">
        <v>592</v>
      </c>
      <c r="M124" s="29" t="s">
        <v>3034</v>
      </c>
      <c r="N124" s="417"/>
      <c r="O124" s="51" t="s">
        <v>3035</v>
      </c>
      <c r="P124" s="969" t="s">
        <v>3035</v>
      </c>
      <c r="Q124" s="408" t="s">
        <v>3036</v>
      </c>
      <c r="R124" s="29"/>
      <c r="S124" s="29"/>
      <c r="T124" s="12"/>
      <c r="U124" s="185"/>
      <c r="V124" s="185"/>
      <c r="W124" s="185"/>
      <c r="X124" s="185"/>
      <c r="Y124" s="185"/>
      <c r="Z124" s="185"/>
      <c r="AA124" s="185"/>
      <c r="AB124" s="185"/>
      <c r="AC124" s="185"/>
      <c r="AD124" s="185"/>
      <c r="AE124" s="185"/>
      <c r="AF124" s="185"/>
      <c r="AG124" s="185"/>
      <c r="AH124" s="185"/>
      <c r="AI124" s="185"/>
      <c r="AJ124" s="185"/>
      <c r="AK124" s="185"/>
      <c r="AL124" s="185"/>
      <c r="AM124" s="185"/>
      <c r="AN124" s="185"/>
    </row>
    <row r="125" spans="1:40" ht="30" customHeight="1">
      <c r="A125" s="1152"/>
      <c r="B125" s="1159"/>
      <c r="C125" s="186"/>
      <c r="D125" s="306">
        <v>7</v>
      </c>
      <c r="E125" s="9" t="s">
        <v>659</v>
      </c>
      <c r="F125" s="9" t="s">
        <v>651</v>
      </c>
      <c r="G125" s="306"/>
      <c r="H125" s="306"/>
      <c r="I125" s="9"/>
      <c r="J125" s="9"/>
      <c r="K125" s="306"/>
      <c r="L125" s="1193"/>
      <c r="M125" s="29" t="s">
        <v>3037</v>
      </c>
      <c r="N125" s="1073"/>
      <c r="O125" s="408" t="s">
        <v>3038</v>
      </c>
      <c r="P125" s="1046" t="s">
        <v>3039</v>
      </c>
      <c r="Q125" s="1046" t="s">
        <v>3040</v>
      </c>
      <c r="R125" s="29"/>
      <c r="S125" s="29"/>
      <c r="T125" s="12"/>
      <c r="U125" s="185"/>
      <c r="V125" s="185"/>
      <c r="W125" s="185"/>
      <c r="X125" s="185"/>
      <c r="Y125" s="185"/>
      <c r="Z125" s="185"/>
      <c r="AA125" s="185"/>
      <c r="AB125" s="185"/>
      <c r="AC125" s="185"/>
      <c r="AD125" s="185"/>
      <c r="AE125" s="185"/>
      <c r="AF125" s="185"/>
      <c r="AG125" s="185"/>
      <c r="AH125" s="185"/>
      <c r="AI125" s="185"/>
      <c r="AJ125" s="185"/>
      <c r="AK125" s="185"/>
      <c r="AL125" s="185"/>
      <c r="AM125" s="185"/>
      <c r="AN125" s="185"/>
    </row>
    <row r="126" spans="1:40" ht="37.5" customHeight="1">
      <c r="A126" s="1152"/>
      <c r="B126" s="1159"/>
      <c r="C126" s="186" t="s">
        <v>646</v>
      </c>
      <c r="D126" s="306"/>
      <c r="E126" s="1071" t="s">
        <v>877</v>
      </c>
      <c r="F126" s="575" t="s">
        <v>645</v>
      </c>
      <c r="G126" s="306"/>
      <c r="H126" s="306">
        <v>3</v>
      </c>
      <c r="I126" s="306">
        <v>6</v>
      </c>
      <c r="J126" s="306" t="s">
        <v>650</v>
      </c>
      <c r="K126" s="306" t="s">
        <v>645</v>
      </c>
      <c r="L126" s="1193"/>
      <c r="M126" s="1073" t="s">
        <v>3041</v>
      </c>
      <c r="N126" s="1073" t="s">
        <v>3042</v>
      </c>
      <c r="O126" s="408"/>
      <c r="P126" s="1046"/>
      <c r="Q126" s="1046" t="s">
        <v>3043</v>
      </c>
      <c r="R126" s="29"/>
      <c r="S126" s="29"/>
      <c r="T126" s="12"/>
      <c r="U126" s="185"/>
      <c r="V126" s="185"/>
      <c r="W126" s="185"/>
      <c r="X126" s="185"/>
      <c r="Y126" s="185"/>
      <c r="Z126" s="185"/>
      <c r="AA126" s="185"/>
      <c r="AB126" s="185"/>
      <c r="AC126" s="185"/>
      <c r="AD126" s="185"/>
      <c r="AE126" s="185"/>
      <c r="AF126" s="185"/>
      <c r="AG126" s="185"/>
      <c r="AH126" s="185"/>
      <c r="AI126" s="185"/>
      <c r="AJ126" s="185"/>
      <c r="AK126" s="185"/>
      <c r="AL126" s="185"/>
      <c r="AM126" s="185"/>
      <c r="AN126" s="185"/>
    </row>
    <row r="127" spans="1:40" ht="21" customHeight="1">
      <c r="A127" s="1152"/>
      <c r="B127" s="1159"/>
      <c r="C127" s="186" t="s">
        <v>656</v>
      </c>
      <c r="D127" s="306">
        <v>7</v>
      </c>
      <c r="E127" s="9" t="s">
        <v>650</v>
      </c>
      <c r="F127" s="9" t="s">
        <v>645</v>
      </c>
      <c r="G127" s="306"/>
      <c r="H127" s="306">
        <v>4</v>
      </c>
      <c r="I127" s="9">
        <v>7</v>
      </c>
      <c r="J127" s="9" t="s">
        <v>653</v>
      </c>
      <c r="K127" s="306" t="s">
        <v>645</v>
      </c>
      <c r="L127" s="1193"/>
      <c r="M127" s="184"/>
      <c r="N127" s="184"/>
      <c r="O127" s="408"/>
      <c r="P127" s="417"/>
      <c r="Q127" s="20"/>
      <c r="R127" s="29"/>
      <c r="S127" s="29"/>
      <c r="T127" s="12"/>
      <c r="U127" s="185"/>
      <c r="V127" s="185"/>
      <c r="W127" s="185"/>
      <c r="X127" s="185"/>
      <c r="Y127" s="185"/>
      <c r="Z127" s="185"/>
      <c r="AA127" s="185"/>
      <c r="AB127" s="185"/>
      <c r="AC127" s="185"/>
      <c r="AD127" s="185"/>
      <c r="AE127" s="185"/>
      <c r="AF127" s="185"/>
      <c r="AG127" s="185"/>
      <c r="AH127" s="185"/>
      <c r="AI127" s="185"/>
      <c r="AJ127" s="185"/>
      <c r="AK127" s="185"/>
      <c r="AL127" s="185"/>
      <c r="AM127" s="185"/>
      <c r="AN127" s="185"/>
    </row>
    <row r="128" spans="1:40" ht="24.75" customHeight="1">
      <c r="A128" s="1152"/>
      <c r="B128" s="1159"/>
      <c r="C128" s="186" t="s">
        <v>657</v>
      </c>
      <c r="D128" s="306">
        <v>5</v>
      </c>
      <c r="E128" s="9" t="s">
        <v>653</v>
      </c>
      <c r="F128" s="9" t="s">
        <v>645</v>
      </c>
      <c r="G128" s="306"/>
      <c r="H128" s="306">
        <v>5</v>
      </c>
      <c r="I128" s="9">
        <v>5</v>
      </c>
      <c r="J128" s="9" t="s">
        <v>655</v>
      </c>
      <c r="K128" s="306" t="s">
        <v>645</v>
      </c>
      <c r="L128" s="1194"/>
      <c r="M128" s="417"/>
      <c r="N128" s="417"/>
      <c r="O128" s="417"/>
      <c r="P128" s="417"/>
      <c r="Q128" s="408"/>
      <c r="R128" s="29"/>
      <c r="S128" s="29"/>
      <c r="T128" s="12"/>
      <c r="U128" s="185"/>
      <c r="V128" s="185"/>
      <c r="W128" s="185"/>
      <c r="X128" s="185"/>
      <c r="Y128" s="185"/>
      <c r="Z128" s="185"/>
      <c r="AA128" s="185"/>
      <c r="AB128" s="185"/>
      <c r="AC128" s="185"/>
      <c r="AD128" s="185"/>
      <c r="AE128" s="185"/>
      <c r="AF128" s="185"/>
      <c r="AG128" s="185"/>
      <c r="AH128" s="185"/>
      <c r="AI128" s="185"/>
      <c r="AJ128" s="185"/>
      <c r="AK128" s="185"/>
      <c r="AL128" s="185"/>
      <c r="AM128" s="185"/>
      <c r="AN128" s="185"/>
    </row>
    <row r="129" spans="1:40" ht="16.5" customHeight="1">
      <c r="A129" s="1152"/>
      <c r="B129" s="1159"/>
      <c r="C129" s="186" t="s">
        <v>658</v>
      </c>
      <c r="D129" s="306">
        <v>5</v>
      </c>
      <c r="E129" s="9" t="s">
        <v>655</v>
      </c>
      <c r="F129" s="9" t="s">
        <v>645</v>
      </c>
      <c r="G129" s="306"/>
      <c r="H129" s="306"/>
      <c r="I129" s="289">
        <v>18</v>
      </c>
      <c r="J129" s="9"/>
      <c r="K129" s="306"/>
      <c r="L129" s="186" t="s">
        <v>593</v>
      </c>
      <c r="M129" s="192">
        <v>6</v>
      </c>
      <c r="N129" s="192"/>
      <c r="O129" s="192">
        <v>8</v>
      </c>
      <c r="P129" s="192"/>
      <c r="Q129" s="192">
        <v>4</v>
      </c>
      <c r="R129" s="194"/>
      <c r="S129" s="4">
        <f t="shared" ref="S129:S136" si="24">SUM(M129:R129)</f>
        <v>18</v>
      </c>
      <c r="T129" s="12"/>
      <c r="U129" s="185"/>
      <c r="V129" s="185"/>
      <c r="W129" s="185"/>
      <c r="X129" s="185"/>
      <c r="Y129" s="185"/>
      <c r="Z129" s="185"/>
      <c r="AA129" s="185"/>
      <c r="AB129" s="185"/>
      <c r="AC129" s="185"/>
      <c r="AD129" s="185"/>
      <c r="AE129" s="185"/>
      <c r="AF129" s="185"/>
      <c r="AG129" s="185"/>
      <c r="AH129" s="185"/>
      <c r="AI129" s="185"/>
      <c r="AJ129" s="185"/>
      <c r="AK129" s="185"/>
      <c r="AL129" s="185"/>
      <c r="AM129" s="185"/>
      <c r="AN129" s="185"/>
    </row>
    <row r="130" spans="1:40" ht="16.5" customHeight="1">
      <c r="A130" s="1152"/>
      <c r="B130" s="1159"/>
      <c r="C130" s="186"/>
      <c r="D130" s="33"/>
      <c r="E130" s="33"/>
      <c r="F130" s="33"/>
      <c r="G130" s="33"/>
      <c r="H130" s="33"/>
      <c r="I130" s="33"/>
      <c r="J130" s="33"/>
      <c r="K130" s="33"/>
      <c r="L130" s="195" t="s">
        <v>594</v>
      </c>
      <c r="M130" s="196"/>
      <c r="N130" s="196"/>
      <c r="O130" s="196"/>
      <c r="P130" s="196"/>
      <c r="Q130" s="196"/>
      <c r="R130" s="29"/>
      <c r="S130" s="33">
        <f t="shared" si="24"/>
        <v>0</v>
      </c>
      <c r="T130" s="12"/>
      <c r="U130" s="185"/>
      <c r="V130" s="185"/>
      <c r="W130" s="185"/>
      <c r="X130" s="185"/>
      <c r="Y130" s="185"/>
      <c r="Z130" s="185"/>
      <c r="AA130" s="185"/>
      <c r="AB130" s="185"/>
      <c r="AC130" s="185"/>
      <c r="AD130" s="185"/>
      <c r="AE130" s="185"/>
      <c r="AF130" s="185"/>
      <c r="AG130" s="185"/>
      <c r="AH130" s="185"/>
      <c r="AI130" s="185"/>
      <c r="AJ130" s="185"/>
      <c r="AK130" s="185"/>
      <c r="AL130" s="185"/>
      <c r="AM130" s="185"/>
      <c r="AN130" s="185"/>
    </row>
    <row r="131" spans="1:40" ht="16.5" customHeight="1">
      <c r="A131" s="1152"/>
      <c r="B131" s="1159"/>
      <c r="C131" s="380"/>
      <c r="D131" s="33"/>
      <c r="E131" s="33"/>
      <c r="F131" s="33"/>
      <c r="G131" s="33"/>
      <c r="H131" s="306">
        <v>1</v>
      </c>
      <c r="I131" s="306">
        <v>8</v>
      </c>
      <c r="J131" s="306" t="s">
        <v>3044</v>
      </c>
      <c r="K131" s="306" t="s">
        <v>651</v>
      </c>
      <c r="L131" s="195" t="s">
        <v>595</v>
      </c>
      <c r="M131" s="198">
        <v>6</v>
      </c>
      <c r="N131" s="198"/>
      <c r="O131" s="198">
        <v>8</v>
      </c>
      <c r="P131" s="198"/>
      <c r="Q131" s="198">
        <v>4</v>
      </c>
      <c r="R131" s="29"/>
      <c r="S131" s="33">
        <f t="shared" si="24"/>
        <v>18</v>
      </c>
      <c r="T131" s="12"/>
      <c r="U131" s="185"/>
      <c r="V131" s="185"/>
      <c r="W131" s="185"/>
      <c r="X131" s="185"/>
      <c r="Y131" s="185"/>
      <c r="Z131" s="185"/>
      <c r="AA131" s="185"/>
      <c r="AB131" s="185"/>
      <c r="AC131" s="185"/>
      <c r="AD131" s="185"/>
      <c r="AE131" s="185"/>
      <c r="AF131" s="185"/>
      <c r="AG131" s="185"/>
      <c r="AH131" s="185"/>
      <c r="AI131" s="185"/>
      <c r="AJ131" s="185"/>
      <c r="AK131" s="185"/>
      <c r="AL131" s="185"/>
      <c r="AM131" s="185"/>
      <c r="AN131" s="185"/>
    </row>
    <row r="132" spans="1:40" ht="16.5" customHeight="1">
      <c r="A132" s="1152"/>
      <c r="B132" s="1159"/>
      <c r="C132" s="186"/>
      <c r="D132" s="33"/>
      <c r="E132" s="33"/>
      <c r="F132" s="33"/>
      <c r="G132" s="33"/>
      <c r="H132" s="306">
        <v>2</v>
      </c>
      <c r="I132" s="9">
        <v>6</v>
      </c>
      <c r="J132" s="9" t="s">
        <v>3044</v>
      </c>
      <c r="K132" s="306" t="s">
        <v>651</v>
      </c>
      <c r="L132" s="199" t="s">
        <v>596</v>
      </c>
      <c r="M132" s="200"/>
      <c r="N132" s="200"/>
      <c r="O132" s="200"/>
      <c r="P132" s="200"/>
      <c r="Q132" s="200"/>
      <c r="R132" s="202"/>
      <c r="S132" s="203">
        <f t="shared" si="24"/>
        <v>0</v>
      </c>
      <c r="T132" s="12"/>
      <c r="U132" s="185"/>
      <c r="V132" s="185"/>
      <c r="W132" s="185"/>
      <c r="X132" s="185"/>
      <c r="Y132" s="185"/>
      <c r="Z132" s="185"/>
      <c r="AA132" s="185"/>
      <c r="AB132" s="185"/>
      <c r="AC132" s="185"/>
      <c r="AD132" s="185"/>
      <c r="AE132" s="185"/>
      <c r="AF132" s="185"/>
      <c r="AG132" s="185"/>
      <c r="AH132" s="185"/>
      <c r="AI132" s="185"/>
      <c r="AJ132" s="185"/>
      <c r="AK132" s="185"/>
      <c r="AL132" s="185"/>
      <c r="AM132" s="185"/>
      <c r="AN132" s="185"/>
    </row>
    <row r="133" spans="1:40" ht="16.5" customHeight="1">
      <c r="A133" s="1152"/>
      <c r="B133" s="1159"/>
      <c r="C133" s="186"/>
      <c r="D133" s="306"/>
      <c r="E133" s="9"/>
      <c r="F133" s="9"/>
      <c r="G133" s="306"/>
      <c r="H133" s="306"/>
      <c r="I133" s="289">
        <v>14</v>
      </c>
      <c r="J133" s="9"/>
      <c r="K133" s="306"/>
      <c r="L133" s="199" t="s">
        <v>597</v>
      </c>
      <c r="M133" s="200"/>
      <c r="N133" s="200"/>
      <c r="O133" s="200"/>
      <c r="P133" s="200">
        <v>7</v>
      </c>
      <c r="Q133" s="200">
        <v>4</v>
      </c>
      <c r="R133" s="202"/>
      <c r="S133" s="203">
        <f t="shared" si="24"/>
        <v>11</v>
      </c>
      <c r="T133" s="12"/>
      <c r="U133" s="185"/>
      <c r="V133" s="185"/>
      <c r="W133" s="185"/>
      <c r="X133" s="185"/>
      <c r="Y133" s="185"/>
      <c r="Z133" s="185"/>
      <c r="AA133" s="185"/>
      <c r="AB133" s="185"/>
      <c r="AC133" s="185"/>
      <c r="AD133" s="185"/>
      <c r="AE133" s="185"/>
      <c r="AF133" s="185"/>
      <c r="AG133" s="185"/>
      <c r="AH133" s="185"/>
      <c r="AI133" s="185"/>
      <c r="AJ133" s="185"/>
      <c r="AK133" s="185"/>
      <c r="AL133" s="185"/>
      <c r="AM133" s="185"/>
      <c r="AN133" s="185"/>
    </row>
    <row r="134" spans="1:40" ht="16.5" customHeight="1">
      <c r="A134" s="1152"/>
      <c r="B134" s="1159"/>
      <c r="C134" s="186"/>
      <c r="D134" s="33"/>
      <c r="E134" s="33"/>
      <c r="F134" s="33"/>
      <c r="G134" s="33"/>
      <c r="H134" s="33"/>
      <c r="I134" s="33"/>
      <c r="J134" s="33"/>
      <c r="K134" s="33"/>
      <c r="L134" s="208" t="s">
        <v>598</v>
      </c>
      <c r="M134" s="200">
        <v>3</v>
      </c>
      <c r="N134" s="201">
        <v>4</v>
      </c>
      <c r="O134" s="200"/>
      <c r="P134" s="200"/>
      <c r="Q134" s="200">
        <v>4</v>
      </c>
      <c r="R134" s="202"/>
      <c r="S134" s="203">
        <f t="shared" si="24"/>
        <v>11</v>
      </c>
      <c r="T134" s="12"/>
      <c r="U134" s="185"/>
      <c r="V134" s="185"/>
      <c r="W134" s="185"/>
      <c r="X134" s="185"/>
      <c r="Y134" s="185"/>
      <c r="Z134" s="185"/>
      <c r="AA134" s="185"/>
      <c r="AB134" s="185"/>
      <c r="AC134" s="185"/>
      <c r="AD134" s="185"/>
      <c r="AE134" s="185"/>
      <c r="AF134" s="185"/>
      <c r="AG134" s="185"/>
      <c r="AH134" s="185"/>
      <c r="AI134" s="185"/>
      <c r="AJ134" s="185"/>
      <c r="AK134" s="185"/>
      <c r="AL134" s="185"/>
      <c r="AM134" s="185"/>
      <c r="AN134" s="185"/>
    </row>
    <row r="135" spans="1:40" ht="16.5" customHeight="1">
      <c r="A135" s="1152"/>
      <c r="B135" s="1159"/>
      <c r="C135" s="380"/>
      <c r="D135" s="33"/>
      <c r="E135" s="33"/>
      <c r="F135" s="33"/>
      <c r="G135" s="33"/>
      <c r="H135" s="33"/>
      <c r="I135" s="33"/>
      <c r="J135" s="33"/>
      <c r="K135" s="33"/>
      <c r="L135" s="209" t="s">
        <v>599</v>
      </c>
      <c r="M135" s="210"/>
      <c r="N135" s="210"/>
      <c r="O135" s="210"/>
      <c r="P135" s="210"/>
      <c r="Q135" s="210"/>
      <c r="R135" s="211"/>
      <c r="S135" s="212">
        <f t="shared" si="24"/>
        <v>0</v>
      </c>
      <c r="T135" s="12"/>
      <c r="U135" s="185"/>
      <c r="V135" s="185"/>
      <c r="W135" s="185"/>
      <c r="X135" s="185"/>
      <c r="Y135" s="185"/>
      <c r="Z135" s="185"/>
      <c r="AA135" s="185"/>
      <c r="AB135" s="185"/>
      <c r="AC135" s="185"/>
      <c r="AD135" s="185"/>
      <c r="AE135" s="185"/>
      <c r="AF135" s="185"/>
      <c r="AG135" s="185"/>
      <c r="AH135" s="185"/>
      <c r="AI135" s="185"/>
      <c r="AJ135" s="185"/>
      <c r="AK135" s="185"/>
      <c r="AL135" s="185"/>
      <c r="AM135" s="185"/>
      <c r="AN135" s="185"/>
    </row>
    <row r="136" spans="1:40" ht="16.5" customHeight="1">
      <c r="A136" s="1152"/>
      <c r="B136" s="1159"/>
      <c r="C136" s="186"/>
      <c r="D136" s="33"/>
      <c r="E136" s="33"/>
      <c r="F136" s="33"/>
      <c r="G136" s="33"/>
      <c r="H136" s="33"/>
      <c r="I136" s="33"/>
      <c r="J136" s="33"/>
      <c r="K136" s="33"/>
      <c r="L136" s="209" t="s">
        <v>600</v>
      </c>
      <c r="M136" s="213"/>
      <c r="N136" s="213"/>
      <c r="O136" s="213"/>
      <c r="P136" s="213"/>
      <c r="Q136" s="213"/>
      <c r="R136" s="214"/>
      <c r="S136" s="215">
        <f t="shared" si="24"/>
        <v>0</v>
      </c>
      <c r="T136" s="12"/>
      <c r="U136" s="185"/>
      <c r="V136" s="185"/>
      <c r="W136" s="185"/>
      <c r="X136" s="185"/>
      <c r="Y136" s="185"/>
      <c r="Z136" s="185"/>
      <c r="AA136" s="185"/>
      <c r="AB136" s="185"/>
      <c r="AC136" s="185"/>
      <c r="AD136" s="185"/>
      <c r="AE136" s="185"/>
      <c r="AF136" s="185"/>
      <c r="AG136" s="185"/>
      <c r="AH136" s="185"/>
      <c r="AI136" s="185"/>
      <c r="AJ136" s="185"/>
      <c r="AK136" s="185"/>
      <c r="AL136" s="185"/>
      <c r="AM136" s="185"/>
      <c r="AN136" s="185"/>
    </row>
    <row r="137" spans="1:40" ht="16.5" customHeight="1">
      <c r="A137" s="1152"/>
      <c r="B137" s="1159"/>
      <c r="C137" s="216"/>
      <c r="D137" s="217"/>
      <c r="E137" s="217"/>
      <c r="F137" s="217"/>
      <c r="G137" s="217"/>
      <c r="H137" s="217"/>
      <c r="I137" s="217"/>
      <c r="J137" s="217"/>
      <c r="K137" s="217"/>
      <c r="L137" s="222"/>
      <c r="M137" s="223"/>
      <c r="N137" s="223"/>
      <c r="O137" s="223"/>
      <c r="P137" s="223"/>
      <c r="Q137" s="223"/>
      <c r="R137" s="224"/>
      <c r="S137" s="225"/>
      <c r="T137" s="12"/>
      <c r="U137" s="185"/>
      <c r="V137" s="185"/>
      <c r="W137" s="185"/>
      <c r="X137" s="185"/>
      <c r="Y137" s="185"/>
      <c r="Z137" s="185"/>
      <c r="AA137" s="185"/>
      <c r="AB137" s="185"/>
      <c r="AC137" s="185"/>
      <c r="AD137" s="8"/>
      <c r="AE137" s="8"/>
      <c r="AF137" s="8"/>
      <c r="AG137" s="8"/>
      <c r="AH137" s="8"/>
      <c r="AI137" s="8"/>
      <c r="AJ137" s="8"/>
      <c r="AK137" s="8"/>
      <c r="AL137" s="8"/>
      <c r="AM137" s="8"/>
      <c r="AN137" s="8"/>
    </row>
    <row r="138" spans="1:40" ht="37.5" customHeight="1">
      <c r="A138" s="1152"/>
      <c r="B138" s="1159"/>
      <c r="C138" s="114"/>
      <c r="D138" s="114"/>
      <c r="E138" s="114"/>
      <c r="F138" s="114"/>
      <c r="G138" s="114"/>
      <c r="H138" s="114"/>
      <c r="I138" s="114"/>
      <c r="J138" s="114"/>
      <c r="K138" s="114"/>
      <c r="L138" s="1195" t="s">
        <v>601</v>
      </c>
      <c r="M138" s="1036" t="s">
        <v>3045</v>
      </c>
      <c r="N138" s="1036"/>
      <c r="O138" s="1036"/>
      <c r="P138" s="1036" t="s">
        <v>3046</v>
      </c>
      <c r="Q138" s="1036"/>
      <c r="R138" s="228"/>
      <c r="S138" s="228"/>
      <c r="T138" s="12"/>
      <c r="U138" s="185"/>
      <c r="V138" s="185"/>
      <c r="W138" s="185"/>
      <c r="X138" s="185"/>
      <c r="Y138" s="185"/>
      <c r="Z138" s="185"/>
      <c r="AA138" s="185"/>
      <c r="AB138" s="185"/>
      <c r="AC138" s="185"/>
      <c r="AD138" s="185"/>
      <c r="AE138" s="185"/>
      <c r="AF138" s="185"/>
      <c r="AG138" s="185"/>
      <c r="AH138" s="185"/>
      <c r="AI138" s="185"/>
      <c r="AJ138" s="185"/>
      <c r="AK138" s="185"/>
      <c r="AL138" s="185"/>
      <c r="AM138" s="185"/>
      <c r="AN138" s="185"/>
    </row>
    <row r="139" spans="1:40" ht="28.5" customHeight="1">
      <c r="A139" s="1152"/>
      <c r="B139" s="1159"/>
      <c r="C139" s="114"/>
      <c r="D139" s="114"/>
      <c r="E139" s="114"/>
      <c r="F139" s="114"/>
      <c r="G139" s="114"/>
      <c r="H139" s="114"/>
      <c r="I139" s="114"/>
      <c r="J139" s="114"/>
      <c r="K139" s="114"/>
      <c r="L139" s="1193"/>
      <c r="M139" s="1074" t="s">
        <v>3047</v>
      </c>
      <c r="N139" s="1074"/>
      <c r="O139" s="1036"/>
      <c r="P139" s="1036"/>
      <c r="Q139" s="1036"/>
      <c r="R139" s="228"/>
      <c r="S139" s="228"/>
      <c r="T139" s="12"/>
      <c r="U139" s="185"/>
      <c r="V139" s="185"/>
      <c r="W139" s="185"/>
      <c r="X139" s="185"/>
      <c r="Y139" s="185"/>
      <c r="Z139" s="185"/>
      <c r="AA139" s="185"/>
      <c r="AB139" s="185"/>
      <c r="AC139" s="185"/>
      <c r="AD139" s="185"/>
      <c r="AE139" s="185"/>
      <c r="AF139" s="185"/>
      <c r="AG139" s="185"/>
      <c r="AH139" s="185"/>
      <c r="AI139" s="185"/>
      <c r="AJ139" s="185"/>
      <c r="AK139" s="185"/>
      <c r="AL139" s="185"/>
      <c r="AM139" s="185"/>
      <c r="AN139" s="185"/>
    </row>
    <row r="140" spans="1:40" ht="21" customHeight="1">
      <c r="A140" s="1152"/>
      <c r="B140" s="1159"/>
      <c r="C140" s="186"/>
      <c r="D140" s="33"/>
      <c r="E140" s="33"/>
      <c r="F140" s="33"/>
      <c r="G140" s="33"/>
      <c r="H140" s="33"/>
      <c r="I140" s="33"/>
      <c r="J140" s="33"/>
      <c r="K140" s="33"/>
      <c r="L140" s="1194"/>
      <c r="M140" s="296"/>
      <c r="N140" s="1037"/>
      <c r="O140" s="1037"/>
      <c r="P140" s="1037"/>
      <c r="Q140" s="1037"/>
      <c r="R140" s="228"/>
      <c r="S140" s="228"/>
      <c r="T140" s="12"/>
      <c r="U140" s="185"/>
      <c r="V140" s="185"/>
      <c r="W140" s="185"/>
      <c r="X140" s="185"/>
      <c r="Y140" s="185"/>
      <c r="Z140" s="185"/>
      <c r="AA140" s="185"/>
      <c r="AB140" s="185"/>
      <c r="AC140" s="185"/>
      <c r="AD140" s="185"/>
      <c r="AE140" s="185"/>
      <c r="AF140" s="185"/>
      <c r="AG140" s="185"/>
      <c r="AH140" s="185"/>
      <c r="AI140" s="185"/>
      <c r="AJ140" s="185"/>
      <c r="AK140" s="185"/>
      <c r="AL140" s="185"/>
      <c r="AM140" s="185"/>
      <c r="AN140" s="185"/>
    </row>
    <row r="141" spans="1:40" ht="18" customHeight="1">
      <c r="A141" s="1152"/>
      <c r="B141" s="1159"/>
      <c r="C141" s="186"/>
      <c r="D141" s="33"/>
      <c r="E141" s="33"/>
      <c r="F141" s="33"/>
      <c r="G141" s="33"/>
      <c r="H141" s="33"/>
      <c r="I141" s="33"/>
      <c r="J141" s="33"/>
      <c r="K141" s="33"/>
      <c r="L141" s="238" t="s">
        <v>593</v>
      </c>
      <c r="M141" s="280"/>
      <c r="N141" s="280"/>
      <c r="O141" s="280"/>
      <c r="P141" s="280"/>
      <c r="Q141" s="280"/>
      <c r="R141" s="236"/>
      <c r="S141" s="237">
        <f t="shared" ref="S141:S152" si="25">SUM(M141:R141)</f>
        <v>0</v>
      </c>
      <c r="T141" s="12"/>
      <c r="U141" s="185"/>
      <c r="V141" s="185"/>
      <c r="W141" s="185"/>
      <c r="X141" s="185"/>
      <c r="Y141" s="185"/>
      <c r="Z141" s="185"/>
      <c r="AA141" s="185"/>
      <c r="AB141" s="185"/>
      <c r="AC141" s="185"/>
      <c r="AD141" s="185"/>
      <c r="AE141" s="185"/>
      <c r="AF141" s="185"/>
      <c r="AG141" s="185"/>
      <c r="AH141" s="185"/>
      <c r="AI141" s="185"/>
      <c r="AJ141" s="185"/>
      <c r="AK141" s="185"/>
      <c r="AL141" s="185"/>
      <c r="AM141" s="185"/>
      <c r="AN141" s="185"/>
    </row>
    <row r="142" spans="1:40" ht="18" customHeight="1">
      <c r="A142" s="1152"/>
      <c r="B142" s="1159"/>
      <c r="C142" s="186"/>
      <c r="D142" s="33"/>
      <c r="E142" s="33"/>
      <c r="F142" s="33"/>
      <c r="G142" s="33"/>
      <c r="H142" s="33"/>
      <c r="I142" s="33"/>
      <c r="J142" s="33"/>
      <c r="K142" s="33"/>
      <c r="L142" s="240" t="s">
        <v>594</v>
      </c>
      <c r="M142" s="281"/>
      <c r="N142" s="281"/>
      <c r="O142" s="281"/>
      <c r="P142" s="281"/>
      <c r="Q142" s="281"/>
      <c r="R142" s="228"/>
      <c r="S142" s="242">
        <f t="shared" si="25"/>
        <v>0</v>
      </c>
      <c r="T142" s="12"/>
      <c r="U142" s="185"/>
      <c r="V142" s="185"/>
      <c r="W142" s="185"/>
      <c r="X142" s="185"/>
      <c r="Y142" s="185"/>
      <c r="Z142" s="185"/>
      <c r="AA142" s="185"/>
      <c r="AB142" s="185"/>
      <c r="AC142" s="185"/>
      <c r="AD142" s="185"/>
      <c r="AE142" s="185"/>
      <c r="AF142" s="185"/>
      <c r="AG142" s="185"/>
      <c r="AH142" s="185"/>
      <c r="AI142" s="185"/>
      <c r="AJ142" s="185"/>
      <c r="AK142" s="185"/>
      <c r="AL142" s="185"/>
      <c r="AM142" s="185"/>
      <c r="AN142" s="185"/>
    </row>
    <row r="143" spans="1:40" ht="18" customHeight="1">
      <c r="A143" s="1152"/>
      <c r="B143" s="1159"/>
      <c r="C143" s="186"/>
      <c r="D143" s="33"/>
      <c r="E143" s="33"/>
      <c r="F143" s="33"/>
      <c r="G143" s="33"/>
      <c r="H143" s="33"/>
      <c r="I143" s="33"/>
      <c r="J143" s="33"/>
      <c r="K143" s="33"/>
      <c r="L143" s="240" t="s">
        <v>595</v>
      </c>
      <c r="M143" s="243"/>
      <c r="N143" s="243"/>
      <c r="O143" s="243"/>
      <c r="P143" s="243"/>
      <c r="Q143" s="243"/>
      <c r="R143" s="228"/>
      <c r="S143" s="242">
        <f t="shared" si="25"/>
        <v>0</v>
      </c>
      <c r="T143" s="12"/>
      <c r="U143" s="185"/>
      <c r="V143" s="185"/>
      <c r="W143" s="185"/>
      <c r="X143" s="185"/>
      <c r="Y143" s="185"/>
      <c r="Z143" s="185"/>
      <c r="AA143" s="185"/>
      <c r="AB143" s="185"/>
      <c r="AC143" s="185"/>
      <c r="AD143" s="185"/>
      <c r="AE143" s="185"/>
      <c r="AF143" s="185"/>
      <c r="AG143" s="185"/>
      <c r="AH143" s="185"/>
      <c r="AI143" s="185"/>
      <c r="AJ143" s="185"/>
      <c r="AK143" s="185"/>
      <c r="AL143" s="185"/>
      <c r="AM143" s="185"/>
      <c r="AN143" s="185"/>
    </row>
    <row r="144" spans="1:40" ht="18" customHeight="1">
      <c r="A144" s="1152"/>
      <c r="B144" s="1159"/>
      <c r="C144" s="181"/>
      <c r="D144" s="33"/>
      <c r="E144" s="33"/>
      <c r="F144" s="33"/>
      <c r="G144" s="33"/>
      <c r="H144" s="33"/>
      <c r="I144" s="33"/>
      <c r="J144" s="33"/>
      <c r="K144" s="33"/>
      <c r="L144" s="244" t="s">
        <v>596</v>
      </c>
      <c r="M144" s="246"/>
      <c r="N144" s="246"/>
      <c r="O144" s="246"/>
      <c r="P144" s="246">
        <v>3</v>
      </c>
      <c r="Q144" s="246"/>
      <c r="R144" s="247"/>
      <c r="S144" s="248">
        <f t="shared" si="25"/>
        <v>3</v>
      </c>
      <c r="T144" s="12"/>
      <c r="U144" s="185"/>
      <c r="V144" s="185"/>
      <c r="W144" s="185"/>
      <c r="X144" s="185"/>
      <c r="Y144" s="185"/>
      <c r="Z144" s="185"/>
      <c r="AA144" s="185"/>
      <c r="AB144" s="185"/>
      <c r="AC144" s="185"/>
      <c r="AD144" s="185"/>
      <c r="AE144" s="185"/>
      <c r="AF144" s="185"/>
      <c r="AG144" s="185"/>
      <c r="AH144" s="185"/>
      <c r="AI144" s="185"/>
      <c r="AJ144" s="185"/>
      <c r="AK144" s="185"/>
      <c r="AL144" s="185"/>
      <c r="AM144" s="185"/>
      <c r="AN144" s="185"/>
    </row>
    <row r="145" spans="1:40" ht="18" customHeight="1">
      <c r="A145" s="1152"/>
      <c r="B145" s="1159"/>
      <c r="C145" s="181"/>
      <c r="D145" s="186"/>
      <c r="E145" s="186"/>
      <c r="F145" s="186"/>
      <c r="G145" s="186"/>
      <c r="H145" s="186"/>
      <c r="I145" s="186"/>
      <c r="J145" s="186"/>
      <c r="K145" s="186"/>
      <c r="L145" s="244" t="s">
        <v>597</v>
      </c>
      <c r="M145" s="246">
        <v>4</v>
      </c>
      <c r="N145" s="246"/>
      <c r="O145" s="246"/>
      <c r="P145" s="246"/>
      <c r="Q145" s="246"/>
      <c r="R145" s="247"/>
      <c r="S145" s="248">
        <f t="shared" si="25"/>
        <v>4</v>
      </c>
      <c r="T145" s="12"/>
      <c r="U145" s="185"/>
      <c r="V145" s="185"/>
      <c r="W145" s="185"/>
      <c r="X145" s="185"/>
      <c r="Y145" s="185"/>
      <c r="Z145" s="185"/>
      <c r="AA145" s="185"/>
      <c r="AB145" s="185"/>
      <c r="AC145" s="185"/>
      <c r="AD145" s="8"/>
      <c r="AE145" s="8"/>
      <c r="AF145" s="8"/>
      <c r="AG145" s="8"/>
      <c r="AH145" s="8"/>
      <c r="AI145" s="8"/>
      <c r="AJ145" s="8"/>
      <c r="AK145" s="8"/>
      <c r="AL145" s="8"/>
      <c r="AM145" s="8"/>
      <c r="AN145" s="8"/>
    </row>
    <row r="146" spans="1:40" ht="18" customHeight="1">
      <c r="A146" s="1152"/>
      <c r="B146" s="1159"/>
      <c r="C146" s="181"/>
      <c r="D146" s="186"/>
      <c r="E146" s="186"/>
      <c r="F146" s="186"/>
      <c r="G146" s="186"/>
      <c r="H146" s="186"/>
      <c r="I146" s="186"/>
      <c r="J146" s="186"/>
      <c r="K146" s="186"/>
      <c r="L146" s="249" t="s">
        <v>598</v>
      </c>
      <c r="M146" s="246">
        <v>3</v>
      </c>
      <c r="N146" s="246"/>
      <c r="O146" s="246"/>
      <c r="P146" s="246"/>
      <c r="Q146" s="246"/>
      <c r="R146" s="247"/>
      <c r="S146" s="248">
        <f t="shared" si="25"/>
        <v>3</v>
      </c>
      <c r="T146" s="12"/>
      <c r="U146" s="185"/>
      <c r="V146" s="185"/>
      <c r="W146" s="185"/>
      <c r="X146" s="185"/>
      <c r="Y146" s="185"/>
      <c r="Z146" s="185"/>
      <c r="AA146" s="185"/>
      <c r="AB146" s="185"/>
      <c r="AC146" s="185"/>
      <c r="AD146" s="8"/>
      <c r="AE146" s="8"/>
      <c r="AF146" s="8"/>
      <c r="AG146" s="8"/>
      <c r="AH146" s="8"/>
      <c r="AI146" s="8"/>
      <c r="AJ146" s="8"/>
      <c r="AK146" s="8"/>
      <c r="AL146" s="8"/>
      <c r="AM146" s="8"/>
      <c r="AN146" s="8"/>
    </row>
    <row r="147" spans="1:40" ht="18" customHeight="1">
      <c r="A147" s="352"/>
      <c r="B147" s="353"/>
      <c r="C147" s="186"/>
      <c r="D147" s="33"/>
      <c r="E147" s="33"/>
      <c r="F147" s="33"/>
      <c r="G147" s="33"/>
      <c r="H147" s="33"/>
      <c r="I147" s="33"/>
      <c r="J147" s="33"/>
      <c r="K147" s="33"/>
      <c r="L147" s="250" t="s">
        <v>599</v>
      </c>
      <c r="M147" s="251"/>
      <c r="N147" s="251"/>
      <c r="O147" s="251"/>
      <c r="P147" s="251"/>
      <c r="Q147" s="251"/>
      <c r="R147" s="252"/>
      <c r="S147" s="253">
        <f t="shared" si="25"/>
        <v>0</v>
      </c>
      <c r="T147" s="12"/>
      <c r="U147" s="185"/>
      <c r="V147" s="185"/>
      <c r="W147" s="185"/>
      <c r="X147" s="185"/>
      <c r="Y147" s="185"/>
      <c r="Z147" s="185"/>
      <c r="AA147" s="185"/>
      <c r="AB147" s="185"/>
      <c r="AC147" s="185"/>
      <c r="AD147" s="185"/>
      <c r="AE147" s="185"/>
      <c r="AF147" s="185"/>
      <c r="AG147" s="185"/>
      <c r="AH147" s="185"/>
      <c r="AI147" s="185"/>
      <c r="AJ147" s="185"/>
      <c r="AK147" s="185"/>
      <c r="AL147" s="185"/>
      <c r="AM147" s="185"/>
      <c r="AN147" s="185"/>
    </row>
    <row r="148" spans="1:40" ht="18" customHeight="1">
      <c r="A148" s="352"/>
      <c r="B148" s="353"/>
      <c r="C148" s="186"/>
      <c r="D148" s="33"/>
      <c r="E148" s="33"/>
      <c r="F148" s="33"/>
      <c r="G148" s="33"/>
      <c r="H148" s="33"/>
      <c r="I148" s="33"/>
      <c r="J148" s="33"/>
      <c r="K148" s="33"/>
      <c r="L148" s="250" t="s">
        <v>600</v>
      </c>
      <c r="M148" s="254"/>
      <c r="N148" s="254"/>
      <c r="O148" s="254"/>
      <c r="P148" s="254"/>
      <c r="Q148" s="254"/>
      <c r="R148" s="255"/>
      <c r="S148" s="256">
        <f t="shared" si="25"/>
        <v>0</v>
      </c>
      <c r="T148" s="12"/>
      <c r="U148" s="185"/>
      <c r="V148" s="185"/>
      <c r="W148" s="185"/>
      <c r="X148" s="185"/>
      <c r="Y148" s="185"/>
      <c r="Z148" s="185"/>
      <c r="AA148" s="185"/>
      <c r="AB148" s="185"/>
      <c r="AC148" s="185"/>
      <c r="AD148" s="185"/>
      <c r="AE148" s="185"/>
      <c r="AF148" s="185"/>
      <c r="AG148" s="185"/>
      <c r="AH148" s="185"/>
      <c r="AI148" s="185"/>
      <c r="AJ148" s="185"/>
      <c r="AK148" s="185"/>
      <c r="AL148" s="185"/>
      <c r="AM148" s="185"/>
      <c r="AN148" s="185"/>
    </row>
    <row r="149" spans="1:40" ht="18" customHeight="1">
      <c r="A149" s="352"/>
      <c r="B149" s="353"/>
      <c r="C149" s="186"/>
      <c r="D149" s="33"/>
      <c r="E149" s="33"/>
      <c r="F149" s="33"/>
      <c r="G149" s="33"/>
      <c r="H149" s="33"/>
      <c r="I149" s="33"/>
      <c r="J149" s="33"/>
      <c r="K149" s="33"/>
      <c r="L149" s="222" t="s">
        <v>681</v>
      </c>
      <c r="M149" s="223">
        <f t="shared" ref="M149:R149" si="26">M141+M129</f>
        <v>6</v>
      </c>
      <c r="N149" s="223">
        <f t="shared" si="26"/>
        <v>0</v>
      </c>
      <c r="O149" s="223">
        <f t="shared" si="26"/>
        <v>8</v>
      </c>
      <c r="P149" s="223">
        <f t="shared" si="26"/>
        <v>0</v>
      </c>
      <c r="Q149" s="223">
        <f t="shared" si="26"/>
        <v>4</v>
      </c>
      <c r="R149" s="223">
        <f t="shared" si="26"/>
        <v>0</v>
      </c>
      <c r="S149" s="224">
        <f t="shared" si="25"/>
        <v>18</v>
      </c>
      <c r="T149" s="12"/>
      <c r="U149" s="185"/>
      <c r="V149" s="185"/>
      <c r="W149" s="185"/>
      <c r="X149" s="185"/>
      <c r="Y149" s="185"/>
      <c r="Z149" s="185"/>
      <c r="AA149" s="185"/>
      <c r="AB149" s="185"/>
      <c r="AC149" s="185"/>
      <c r="AD149" s="185"/>
      <c r="AE149" s="185"/>
      <c r="AF149" s="185"/>
      <c r="AG149" s="185"/>
      <c r="AH149" s="185"/>
      <c r="AI149" s="185"/>
      <c r="AJ149" s="185"/>
      <c r="AK149" s="185"/>
      <c r="AL149" s="185"/>
      <c r="AM149" s="185"/>
      <c r="AN149" s="185"/>
    </row>
    <row r="150" spans="1:40" ht="18" customHeight="1">
      <c r="A150" s="352"/>
      <c r="B150" s="353"/>
      <c r="C150" s="181"/>
      <c r="D150" s="33"/>
      <c r="E150" s="33"/>
      <c r="F150" s="33"/>
      <c r="G150" s="33"/>
      <c r="H150" s="33"/>
      <c r="I150" s="33"/>
      <c r="J150" s="33"/>
      <c r="K150" s="33"/>
      <c r="L150" s="257" t="s">
        <v>682</v>
      </c>
      <c r="M150" s="258">
        <f t="shared" ref="M150:R150" si="27">M145+M144+M133+M132</f>
        <v>4</v>
      </c>
      <c r="N150" s="258">
        <f t="shared" si="27"/>
        <v>0</v>
      </c>
      <c r="O150" s="258">
        <f t="shared" si="27"/>
        <v>0</v>
      </c>
      <c r="P150" s="258">
        <f t="shared" si="27"/>
        <v>10</v>
      </c>
      <c r="Q150" s="258">
        <f t="shared" si="27"/>
        <v>4</v>
      </c>
      <c r="R150" s="258">
        <f t="shared" si="27"/>
        <v>0</v>
      </c>
      <c r="S150" s="259">
        <f t="shared" si="25"/>
        <v>18</v>
      </c>
      <c r="T150" s="12"/>
      <c r="U150" s="185"/>
      <c r="V150" s="185"/>
      <c r="W150" s="185"/>
      <c r="X150" s="185"/>
      <c r="Y150" s="185"/>
      <c r="Z150" s="185"/>
      <c r="AA150" s="185"/>
      <c r="AB150" s="185"/>
      <c r="AC150" s="185"/>
      <c r="AD150" s="185"/>
      <c r="AE150" s="185"/>
      <c r="AF150" s="185"/>
      <c r="AG150" s="185"/>
      <c r="AH150" s="185"/>
      <c r="AI150" s="185"/>
      <c r="AJ150" s="185"/>
      <c r="AK150" s="185"/>
      <c r="AL150" s="185"/>
      <c r="AM150" s="185"/>
      <c r="AN150" s="185"/>
    </row>
    <row r="151" spans="1:40" ht="18" customHeight="1">
      <c r="A151" s="352"/>
      <c r="B151" s="353"/>
      <c r="C151" s="181"/>
      <c r="D151" s="186"/>
      <c r="E151" s="186"/>
      <c r="F151" s="186"/>
      <c r="G151" s="186"/>
      <c r="H151" s="186"/>
      <c r="I151" s="186"/>
      <c r="J151" s="186"/>
      <c r="K151" s="186"/>
      <c r="L151" s="257" t="s">
        <v>683</v>
      </c>
      <c r="M151" s="258">
        <f t="shared" ref="M151:R151" si="28">M146+M134</f>
        <v>6</v>
      </c>
      <c r="N151" s="258">
        <f t="shared" si="28"/>
        <v>4</v>
      </c>
      <c r="O151" s="258">
        <f t="shared" si="28"/>
        <v>0</v>
      </c>
      <c r="P151" s="258">
        <f t="shared" si="28"/>
        <v>0</v>
      </c>
      <c r="Q151" s="258">
        <f t="shared" si="28"/>
        <v>4</v>
      </c>
      <c r="R151" s="258">
        <f t="shared" si="28"/>
        <v>0</v>
      </c>
      <c r="S151" s="259">
        <f t="shared" si="25"/>
        <v>14</v>
      </c>
      <c r="T151" s="12"/>
      <c r="U151" s="185"/>
      <c r="V151" s="185"/>
      <c r="W151" s="185"/>
      <c r="X151" s="185"/>
      <c r="Y151" s="185"/>
      <c r="Z151" s="185"/>
      <c r="AA151" s="185"/>
      <c r="AB151" s="185"/>
      <c r="AC151" s="185"/>
      <c r="AD151" s="8"/>
      <c r="AE151" s="8"/>
      <c r="AF151" s="8"/>
      <c r="AG151" s="8"/>
      <c r="AH151" s="8"/>
      <c r="AI151" s="8"/>
      <c r="AJ151" s="8"/>
      <c r="AK151" s="8"/>
      <c r="AL151" s="8"/>
      <c r="AM151" s="8"/>
      <c r="AN151" s="8"/>
    </row>
    <row r="152" spans="1:40" ht="18" customHeight="1">
      <c r="A152" s="352"/>
      <c r="B152" s="353"/>
      <c r="C152" s="181"/>
      <c r="D152" s="186"/>
      <c r="E152" s="186"/>
      <c r="F152" s="186"/>
      <c r="G152" s="186"/>
      <c r="H152" s="186"/>
      <c r="I152" s="186"/>
      <c r="J152" s="186"/>
      <c r="K152" s="186"/>
      <c r="L152" s="260" t="s">
        <v>684</v>
      </c>
      <c r="M152" s="261">
        <f>M147+M135</f>
        <v>0</v>
      </c>
      <c r="N152" s="261">
        <f>N147+N134</f>
        <v>4</v>
      </c>
      <c r="O152" s="261">
        <f t="shared" ref="O152:R152" si="29">O147+O135</f>
        <v>0</v>
      </c>
      <c r="P152" s="261">
        <f t="shared" si="29"/>
        <v>0</v>
      </c>
      <c r="Q152" s="261">
        <f t="shared" si="29"/>
        <v>0</v>
      </c>
      <c r="R152" s="261">
        <f t="shared" si="29"/>
        <v>0</v>
      </c>
      <c r="S152" s="262">
        <f t="shared" si="25"/>
        <v>4</v>
      </c>
      <c r="T152" s="12"/>
      <c r="U152" s="185"/>
      <c r="V152" s="185"/>
      <c r="W152" s="185"/>
      <c r="X152" s="185"/>
      <c r="Y152" s="185"/>
      <c r="Z152" s="185"/>
      <c r="AA152" s="185"/>
      <c r="AB152" s="185"/>
      <c r="AC152" s="185"/>
      <c r="AD152" s="8"/>
      <c r="AE152" s="8"/>
      <c r="AF152" s="8"/>
      <c r="AG152" s="8"/>
      <c r="AH152" s="8"/>
      <c r="AI152" s="8"/>
      <c r="AJ152" s="8"/>
      <c r="AK152" s="8"/>
      <c r="AL152" s="8"/>
      <c r="AM152" s="8"/>
      <c r="AN152" s="8"/>
    </row>
    <row r="153" spans="1:40" ht="21" customHeight="1">
      <c r="A153" s="1224" t="s">
        <v>817</v>
      </c>
      <c r="B153" s="1138"/>
      <c r="C153" s="354"/>
      <c r="D153" s="82"/>
      <c r="E153" s="82"/>
      <c r="F153" s="82"/>
      <c r="G153" s="82"/>
      <c r="H153" s="82"/>
      <c r="I153" s="82"/>
      <c r="J153" s="82"/>
      <c r="K153" s="82"/>
      <c r="L153" s="355"/>
      <c r="M153" s="82"/>
      <c r="N153" s="82"/>
      <c r="O153" s="82"/>
      <c r="P153" s="82"/>
      <c r="Q153" s="82"/>
      <c r="R153" s="82"/>
      <c r="S153" s="82"/>
      <c r="T153" s="12"/>
      <c r="U153" s="185"/>
      <c r="V153" s="185"/>
      <c r="W153" s="185"/>
      <c r="X153" s="185"/>
      <c r="Y153" s="185"/>
      <c r="Z153" s="185"/>
      <c r="AA153" s="185"/>
      <c r="AB153" s="185"/>
      <c r="AC153" s="185"/>
      <c r="AD153" s="185"/>
      <c r="AE153" s="185"/>
      <c r="AF153" s="185"/>
      <c r="AG153" s="185"/>
      <c r="AH153" s="185"/>
      <c r="AI153" s="185"/>
      <c r="AJ153" s="185"/>
      <c r="AK153" s="185"/>
      <c r="AL153" s="185"/>
      <c r="AM153" s="185"/>
      <c r="AN153" s="185"/>
    </row>
    <row r="154" spans="1:40" ht="40.5" customHeight="1">
      <c r="A154" s="1162">
        <v>7</v>
      </c>
      <c r="B154" s="1212" t="s">
        <v>111</v>
      </c>
      <c r="C154" s="306">
        <v>1</v>
      </c>
      <c r="D154" s="33">
        <v>5</v>
      </c>
      <c r="E154" s="9" t="s">
        <v>789</v>
      </c>
      <c r="F154" s="9" t="s">
        <v>645</v>
      </c>
      <c r="G154" s="306"/>
      <c r="H154" s="33">
        <v>1</v>
      </c>
      <c r="I154" s="9">
        <v>2</v>
      </c>
      <c r="J154" s="9" t="s">
        <v>644</v>
      </c>
      <c r="K154" s="306" t="s">
        <v>3048</v>
      </c>
      <c r="L154" s="1192" t="s">
        <v>592</v>
      </c>
      <c r="M154" s="29"/>
      <c r="N154" s="408"/>
      <c r="O154" s="408" t="s">
        <v>3049</v>
      </c>
      <c r="P154" s="969"/>
      <c r="Q154" s="847" t="s">
        <v>3049</v>
      </c>
      <c r="R154" s="29"/>
      <c r="S154" s="29"/>
      <c r="T154" s="12"/>
      <c r="U154" s="185"/>
      <c r="V154" s="185"/>
      <c r="W154" s="185"/>
      <c r="X154" s="185"/>
      <c r="Y154" s="185"/>
      <c r="Z154" s="185"/>
      <c r="AA154" s="185"/>
      <c r="AB154" s="185"/>
      <c r="AC154" s="185"/>
      <c r="AD154" s="185"/>
      <c r="AE154" s="185"/>
      <c r="AF154" s="185"/>
      <c r="AG154" s="185"/>
      <c r="AH154" s="185"/>
      <c r="AI154" s="185"/>
      <c r="AJ154" s="185"/>
      <c r="AK154" s="185"/>
      <c r="AL154" s="185"/>
      <c r="AM154" s="185"/>
      <c r="AN154" s="185"/>
    </row>
    <row r="155" spans="1:40" ht="28.5" customHeight="1">
      <c r="A155" s="1152"/>
      <c r="B155" s="1159"/>
      <c r="C155" s="306">
        <v>2</v>
      </c>
      <c r="D155" s="33">
        <v>5</v>
      </c>
      <c r="E155" s="9" t="s">
        <v>808</v>
      </c>
      <c r="F155" s="9" t="s">
        <v>645</v>
      </c>
      <c r="G155" s="306"/>
      <c r="H155" s="33">
        <v>2</v>
      </c>
      <c r="I155" s="9">
        <v>1</v>
      </c>
      <c r="J155" s="9" t="s">
        <v>647</v>
      </c>
      <c r="K155" s="306" t="s">
        <v>3048</v>
      </c>
      <c r="L155" s="1193"/>
      <c r="M155" s="184"/>
      <c r="N155" s="1046"/>
      <c r="O155" s="417"/>
      <c r="P155" s="1046"/>
      <c r="Q155" s="417"/>
      <c r="R155" s="29"/>
      <c r="S155" s="29"/>
      <c r="T155" s="12"/>
      <c r="U155" s="185"/>
      <c r="V155" s="185"/>
      <c r="W155" s="185"/>
      <c r="X155" s="185"/>
      <c r="Y155" s="185"/>
      <c r="Z155" s="185"/>
      <c r="AA155" s="185"/>
      <c r="AB155" s="185"/>
      <c r="AC155" s="185"/>
      <c r="AD155" s="185"/>
      <c r="AE155" s="185"/>
      <c r="AF155" s="185"/>
      <c r="AG155" s="185"/>
      <c r="AH155" s="185"/>
      <c r="AI155" s="185"/>
      <c r="AJ155" s="185"/>
      <c r="AK155" s="185"/>
      <c r="AL155" s="185"/>
      <c r="AM155" s="185"/>
      <c r="AN155" s="185"/>
    </row>
    <row r="156" spans="1:40" ht="21" customHeight="1">
      <c r="A156" s="1152"/>
      <c r="B156" s="1159"/>
      <c r="C156" s="306">
        <v>3</v>
      </c>
      <c r="D156" s="33">
        <v>3</v>
      </c>
      <c r="E156" s="9" t="s">
        <v>650</v>
      </c>
      <c r="F156" s="9" t="s">
        <v>651</v>
      </c>
      <c r="G156" s="306"/>
      <c r="H156" s="33">
        <v>3</v>
      </c>
      <c r="I156" s="9">
        <v>1</v>
      </c>
      <c r="J156" s="9" t="s">
        <v>926</v>
      </c>
      <c r="K156" s="306" t="s">
        <v>3048</v>
      </c>
      <c r="L156" s="1193"/>
      <c r="M156" s="183"/>
      <c r="N156" s="417"/>
      <c r="O156" s="417"/>
      <c r="P156" s="417"/>
      <c r="Q156" s="417"/>
      <c r="R156" s="29"/>
      <c r="S156" s="29"/>
      <c r="T156" s="12"/>
      <c r="U156" s="185"/>
      <c r="V156" s="185"/>
      <c r="W156" s="185"/>
      <c r="X156" s="185"/>
      <c r="Y156" s="185"/>
      <c r="Z156" s="185"/>
      <c r="AA156" s="185"/>
      <c r="AB156" s="185"/>
      <c r="AC156" s="185"/>
      <c r="AD156" s="185"/>
      <c r="AE156" s="185"/>
      <c r="AF156" s="185"/>
      <c r="AG156" s="185"/>
      <c r="AH156" s="185"/>
      <c r="AI156" s="185"/>
      <c r="AJ156" s="185"/>
      <c r="AK156" s="185"/>
      <c r="AL156" s="185"/>
      <c r="AM156" s="185"/>
      <c r="AN156" s="185"/>
    </row>
    <row r="157" spans="1:40" ht="21" customHeight="1">
      <c r="A157" s="1152"/>
      <c r="B157" s="1159"/>
      <c r="C157" s="306">
        <v>4</v>
      </c>
      <c r="D157" s="33">
        <v>4</v>
      </c>
      <c r="E157" s="9" t="s">
        <v>653</v>
      </c>
      <c r="F157" s="9" t="s">
        <v>651</v>
      </c>
      <c r="G157" s="306"/>
      <c r="H157" s="33">
        <v>4</v>
      </c>
      <c r="I157" s="9">
        <v>1</v>
      </c>
      <c r="J157" s="9" t="s">
        <v>929</v>
      </c>
      <c r="K157" s="306" t="s">
        <v>3048</v>
      </c>
      <c r="L157" s="1193"/>
      <c r="M157" s="183"/>
      <c r="N157" s="417"/>
      <c r="O157" s="1046"/>
      <c r="P157" s="1075"/>
      <c r="Q157" s="417"/>
      <c r="R157" s="29"/>
      <c r="S157" s="29"/>
      <c r="T157" s="12"/>
      <c r="U157" s="185"/>
      <c r="V157" s="185"/>
      <c r="W157" s="185"/>
      <c r="X157" s="185"/>
      <c r="Y157" s="185"/>
      <c r="Z157" s="185"/>
      <c r="AA157" s="185"/>
      <c r="AB157" s="185"/>
      <c r="AC157" s="185"/>
      <c r="AD157" s="185"/>
      <c r="AE157" s="185"/>
      <c r="AF157" s="185"/>
      <c r="AG157" s="185"/>
      <c r="AH157" s="185"/>
      <c r="AI157" s="185"/>
      <c r="AJ157" s="185"/>
      <c r="AK157" s="185"/>
      <c r="AL157" s="185"/>
      <c r="AM157" s="185"/>
      <c r="AN157" s="185"/>
    </row>
    <row r="158" spans="1:40" ht="21" customHeight="1">
      <c r="A158" s="1152"/>
      <c r="B158" s="1159"/>
      <c r="C158" s="306">
        <v>5</v>
      </c>
      <c r="D158" s="33">
        <v>3</v>
      </c>
      <c r="E158" s="9" t="s">
        <v>655</v>
      </c>
      <c r="F158" s="9" t="s">
        <v>651</v>
      </c>
      <c r="G158" s="306"/>
      <c r="H158" s="33">
        <v>5</v>
      </c>
      <c r="I158" s="9">
        <v>1</v>
      </c>
      <c r="J158" s="9" t="s">
        <v>932</v>
      </c>
      <c r="K158" s="306" t="s">
        <v>3048</v>
      </c>
      <c r="L158" s="1194"/>
      <c r="M158" s="183"/>
      <c r="N158" s="417"/>
      <c r="O158" s="417"/>
      <c r="P158" s="417"/>
      <c r="Q158" s="417"/>
      <c r="R158" s="29"/>
      <c r="S158" s="29"/>
      <c r="T158" s="12"/>
      <c r="U158" s="185"/>
      <c r="V158" s="185"/>
      <c r="W158" s="185"/>
      <c r="X158" s="185"/>
      <c r="Y158" s="185"/>
      <c r="Z158" s="185"/>
      <c r="AA158" s="185"/>
      <c r="AB158" s="185"/>
      <c r="AC158" s="185"/>
      <c r="AD158" s="185"/>
      <c r="AE158" s="185"/>
      <c r="AF158" s="185"/>
      <c r="AG158" s="185"/>
      <c r="AH158" s="185"/>
      <c r="AI158" s="185"/>
      <c r="AJ158" s="185"/>
      <c r="AK158" s="185"/>
      <c r="AL158" s="185"/>
      <c r="AM158" s="185"/>
      <c r="AN158" s="185"/>
    </row>
    <row r="159" spans="1:40" ht="16.5" customHeight="1">
      <c r="A159" s="1152"/>
      <c r="B159" s="1159"/>
      <c r="C159" s="186"/>
      <c r="D159" s="33"/>
      <c r="E159" s="33"/>
      <c r="F159" s="33"/>
      <c r="G159" s="33"/>
      <c r="H159" s="33"/>
      <c r="I159" s="203">
        <v>6</v>
      </c>
      <c r="J159" s="33"/>
      <c r="K159" s="33"/>
      <c r="L159" s="186" t="s">
        <v>593</v>
      </c>
      <c r="M159" s="192"/>
      <c r="N159" s="192"/>
      <c r="O159" s="192">
        <v>4</v>
      </c>
      <c r="P159" s="192"/>
      <c r="Q159" s="192"/>
      <c r="R159" s="194"/>
      <c r="S159" s="4">
        <f t="shared" ref="S159:S166" si="30">SUM(M159:R159)</f>
        <v>4</v>
      </c>
      <c r="T159" s="12"/>
      <c r="U159" s="185"/>
      <c r="V159" s="185"/>
      <c r="W159" s="185"/>
      <c r="X159" s="185"/>
      <c r="Y159" s="185"/>
      <c r="Z159" s="185"/>
      <c r="AA159" s="185"/>
      <c r="AB159" s="185"/>
      <c r="AC159" s="185"/>
      <c r="AD159" s="185"/>
      <c r="AE159" s="185"/>
      <c r="AF159" s="185"/>
      <c r="AG159" s="185"/>
      <c r="AH159" s="185"/>
      <c r="AI159" s="185"/>
      <c r="AJ159" s="185"/>
      <c r="AK159" s="185"/>
      <c r="AL159" s="185"/>
      <c r="AM159" s="185"/>
      <c r="AN159" s="185"/>
    </row>
    <row r="160" spans="1:40" ht="16.5" customHeight="1">
      <c r="A160" s="1152"/>
      <c r="B160" s="1159"/>
      <c r="C160" s="186"/>
      <c r="D160" s="33"/>
      <c r="E160" s="33"/>
      <c r="F160" s="33"/>
      <c r="G160" s="33"/>
      <c r="H160" s="33"/>
      <c r="I160" s="33"/>
      <c r="J160" s="33"/>
      <c r="K160" s="33"/>
      <c r="L160" s="195" t="s">
        <v>594</v>
      </c>
      <c r="M160" s="196"/>
      <c r="N160" s="196"/>
      <c r="O160" s="196">
        <v>4</v>
      </c>
      <c r="P160" s="196"/>
      <c r="Q160" s="196"/>
      <c r="R160" s="29"/>
      <c r="S160" s="33">
        <f t="shared" si="30"/>
        <v>4</v>
      </c>
      <c r="T160" s="12"/>
      <c r="U160" s="185"/>
      <c r="V160" s="185"/>
      <c r="W160" s="185"/>
      <c r="X160" s="185"/>
      <c r="Y160" s="185"/>
      <c r="Z160" s="185"/>
      <c r="AA160" s="185"/>
      <c r="AB160" s="185"/>
      <c r="AC160" s="185"/>
      <c r="AD160" s="185"/>
      <c r="AE160" s="185"/>
      <c r="AF160" s="185"/>
      <c r="AG160" s="185"/>
      <c r="AH160" s="185"/>
      <c r="AI160" s="185"/>
      <c r="AJ160" s="185"/>
      <c r="AK160" s="185"/>
      <c r="AL160" s="185"/>
      <c r="AM160" s="185"/>
      <c r="AN160" s="185"/>
    </row>
    <row r="161" spans="1:40" ht="16.5" customHeight="1">
      <c r="A161" s="1152"/>
      <c r="B161" s="1159"/>
      <c r="C161" s="380"/>
      <c r="D161" s="33"/>
      <c r="E161" s="33"/>
      <c r="F161" s="33"/>
      <c r="G161" s="33"/>
      <c r="H161" s="33"/>
      <c r="I161" s="33"/>
      <c r="J161" s="33"/>
      <c r="K161" s="33"/>
      <c r="L161" s="195" t="s">
        <v>595</v>
      </c>
      <c r="M161" s="198"/>
      <c r="N161" s="198"/>
      <c r="O161" s="198"/>
      <c r="P161" s="198"/>
      <c r="Q161" s="198"/>
      <c r="R161" s="29"/>
      <c r="S161" s="33">
        <f t="shared" si="30"/>
        <v>0</v>
      </c>
      <c r="T161" s="12"/>
      <c r="U161" s="185"/>
      <c r="V161" s="185"/>
      <c r="W161" s="185"/>
      <c r="X161" s="185"/>
      <c r="Y161" s="185"/>
      <c r="Z161" s="185"/>
      <c r="AA161" s="185"/>
      <c r="AB161" s="185"/>
      <c r="AC161" s="185"/>
      <c r="AD161" s="185"/>
      <c r="AE161" s="185"/>
      <c r="AF161" s="185"/>
      <c r="AG161" s="185"/>
      <c r="AH161" s="185"/>
      <c r="AI161" s="185"/>
      <c r="AJ161" s="185"/>
      <c r="AK161" s="185"/>
      <c r="AL161" s="185"/>
      <c r="AM161" s="185"/>
      <c r="AN161" s="185"/>
    </row>
    <row r="162" spans="1:40" ht="16.5" customHeight="1">
      <c r="A162" s="1152"/>
      <c r="B162" s="1159"/>
      <c r="C162" s="186"/>
      <c r="D162" s="33"/>
      <c r="E162" s="33"/>
      <c r="F162" s="33"/>
      <c r="G162" s="33"/>
      <c r="H162" s="33"/>
      <c r="I162" s="33"/>
      <c r="J162" s="33"/>
      <c r="K162" s="33"/>
      <c r="L162" s="199" t="s">
        <v>596</v>
      </c>
      <c r="M162" s="200"/>
      <c r="N162" s="200"/>
      <c r="O162" s="200"/>
      <c r="P162" s="200"/>
      <c r="Q162" s="200">
        <v>4</v>
      </c>
      <c r="R162" s="202"/>
      <c r="S162" s="203">
        <f t="shared" si="30"/>
        <v>4</v>
      </c>
      <c r="T162" s="12"/>
      <c r="U162" s="185"/>
      <c r="V162" s="185"/>
      <c r="W162" s="185"/>
      <c r="X162" s="185"/>
      <c r="Y162" s="185"/>
      <c r="Z162" s="185"/>
      <c r="AA162" s="185"/>
      <c r="AB162" s="185"/>
      <c r="AC162" s="185"/>
      <c r="AD162" s="185"/>
      <c r="AE162" s="185"/>
      <c r="AF162" s="185"/>
      <c r="AG162" s="185"/>
      <c r="AH162" s="185"/>
      <c r="AI162" s="185"/>
      <c r="AJ162" s="185"/>
      <c r="AK162" s="185"/>
      <c r="AL162" s="185"/>
      <c r="AM162" s="185"/>
      <c r="AN162" s="185"/>
    </row>
    <row r="163" spans="1:40" ht="16.5" customHeight="1">
      <c r="A163" s="1152"/>
      <c r="B163" s="1159"/>
      <c r="C163" s="186"/>
      <c r="D163" s="33"/>
      <c r="E163" s="33"/>
      <c r="F163" s="33"/>
      <c r="G163" s="33"/>
      <c r="H163" s="33"/>
      <c r="I163" s="33"/>
      <c r="J163" s="33"/>
      <c r="K163" s="33"/>
      <c r="L163" s="199" t="s">
        <v>597</v>
      </c>
      <c r="M163" s="200"/>
      <c r="N163" s="200"/>
      <c r="O163" s="200"/>
      <c r="P163" s="200"/>
      <c r="Q163" s="200"/>
      <c r="R163" s="202"/>
      <c r="S163" s="203">
        <f t="shared" si="30"/>
        <v>0</v>
      </c>
      <c r="T163" s="12"/>
      <c r="U163" s="185"/>
      <c r="V163" s="185"/>
      <c r="W163" s="185"/>
      <c r="X163" s="185"/>
      <c r="Y163" s="185"/>
      <c r="Z163" s="185"/>
      <c r="AA163" s="185"/>
      <c r="AB163" s="185"/>
      <c r="AC163" s="185"/>
      <c r="AD163" s="185"/>
      <c r="AE163" s="185"/>
      <c r="AF163" s="185"/>
      <c r="AG163" s="185"/>
      <c r="AH163" s="185"/>
      <c r="AI163" s="185"/>
      <c r="AJ163" s="185"/>
      <c r="AK163" s="185"/>
      <c r="AL163" s="185"/>
      <c r="AM163" s="185"/>
      <c r="AN163" s="185"/>
    </row>
    <row r="164" spans="1:40" ht="16.5" customHeight="1">
      <c r="A164" s="1152"/>
      <c r="B164" s="1159"/>
      <c r="C164" s="186"/>
      <c r="D164" s="33"/>
      <c r="E164" s="33"/>
      <c r="F164" s="33"/>
      <c r="G164" s="33"/>
      <c r="H164" s="33"/>
      <c r="I164" s="33"/>
      <c r="J164" s="33"/>
      <c r="K164" s="33"/>
      <c r="L164" s="208" t="s">
        <v>598</v>
      </c>
      <c r="M164" s="200"/>
      <c r="N164" s="200"/>
      <c r="O164" s="200"/>
      <c r="P164" s="200"/>
      <c r="Q164" s="200"/>
      <c r="R164" s="202"/>
      <c r="S164" s="203">
        <f t="shared" si="30"/>
        <v>0</v>
      </c>
      <c r="T164" s="12"/>
      <c r="U164" s="185"/>
      <c r="V164" s="185"/>
      <c r="W164" s="185"/>
      <c r="X164" s="185"/>
      <c r="Y164" s="185"/>
      <c r="Z164" s="185"/>
      <c r="AA164" s="185"/>
      <c r="AB164" s="185"/>
      <c r="AC164" s="185"/>
      <c r="AD164" s="185"/>
      <c r="AE164" s="185"/>
      <c r="AF164" s="185"/>
      <c r="AG164" s="185"/>
      <c r="AH164" s="185"/>
      <c r="AI164" s="185"/>
      <c r="AJ164" s="185"/>
      <c r="AK164" s="185"/>
      <c r="AL164" s="185"/>
      <c r="AM164" s="185"/>
      <c r="AN164" s="185"/>
    </row>
    <row r="165" spans="1:40" ht="16.5" customHeight="1">
      <c r="A165" s="1152"/>
      <c r="B165" s="1159"/>
      <c r="C165" s="380"/>
      <c r="D165" s="33"/>
      <c r="E165" s="33"/>
      <c r="F165" s="33"/>
      <c r="G165" s="33"/>
      <c r="H165" s="33"/>
      <c r="I165" s="33"/>
      <c r="J165" s="33"/>
      <c r="K165" s="33"/>
      <c r="L165" s="209" t="s">
        <v>599</v>
      </c>
      <c r="M165" s="210"/>
      <c r="N165" s="210"/>
      <c r="O165" s="210"/>
      <c r="P165" s="210"/>
      <c r="Q165" s="210"/>
      <c r="R165" s="211"/>
      <c r="S165" s="212">
        <f t="shared" si="30"/>
        <v>0</v>
      </c>
      <c r="T165" s="12"/>
      <c r="U165" s="185"/>
      <c r="V165" s="185"/>
      <c r="W165" s="185"/>
      <c r="X165" s="185"/>
      <c r="Y165" s="185"/>
      <c r="Z165" s="185"/>
      <c r="AA165" s="185"/>
      <c r="AB165" s="185"/>
      <c r="AC165" s="185"/>
      <c r="AD165" s="185"/>
      <c r="AE165" s="185"/>
      <c r="AF165" s="185"/>
      <c r="AG165" s="185"/>
      <c r="AH165" s="185"/>
      <c r="AI165" s="185"/>
      <c r="AJ165" s="185"/>
      <c r="AK165" s="185"/>
      <c r="AL165" s="185"/>
      <c r="AM165" s="185"/>
      <c r="AN165" s="185"/>
    </row>
    <row r="166" spans="1:40" ht="16.5" customHeight="1">
      <c r="A166" s="1152"/>
      <c r="B166" s="1159"/>
      <c r="C166" s="186"/>
      <c r="D166" s="33"/>
      <c r="E166" s="33"/>
      <c r="F166" s="33"/>
      <c r="G166" s="33"/>
      <c r="H166" s="33"/>
      <c r="I166" s="33"/>
      <c r="J166" s="33"/>
      <c r="K166" s="33"/>
      <c r="L166" s="209" t="s">
        <v>600</v>
      </c>
      <c r="M166" s="213"/>
      <c r="N166" s="213"/>
      <c r="O166" s="213"/>
      <c r="P166" s="213"/>
      <c r="Q166" s="213"/>
      <c r="R166" s="214"/>
      <c r="S166" s="215">
        <f t="shared" si="30"/>
        <v>0</v>
      </c>
      <c r="T166" s="12"/>
      <c r="U166" s="185"/>
      <c r="V166" s="185"/>
      <c r="W166" s="185"/>
      <c r="X166" s="185"/>
      <c r="Y166" s="185"/>
      <c r="Z166" s="185"/>
      <c r="AA166" s="185"/>
      <c r="AB166" s="185"/>
      <c r="AC166" s="185"/>
      <c r="AD166" s="185"/>
      <c r="AE166" s="185"/>
      <c r="AF166" s="185"/>
      <c r="AG166" s="185"/>
      <c r="AH166" s="185"/>
      <c r="AI166" s="185"/>
      <c r="AJ166" s="185"/>
      <c r="AK166" s="185"/>
      <c r="AL166" s="185"/>
      <c r="AM166" s="185"/>
      <c r="AN166" s="185"/>
    </row>
    <row r="167" spans="1:40" ht="16.5" customHeight="1">
      <c r="A167" s="1152"/>
      <c r="B167" s="1159"/>
      <c r="C167" s="216"/>
      <c r="D167" s="217"/>
      <c r="E167" s="217"/>
      <c r="F167" s="217"/>
      <c r="G167" s="217"/>
      <c r="H167" s="217"/>
      <c r="I167" s="217"/>
      <c r="J167" s="217"/>
      <c r="K167" s="217"/>
      <c r="L167" s="222"/>
      <c r="M167" s="223"/>
      <c r="N167" s="223"/>
      <c r="O167" s="223"/>
      <c r="P167" s="223"/>
      <c r="Q167" s="223"/>
      <c r="R167" s="224"/>
      <c r="S167" s="225"/>
      <c r="T167" s="12"/>
      <c r="U167" s="185"/>
      <c r="V167" s="185"/>
      <c r="W167" s="185"/>
      <c r="X167" s="185"/>
      <c r="Y167" s="185"/>
      <c r="Z167" s="185"/>
      <c r="AA167" s="185"/>
      <c r="AB167" s="185"/>
      <c r="AC167" s="185"/>
      <c r="AD167" s="8"/>
      <c r="AE167" s="8"/>
      <c r="AF167" s="8"/>
      <c r="AG167" s="8"/>
      <c r="AH167" s="8"/>
      <c r="AI167" s="8"/>
      <c r="AJ167" s="8"/>
      <c r="AK167" s="8"/>
      <c r="AL167" s="8"/>
      <c r="AM167" s="8"/>
      <c r="AN167" s="8"/>
    </row>
    <row r="168" spans="1:40" ht="30.75" customHeight="1">
      <c r="A168" s="1152"/>
      <c r="B168" s="1159"/>
      <c r="C168" s="114"/>
      <c r="D168" s="114"/>
      <c r="E168" s="114"/>
      <c r="F168" s="114"/>
      <c r="G168" s="114"/>
      <c r="H168" s="114"/>
      <c r="I168" s="114"/>
      <c r="J168" s="114"/>
      <c r="K168" s="114"/>
      <c r="L168" s="1195" t="s">
        <v>601</v>
      </c>
      <c r="M168" s="1069"/>
      <c r="N168" s="1037" t="s">
        <v>3050</v>
      </c>
      <c r="O168" s="1037"/>
      <c r="P168" s="1051" t="s">
        <v>3050</v>
      </c>
      <c r="Q168" s="1037"/>
      <c r="R168" s="228"/>
      <c r="S168" s="228"/>
      <c r="T168" s="12"/>
      <c r="U168" s="185"/>
      <c r="V168" s="185"/>
      <c r="W168" s="185"/>
      <c r="X168" s="185"/>
      <c r="Y168" s="185"/>
      <c r="Z168" s="185"/>
      <c r="AA168" s="185"/>
      <c r="AB168" s="185"/>
      <c r="AC168" s="185"/>
      <c r="AD168" s="185"/>
      <c r="AE168" s="185"/>
      <c r="AF168" s="185"/>
      <c r="AG168" s="185"/>
      <c r="AH168" s="185"/>
      <c r="AI168" s="185"/>
      <c r="AJ168" s="185"/>
      <c r="AK168" s="185"/>
      <c r="AL168" s="185"/>
      <c r="AM168" s="185"/>
      <c r="AN168" s="185"/>
    </row>
    <row r="169" spans="1:40" ht="25.5" customHeight="1">
      <c r="A169" s="1152"/>
      <c r="B169" s="1159"/>
      <c r="C169" s="186"/>
      <c r="D169" s="33"/>
      <c r="E169" s="33"/>
      <c r="F169" s="33"/>
      <c r="G169" s="33"/>
      <c r="H169" s="33"/>
      <c r="I169" s="33"/>
      <c r="J169" s="33"/>
      <c r="K169" s="33"/>
      <c r="L169" s="1193"/>
      <c r="M169" s="296"/>
      <c r="N169" s="1037"/>
      <c r="O169" s="1036"/>
      <c r="P169" s="510"/>
      <c r="Q169" s="1037"/>
      <c r="R169" s="228"/>
      <c r="S169" s="228"/>
      <c r="T169" s="12"/>
      <c r="U169" s="185"/>
      <c r="V169" s="185"/>
      <c r="W169" s="185"/>
      <c r="X169" s="185"/>
      <c r="Y169" s="185"/>
      <c r="Z169" s="185"/>
      <c r="AA169" s="185"/>
      <c r="AB169" s="185"/>
      <c r="AC169" s="185"/>
      <c r="AD169" s="185"/>
      <c r="AE169" s="185"/>
      <c r="AF169" s="185"/>
      <c r="AG169" s="185"/>
      <c r="AH169" s="185"/>
      <c r="AI169" s="185"/>
      <c r="AJ169" s="185"/>
      <c r="AK169" s="185"/>
      <c r="AL169" s="185"/>
      <c r="AM169" s="185"/>
      <c r="AN169" s="185"/>
    </row>
    <row r="170" spans="1:40" ht="21" customHeight="1">
      <c r="A170" s="1152"/>
      <c r="B170" s="1159"/>
      <c r="C170" s="114"/>
      <c r="D170" s="114"/>
      <c r="E170" s="114"/>
      <c r="F170" s="114"/>
      <c r="G170" s="114"/>
      <c r="H170" s="114"/>
      <c r="I170" s="114"/>
      <c r="J170" s="114"/>
      <c r="K170" s="114"/>
      <c r="L170" s="1194"/>
      <c r="M170" s="296"/>
      <c r="N170" s="1037"/>
      <c r="O170" s="1036"/>
      <c r="P170" s="574"/>
      <c r="Q170" s="1037"/>
      <c r="R170" s="228"/>
      <c r="S170" s="228"/>
      <c r="T170" s="12"/>
      <c r="U170" s="185"/>
      <c r="V170" s="185"/>
      <c r="W170" s="185"/>
      <c r="X170" s="185"/>
      <c r="Y170" s="185"/>
      <c r="Z170" s="185"/>
      <c r="AA170" s="185"/>
      <c r="AB170" s="185"/>
      <c r="AC170" s="185"/>
      <c r="AD170" s="185"/>
      <c r="AE170" s="185"/>
      <c r="AF170" s="185"/>
      <c r="AG170" s="185"/>
      <c r="AH170" s="185"/>
      <c r="AI170" s="185"/>
      <c r="AJ170" s="185"/>
      <c r="AK170" s="185"/>
      <c r="AL170" s="185"/>
      <c r="AM170" s="185"/>
      <c r="AN170" s="185"/>
    </row>
    <row r="171" spans="1:40" ht="17.25" customHeight="1">
      <c r="A171" s="1152"/>
      <c r="B171" s="1159"/>
      <c r="C171" s="186"/>
      <c r="D171" s="33"/>
      <c r="E171" s="33"/>
      <c r="F171" s="33"/>
      <c r="G171" s="33"/>
      <c r="H171" s="33"/>
      <c r="I171" s="33"/>
      <c r="J171" s="33"/>
      <c r="K171" s="33"/>
      <c r="L171" s="238" t="s">
        <v>593</v>
      </c>
      <c r="M171" s="280"/>
      <c r="N171" s="280">
        <v>3</v>
      </c>
      <c r="O171" s="280"/>
      <c r="P171" s="280"/>
      <c r="Q171" s="280"/>
      <c r="R171" s="236"/>
      <c r="S171" s="237">
        <f t="shared" ref="S171:S182" si="31">SUM(M171:R171)</f>
        <v>3</v>
      </c>
      <c r="T171" s="12"/>
      <c r="U171" s="185"/>
      <c r="V171" s="185"/>
      <c r="W171" s="185"/>
      <c r="X171" s="185"/>
      <c r="Y171" s="185"/>
      <c r="Z171" s="185"/>
      <c r="AA171" s="185"/>
      <c r="AB171" s="185"/>
      <c r="AC171" s="185"/>
      <c r="AD171" s="185"/>
      <c r="AE171" s="185"/>
      <c r="AF171" s="185"/>
      <c r="AG171" s="185"/>
      <c r="AH171" s="185"/>
      <c r="AI171" s="185"/>
      <c r="AJ171" s="185"/>
      <c r="AK171" s="185"/>
      <c r="AL171" s="185"/>
      <c r="AM171" s="185"/>
      <c r="AN171" s="185"/>
    </row>
    <row r="172" spans="1:40" ht="17.25" customHeight="1">
      <c r="A172" s="1152"/>
      <c r="B172" s="1159"/>
      <c r="C172" s="186"/>
      <c r="D172" s="33"/>
      <c r="E172" s="33"/>
      <c r="F172" s="33"/>
      <c r="G172" s="33"/>
      <c r="H172" s="33"/>
      <c r="I172" s="33"/>
      <c r="J172" s="33"/>
      <c r="K172" s="33"/>
      <c r="L172" s="240" t="s">
        <v>594</v>
      </c>
      <c r="M172" s="281"/>
      <c r="N172" s="281">
        <v>3</v>
      </c>
      <c r="O172" s="281"/>
      <c r="P172" s="281"/>
      <c r="Q172" s="281"/>
      <c r="R172" s="228"/>
      <c r="S172" s="242">
        <f t="shared" si="31"/>
        <v>3</v>
      </c>
      <c r="T172" s="12"/>
      <c r="U172" s="185"/>
      <c r="V172" s="185"/>
      <c r="W172" s="185"/>
      <c r="X172" s="185"/>
      <c r="Y172" s="185"/>
      <c r="Z172" s="185"/>
      <c r="AA172" s="185"/>
      <c r="AB172" s="185"/>
      <c r="AC172" s="185"/>
      <c r="AD172" s="185"/>
      <c r="AE172" s="185"/>
      <c r="AF172" s="185"/>
      <c r="AG172" s="185"/>
      <c r="AH172" s="185"/>
      <c r="AI172" s="185"/>
      <c r="AJ172" s="185"/>
      <c r="AK172" s="185"/>
      <c r="AL172" s="185"/>
      <c r="AM172" s="185"/>
      <c r="AN172" s="185"/>
    </row>
    <row r="173" spans="1:40" ht="17.25" customHeight="1">
      <c r="A173" s="1152"/>
      <c r="B173" s="1159"/>
      <c r="C173" s="186"/>
      <c r="D173" s="33"/>
      <c r="E173" s="33"/>
      <c r="F173" s="33"/>
      <c r="G173" s="33"/>
      <c r="H173" s="33"/>
      <c r="I173" s="33"/>
      <c r="J173" s="33"/>
      <c r="K173" s="33"/>
      <c r="L173" s="240" t="s">
        <v>595</v>
      </c>
      <c r="M173" s="243"/>
      <c r="N173" s="243"/>
      <c r="O173" s="243"/>
      <c r="P173" s="243"/>
      <c r="Q173" s="243"/>
      <c r="R173" s="228"/>
      <c r="S173" s="242">
        <f t="shared" si="31"/>
        <v>0</v>
      </c>
      <c r="T173" s="12"/>
      <c r="U173" s="185"/>
      <c r="V173" s="185"/>
      <c r="W173" s="185"/>
      <c r="X173" s="185"/>
      <c r="Y173" s="185"/>
      <c r="Z173" s="185"/>
      <c r="AA173" s="185"/>
      <c r="AB173" s="185"/>
      <c r="AC173" s="185"/>
      <c r="AD173" s="185"/>
      <c r="AE173" s="185"/>
      <c r="AF173" s="185"/>
      <c r="AG173" s="185"/>
      <c r="AH173" s="185"/>
      <c r="AI173" s="185"/>
      <c r="AJ173" s="185"/>
      <c r="AK173" s="185"/>
      <c r="AL173" s="185"/>
      <c r="AM173" s="185"/>
      <c r="AN173" s="185"/>
    </row>
    <row r="174" spans="1:40" ht="17.25" customHeight="1">
      <c r="A174" s="1152"/>
      <c r="B174" s="1159"/>
      <c r="C174" s="181"/>
      <c r="D174" s="33"/>
      <c r="E174" s="33"/>
      <c r="F174" s="33"/>
      <c r="G174" s="33"/>
      <c r="H174" s="33"/>
      <c r="I174" s="33"/>
      <c r="J174" s="33"/>
      <c r="K174" s="33"/>
      <c r="L174" s="244" t="s">
        <v>596</v>
      </c>
      <c r="M174" s="246"/>
      <c r="N174" s="246"/>
      <c r="O174" s="246"/>
      <c r="P174" s="246">
        <v>3</v>
      </c>
      <c r="Q174" s="246"/>
      <c r="R174" s="247"/>
      <c r="S174" s="248">
        <f t="shared" si="31"/>
        <v>3</v>
      </c>
      <c r="T174" s="12"/>
      <c r="U174" s="185"/>
      <c r="V174" s="185"/>
      <c r="W174" s="185"/>
      <c r="X174" s="185"/>
      <c r="Y174" s="185"/>
      <c r="Z174" s="185"/>
      <c r="AA174" s="185"/>
      <c r="AB174" s="185"/>
      <c r="AC174" s="185"/>
      <c r="AD174" s="185"/>
      <c r="AE174" s="185"/>
      <c r="AF174" s="185"/>
      <c r="AG174" s="185"/>
      <c r="AH174" s="185"/>
      <c r="AI174" s="185"/>
      <c r="AJ174" s="185"/>
      <c r="AK174" s="185"/>
      <c r="AL174" s="185"/>
      <c r="AM174" s="185"/>
      <c r="AN174" s="185"/>
    </row>
    <row r="175" spans="1:40" ht="17.25" customHeight="1">
      <c r="A175" s="1152"/>
      <c r="B175" s="1159"/>
      <c r="C175" s="181"/>
      <c r="D175" s="186"/>
      <c r="E175" s="186"/>
      <c r="F175" s="186"/>
      <c r="G175" s="186"/>
      <c r="H175" s="186"/>
      <c r="I175" s="186"/>
      <c r="J175" s="186"/>
      <c r="K175" s="186"/>
      <c r="L175" s="244" t="s">
        <v>597</v>
      </c>
      <c r="M175" s="246"/>
      <c r="N175" s="246"/>
      <c r="O175" s="246"/>
      <c r="P175" s="246"/>
      <c r="Q175" s="246"/>
      <c r="R175" s="247"/>
      <c r="S175" s="248">
        <f t="shared" si="31"/>
        <v>0</v>
      </c>
      <c r="T175" s="12"/>
      <c r="U175" s="185"/>
      <c r="V175" s="185"/>
      <c r="W175" s="185"/>
      <c r="X175" s="185"/>
      <c r="Y175" s="185"/>
      <c r="Z175" s="185"/>
      <c r="AA175" s="185"/>
      <c r="AB175" s="185"/>
      <c r="AC175" s="185"/>
      <c r="AD175" s="8"/>
      <c r="AE175" s="8"/>
      <c r="AF175" s="8"/>
      <c r="AG175" s="8"/>
      <c r="AH175" s="8"/>
      <c r="AI175" s="8"/>
      <c r="AJ175" s="8"/>
      <c r="AK175" s="8"/>
      <c r="AL175" s="8"/>
      <c r="AM175" s="8"/>
      <c r="AN175" s="8"/>
    </row>
    <row r="176" spans="1:40" ht="17.25" customHeight="1">
      <c r="A176" s="1152"/>
      <c r="B176" s="1159"/>
      <c r="C176" s="181"/>
      <c r="D176" s="186"/>
      <c r="E176" s="186"/>
      <c r="F176" s="186"/>
      <c r="G176" s="186"/>
      <c r="H176" s="186"/>
      <c r="I176" s="186"/>
      <c r="J176" s="186"/>
      <c r="K176" s="186"/>
      <c r="L176" s="249" t="s">
        <v>598</v>
      </c>
      <c r="M176" s="246"/>
      <c r="N176" s="246"/>
      <c r="O176" s="246"/>
      <c r="P176" s="246"/>
      <c r="Q176" s="246"/>
      <c r="R176" s="247"/>
      <c r="S176" s="248">
        <f t="shared" si="31"/>
        <v>0</v>
      </c>
      <c r="T176" s="12"/>
      <c r="U176" s="185"/>
      <c r="V176" s="185"/>
      <c r="W176" s="185"/>
      <c r="X176" s="185"/>
      <c r="Y176" s="185"/>
      <c r="Z176" s="185"/>
      <c r="AA176" s="185"/>
      <c r="AB176" s="185"/>
      <c r="AC176" s="185"/>
      <c r="AD176" s="8"/>
      <c r="AE176" s="8"/>
      <c r="AF176" s="8"/>
      <c r="AG176" s="8"/>
      <c r="AH176" s="8"/>
      <c r="AI176" s="8"/>
      <c r="AJ176" s="8"/>
      <c r="AK176" s="8"/>
      <c r="AL176" s="8"/>
      <c r="AM176" s="8"/>
      <c r="AN176" s="8"/>
    </row>
    <row r="177" spans="1:40" ht="17.25" customHeight="1">
      <c r="A177" s="352"/>
      <c r="B177" s="353"/>
      <c r="C177" s="186"/>
      <c r="D177" s="33"/>
      <c r="E177" s="33"/>
      <c r="F177" s="33"/>
      <c r="G177" s="33"/>
      <c r="H177" s="33"/>
      <c r="I177" s="33"/>
      <c r="J177" s="33"/>
      <c r="K177" s="33"/>
      <c r="L177" s="250" t="s">
        <v>599</v>
      </c>
      <c r="M177" s="251"/>
      <c r="N177" s="251"/>
      <c r="O177" s="251"/>
      <c r="P177" s="251"/>
      <c r="Q177" s="251"/>
      <c r="R177" s="252"/>
      <c r="S177" s="253">
        <f t="shared" si="31"/>
        <v>0</v>
      </c>
      <c r="T177" s="12"/>
      <c r="U177" s="185"/>
      <c r="V177" s="185"/>
      <c r="W177" s="185"/>
      <c r="X177" s="185"/>
      <c r="Y177" s="185"/>
      <c r="Z177" s="185"/>
      <c r="AA177" s="185"/>
      <c r="AB177" s="185"/>
      <c r="AC177" s="185"/>
      <c r="AD177" s="185"/>
      <c r="AE177" s="185"/>
      <c r="AF177" s="185"/>
      <c r="AG177" s="185"/>
      <c r="AH177" s="185"/>
      <c r="AI177" s="185"/>
      <c r="AJ177" s="185"/>
      <c r="AK177" s="185"/>
      <c r="AL177" s="185"/>
      <c r="AM177" s="185"/>
      <c r="AN177" s="185"/>
    </row>
    <row r="178" spans="1:40" ht="17.25" customHeight="1">
      <c r="A178" s="352"/>
      <c r="B178" s="353"/>
      <c r="C178" s="186"/>
      <c r="D178" s="33"/>
      <c r="E178" s="33"/>
      <c r="F178" s="33"/>
      <c r="G178" s="33"/>
      <c r="H178" s="33"/>
      <c r="I178" s="33"/>
      <c r="J178" s="33"/>
      <c r="K178" s="33"/>
      <c r="L178" s="250" t="s">
        <v>600</v>
      </c>
      <c r="M178" s="254"/>
      <c r="N178" s="254"/>
      <c r="O178" s="254"/>
      <c r="P178" s="254"/>
      <c r="Q178" s="254"/>
      <c r="R178" s="255"/>
      <c r="S178" s="256">
        <f t="shared" si="31"/>
        <v>0</v>
      </c>
      <c r="T178" s="12"/>
      <c r="U178" s="185"/>
      <c r="V178" s="185"/>
      <c r="W178" s="185"/>
      <c r="X178" s="185"/>
      <c r="Y178" s="185"/>
      <c r="Z178" s="185"/>
      <c r="AA178" s="185"/>
      <c r="AB178" s="185"/>
      <c r="AC178" s="185"/>
      <c r="AD178" s="185"/>
      <c r="AE178" s="185"/>
      <c r="AF178" s="185"/>
      <c r="AG178" s="185"/>
      <c r="AH178" s="185"/>
      <c r="AI178" s="185"/>
      <c r="AJ178" s="185"/>
      <c r="AK178" s="185"/>
      <c r="AL178" s="185"/>
      <c r="AM178" s="185"/>
      <c r="AN178" s="185"/>
    </row>
    <row r="179" spans="1:40" ht="17.25" customHeight="1">
      <c r="A179" s="352"/>
      <c r="B179" s="353"/>
      <c r="C179" s="186"/>
      <c r="D179" s="33"/>
      <c r="E179" s="33"/>
      <c r="F179" s="33"/>
      <c r="G179" s="33"/>
      <c r="H179" s="33"/>
      <c r="I179" s="33"/>
      <c r="J179" s="33"/>
      <c r="K179" s="33"/>
      <c r="L179" s="222" t="s">
        <v>681</v>
      </c>
      <c r="M179" s="223">
        <f t="shared" ref="M179:R179" si="32">M171+M159</f>
        <v>0</v>
      </c>
      <c r="N179" s="223">
        <f t="shared" si="32"/>
        <v>3</v>
      </c>
      <c r="O179" s="223">
        <f t="shared" si="32"/>
        <v>4</v>
      </c>
      <c r="P179" s="223">
        <f t="shared" si="32"/>
        <v>0</v>
      </c>
      <c r="Q179" s="223">
        <f t="shared" si="32"/>
        <v>0</v>
      </c>
      <c r="R179" s="223">
        <f t="shared" si="32"/>
        <v>0</v>
      </c>
      <c r="S179" s="224">
        <f t="shared" si="31"/>
        <v>7</v>
      </c>
      <c r="T179" s="12"/>
      <c r="U179" s="185"/>
      <c r="V179" s="185"/>
      <c r="W179" s="185"/>
      <c r="X179" s="185"/>
      <c r="Y179" s="185"/>
      <c r="Z179" s="185"/>
      <c r="AA179" s="185"/>
      <c r="AB179" s="185"/>
      <c r="AC179" s="185"/>
      <c r="AD179" s="185"/>
      <c r="AE179" s="185"/>
      <c r="AF179" s="185"/>
      <c r="AG179" s="185"/>
      <c r="AH179" s="185"/>
      <c r="AI179" s="185"/>
      <c r="AJ179" s="185"/>
      <c r="AK179" s="185"/>
      <c r="AL179" s="185"/>
      <c r="AM179" s="185"/>
      <c r="AN179" s="185"/>
    </row>
    <row r="180" spans="1:40" ht="17.25" customHeight="1">
      <c r="A180" s="352"/>
      <c r="B180" s="353"/>
      <c r="C180" s="181"/>
      <c r="D180" s="33"/>
      <c r="E180" s="33"/>
      <c r="F180" s="33"/>
      <c r="G180" s="33"/>
      <c r="H180" s="33"/>
      <c r="I180" s="33"/>
      <c r="J180" s="33"/>
      <c r="K180" s="33"/>
      <c r="L180" s="257" t="s">
        <v>682</v>
      </c>
      <c r="M180" s="258">
        <f t="shared" ref="M180:R180" si="33">M175+M174+M163+M162</f>
        <v>0</v>
      </c>
      <c r="N180" s="258">
        <f t="shared" si="33"/>
        <v>0</v>
      </c>
      <c r="O180" s="258">
        <f t="shared" si="33"/>
        <v>0</v>
      </c>
      <c r="P180" s="258">
        <f t="shared" si="33"/>
        <v>3</v>
      </c>
      <c r="Q180" s="258">
        <f t="shared" si="33"/>
        <v>4</v>
      </c>
      <c r="R180" s="258">
        <f t="shared" si="33"/>
        <v>0</v>
      </c>
      <c r="S180" s="259">
        <f t="shared" si="31"/>
        <v>7</v>
      </c>
      <c r="T180" s="12"/>
      <c r="U180" s="185"/>
      <c r="V180" s="185"/>
      <c r="W180" s="185"/>
      <c r="X180" s="185"/>
      <c r="Y180" s="185"/>
      <c r="Z180" s="185"/>
      <c r="AA180" s="185"/>
      <c r="AB180" s="185"/>
      <c r="AC180" s="185"/>
      <c r="AD180" s="185"/>
      <c r="AE180" s="185"/>
      <c r="AF180" s="185"/>
      <c r="AG180" s="185"/>
      <c r="AH180" s="185"/>
      <c r="AI180" s="185"/>
      <c r="AJ180" s="185"/>
      <c r="AK180" s="185"/>
      <c r="AL180" s="185"/>
      <c r="AM180" s="185"/>
      <c r="AN180" s="185"/>
    </row>
    <row r="181" spans="1:40" ht="17.25" customHeight="1">
      <c r="A181" s="352"/>
      <c r="B181" s="353"/>
      <c r="C181" s="181"/>
      <c r="D181" s="186"/>
      <c r="E181" s="186"/>
      <c r="F181" s="186"/>
      <c r="G181" s="186"/>
      <c r="H181" s="186"/>
      <c r="I181" s="186"/>
      <c r="J181" s="186"/>
      <c r="K181" s="186"/>
      <c r="L181" s="257" t="s">
        <v>683</v>
      </c>
      <c r="M181" s="258">
        <f t="shared" ref="M181:R181" si="34">M176+M164</f>
        <v>0</v>
      </c>
      <c r="N181" s="258">
        <f t="shared" si="34"/>
        <v>0</v>
      </c>
      <c r="O181" s="258">
        <f t="shared" si="34"/>
        <v>0</v>
      </c>
      <c r="P181" s="258">
        <f t="shared" si="34"/>
        <v>0</v>
      </c>
      <c r="Q181" s="258">
        <f t="shared" si="34"/>
        <v>0</v>
      </c>
      <c r="R181" s="258">
        <f t="shared" si="34"/>
        <v>0</v>
      </c>
      <c r="S181" s="259">
        <f t="shared" si="31"/>
        <v>0</v>
      </c>
      <c r="T181" s="12"/>
      <c r="U181" s="185"/>
      <c r="V181" s="185"/>
      <c r="W181" s="185"/>
      <c r="X181" s="185"/>
      <c r="Y181" s="185"/>
      <c r="Z181" s="185"/>
      <c r="AA181" s="185"/>
      <c r="AB181" s="185"/>
      <c r="AC181" s="185"/>
      <c r="AD181" s="8"/>
      <c r="AE181" s="8"/>
      <c r="AF181" s="8"/>
      <c r="AG181" s="8"/>
      <c r="AH181" s="8"/>
      <c r="AI181" s="8"/>
      <c r="AJ181" s="8"/>
      <c r="AK181" s="8"/>
      <c r="AL181" s="8"/>
      <c r="AM181" s="8"/>
      <c r="AN181" s="8"/>
    </row>
    <row r="182" spans="1:40" ht="17.25" customHeight="1">
      <c r="A182" s="352"/>
      <c r="B182" s="353"/>
      <c r="C182" s="181"/>
      <c r="D182" s="186"/>
      <c r="E182" s="186"/>
      <c r="F182" s="186"/>
      <c r="G182" s="186"/>
      <c r="H182" s="186"/>
      <c r="I182" s="186"/>
      <c r="J182" s="186"/>
      <c r="K182" s="186"/>
      <c r="L182" s="260" t="s">
        <v>684</v>
      </c>
      <c r="M182" s="261">
        <f t="shared" ref="M182:R182" si="35">M177+M165</f>
        <v>0</v>
      </c>
      <c r="N182" s="261">
        <f t="shared" si="35"/>
        <v>0</v>
      </c>
      <c r="O182" s="261">
        <f t="shared" si="35"/>
        <v>0</v>
      </c>
      <c r="P182" s="261">
        <f t="shared" si="35"/>
        <v>0</v>
      </c>
      <c r="Q182" s="261">
        <f t="shared" si="35"/>
        <v>0</v>
      </c>
      <c r="R182" s="261">
        <f t="shared" si="35"/>
        <v>0</v>
      </c>
      <c r="S182" s="262">
        <f t="shared" si="31"/>
        <v>0</v>
      </c>
      <c r="T182" s="12"/>
      <c r="U182" s="185"/>
      <c r="V182" s="185"/>
      <c r="W182" s="185"/>
      <c r="X182" s="185"/>
      <c r="Y182" s="185"/>
      <c r="Z182" s="185"/>
      <c r="AA182" s="185"/>
      <c r="AB182" s="185"/>
      <c r="AC182" s="185"/>
      <c r="AD182" s="8"/>
      <c r="AE182" s="8"/>
      <c r="AF182" s="8"/>
      <c r="AG182" s="8"/>
      <c r="AH182" s="8"/>
      <c r="AI182" s="8"/>
      <c r="AJ182" s="8"/>
      <c r="AK182" s="8"/>
      <c r="AL182" s="8"/>
      <c r="AM182" s="8"/>
      <c r="AN182" s="8"/>
    </row>
    <row r="183" spans="1:40" ht="21" customHeight="1">
      <c r="A183" s="1224" t="s">
        <v>817</v>
      </c>
      <c r="B183" s="1138"/>
      <c r="C183" s="354"/>
      <c r="D183" s="82"/>
      <c r="E183" s="82"/>
      <c r="F183" s="82"/>
      <c r="G183" s="82"/>
      <c r="H183" s="82"/>
      <c r="I183" s="82"/>
      <c r="J183" s="82"/>
      <c r="K183" s="82"/>
      <c r="L183" s="355"/>
      <c r="M183" s="82"/>
      <c r="N183" s="82"/>
      <c r="O183" s="82"/>
      <c r="P183" s="82"/>
      <c r="Q183" s="82"/>
      <c r="R183" s="82"/>
      <c r="S183" s="82"/>
      <c r="T183" s="12"/>
      <c r="U183" s="185"/>
      <c r="V183" s="185"/>
      <c r="W183" s="185"/>
      <c r="X183" s="185"/>
      <c r="Y183" s="185"/>
      <c r="Z183" s="185"/>
      <c r="AA183" s="185"/>
      <c r="AB183" s="185"/>
      <c r="AC183" s="185"/>
      <c r="AD183" s="185"/>
      <c r="AE183" s="185"/>
      <c r="AF183" s="185"/>
      <c r="AG183" s="185"/>
      <c r="AH183" s="185"/>
      <c r="AI183" s="185"/>
      <c r="AJ183" s="185"/>
      <c r="AK183" s="185"/>
      <c r="AL183" s="185"/>
      <c r="AM183" s="185"/>
      <c r="AN183" s="185"/>
    </row>
    <row r="184" spans="1:40" ht="30.75" customHeight="1">
      <c r="A184" s="1162">
        <v>8</v>
      </c>
      <c r="B184" s="1212" t="s">
        <v>88</v>
      </c>
      <c r="C184" s="186" t="s">
        <v>643</v>
      </c>
      <c r="D184" s="306">
        <v>5</v>
      </c>
      <c r="E184" s="9" t="s">
        <v>789</v>
      </c>
      <c r="F184" s="9" t="s">
        <v>645</v>
      </c>
      <c r="G184" s="306"/>
      <c r="H184" s="306">
        <v>1</v>
      </c>
      <c r="I184" s="9">
        <v>5</v>
      </c>
      <c r="J184" s="9" t="s">
        <v>789</v>
      </c>
      <c r="K184" s="306" t="s">
        <v>645</v>
      </c>
      <c r="L184" s="1192" t="s">
        <v>592</v>
      </c>
      <c r="M184" s="18"/>
      <c r="N184" s="417" t="s">
        <v>3051</v>
      </c>
      <c r="O184" s="1046" t="s">
        <v>3052</v>
      </c>
      <c r="P184" s="1073"/>
      <c r="Q184" s="969" t="s">
        <v>3053</v>
      </c>
      <c r="R184" s="29"/>
      <c r="S184" s="29"/>
      <c r="T184" s="12"/>
      <c r="U184" s="185"/>
      <c r="V184" s="185"/>
      <c r="W184" s="185"/>
      <c r="X184" s="185"/>
      <c r="Y184" s="185"/>
      <c r="Z184" s="185"/>
      <c r="AA184" s="185"/>
      <c r="AB184" s="185"/>
      <c r="AC184" s="185"/>
      <c r="AD184" s="185"/>
      <c r="AE184" s="185"/>
      <c r="AF184" s="185"/>
      <c r="AG184" s="185"/>
      <c r="AH184" s="185"/>
      <c r="AI184" s="185"/>
      <c r="AJ184" s="185"/>
      <c r="AK184" s="185"/>
      <c r="AL184" s="185"/>
      <c r="AM184" s="185"/>
      <c r="AN184" s="185"/>
    </row>
    <row r="185" spans="1:40" ht="43.5" customHeight="1">
      <c r="A185" s="1152"/>
      <c r="B185" s="1159"/>
      <c r="C185" s="186"/>
      <c r="D185" s="306">
        <v>5</v>
      </c>
      <c r="E185" s="9" t="s">
        <v>659</v>
      </c>
      <c r="F185" s="9" t="s">
        <v>651</v>
      </c>
      <c r="G185" s="306"/>
      <c r="H185" s="306">
        <v>2</v>
      </c>
      <c r="I185" s="9">
        <v>5</v>
      </c>
      <c r="J185" s="9" t="s">
        <v>691</v>
      </c>
      <c r="K185" s="306" t="s">
        <v>645</v>
      </c>
      <c r="L185" s="1193"/>
      <c r="M185" s="183" t="s">
        <v>3054</v>
      </c>
      <c r="N185" s="417" t="s">
        <v>3055</v>
      </c>
      <c r="O185" s="417" t="s">
        <v>3056</v>
      </c>
      <c r="P185" s="1076"/>
      <c r="Q185" s="417"/>
      <c r="R185" s="29"/>
      <c r="S185" s="29"/>
      <c r="T185" s="12"/>
      <c r="U185" s="185"/>
      <c r="V185" s="185"/>
      <c r="W185" s="185"/>
      <c r="X185" s="185"/>
      <c r="Y185" s="185"/>
      <c r="Z185" s="185"/>
      <c r="AA185" s="185"/>
      <c r="AB185" s="185"/>
      <c r="AC185" s="185"/>
      <c r="AD185" s="185"/>
      <c r="AE185" s="185"/>
      <c r="AF185" s="185"/>
      <c r="AG185" s="185"/>
      <c r="AH185" s="185"/>
      <c r="AI185" s="185"/>
      <c r="AJ185" s="185"/>
      <c r="AK185" s="185"/>
      <c r="AL185" s="185"/>
      <c r="AM185" s="185"/>
      <c r="AN185" s="185"/>
    </row>
    <row r="186" spans="1:40" ht="34.5" customHeight="1">
      <c r="A186" s="1152"/>
      <c r="B186" s="1159"/>
      <c r="C186" s="186" t="s">
        <v>646</v>
      </c>
      <c r="D186" s="306">
        <v>5</v>
      </c>
      <c r="E186" s="9" t="s">
        <v>808</v>
      </c>
      <c r="F186" s="9" t="s">
        <v>645</v>
      </c>
      <c r="G186" s="306"/>
      <c r="H186" s="306">
        <v>3</v>
      </c>
      <c r="I186" s="9">
        <v>5</v>
      </c>
      <c r="J186" s="9" t="s">
        <v>650</v>
      </c>
      <c r="K186" s="306" t="s">
        <v>645</v>
      </c>
      <c r="L186" s="1193"/>
      <c r="M186" s="183" t="s">
        <v>3057</v>
      </c>
      <c r="N186" s="417" t="s">
        <v>3058</v>
      </c>
      <c r="O186" s="1046"/>
      <c r="P186" s="1046" t="s">
        <v>3059</v>
      </c>
      <c r="Q186" s="417" t="s">
        <v>3060</v>
      </c>
      <c r="R186" s="29"/>
      <c r="S186" s="29"/>
      <c r="T186" s="12"/>
      <c r="U186" s="185"/>
      <c r="V186" s="185"/>
      <c r="W186" s="185"/>
      <c r="X186" s="185"/>
      <c r="Y186" s="185"/>
      <c r="Z186" s="185"/>
      <c r="AA186" s="185"/>
      <c r="AB186" s="185"/>
      <c r="AC186" s="185"/>
      <c r="AD186" s="185"/>
      <c r="AE186" s="185"/>
      <c r="AF186" s="185"/>
      <c r="AG186" s="185"/>
      <c r="AH186" s="185"/>
      <c r="AI186" s="185"/>
      <c r="AJ186" s="185"/>
      <c r="AK186" s="185"/>
      <c r="AL186" s="185"/>
      <c r="AM186" s="185"/>
      <c r="AN186" s="185"/>
    </row>
    <row r="187" spans="1:40" ht="36.75" customHeight="1">
      <c r="A187" s="1152"/>
      <c r="B187" s="1159"/>
      <c r="C187" s="186"/>
      <c r="D187" s="306">
        <v>5</v>
      </c>
      <c r="E187" s="9" t="s">
        <v>660</v>
      </c>
      <c r="F187" s="9" t="s">
        <v>651</v>
      </c>
      <c r="G187" s="306"/>
      <c r="H187" s="306">
        <v>4</v>
      </c>
      <c r="I187" s="9">
        <v>5</v>
      </c>
      <c r="J187" s="9" t="s">
        <v>653</v>
      </c>
      <c r="K187" s="306" t="s">
        <v>645</v>
      </c>
      <c r="L187" s="1193"/>
      <c r="M187" s="183"/>
      <c r="N187" s="417"/>
      <c r="O187" s="1046" t="s">
        <v>3061</v>
      </c>
      <c r="P187" s="1046" t="s">
        <v>3062</v>
      </c>
      <c r="Q187" s="417"/>
      <c r="R187" s="29"/>
      <c r="S187" s="29"/>
      <c r="T187" s="12"/>
      <c r="U187" s="185"/>
      <c r="V187" s="185"/>
      <c r="W187" s="185"/>
      <c r="X187" s="185"/>
      <c r="Y187" s="185"/>
      <c r="Z187" s="185"/>
      <c r="AA187" s="185"/>
      <c r="AB187" s="185"/>
      <c r="AC187" s="185"/>
      <c r="AD187" s="185"/>
      <c r="AE187" s="185"/>
      <c r="AF187" s="185"/>
      <c r="AG187" s="185"/>
      <c r="AH187" s="185"/>
      <c r="AI187" s="185"/>
      <c r="AJ187" s="185"/>
      <c r="AK187" s="185"/>
      <c r="AL187" s="185"/>
      <c r="AM187" s="185"/>
      <c r="AN187" s="185"/>
    </row>
    <row r="188" spans="1:40" ht="21" customHeight="1">
      <c r="A188" s="1152"/>
      <c r="B188" s="1159"/>
      <c r="C188" s="186" t="s">
        <v>656</v>
      </c>
      <c r="D188" s="306">
        <v>5</v>
      </c>
      <c r="E188" s="9" t="s">
        <v>650</v>
      </c>
      <c r="F188" s="9" t="s">
        <v>645</v>
      </c>
      <c r="G188" s="306"/>
      <c r="H188" s="306">
        <v>5</v>
      </c>
      <c r="I188" s="9">
        <v>4</v>
      </c>
      <c r="J188" s="9" t="s">
        <v>655</v>
      </c>
      <c r="K188" s="306" t="s">
        <v>645</v>
      </c>
      <c r="L188" s="1194"/>
      <c r="M188" s="29"/>
      <c r="N188" s="29"/>
      <c r="O188" s="29"/>
      <c r="P188" s="29"/>
      <c r="Q188" s="29"/>
      <c r="R188" s="29"/>
      <c r="S188" s="29"/>
      <c r="T188" s="12"/>
      <c r="U188" s="185"/>
      <c r="V188" s="185"/>
      <c r="W188" s="185"/>
      <c r="X188" s="185"/>
      <c r="Y188" s="185"/>
      <c r="Z188" s="185"/>
      <c r="AA188" s="185"/>
      <c r="AB188" s="185"/>
      <c r="AC188" s="185"/>
      <c r="AD188" s="185"/>
      <c r="AE188" s="185"/>
      <c r="AF188" s="185"/>
      <c r="AG188" s="185"/>
      <c r="AH188" s="185"/>
      <c r="AI188" s="185"/>
      <c r="AJ188" s="185"/>
      <c r="AK188" s="185"/>
      <c r="AL188" s="185"/>
      <c r="AM188" s="185"/>
      <c r="AN188" s="185"/>
    </row>
    <row r="189" spans="1:40" ht="17.25" customHeight="1">
      <c r="A189" s="1152"/>
      <c r="B189" s="1159"/>
      <c r="C189" s="186"/>
      <c r="D189" s="306">
        <v>1</v>
      </c>
      <c r="E189" s="9" t="s">
        <v>661</v>
      </c>
      <c r="F189" s="9" t="s">
        <v>651</v>
      </c>
      <c r="G189" s="306"/>
      <c r="H189" s="306"/>
      <c r="I189" s="289">
        <v>24</v>
      </c>
      <c r="J189" s="9"/>
      <c r="K189" s="306"/>
      <c r="L189" s="186" t="s">
        <v>593</v>
      </c>
      <c r="M189" s="192"/>
      <c r="N189" s="192">
        <v>12</v>
      </c>
      <c r="O189" s="192">
        <v>6</v>
      </c>
      <c r="P189" s="192">
        <v>3</v>
      </c>
      <c r="Q189" s="192">
        <v>3</v>
      </c>
      <c r="R189" s="194"/>
      <c r="S189" s="4">
        <f t="shared" ref="S189:S196" si="36">SUM(M189:R189)</f>
        <v>24</v>
      </c>
      <c r="T189" s="12"/>
      <c r="U189" s="185"/>
      <c r="V189" s="185"/>
      <c r="W189" s="185"/>
      <c r="X189" s="185"/>
      <c r="Y189" s="185"/>
      <c r="Z189" s="185"/>
      <c r="AA189" s="185"/>
      <c r="AB189" s="185"/>
      <c r="AC189" s="185"/>
      <c r="AD189" s="185"/>
      <c r="AE189" s="185"/>
      <c r="AF189" s="185"/>
      <c r="AG189" s="185"/>
      <c r="AH189" s="185"/>
      <c r="AI189" s="185"/>
      <c r="AJ189" s="185"/>
      <c r="AK189" s="185"/>
      <c r="AL189" s="185"/>
      <c r="AM189" s="185"/>
      <c r="AN189" s="185"/>
    </row>
    <row r="190" spans="1:40" ht="17.25" customHeight="1">
      <c r="A190" s="1152"/>
      <c r="B190" s="1159"/>
      <c r="C190" s="186" t="s">
        <v>657</v>
      </c>
      <c r="D190" s="306">
        <v>5</v>
      </c>
      <c r="E190" s="9" t="s">
        <v>653</v>
      </c>
      <c r="F190" s="9" t="s">
        <v>645</v>
      </c>
      <c r="G190" s="306"/>
      <c r="H190" s="306"/>
      <c r="I190" s="9"/>
      <c r="J190" s="9"/>
      <c r="K190" s="306"/>
      <c r="L190" s="195" t="s">
        <v>594</v>
      </c>
      <c r="M190" s="196"/>
      <c r="N190" s="196">
        <v>12</v>
      </c>
      <c r="O190" s="196">
        <v>6</v>
      </c>
      <c r="P190" s="196">
        <v>3</v>
      </c>
      <c r="Q190" s="196">
        <v>3</v>
      </c>
      <c r="R190" s="29"/>
      <c r="S190" s="33">
        <f t="shared" si="36"/>
        <v>24</v>
      </c>
      <c r="T190" s="12"/>
      <c r="U190" s="185"/>
      <c r="V190" s="185"/>
      <c r="W190" s="185"/>
      <c r="X190" s="185"/>
      <c r="Y190" s="185"/>
      <c r="Z190" s="185"/>
      <c r="AA190" s="185"/>
      <c r="AB190" s="185"/>
      <c r="AC190" s="185"/>
      <c r="AD190" s="185"/>
      <c r="AE190" s="185"/>
      <c r="AF190" s="185"/>
      <c r="AG190" s="185"/>
      <c r="AH190" s="185"/>
      <c r="AI190" s="185"/>
      <c r="AJ190" s="185"/>
      <c r="AK190" s="185"/>
      <c r="AL190" s="185"/>
      <c r="AM190" s="185"/>
      <c r="AN190" s="185"/>
    </row>
    <row r="191" spans="1:40" ht="17.25" customHeight="1">
      <c r="A191" s="1152"/>
      <c r="B191" s="1159"/>
      <c r="C191" s="186" t="s">
        <v>658</v>
      </c>
      <c r="D191" s="306">
        <v>4</v>
      </c>
      <c r="E191" s="9" t="s">
        <v>655</v>
      </c>
      <c r="F191" s="9" t="s">
        <v>645</v>
      </c>
      <c r="G191" s="33"/>
      <c r="H191" s="306">
        <v>1</v>
      </c>
      <c r="I191" s="9">
        <v>5</v>
      </c>
      <c r="J191" s="9" t="s">
        <v>659</v>
      </c>
      <c r="K191" s="33" t="s">
        <v>651</v>
      </c>
      <c r="L191" s="195" t="s">
        <v>595</v>
      </c>
      <c r="M191" s="198"/>
      <c r="N191" s="198"/>
      <c r="O191" s="198"/>
      <c r="P191" s="198"/>
      <c r="Q191" s="198"/>
      <c r="R191" s="29"/>
      <c r="S191" s="33">
        <f t="shared" si="36"/>
        <v>0</v>
      </c>
      <c r="T191" s="12"/>
      <c r="U191" s="185"/>
      <c r="V191" s="185"/>
      <c r="W191" s="185"/>
      <c r="X191" s="185"/>
      <c r="Y191" s="185"/>
      <c r="Z191" s="185"/>
      <c r="AA191" s="185"/>
      <c r="AB191" s="185"/>
      <c r="AC191" s="185"/>
      <c r="AD191" s="185"/>
      <c r="AE191" s="185"/>
      <c r="AF191" s="185"/>
      <c r="AG191" s="185"/>
      <c r="AH191" s="185"/>
      <c r="AI191" s="185"/>
      <c r="AJ191" s="185"/>
      <c r="AK191" s="185"/>
      <c r="AL191" s="185"/>
      <c r="AM191" s="185"/>
      <c r="AN191" s="185"/>
    </row>
    <row r="192" spans="1:40" ht="17.25" customHeight="1">
      <c r="A192" s="1152"/>
      <c r="B192" s="1159"/>
      <c r="C192" s="186"/>
      <c r="D192" s="33">
        <f>SUM(D184,D186,D188,D190,D191)</f>
        <v>24</v>
      </c>
      <c r="E192" s="33"/>
      <c r="F192" s="33"/>
      <c r="G192" s="33"/>
      <c r="H192" s="33">
        <v>2</v>
      </c>
      <c r="I192" s="33">
        <v>5</v>
      </c>
      <c r="J192" s="33" t="s">
        <v>660</v>
      </c>
      <c r="K192" s="33" t="s">
        <v>651</v>
      </c>
      <c r="L192" s="199" t="s">
        <v>596</v>
      </c>
      <c r="M192" s="200">
        <v>6</v>
      </c>
      <c r="N192" s="200"/>
      <c r="O192" s="200">
        <v>2</v>
      </c>
      <c r="P192" s="200">
        <v>1</v>
      </c>
      <c r="Q192" s="200">
        <v>4</v>
      </c>
      <c r="R192" s="202"/>
      <c r="S192" s="203">
        <f t="shared" si="36"/>
        <v>13</v>
      </c>
      <c r="T192" s="12"/>
      <c r="U192" s="185"/>
      <c r="V192" s="185"/>
      <c r="W192" s="185"/>
      <c r="X192" s="185"/>
      <c r="Y192" s="185"/>
      <c r="Z192" s="185"/>
      <c r="AA192" s="185"/>
      <c r="AB192" s="185"/>
      <c r="AC192" s="185"/>
      <c r="AD192" s="185"/>
      <c r="AE192" s="185"/>
      <c r="AF192" s="185"/>
      <c r="AG192" s="185"/>
      <c r="AH192" s="185"/>
      <c r="AI192" s="185"/>
      <c r="AJ192" s="185"/>
      <c r="AK192" s="185"/>
      <c r="AL192" s="185"/>
      <c r="AM192" s="185"/>
      <c r="AN192" s="185"/>
    </row>
    <row r="193" spans="1:40" ht="17.25" customHeight="1">
      <c r="A193" s="1152"/>
      <c r="B193" s="1159"/>
      <c r="C193" s="186"/>
      <c r="D193" s="306"/>
      <c r="E193" s="9"/>
      <c r="F193" s="9"/>
      <c r="G193" s="306"/>
      <c r="H193" s="306">
        <v>3</v>
      </c>
      <c r="I193" s="9">
        <v>5</v>
      </c>
      <c r="J193" s="9" t="s">
        <v>661</v>
      </c>
      <c r="K193" s="306" t="s">
        <v>651</v>
      </c>
      <c r="L193" s="199" t="s">
        <v>597</v>
      </c>
      <c r="M193" s="200"/>
      <c r="N193" s="200"/>
      <c r="O193" s="200"/>
      <c r="P193" s="200"/>
      <c r="Q193" s="200"/>
      <c r="R193" s="202"/>
      <c r="S193" s="203">
        <f t="shared" si="36"/>
        <v>0</v>
      </c>
      <c r="T193" s="12"/>
      <c r="U193" s="185"/>
      <c r="V193" s="185"/>
      <c r="W193" s="185"/>
      <c r="X193" s="185"/>
      <c r="Y193" s="185"/>
      <c r="Z193" s="185"/>
      <c r="AA193" s="185"/>
      <c r="AB193" s="185"/>
      <c r="AC193" s="185"/>
      <c r="AD193" s="185"/>
      <c r="AE193" s="185"/>
      <c r="AF193" s="185"/>
      <c r="AG193" s="185"/>
      <c r="AH193" s="185"/>
      <c r="AI193" s="185"/>
      <c r="AJ193" s="185"/>
      <c r="AK193" s="185"/>
      <c r="AL193" s="185"/>
      <c r="AM193" s="185"/>
      <c r="AN193" s="185"/>
    </row>
    <row r="194" spans="1:40" ht="17.25" customHeight="1">
      <c r="A194" s="1152"/>
      <c r="B194" s="1159"/>
      <c r="C194" s="186"/>
      <c r="D194" s="306"/>
      <c r="E194" s="9"/>
      <c r="F194" s="9"/>
      <c r="G194" s="306"/>
      <c r="H194" s="306">
        <v>4</v>
      </c>
      <c r="I194" s="9">
        <v>1</v>
      </c>
      <c r="J194" s="9" t="s">
        <v>662</v>
      </c>
      <c r="K194" s="306" t="s">
        <v>651</v>
      </c>
      <c r="L194" s="208" t="s">
        <v>598</v>
      </c>
      <c r="M194" s="200"/>
      <c r="N194" s="200"/>
      <c r="O194" s="200">
        <v>4</v>
      </c>
      <c r="P194" s="200">
        <v>4</v>
      </c>
      <c r="Q194" s="200"/>
      <c r="R194" s="202"/>
      <c r="S194" s="203">
        <f t="shared" si="36"/>
        <v>8</v>
      </c>
      <c r="T194" s="12"/>
      <c r="U194" s="185"/>
      <c r="V194" s="185"/>
      <c r="W194" s="185"/>
      <c r="X194" s="185"/>
      <c r="Y194" s="185"/>
      <c r="Z194" s="185"/>
      <c r="AA194" s="185"/>
      <c r="AB194" s="185"/>
      <c r="AC194" s="185"/>
      <c r="AD194" s="185"/>
      <c r="AE194" s="185"/>
      <c r="AF194" s="185"/>
      <c r="AG194" s="185"/>
      <c r="AH194" s="185"/>
      <c r="AI194" s="185"/>
      <c r="AJ194" s="185"/>
      <c r="AK194" s="185"/>
      <c r="AL194" s="185"/>
      <c r="AM194" s="185"/>
      <c r="AN194" s="185"/>
    </row>
    <row r="195" spans="1:40" ht="17.25" customHeight="1">
      <c r="A195" s="1152"/>
      <c r="B195" s="1159"/>
      <c r="C195" s="186"/>
      <c r="D195" s="306"/>
      <c r="E195" s="9"/>
      <c r="F195" s="9"/>
      <c r="G195" s="33"/>
      <c r="H195" s="306"/>
      <c r="I195" s="203">
        <v>16</v>
      </c>
      <c r="J195" s="9"/>
      <c r="K195" s="33"/>
      <c r="L195" s="209" t="s">
        <v>599</v>
      </c>
      <c r="M195" s="210"/>
      <c r="N195" s="210"/>
      <c r="O195" s="210"/>
      <c r="P195" s="210"/>
      <c r="Q195" s="210"/>
      <c r="R195" s="211"/>
      <c r="S195" s="212">
        <f t="shared" si="36"/>
        <v>0</v>
      </c>
      <c r="T195" s="12"/>
      <c r="U195" s="185"/>
      <c r="V195" s="185"/>
      <c r="W195" s="185"/>
      <c r="X195" s="185"/>
      <c r="Y195" s="185"/>
      <c r="Z195" s="185"/>
      <c r="AA195" s="185"/>
      <c r="AB195" s="185"/>
      <c r="AC195" s="185"/>
      <c r="AD195" s="185"/>
      <c r="AE195" s="185"/>
      <c r="AF195" s="185"/>
      <c r="AG195" s="185"/>
      <c r="AH195" s="185"/>
      <c r="AI195" s="185"/>
      <c r="AJ195" s="185"/>
      <c r="AK195" s="185"/>
      <c r="AL195" s="185"/>
      <c r="AM195" s="185"/>
      <c r="AN195" s="185"/>
    </row>
    <row r="196" spans="1:40" ht="17.25" customHeight="1">
      <c r="A196" s="1152"/>
      <c r="B196" s="1159"/>
      <c r="C196" s="186"/>
      <c r="D196" s="33"/>
      <c r="E196" s="33"/>
      <c r="F196" s="33"/>
      <c r="G196" s="33"/>
      <c r="H196" s="33"/>
      <c r="I196" s="33"/>
      <c r="J196" s="33"/>
      <c r="K196" s="33"/>
      <c r="L196" s="209" t="s">
        <v>600</v>
      </c>
      <c r="M196" s="213"/>
      <c r="N196" s="213"/>
      <c r="O196" s="213"/>
      <c r="P196" s="213"/>
      <c r="Q196" s="213"/>
      <c r="R196" s="214"/>
      <c r="S196" s="215">
        <f t="shared" si="36"/>
        <v>0</v>
      </c>
      <c r="T196" s="12"/>
      <c r="U196" s="185"/>
      <c r="V196" s="185"/>
      <c r="W196" s="185"/>
      <c r="X196" s="185"/>
      <c r="Y196" s="185"/>
      <c r="Z196" s="185"/>
      <c r="AA196" s="185"/>
      <c r="AB196" s="185"/>
      <c r="AC196" s="185"/>
      <c r="AD196" s="185"/>
      <c r="AE196" s="185"/>
      <c r="AF196" s="185"/>
      <c r="AG196" s="185"/>
      <c r="AH196" s="185"/>
      <c r="AI196" s="185"/>
      <c r="AJ196" s="185"/>
      <c r="AK196" s="185"/>
      <c r="AL196" s="185"/>
      <c r="AM196" s="185"/>
      <c r="AN196" s="185"/>
    </row>
    <row r="197" spans="1:40" ht="17.25" customHeight="1">
      <c r="A197" s="1152"/>
      <c r="B197" s="1159"/>
      <c r="C197" s="216"/>
      <c r="D197" s="217"/>
      <c r="E197" s="217"/>
      <c r="F197" s="217"/>
      <c r="G197" s="217"/>
      <c r="H197" s="217"/>
      <c r="I197" s="217"/>
      <c r="J197" s="217"/>
      <c r="K197" s="217"/>
      <c r="L197" s="222"/>
      <c r="M197" s="223"/>
      <c r="N197" s="223"/>
      <c r="O197" s="223"/>
      <c r="P197" s="223"/>
      <c r="Q197" s="223"/>
      <c r="R197" s="224"/>
      <c r="S197" s="225"/>
      <c r="T197" s="12"/>
      <c r="U197" s="185"/>
      <c r="V197" s="185"/>
      <c r="W197" s="185"/>
      <c r="X197" s="185"/>
      <c r="Y197" s="185"/>
      <c r="Z197" s="185"/>
      <c r="AA197" s="185"/>
      <c r="AB197" s="185"/>
      <c r="AC197" s="185"/>
      <c r="AD197" s="8"/>
      <c r="AE197" s="8"/>
      <c r="AF197" s="8"/>
      <c r="AG197" s="8"/>
      <c r="AH197" s="8"/>
      <c r="AI197" s="8"/>
      <c r="AJ197" s="8"/>
      <c r="AK197" s="8"/>
      <c r="AL197" s="8"/>
      <c r="AM197" s="8"/>
      <c r="AN197" s="8"/>
    </row>
    <row r="198" spans="1:40" ht="37.5" customHeight="1">
      <c r="A198" s="1152"/>
      <c r="B198" s="1159"/>
      <c r="C198" s="114"/>
      <c r="D198" s="114"/>
      <c r="E198" s="114"/>
      <c r="F198" s="114"/>
      <c r="G198" s="114"/>
      <c r="H198" s="114"/>
      <c r="I198" s="114"/>
      <c r="J198" s="114"/>
      <c r="K198" s="114"/>
      <c r="L198" s="1232" t="s">
        <v>601</v>
      </c>
      <c r="M198" s="230" t="s">
        <v>3063</v>
      </c>
      <c r="N198" s="230"/>
      <c r="O198" s="230" t="s">
        <v>3064</v>
      </c>
      <c r="P198" s="230" t="s">
        <v>3065</v>
      </c>
      <c r="Q198" s="230" t="s">
        <v>3066</v>
      </c>
      <c r="R198" s="230"/>
      <c r="S198" s="228"/>
      <c r="T198" s="12"/>
      <c r="U198" s="185"/>
      <c r="V198" s="185"/>
      <c r="W198" s="185"/>
      <c r="X198" s="185"/>
      <c r="Y198" s="185"/>
      <c r="Z198" s="185"/>
      <c r="AA198" s="185"/>
      <c r="AB198" s="185"/>
      <c r="AC198" s="185"/>
      <c r="AD198" s="185"/>
      <c r="AE198" s="185"/>
      <c r="AF198" s="185"/>
      <c r="AG198" s="185"/>
      <c r="AH198" s="185"/>
      <c r="AI198" s="185"/>
      <c r="AJ198" s="185"/>
      <c r="AK198" s="185"/>
      <c r="AL198" s="185"/>
      <c r="AM198" s="185"/>
      <c r="AN198" s="185"/>
    </row>
    <row r="199" spans="1:40" ht="31.5" customHeight="1">
      <c r="A199" s="1152"/>
      <c r="B199" s="1159"/>
      <c r="C199" s="114"/>
      <c r="D199" s="114"/>
      <c r="E199" s="114"/>
      <c r="F199" s="114"/>
      <c r="G199" s="114"/>
      <c r="H199" s="114"/>
      <c r="I199" s="114"/>
      <c r="J199" s="114"/>
      <c r="K199" s="114"/>
      <c r="L199" s="1152"/>
      <c r="M199" s="230"/>
      <c r="N199" s="230"/>
      <c r="O199" s="230" t="s">
        <v>3067</v>
      </c>
      <c r="P199" s="230"/>
      <c r="Q199" s="230" t="s">
        <v>3068</v>
      </c>
      <c r="R199" s="230"/>
      <c r="S199" s="228"/>
      <c r="T199" s="12"/>
      <c r="U199" s="185"/>
      <c r="V199" s="185"/>
      <c r="W199" s="185"/>
      <c r="X199" s="185"/>
      <c r="Y199" s="185"/>
      <c r="Z199" s="185"/>
      <c r="AA199" s="185"/>
      <c r="AB199" s="185"/>
      <c r="AC199" s="185"/>
      <c r="AD199" s="185"/>
      <c r="AE199" s="185"/>
      <c r="AF199" s="185"/>
      <c r="AG199" s="185"/>
      <c r="AH199" s="185"/>
      <c r="AI199" s="185"/>
      <c r="AJ199" s="185"/>
      <c r="AK199" s="185"/>
      <c r="AL199" s="185"/>
      <c r="AM199" s="185"/>
      <c r="AN199" s="185"/>
    </row>
    <row r="200" spans="1:40" ht="21" customHeight="1">
      <c r="A200" s="1152"/>
      <c r="B200" s="1159"/>
      <c r="C200" s="186"/>
      <c r="D200" s="33"/>
      <c r="E200" s="33"/>
      <c r="F200" s="33"/>
      <c r="G200" s="33"/>
      <c r="H200" s="33"/>
      <c r="I200" s="33"/>
      <c r="J200" s="33"/>
      <c r="K200" s="33"/>
      <c r="L200" s="1147"/>
      <c r="M200" s="242"/>
      <c r="N200" s="242"/>
      <c r="O200" s="242"/>
      <c r="P200" s="228"/>
      <c r="Q200" s="242"/>
      <c r="R200" s="228"/>
      <c r="S200" s="237"/>
      <c r="T200" s="12"/>
      <c r="U200" s="185"/>
      <c r="V200" s="185"/>
      <c r="W200" s="185"/>
      <c r="X200" s="185"/>
      <c r="Y200" s="185"/>
      <c r="Z200" s="185"/>
      <c r="AA200" s="185"/>
      <c r="AB200" s="185"/>
      <c r="AC200" s="185"/>
      <c r="AD200" s="185"/>
      <c r="AE200" s="185"/>
      <c r="AF200" s="185"/>
      <c r="AG200" s="185"/>
      <c r="AH200" s="185"/>
      <c r="AI200" s="185"/>
      <c r="AJ200" s="185"/>
      <c r="AK200" s="185"/>
      <c r="AL200" s="185"/>
      <c r="AM200" s="185"/>
      <c r="AN200" s="185"/>
    </row>
    <row r="201" spans="1:40" ht="16.5" customHeight="1">
      <c r="A201" s="1152"/>
      <c r="B201" s="1159"/>
      <c r="C201" s="186"/>
      <c r="D201" s="33"/>
      <c r="E201" s="33"/>
      <c r="F201" s="33"/>
      <c r="G201" s="33"/>
      <c r="H201" s="33"/>
      <c r="I201" s="33"/>
      <c r="J201" s="33"/>
      <c r="K201" s="33"/>
      <c r="L201" s="238" t="s">
        <v>593</v>
      </c>
      <c r="M201" s="280"/>
      <c r="N201" s="280"/>
      <c r="O201" s="280"/>
      <c r="P201" s="280"/>
      <c r="Q201" s="280"/>
      <c r="R201" s="236"/>
      <c r="S201" s="237">
        <f t="shared" ref="S201:S212" si="37">SUM(M201:R201)</f>
        <v>0</v>
      </c>
      <c r="T201" s="12"/>
      <c r="U201" s="185"/>
      <c r="V201" s="185"/>
      <c r="W201" s="185"/>
      <c r="X201" s="185"/>
      <c r="Y201" s="185"/>
      <c r="Z201" s="185"/>
      <c r="AA201" s="185"/>
      <c r="AB201" s="185"/>
      <c r="AC201" s="185"/>
      <c r="AD201" s="185"/>
      <c r="AE201" s="185"/>
      <c r="AF201" s="185"/>
      <c r="AG201" s="185"/>
      <c r="AH201" s="185"/>
      <c r="AI201" s="185"/>
      <c r="AJ201" s="185"/>
      <c r="AK201" s="185"/>
      <c r="AL201" s="185"/>
      <c r="AM201" s="185"/>
      <c r="AN201" s="185"/>
    </row>
    <row r="202" spans="1:40" ht="16.5" customHeight="1">
      <c r="A202" s="1152"/>
      <c r="B202" s="1159"/>
      <c r="C202" s="181"/>
      <c r="D202" s="33"/>
      <c r="E202" s="33"/>
      <c r="F202" s="33"/>
      <c r="G202" s="33"/>
      <c r="H202" s="33"/>
      <c r="I202" s="33"/>
      <c r="J202" s="33"/>
      <c r="K202" s="33"/>
      <c r="L202" s="240" t="s">
        <v>594</v>
      </c>
      <c r="M202" s="281"/>
      <c r="N202" s="281"/>
      <c r="O202" s="281"/>
      <c r="P202" s="281"/>
      <c r="Q202" s="281"/>
      <c r="R202" s="228"/>
      <c r="S202" s="242">
        <f t="shared" si="37"/>
        <v>0</v>
      </c>
      <c r="T202" s="12"/>
      <c r="U202" s="185"/>
      <c r="V202" s="185"/>
      <c r="W202" s="185"/>
      <c r="X202" s="185"/>
      <c r="Y202" s="185"/>
      <c r="Z202" s="185"/>
      <c r="AA202" s="185"/>
      <c r="AB202" s="185"/>
      <c r="AC202" s="185"/>
      <c r="AD202" s="185"/>
      <c r="AE202" s="185"/>
      <c r="AF202" s="185"/>
      <c r="AG202" s="185"/>
      <c r="AH202" s="185"/>
      <c r="AI202" s="185"/>
      <c r="AJ202" s="185"/>
      <c r="AK202" s="185"/>
      <c r="AL202" s="185"/>
      <c r="AM202" s="185"/>
      <c r="AN202" s="185"/>
    </row>
    <row r="203" spans="1:40" ht="16.5" customHeight="1">
      <c r="A203" s="1152"/>
      <c r="B203" s="1159"/>
      <c r="C203" s="186"/>
      <c r="D203" s="33"/>
      <c r="E203" s="33"/>
      <c r="F203" s="33"/>
      <c r="G203" s="33"/>
      <c r="H203" s="33"/>
      <c r="I203" s="33"/>
      <c r="J203" s="33"/>
      <c r="K203" s="33"/>
      <c r="L203" s="240" t="s">
        <v>595</v>
      </c>
      <c r="M203" s="243"/>
      <c r="N203" s="243"/>
      <c r="O203" s="243"/>
      <c r="P203" s="243"/>
      <c r="Q203" s="243"/>
      <c r="R203" s="228"/>
      <c r="S203" s="242">
        <f t="shared" si="37"/>
        <v>0</v>
      </c>
      <c r="T203" s="12"/>
      <c r="U203" s="185"/>
      <c r="V203" s="185"/>
      <c r="W203" s="185"/>
      <c r="X203" s="185"/>
      <c r="Y203" s="185"/>
      <c r="Z203" s="185"/>
      <c r="AA203" s="185"/>
      <c r="AB203" s="185"/>
      <c r="AC203" s="185"/>
      <c r="AD203" s="185"/>
      <c r="AE203" s="185"/>
      <c r="AF203" s="185"/>
      <c r="AG203" s="185"/>
      <c r="AH203" s="185"/>
      <c r="AI203" s="185"/>
      <c r="AJ203" s="185"/>
      <c r="AK203" s="185"/>
      <c r="AL203" s="185"/>
      <c r="AM203" s="185"/>
      <c r="AN203" s="185"/>
    </row>
    <row r="204" spans="1:40" ht="16.5" customHeight="1">
      <c r="A204" s="1152"/>
      <c r="B204" s="1159"/>
      <c r="C204" s="186"/>
      <c r="D204" s="33"/>
      <c r="E204" s="33"/>
      <c r="F204" s="33"/>
      <c r="G204" s="33"/>
      <c r="H204" s="33"/>
      <c r="I204" s="33"/>
      <c r="J204" s="33"/>
      <c r="K204" s="33"/>
      <c r="L204" s="244" t="s">
        <v>596</v>
      </c>
      <c r="M204" s="246"/>
      <c r="N204" s="246"/>
      <c r="O204" s="246">
        <v>3</v>
      </c>
      <c r="P204" s="246">
        <v>3</v>
      </c>
      <c r="Q204" s="246">
        <v>5</v>
      </c>
      <c r="R204" s="247"/>
      <c r="S204" s="248">
        <f t="shared" si="37"/>
        <v>11</v>
      </c>
      <c r="T204" s="12"/>
      <c r="U204" s="185"/>
      <c r="V204" s="185"/>
      <c r="W204" s="185"/>
      <c r="X204" s="185"/>
      <c r="Y204" s="185"/>
      <c r="Z204" s="185"/>
      <c r="AA204" s="185"/>
      <c r="AB204" s="185"/>
      <c r="AC204" s="185"/>
      <c r="AD204" s="185"/>
      <c r="AE204" s="185"/>
      <c r="AF204" s="185"/>
      <c r="AG204" s="185"/>
      <c r="AH204" s="185"/>
      <c r="AI204" s="185"/>
      <c r="AJ204" s="185"/>
      <c r="AK204" s="185"/>
      <c r="AL204" s="185"/>
      <c r="AM204" s="185"/>
      <c r="AN204" s="185"/>
    </row>
    <row r="205" spans="1:40" ht="16.5" customHeight="1">
      <c r="A205" s="1152"/>
      <c r="B205" s="1159"/>
      <c r="C205" s="1200"/>
      <c r="D205" s="186"/>
      <c r="E205" s="186"/>
      <c r="F205" s="186"/>
      <c r="G205" s="186"/>
      <c r="H205" s="186"/>
      <c r="I205" s="186"/>
      <c r="J205" s="186"/>
      <c r="K205" s="186"/>
      <c r="L205" s="244" t="s">
        <v>597</v>
      </c>
      <c r="M205" s="246"/>
      <c r="N205" s="246"/>
      <c r="O205" s="246"/>
      <c r="P205" s="246"/>
      <c r="Q205" s="246"/>
      <c r="R205" s="247"/>
      <c r="S205" s="248">
        <f t="shared" si="37"/>
        <v>0</v>
      </c>
      <c r="T205" s="12"/>
      <c r="U205" s="185"/>
      <c r="V205" s="185"/>
      <c r="W205" s="185"/>
      <c r="X205" s="185"/>
      <c r="Y205" s="185"/>
      <c r="Z205" s="185"/>
      <c r="AA205" s="185"/>
      <c r="AB205" s="185"/>
      <c r="AC205" s="185"/>
      <c r="AD205" s="8"/>
      <c r="AE205" s="8"/>
      <c r="AF205" s="8"/>
      <c r="AG205" s="8"/>
      <c r="AH205" s="8"/>
      <c r="AI205" s="8"/>
      <c r="AJ205" s="8"/>
      <c r="AK205" s="8"/>
      <c r="AL205" s="8"/>
      <c r="AM205" s="8"/>
      <c r="AN205" s="8"/>
    </row>
    <row r="206" spans="1:40" ht="16.5" customHeight="1">
      <c r="A206" s="1152"/>
      <c r="B206" s="1159"/>
      <c r="C206" s="1201"/>
      <c r="D206" s="186"/>
      <c r="E206" s="186"/>
      <c r="F206" s="186"/>
      <c r="G206" s="186"/>
      <c r="H206" s="186"/>
      <c r="I206" s="186"/>
      <c r="J206" s="186"/>
      <c r="K206" s="186"/>
      <c r="L206" s="249" t="s">
        <v>598</v>
      </c>
      <c r="M206" s="246">
        <v>4</v>
      </c>
      <c r="N206" s="246"/>
      <c r="O206" s="246">
        <v>4</v>
      </c>
      <c r="P206" s="246"/>
      <c r="Q206" s="246"/>
      <c r="R206" s="247"/>
      <c r="S206" s="248">
        <f t="shared" si="37"/>
        <v>8</v>
      </c>
      <c r="T206" s="12"/>
      <c r="U206" s="185"/>
      <c r="V206" s="185"/>
      <c r="W206" s="185"/>
      <c r="X206" s="185"/>
      <c r="Y206" s="185"/>
      <c r="Z206" s="185"/>
      <c r="AA206" s="185"/>
      <c r="AB206" s="185"/>
      <c r="AC206" s="185"/>
      <c r="AD206" s="8"/>
      <c r="AE206" s="8"/>
      <c r="AF206" s="8"/>
      <c r="AG206" s="8"/>
      <c r="AH206" s="8"/>
      <c r="AI206" s="8"/>
      <c r="AJ206" s="8"/>
      <c r="AK206" s="8"/>
      <c r="AL206" s="8"/>
      <c r="AM206" s="8"/>
      <c r="AN206" s="8"/>
    </row>
    <row r="207" spans="1:40" ht="16.5" customHeight="1">
      <c r="A207" s="352"/>
      <c r="B207" s="353"/>
      <c r="C207" s="186"/>
      <c r="D207" s="33"/>
      <c r="E207" s="33"/>
      <c r="F207" s="33"/>
      <c r="G207" s="33"/>
      <c r="H207" s="33"/>
      <c r="I207" s="33"/>
      <c r="J207" s="33"/>
      <c r="K207" s="33"/>
      <c r="L207" s="250" t="s">
        <v>599</v>
      </c>
      <c r="M207" s="251"/>
      <c r="N207" s="251"/>
      <c r="O207" s="251"/>
      <c r="P207" s="251"/>
      <c r="Q207" s="251"/>
      <c r="R207" s="252"/>
      <c r="S207" s="253">
        <f t="shared" si="37"/>
        <v>0</v>
      </c>
      <c r="T207" s="12"/>
      <c r="U207" s="185"/>
      <c r="V207" s="185"/>
      <c r="W207" s="185"/>
      <c r="X207" s="185"/>
      <c r="Y207" s="185"/>
      <c r="Z207" s="185"/>
      <c r="AA207" s="185"/>
      <c r="AB207" s="185"/>
      <c r="AC207" s="185"/>
      <c r="AD207" s="185"/>
      <c r="AE207" s="185"/>
      <c r="AF207" s="185"/>
      <c r="AG207" s="185"/>
      <c r="AH207" s="185"/>
      <c r="AI207" s="185"/>
      <c r="AJ207" s="185"/>
      <c r="AK207" s="185"/>
      <c r="AL207" s="185"/>
      <c r="AM207" s="185"/>
      <c r="AN207" s="185"/>
    </row>
    <row r="208" spans="1:40" ht="16.5" customHeight="1">
      <c r="A208" s="352"/>
      <c r="B208" s="353"/>
      <c r="C208" s="181"/>
      <c r="D208" s="33"/>
      <c r="E208" s="33"/>
      <c r="F208" s="33"/>
      <c r="G208" s="33"/>
      <c r="H208" s="33"/>
      <c r="I208" s="33"/>
      <c r="J208" s="33"/>
      <c r="K208" s="33"/>
      <c r="L208" s="250" t="s">
        <v>600</v>
      </c>
      <c r="M208" s="254"/>
      <c r="N208" s="254"/>
      <c r="O208" s="254"/>
      <c r="P208" s="254"/>
      <c r="Q208" s="254"/>
      <c r="R208" s="255"/>
      <c r="S208" s="256">
        <f t="shared" si="37"/>
        <v>0</v>
      </c>
      <c r="T208" s="12"/>
      <c r="U208" s="185"/>
      <c r="V208" s="185"/>
      <c r="W208" s="185"/>
      <c r="X208" s="185"/>
      <c r="Y208" s="185"/>
      <c r="Z208" s="185"/>
      <c r="AA208" s="185"/>
      <c r="AB208" s="185"/>
      <c r="AC208" s="185"/>
      <c r="AD208" s="185"/>
      <c r="AE208" s="185"/>
      <c r="AF208" s="185"/>
      <c r="AG208" s="185"/>
      <c r="AH208" s="185"/>
      <c r="AI208" s="185"/>
      <c r="AJ208" s="185"/>
      <c r="AK208" s="185"/>
      <c r="AL208" s="185"/>
      <c r="AM208" s="185"/>
      <c r="AN208" s="185"/>
    </row>
    <row r="209" spans="1:40" ht="16.5" customHeight="1">
      <c r="A209" s="352"/>
      <c r="B209" s="353"/>
      <c r="C209" s="186"/>
      <c r="D209" s="33"/>
      <c r="E209" s="33"/>
      <c r="F209" s="33"/>
      <c r="G209" s="33"/>
      <c r="H209" s="33"/>
      <c r="I209" s="33"/>
      <c r="J209" s="33"/>
      <c r="K209" s="33"/>
      <c r="L209" s="222" t="s">
        <v>681</v>
      </c>
      <c r="M209" s="223">
        <f t="shared" ref="M209:R209" si="38">M201+M189</f>
        <v>0</v>
      </c>
      <c r="N209" s="223">
        <f t="shared" si="38"/>
        <v>12</v>
      </c>
      <c r="O209" s="223">
        <f t="shared" si="38"/>
        <v>6</v>
      </c>
      <c r="P209" s="223">
        <f t="shared" si="38"/>
        <v>3</v>
      </c>
      <c r="Q209" s="223">
        <f t="shared" si="38"/>
        <v>3</v>
      </c>
      <c r="R209" s="223">
        <f t="shared" si="38"/>
        <v>0</v>
      </c>
      <c r="S209" s="224">
        <f t="shared" si="37"/>
        <v>24</v>
      </c>
      <c r="T209" s="12"/>
      <c r="U209" s="185"/>
      <c r="V209" s="185"/>
      <c r="W209" s="185"/>
      <c r="X209" s="185"/>
      <c r="Y209" s="185"/>
      <c r="Z209" s="185"/>
      <c r="AA209" s="185"/>
      <c r="AB209" s="185"/>
      <c r="AC209" s="185"/>
      <c r="AD209" s="185"/>
      <c r="AE209" s="185"/>
      <c r="AF209" s="185"/>
      <c r="AG209" s="185"/>
      <c r="AH209" s="185"/>
      <c r="AI209" s="185"/>
      <c r="AJ209" s="185"/>
      <c r="AK209" s="185"/>
      <c r="AL209" s="185"/>
      <c r="AM209" s="185"/>
      <c r="AN209" s="185"/>
    </row>
    <row r="210" spans="1:40" ht="16.5" customHeight="1">
      <c r="A210" s="352"/>
      <c r="B210" s="353"/>
      <c r="C210" s="186"/>
      <c r="D210" s="33"/>
      <c r="E210" s="33"/>
      <c r="F210" s="33"/>
      <c r="G210" s="33"/>
      <c r="H210" s="33"/>
      <c r="I210" s="33"/>
      <c r="J210" s="33"/>
      <c r="K210" s="33"/>
      <c r="L210" s="257" t="s">
        <v>682</v>
      </c>
      <c r="M210" s="258">
        <f t="shared" ref="M210:R210" si="39">M205+M204+M193+M192</f>
        <v>6</v>
      </c>
      <c r="N210" s="258">
        <f t="shared" si="39"/>
        <v>0</v>
      </c>
      <c r="O210" s="258">
        <f t="shared" si="39"/>
        <v>5</v>
      </c>
      <c r="P210" s="258">
        <f t="shared" si="39"/>
        <v>4</v>
      </c>
      <c r="Q210" s="258">
        <f t="shared" si="39"/>
        <v>9</v>
      </c>
      <c r="R210" s="258">
        <f t="shared" si="39"/>
        <v>0</v>
      </c>
      <c r="S210" s="259">
        <f t="shared" si="37"/>
        <v>24</v>
      </c>
      <c r="T210" s="12"/>
      <c r="U210" s="185"/>
      <c r="V210" s="185"/>
      <c r="W210" s="185"/>
      <c r="X210" s="185"/>
      <c r="Y210" s="185"/>
      <c r="Z210" s="185"/>
      <c r="AA210" s="185"/>
      <c r="AB210" s="185"/>
      <c r="AC210" s="185"/>
      <c r="AD210" s="185"/>
      <c r="AE210" s="185"/>
      <c r="AF210" s="185"/>
      <c r="AG210" s="185"/>
      <c r="AH210" s="185"/>
      <c r="AI210" s="185"/>
      <c r="AJ210" s="185"/>
      <c r="AK210" s="185"/>
      <c r="AL210" s="185"/>
      <c r="AM210" s="185"/>
      <c r="AN210" s="185"/>
    </row>
    <row r="211" spans="1:40" ht="16.5" customHeight="1">
      <c r="A211" s="352"/>
      <c r="B211" s="353"/>
      <c r="C211" s="1200"/>
      <c r="D211" s="186"/>
      <c r="E211" s="186"/>
      <c r="F211" s="186"/>
      <c r="G211" s="186"/>
      <c r="H211" s="186"/>
      <c r="I211" s="186"/>
      <c r="J211" s="186"/>
      <c r="K211" s="186"/>
      <c r="L211" s="257" t="s">
        <v>683</v>
      </c>
      <c r="M211" s="258">
        <f t="shared" ref="M211:R211" si="40">M206+M194</f>
        <v>4</v>
      </c>
      <c r="N211" s="258">
        <f t="shared" si="40"/>
        <v>0</v>
      </c>
      <c r="O211" s="258">
        <f t="shared" si="40"/>
        <v>8</v>
      </c>
      <c r="P211" s="258">
        <f t="shared" si="40"/>
        <v>4</v>
      </c>
      <c r="Q211" s="258">
        <f t="shared" si="40"/>
        <v>0</v>
      </c>
      <c r="R211" s="258">
        <f t="shared" si="40"/>
        <v>0</v>
      </c>
      <c r="S211" s="259">
        <f t="shared" si="37"/>
        <v>16</v>
      </c>
      <c r="T211" s="12"/>
      <c r="U211" s="185"/>
      <c r="V211" s="185"/>
      <c r="W211" s="185"/>
      <c r="X211" s="185"/>
      <c r="Y211" s="185"/>
      <c r="Z211" s="185"/>
      <c r="AA211" s="185"/>
      <c r="AB211" s="185"/>
      <c r="AC211" s="185"/>
      <c r="AD211" s="8"/>
      <c r="AE211" s="8"/>
      <c r="AF211" s="8"/>
      <c r="AG211" s="8"/>
      <c r="AH211" s="8"/>
      <c r="AI211" s="8"/>
      <c r="AJ211" s="8"/>
      <c r="AK211" s="8"/>
      <c r="AL211" s="8"/>
      <c r="AM211" s="8"/>
      <c r="AN211" s="8"/>
    </row>
    <row r="212" spans="1:40" ht="16.5" customHeight="1">
      <c r="A212" s="352"/>
      <c r="B212" s="353"/>
      <c r="C212" s="1201"/>
      <c r="D212" s="186"/>
      <c r="E212" s="186"/>
      <c r="F212" s="186"/>
      <c r="G212" s="186"/>
      <c r="H212" s="186"/>
      <c r="I212" s="186"/>
      <c r="J212" s="186"/>
      <c r="K212" s="186"/>
      <c r="L212" s="260" t="s">
        <v>684</v>
      </c>
      <c r="M212" s="261">
        <f t="shared" ref="M212:R212" si="41">M207+M195</f>
        <v>0</v>
      </c>
      <c r="N212" s="261">
        <f t="shared" si="41"/>
        <v>0</v>
      </c>
      <c r="O212" s="261">
        <f t="shared" si="41"/>
        <v>0</v>
      </c>
      <c r="P212" s="261">
        <f t="shared" si="41"/>
        <v>0</v>
      </c>
      <c r="Q212" s="261">
        <f t="shared" si="41"/>
        <v>0</v>
      </c>
      <c r="R212" s="261">
        <f t="shared" si="41"/>
        <v>0</v>
      </c>
      <c r="S212" s="262">
        <f t="shared" si="37"/>
        <v>0</v>
      </c>
      <c r="T212" s="12"/>
      <c r="U212" s="185"/>
      <c r="V212" s="185"/>
      <c r="W212" s="185"/>
      <c r="X212" s="185"/>
      <c r="Y212" s="185"/>
      <c r="Z212" s="185"/>
      <c r="AA212" s="185"/>
      <c r="AB212" s="185"/>
      <c r="AC212" s="185"/>
      <c r="AD212" s="8"/>
      <c r="AE212" s="8"/>
      <c r="AF212" s="8"/>
      <c r="AG212" s="8"/>
      <c r="AH212" s="8"/>
      <c r="AI212" s="8"/>
      <c r="AJ212" s="8"/>
      <c r="AK212" s="8"/>
      <c r="AL212" s="8"/>
      <c r="AM212" s="8"/>
      <c r="AN212" s="8"/>
    </row>
    <row r="213" spans="1:40" ht="16.5" customHeight="1">
      <c r="A213" s="1224" t="s">
        <v>817</v>
      </c>
      <c r="B213" s="1138"/>
      <c r="C213" s="354"/>
      <c r="D213" s="82"/>
      <c r="E213" s="82"/>
      <c r="F213" s="82"/>
      <c r="G213" s="82"/>
      <c r="H213" s="82"/>
      <c r="I213" s="82"/>
      <c r="J213" s="82"/>
      <c r="K213" s="82"/>
      <c r="L213" s="355"/>
      <c r="M213" s="82"/>
      <c r="N213" s="82"/>
      <c r="O213" s="82"/>
      <c r="P213" s="82"/>
      <c r="Q213" s="82"/>
      <c r="R213" s="82"/>
      <c r="S213" s="82"/>
      <c r="T213" s="12"/>
      <c r="U213" s="185"/>
      <c r="V213" s="185"/>
      <c r="W213" s="185"/>
      <c r="X213" s="185"/>
      <c r="Y213" s="185"/>
      <c r="Z213" s="185"/>
      <c r="AA213" s="185"/>
      <c r="AB213" s="185"/>
      <c r="AC213" s="185"/>
      <c r="AD213" s="185"/>
      <c r="AE213" s="185"/>
      <c r="AF213" s="185"/>
      <c r="AG213" s="185"/>
      <c r="AH213" s="185"/>
      <c r="AI213" s="185"/>
      <c r="AJ213" s="185"/>
      <c r="AK213" s="185"/>
      <c r="AL213" s="185"/>
      <c r="AM213" s="185"/>
      <c r="AN213" s="185"/>
    </row>
    <row r="214" spans="1:40" ht="33.75" customHeight="1">
      <c r="A214" s="1162">
        <v>9</v>
      </c>
      <c r="B214" s="1212" t="s">
        <v>92</v>
      </c>
      <c r="C214" s="186" t="s">
        <v>643</v>
      </c>
      <c r="D214" s="306">
        <v>3</v>
      </c>
      <c r="E214" s="9" t="s">
        <v>789</v>
      </c>
      <c r="F214" s="9" t="s">
        <v>645</v>
      </c>
      <c r="G214" s="306"/>
      <c r="H214" s="306">
        <v>1</v>
      </c>
      <c r="I214" s="22">
        <v>2</v>
      </c>
      <c r="J214" s="9" t="s">
        <v>789</v>
      </c>
      <c r="K214" s="306" t="s">
        <v>645</v>
      </c>
      <c r="L214" s="1192" t="s">
        <v>592</v>
      </c>
      <c r="M214" s="29"/>
      <c r="N214" s="408"/>
      <c r="O214" s="408"/>
      <c r="P214" s="969"/>
      <c r="Q214" s="408"/>
      <c r="R214" s="29"/>
      <c r="S214" s="29"/>
      <c r="T214" s="12"/>
      <c r="U214" s="185"/>
      <c r="V214" s="185"/>
      <c r="W214" s="185"/>
      <c r="X214" s="185"/>
      <c r="Y214" s="185"/>
      <c r="Z214" s="185"/>
      <c r="AA214" s="185"/>
      <c r="AB214" s="185"/>
      <c r="AC214" s="185"/>
      <c r="AD214" s="185"/>
      <c r="AE214" s="185"/>
      <c r="AF214" s="185"/>
      <c r="AG214" s="185"/>
      <c r="AH214" s="185"/>
      <c r="AI214" s="185"/>
      <c r="AJ214" s="185"/>
      <c r="AK214" s="185"/>
      <c r="AL214" s="185"/>
      <c r="AM214" s="185"/>
      <c r="AN214" s="185"/>
    </row>
    <row r="215" spans="1:40" ht="27" customHeight="1">
      <c r="A215" s="1152"/>
      <c r="B215" s="1159"/>
      <c r="C215" s="186" t="s">
        <v>646</v>
      </c>
      <c r="D215" s="306">
        <v>3</v>
      </c>
      <c r="E215" s="9" t="s">
        <v>808</v>
      </c>
      <c r="F215" s="9" t="s">
        <v>645</v>
      </c>
      <c r="G215" s="306"/>
      <c r="H215" s="306">
        <v>2</v>
      </c>
      <c r="I215" s="22">
        <v>1</v>
      </c>
      <c r="J215" s="9" t="s">
        <v>691</v>
      </c>
      <c r="K215" s="306" t="s">
        <v>645</v>
      </c>
      <c r="L215" s="1193"/>
      <c r="M215" s="184"/>
      <c r="N215" s="969"/>
      <c r="O215" s="1046"/>
      <c r="P215" s="1046"/>
      <c r="Q215" s="969"/>
      <c r="R215" s="29"/>
      <c r="S215" s="29"/>
      <c r="T215" s="12"/>
      <c r="U215" s="185"/>
      <c r="V215" s="185"/>
      <c r="W215" s="185"/>
      <c r="X215" s="185"/>
      <c r="Y215" s="185"/>
      <c r="Z215" s="185"/>
      <c r="AA215" s="185"/>
      <c r="AB215" s="185"/>
      <c r="AC215" s="185"/>
      <c r="AD215" s="185"/>
      <c r="AE215" s="185"/>
      <c r="AF215" s="185"/>
      <c r="AG215" s="185"/>
      <c r="AH215" s="185"/>
      <c r="AI215" s="185"/>
      <c r="AJ215" s="185"/>
      <c r="AK215" s="185"/>
      <c r="AL215" s="185"/>
      <c r="AM215" s="185"/>
      <c r="AN215" s="185"/>
    </row>
    <row r="216" spans="1:40" ht="27" customHeight="1">
      <c r="A216" s="1152"/>
      <c r="B216" s="1159"/>
      <c r="C216" s="186" t="s">
        <v>656</v>
      </c>
      <c r="D216" s="306">
        <v>2</v>
      </c>
      <c r="E216" s="9" t="s">
        <v>650</v>
      </c>
      <c r="F216" s="33" t="s">
        <v>645</v>
      </c>
      <c r="G216" s="306"/>
      <c r="H216" s="306">
        <v>3</v>
      </c>
      <c r="I216" s="22">
        <v>1</v>
      </c>
      <c r="J216" s="33" t="s">
        <v>650</v>
      </c>
      <c r="K216" s="306" t="s">
        <v>645</v>
      </c>
      <c r="L216" s="1194"/>
      <c r="M216" s="184"/>
      <c r="N216" s="417"/>
      <c r="O216" s="417"/>
      <c r="P216" s="417"/>
      <c r="Q216" s="417"/>
      <c r="R216" s="29"/>
      <c r="S216" s="29"/>
      <c r="T216" s="12"/>
      <c r="U216" s="185"/>
      <c r="V216" s="185"/>
      <c r="W216" s="185"/>
      <c r="X216" s="185"/>
      <c r="Y216" s="185"/>
      <c r="Z216" s="185"/>
      <c r="AA216" s="185"/>
      <c r="AB216" s="185"/>
      <c r="AC216" s="185"/>
      <c r="AD216" s="185"/>
      <c r="AE216" s="185"/>
      <c r="AF216" s="185"/>
      <c r="AG216" s="185"/>
      <c r="AH216" s="185"/>
      <c r="AI216" s="185"/>
      <c r="AJ216" s="185"/>
      <c r="AK216" s="185"/>
      <c r="AL216" s="185"/>
      <c r="AM216" s="185"/>
      <c r="AN216" s="185"/>
    </row>
    <row r="217" spans="1:40" ht="15.75" customHeight="1">
      <c r="A217" s="1152"/>
      <c r="B217" s="1159"/>
      <c r="C217" s="186" t="s">
        <v>657</v>
      </c>
      <c r="D217" s="306">
        <v>2</v>
      </c>
      <c r="E217" s="9" t="s">
        <v>653</v>
      </c>
      <c r="F217" s="33" t="s">
        <v>645</v>
      </c>
      <c r="G217" s="306"/>
      <c r="H217" s="306">
        <v>4</v>
      </c>
      <c r="I217" s="22">
        <v>1</v>
      </c>
      <c r="J217" s="33" t="s">
        <v>653</v>
      </c>
      <c r="K217" s="306" t="s">
        <v>645</v>
      </c>
      <c r="L217" s="186" t="s">
        <v>593</v>
      </c>
      <c r="M217" s="192"/>
      <c r="N217" s="192"/>
      <c r="O217" s="192"/>
      <c r="P217" s="192"/>
      <c r="Q217" s="192"/>
      <c r="R217" s="194"/>
      <c r="S217" s="4">
        <f t="shared" ref="S217:S224" si="42">SUM(M217:R217)</f>
        <v>0</v>
      </c>
      <c r="T217" s="12"/>
      <c r="U217" s="185"/>
      <c r="V217" s="185"/>
      <c r="W217" s="185"/>
      <c r="X217" s="185"/>
      <c r="Y217" s="185"/>
      <c r="Z217" s="185"/>
      <c r="AA217" s="185"/>
      <c r="AB217" s="185"/>
      <c r="AC217" s="185"/>
      <c r="AD217" s="185"/>
      <c r="AE217" s="185"/>
      <c r="AF217" s="185"/>
      <c r="AG217" s="185"/>
      <c r="AH217" s="185"/>
      <c r="AI217" s="185"/>
      <c r="AJ217" s="185"/>
      <c r="AK217" s="185"/>
      <c r="AL217" s="185"/>
      <c r="AM217" s="185"/>
      <c r="AN217" s="185"/>
    </row>
    <row r="218" spans="1:40" ht="15.75" customHeight="1">
      <c r="A218" s="1152"/>
      <c r="B218" s="1159"/>
      <c r="C218" s="186" t="s">
        <v>658</v>
      </c>
      <c r="D218" s="306">
        <v>2</v>
      </c>
      <c r="E218" s="9" t="s">
        <v>655</v>
      </c>
      <c r="F218" s="33" t="s">
        <v>645</v>
      </c>
      <c r="G218" s="306"/>
      <c r="H218" s="306">
        <v>5</v>
      </c>
      <c r="I218" s="22">
        <v>1</v>
      </c>
      <c r="J218" s="33" t="s">
        <v>655</v>
      </c>
      <c r="K218" s="306" t="s">
        <v>645</v>
      </c>
      <c r="L218" s="195" t="s">
        <v>594</v>
      </c>
      <c r="M218" s="196"/>
      <c r="N218" s="196"/>
      <c r="O218" s="196"/>
      <c r="P218" s="196"/>
      <c r="Q218" s="196"/>
      <c r="R218" s="29"/>
      <c r="S218" s="33">
        <f t="shared" si="42"/>
        <v>0</v>
      </c>
      <c r="T218" s="12"/>
      <c r="U218" s="185"/>
      <c r="V218" s="185"/>
      <c r="W218" s="185"/>
      <c r="X218" s="185"/>
      <c r="Y218" s="185"/>
      <c r="Z218" s="185"/>
      <c r="AA218" s="185"/>
      <c r="AB218" s="185"/>
      <c r="AC218" s="185"/>
      <c r="AD218" s="185"/>
      <c r="AE218" s="185"/>
      <c r="AF218" s="185"/>
      <c r="AG218" s="185"/>
      <c r="AH218" s="185"/>
      <c r="AI218" s="185"/>
      <c r="AJ218" s="185"/>
      <c r="AK218" s="185"/>
      <c r="AL218" s="185"/>
      <c r="AM218" s="185"/>
      <c r="AN218" s="185"/>
    </row>
    <row r="219" spans="1:40" ht="15.75" customHeight="1">
      <c r="A219" s="1152"/>
      <c r="B219" s="1159"/>
      <c r="C219" s="380"/>
      <c r="D219" s="33"/>
      <c r="E219" s="33"/>
      <c r="F219" s="33"/>
      <c r="G219" s="33"/>
      <c r="H219" s="33"/>
      <c r="I219" s="191">
        <v>6</v>
      </c>
      <c r="J219" s="33"/>
      <c r="K219" s="33"/>
      <c r="L219" s="195" t="s">
        <v>595</v>
      </c>
      <c r="M219" s="198"/>
      <c r="N219" s="198"/>
      <c r="O219" s="198"/>
      <c r="P219" s="198"/>
      <c r="Q219" s="198"/>
      <c r="R219" s="29"/>
      <c r="S219" s="33">
        <f t="shared" si="42"/>
        <v>0</v>
      </c>
      <c r="T219" s="12"/>
      <c r="U219" s="185"/>
      <c r="V219" s="185"/>
      <c r="W219" s="185"/>
      <c r="X219" s="185"/>
      <c r="Y219" s="185"/>
      <c r="Z219" s="185"/>
      <c r="AA219" s="185"/>
      <c r="AB219" s="185"/>
      <c r="AC219" s="185"/>
      <c r="AD219" s="185"/>
      <c r="AE219" s="185"/>
      <c r="AF219" s="185"/>
      <c r="AG219" s="185"/>
      <c r="AH219" s="185"/>
      <c r="AI219" s="185"/>
      <c r="AJ219" s="185"/>
      <c r="AK219" s="185"/>
      <c r="AL219" s="185"/>
      <c r="AM219" s="185"/>
      <c r="AN219" s="185"/>
    </row>
    <row r="220" spans="1:40" ht="15.75" customHeight="1">
      <c r="A220" s="1152"/>
      <c r="B220" s="1159"/>
      <c r="C220" s="186"/>
      <c r="D220" s="33"/>
      <c r="E220" s="33"/>
      <c r="F220" s="33"/>
      <c r="G220" s="33"/>
      <c r="H220" s="33"/>
      <c r="I220" s="33"/>
      <c r="J220" s="33"/>
      <c r="K220" s="33"/>
      <c r="L220" s="199" t="s">
        <v>596</v>
      </c>
      <c r="M220" s="200"/>
      <c r="N220" s="200"/>
      <c r="O220" s="200"/>
      <c r="P220" s="200"/>
      <c r="Q220" s="200"/>
      <c r="R220" s="202"/>
      <c r="S220" s="203">
        <f t="shared" si="42"/>
        <v>0</v>
      </c>
      <c r="T220" s="12"/>
      <c r="U220" s="185"/>
      <c r="V220" s="185"/>
      <c r="W220" s="185"/>
      <c r="X220" s="185"/>
      <c r="Y220" s="185"/>
      <c r="Z220" s="185"/>
      <c r="AA220" s="185"/>
      <c r="AB220" s="185"/>
      <c r="AC220" s="185"/>
      <c r="AD220" s="185"/>
      <c r="AE220" s="185"/>
      <c r="AF220" s="185"/>
      <c r="AG220" s="185"/>
      <c r="AH220" s="185"/>
      <c r="AI220" s="185"/>
      <c r="AJ220" s="185"/>
      <c r="AK220" s="185"/>
      <c r="AL220" s="185"/>
      <c r="AM220" s="185"/>
      <c r="AN220" s="185"/>
    </row>
    <row r="221" spans="1:40" ht="15.75" customHeight="1">
      <c r="A221" s="1152"/>
      <c r="B221" s="1159"/>
      <c r="C221" s="186"/>
      <c r="D221" s="306"/>
      <c r="E221" s="9"/>
      <c r="F221" s="33"/>
      <c r="G221" s="306"/>
      <c r="H221" s="306"/>
      <c r="I221" s="9"/>
      <c r="J221" s="33"/>
      <c r="K221" s="306"/>
      <c r="L221" s="199" t="s">
        <v>597</v>
      </c>
      <c r="M221" s="200"/>
      <c r="N221" s="200"/>
      <c r="O221" s="200"/>
      <c r="P221" s="200"/>
      <c r="Q221" s="200"/>
      <c r="R221" s="202"/>
      <c r="S221" s="203">
        <f t="shared" si="42"/>
        <v>0</v>
      </c>
      <c r="T221" s="12"/>
      <c r="U221" s="185"/>
      <c r="V221" s="185"/>
      <c r="W221" s="185"/>
      <c r="X221" s="185"/>
      <c r="Y221" s="185"/>
      <c r="Z221" s="185"/>
      <c r="AA221" s="185"/>
      <c r="AB221" s="185"/>
      <c r="AC221" s="185"/>
      <c r="AD221" s="185"/>
      <c r="AE221" s="185"/>
      <c r="AF221" s="185"/>
      <c r="AG221" s="185"/>
      <c r="AH221" s="185"/>
      <c r="AI221" s="185"/>
      <c r="AJ221" s="185"/>
      <c r="AK221" s="185"/>
      <c r="AL221" s="185"/>
      <c r="AM221" s="185"/>
      <c r="AN221" s="185"/>
    </row>
    <row r="222" spans="1:40" ht="15.75" customHeight="1">
      <c r="A222" s="1152"/>
      <c r="B222" s="1159"/>
      <c r="C222" s="186"/>
      <c r="D222" s="306"/>
      <c r="E222" s="9"/>
      <c r="F222" s="33"/>
      <c r="G222" s="306"/>
      <c r="H222" s="306"/>
      <c r="I222" s="9"/>
      <c r="J222" s="33"/>
      <c r="K222" s="306"/>
      <c r="L222" s="208" t="s">
        <v>598</v>
      </c>
      <c r="M222" s="200"/>
      <c r="N222" s="200"/>
      <c r="O222" s="200"/>
      <c r="P222" s="200"/>
      <c r="Q222" s="200"/>
      <c r="R222" s="202"/>
      <c r="S222" s="203">
        <f t="shared" si="42"/>
        <v>0</v>
      </c>
      <c r="T222" s="12"/>
      <c r="U222" s="185"/>
      <c r="V222" s="185"/>
      <c r="W222" s="185"/>
      <c r="X222" s="185"/>
      <c r="Y222" s="185"/>
      <c r="Z222" s="185"/>
      <c r="AA222" s="185"/>
      <c r="AB222" s="185"/>
      <c r="AC222" s="185"/>
      <c r="AD222" s="185"/>
      <c r="AE222" s="185"/>
      <c r="AF222" s="185"/>
      <c r="AG222" s="185"/>
      <c r="AH222" s="185"/>
      <c r="AI222" s="185"/>
      <c r="AJ222" s="185"/>
      <c r="AK222" s="185"/>
      <c r="AL222" s="185"/>
      <c r="AM222" s="185"/>
      <c r="AN222" s="185"/>
    </row>
    <row r="223" spans="1:40" ht="15.75" customHeight="1">
      <c r="A223" s="1152"/>
      <c r="B223" s="1159"/>
      <c r="C223" s="380"/>
      <c r="D223" s="33"/>
      <c r="E223" s="33"/>
      <c r="F223" s="33"/>
      <c r="G223" s="33"/>
      <c r="H223" s="33"/>
      <c r="I223" s="33"/>
      <c r="J223" s="33"/>
      <c r="K223" s="33"/>
      <c r="L223" s="209" t="s">
        <v>599</v>
      </c>
      <c r="M223" s="210"/>
      <c r="N223" s="210"/>
      <c r="O223" s="210"/>
      <c r="P223" s="210"/>
      <c r="Q223" s="210"/>
      <c r="R223" s="211"/>
      <c r="S223" s="212">
        <f t="shared" si="42"/>
        <v>0</v>
      </c>
      <c r="T223" s="12"/>
      <c r="U223" s="185"/>
      <c r="V223" s="185"/>
      <c r="W223" s="185"/>
      <c r="X223" s="185"/>
      <c r="Y223" s="185"/>
      <c r="Z223" s="185"/>
      <c r="AA223" s="185"/>
      <c r="AB223" s="185"/>
      <c r="AC223" s="185"/>
      <c r="AD223" s="185"/>
      <c r="AE223" s="185"/>
      <c r="AF223" s="185"/>
      <c r="AG223" s="185"/>
      <c r="AH223" s="185"/>
      <c r="AI223" s="185"/>
      <c r="AJ223" s="185"/>
      <c r="AK223" s="185"/>
      <c r="AL223" s="185"/>
      <c r="AM223" s="185"/>
      <c r="AN223" s="185"/>
    </row>
    <row r="224" spans="1:40" ht="15.75" customHeight="1">
      <c r="A224" s="1152"/>
      <c r="B224" s="1159"/>
      <c r="C224" s="186"/>
      <c r="D224" s="33"/>
      <c r="E224" s="33"/>
      <c r="F224" s="33"/>
      <c r="G224" s="33"/>
      <c r="H224" s="33"/>
      <c r="I224" s="33"/>
      <c r="J224" s="33"/>
      <c r="K224" s="33"/>
      <c r="L224" s="209" t="s">
        <v>600</v>
      </c>
      <c r="M224" s="213"/>
      <c r="N224" s="213"/>
      <c r="O224" s="213"/>
      <c r="P224" s="213"/>
      <c r="Q224" s="213"/>
      <c r="R224" s="214"/>
      <c r="S224" s="215">
        <f t="shared" si="42"/>
        <v>0</v>
      </c>
      <c r="T224" s="12"/>
      <c r="U224" s="185"/>
      <c r="V224" s="185"/>
      <c r="W224" s="185"/>
      <c r="X224" s="185"/>
      <c r="Y224" s="185"/>
      <c r="Z224" s="185"/>
      <c r="AA224" s="185"/>
      <c r="AB224" s="185"/>
      <c r="AC224" s="185"/>
      <c r="AD224" s="185"/>
      <c r="AE224" s="185"/>
      <c r="AF224" s="185"/>
      <c r="AG224" s="185"/>
      <c r="AH224" s="185"/>
      <c r="AI224" s="185"/>
      <c r="AJ224" s="185"/>
      <c r="AK224" s="185"/>
      <c r="AL224" s="185"/>
      <c r="AM224" s="185"/>
      <c r="AN224" s="185"/>
    </row>
    <row r="225" spans="1:40" ht="15.75" customHeight="1">
      <c r="A225" s="1152"/>
      <c r="B225" s="1159"/>
      <c r="C225" s="216"/>
      <c r="D225" s="217"/>
      <c r="E225" s="217"/>
      <c r="F225" s="217"/>
      <c r="G225" s="217"/>
      <c r="H225" s="217"/>
      <c r="I225" s="217"/>
      <c r="J225" s="217"/>
      <c r="K225" s="217"/>
      <c r="L225" s="222"/>
      <c r="M225" s="223"/>
      <c r="N225" s="223"/>
      <c r="O225" s="223"/>
      <c r="P225" s="223"/>
      <c r="Q225" s="223"/>
      <c r="R225" s="224"/>
      <c r="S225" s="225"/>
      <c r="T225" s="12"/>
      <c r="U225" s="185"/>
      <c r="V225" s="185"/>
      <c r="W225" s="185"/>
      <c r="X225" s="185"/>
      <c r="Y225" s="185"/>
      <c r="Z225" s="185"/>
      <c r="AA225" s="185"/>
      <c r="AB225" s="185"/>
      <c r="AC225" s="185"/>
      <c r="AD225" s="8"/>
      <c r="AE225" s="8"/>
      <c r="AF225" s="8"/>
      <c r="AG225" s="8"/>
      <c r="AH225" s="8"/>
      <c r="AI225" s="8"/>
      <c r="AJ225" s="8"/>
      <c r="AK225" s="8"/>
      <c r="AL225" s="8"/>
      <c r="AM225" s="8"/>
      <c r="AN225" s="8"/>
    </row>
    <row r="226" spans="1:40" ht="35.25" customHeight="1">
      <c r="A226" s="1152"/>
      <c r="B226" s="1159"/>
      <c r="C226" s="114"/>
      <c r="D226" s="114"/>
      <c r="E226" s="114"/>
      <c r="F226" s="114"/>
      <c r="G226" s="114"/>
      <c r="H226" s="114"/>
      <c r="I226" s="114"/>
      <c r="J226" s="114"/>
      <c r="K226" s="114"/>
      <c r="L226" s="1195" t="s">
        <v>601</v>
      </c>
      <c r="M226" s="1077" t="s">
        <v>3069</v>
      </c>
      <c r="N226" s="1037"/>
      <c r="O226" s="1070" t="s">
        <v>3070</v>
      </c>
      <c r="P226" s="1055" t="s">
        <v>3070</v>
      </c>
      <c r="Q226" s="1070" t="s">
        <v>3069</v>
      </c>
      <c r="R226" s="230"/>
      <c r="S226" s="230"/>
      <c r="T226" s="12"/>
      <c r="U226" s="185"/>
      <c r="V226" s="185"/>
      <c r="W226" s="185"/>
      <c r="X226" s="185"/>
      <c r="Y226" s="185"/>
      <c r="Z226" s="185"/>
      <c r="AA226" s="185"/>
      <c r="AB226" s="185"/>
      <c r="AC226" s="185"/>
      <c r="AD226" s="185"/>
      <c r="AE226" s="185"/>
      <c r="AF226" s="185"/>
      <c r="AG226" s="185"/>
      <c r="AH226" s="185"/>
      <c r="AI226" s="185"/>
      <c r="AJ226" s="185"/>
      <c r="AK226" s="185"/>
      <c r="AL226" s="185"/>
      <c r="AM226" s="185"/>
      <c r="AN226" s="185"/>
    </row>
    <row r="227" spans="1:40" ht="27" customHeight="1">
      <c r="A227" s="1152"/>
      <c r="B227" s="1159"/>
      <c r="C227" s="114"/>
      <c r="D227" s="114"/>
      <c r="E227" s="114"/>
      <c r="F227" s="114"/>
      <c r="G227" s="114"/>
      <c r="H227" s="114"/>
      <c r="I227" s="114"/>
      <c r="J227" s="114"/>
      <c r="K227" s="114"/>
      <c r="L227" s="1194"/>
      <c r="M227" s="296"/>
      <c r="N227" s="1037"/>
      <c r="O227" s="1036"/>
      <c r="P227" s="1036"/>
      <c r="Q227" s="1037"/>
      <c r="R227" s="228"/>
      <c r="S227" s="228"/>
      <c r="T227" s="12"/>
      <c r="U227" s="185"/>
      <c r="V227" s="185"/>
      <c r="W227" s="185"/>
      <c r="X227" s="185"/>
      <c r="Y227" s="185"/>
      <c r="Z227" s="185"/>
      <c r="AA227" s="185"/>
      <c r="AB227" s="185"/>
      <c r="AC227" s="185"/>
      <c r="AD227" s="185"/>
      <c r="AE227" s="185"/>
      <c r="AF227" s="185"/>
      <c r="AG227" s="185"/>
      <c r="AH227" s="185"/>
      <c r="AI227" s="185"/>
      <c r="AJ227" s="185"/>
      <c r="AK227" s="185"/>
      <c r="AL227" s="185"/>
      <c r="AM227" s="185"/>
      <c r="AN227" s="185"/>
    </row>
    <row r="228" spans="1:40" ht="17.25" customHeight="1">
      <c r="A228" s="1152"/>
      <c r="B228" s="1159"/>
      <c r="C228" s="186"/>
      <c r="D228" s="33"/>
      <c r="E228" s="33"/>
      <c r="F228" s="33"/>
      <c r="G228" s="33"/>
      <c r="H228" s="33"/>
      <c r="I228" s="33"/>
      <c r="J228" s="33"/>
      <c r="K228" s="33"/>
      <c r="L228" s="238" t="s">
        <v>593</v>
      </c>
      <c r="M228" s="280"/>
      <c r="N228" s="280"/>
      <c r="O228" s="239">
        <v>3</v>
      </c>
      <c r="P228" s="280"/>
      <c r="Q228" s="239">
        <v>3</v>
      </c>
      <c r="R228" s="236"/>
      <c r="S228" s="237">
        <f t="shared" ref="S228:S239" si="43">SUM(M228:R228)</f>
        <v>6</v>
      </c>
      <c r="T228" s="12"/>
      <c r="U228" s="185"/>
      <c r="V228" s="185"/>
      <c r="W228" s="185"/>
      <c r="X228" s="185"/>
      <c r="Y228" s="185"/>
      <c r="Z228" s="185"/>
      <c r="AA228" s="185"/>
      <c r="AB228" s="185"/>
      <c r="AC228" s="185"/>
      <c r="AD228" s="185"/>
      <c r="AE228" s="185"/>
      <c r="AF228" s="185"/>
      <c r="AG228" s="185"/>
      <c r="AH228" s="185"/>
      <c r="AI228" s="185"/>
      <c r="AJ228" s="185"/>
      <c r="AK228" s="185"/>
      <c r="AL228" s="185"/>
      <c r="AM228" s="185"/>
      <c r="AN228" s="185"/>
    </row>
    <row r="229" spans="1:40" ht="17.25" customHeight="1">
      <c r="A229" s="1152"/>
      <c r="B229" s="1159"/>
      <c r="C229" s="186"/>
      <c r="D229" s="33"/>
      <c r="E229" s="33"/>
      <c r="F229" s="33"/>
      <c r="G229" s="33"/>
      <c r="H229" s="33"/>
      <c r="I229" s="33"/>
      <c r="J229" s="33"/>
      <c r="K229" s="33"/>
      <c r="L229" s="240" t="s">
        <v>594</v>
      </c>
      <c r="M229" s="281"/>
      <c r="N229" s="281"/>
      <c r="O229" s="281"/>
      <c r="P229" s="281"/>
      <c r="Q229" s="281"/>
      <c r="R229" s="228"/>
      <c r="S229" s="242">
        <f t="shared" si="43"/>
        <v>0</v>
      </c>
      <c r="T229" s="12"/>
      <c r="U229" s="185"/>
      <c r="V229" s="185"/>
      <c r="W229" s="185"/>
      <c r="X229" s="185"/>
      <c r="Y229" s="185"/>
      <c r="Z229" s="185"/>
      <c r="AA229" s="185"/>
      <c r="AB229" s="185"/>
      <c r="AC229" s="185"/>
      <c r="AD229" s="185"/>
      <c r="AE229" s="185"/>
      <c r="AF229" s="185"/>
      <c r="AG229" s="185"/>
      <c r="AH229" s="185"/>
      <c r="AI229" s="185"/>
      <c r="AJ229" s="185"/>
      <c r="AK229" s="185"/>
      <c r="AL229" s="185"/>
      <c r="AM229" s="185"/>
      <c r="AN229" s="185"/>
    </row>
    <row r="230" spans="1:40" ht="17.25" customHeight="1">
      <c r="A230" s="1152"/>
      <c r="B230" s="1159"/>
      <c r="C230" s="186"/>
      <c r="D230" s="33"/>
      <c r="E230" s="33"/>
      <c r="F230" s="33"/>
      <c r="G230" s="33"/>
      <c r="H230" s="33"/>
      <c r="I230" s="33"/>
      <c r="J230" s="33"/>
      <c r="K230" s="33"/>
      <c r="L230" s="240" t="s">
        <v>595</v>
      </c>
      <c r="M230" s="243"/>
      <c r="N230" s="243"/>
      <c r="O230" s="282">
        <v>3</v>
      </c>
      <c r="P230" s="243"/>
      <c r="Q230" s="282">
        <v>3</v>
      </c>
      <c r="R230" s="228"/>
      <c r="S230" s="242">
        <f t="shared" si="43"/>
        <v>6</v>
      </c>
      <c r="T230" s="12"/>
      <c r="U230" s="185"/>
      <c r="V230" s="185"/>
      <c r="W230" s="185"/>
      <c r="X230" s="185"/>
      <c r="Y230" s="185"/>
      <c r="Z230" s="185"/>
      <c r="AA230" s="185"/>
      <c r="AB230" s="185"/>
      <c r="AC230" s="185"/>
      <c r="AD230" s="185"/>
      <c r="AE230" s="185"/>
      <c r="AF230" s="185"/>
      <c r="AG230" s="185"/>
      <c r="AH230" s="185"/>
      <c r="AI230" s="185"/>
      <c r="AJ230" s="185"/>
      <c r="AK230" s="185"/>
      <c r="AL230" s="185"/>
      <c r="AM230" s="185"/>
      <c r="AN230" s="185"/>
    </row>
    <row r="231" spans="1:40" ht="17.25" customHeight="1">
      <c r="A231" s="1152"/>
      <c r="B231" s="1159"/>
      <c r="C231" s="186"/>
      <c r="D231" s="33"/>
      <c r="E231" s="33"/>
      <c r="F231" s="33"/>
      <c r="G231" s="33"/>
      <c r="H231" s="33"/>
      <c r="I231" s="33"/>
      <c r="J231" s="33"/>
      <c r="K231" s="33"/>
      <c r="L231" s="244" t="s">
        <v>596</v>
      </c>
      <c r="M231" s="246"/>
      <c r="N231" s="246"/>
      <c r="O231" s="246"/>
      <c r="P231" s="246"/>
      <c r="Q231" s="246"/>
      <c r="R231" s="247"/>
      <c r="S231" s="248">
        <f t="shared" si="43"/>
        <v>0</v>
      </c>
      <c r="T231" s="12"/>
      <c r="U231" s="185"/>
      <c r="V231" s="185"/>
      <c r="W231" s="185"/>
      <c r="X231" s="185"/>
      <c r="Y231" s="185"/>
      <c r="Z231" s="185"/>
      <c r="AA231" s="185"/>
      <c r="AB231" s="185"/>
      <c r="AC231" s="185"/>
      <c r="AD231" s="185"/>
      <c r="AE231" s="185"/>
      <c r="AF231" s="185"/>
      <c r="AG231" s="185"/>
      <c r="AH231" s="185"/>
      <c r="AI231" s="185"/>
      <c r="AJ231" s="185"/>
      <c r="AK231" s="185"/>
      <c r="AL231" s="185"/>
      <c r="AM231" s="185"/>
      <c r="AN231" s="185"/>
    </row>
    <row r="232" spans="1:40" ht="17.25" customHeight="1">
      <c r="A232" s="1152"/>
      <c r="B232" s="1159"/>
      <c r="C232" s="1200"/>
      <c r="D232" s="186"/>
      <c r="E232" s="186"/>
      <c r="F232" s="186"/>
      <c r="G232" s="186"/>
      <c r="H232" s="186"/>
      <c r="I232" s="186"/>
      <c r="J232" s="186"/>
      <c r="K232" s="186"/>
      <c r="L232" s="244" t="s">
        <v>597</v>
      </c>
      <c r="M232" s="245">
        <v>3</v>
      </c>
      <c r="N232" s="246"/>
      <c r="O232" s="246"/>
      <c r="P232" s="245">
        <v>3</v>
      </c>
      <c r="Q232" s="246"/>
      <c r="R232" s="247"/>
      <c r="S232" s="248">
        <f t="shared" si="43"/>
        <v>6</v>
      </c>
      <c r="T232" s="12"/>
      <c r="U232" s="185"/>
      <c r="V232" s="185"/>
      <c r="W232" s="185"/>
      <c r="X232" s="185"/>
      <c r="Y232" s="185"/>
      <c r="Z232" s="185"/>
      <c r="AA232" s="185"/>
      <c r="AB232" s="185"/>
      <c r="AC232" s="185"/>
      <c r="AD232" s="8"/>
      <c r="AE232" s="8"/>
      <c r="AF232" s="8"/>
      <c r="AG232" s="8"/>
      <c r="AH232" s="8"/>
      <c r="AI232" s="8"/>
      <c r="AJ232" s="8"/>
      <c r="AK232" s="8"/>
      <c r="AL232" s="8"/>
      <c r="AM232" s="8"/>
      <c r="AN232" s="8"/>
    </row>
    <row r="233" spans="1:40" ht="17.25" customHeight="1">
      <c r="A233" s="1152"/>
      <c r="B233" s="1159"/>
      <c r="C233" s="1201"/>
      <c r="D233" s="186"/>
      <c r="E233" s="186"/>
      <c r="F233" s="186"/>
      <c r="G233" s="186"/>
      <c r="H233" s="186"/>
      <c r="I233" s="186"/>
      <c r="J233" s="186"/>
      <c r="K233" s="186"/>
      <c r="L233" s="249" t="s">
        <v>598</v>
      </c>
      <c r="M233" s="246"/>
      <c r="N233" s="246"/>
      <c r="O233" s="246"/>
      <c r="P233" s="246"/>
      <c r="Q233" s="246"/>
      <c r="R233" s="247"/>
      <c r="S233" s="248">
        <f t="shared" si="43"/>
        <v>0</v>
      </c>
      <c r="T233" s="12"/>
      <c r="U233" s="185"/>
      <c r="V233" s="185"/>
      <c r="W233" s="185"/>
      <c r="X233" s="185"/>
      <c r="Y233" s="185"/>
      <c r="Z233" s="185"/>
      <c r="AA233" s="185"/>
      <c r="AB233" s="185"/>
      <c r="AC233" s="185"/>
      <c r="AD233" s="8"/>
      <c r="AE233" s="8"/>
      <c r="AF233" s="8"/>
      <c r="AG233" s="8"/>
      <c r="AH233" s="8"/>
      <c r="AI233" s="8"/>
      <c r="AJ233" s="8"/>
      <c r="AK233" s="8"/>
      <c r="AL233" s="8"/>
      <c r="AM233" s="8"/>
      <c r="AN233" s="8"/>
    </row>
    <row r="234" spans="1:40" ht="17.25" customHeight="1">
      <c r="A234" s="352"/>
      <c r="B234" s="353"/>
      <c r="C234" s="186"/>
      <c r="D234" s="33"/>
      <c r="E234" s="33"/>
      <c r="F234" s="33"/>
      <c r="G234" s="33"/>
      <c r="H234" s="33"/>
      <c r="I234" s="33"/>
      <c r="J234" s="33"/>
      <c r="K234" s="33"/>
      <c r="L234" s="250" t="s">
        <v>599</v>
      </c>
      <c r="M234" s="251"/>
      <c r="N234" s="251"/>
      <c r="O234" s="251"/>
      <c r="P234" s="251"/>
      <c r="Q234" s="251"/>
      <c r="R234" s="252"/>
      <c r="S234" s="253">
        <f t="shared" si="43"/>
        <v>0</v>
      </c>
      <c r="T234" s="12"/>
      <c r="U234" s="185"/>
      <c r="V234" s="185"/>
      <c r="W234" s="185"/>
      <c r="X234" s="185"/>
      <c r="Y234" s="185"/>
      <c r="Z234" s="185"/>
      <c r="AA234" s="185"/>
      <c r="AB234" s="185"/>
      <c r="AC234" s="185"/>
      <c r="AD234" s="185"/>
      <c r="AE234" s="185"/>
      <c r="AF234" s="185"/>
      <c r="AG234" s="185"/>
      <c r="AH234" s="185"/>
      <c r="AI234" s="185"/>
      <c r="AJ234" s="185"/>
      <c r="AK234" s="185"/>
      <c r="AL234" s="185"/>
      <c r="AM234" s="185"/>
      <c r="AN234" s="185"/>
    </row>
    <row r="235" spans="1:40" ht="17.25" customHeight="1">
      <c r="A235" s="352"/>
      <c r="B235" s="353"/>
      <c r="C235" s="186"/>
      <c r="D235" s="33"/>
      <c r="E235" s="33"/>
      <c r="F235" s="33"/>
      <c r="G235" s="33"/>
      <c r="H235" s="33"/>
      <c r="I235" s="33"/>
      <c r="J235" s="33"/>
      <c r="K235" s="33"/>
      <c r="L235" s="250" t="s">
        <v>600</v>
      </c>
      <c r="M235" s="254"/>
      <c r="N235" s="254"/>
      <c r="O235" s="254"/>
      <c r="P235" s="254"/>
      <c r="Q235" s="254"/>
      <c r="R235" s="255"/>
      <c r="S235" s="256">
        <f t="shared" si="43"/>
        <v>0</v>
      </c>
      <c r="T235" s="12"/>
      <c r="U235" s="185"/>
      <c r="V235" s="185"/>
      <c r="W235" s="185"/>
      <c r="X235" s="185"/>
      <c r="Y235" s="185"/>
      <c r="Z235" s="185"/>
      <c r="AA235" s="185"/>
      <c r="AB235" s="185"/>
      <c r="AC235" s="185"/>
      <c r="AD235" s="185"/>
      <c r="AE235" s="185"/>
      <c r="AF235" s="185"/>
      <c r="AG235" s="185"/>
      <c r="AH235" s="185"/>
      <c r="AI235" s="185"/>
      <c r="AJ235" s="185"/>
      <c r="AK235" s="185"/>
      <c r="AL235" s="185"/>
      <c r="AM235" s="185"/>
      <c r="AN235" s="185"/>
    </row>
    <row r="236" spans="1:40" ht="17.25" customHeight="1">
      <c r="A236" s="352"/>
      <c r="B236" s="353"/>
      <c r="C236" s="186"/>
      <c r="D236" s="33"/>
      <c r="E236" s="33"/>
      <c r="F236" s="33"/>
      <c r="G236" s="33"/>
      <c r="H236" s="33"/>
      <c r="I236" s="33"/>
      <c r="J236" s="33"/>
      <c r="K236" s="33"/>
      <c r="L236" s="222" t="s">
        <v>681</v>
      </c>
      <c r="M236" s="223">
        <f t="shared" ref="M236:R236" si="44">M228+M217</f>
        <v>0</v>
      </c>
      <c r="N236" s="223">
        <f t="shared" si="44"/>
        <v>0</v>
      </c>
      <c r="O236" s="223">
        <f t="shared" si="44"/>
        <v>3</v>
      </c>
      <c r="P236" s="223">
        <f t="shared" si="44"/>
        <v>0</v>
      </c>
      <c r="Q236" s="223">
        <f t="shared" si="44"/>
        <v>3</v>
      </c>
      <c r="R236" s="223">
        <f t="shared" si="44"/>
        <v>0</v>
      </c>
      <c r="S236" s="224">
        <f t="shared" si="43"/>
        <v>6</v>
      </c>
      <c r="T236" s="12"/>
      <c r="U236" s="185"/>
      <c r="V236" s="185"/>
      <c r="W236" s="185"/>
      <c r="X236" s="185"/>
      <c r="Y236" s="185"/>
      <c r="Z236" s="185"/>
      <c r="AA236" s="185"/>
      <c r="AB236" s="185"/>
      <c r="AC236" s="185"/>
      <c r="AD236" s="185"/>
      <c r="AE236" s="185"/>
      <c r="AF236" s="185"/>
      <c r="AG236" s="185"/>
      <c r="AH236" s="185"/>
      <c r="AI236" s="185"/>
      <c r="AJ236" s="185"/>
      <c r="AK236" s="185"/>
      <c r="AL236" s="185"/>
      <c r="AM236" s="185"/>
      <c r="AN236" s="185"/>
    </row>
    <row r="237" spans="1:40" ht="17.25" customHeight="1">
      <c r="A237" s="352"/>
      <c r="B237" s="353"/>
      <c r="C237" s="186"/>
      <c r="D237" s="33"/>
      <c r="E237" s="33"/>
      <c r="F237" s="33"/>
      <c r="G237" s="33"/>
      <c r="H237" s="33"/>
      <c r="I237" s="33"/>
      <c r="J237" s="33"/>
      <c r="K237" s="33"/>
      <c r="L237" s="257" t="s">
        <v>682</v>
      </c>
      <c r="M237" s="258">
        <f t="shared" ref="M237:R237" si="45">M232+M231+M221+M220</f>
        <v>3</v>
      </c>
      <c r="N237" s="258">
        <f t="shared" si="45"/>
        <v>0</v>
      </c>
      <c r="O237" s="258">
        <f t="shared" si="45"/>
        <v>0</v>
      </c>
      <c r="P237" s="258">
        <f t="shared" si="45"/>
        <v>3</v>
      </c>
      <c r="Q237" s="258">
        <f t="shared" si="45"/>
        <v>0</v>
      </c>
      <c r="R237" s="258">
        <f t="shared" si="45"/>
        <v>0</v>
      </c>
      <c r="S237" s="259">
        <f t="shared" si="43"/>
        <v>6</v>
      </c>
      <c r="T237" s="12"/>
      <c r="U237" s="185"/>
      <c r="V237" s="185"/>
      <c r="W237" s="185"/>
      <c r="X237" s="185"/>
      <c r="Y237" s="185"/>
      <c r="Z237" s="185"/>
      <c r="AA237" s="185"/>
      <c r="AB237" s="185"/>
      <c r="AC237" s="185"/>
      <c r="AD237" s="185"/>
      <c r="AE237" s="185"/>
      <c r="AF237" s="185"/>
      <c r="AG237" s="185"/>
      <c r="AH237" s="185"/>
      <c r="AI237" s="185"/>
      <c r="AJ237" s="185"/>
      <c r="AK237" s="185"/>
      <c r="AL237" s="185"/>
      <c r="AM237" s="185"/>
      <c r="AN237" s="185"/>
    </row>
    <row r="238" spans="1:40" ht="17.25" customHeight="1">
      <c r="A238" s="352"/>
      <c r="B238" s="353"/>
      <c r="C238" s="1200"/>
      <c r="D238" s="186"/>
      <c r="E238" s="186"/>
      <c r="F238" s="186"/>
      <c r="G238" s="186"/>
      <c r="H238" s="186"/>
      <c r="I238" s="186"/>
      <c r="J238" s="186"/>
      <c r="K238" s="186"/>
      <c r="L238" s="257" t="s">
        <v>683</v>
      </c>
      <c r="M238" s="258">
        <f t="shared" ref="M238:R238" si="46">M233+M222</f>
        <v>0</v>
      </c>
      <c r="N238" s="258">
        <f t="shared" si="46"/>
        <v>0</v>
      </c>
      <c r="O238" s="258">
        <f t="shared" si="46"/>
        <v>0</v>
      </c>
      <c r="P238" s="258">
        <f t="shared" si="46"/>
        <v>0</v>
      </c>
      <c r="Q238" s="258">
        <f t="shared" si="46"/>
        <v>0</v>
      </c>
      <c r="R238" s="258">
        <f t="shared" si="46"/>
        <v>0</v>
      </c>
      <c r="S238" s="259">
        <f t="shared" si="43"/>
        <v>0</v>
      </c>
      <c r="T238" s="12"/>
      <c r="U238" s="185"/>
      <c r="V238" s="185"/>
      <c r="W238" s="185"/>
      <c r="X238" s="185"/>
      <c r="Y238" s="185"/>
      <c r="Z238" s="185"/>
      <c r="AA238" s="185"/>
      <c r="AB238" s="185"/>
      <c r="AC238" s="185"/>
      <c r="AD238" s="8"/>
      <c r="AE238" s="8"/>
      <c r="AF238" s="8"/>
      <c r="AG238" s="8"/>
      <c r="AH238" s="8"/>
      <c r="AI238" s="8"/>
      <c r="AJ238" s="8"/>
      <c r="AK238" s="8"/>
      <c r="AL238" s="8"/>
      <c r="AM238" s="8"/>
      <c r="AN238" s="8"/>
    </row>
    <row r="239" spans="1:40" ht="17.25" customHeight="1">
      <c r="A239" s="352"/>
      <c r="B239" s="353"/>
      <c r="C239" s="1201"/>
      <c r="D239" s="186"/>
      <c r="E239" s="186"/>
      <c r="F239" s="186"/>
      <c r="G239" s="186"/>
      <c r="H239" s="186"/>
      <c r="I239" s="186"/>
      <c r="J239" s="186"/>
      <c r="K239" s="186"/>
      <c r="L239" s="260" t="s">
        <v>684</v>
      </c>
      <c r="M239" s="261">
        <f t="shared" ref="M239:R239" si="47">M234+M223</f>
        <v>0</v>
      </c>
      <c r="N239" s="261">
        <f t="shared" si="47"/>
        <v>0</v>
      </c>
      <c r="O239" s="261">
        <f t="shared" si="47"/>
        <v>0</v>
      </c>
      <c r="P239" s="261">
        <f t="shared" si="47"/>
        <v>0</v>
      </c>
      <c r="Q239" s="261">
        <f t="shared" si="47"/>
        <v>0</v>
      </c>
      <c r="R239" s="261">
        <f t="shared" si="47"/>
        <v>0</v>
      </c>
      <c r="S239" s="262">
        <f t="shared" si="43"/>
        <v>0</v>
      </c>
      <c r="T239" s="12"/>
      <c r="U239" s="185"/>
      <c r="V239" s="185"/>
      <c r="W239" s="185"/>
      <c r="X239" s="185"/>
      <c r="Y239" s="185"/>
      <c r="Z239" s="185"/>
      <c r="AA239" s="185"/>
      <c r="AB239" s="185"/>
      <c r="AC239" s="185"/>
      <c r="AD239" s="8"/>
      <c r="AE239" s="8"/>
      <c r="AF239" s="8"/>
      <c r="AG239" s="8"/>
      <c r="AH239" s="8"/>
      <c r="AI239" s="8"/>
      <c r="AJ239" s="8"/>
      <c r="AK239" s="8"/>
      <c r="AL239" s="8"/>
      <c r="AM239" s="8"/>
      <c r="AN239" s="8"/>
    </row>
    <row r="240" spans="1:40" ht="17.25" customHeight="1">
      <c r="A240" s="1224" t="s">
        <v>817</v>
      </c>
      <c r="B240" s="1138"/>
      <c r="C240" s="354"/>
      <c r="D240" s="82"/>
      <c r="E240" s="82"/>
      <c r="F240" s="82"/>
      <c r="G240" s="82"/>
      <c r="H240" s="82"/>
      <c r="I240" s="82"/>
      <c r="J240" s="82"/>
      <c r="K240" s="82"/>
      <c r="L240" s="355"/>
      <c r="M240" s="82"/>
      <c r="N240" s="82"/>
      <c r="O240" s="82"/>
      <c r="P240" s="82"/>
      <c r="Q240" s="82"/>
      <c r="R240" s="82"/>
      <c r="S240" s="82"/>
      <c r="T240" s="12"/>
      <c r="U240" s="185"/>
      <c r="V240" s="185"/>
      <c r="W240" s="185"/>
      <c r="X240" s="185"/>
      <c r="Y240" s="185"/>
      <c r="Z240" s="185"/>
      <c r="AA240" s="185"/>
      <c r="AB240" s="185"/>
      <c r="AC240" s="185"/>
      <c r="AD240" s="185"/>
      <c r="AE240" s="185"/>
      <c r="AF240" s="185"/>
      <c r="AG240" s="185"/>
      <c r="AH240" s="185"/>
      <c r="AI240" s="185"/>
      <c r="AJ240" s="185"/>
      <c r="AK240" s="185"/>
      <c r="AL240" s="185"/>
      <c r="AM240" s="185"/>
      <c r="AN240" s="185"/>
    </row>
    <row r="241" spans="1:40" ht="15.75" customHeight="1">
      <c r="A241" s="1162">
        <v>10</v>
      </c>
      <c r="B241" s="1212" t="s">
        <v>3071</v>
      </c>
      <c r="C241" s="186" t="s">
        <v>643</v>
      </c>
      <c r="D241" s="305">
        <v>6</v>
      </c>
      <c r="E241" s="33" t="s">
        <v>3072</v>
      </c>
      <c r="F241" s="33" t="s">
        <v>645</v>
      </c>
      <c r="G241" s="306"/>
      <c r="H241" s="305">
        <v>1</v>
      </c>
      <c r="I241" s="33">
        <v>6</v>
      </c>
      <c r="J241" s="33" t="s">
        <v>790</v>
      </c>
      <c r="K241" s="306" t="s">
        <v>645</v>
      </c>
      <c r="L241" s="1192" t="s">
        <v>592</v>
      </c>
      <c r="M241" s="29" t="s">
        <v>3073</v>
      </c>
      <c r="N241" s="408" t="s">
        <v>3074</v>
      </c>
      <c r="O241" s="408" t="s">
        <v>3075</v>
      </c>
      <c r="P241" s="1046" t="s">
        <v>3076</v>
      </c>
      <c r="Q241" s="417" t="s">
        <v>3077</v>
      </c>
      <c r="R241" s="29"/>
      <c r="S241" s="29"/>
      <c r="T241" s="12"/>
      <c r="U241" s="185"/>
      <c r="V241" s="185"/>
      <c r="W241" s="185"/>
      <c r="X241" s="185"/>
      <c r="Y241" s="185"/>
      <c r="Z241" s="185"/>
      <c r="AA241" s="185"/>
      <c r="AB241" s="185"/>
      <c r="AC241" s="185"/>
      <c r="AD241" s="185"/>
      <c r="AE241" s="185"/>
      <c r="AF241" s="185"/>
      <c r="AG241" s="185"/>
      <c r="AH241" s="185"/>
      <c r="AI241" s="185"/>
      <c r="AJ241" s="185"/>
      <c r="AK241" s="185"/>
      <c r="AL241" s="185"/>
      <c r="AM241" s="185"/>
      <c r="AN241" s="185"/>
    </row>
    <row r="242" spans="1:40" ht="15.75" customHeight="1">
      <c r="A242" s="1152"/>
      <c r="B242" s="1159"/>
      <c r="C242" s="186" t="s">
        <v>646</v>
      </c>
      <c r="D242" s="1078">
        <v>6</v>
      </c>
      <c r="E242" s="33" t="s">
        <v>3078</v>
      </c>
      <c r="F242" s="33" t="s">
        <v>645</v>
      </c>
      <c r="G242" s="306"/>
      <c r="H242" s="1078">
        <v>2</v>
      </c>
      <c r="I242" s="33">
        <v>8</v>
      </c>
      <c r="J242" s="33" t="s">
        <v>792</v>
      </c>
      <c r="K242" s="306" t="s">
        <v>645</v>
      </c>
      <c r="L242" s="1193"/>
      <c r="M242" s="183"/>
      <c r="N242" s="1046" t="s">
        <v>3079</v>
      </c>
      <c r="O242" s="417"/>
      <c r="P242" s="408" t="s">
        <v>3080</v>
      </c>
      <c r="Q242" s="417" t="s">
        <v>3081</v>
      </c>
      <c r="R242" s="29"/>
      <c r="S242" s="29"/>
      <c r="T242" s="12"/>
      <c r="U242" s="185"/>
      <c r="V242" s="185"/>
      <c r="W242" s="185"/>
      <c r="X242" s="185"/>
      <c r="Y242" s="185"/>
      <c r="Z242" s="185"/>
      <c r="AA242" s="185"/>
      <c r="AB242" s="185"/>
      <c r="AC242" s="185"/>
      <c r="AD242" s="185"/>
      <c r="AE242" s="185"/>
      <c r="AF242" s="185"/>
      <c r="AG242" s="185"/>
      <c r="AH242" s="185"/>
      <c r="AI242" s="185"/>
      <c r="AJ242" s="185"/>
      <c r="AK242" s="185"/>
      <c r="AL242" s="185"/>
      <c r="AM242" s="185"/>
      <c r="AN242" s="185"/>
    </row>
    <row r="243" spans="1:40" ht="21" customHeight="1">
      <c r="A243" s="1152"/>
      <c r="B243" s="1159"/>
      <c r="C243" s="186" t="s">
        <v>656</v>
      </c>
      <c r="D243" s="1078">
        <v>7</v>
      </c>
      <c r="E243" s="33" t="s">
        <v>650</v>
      </c>
      <c r="F243" s="33" t="s">
        <v>645</v>
      </c>
      <c r="G243" s="306"/>
      <c r="H243" s="1078">
        <v>3</v>
      </c>
      <c r="I243" s="33">
        <v>6</v>
      </c>
      <c r="J243" s="33" t="s">
        <v>650</v>
      </c>
      <c r="K243" s="306" t="s">
        <v>645</v>
      </c>
      <c r="L243" s="1193"/>
      <c r="M243" s="183" t="s">
        <v>3082</v>
      </c>
      <c r="N243" s="417" t="s">
        <v>3083</v>
      </c>
      <c r="O243" s="417" t="s">
        <v>3084</v>
      </c>
      <c r="P243" s="1046"/>
      <c r="Q243" s="417"/>
      <c r="R243" s="29"/>
      <c r="S243" s="29"/>
      <c r="T243" s="12"/>
      <c r="U243" s="185"/>
      <c r="V243" s="185"/>
      <c r="W243" s="185"/>
      <c r="X243" s="185"/>
      <c r="Y243" s="185"/>
      <c r="Z243" s="185"/>
      <c r="AA243" s="185"/>
      <c r="AB243" s="185"/>
      <c r="AC243" s="185"/>
      <c r="AD243" s="185"/>
      <c r="AE243" s="185"/>
      <c r="AF243" s="185"/>
      <c r="AG243" s="185"/>
      <c r="AH243" s="185"/>
      <c r="AI243" s="185"/>
      <c r="AJ243" s="185"/>
      <c r="AK243" s="185"/>
      <c r="AL243" s="185"/>
      <c r="AM243" s="185"/>
      <c r="AN243" s="185"/>
    </row>
    <row r="244" spans="1:40" ht="21" customHeight="1">
      <c r="A244" s="1152"/>
      <c r="B244" s="1159"/>
      <c r="C244" s="186" t="s">
        <v>657</v>
      </c>
      <c r="D244" s="1078">
        <v>8</v>
      </c>
      <c r="E244" s="33" t="s">
        <v>653</v>
      </c>
      <c r="F244" s="33" t="s">
        <v>645</v>
      </c>
      <c r="G244" s="306"/>
      <c r="H244" s="1078">
        <v>4</v>
      </c>
      <c r="I244" s="33">
        <v>7</v>
      </c>
      <c r="J244" s="33" t="s">
        <v>653</v>
      </c>
      <c r="K244" s="306" t="s">
        <v>645</v>
      </c>
      <c r="L244" s="1194"/>
      <c r="M244" s="184"/>
      <c r="N244" s="417"/>
      <c r="O244" s="969" t="s">
        <v>3085</v>
      </c>
      <c r="P244" s="417" t="s">
        <v>3086</v>
      </c>
      <c r="Q244" s="417"/>
      <c r="R244" s="29"/>
      <c r="S244" s="29"/>
      <c r="T244" s="12"/>
      <c r="U244" s="185"/>
      <c r="V244" s="185"/>
      <c r="W244" s="185"/>
      <c r="X244" s="185"/>
      <c r="Y244" s="185"/>
      <c r="Z244" s="185"/>
      <c r="AA244" s="185"/>
      <c r="AB244" s="185"/>
      <c r="AC244" s="185"/>
      <c r="AD244" s="185"/>
      <c r="AE244" s="185"/>
      <c r="AF244" s="185"/>
      <c r="AG244" s="185"/>
      <c r="AH244" s="185"/>
      <c r="AI244" s="185"/>
      <c r="AJ244" s="185"/>
      <c r="AK244" s="185"/>
      <c r="AL244" s="185"/>
      <c r="AM244" s="185"/>
      <c r="AN244" s="185"/>
    </row>
    <row r="245" spans="1:40" ht="18" customHeight="1">
      <c r="A245" s="1152"/>
      <c r="B245" s="1159"/>
      <c r="C245" s="186" t="s">
        <v>658</v>
      </c>
      <c r="D245" s="1078">
        <v>6</v>
      </c>
      <c r="E245" s="33" t="s">
        <v>655</v>
      </c>
      <c r="F245" s="33" t="s">
        <v>645</v>
      </c>
      <c r="G245" s="306"/>
      <c r="H245" s="1078">
        <v>5</v>
      </c>
      <c r="I245" s="33">
        <v>8</v>
      </c>
      <c r="J245" s="33" t="s">
        <v>655</v>
      </c>
      <c r="K245" s="306" t="s">
        <v>645</v>
      </c>
      <c r="L245" s="186" t="s">
        <v>593</v>
      </c>
      <c r="M245" s="192">
        <v>3</v>
      </c>
      <c r="N245" s="192">
        <v>8</v>
      </c>
      <c r="O245" s="192">
        <v>8</v>
      </c>
      <c r="P245" s="192">
        <v>8</v>
      </c>
      <c r="Q245" s="192">
        <v>8</v>
      </c>
      <c r="R245" s="194"/>
      <c r="S245" s="4">
        <f t="shared" ref="S245:S252" si="48">SUM(M245:R245)</f>
        <v>35</v>
      </c>
      <c r="T245" s="12"/>
      <c r="U245" s="185"/>
      <c r="V245" s="185"/>
      <c r="W245" s="185"/>
      <c r="X245" s="185"/>
      <c r="Y245" s="185"/>
      <c r="Z245" s="185"/>
      <c r="AA245" s="185"/>
      <c r="AB245" s="185"/>
      <c r="AC245" s="185"/>
      <c r="AD245" s="185"/>
      <c r="AE245" s="185"/>
      <c r="AF245" s="185"/>
      <c r="AG245" s="185"/>
      <c r="AH245" s="185"/>
      <c r="AI245" s="185"/>
      <c r="AJ245" s="185"/>
      <c r="AK245" s="185"/>
      <c r="AL245" s="185"/>
      <c r="AM245" s="185"/>
      <c r="AN245" s="185"/>
    </row>
    <row r="246" spans="1:40" ht="18" customHeight="1">
      <c r="A246" s="1152"/>
      <c r="B246" s="1159"/>
      <c r="C246" s="186"/>
      <c r="D246" s="33">
        <f>SUM(D241:D245)</f>
        <v>33</v>
      </c>
      <c r="E246" s="33"/>
      <c r="F246" s="33"/>
      <c r="G246" s="33"/>
      <c r="H246" s="33"/>
      <c r="I246" s="203">
        <v>35</v>
      </c>
      <c r="J246" s="33"/>
      <c r="K246" s="33"/>
      <c r="L246" s="195" t="s">
        <v>594</v>
      </c>
      <c r="M246" s="196">
        <v>3</v>
      </c>
      <c r="N246" s="196">
        <v>8</v>
      </c>
      <c r="O246" s="196">
        <v>8</v>
      </c>
      <c r="P246" s="196">
        <v>8</v>
      </c>
      <c r="Q246" s="196">
        <v>8</v>
      </c>
      <c r="R246" s="29"/>
      <c r="S246" s="33">
        <f t="shared" si="48"/>
        <v>35</v>
      </c>
      <c r="T246" s="12"/>
      <c r="U246" s="185"/>
      <c r="V246" s="185"/>
      <c r="W246" s="185"/>
      <c r="X246" s="185"/>
      <c r="Y246" s="185"/>
      <c r="Z246" s="185"/>
      <c r="AA246" s="185"/>
      <c r="AB246" s="185"/>
      <c r="AC246" s="185"/>
      <c r="AD246" s="185"/>
      <c r="AE246" s="185"/>
      <c r="AF246" s="185"/>
      <c r="AG246" s="185"/>
      <c r="AH246" s="185"/>
      <c r="AI246" s="185"/>
      <c r="AJ246" s="185"/>
      <c r="AK246" s="185"/>
      <c r="AL246" s="185"/>
      <c r="AM246" s="185"/>
      <c r="AN246" s="185"/>
    </row>
    <row r="247" spans="1:40" ht="18" customHeight="1">
      <c r="A247" s="1152"/>
      <c r="B247" s="1159"/>
      <c r="C247" s="380"/>
      <c r="D247" s="33"/>
      <c r="E247" s="33"/>
      <c r="F247" s="33"/>
      <c r="G247" s="33"/>
      <c r="H247" s="33"/>
      <c r="I247" s="33"/>
      <c r="J247" s="33"/>
      <c r="K247" s="33"/>
      <c r="L247" s="195" t="s">
        <v>595</v>
      </c>
      <c r="M247" s="198"/>
      <c r="N247" s="198"/>
      <c r="O247" s="198"/>
      <c r="P247" s="198"/>
      <c r="Q247" s="198"/>
      <c r="R247" s="29"/>
      <c r="S247" s="33">
        <f t="shared" si="48"/>
        <v>0</v>
      </c>
      <c r="T247" s="12"/>
      <c r="U247" s="185"/>
      <c r="V247" s="185"/>
      <c r="W247" s="185"/>
      <c r="X247" s="185"/>
      <c r="Y247" s="185"/>
      <c r="Z247" s="185"/>
      <c r="AA247" s="185"/>
      <c r="AB247" s="185"/>
      <c r="AC247" s="185"/>
      <c r="AD247" s="185"/>
      <c r="AE247" s="185"/>
      <c r="AF247" s="185"/>
      <c r="AG247" s="185"/>
      <c r="AH247" s="185"/>
      <c r="AI247" s="185"/>
      <c r="AJ247" s="185"/>
      <c r="AK247" s="185"/>
      <c r="AL247" s="185"/>
      <c r="AM247" s="185"/>
      <c r="AN247" s="185"/>
    </row>
    <row r="248" spans="1:40" ht="18" customHeight="1">
      <c r="A248" s="1152"/>
      <c r="B248" s="1159"/>
      <c r="C248" s="186"/>
      <c r="D248" s="33"/>
      <c r="E248" s="33"/>
      <c r="F248" s="33"/>
      <c r="G248" s="33"/>
      <c r="H248" s="33"/>
      <c r="I248" s="33"/>
      <c r="J248" s="33"/>
      <c r="K248" s="33"/>
      <c r="L248" s="199" t="s">
        <v>596</v>
      </c>
      <c r="M248" s="200">
        <v>3</v>
      </c>
      <c r="N248" s="200">
        <v>4</v>
      </c>
      <c r="O248" s="200">
        <v>4</v>
      </c>
      <c r="P248" s="200">
        <v>4</v>
      </c>
      <c r="Q248" s="200"/>
      <c r="R248" s="202"/>
      <c r="S248" s="203">
        <f t="shared" si="48"/>
        <v>15</v>
      </c>
      <c r="T248" s="12"/>
      <c r="U248" s="185"/>
      <c r="V248" s="185"/>
      <c r="W248" s="185"/>
      <c r="X248" s="185"/>
      <c r="Y248" s="185"/>
      <c r="Z248" s="185"/>
      <c r="AA248" s="185"/>
      <c r="AB248" s="185"/>
      <c r="AC248" s="185"/>
      <c r="AD248" s="185"/>
      <c r="AE248" s="185"/>
      <c r="AF248" s="185"/>
      <c r="AG248" s="185"/>
      <c r="AH248" s="185"/>
      <c r="AI248" s="185"/>
      <c r="AJ248" s="185"/>
      <c r="AK248" s="185"/>
      <c r="AL248" s="185"/>
      <c r="AM248" s="185"/>
      <c r="AN248" s="185"/>
    </row>
    <row r="249" spans="1:40" ht="18" customHeight="1">
      <c r="A249" s="1152"/>
      <c r="B249" s="1159"/>
      <c r="C249" s="186"/>
      <c r="D249" s="1078"/>
      <c r="E249" s="33"/>
      <c r="F249" s="33"/>
      <c r="G249" s="306"/>
      <c r="H249" s="1078"/>
      <c r="I249" s="33"/>
      <c r="J249" s="33"/>
      <c r="K249" s="306"/>
      <c r="L249" s="199" t="s">
        <v>597</v>
      </c>
      <c r="M249" s="200"/>
      <c r="N249" s="200"/>
      <c r="O249" s="200"/>
      <c r="P249" s="200"/>
      <c r="Q249" s="200"/>
      <c r="R249" s="202"/>
      <c r="S249" s="203">
        <f t="shared" si="48"/>
        <v>0</v>
      </c>
      <c r="T249" s="12"/>
      <c r="U249" s="185"/>
      <c r="V249" s="185"/>
      <c r="W249" s="185"/>
      <c r="X249" s="185"/>
      <c r="Y249" s="185"/>
      <c r="Z249" s="185"/>
      <c r="AA249" s="185"/>
      <c r="AB249" s="185"/>
      <c r="AC249" s="185"/>
      <c r="AD249" s="185"/>
      <c r="AE249" s="185"/>
      <c r="AF249" s="185"/>
      <c r="AG249" s="185"/>
      <c r="AH249" s="185"/>
      <c r="AI249" s="185"/>
      <c r="AJ249" s="185"/>
      <c r="AK249" s="185"/>
      <c r="AL249" s="185"/>
      <c r="AM249" s="185"/>
      <c r="AN249" s="185"/>
    </row>
    <row r="250" spans="1:40" ht="18" customHeight="1">
      <c r="A250" s="1152"/>
      <c r="B250" s="1159"/>
      <c r="C250" s="186"/>
      <c r="D250" s="33"/>
      <c r="E250" s="33"/>
      <c r="F250" s="33"/>
      <c r="G250" s="33"/>
      <c r="H250" s="33"/>
      <c r="I250" s="33"/>
      <c r="J250" s="33"/>
      <c r="K250" s="33"/>
      <c r="L250" s="208" t="s">
        <v>598</v>
      </c>
      <c r="M250" s="200"/>
      <c r="N250" s="200"/>
      <c r="O250" s="200"/>
      <c r="P250" s="200"/>
      <c r="Q250" s="200"/>
      <c r="R250" s="202"/>
      <c r="S250" s="203">
        <f t="shared" si="48"/>
        <v>0</v>
      </c>
      <c r="T250" s="12"/>
      <c r="U250" s="185"/>
      <c r="V250" s="185"/>
      <c r="W250" s="185"/>
      <c r="X250" s="185"/>
      <c r="Y250" s="185"/>
      <c r="Z250" s="185"/>
      <c r="AA250" s="185"/>
      <c r="AB250" s="185"/>
      <c r="AC250" s="185"/>
      <c r="AD250" s="185"/>
      <c r="AE250" s="185"/>
      <c r="AF250" s="185"/>
      <c r="AG250" s="185"/>
      <c r="AH250" s="185"/>
      <c r="AI250" s="185"/>
      <c r="AJ250" s="185"/>
      <c r="AK250" s="185"/>
      <c r="AL250" s="185"/>
      <c r="AM250" s="185"/>
      <c r="AN250" s="185"/>
    </row>
    <row r="251" spans="1:40" ht="18" customHeight="1">
      <c r="A251" s="1152"/>
      <c r="B251" s="1159"/>
      <c r="C251" s="380"/>
      <c r="D251" s="33"/>
      <c r="E251" s="33"/>
      <c r="F251" s="33"/>
      <c r="G251" s="33"/>
      <c r="H251" s="33"/>
      <c r="I251" s="33"/>
      <c r="J251" s="33"/>
      <c r="K251" s="33"/>
      <c r="L251" s="209" t="s">
        <v>599</v>
      </c>
      <c r="M251" s="210"/>
      <c r="N251" s="210"/>
      <c r="O251" s="210"/>
      <c r="P251" s="210"/>
      <c r="Q251" s="210"/>
      <c r="R251" s="211"/>
      <c r="S251" s="212">
        <f t="shared" si="48"/>
        <v>0</v>
      </c>
      <c r="T251" s="12"/>
      <c r="U251" s="185"/>
      <c r="V251" s="185"/>
      <c r="W251" s="185"/>
      <c r="X251" s="185"/>
      <c r="Y251" s="185"/>
      <c r="Z251" s="185"/>
      <c r="AA251" s="185"/>
      <c r="AB251" s="185"/>
      <c r="AC251" s="185"/>
      <c r="AD251" s="185"/>
      <c r="AE251" s="185"/>
      <c r="AF251" s="185"/>
      <c r="AG251" s="185"/>
      <c r="AH251" s="185"/>
      <c r="AI251" s="185"/>
      <c r="AJ251" s="185"/>
      <c r="AK251" s="185"/>
      <c r="AL251" s="185"/>
      <c r="AM251" s="185"/>
      <c r="AN251" s="185"/>
    </row>
    <row r="252" spans="1:40" ht="18" customHeight="1">
      <c r="A252" s="1152"/>
      <c r="B252" s="1159"/>
      <c r="C252" s="186"/>
      <c r="D252" s="33"/>
      <c r="E252" s="33"/>
      <c r="F252" s="33"/>
      <c r="G252" s="33"/>
      <c r="H252" s="33"/>
      <c r="I252" s="33"/>
      <c r="J252" s="33"/>
      <c r="K252" s="33"/>
      <c r="L252" s="209" t="s">
        <v>600</v>
      </c>
      <c r="M252" s="213"/>
      <c r="N252" s="213"/>
      <c r="O252" s="213"/>
      <c r="P252" s="213"/>
      <c r="Q252" s="213"/>
      <c r="R252" s="214"/>
      <c r="S252" s="215">
        <f t="shared" si="48"/>
        <v>0</v>
      </c>
      <c r="T252" s="12"/>
      <c r="U252" s="185"/>
      <c r="V252" s="185"/>
      <c r="W252" s="185"/>
      <c r="X252" s="185"/>
      <c r="Y252" s="185"/>
      <c r="Z252" s="185"/>
      <c r="AA252" s="185"/>
      <c r="AB252" s="185"/>
      <c r="AC252" s="185"/>
      <c r="AD252" s="185"/>
      <c r="AE252" s="185"/>
      <c r="AF252" s="185"/>
      <c r="AG252" s="185"/>
      <c r="AH252" s="185"/>
      <c r="AI252" s="185"/>
      <c r="AJ252" s="185"/>
      <c r="AK252" s="185"/>
      <c r="AL252" s="185"/>
      <c r="AM252" s="185"/>
      <c r="AN252" s="185"/>
    </row>
    <row r="253" spans="1:40" ht="18" customHeight="1">
      <c r="A253" s="1152"/>
      <c r="B253" s="1159"/>
      <c r="C253" s="216"/>
      <c r="D253" s="217"/>
      <c r="E253" s="217"/>
      <c r="F253" s="217"/>
      <c r="G253" s="217"/>
      <c r="H253" s="217"/>
      <c r="I253" s="217"/>
      <c r="J253" s="217"/>
      <c r="K253" s="217"/>
      <c r="L253" s="222"/>
      <c r="M253" s="223"/>
      <c r="N253" s="223"/>
      <c r="O253" s="223"/>
      <c r="P253" s="223"/>
      <c r="Q253" s="223"/>
      <c r="R253" s="224"/>
      <c r="S253" s="225"/>
      <c r="T253" s="12"/>
      <c r="U253" s="185"/>
      <c r="V253" s="185"/>
      <c r="W253" s="185"/>
      <c r="X253" s="185"/>
      <c r="Y253" s="185"/>
      <c r="Z253" s="185"/>
      <c r="AA253" s="185"/>
      <c r="AB253" s="185"/>
      <c r="AC253" s="185"/>
      <c r="AD253" s="8"/>
      <c r="AE253" s="8"/>
      <c r="AF253" s="8"/>
      <c r="AG253" s="8"/>
      <c r="AH253" s="8"/>
      <c r="AI253" s="8"/>
      <c r="AJ253" s="8"/>
      <c r="AK253" s="8"/>
      <c r="AL253" s="8"/>
      <c r="AM253" s="8"/>
      <c r="AN253" s="8"/>
    </row>
    <row r="254" spans="1:40" ht="30.75" customHeight="1">
      <c r="A254" s="1152"/>
      <c r="B254" s="1159"/>
      <c r="C254" s="114"/>
      <c r="D254" s="114"/>
      <c r="E254" s="114"/>
      <c r="F254" s="114"/>
      <c r="G254" s="114"/>
      <c r="H254" s="114"/>
      <c r="I254" s="114"/>
      <c r="J254" s="114"/>
      <c r="K254" s="114"/>
      <c r="L254" s="1195" t="s">
        <v>601</v>
      </c>
      <c r="M254" s="1079"/>
      <c r="N254" s="1049"/>
      <c r="O254" s="1080"/>
      <c r="P254" s="1074"/>
      <c r="Q254" s="1081"/>
      <c r="R254" s="1082"/>
      <c r="S254" s="599"/>
      <c r="T254" s="12"/>
      <c r="U254" s="185"/>
      <c r="V254" s="185"/>
      <c r="W254" s="185"/>
      <c r="X254" s="185"/>
      <c r="Y254" s="185"/>
      <c r="Z254" s="185"/>
      <c r="AA254" s="185"/>
      <c r="AB254" s="185"/>
      <c r="AC254" s="185"/>
      <c r="AD254" s="185"/>
      <c r="AE254" s="185"/>
      <c r="AF254" s="185"/>
      <c r="AG254" s="185"/>
      <c r="AH254" s="185"/>
      <c r="AI254" s="185"/>
      <c r="AJ254" s="185"/>
      <c r="AK254" s="185"/>
      <c r="AL254" s="185"/>
      <c r="AM254" s="185"/>
      <c r="AN254" s="185"/>
    </row>
    <row r="255" spans="1:40" ht="28.5" customHeight="1">
      <c r="A255" s="1152"/>
      <c r="B255" s="1159"/>
      <c r="C255" s="114"/>
      <c r="D255" s="114"/>
      <c r="E255" s="114"/>
      <c r="F255" s="114"/>
      <c r="G255" s="114"/>
      <c r="H255" s="114"/>
      <c r="I255" s="114"/>
      <c r="J255" s="114"/>
      <c r="K255" s="114"/>
      <c r="L255" s="1193"/>
      <c r="M255" s="1083" t="s">
        <v>3087</v>
      </c>
      <c r="N255" s="1083" t="s">
        <v>3088</v>
      </c>
      <c r="O255" s="1083" t="s">
        <v>3089</v>
      </c>
      <c r="P255" s="1083" t="s">
        <v>3090</v>
      </c>
      <c r="Q255" s="1084"/>
      <c r="R255" s="599"/>
      <c r="S255" s="228"/>
      <c r="T255" s="12"/>
      <c r="U255" s="185"/>
      <c r="V255" s="185"/>
      <c r="W255" s="185"/>
      <c r="X255" s="185"/>
      <c r="Y255" s="185"/>
      <c r="Z255" s="185"/>
      <c r="AA255" s="185"/>
      <c r="AB255" s="185"/>
      <c r="AC255" s="185"/>
      <c r="AD255" s="185"/>
      <c r="AE255" s="185"/>
      <c r="AF255" s="185"/>
      <c r="AG255" s="185"/>
      <c r="AH255" s="185"/>
      <c r="AI255" s="185"/>
      <c r="AJ255" s="185"/>
      <c r="AK255" s="185"/>
      <c r="AL255" s="185"/>
      <c r="AM255" s="185"/>
      <c r="AN255" s="185"/>
    </row>
    <row r="256" spans="1:40" ht="21" customHeight="1">
      <c r="A256" s="1152"/>
      <c r="B256" s="1159"/>
      <c r="C256" s="186"/>
      <c r="D256" s="33"/>
      <c r="E256" s="33"/>
      <c r="F256" s="33"/>
      <c r="G256" s="33"/>
      <c r="H256" s="33"/>
      <c r="I256" s="33"/>
      <c r="J256" s="33"/>
      <c r="K256" s="33"/>
      <c r="L256" s="1193"/>
      <c r="M256" s="1085"/>
      <c r="N256" s="1051" t="s">
        <v>3091</v>
      </c>
      <c r="O256" s="1051" t="s">
        <v>3092</v>
      </c>
      <c r="P256" s="1051" t="s">
        <v>3093</v>
      </c>
      <c r="Q256" s="1051"/>
      <c r="R256" s="228"/>
      <c r="S256" s="228"/>
      <c r="T256" s="12"/>
      <c r="U256" s="185"/>
      <c r="V256" s="185"/>
      <c r="W256" s="185"/>
      <c r="X256" s="185"/>
      <c r="Y256" s="185"/>
      <c r="Z256" s="185"/>
      <c r="AA256" s="185"/>
      <c r="AB256" s="185"/>
      <c r="AC256" s="185"/>
      <c r="AD256" s="185"/>
      <c r="AE256" s="185"/>
      <c r="AF256" s="185"/>
      <c r="AG256" s="185"/>
      <c r="AH256" s="185"/>
      <c r="AI256" s="185"/>
      <c r="AJ256" s="185"/>
      <c r="AK256" s="185"/>
      <c r="AL256" s="185"/>
      <c r="AM256" s="185"/>
      <c r="AN256" s="185"/>
    </row>
    <row r="257" spans="1:40" ht="21" customHeight="1">
      <c r="A257" s="1152"/>
      <c r="B257" s="1159"/>
      <c r="C257" s="186"/>
      <c r="D257" s="33"/>
      <c r="E257" s="33"/>
      <c r="F257" s="33"/>
      <c r="G257" s="33"/>
      <c r="H257" s="33"/>
      <c r="I257" s="33"/>
      <c r="J257" s="33"/>
      <c r="K257" s="33"/>
      <c r="L257" s="1194"/>
      <c r="M257" s="1085"/>
      <c r="N257" s="1051"/>
      <c r="O257" s="1051"/>
      <c r="P257" s="1083"/>
      <c r="Q257" s="1051"/>
      <c r="R257" s="228"/>
      <c r="S257" s="228"/>
      <c r="T257" s="12"/>
      <c r="U257" s="185"/>
      <c r="V257" s="185"/>
      <c r="W257" s="185"/>
      <c r="X257" s="185"/>
      <c r="Y257" s="185"/>
      <c r="Z257" s="185"/>
      <c r="AA257" s="185"/>
      <c r="AB257" s="185"/>
      <c r="AC257" s="185"/>
      <c r="AD257" s="185"/>
      <c r="AE257" s="185"/>
      <c r="AF257" s="185"/>
      <c r="AG257" s="185"/>
      <c r="AH257" s="185"/>
      <c r="AI257" s="185"/>
      <c r="AJ257" s="185"/>
      <c r="AK257" s="185"/>
      <c r="AL257" s="185"/>
      <c r="AM257" s="185"/>
      <c r="AN257" s="185"/>
    </row>
    <row r="258" spans="1:40" ht="15.75" customHeight="1">
      <c r="A258" s="1152"/>
      <c r="B258" s="1159"/>
      <c r="C258" s="186"/>
      <c r="D258" s="33"/>
      <c r="E258" s="33"/>
      <c r="F258" s="33"/>
      <c r="G258" s="33"/>
      <c r="H258" s="33"/>
      <c r="I258" s="33"/>
      <c r="J258" s="33"/>
      <c r="K258" s="33"/>
      <c r="L258" s="238" t="s">
        <v>593</v>
      </c>
      <c r="M258" s="280"/>
      <c r="N258" s="280"/>
      <c r="O258" s="280"/>
      <c r="P258" s="280"/>
      <c r="Q258" s="280"/>
      <c r="R258" s="236"/>
      <c r="S258" s="237">
        <f t="shared" ref="S258:S269" si="49">SUM(M258:R258)</f>
        <v>0</v>
      </c>
      <c r="T258" s="12"/>
      <c r="U258" s="185"/>
      <c r="V258" s="185"/>
      <c r="W258" s="185"/>
      <c r="X258" s="185"/>
      <c r="Y258" s="185"/>
      <c r="Z258" s="185"/>
      <c r="AA258" s="185"/>
      <c r="AB258" s="185"/>
      <c r="AC258" s="185"/>
      <c r="AD258" s="185"/>
      <c r="AE258" s="185"/>
      <c r="AF258" s="185"/>
      <c r="AG258" s="185"/>
      <c r="AH258" s="185"/>
      <c r="AI258" s="185"/>
      <c r="AJ258" s="185"/>
      <c r="AK258" s="185"/>
      <c r="AL258" s="185"/>
      <c r="AM258" s="185"/>
      <c r="AN258" s="185"/>
    </row>
    <row r="259" spans="1:40" ht="15.75" customHeight="1">
      <c r="A259" s="1152"/>
      <c r="B259" s="1159"/>
      <c r="C259" s="181"/>
      <c r="D259" s="33"/>
      <c r="E259" s="33"/>
      <c r="F259" s="33"/>
      <c r="G259" s="33"/>
      <c r="H259" s="33"/>
      <c r="I259" s="33"/>
      <c r="J259" s="33"/>
      <c r="K259" s="33"/>
      <c r="L259" s="240" t="s">
        <v>594</v>
      </c>
      <c r="M259" s="281"/>
      <c r="N259" s="281"/>
      <c r="O259" s="281"/>
      <c r="P259" s="281"/>
      <c r="Q259" s="281"/>
      <c r="R259" s="228"/>
      <c r="S259" s="242">
        <f t="shared" si="49"/>
        <v>0</v>
      </c>
      <c r="T259" s="12"/>
      <c r="U259" s="185"/>
      <c r="V259" s="185"/>
      <c r="W259" s="185"/>
      <c r="X259" s="185"/>
      <c r="Y259" s="185"/>
      <c r="Z259" s="185"/>
      <c r="AA259" s="185"/>
      <c r="AB259" s="185"/>
      <c r="AC259" s="185"/>
      <c r="AD259" s="185"/>
      <c r="AE259" s="185"/>
      <c r="AF259" s="185"/>
      <c r="AG259" s="185"/>
      <c r="AH259" s="185"/>
      <c r="AI259" s="185"/>
      <c r="AJ259" s="185"/>
      <c r="AK259" s="185"/>
      <c r="AL259" s="185"/>
      <c r="AM259" s="185"/>
      <c r="AN259" s="185"/>
    </row>
    <row r="260" spans="1:40" ht="15.75" customHeight="1">
      <c r="A260" s="1152"/>
      <c r="B260" s="1159"/>
      <c r="C260" s="186"/>
      <c r="D260" s="33"/>
      <c r="E260" s="33"/>
      <c r="F260" s="33"/>
      <c r="G260" s="33"/>
      <c r="H260" s="33"/>
      <c r="I260" s="33"/>
      <c r="J260" s="33"/>
      <c r="K260" s="33"/>
      <c r="L260" s="240" t="s">
        <v>595</v>
      </c>
      <c r="M260" s="243"/>
      <c r="N260" s="243"/>
      <c r="O260" s="243"/>
      <c r="P260" s="243"/>
      <c r="Q260" s="243"/>
      <c r="R260" s="228"/>
      <c r="S260" s="242">
        <f t="shared" si="49"/>
        <v>0</v>
      </c>
      <c r="T260" s="12"/>
      <c r="U260" s="185"/>
      <c r="V260" s="185"/>
      <c r="W260" s="185"/>
      <c r="X260" s="185"/>
      <c r="Y260" s="185"/>
      <c r="Z260" s="185"/>
      <c r="AA260" s="185"/>
      <c r="AB260" s="185"/>
      <c r="AC260" s="185"/>
      <c r="AD260" s="185"/>
      <c r="AE260" s="185"/>
      <c r="AF260" s="185"/>
      <c r="AG260" s="185"/>
      <c r="AH260" s="185"/>
      <c r="AI260" s="185"/>
      <c r="AJ260" s="185"/>
      <c r="AK260" s="185"/>
      <c r="AL260" s="185"/>
      <c r="AM260" s="185"/>
      <c r="AN260" s="185"/>
    </row>
    <row r="261" spans="1:40" ht="15.75" customHeight="1">
      <c r="A261" s="1152"/>
      <c r="B261" s="1159"/>
      <c r="C261" s="186"/>
      <c r="D261" s="33"/>
      <c r="E261" s="33"/>
      <c r="F261" s="33"/>
      <c r="G261" s="33"/>
      <c r="H261" s="33"/>
      <c r="I261" s="33"/>
      <c r="J261" s="33"/>
      <c r="K261" s="33"/>
      <c r="L261" s="244" t="s">
        <v>596</v>
      </c>
      <c r="M261" s="246">
        <v>3</v>
      </c>
      <c r="N261" s="246">
        <v>6</v>
      </c>
      <c r="O261" s="246">
        <v>5</v>
      </c>
      <c r="P261" s="246">
        <v>6</v>
      </c>
      <c r="Q261" s="246"/>
      <c r="R261" s="247"/>
      <c r="S261" s="248">
        <f t="shared" si="49"/>
        <v>20</v>
      </c>
      <c r="T261" s="12"/>
      <c r="U261" s="185"/>
      <c r="V261" s="185"/>
      <c r="W261" s="185"/>
      <c r="X261" s="185"/>
      <c r="Y261" s="185"/>
      <c r="Z261" s="185"/>
      <c r="AA261" s="185"/>
      <c r="AB261" s="185"/>
      <c r="AC261" s="185"/>
      <c r="AD261" s="185"/>
      <c r="AE261" s="185"/>
      <c r="AF261" s="185"/>
      <c r="AG261" s="185"/>
      <c r="AH261" s="185"/>
      <c r="AI261" s="185"/>
      <c r="AJ261" s="185"/>
      <c r="AK261" s="185"/>
      <c r="AL261" s="185"/>
      <c r="AM261" s="185"/>
      <c r="AN261" s="185"/>
    </row>
    <row r="262" spans="1:40" ht="15.75" customHeight="1">
      <c r="A262" s="1152"/>
      <c r="B262" s="1159"/>
      <c r="C262" s="1200"/>
      <c r="D262" s="186"/>
      <c r="E262" s="186"/>
      <c r="F262" s="186"/>
      <c r="G262" s="186"/>
      <c r="H262" s="186"/>
      <c r="I262" s="186"/>
      <c r="J262" s="186"/>
      <c r="K262" s="186"/>
      <c r="L262" s="244" t="s">
        <v>597</v>
      </c>
      <c r="M262" s="246"/>
      <c r="N262" s="246"/>
      <c r="O262" s="246"/>
      <c r="P262" s="246"/>
      <c r="Q262" s="246"/>
      <c r="R262" s="247"/>
      <c r="S262" s="248">
        <f t="shared" si="49"/>
        <v>0</v>
      </c>
      <c r="T262" s="12"/>
      <c r="U262" s="185"/>
      <c r="V262" s="185"/>
      <c r="W262" s="185"/>
      <c r="X262" s="185"/>
      <c r="Y262" s="185"/>
      <c r="Z262" s="185"/>
      <c r="AA262" s="185"/>
      <c r="AB262" s="185"/>
      <c r="AC262" s="185"/>
      <c r="AD262" s="8"/>
      <c r="AE262" s="8"/>
      <c r="AF262" s="8"/>
      <c r="AG262" s="8"/>
      <c r="AH262" s="8"/>
      <c r="AI262" s="8"/>
      <c r="AJ262" s="8"/>
      <c r="AK262" s="8"/>
      <c r="AL262" s="8"/>
      <c r="AM262" s="8"/>
      <c r="AN262" s="8"/>
    </row>
    <row r="263" spans="1:40" ht="15.75" customHeight="1">
      <c r="A263" s="1152"/>
      <c r="B263" s="1159"/>
      <c r="C263" s="1201"/>
      <c r="D263" s="186"/>
      <c r="E263" s="186"/>
      <c r="F263" s="186"/>
      <c r="G263" s="186"/>
      <c r="H263" s="186"/>
      <c r="I263" s="186"/>
      <c r="J263" s="186"/>
      <c r="K263" s="186"/>
      <c r="L263" s="249" t="s">
        <v>598</v>
      </c>
      <c r="M263" s="246"/>
      <c r="N263" s="246"/>
      <c r="O263" s="246"/>
      <c r="P263" s="246"/>
      <c r="Q263" s="246"/>
      <c r="R263" s="247"/>
      <c r="S263" s="248">
        <f t="shared" si="49"/>
        <v>0</v>
      </c>
      <c r="T263" s="12"/>
      <c r="U263" s="185"/>
      <c r="V263" s="185"/>
      <c r="W263" s="185"/>
      <c r="X263" s="185"/>
      <c r="Y263" s="185"/>
      <c r="Z263" s="185"/>
      <c r="AA263" s="185"/>
      <c r="AB263" s="185"/>
      <c r="AC263" s="185"/>
      <c r="AD263" s="8"/>
      <c r="AE263" s="8"/>
      <c r="AF263" s="8"/>
      <c r="AG263" s="8"/>
      <c r="AH263" s="8"/>
      <c r="AI263" s="8"/>
      <c r="AJ263" s="8"/>
      <c r="AK263" s="8"/>
      <c r="AL263" s="8"/>
      <c r="AM263" s="8"/>
      <c r="AN263" s="8"/>
    </row>
    <row r="264" spans="1:40" ht="15.75" customHeight="1">
      <c r="A264" s="352"/>
      <c r="B264" s="353"/>
      <c r="C264" s="186"/>
      <c r="D264" s="33"/>
      <c r="E264" s="33"/>
      <c r="F264" s="33"/>
      <c r="G264" s="33"/>
      <c r="H264" s="33"/>
      <c r="I264" s="33"/>
      <c r="J264" s="33"/>
      <c r="K264" s="33"/>
      <c r="L264" s="250" t="s">
        <v>599</v>
      </c>
      <c r="M264" s="251"/>
      <c r="N264" s="251"/>
      <c r="O264" s="251"/>
      <c r="P264" s="251"/>
      <c r="Q264" s="251"/>
      <c r="R264" s="252"/>
      <c r="S264" s="253">
        <f t="shared" si="49"/>
        <v>0</v>
      </c>
      <c r="T264" s="12"/>
      <c r="U264" s="185"/>
      <c r="V264" s="185"/>
      <c r="W264" s="185"/>
      <c r="X264" s="185"/>
      <c r="Y264" s="185"/>
      <c r="Z264" s="185"/>
      <c r="AA264" s="185"/>
      <c r="AB264" s="185"/>
      <c r="AC264" s="185"/>
      <c r="AD264" s="185"/>
      <c r="AE264" s="185"/>
      <c r="AF264" s="185"/>
      <c r="AG264" s="185"/>
      <c r="AH264" s="185"/>
      <c r="AI264" s="185"/>
      <c r="AJ264" s="185"/>
      <c r="AK264" s="185"/>
      <c r="AL264" s="185"/>
      <c r="AM264" s="185"/>
      <c r="AN264" s="185"/>
    </row>
    <row r="265" spans="1:40" ht="15.75" customHeight="1">
      <c r="A265" s="352"/>
      <c r="B265" s="353"/>
      <c r="C265" s="181"/>
      <c r="D265" s="33"/>
      <c r="E265" s="33"/>
      <c r="F265" s="33"/>
      <c r="G265" s="33"/>
      <c r="H265" s="33"/>
      <c r="I265" s="33"/>
      <c r="J265" s="33"/>
      <c r="K265" s="33"/>
      <c r="L265" s="250" t="s">
        <v>600</v>
      </c>
      <c r="M265" s="254"/>
      <c r="N265" s="254"/>
      <c r="O265" s="254"/>
      <c r="P265" s="254"/>
      <c r="Q265" s="254"/>
      <c r="R265" s="255"/>
      <c r="S265" s="256">
        <f t="shared" si="49"/>
        <v>0</v>
      </c>
      <c r="T265" s="12"/>
      <c r="U265" s="185"/>
      <c r="V265" s="185"/>
      <c r="W265" s="185"/>
      <c r="X265" s="185"/>
      <c r="Y265" s="185"/>
      <c r="Z265" s="185"/>
      <c r="AA265" s="185"/>
      <c r="AB265" s="185"/>
      <c r="AC265" s="185"/>
      <c r="AD265" s="185"/>
      <c r="AE265" s="185"/>
      <c r="AF265" s="185"/>
      <c r="AG265" s="185"/>
      <c r="AH265" s="185"/>
      <c r="AI265" s="185"/>
      <c r="AJ265" s="185"/>
      <c r="AK265" s="185"/>
      <c r="AL265" s="185"/>
      <c r="AM265" s="185"/>
      <c r="AN265" s="185"/>
    </row>
    <row r="266" spans="1:40" ht="15.75" customHeight="1">
      <c r="A266" s="352"/>
      <c r="B266" s="353"/>
      <c r="C266" s="186"/>
      <c r="D266" s="33"/>
      <c r="E266" s="33"/>
      <c r="F266" s="33"/>
      <c r="G266" s="33"/>
      <c r="H266" s="33"/>
      <c r="I266" s="33"/>
      <c r="J266" s="33"/>
      <c r="K266" s="33"/>
      <c r="L266" s="222" t="s">
        <v>681</v>
      </c>
      <c r="M266" s="223">
        <f t="shared" ref="M266:R266" si="50">M258+M245</f>
        <v>3</v>
      </c>
      <c r="N266" s="223">
        <f t="shared" si="50"/>
        <v>8</v>
      </c>
      <c r="O266" s="223">
        <f t="shared" si="50"/>
        <v>8</v>
      </c>
      <c r="P266" s="223">
        <f t="shared" si="50"/>
        <v>8</v>
      </c>
      <c r="Q266" s="223">
        <f t="shared" si="50"/>
        <v>8</v>
      </c>
      <c r="R266" s="223">
        <f t="shared" si="50"/>
        <v>0</v>
      </c>
      <c r="S266" s="224">
        <f t="shared" si="49"/>
        <v>35</v>
      </c>
      <c r="T266" s="12"/>
      <c r="U266" s="185"/>
      <c r="V266" s="185"/>
      <c r="W266" s="185"/>
      <c r="X266" s="185"/>
      <c r="Y266" s="185"/>
      <c r="Z266" s="185"/>
      <c r="AA266" s="185"/>
      <c r="AB266" s="185"/>
      <c r="AC266" s="185"/>
      <c r="AD266" s="185"/>
      <c r="AE266" s="185"/>
      <c r="AF266" s="185"/>
      <c r="AG266" s="185"/>
      <c r="AH266" s="185"/>
      <c r="AI266" s="185"/>
      <c r="AJ266" s="185"/>
      <c r="AK266" s="185"/>
      <c r="AL266" s="185"/>
      <c r="AM266" s="185"/>
      <c r="AN266" s="185"/>
    </row>
    <row r="267" spans="1:40" ht="15.75" customHeight="1">
      <c r="A267" s="352"/>
      <c r="B267" s="353"/>
      <c r="C267" s="186"/>
      <c r="D267" s="33"/>
      <c r="E267" s="33"/>
      <c r="F267" s="33"/>
      <c r="G267" s="33"/>
      <c r="H267" s="33"/>
      <c r="I267" s="33"/>
      <c r="J267" s="33"/>
      <c r="K267" s="33"/>
      <c r="L267" s="257" t="s">
        <v>682</v>
      </c>
      <c r="M267" s="258">
        <f t="shared" ref="M267:R267" si="51">M262+M261+M249+M248</f>
        <v>6</v>
      </c>
      <c r="N267" s="258">
        <f t="shared" si="51"/>
        <v>10</v>
      </c>
      <c r="O267" s="258">
        <f t="shared" si="51"/>
        <v>9</v>
      </c>
      <c r="P267" s="258">
        <f t="shared" si="51"/>
        <v>10</v>
      </c>
      <c r="Q267" s="258">
        <f t="shared" si="51"/>
        <v>0</v>
      </c>
      <c r="R267" s="258">
        <f t="shared" si="51"/>
        <v>0</v>
      </c>
      <c r="S267" s="259">
        <f t="shared" si="49"/>
        <v>35</v>
      </c>
      <c r="T267" s="12"/>
      <c r="U267" s="185"/>
      <c r="V267" s="185"/>
      <c r="W267" s="185"/>
      <c r="X267" s="185"/>
      <c r="Y267" s="185"/>
      <c r="Z267" s="185"/>
      <c r="AA267" s="185"/>
      <c r="AB267" s="185"/>
      <c r="AC267" s="185"/>
      <c r="AD267" s="185"/>
      <c r="AE267" s="185"/>
      <c r="AF267" s="185"/>
      <c r="AG267" s="185"/>
      <c r="AH267" s="185"/>
      <c r="AI267" s="185"/>
      <c r="AJ267" s="185"/>
      <c r="AK267" s="185"/>
      <c r="AL267" s="185"/>
      <c r="AM267" s="185"/>
      <c r="AN267" s="185"/>
    </row>
    <row r="268" spans="1:40" ht="15.75" customHeight="1">
      <c r="A268" s="352"/>
      <c r="B268" s="353"/>
      <c r="C268" s="1200"/>
      <c r="D268" s="186"/>
      <c r="E268" s="186"/>
      <c r="F268" s="186"/>
      <c r="G268" s="186"/>
      <c r="H268" s="186"/>
      <c r="I268" s="186"/>
      <c r="J268" s="186"/>
      <c r="K268" s="186"/>
      <c r="L268" s="257" t="s">
        <v>683</v>
      </c>
      <c r="M268" s="258">
        <f t="shared" ref="M268:R268" si="52">M263+M250</f>
        <v>0</v>
      </c>
      <c r="N268" s="258">
        <f t="shared" si="52"/>
        <v>0</v>
      </c>
      <c r="O268" s="258">
        <f t="shared" si="52"/>
        <v>0</v>
      </c>
      <c r="P268" s="258">
        <f t="shared" si="52"/>
        <v>0</v>
      </c>
      <c r="Q268" s="258">
        <f t="shared" si="52"/>
        <v>0</v>
      </c>
      <c r="R268" s="258">
        <f t="shared" si="52"/>
        <v>0</v>
      </c>
      <c r="S268" s="259">
        <f t="shared" si="49"/>
        <v>0</v>
      </c>
      <c r="T268" s="12"/>
      <c r="U268" s="185"/>
      <c r="V268" s="185"/>
      <c r="W268" s="185"/>
      <c r="X268" s="185"/>
      <c r="Y268" s="185"/>
      <c r="Z268" s="185"/>
      <c r="AA268" s="185"/>
      <c r="AB268" s="185"/>
      <c r="AC268" s="185"/>
      <c r="AD268" s="8"/>
      <c r="AE268" s="8"/>
      <c r="AF268" s="8"/>
      <c r="AG268" s="8"/>
      <c r="AH268" s="8"/>
      <c r="AI268" s="8"/>
      <c r="AJ268" s="8"/>
      <c r="AK268" s="8"/>
      <c r="AL268" s="8"/>
      <c r="AM268" s="8"/>
      <c r="AN268" s="8"/>
    </row>
    <row r="269" spans="1:40" ht="15.75" customHeight="1">
      <c r="A269" s="352"/>
      <c r="B269" s="353"/>
      <c r="C269" s="1201"/>
      <c r="D269" s="186"/>
      <c r="E269" s="186"/>
      <c r="F269" s="186"/>
      <c r="G269" s="186"/>
      <c r="H269" s="186"/>
      <c r="I269" s="186"/>
      <c r="J269" s="186"/>
      <c r="K269" s="186"/>
      <c r="L269" s="260" t="s">
        <v>684</v>
      </c>
      <c r="M269" s="261">
        <f t="shared" ref="M269:R269" si="53">M264+M251</f>
        <v>0</v>
      </c>
      <c r="N269" s="261">
        <f t="shared" si="53"/>
        <v>0</v>
      </c>
      <c r="O269" s="261">
        <f t="shared" si="53"/>
        <v>0</v>
      </c>
      <c r="P269" s="261">
        <f t="shared" si="53"/>
        <v>0</v>
      </c>
      <c r="Q269" s="261">
        <f t="shared" si="53"/>
        <v>0</v>
      </c>
      <c r="R269" s="261">
        <f t="shared" si="53"/>
        <v>0</v>
      </c>
      <c r="S269" s="262">
        <f t="shared" si="49"/>
        <v>0</v>
      </c>
      <c r="T269" s="12"/>
      <c r="U269" s="185"/>
      <c r="V269" s="185"/>
      <c r="W269" s="185"/>
      <c r="X269" s="185"/>
      <c r="Y269" s="185"/>
      <c r="Z269" s="185"/>
      <c r="AA269" s="185"/>
      <c r="AB269" s="185"/>
      <c r="AC269" s="185"/>
      <c r="AD269" s="8"/>
      <c r="AE269" s="8"/>
      <c r="AF269" s="8"/>
      <c r="AG269" s="8"/>
      <c r="AH269" s="8"/>
      <c r="AI269" s="8"/>
      <c r="AJ269" s="8"/>
      <c r="AK269" s="8"/>
      <c r="AL269" s="8"/>
      <c r="AM269" s="8"/>
      <c r="AN269" s="8"/>
    </row>
    <row r="270" spans="1:40" ht="15.75" customHeight="1">
      <c r="A270" s="1224" t="s">
        <v>817</v>
      </c>
      <c r="B270" s="1138"/>
      <c r="C270" s="354"/>
      <c r="D270" s="82"/>
      <c r="E270" s="82"/>
      <c r="F270" s="82"/>
      <c r="G270" s="82"/>
      <c r="H270" s="82"/>
      <c r="I270" s="82"/>
      <c r="J270" s="82"/>
      <c r="K270" s="82"/>
      <c r="L270" s="1259"/>
      <c r="M270" s="1137"/>
      <c r="N270" s="1137"/>
      <c r="O270" s="1137"/>
      <c r="P270" s="1137"/>
      <c r="Q270" s="1137"/>
      <c r="R270" s="1137"/>
      <c r="S270" s="1138"/>
      <c r="T270" s="12"/>
      <c r="U270" s="185"/>
      <c r="V270" s="185"/>
      <c r="W270" s="185"/>
      <c r="X270" s="185"/>
      <c r="Y270" s="185"/>
      <c r="Z270" s="185"/>
      <c r="AA270" s="185"/>
      <c r="AB270" s="185"/>
      <c r="AC270" s="185"/>
      <c r="AD270" s="185"/>
      <c r="AE270" s="185"/>
      <c r="AF270" s="185"/>
      <c r="AG270" s="185"/>
      <c r="AH270" s="185"/>
      <c r="AI270" s="185"/>
      <c r="AJ270" s="185"/>
      <c r="AK270" s="185"/>
      <c r="AL270" s="185"/>
      <c r="AM270" s="185"/>
      <c r="AN270" s="185"/>
    </row>
    <row r="271" spans="1:40" ht="27.75" customHeight="1">
      <c r="A271" s="1162">
        <v>11</v>
      </c>
      <c r="B271" s="1212" t="s">
        <v>3094</v>
      </c>
      <c r="C271" s="186" t="s">
        <v>643</v>
      </c>
      <c r="D271" s="306">
        <v>6</v>
      </c>
      <c r="E271" s="9" t="s">
        <v>789</v>
      </c>
      <c r="F271" s="9" t="s">
        <v>645</v>
      </c>
      <c r="G271" s="306"/>
      <c r="H271" s="306">
        <v>1</v>
      </c>
      <c r="I271" s="9">
        <v>7</v>
      </c>
      <c r="J271" s="9" t="s">
        <v>789</v>
      </c>
      <c r="K271" s="306" t="s">
        <v>645</v>
      </c>
      <c r="L271" s="1192" t="s">
        <v>592</v>
      </c>
      <c r="M271" s="18" t="s">
        <v>3095</v>
      </c>
      <c r="N271" s="408"/>
      <c r="O271" s="408"/>
      <c r="P271" s="408"/>
      <c r="Q271" s="408" t="s">
        <v>3096</v>
      </c>
      <c r="R271" s="18"/>
      <c r="S271" s="29"/>
      <c r="T271" s="12" t="s">
        <v>3097</v>
      </c>
      <c r="U271" s="185"/>
      <c r="V271" s="185"/>
      <c r="W271" s="185"/>
      <c r="X271" s="185"/>
      <c r="Y271" s="185"/>
      <c r="Z271" s="185"/>
      <c r="AA271" s="185"/>
      <c r="AB271" s="185"/>
      <c r="AC271" s="185"/>
      <c r="AD271" s="185"/>
      <c r="AE271" s="185"/>
      <c r="AF271" s="185"/>
      <c r="AG271" s="185"/>
      <c r="AH271" s="185"/>
      <c r="AI271" s="185"/>
      <c r="AJ271" s="185"/>
      <c r="AK271" s="185"/>
      <c r="AL271" s="185"/>
      <c r="AM271" s="185"/>
      <c r="AN271" s="185"/>
    </row>
    <row r="272" spans="1:40" ht="28.5" customHeight="1">
      <c r="A272" s="1152"/>
      <c r="B272" s="1159"/>
      <c r="C272" s="186" t="s">
        <v>646</v>
      </c>
      <c r="D272" s="306">
        <v>6</v>
      </c>
      <c r="E272" s="9" t="s">
        <v>808</v>
      </c>
      <c r="F272" s="9" t="s">
        <v>645</v>
      </c>
      <c r="G272" s="306"/>
      <c r="H272" s="306">
        <v>2</v>
      </c>
      <c r="I272" s="9">
        <v>7</v>
      </c>
      <c r="J272" s="9" t="s">
        <v>691</v>
      </c>
      <c r="K272" s="306" t="s">
        <v>645</v>
      </c>
      <c r="L272" s="1193"/>
      <c r="M272" s="184" t="s">
        <v>3098</v>
      </c>
      <c r="N272" s="417" t="s">
        <v>3099</v>
      </c>
      <c r="O272" s="1045" t="s">
        <v>3100</v>
      </c>
      <c r="P272" s="417" t="s">
        <v>3101</v>
      </c>
      <c r="Q272" s="417" t="s">
        <v>3102</v>
      </c>
      <c r="R272" s="29"/>
      <c r="S272" s="29"/>
      <c r="T272" s="12"/>
      <c r="U272" s="185"/>
      <c r="V272" s="185"/>
      <c r="W272" s="185"/>
      <c r="X272" s="185"/>
      <c r="Y272" s="185"/>
      <c r="Z272" s="185"/>
      <c r="AA272" s="185"/>
      <c r="AB272" s="185"/>
      <c r="AC272" s="185"/>
      <c r="AD272" s="185"/>
      <c r="AE272" s="185"/>
      <c r="AF272" s="185"/>
      <c r="AG272" s="185"/>
      <c r="AH272" s="185"/>
      <c r="AI272" s="185"/>
      <c r="AJ272" s="185"/>
      <c r="AK272" s="185"/>
      <c r="AL272" s="185"/>
      <c r="AM272" s="185"/>
      <c r="AN272" s="185"/>
    </row>
    <row r="273" spans="1:40" ht="21" customHeight="1">
      <c r="A273" s="1152"/>
      <c r="B273" s="1159"/>
      <c r="C273" s="186" t="s">
        <v>656</v>
      </c>
      <c r="D273" s="306">
        <v>6</v>
      </c>
      <c r="E273" s="9" t="s">
        <v>650</v>
      </c>
      <c r="F273" s="9" t="s">
        <v>645</v>
      </c>
      <c r="G273" s="306"/>
      <c r="H273" s="306">
        <v>3</v>
      </c>
      <c r="I273" s="9">
        <v>6</v>
      </c>
      <c r="J273" s="9" t="s">
        <v>650</v>
      </c>
      <c r="K273" s="306" t="s">
        <v>645</v>
      </c>
      <c r="L273" s="1193"/>
      <c r="M273" s="183" t="s">
        <v>3103</v>
      </c>
      <c r="N273" s="417" t="s">
        <v>3104</v>
      </c>
      <c r="O273" s="1046" t="s">
        <v>3105</v>
      </c>
      <c r="P273" s="417"/>
      <c r="Q273" s="1046" t="s">
        <v>3106</v>
      </c>
      <c r="R273" s="29"/>
      <c r="S273" s="29"/>
      <c r="T273" s="12"/>
      <c r="U273" s="185"/>
      <c r="V273" s="185"/>
      <c r="W273" s="185"/>
      <c r="X273" s="185"/>
      <c r="Y273" s="185"/>
      <c r="Z273" s="185"/>
      <c r="AA273" s="185"/>
      <c r="AB273" s="185"/>
      <c r="AC273" s="185"/>
      <c r="AD273" s="185"/>
      <c r="AE273" s="185"/>
      <c r="AF273" s="185"/>
      <c r="AG273" s="185"/>
      <c r="AH273" s="185"/>
      <c r="AI273" s="185"/>
      <c r="AJ273" s="185"/>
      <c r="AK273" s="185"/>
      <c r="AL273" s="185"/>
      <c r="AM273" s="185"/>
      <c r="AN273" s="185"/>
    </row>
    <row r="274" spans="1:40" ht="21" customHeight="1">
      <c r="A274" s="1152"/>
      <c r="B274" s="1159"/>
      <c r="C274" s="186" t="s">
        <v>657</v>
      </c>
      <c r="D274" s="306">
        <v>5</v>
      </c>
      <c r="E274" s="9" t="s">
        <v>653</v>
      </c>
      <c r="F274" s="9" t="s">
        <v>645</v>
      </c>
      <c r="G274" s="306"/>
      <c r="H274" s="306">
        <v>4</v>
      </c>
      <c r="I274" s="9">
        <v>7</v>
      </c>
      <c r="J274" s="9" t="s">
        <v>653</v>
      </c>
      <c r="K274" s="306" t="s">
        <v>645</v>
      </c>
      <c r="L274" s="1194"/>
      <c r="M274" s="184"/>
      <c r="N274" s="417"/>
      <c r="O274" s="417"/>
      <c r="P274" s="417"/>
      <c r="Q274" s="417"/>
      <c r="R274" s="29"/>
      <c r="S274" s="29"/>
      <c r="T274" s="12"/>
      <c r="U274" s="185"/>
      <c r="V274" s="185"/>
      <c r="W274" s="185"/>
      <c r="X274" s="185"/>
      <c r="Y274" s="185"/>
      <c r="Z274" s="185"/>
      <c r="AA274" s="185"/>
      <c r="AB274" s="185"/>
      <c r="AC274" s="185"/>
      <c r="AD274" s="185"/>
      <c r="AE274" s="185"/>
      <c r="AF274" s="185"/>
      <c r="AG274" s="185"/>
      <c r="AH274" s="185"/>
      <c r="AI274" s="185"/>
      <c r="AJ274" s="185"/>
      <c r="AK274" s="185"/>
      <c r="AL274" s="185"/>
      <c r="AM274" s="185"/>
      <c r="AN274" s="185"/>
    </row>
    <row r="275" spans="1:40" ht="16.5" customHeight="1">
      <c r="A275" s="1152"/>
      <c r="B275" s="1159"/>
      <c r="C275" s="186" t="s">
        <v>658</v>
      </c>
      <c r="D275" s="306">
        <v>4</v>
      </c>
      <c r="E275" s="9" t="s">
        <v>655</v>
      </c>
      <c r="F275" s="9" t="s">
        <v>645</v>
      </c>
      <c r="G275" s="306"/>
      <c r="H275" s="306">
        <v>5</v>
      </c>
      <c r="I275" s="9">
        <v>5</v>
      </c>
      <c r="J275" s="9" t="s">
        <v>655</v>
      </c>
      <c r="K275" s="306" t="s">
        <v>645</v>
      </c>
      <c r="L275" s="186" t="s">
        <v>593</v>
      </c>
      <c r="M275" s="192">
        <v>3</v>
      </c>
      <c r="N275" s="192">
        <v>7</v>
      </c>
      <c r="O275" s="192"/>
      <c r="P275" s="192">
        <v>4</v>
      </c>
      <c r="Q275" s="192">
        <v>7</v>
      </c>
      <c r="R275" s="194"/>
      <c r="S275" s="4">
        <f t="shared" ref="S275:S282" si="54">SUM(M275:R275)</f>
        <v>21</v>
      </c>
      <c r="T275" s="12"/>
      <c r="U275" s="185"/>
      <c r="V275" s="185"/>
      <c r="W275" s="185"/>
      <c r="X275" s="185"/>
      <c r="Y275" s="185"/>
      <c r="Z275" s="185"/>
      <c r="AA275" s="185"/>
      <c r="AB275" s="185"/>
      <c r="AC275" s="185"/>
      <c r="AD275" s="185"/>
      <c r="AE275" s="185"/>
      <c r="AF275" s="185"/>
      <c r="AG275" s="185"/>
      <c r="AH275" s="185"/>
      <c r="AI275" s="185"/>
      <c r="AJ275" s="185"/>
      <c r="AK275" s="185"/>
      <c r="AL275" s="185"/>
      <c r="AM275" s="185"/>
      <c r="AN275" s="185"/>
    </row>
    <row r="276" spans="1:40" ht="16.5" customHeight="1">
      <c r="A276" s="1152"/>
      <c r="B276" s="1159"/>
      <c r="C276" s="186"/>
      <c r="D276" s="33"/>
      <c r="E276" s="33"/>
      <c r="F276" s="33"/>
      <c r="G276" s="33"/>
      <c r="H276" s="33"/>
      <c r="I276" s="203">
        <v>32</v>
      </c>
      <c r="J276" s="33"/>
      <c r="K276" s="33"/>
      <c r="L276" s="195" t="s">
        <v>594</v>
      </c>
      <c r="M276" s="196">
        <v>3</v>
      </c>
      <c r="N276" s="196">
        <v>7</v>
      </c>
      <c r="O276" s="196"/>
      <c r="P276" s="196">
        <v>4</v>
      </c>
      <c r="Q276" s="196">
        <v>7</v>
      </c>
      <c r="R276" s="29"/>
      <c r="S276" s="33">
        <f t="shared" si="54"/>
        <v>21</v>
      </c>
      <c r="T276" s="12"/>
      <c r="U276" s="185"/>
      <c r="V276" s="185"/>
      <c r="W276" s="185"/>
      <c r="X276" s="185"/>
      <c r="Y276" s="185"/>
      <c r="Z276" s="185"/>
      <c r="AA276" s="185"/>
      <c r="AB276" s="185"/>
      <c r="AC276" s="185"/>
      <c r="AD276" s="185"/>
      <c r="AE276" s="185"/>
      <c r="AF276" s="185"/>
      <c r="AG276" s="185"/>
      <c r="AH276" s="185"/>
      <c r="AI276" s="185"/>
      <c r="AJ276" s="185"/>
      <c r="AK276" s="185"/>
      <c r="AL276" s="185"/>
      <c r="AM276" s="185"/>
      <c r="AN276" s="185"/>
    </row>
    <row r="277" spans="1:40" ht="16.5" customHeight="1">
      <c r="A277" s="1152"/>
      <c r="B277" s="1159"/>
      <c r="C277" s="380"/>
      <c r="D277" s="33"/>
      <c r="E277" s="33"/>
      <c r="F277" s="33"/>
      <c r="G277" s="33"/>
      <c r="H277" s="33"/>
      <c r="I277" s="33"/>
      <c r="J277" s="33"/>
      <c r="K277" s="33"/>
      <c r="L277" s="195" t="s">
        <v>595</v>
      </c>
      <c r="M277" s="198"/>
      <c r="N277" s="198"/>
      <c r="O277" s="198"/>
      <c r="P277" s="198"/>
      <c r="Q277" s="198"/>
      <c r="R277" s="29"/>
      <c r="S277" s="33">
        <f t="shared" si="54"/>
        <v>0</v>
      </c>
      <c r="T277" s="12"/>
      <c r="U277" s="185"/>
      <c r="V277" s="185"/>
      <c r="W277" s="185"/>
      <c r="X277" s="185"/>
      <c r="Y277" s="185"/>
      <c r="Z277" s="185"/>
      <c r="AA277" s="185"/>
      <c r="AB277" s="185"/>
      <c r="AC277" s="185"/>
      <c r="AD277" s="185"/>
      <c r="AE277" s="185"/>
      <c r="AF277" s="185"/>
      <c r="AG277" s="185"/>
      <c r="AH277" s="185"/>
      <c r="AI277" s="185"/>
      <c r="AJ277" s="185"/>
      <c r="AK277" s="185"/>
      <c r="AL277" s="185"/>
      <c r="AM277" s="185"/>
      <c r="AN277" s="185"/>
    </row>
    <row r="278" spans="1:40" ht="16.5" customHeight="1">
      <c r="A278" s="1152"/>
      <c r="B278" s="1159"/>
      <c r="C278" s="186"/>
      <c r="D278" s="33"/>
      <c r="E278" s="33"/>
      <c r="F278" s="33"/>
      <c r="G278" s="33"/>
      <c r="H278" s="33">
        <v>1</v>
      </c>
      <c r="I278" s="33">
        <v>7</v>
      </c>
      <c r="J278" s="33" t="s">
        <v>659</v>
      </c>
      <c r="K278" s="33" t="s">
        <v>651</v>
      </c>
      <c r="L278" s="199" t="s">
        <v>596</v>
      </c>
      <c r="M278" s="200">
        <v>6</v>
      </c>
      <c r="N278" s="200">
        <v>1</v>
      </c>
      <c r="O278" s="200">
        <v>4</v>
      </c>
      <c r="P278" s="200"/>
      <c r="Q278" s="200">
        <v>1</v>
      </c>
      <c r="R278" s="202"/>
      <c r="S278" s="203">
        <f t="shared" si="54"/>
        <v>12</v>
      </c>
      <c r="T278" s="12"/>
      <c r="U278" s="185"/>
      <c r="V278" s="185"/>
      <c r="W278" s="185"/>
      <c r="X278" s="185"/>
      <c r="Y278" s="185"/>
      <c r="Z278" s="185"/>
      <c r="AA278" s="185"/>
      <c r="AB278" s="185"/>
      <c r="AC278" s="185"/>
      <c r="AD278" s="185"/>
      <c r="AE278" s="185"/>
      <c r="AF278" s="185"/>
      <c r="AG278" s="185"/>
      <c r="AH278" s="185"/>
      <c r="AI278" s="185"/>
      <c r="AJ278" s="185"/>
      <c r="AK278" s="185"/>
      <c r="AL278" s="185"/>
      <c r="AM278" s="185"/>
      <c r="AN278" s="185"/>
    </row>
    <row r="279" spans="1:40" ht="16.5" customHeight="1">
      <c r="A279" s="1152"/>
      <c r="B279" s="1159"/>
      <c r="C279" s="186"/>
      <c r="D279" s="306"/>
      <c r="E279" s="9"/>
      <c r="F279" s="9"/>
      <c r="G279" s="306"/>
      <c r="H279" s="306">
        <v>2</v>
      </c>
      <c r="I279" s="9">
        <v>7</v>
      </c>
      <c r="J279" s="9" t="s">
        <v>660</v>
      </c>
      <c r="K279" s="306" t="s">
        <v>651</v>
      </c>
      <c r="L279" s="199" t="s">
        <v>597</v>
      </c>
      <c r="M279" s="200"/>
      <c r="N279" s="200"/>
      <c r="O279" s="200"/>
      <c r="P279" s="200"/>
      <c r="Q279" s="200"/>
      <c r="R279" s="202"/>
      <c r="S279" s="203">
        <f t="shared" si="54"/>
        <v>0</v>
      </c>
      <c r="T279" s="12"/>
      <c r="U279" s="185"/>
      <c r="V279" s="185"/>
      <c r="W279" s="185"/>
      <c r="X279" s="185"/>
      <c r="Y279" s="185"/>
      <c r="Z279" s="185"/>
      <c r="AA279" s="185"/>
      <c r="AB279" s="185"/>
      <c r="AC279" s="185"/>
      <c r="AD279" s="185"/>
      <c r="AE279" s="185"/>
      <c r="AF279" s="185"/>
      <c r="AG279" s="185"/>
      <c r="AH279" s="185"/>
      <c r="AI279" s="185"/>
      <c r="AJ279" s="185"/>
      <c r="AK279" s="185"/>
      <c r="AL279" s="185"/>
      <c r="AM279" s="185"/>
      <c r="AN279" s="185"/>
    </row>
    <row r="280" spans="1:40" ht="16.5" customHeight="1">
      <c r="A280" s="1152"/>
      <c r="B280" s="1159"/>
      <c r="C280" s="186"/>
      <c r="D280" s="33"/>
      <c r="E280" s="33"/>
      <c r="F280" s="33"/>
      <c r="G280" s="33"/>
      <c r="H280" s="33"/>
      <c r="I280" s="203">
        <v>14</v>
      </c>
      <c r="J280" s="33"/>
      <c r="K280" s="33"/>
      <c r="L280" s="208" t="s">
        <v>598</v>
      </c>
      <c r="M280" s="200"/>
      <c r="N280" s="200"/>
      <c r="O280" s="200">
        <v>4</v>
      </c>
      <c r="P280" s="200"/>
      <c r="Q280" s="200">
        <v>4</v>
      </c>
      <c r="R280" s="202"/>
      <c r="S280" s="203">
        <f t="shared" si="54"/>
        <v>8</v>
      </c>
      <c r="T280" s="12"/>
      <c r="U280" s="185"/>
      <c r="V280" s="185"/>
      <c r="W280" s="185"/>
      <c r="X280" s="185"/>
      <c r="Y280" s="185"/>
      <c r="Z280" s="185"/>
      <c r="AA280" s="185"/>
      <c r="AB280" s="185"/>
      <c r="AC280" s="185"/>
      <c r="AD280" s="185"/>
      <c r="AE280" s="185"/>
      <c r="AF280" s="185"/>
      <c r="AG280" s="185"/>
      <c r="AH280" s="185"/>
      <c r="AI280" s="185"/>
      <c r="AJ280" s="185"/>
      <c r="AK280" s="185"/>
      <c r="AL280" s="185"/>
      <c r="AM280" s="185"/>
      <c r="AN280" s="185"/>
    </row>
    <row r="281" spans="1:40" ht="16.5" customHeight="1">
      <c r="A281" s="1152"/>
      <c r="B281" s="1159"/>
      <c r="C281" s="380"/>
      <c r="D281" s="33"/>
      <c r="E281" s="33"/>
      <c r="F281" s="33"/>
      <c r="G281" s="33"/>
      <c r="H281" s="33"/>
      <c r="I281" s="33"/>
      <c r="J281" s="33"/>
      <c r="K281" s="33"/>
      <c r="L281" s="209" t="s">
        <v>599</v>
      </c>
      <c r="M281" s="210"/>
      <c r="N281" s="210"/>
      <c r="O281" s="210"/>
      <c r="P281" s="210"/>
      <c r="Q281" s="210"/>
      <c r="R281" s="211"/>
      <c r="S281" s="212">
        <f t="shared" si="54"/>
        <v>0</v>
      </c>
      <c r="T281" s="12"/>
      <c r="U281" s="185"/>
      <c r="V281" s="185"/>
      <c r="W281" s="185"/>
      <c r="X281" s="185"/>
      <c r="Y281" s="185"/>
      <c r="Z281" s="185"/>
      <c r="AA281" s="185"/>
      <c r="AB281" s="185"/>
      <c r="AC281" s="185"/>
      <c r="AD281" s="185"/>
      <c r="AE281" s="185"/>
      <c r="AF281" s="185"/>
      <c r="AG281" s="185"/>
      <c r="AH281" s="185"/>
      <c r="AI281" s="185"/>
      <c r="AJ281" s="185"/>
      <c r="AK281" s="185"/>
      <c r="AL281" s="185"/>
      <c r="AM281" s="185"/>
      <c r="AN281" s="185"/>
    </row>
    <row r="282" spans="1:40" ht="16.5" customHeight="1">
      <c r="A282" s="1152"/>
      <c r="B282" s="1159"/>
      <c r="C282" s="186"/>
      <c r="D282" s="33"/>
      <c r="E282" s="33"/>
      <c r="F282" s="33"/>
      <c r="G282" s="33"/>
      <c r="H282" s="33"/>
      <c r="I282" s="33"/>
      <c r="J282" s="33"/>
      <c r="K282" s="33"/>
      <c r="L282" s="209" t="s">
        <v>600</v>
      </c>
      <c r="M282" s="213"/>
      <c r="N282" s="213"/>
      <c r="O282" s="213"/>
      <c r="P282" s="213"/>
      <c r="Q282" s="213"/>
      <c r="R282" s="214"/>
      <c r="S282" s="215">
        <f t="shared" si="54"/>
        <v>0</v>
      </c>
      <c r="T282" s="12"/>
      <c r="U282" s="185"/>
      <c r="V282" s="185"/>
      <c r="W282" s="185"/>
      <c r="X282" s="185"/>
      <c r="Y282" s="185"/>
      <c r="Z282" s="185"/>
      <c r="AA282" s="185"/>
      <c r="AB282" s="185"/>
      <c r="AC282" s="185"/>
      <c r="AD282" s="185"/>
      <c r="AE282" s="185"/>
      <c r="AF282" s="185"/>
      <c r="AG282" s="185"/>
      <c r="AH282" s="185"/>
      <c r="AI282" s="185"/>
      <c r="AJ282" s="185"/>
      <c r="AK282" s="185"/>
      <c r="AL282" s="185"/>
      <c r="AM282" s="185"/>
      <c r="AN282" s="185"/>
    </row>
    <row r="283" spans="1:40" ht="16.5" customHeight="1">
      <c r="A283" s="1152"/>
      <c r="B283" s="1159"/>
      <c r="C283" s="216"/>
      <c r="D283" s="217"/>
      <c r="E283" s="217"/>
      <c r="F283" s="217"/>
      <c r="G283" s="217"/>
      <c r="H283" s="217"/>
      <c r="I283" s="217"/>
      <c r="J283" s="217"/>
      <c r="K283" s="217"/>
      <c r="L283" s="222"/>
      <c r="M283" s="223"/>
      <c r="N283" s="223"/>
      <c r="O283" s="223"/>
      <c r="P283" s="223"/>
      <c r="Q283" s="223"/>
      <c r="R283" s="224"/>
      <c r="S283" s="225"/>
      <c r="T283" s="12"/>
      <c r="U283" s="185"/>
      <c r="V283" s="185"/>
      <c r="W283" s="185"/>
      <c r="X283" s="185"/>
      <c r="Y283" s="185"/>
      <c r="Z283" s="185"/>
      <c r="AA283" s="185"/>
      <c r="AB283" s="185"/>
      <c r="AC283" s="185"/>
      <c r="AD283" s="8"/>
      <c r="AE283" s="8"/>
      <c r="AF283" s="8"/>
      <c r="AG283" s="8"/>
      <c r="AH283" s="8"/>
      <c r="AI283" s="8"/>
      <c r="AJ283" s="8"/>
      <c r="AK283" s="8"/>
      <c r="AL283" s="8"/>
      <c r="AM283" s="8"/>
      <c r="AN283" s="8"/>
    </row>
    <row r="284" spans="1:40" ht="34.5" customHeight="1">
      <c r="A284" s="1152"/>
      <c r="B284" s="1159"/>
      <c r="C284" s="114"/>
      <c r="D284" s="114"/>
      <c r="E284" s="114"/>
      <c r="F284" s="114"/>
      <c r="G284" s="114"/>
      <c r="H284" s="114"/>
      <c r="I284" s="114"/>
      <c r="J284" s="114"/>
      <c r="K284" s="114"/>
      <c r="L284" s="1195" t="s">
        <v>601</v>
      </c>
      <c r="M284" s="1051" t="s">
        <v>3107</v>
      </c>
      <c r="N284" s="1051" t="s">
        <v>3108</v>
      </c>
      <c r="O284" s="1051" t="s">
        <v>3109</v>
      </c>
      <c r="P284" s="1051"/>
      <c r="Q284" s="1060" t="s">
        <v>3110</v>
      </c>
      <c r="R284" s="230"/>
      <c r="S284" s="228"/>
      <c r="T284" s="12"/>
      <c r="U284" s="185"/>
      <c r="V284" s="185"/>
      <c r="W284" s="185"/>
      <c r="X284" s="185"/>
      <c r="Y284" s="185"/>
      <c r="Z284" s="185"/>
      <c r="AA284" s="185"/>
      <c r="AB284" s="185"/>
      <c r="AC284" s="185"/>
      <c r="AD284" s="185"/>
      <c r="AE284" s="185"/>
      <c r="AF284" s="185"/>
      <c r="AG284" s="185"/>
      <c r="AH284" s="185"/>
      <c r="AI284" s="185"/>
      <c r="AJ284" s="185"/>
      <c r="AK284" s="185"/>
      <c r="AL284" s="185"/>
      <c r="AM284" s="185"/>
      <c r="AN284" s="185"/>
    </row>
    <row r="285" spans="1:40" ht="32.25" customHeight="1">
      <c r="A285" s="1152"/>
      <c r="B285" s="1159"/>
      <c r="C285" s="114"/>
      <c r="D285" s="114"/>
      <c r="E285" s="114"/>
      <c r="F285" s="114"/>
      <c r="G285" s="114"/>
      <c r="H285" s="114"/>
      <c r="I285" s="114"/>
      <c r="J285" s="114"/>
      <c r="K285" s="114"/>
      <c r="L285" s="1193"/>
      <c r="M285" s="1060" t="s">
        <v>3111</v>
      </c>
      <c r="N285" s="1051" t="s">
        <v>3112</v>
      </c>
      <c r="O285" s="1051"/>
      <c r="P285" s="1050"/>
      <c r="Q285" s="1051" t="s">
        <v>3113</v>
      </c>
      <c r="R285" s="228"/>
      <c r="S285" s="228"/>
      <c r="T285" s="12"/>
      <c r="U285" s="185"/>
      <c r="V285" s="185"/>
      <c r="W285" s="185"/>
      <c r="X285" s="185"/>
      <c r="Y285" s="185"/>
      <c r="Z285" s="185"/>
      <c r="AA285" s="185"/>
      <c r="AB285" s="185"/>
      <c r="AC285" s="185"/>
      <c r="AD285" s="185"/>
      <c r="AE285" s="185"/>
      <c r="AF285" s="185"/>
      <c r="AG285" s="185"/>
      <c r="AH285" s="185"/>
      <c r="AI285" s="185"/>
      <c r="AJ285" s="185"/>
      <c r="AK285" s="185"/>
      <c r="AL285" s="185"/>
      <c r="AM285" s="185"/>
      <c r="AN285" s="185"/>
    </row>
    <row r="286" spans="1:40" ht="21" customHeight="1">
      <c r="A286" s="1152"/>
      <c r="B286" s="1159"/>
      <c r="C286" s="114"/>
      <c r="D286" s="114"/>
      <c r="E286" s="114"/>
      <c r="F286" s="114"/>
      <c r="G286" s="114"/>
      <c r="H286" s="114"/>
      <c r="I286" s="114"/>
      <c r="J286" s="114"/>
      <c r="K286" s="114"/>
      <c r="L286" s="1194"/>
      <c r="M286" s="1069" t="s">
        <v>3114</v>
      </c>
      <c r="N286" s="1037"/>
      <c r="O286" s="1036" t="s">
        <v>3115</v>
      </c>
      <c r="P286" s="1086" t="s">
        <v>3116</v>
      </c>
      <c r="Q286" s="1036" t="s">
        <v>3117</v>
      </c>
      <c r="R286" s="228"/>
      <c r="S286" s="228"/>
      <c r="T286" s="12"/>
      <c r="U286" s="185"/>
      <c r="V286" s="185"/>
      <c r="W286" s="185"/>
      <c r="X286" s="185"/>
      <c r="Y286" s="185"/>
      <c r="Z286" s="185"/>
      <c r="AA286" s="185"/>
      <c r="AB286" s="185"/>
      <c r="AC286" s="185"/>
      <c r="AD286" s="185"/>
      <c r="AE286" s="185"/>
      <c r="AF286" s="185"/>
      <c r="AG286" s="185"/>
      <c r="AH286" s="185"/>
      <c r="AI286" s="185"/>
      <c r="AJ286" s="185"/>
      <c r="AK286" s="185"/>
      <c r="AL286" s="185"/>
      <c r="AM286" s="185"/>
      <c r="AN286" s="185"/>
    </row>
    <row r="287" spans="1:40" ht="16.5" customHeight="1">
      <c r="A287" s="1152"/>
      <c r="B287" s="1159"/>
      <c r="C287" s="186"/>
      <c r="D287" s="33"/>
      <c r="E287" s="33"/>
      <c r="F287" s="33"/>
      <c r="G287" s="33"/>
      <c r="H287" s="33"/>
      <c r="I287" s="33"/>
      <c r="J287" s="33"/>
      <c r="K287" s="33"/>
      <c r="L287" s="238" t="s">
        <v>593</v>
      </c>
      <c r="M287" s="280"/>
      <c r="N287" s="280"/>
      <c r="O287" s="280">
        <v>3</v>
      </c>
      <c r="P287" s="280">
        <v>4</v>
      </c>
      <c r="Q287" s="280">
        <v>4</v>
      </c>
      <c r="R287" s="236"/>
      <c r="S287" s="237">
        <f t="shared" ref="S287:S298" si="55">SUM(M287:R287)</f>
        <v>11</v>
      </c>
      <c r="T287" s="12"/>
      <c r="U287" s="185"/>
      <c r="V287" s="185"/>
      <c r="W287" s="185"/>
      <c r="X287" s="185"/>
      <c r="Y287" s="185"/>
      <c r="Z287" s="185"/>
      <c r="AA287" s="185"/>
      <c r="AB287" s="185"/>
      <c r="AC287" s="185"/>
      <c r="AD287" s="185"/>
      <c r="AE287" s="185"/>
      <c r="AF287" s="185"/>
      <c r="AG287" s="185"/>
      <c r="AH287" s="185"/>
      <c r="AI287" s="185"/>
      <c r="AJ287" s="185"/>
      <c r="AK287" s="185"/>
      <c r="AL287" s="185"/>
      <c r="AM287" s="185"/>
      <c r="AN287" s="185"/>
    </row>
    <row r="288" spans="1:40" ht="16.5" customHeight="1">
      <c r="A288" s="1152"/>
      <c r="B288" s="1159"/>
      <c r="C288" s="186"/>
      <c r="D288" s="33"/>
      <c r="E288" s="33"/>
      <c r="F288" s="33"/>
      <c r="G288" s="33"/>
      <c r="H288" s="33"/>
      <c r="I288" s="33"/>
      <c r="J288" s="33"/>
      <c r="K288" s="33"/>
      <c r="L288" s="240" t="s">
        <v>594</v>
      </c>
      <c r="M288" s="281"/>
      <c r="N288" s="281"/>
      <c r="O288" s="281">
        <v>3</v>
      </c>
      <c r="P288" s="281">
        <v>4</v>
      </c>
      <c r="Q288" s="281">
        <v>4</v>
      </c>
      <c r="R288" s="228"/>
      <c r="S288" s="242">
        <f t="shared" si="55"/>
        <v>11</v>
      </c>
      <c r="T288" s="12"/>
      <c r="U288" s="185"/>
      <c r="V288" s="185"/>
      <c r="W288" s="185"/>
      <c r="X288" s="185"/>
      <c r="Y288" s="185"/>
      <c r="Z288" s="185"/>
      <c r="AA288" s="185"/>
      <c r="AB288" s="185"/>
      <c r="AC288" s="185"/>
      <c r="AD288" s="185"/>
      <c r="AE288" s="185"/>
      <c r="AF288" s="185"/>
      <c r="AG288" s="185"/>
      <c r="AH288" s="185"/>
      <c r="AI288" s="185"/>
      <c r="AJ288" s="185"/>
      <c r="AK288" s="185"/>
      <c r="AL288" s="185"/>
      <c r="AM288" s="185"/>
      <c r="AN288" s="185"/>
    </row>
    <row r="289" spans="1:40" ht="16.5" customHeight="1">
      <c r="A289" s="1152"/>
      <c r="B289" s="1159"/>
      <c r="C289" s="186"/>
      <c r="D289" s="33"/>
      <c r="E289" s="33"/>
      <c r="F289" s="33"/>
      <c r="G289" s="33"/>
      <c r="H289" s="33"/>
      <c r="I289" s="33"/>
      <c r="J289" s="33"/>
      <c r="K289" s="33"/>
      <c r="L289" s="240" t="s">
        <v>595</v>
      </c>
      <c r="M289" s="243"/>
      <c r="N289" s="243"/>
      <c r="O289" s="243"/>
      <c r="P289" s="243"/>
      <c r="Q289" s="243"/>
      <c r="R289" s="228"/>
      <c r="S289" s="242">
        <f t="shared" si="55"/>
        <v>0</v>
      </c>
      <c r="T289" s="12"/>
      <c r="U289" s="185"/>
      <c r="V289" s="185"/>
      <c r="W289" s="185"/>
      <c r="X289" s="185"/>
      <c r="Y289" s="185"/>
      <c r="Z289" s="185"/>
      <c r="AA289" s="185"/>
      <c r="AB289" s="185"/>
      <c r="AC289" s="185"/>
      <c r="AD289" s="185"/>
      <c r="AE289" s="185"/>
      <c r="AF289" s="185"/>
      <c r="AG289" s="185"/>
      <c r="AH289" s="185"/>
      <c r="AI289" s="185"/>
      <c r="AJ289" s="185"/>
      <c r="AK289" s="185"/>
      <c r="AL289" s="185"/>
      <c r="AM289" s="185"/>
      <c r="AN289" s="185"/>
    </row>
    <row r="290" spans="1:40" ht="16.5" customHeight="1">
      <c r="A290" s="1152"/>
      <c r="B290" s="1159"/>
      <c r="C290" s="186"/>
      <c r="D290" s="33"/>
      <c r="E290" s="33"/>
      <c r="F290" s="33"/>
      <c r="G290" s="33"/>
      <c r="H290" s="33"/>
      <c r="I290" s="33"/>
      <c r="J290" s="33"/>
      <c r="K290" s="33"/>
      <c r="L290" s="244" t="s">
        <v>596</v>
      </c>
      <c r="M290" s="246">
        <v>6</v>
      </c>
      <c r="N290" s="246">
        <v>3</v>
      </c>
      <c r="O290" s="246">
        <v>3</v>
      </c>
      <c r="P290" s="246"/>
      <c r="Q290" s="246">
        <v>8</v>
      </c>
      <c r="R290" s="247"/>
      <c r="S290" s="248">
        <f t="shared" si="55"/>
        <v>20</v>
      </c>
      <c r="T290" s="12"/>
      <c r="U290" s="185"/>
      <c r="V290" s="185"/>
      <c r="W290" s="185"/>
      <c r="X290" s="185"/>
      <c r="Y290" s="185"/>
      <c r="Z290" s="185"/>
      <c r="AA290" s="185"/>
      <c r="AB290" s="185"/>
      <c r="AC290" s="185"/>
      <c r="AD290" s="185"/>
      <c r="AE290" s="185"/>
      <c r="AF290" s="185"/>
      <c r="AG290" s="185"/>
      <c r="AH290" s="185"/>
      <c r="AI290" s="185"/>
      <c r="AJ290" s="185"/>
      <c r="AK290" s="185"/>
      <c r="AL290" s="185"/>
      <c r="AM290" s="185"/>
      <c r="AN290" s="185"/>
    </row>
    <row r="291" spans="1:40" ht="16.5" customHeight="1">
      <c r="A291" s="1152"/>
      <c r="B291" s="1159"/>
      <c r="C291" s="1200"/>
      <c r="D291" s="186"/>
      <c r="E291" s="186"/>
      <c r="F291" s="186"/>
      <c r="G291" s="186"/>
      <c r="H291" s="186"/>
      <c r="I291" s="186"/>
      <c r="J291" s="186"/>
      <c r="K291" s="186"/>
      <c r="L291" s="244" t="s">
        <v>597</v>
      </c>
      <c r="M291" s="246"/>
      <c r="N291" s="246"/>
      <c r="O291" s="246"/>
      <c r="P291" s="246"/>
      <c r="Q291" s="246"/>
      <c r="R291" s="247"/>
      <c r="S291" s="248">
        <f t="shared" si="55"/>
        <v>0</v>
      </c>
      <c r="T291" s="12"/>
      <c r="U291" s="185"/>
      <c r="V291" s="185"/>
      <c r="W291" s="185"/>
      <c r="X291" s="185"/>
      <c r="Y291" s="185"/>
      <c r="Z291" s="185"/>
      <c r="AA291" s="185"/>
      <c r="AB291" s="185"/>
      <c r="AC291" s="185"/>
      <c r="AD291" s="8"/>
      <c r="AE291" s="8"/>
      <c r="AF291" s="8"/>
      <c r="AG291" s="8"/>
      <c r="AH291" s="8"/>
      <c r="AI291" s="8"/>
      <c r="AJ291" s="8"/>
      <c r="AK291" s="8"/>
      <c r="AL291" s="8"/>
      <c r="AM291" s="8"/>
      <c r="AN291" s="8"/>
    </row>
    <row r="292" spans="1:40" ht="16.5" customHeight="1">
      <c r="A292" s="1152"/>
      <c r="B292" s="1159"/>
      <c r="C292" s="1201"/>
      <c r="D292" s="186"/>
      <c r="E292" s="186"/>
      <c r="F292" s="186"/>
      <c r="G292" s="186"/>
      <c r="H292" s="186"/>
      <c r="I292" s="186"/>
      <c r="J292" s="186"/>
      <c r="K292" s="186"/>
      <c r="L292" s="249" t="s">
        <v>598</v>
      </c>
      <c r="M292" s="246">
        <v>3</v>
      </c>
      <c r="N292" s="246">
        <v>3</v>
      </c>
      <c r="O292" s="246"/>
      <c r="P292" s="246"/>
      <c r="Q292" s="246"/>
      <c r="R292" s="247"/>
      <c r="S292" s="248">
        <f t="shared" si="55"/>
        <v>6</v>
      </c>
      <c r="T292" s="12"/>
      <c r="U292" s="185"/>
      <c r="V292" s="185"/>
      <c r="W292" s="185"/>
      <c r="X292" s="185"/>
      <c r="Y292" s="185"/>
      <c r="Z292" s="185"/>
      <c r="AA292" s="185"/>
      <c r="AB292" s="185"/>
      <c r="AC292" s="185"/>
      <c r="AD292" s="8"/>
      <c r="AE292" s="8"/>
      <c r="AF292" s="8"/>
      <c r="AG292" s="8"/>
      <c r="AH292" s="8"/>
      <c r="AI292" s="8"/>
      <c r="AJ292" s="8"/>
      <c r="AK292" s="8"/>
      <c r="AL292" s="8"/>
      <c r="AM292" s="8"/>
      <c r="AN292" s="8"/>
    </row>
    <row r="293" spans="1:40" ht="16.5" customHeight="1">
      <c r="A293" s="352"/>
      <c r="B293" s="353"/>
      <c r="C293" s="186"/>
      <c r="D293" s="33"/>
      <c r="E293" s="33"/>
      <c r="F293" s="33"/>
      <c r="G293" s="33"/>
      <c r="H293" s="33"/>
      <c r="I293" s="33"/>
      <c r="J293" s="33"/>
      <c r="K293" s="33"/>
      <c r="L293" s="250" t="s">
        <v>599</v>
      </c>
      <c r="M293" s="251"/>
      <c r="N293" s="251"/>
      <c r="O293" s="251"/>
      <c r="P293" s="251"/>
      <c r="Q293" s="251"/>
      <c r="R293" s="252"/>
      <c r="S293" s="253">
        <f t="shared" si="55"/>
        <v>0</v>
      </c>
      <c r="T293" s="12"/>
      <c r="U293" s="185"/>
      <c r="V293" s="185"/>
      <c r="W293" s="185"/>
      <c r="X293" s="185"/>
      <c r="Y293" s="185"/>
      <c r="Z293" s="185"/>
      <c r="AA293" s="185"/>
      <c r="AB293" s="185"/>
      <c r="AC293" s="185"/>
      <c r="AD293" s="185"/>
      <c r="AE293" s="185"/>
      <c r="AF293" s="185"/>
      <c r="AG293" s="185"/>
      <c r="AH293" s="185"/>
      <c r="AI293" s="185"/>
      <c r="AJ293" s="185"/>
      <c r="AK293" s="185"/>
      <c r="AL293" s="185"/>
      <c r="AM293" s="185"/>
      <c r="AN293" s="185"/>
    </row>
    <row r="294" spans="1:40" ht="16.5" customHeight="1">
      <c r="A294" s="352"/>
      <c r="B294" s="353"/>
      <c r="C294" s="186"/>
      <c r="D294" s="33"/>
      <c r="E294" s="33"/>
      <c r="F294" s="33"/>
      <c r="G294" s="33"/>
      <c r="H294" s="33"/>
      <c r="I294" s="33"/>
      <c r="J294" s="33"/>
      <c r="K294" s="33"/>
      <c r="L294" s="250" t="s">
        <v>600</v>
      </c>
      <c r="M294" s="254"/>
      <c r="N294" s="254"/>
      <c r="O294" s="254"/>
      <c r="P294" s="254"/>
      <c r="Q294" s="254"/>
      <c r="R294" s="255"/>
      <c r="S294" s="256">
        <f t="shared" si="55"/>
        <v>0</v>
      </c>
      <c r="T294" s="12"/>
      <c r="U294" s="185"/>
      <c r="V294" s="185"/>
      <c r="W294" s="185"/>
      <c r="X294" s="185"/>
      <c r="Y294" s="185"/>
      <c r="Z294" s="185"/>
      <c r="AA294" s="185"/>
      <c r="AB294" s="185"/>
      <c r="AC294" s="185"/>
      <c r="AD294" s="185"/>
      <c r="AE294" s="185"/>
      <c r="AF294" s="185"/>
      <c r="AG294" s="185"/>
      <c r="AH294" s="185"/>
      <c r="AI294" s="185"/>
      <c r="AJ294" s="185"/>
      <c r="AK294" s="185"/>
      <c r="AL294" s="185"/>
      <c r="AM294" s="185"/>
      <c r="AN294" s="185"/>
    </row>
    <row r="295" spans="1:40" ht="16.5" customHeight="1">
      <c r="A295" s="352"/>
      <c r="B295" s="353"/>
      <c r="C295" s="186"/>
      <c r="D295" s="33"/>
      <c r="E295" s="33"/>
      <c r="F295" s="33"/>
      <c r="G295" s="33"/>
      <c r="H295" s="33"/>
      <c r="I295" s="33"/>
      <c r="J295" s="33"/>
      <c r="K295" s="33"/>
      <c r="L295" s="222" t="s">
        <v>681</v>
      </c>
      <c r="M295" s="223">
        <f t="shared" ref="M295:R295" si="56">M287+M275</f>
        <v>3</v>
      </c>
      <c r="N295" s="223">
        <f t="shared" si="56"/>
        <v>7</v>
      </c>
      <c r="O295" s="223">
        <f t="shared" si="56"/>
        <v>3</v>
      </c>
      <c r="P295" s="223">
        <f t="shared" si="56"/>
        <v>8</v>
      </c>
      <c r="Q295" s="223">
        <f t="shared" si="56"/>
        <v>11</v>
      </c>
      <c r="R295" s="223">
        <f t="shared" si="56"/>
        <v>0</v>
      </c>
      <c r="S295" s="224">
        <f t="shared" si="55"/>
        <v>32</v>
      </c>
      <c r="T295" s="12"/>
      <c r="U295" s="185"/>
      <c r="V295" s="185"/>
      <c r="W295" s="185"/>
      <c r="X295" s="185"/>
      <c r="Y295" s="185"/>
      <c r="Z295" s="185"/>
      <c r="AA295" s="185"/>
      <c r="AB295" s="185"/>
      <c r="AC295" s="185"/>
      <c r="AD295" s="185"/>
      <c r="AE295" s="185"/>
      <c r="AF295" s="185"/>
      <c r="AG295" s="185"/>
      <c r="AH295" s="185"/>
      <c r="AI295" s="185"/>
      <c r="AJ295" s="185"/>
      <c r="AK295" s="185"/>
      <c r="AL295" s="185"/>
      <c r="AM295" s="185"/>
      <c r="AN295" s="185"/>
    </row>
    <row r="296" spans="1:40" ht="16.5" customHeight="1">
      <c r="A296" s="352"/>
      <c r="B296" s="353"/>
      <c r="C296" s="186"/>
      <c r="D296" s="33"/>
      <c r="E296" s="33"/>
      <c r="F296" s="33"/>
      <c r="G296" s="33"/>
      <c r="H296" s="33"/>
      <c r="I296" s="33"/>
      <c r="J296" s="33"/>
      <c r="K296" s="33"/>
      <c r="L296" s="257" t="s">
        <v>682</v>
      </c>
      <c r="M296" s="258">
        <f t="shared" ref="M296:R296" si="57">M291+M290+M279+M278</f>
        <v>12</v>
      </c>
      <c r="N296" s="258">
        <f t="shared" si="57"/>
        <v>4</v>
      </c>
      <c r="O296" s="258">
        <f t="shared" si="57"/>
        <v>7</v>
      </c>
      <c r="P296" s="258">
        <f t="shared" si="57"/>
        <v>0</v>
      </c>
      <c r="Q296" s="258">
        <f t="shared" si="57"/>
        <v>9</v>
      </c>
      <c r="R296" s="258">
        <f t="shared" si="57"/>
        <v>0</v>
      </c>
      <c r="S296" s="259">
        <f t="shared" si="55"/>
        <v>32</v>
      </c>
      <c r="T296" s="12"/>
      <c r="U296" s="185"/>
      <c r="V296" s="185"/>
      <c r="W296" s="185"/>
      <c r="X296" s="185"/>
      <c r="Y296" s="185"/>
      <c r="Z296" s="185"/>
      <c r="AA296" s="185"/>
      <c r="AB296" s="185"/>
      <c r="AC296" s="185"/>
      <c r="AD296" s="185"/>
      <c r="AE296" s="185"/>
      <c r="AF296" s="185"/>
      <c r="AG296" s="185"/>
      <c r="AH296" s="185"/>
      <c r="AI296" s="185"/>
      <c r="AJ296" s="185"/>
      <c r="AK296" s="185"/>
      <c r="AL296" s="185"/>
      <c r="AM296" s="185"/>
      <c r="AN296" s="185"/>
    </row>
    <row r="297" spans="1:40" ht="16.5" customHeight="1">
      <c r="A297" s="352"/>
      <c r="B297" s="353"/>
      <c r="C297" s="1200"/>
      <c r="D297" s="186"/>
      <c r="E297" s="186"/>
      <c r="F297" s="186"/>
      <c r="G297" s="186"/>
      <c r="H297" s="186"/>
      <c r="I297" s="186"/>
      <c r="J297" s="186"/>
      <c r="K297" s="186"/>
      <c r="L297" s="257" t="s">
        <v>683</v>
      </c>
      <c r="M297" s="258">
        <f t="shared" ref="M297:R297" si="58">M292+M280</f>
        <v>3</v>
      </c>
      <c r="N297" s="258">
        <f t="shared" si="58"/>
        <v>3</v>
      </c>
      <c r="O297" s="258">
        <f t="shared" si="58"/>
        <v>4</v>
      </c>
      <c r="P297" s="258">
        <f t="shared" si="58"/>
        <v>0</v>
      </c>
      <c r="Q297" s="258">
        <f t="shared" si="58"/>
        <v>4</v>
      </c>
      <c r="R297" s="258">
        <f t="shared" si="58"/>
        <v>0</v>
      </c>
      <c r="S297" s="259">
        <f t="shared" si="55"/>
        <v>14</v>
      </c>
      <c r="T297" s="12"/>
      <c r="U297" s="185"/>
      <c r="V297" s="185"/>
      <c r="W297" s="185"/>
      <c r="X297" s="185"/>
      <c r="Y297" s="185"/>
      <c r="Z297" s="185"/>
      <c r="AA297" s="185"/>
      <c r="AB297" s="185"/>
      <c r="AC297" s="185"/>
      <c r="AD297" s="8"/>
      <c r="AE297" s="8"/>
      <c r="AF297" s="8"/>
      <c r="AG297" s="8"/>
      <c r="AH297" s="8"/>
      <c r="AI297" s="8"/>
      <c r="AJ297" s="8"/>
      <c r="AK297" s="8"/>
      <c r="AL297" s="8"/>
      <c r="AM297" s="8"/>
      <c r="AN297" s="8"/>
    </row>
    <row r="298" spans="1:40" ht="16.5" customHeight="1">
      <c r="A298" s="352"/>
      <c r="B298" s="353"/>
      <c r="C298" s="1201"/>
      <c r="D298" s="186"/>
      <c r="E298" s="186"/>
      <c r="F298" s="186"/>
      <c r="G298" s="186"/>
      <c r="H298" s="186"/>
      <c r="I298" s="186"/>
      <c r="J298" s="186"/>
      <c r="K298" s="186"/>
      <c r="L298" s="260" t="s">
        <v>684</v>
      </c>
      <c r="M298" s="261">
        <f t="shared" ref="M298:R298" si="59">M293+M281</f>
        <v>0</v>
      </c>
      <c r="N298" s="261">
        <f t="shared" si="59"/>
        <v>0</v>
      </c>
      <c r="O298" s="261">
        <f t="shared" si="59"/>
        <v>0</v>
      </c>
      <c r="P298" s="261">
        <f t="shared" si="59"/>
        <v>0</v>
      </c>
      <c r="Q298" s="261">
        <f t="shared" si="59"/>
        <v>0</v>
      </c>
      <c r="R298" s="261">
        <f t="shared" si="59"/>
        <v>0</v>
      </c>
      <c r="S298" s="262">
        <f t="shared" si="55"/>
        <v>0</v>
      </c>
      <c r="T298" s="12"/>
      <c r="U298" s="185"/>
      <c r="V298" s="185"/>
      <c r="W298" s="185"/>
      <c r="X298" s="185"/>
      <c r="Y298" s="185"/>
      <c r="Z298" s="185"/>
      <c r="AA298" s="185"/>
      <c r="AB298" s="185"/>
      <c r="AC298" s="185"/>
      <c r="AD298" s="8"/>
      <c r="AE298" s="8"/>
      <c r="AF298" s="8"/>
      <c r="AG298" s="8"/>
      <c r="AH298" s="8"/>
      <c r="AI298" s="8"/>
      <c r="AJ298" s="8"/>
      <c r="AK298" s="8"/>
      <c r="AL298" s="8"/>
      <c r="AM298" s="8"/>
      <c r="AN298" s="8"/>
    </row>
    <row r="299" spans="1:40" ht="16.5" customHeight="1">
      <c r="A299" s="1224" t="s">
        <v>817</v>
      </c>
      <c r="B299" s="1138"/>
      <c r="C299" s="354"/>
      <c r="D299" s="82"/>
      <c r="E299" s="82"/>
      <c r="F299" s="82"/>
      <c r="G299" s="82"/>
      <c r="H299" s="82"/>
      <c r="I299" s="82"/>
      <c r="J299" s="82"/>
      <c r="K299" s="82"/>
      <c r="L299" s="1259"/>
      <c r="M299" s="1137"/>
      <c r="N299" s="1137"/>
      <c r="O299" s="1137"/>
      <c r="P299" s="1137"/>
      <c r="Q299" s="1137"/>
      <c r="R299" s="1137"/>
      <c r="S299" s="1138"/>
      <c r="T299" s="12"/>
      <c r="U299" s="185"/>
      <c r="V299" s="185"/>
      <c r="W299" s="185"/>
      <c r="X299" s="185"/>
      <c r="Y299" s="185"/>
      <c r="Z299" s="185"/>
      <c r="AA299" s="185"/>
      <c r="AB299" s="185"/>
      <c r="AC299" s="185"/>
      <c r="AD299" s="185"/>
      <c r="AE299" s="185"/>
      <c r="AF299" s="185"/>
      <c r="AG299" s="185"/>
      <c r="AH299" s="185"/>
      <c r="AI299" s="185"/>
      <c r="AJ299" s="185"/>
      <c r="AK299" s="185"/>
      <c r="AL299" s="185"/>
      <c r="AM299" s="185"/>
      <c r="AN299" s="185"/>
    </row>
    <row r="300" spans="1:40" ht="36" customHeight="1">
      <c r="A300" s="1162">
        <v>12</v>
      </c>
      <c r="B300" s="1212" t="s">
        <v>95</v>
      </c>
      <c r="C300" s="186" t="s">
        <v>643</v>
      </c>
      <c r="D300" s="306">
        <v>6</v>
      </c>
      <c r="E300" s="9" t="s">
        <v>790</v>
      </c>
      <c r="F300" s="9" t="s">
        <v>645</v>
      </c>
      <c r="G300" s="306"/>
      <c r="H300" s="306">
        <v>1</v>
      </c>
      <c r="I300" s="9">
        <v>7</v>
      </c>
      <c r="J300" s="9" t="s">
        <v>790</v>
      </c>
      <c r="K300" s="306" t="s">
        <v>645</v>
      </c>
      <c r="L300" s="1192" t="s">
        <v>592</v>
      </c>
      <c r="M300" s="48" t="s">
        <v>3118</v>
      </c>
      <c r="N300" s="408"/>
      <c r="O300" s="417" t="s">
        <v>3119</v>
      </c>
      <c r="P300" s="1073" t="s">
        <v>3120</v>
      </c>
      <c r="Q300" s="408"/>
      <c r="R300" s="29"/>
      <c r="S300" s="29"/>
      <c r="T300" s="12"/>
      <c r="U300" s="185"/>
      <c r="V300" s="185"/>
      <c r="W300" s="185"/>
      <c r="X300" s="185"/>
      <c r="Y300" s="185"/>
      <c r="Z300" s="185"/>
      <c r="AA300" s="185"/>
      <c r="AB300" s="185"/>
      <c r="AC300" s="185"/>
      <c r="AD300" s="185"/>
      <c r="AE300" s="185"/>
      <c r="AF300" s="185"/>
      <c r="AG300" s="185"/>
      <c r="AH300" s="185"/>
      <c r="AI300" s="185"/>
      <c r="AJ300" s="185"/>
      <c r="AK300" s="185"/>
      <c r="AL300" s="185"/>
      <c r="AM300" s="185"/>
      <c r="AN300" s="185"/>
    </row>
    <row r="301" spans="1:40" ht="28.5" customHeight="1">
      <c r="A301" s="1152"/>
      <c r="B301" s="1159"/>
      <c r="C301" s="186" t="s">
        <v>646</v>
      </c>
      <c r="D301" s="306">
        <v>5</v>
      </c>
      <c r="E301" s="9" t="s">
        <v>808</v>
      </c>
      <c r="F301" s="9" t="s">
        <v>645</v>
      </c>
      <c r="G301" s="306"/>
      <c r="H301" s="306">
        <v>2</v>
      </c>
      <c r="I301" s="9">
        <v>7</v>
      </c>
      <c r="J301" s="9" t="s">
        <v>792</v>
      </c>
      <c r="K301" s="306" t="s">
        <v>645</v>
      </c>
      <c r="L301" s="1193"/>
      <c r="M301" s="1087"/>
      <c r="N301" s="417" t="s">
        <v>3121</v>
      </c>
      <c r="O301" s="1046" t="s">
        <v>3122</v>
      </c>
      <c r="P301" s="1088" t="s">
        <v>3123</v>
      </c>
      <c r="Q301" s="1046" t="s">
        <v>3124</v>
      </c>
      <c r="R301" s="29"/>
      <c r="S301" s="29"/>
      <c r="T301" s="12"/>
      <c r="U301" s="185"/>
      <c r="V301" s="185"/>
      <c r="W301" s="185"/>
      <c r="X301" s="185"/>
      <c r="Y301" s="185"/>
      <c r="Z301" s="185"/>
      <c r="AA301" s="185"/>
      <c r="AB301" s="185"/>
      <c r="AC301" s="185"/>
      <c r="AD301" s="185"/>
      <c r="AE301" s="185"/>
      <c r="AF301" s="185"/>
      <c r="AG301" s="185"/>
      <c r="AH301" s="185"/>
      <c r="AI301" s="185"/>
      <c r="AJ301" s="185"/>
      <c r="AK301" s="185"/>
      <c r="AL301" s="185"/>
      <c r="AM301" s="185"/>
      <c r="AN301" s="185"/>
    </row>
    <row r="302" spans="1:40" ht="32.25" customHeight="1">
      <c r="A302" s="1152"/>
      <c r="B302" s="1159"/>
      <c r="C302" s="186" t="s">
        <v>656</v>
      </c>
      <c r="D302" s="306">
        <v>4</v>
      </c>
      <c r="E302" s="9" t="s">
        <v>650</v>
      </c>
      <c r="F302" s="9" t="s">
        <v>645</v>
      </c>
      <c r="G302" s="306"/>
      <c r="H302" s="306">
        <v>3</v>
      </c>
      <c r="I302" s="9">
        <v>5</v>
      </c>
      <c r="J302" s="9" t="s">
        <v>650</v>
      </c>
      <c r="K302" s="306" t="s">
        <v>651</v>
      </c>
      <c r="L302" s="1193"/>
      <c r="M302" s="29"/>
      <c r="N302" s="408" t="s">
        <v>3125</v>
      </c>
      <c r="O302" s="417"/>
      <c r="P302" s="1046"/>
      <c r="Q302" s="417" t="s">
        <v>3126</v>
      </c>
      <c r="R302" s="29"/>
      <c r="S302" s="29"/>
      <c r="T302" s="12"/>
      <c r="U302" s="185"/>
      <c r="V302" s="185"/>
      <c r="W302" s="185"/>
      <c r="X302" s="185"/>
      <c r="Y302" s="185"/>
      <c r="Z302" s="185"/>
      <c r="AA302" s="185"/>
      <c r="AB302" s="185"/>
      <c r="AC302" s="185"/>
      <c r="AD302" s="185"/>
      <c r="AE302" s="185"/>
      <c r="AF302" s="185"/>
      <c r="AG302" s="185"/>
      <c r="AH302" s="185"/>
      <c r="AI302" s="185"/>
      <c r="AJ302" s="185"/>
      <c r="AK302" s="185"/>
      <c r="AL302" s="185"/>
      <c r="AM302" s="185"/>
      <c r="AN302" s="185"/>
    </row>
    <row r="303" spans="1:40" ht="39.75" customHeight="1">
      <c r="A303" s="1152"/>
      <c r="B303" s="1159"/>
      <c r="C303" s="186" t="s">
        <v>657</v>
      </c>
      <c r="D303" s="306">
        <v>5</v>
      </c>
      <c r="E303" s="9" t="s">
        <v>653</v>
      </c>
      <c r="F303" s="9" t="s">
        <v>645</v>
      </c>
      <c r="G303" s="306"/>
      <c r="H303" s="306">
        <v>4</v>
      </c>
      <c r="I303" s="9">
        <v>4</v>
      </c>
      <c r="J303" s="9" t="s">
        <v>653</v>
      </c>
      <c r="K303" s="306" t="s">
        <v>651</v>
      </c>
      <c r="L303" s="1194"/>
      <c r="M303" s="1087" t="s">
        <v>3127</v>
      </c>
      <c r="N303" s="1046"/>
      <c r="O303" s="1046"/>
      <c r="P303" s="1046" t="s">
        <v>3128</v>
      </c>
      <c r="Q303" s="417"/>
      <c r="R303" s="29"/>
      <c r="S303" s="29"/>
      <c r="T303" s="12"/>
      <c r="U303" s="185"/>
      <c r="V303" s="185"/>
      <c r="W303" s="185"/>
      <c r="X303" s="185"/>
      <c r="Y303" s="185"/>
      <c r="Z303" s="185"/>
      <c r="AA303" s="185"/>
      <c r="AB303" s="185"/>
      <c r="AC303" s="185"/>
      <c r="AD303" s="185"/>
      <c r="AE303" s="185"/>
      <c r="AF303" s="185"/>
      <c r="AG303" s="185"/>
      <c r="AH303" s="185"/>
      <c r="AI303" s="185"/>
      <c r="AJ303" s="185"/>
      <c r="AK303" s="185"/>
      <c r="AL303" s="185"/>
      <c r="AM303" s="185"/>
      <c r="AN303" s="185"/>
    </row>
    <row r="304" spans="1:40" ht="15.75" customHeight="1">
      <c r="A304" s="1152"/>
      <c r="B304" s="1159"/>
      <c r="C304" s="186" t="s">
        <v>658</v>
      </c>
      <c r="D304" s="306">
        <v>4</v>
      </c>
      <c r="E304" s="9" t="s">
        <v>655</v>
      </c>
      <c r="F304" s="9" t="s">
        <v>645</v>
      </c>
      <c r="G304" s="306"/>
      <c r="H304" s="306">
        <v>5</v>
      </c>
      <c r="I304" s="9">
        <v>5</v>
      </c>
      <c r="J304" s="9" t="s">
        <v>655</v>
      </c>
      <c r="K304" s="306" t="s">
        <v>651</v>
      </c>
      <c r="L304" s="186" t="s">
        <v>593</v>
      </c>
      <c r="M304" s="192">
        <v>3</v>
      </c>
      <c r="N304" s="192">
        <v>7</v>
      </c>
      <c r="O304" s="192">
        <v>7</v>
      </c>
      <c r="P304" s="192">
        <v>4</v>
      </c>
      <c r="Q304" s="192">
        <v>4</v>
      </c>
      <c r="R304" s="194"/>
      <c r="S304" s="4">
        <f t="shared" ref="S304:S311" si="60">SUM(M304:R304)</f>
        <v>25</v>
      </c>
      <c r="T304" s="12"/>
      <c r="U304" s="185"/>
      <c r="V304" s="185"/>
      <c r="W304" s="185"/>
      <c r="X304" s="185"/>
      <c r="Y304" s="185"/>
      <c r="Z304" s="185"/>
      <c r="AA304" s="185"/>
      <c r="AB304" s="185"/>
      <c r="AC304" s="185"/>
      <c r="AD304" s="185"/>
      <c r="AE304" s="185"/>
      <c r="AF304" s="185"/>
      <c r="AG304" s="185"/>
      <c r="AH304" s="185"/>
      <c r="AI304" s="185"/>
      <c r="AJ304" s="185"/>
      <c r="AK304" s="185"/>
      <c r="AL304" s="185"/>
      <c r="AM304" s="185"/>
      <c r="AN304" s="185"/>
    </row>
    <row r="305" spans="1:40" ht="15.75" customHeight="1">
      <c r="A305" s="1152"/>
      <c r="B305" s="1159"/>
      <c r="C305" s="186"/>
      <c r="D305" s="33"/>
      <c r="E305" s="33"/>
      <c r="F305" s="33"/>
      <c r="G305" s="33"/>
      <c r="H305" s="33"/>
      <c r="I305" s="203">
        <v>28</v>
      </c>
      <c r="J305" s="33"/>
      <c r="K305" s="33"/>
      <c r="L305" s="195" t="s">
        <v>594</v>
      </c>
      <c r="M305" s="196">
        <v>3</v>
      </c>
      <c r="N305" s="196">
        <v>7</v>
      </c>
      <c r="O305" s="196">
        <v>7</v>
      </c>
      <c r="P305" s="196">
        <v>4</v>
      </c>
      <c r="Q305" s="196">
        <v>4</v>
      </c>
      <c r="R305" s="29"/>
      <c r="S305" s="33">
        <f t="shared" si="60"/>
        <v>25</v>
      </c>
      <c r="T305" s="12"/>
      <c r="U305" s="185"/>
      <c r="V305" s="185"/>
      <c r="W305" s="185"/>
      <c r="X305" s="185"/>
      <c r="Y305" s="185"/>
      <c r="Z305" s="185"/>
      <c r="AA305" s="185"/>
      <c r="AB305" s="185"/>
      <c r="AC305" s="185"/>
      <c r="AD305" s="185"/>
      <c r="AE305" s="185"/>
      <c r="AF305" s="185"/>
      <c r="AG305" s="185"/>
      <c r="AH305" s="185"/>
      <c r="AI305" s="185"/>
      <c r="AJ305" s="185"/>
      <c r="AK305" s="185"/>
      <c r="AL305" s="185"/>
      <c r="AM305" s="185"/>
      <c r="AN305" s="185"/>
    </row>
    <row r="306" spans="1:40" ht="15.75" customHeight="1">
      <c r="A306" s="1152"/>
      <c r="B306" s="1159"/>
      <c r="C306" s="380"/>
      <c r="D306" s="33"/>
      <c r="E306" s="33"/>
      <c r="F306" s="33"/>
      <c r="G306" s="33"/>
      <c r="H306" s="33"/>
      <c r="I306" s="33"/>
      <c r="J306" s="33"/>
      <c r="K306" s="33"/>
      <c r="L306" s="195" t="s">
        <v>595</v>
      </c>
      <c r="M306" s="198"/>
      <c r="N306" s="198"/>
      <c r="O306" s="198"/>
      <c r="P306" s="198"/>
      <c r="Q306" s="198"/>
      <c r="R306" s="29"/>
      <c r="S306" s="33">
        <f t="shared" si="60"/>
        <v>0</v>
      </c>
      <c r="T306" s="12"/>
      <c r="U306" s="185"/>
      <c r="V306" s="185"/>
      <c r="W306" s="185"/>
      <c r="X306" s="185"/>
      <c r="Y306" s="185"/>
      <c r="Z306" s="185"/>
      <c r="AA306" s="185"/>
      <c r="AB306" s="185"/>
      <c r="AC306" s="185"/>
      <c r="AD306" s="185"/>
      <c r="AE306" s="185"/>
      <c r="AF306" s="185"/>
      <c r="AG306" s="185"/>
      <c r="AH306" s="185"/>
      <c r="AI306" s="185"/>
      <c r="AJ306" s="185"/>
      <c r="AK306" s="185"/>
      <c r="AL306" s="185"/>
      <c r="AM306" s="185"/>
      <c r="AN306" s="185"/>
    </row>
    <row r="307" spans="1:40" ht="15.75" customHeight="1">
      <c r="A307" s="1152"/>
      <c r="B307" s="1159"/>
      <c r="C307" s="186"/>
      <c r="D307" s="33"/>
      <c r="E307" s="33"/>
      <c r="F307" s="33"/>
      <c r="G307" s="33"/>
      <c r="H307" s="306">
        <v>1</v>
      </c>
      <c r="I307" s="9">
        <v>7</v>
      </c>
      <c r="J307" s="9" t="s">
        <v>3044</v>
      </c>
      <c r="K307" s="306" t="s">
        <v>651</v>
      </c>
      <c r="L307" s="199" t="s">
        <v>596</v>
      </c>
      <c r="M307" s="200"/>
      <c r="N307" s="200">
        <v>1</v>
      </c>
      <c r="O307" s="200">
        <v>1</v>
      </c>
      <c r="P307" s="200">
        <v>4</v>
      </c>
      <c r="Q307" s="200">
        <v>4</v>
      </c>
      <c r="R307" s="202"/>
      <c r="S307" s="203">
        <f t="shared" si="60"/>
        <v>10</v>
      </c>
      <c r="T307" s="12"/>
      <c r="U307" s="185"/>
      <c r="V307" s="185"/>
      <c r="W307" s="185"/>
      <c r="X307" s="185"/>
      <c r="Y307" s="185"/>
      <c r="Z307" s="185"/>
      <c r="AA307" s="185"/>
      <c r="AB307" s="185"/>
      <c r="AC307" s="185"/>
      <c r="AD307" s="185"/>
      <c r="AE307" s="185"/>
      <c r="AF307" s="185"/>
      <c r="AG307" s="185"/>
      <c r="AH307" s="185"/>
      <c r="AI307" s="185"/>
      <c r="AJ307" s="185"/>
      <c r="AK307" s="185"/>
      <c r="AL307" s="185"/>
      <c r="AM307" s="185"/>
      <c r="AN307" s="185"/>
    </row>
    <row r="308" spans="1:40" ht="15.75" customHeight="1">
      <c r="A308" s="1152"/>
      <c r="B308" s="1159"/>
      <c r="C308" s="186"/>
      <c r="D308" s="306"/>
      <c r="E308" s="9"/>
      <c r="F308" s="9"/>
      <c r="G308" s="306"/>
      <c r="H308" s="306"/>
      <c r="I308" s="9"/>
      <c r="J308" s="9"/>
      <c r="K308" s="306"/>
      <c r="L308" s="199" t="s">
        <v>597</v>
      </c>
      <c r="M308" s="200"/>
      <c r="N308" s="200"/>
      <c r="O308" s="200"/>
      <c r="P308" s="200"/>
      <c r="Q308" s="200"/>
      <c r="R308" s="202"/>
      <c r="S308" s="203">
        <f t="shared" si="60"/>
        <v>0</v>
      </c>
      <c r="T308" s="12"/>
      <c r="U308" s="185"/>
      <c r="V308" s="185"/>
      <c r="W308" s="185"/>
      <c r="X308" s="185"/>
      <c r="Y308" s="185"/>
      <c r="Z308" s="185"/>
      <c r="AA308" s="185"/>
      <c r="AB308" s="185"/>
      <c r="AC308" s="185"/>
      <c r="AD308" s="185"/>
      <c r="AE308" s="185"/>
      <c r="AF308" s="185"/>
      <c r="AG308" s="185"/>
      <c r="AH308" s="185"/>
      <c r="AI308" s="185"/>
      <c r="AJ308" s="185"/>
      <c r="AK308" s="185"/>
      <c r="AL308" s="185"/>
      <c r="AM308" s="185"/>
      <c r="AN308" s="185"/>
    </row>
    <row r="309" spans="1:40" ht="15.75" customHeight="1">
      <c r="A309" s="1152"/>
      <c r="B309" s="1159"/>
      <c r="C309" s="186"/>
      <c r="D309" s="33"/>
      <c r="E309" s="33"/>
      <c r="F309" s="33"/>
      <c r="G309" s="33"/>
      <c r="H309" s="33"/>
      <c r="I309" s="33"/>
      <c r="J309" s="33"/>
      <c r="K309" s="33"/>
      <c r="L309" s="208" t="s">
        <v>598</v>
      </c>
      <c r="M309" s="200">
        <v>3</v>
      </c>
      <c r="N309" s="200"/>
      <c r="O309" s="200"/>
      <c r="P309" s="200">
        <v>4</v>
      </c>
      <c r="Q309" s="200"/>
      <c r="R309" s="202"/>
      <c r="S309" s="203">
        <f t="shared" si="60"/>
        <v>7</v>
      </c>
      <c r="T309" s="12"/>
      <c r="U309" s="185"/>
      <c r="V309" s="185"/>
      <c r="W309" s="185"/>
      <c r="X309" s="185"/>
      <c r="Y309" s="185"/>
      <c r="Z309" s="185"/>
      <c r="AA309" s="185"/>
      <c r="AB309" s="185"/>
      <c r="AC309" s="185"/>
      <c r="AD309" s="185"/>
      <c r="AE309" s="185"/>
      <c r="AF309" s="185"/>
      <c r="AG309" s="185"/>
      <c r="AH309" s="185"/>
      <c r="AI309" s="185"/>
      <c r="AJ309" s="185"/>
      <c r="AK309" s="185"/>
      <c r="AL309" s="185"/>
      <c r="AM309" s="185"/>
      <c r="AN309" s="185"/>
    </row>
    <row r="310" spans="1:40" ht="15.75" customHeight="1">
      <c r="A310" s="1152"/>
      <c r="B310" s="1159"/>
      <c r="C310" s="380"/>
      <c r="D310" s="33"/>
      <c r="E310" s="33"/>
      <c r="F310" s="33"/>
      <c r="G310" s="33"/>
      <c r="H310" s="33"/>
      <c r="I310" s="33"/>
      <c r="J310" s="33"/>
      <c r="K310" s="33"/>
      <c r="L310" s="209" t="s">
        <v>599</v>
      </c>
      <c r="M310" s="210"/>
      <c r="N310" s="210"/>
      <c r="O310" s="210"/>
      <c r="P310" s="210"/>
      <c r="Q310" s="210"/>
      <c r="R310" s="211"/>
      <c r="S310" s="212">
        <f t="shared" si="60"/>
        <v>0</v>
      </c>
      <c r="T310" s="12"/>
      <c r="U310" s="185"/>
      <c r="V310" s="185"/>
      <c r="W310" s="185"/>
      <c r="X310" s="185"/>
      <c r="Y310" s="185"/>
      <c r="Z310" s="185"/>
      <c r="AA310" s="185"/>
      <c r="AB310" s="185"/>
      <c r="AC310" s="185"/>
      <c r="AD310" s="185"/>
      <c r="AE310" s="185"/>
      <c r="AF310" s="185"/>
      <c r="AG310" s="185"/>
      <c r="AH310" s="185"/>
      <c r="AI310" s="185"/>
      <c r="AJ310" s="185"/>
      <c r="AK310" s="185"/>
      <c r="AL310" s="185"/>
      <c r="AM310" s="185"/>
      <c r="AN310" s="185"/>
    </row>
    <row r="311" spans="1:40" ht="15.75" customHeight="1">
      <c r="A311" s="1152"/>
      <c r="B311" s="1159"/>
      <c r="C311" s="186"/>
      <c r="D311" s="33"/>
      <c r="E311" s="33"/>
      <c r="F311" s="33"/>
      <c r="G311" s="33"/>
      <c r="H311" s="33"/>
      <c r="I311" s="33"/>
      <c r="J311" s="33"/>
      <c r="K311" s="33"/>
      <c r="L311" s="209" t="s">
        <v>600</v>
      </c>
      <c r="M311" s="213"/>
      <c r="N311" s="213"/>
      <c r="O311" s="213"/>
      <c r="P311" s="213"/>
      <c r="Q311" s="213"/>
      <c r="R311" s="214"/>
      <c r="S311" s="215">
        <f t="shared" si="60"/>
        <v>0</v>
      </c>
      <c r="T311" s="12"/>
      <c r="U311" s="185"/>
      <c r="V311" s="185"/>
      <c r="W311" s="185"/>
      <c r="X311" s="185"/>
      <c r="Y311" s="185"/>
      <c r="Z311" s="185"/>
      <c r="AA311" s="185"/>
      <c r="AB311" s="185"/>
      <c r="AC311" s="185"/>
      <c r="AD311" s="185"/>
      <c r="AE311" s="185"/>
      <c r="AF311" s="185"/>
      <c r="AG311" s="185"/>
      <c r="AH311" s="185"/>
      <c r="AI311" s="185"/>
      <c r="AJ311" s="185"/>
      <c r="AK311" s="185"/>
      <c r="AL311" s="185"/>
      <c r="AM311" s="185"/>
      <c r="AN311" s="185"/>
    </row>
    <row r="312" spans="1:40" ht="15.75" customHeight="1">
      <c r="A312" s="1152"/>
      <c r="B312" s="1159"/>
      <c r="C312" s="216"/>
      <c r="D312" s="217"/>
      <c r="E312" s="217"/>
      <c r="F312" s="217"/>
      <c r="G312" s="217"/>
      <c r="H312" s="217"/>
      <c r="I312" s="217"/>
      <c r="J312" s="217"/>
      <c r="K312" s="217"/>
      <c r="L312" s="222"/>
      <c r="M312" s="223"/>
      <c r="N312" s="223"/>
      <c r="O312" s="223"/>
      <c r="P312" s="223"/>
      <c r="Q312" s="223"/>
      <c r="R312" s="224"/>
      <c r="S312" s="225"/>
      <c r="T312" s="12"/>
      <c r="U312" s="185"/>
      <c r="V312" s="185"/>
      <c r="W312" s="185"/>
      <c r="X312" s="185"/>
      <c r="Y312" s="185"/>
      <c r="Z312" s="185"/>
      <c r="AA312" s="185"/>
      <c r="AB312" s="185"/>
      <c r="AC312" s="185"/>
      <c r="AD312" s="8"/>
      <c r="AE312" s="8"/>
      <c r="AF312" s="8"/>
      <c r="AG312" s="8"/>
      <c r="AH312" s="8"/>
      <c r="AI312" s="8"/>
      <c r="AJ312" s="8"/>
      <c r="AK312" s="8"/>
      <c r="AL312" s="8"/>
      <c r="AM312" s="8"/>
      <c r="AN312" s="8"/>
    </row>
    <row r="313" spans="1:40" ht="30.75" customHeight="1">
      <c r="A313" s="1152"/>
      <c r="B313" s="1159"/>
      <c r="C313" s="114"/>
      <c r="D313" s="114"/>
      <c r="E313" s="114"/>
      <c r="F313" s="114"/>
      <c r="G313" s="114"/>
      <c r="H313" s="114"/>
      <c r="I313" s="114"/>
      <c r="J313" s="114"/>
      <c r="K313" s="114"/>
      <c r="L313" s="1195" t="s">
        <v>601</v>
      </c>
      <c r="M313" s="296"/>
      <c r="N313" s="1037"/>
      <c r="O313" s="1036"/>
      <c r="P313" s="1036" t="s">
        <v>3129</v>
      </c>
      <c r="Q313" s="1036"/>
      <c r="R313" s="228"/>
      <c r="S313" s="228"/>
      <c r="T313" s="12"/>
      <c r="U313" s="185"/>
      <c r="V313" s="185"/>
      <c r="W313" s="185"/>
      <c r="X313" s="185"/>
      <c r="Y313" s="185"/>
      <c r="Z313" s="185"/>
      <c r="AA313" s="185"/>
      <c r="AB313" s="185"/>
      <c r="AC313" s="185"/>
      <c r="AD313" s="185"/>
      <c r="AE313" s="185"/>
      <c r="AF313" s="185"/>
      <c r="AG313" s="185"/>
      <c r="AH313" s="185"/>
      <c r="AI313" s="185"/>
      <c r="AJ313" s="185"/>
      <c r="AK313" s="185"/>
      <c r="AL313" s="185"/>
      <c r="AM313" s="185"/>
      <c r="AN313" s="185"/>
    </row>
    <row r="314" spans="1:40" ht="28.5" customHeight="1">
      <c r="A314" s="1152"/>
      <c r="B314" s="1159"/>
      <c r="C314" s="114"/>
      <c r="D314" s="114"/>
      <c r="E314" s="114"/>
      <c r="F314" s="114"/>
      <c r="G314" s="114"/>
      <c r="H314" s="114"/>
      <c r="I314" s="114"/>
      <c r="J314" s="114"/>
      <c r="K314" s="114"/>
      <c r="L314" s="1193"/>
      <c r="M314" s="1069" t="s">
        <v>3130</v>
      </c>
      <c r="N314" s="1037" t="s">
        <v>3131</v>
      </c>
      <c r="O314" s="1036"/>
      <c r="P314" s="1036" t="s">
        <v>3132</v>
      </c>
      <c r="Q314" s="1036" t="s">
        <v>3133</v>
      </c>
      <c r="R314" s="228"/>
      <c r="S314" s="228"/>
      <c r="T314" s="12"/>
      <c r="U314" s="185"/>
      <c r="V314" s="185"/>
      <c r="W314" s="185"/>
      <c r="X314" s="185"/>
      <c r="Y314" s="185"/>
      <c r="Z314" s="185"/>
      <c r="AA314" s="185"/>
      <c r="AB314" s="185"/>
      <c r="AC314" s="185"/>
      <c r="AD314" s="185"/>
      <c r="AE314" s="185"/>
      <c r="AF314" s="185"/>
      <c r="AG314" s="185"/>
      <c r="AH314" s="185"/>
      <c r="AI314" s="185"/>
      <c r="AJ314" s="185"/>
      <c r="AK314" s="185"/>
      <c r="AL314" s="185"/>
      <c r="AM314" s="185"/>
      <c r="AN314" s="185"/>
    </row>
    <row r="315" spans="1:40" ht="30" customHeight="1">
      <c r="A315" s="1152"/>
      <c r="B315" s="1159"/>
      <c r="C315" s="114"/>
      <c r="D315" s="114"/>
      <c r="E315" s="114"/>
      <c r="F315" s="114"/>
      <c r="G315" s="114"/>
      <c r="H315" s="114"/>
      <c r="I315" s="114"/>
      <c r="J315" s="114"/>
      <c r="K315" s="114"/>
      <c r="L315" s="1194"/>
      <c r="M315" s="1069"/>
      <c r="N315" s="1036" t="s">
        <v>3134</v>
      </c>
      <c r="O315" s="1036"/>
      <c r="P315" s="1036"/>
      <c r="Q315" s="1089" t="s">
        <v>3135</v>
      </c>
      <c r="R315" s="228"/>
      <c r="S315" s="228"/>
      <c r="T315" s="12"/>
      <c r="U315" s="185"/>
      <c r="V315" s="185"/>
      <c r="W315" s="185"/>
      <c r="X315" s="185"/>
      <c r="Y315" s="185"/>
      <c r="Z315" s="185"/>
      <c r="AA315" s="185"/>
      <c r="AB315" s="185"/>
      <c r="AC315" s="185"/>
      <c r="AD315" s="185"/>
      <c r="AE315" s="185"/>
      <c r="AF315" s="185"/>
      <c r="AG315" s="185"/>
      <c r="AH315" s="185"/>
      <c r="AI315" s="185"/>
      <c r="AJ315" s="185"/>
      <c r="AK315" s="185"/>
      <c r="AL315" s="185"/>
      <c r="AM315" s="185"/>
      <c r="AN315" s="185"/>
    </row>
    <row r="316" spans="1:40" ht="18" customHeight="1">
      <c r="A316" s="1152"/>
      <c r="B316" s="1159"/>
      <c r="C316" s="186"/>
      <c r="D316" s="33"/>
      <c r="E316" s="33"/>
      <c r="F316" s="33"/>
      <c r="G316" s="33"/>
      <c r="H316" s="33"/>
      <c r="I316" s="33"/>
      <c r="J316" s="33"/>
      <c r="K316" s="33"/>
      <c r="L316" s="238" t="s">
        <v>593</v>
      </c>
      <c r="M316" s="280"/>
      <c r="N316" s="280">
        <v>3</v>
      </c>
      <c r="O316" s="280"/>
      <c r="P316" s="280"/>
      <c r="Q316" s="280"/>
      <c r="R316" s="236"/>
      <c r="S316" s="237">
        <f t="shared" ref="S316:S327" si="61">SUM(M316:R316)</f>
        <v>3</v>
      </c>
      <c r="T316" s="12"/>
      <c r="U316" s="185"/>
      <c r="V316" s="185"/>
      <c r="W316" s="185"/>
      <c r="X316" s="185"/>
      <c r="Y316" s="185"/>
      <c r="Z316" s="185"/>
      <c r="AA316" s="185"/>
      <c r="AB316" s="185"/>
      <c r="AC316" s="185"/>
      <c r="AD316" s="185"/>
      <c r="AE316" s="185"/>
      <c r="AF316" s="185"/>
      <c r="AG316" s="185"/>
      <c r="AH316" s="185"/>
      <c r="AI316" s="185"/>
      <c r="AJ316" s="185"/>
      <c r="AK316" s="185"/>
      <c r="AL316" s="185"/>
      <c r="AM316" s="185"/>
      <c r="AN316" s="185"/>
    </row>
    <row r="317" spans="1:40" ht="18" customHeight="1">
      <c r="A317" s="1152"/>
      <c r="B317" s="1159"/>
      <c r="C317" s="186"/>
      <c r="D317" s="33"/>
      <c r="E317" s="33"/>
      <c r="F317" s="33"/>
      <c r="G317" s="33"/>
      <c r="H317" s="33"/>
      <c r="I317" s="33"/>
      <c r="J317" s="33"/>
      <c r="K317" s="33"/>
      <c r="L317" s="240" t="s">
        <v>594</v>
      </c>
      <c r="M317" s="281"/>
      <c r="N317" s="281">
        <v>3</v>
      </c>
      <c r="O317" s="281"/>
      <c r="P317" s="281"/>
      <c r="Q317" s="281"/>
      <c r="R317" s="228"/>
      <c r="S317" s="242">
        <f t="shared" si="61"/>
        <v>3</v>
      </c>
      <c r="T317" s="12"/>
      <c r="U317" s="185"/>
      <c r="V317" s="185"/>
      <c r="W317" s="185"/>
      <c r="X317" s="185"/>
      <c r="Y317" s="185"/>
      <c r="Z317" s="185"/>
      <c r="AA317" s="185"/>
      <c r="AB317" s="185"/>
      <c r="AC317" s="185"/>
      <c r="AD317" s="185"/>
      <c r="AE317" s="185"/>
      <c r="AF317" s="185"/>
      <c r="AG317" s="185"/>
      <c r="AH317" s="185"/>
      <c r="AI317" s="185"/>
      <c r="AJ317" s="185"/>
      <c r="AK317" s="185"/>
      <c r="AL317" s="185"/>
      <c r="AM317" s="185"/>
      <c r="AN317" s="185"/>
    </row>
    <row r="318" spans="1:40" ht="18" customHeight="1">
      <c r="A318" s="1152"/>
      <c r="B318" s="1159"/>
      <c r="C318" s="186"/>
      <c r="D318" s="33"/>
      <c r="E318" s="33"/>
      <c r="F318" s="33"/>
      <c r="G318" s="33"/>
      <c r="H318" s="33"/>
      <c r="I318" s="33"/>
      <c r="J318" s="33"/>
      <c r="K318" s="33"/>
      <c r="L318" s="240" t="s">
        <v>595</v>
      </c>
      <c r="M318" s="243"/>
      <c r="N318" s="243"/>
      <c r="O318" s="243"/>
      <c r="P318" s="243"/>
      <c r="Q318" s="243"/>
      <c r="R318" s="228"/>
      <c r="S318" s="242">
        <f t="shared" si="61"/>
        <v>0</v>
      </c>
      <c r="T318" s="12"/>
      <c r="U318" s="185"/>
      <c r="V318" s="185"/>
      <c r="W318" s="185"/>
      <c r="X318" s="185"/>
      <c r="Y318" s="185"/>
      <c r="Z318" s="185"/>
      <c r="AA318" s="185"/>
      <c r="AB318" s="185"/>
      <c r="AC318" s="185"/>
      <c r="AD318" s="185"/>
      <c r="AE318" s="185"/>
      <c r="AF318" s="185"/>
      <c r="AG318" s="185"/>
      <c r="AH318" s="185"/>
      <c r="AI318" s="185"/>
      <c r="AJ318" s="185"/>
      <c r="AK318" s="185"/>
      <c r="AL318" s="185"/>
      <c r="AM318" s="185"/>
      <c r="AN318" s="185"/>
    </row>
    <row r="319" spans="1:40" ht="18" customHeight="1">
      <c r="A319" s="1152"/>
      <c r="B319" s="1159"/>
      <c r="C319" s="186"/>
      <c r="D319" s="33"/>
      <c r="E319" s="33"/>
      <c r="F319" s="33"/>
      <c r="G319" s="33"/>
      <c r="H319" s="33"/>
      <c r="I319" s="33"/>
      <c r="J319" s="33"/>
      <c r="K319" s="33"/>
      <c r="L319" s="244" t="s">
        <v>596</v>
      </c>
      <c r="M319" s="246">
        <v>3</v>
      </c>
      <c r="N319" s="246">
        <v>3</v>
      </c>
      <c r="O319" s="246"/>
      <c r="P319" s="246">
        <v>6</v>
      </c>
      <c r="Q319" s="246">
        <v>6</v>
      </c>
      <c r="R319" s="247"/>
      <c r="S319" s="248">
        <f t="shared" si="61"/>
        <v>18</v>
      </c>
      <c r="T319" s="12"/>
      <c r="U319" s="185"/>
      <c r="V319" s="185"/>
      <c r="W319" s="185"/>
      <c r="X319" s="185"/>
      <c r="Y319" s="185"/>
      <c r="Z319" s="185"/>
      <c r="AA319" s="185"/>
      <c r="AB319" s="185"/>
      <c r="AC319" s="185"/>
      <c r="AD319" s="185"/>
      <c r="AE319" s="185"/>
      <c r="AF319" s="185"/>
      <c r="AG319" s="185"/>
      <c r="AH319" s="185"/>
      <c r="AI319" s="185"/>
      <c r="AJ319" s="185"/>
      <c r="AK319" s="185"/>
      <c r="AL319" s="185"/>
      <c r="AM319" s="185"/>
      <c r="AN319" s="185"/>
    </row>
    <row r="320" spans="1:40" ht="18" customHeight="1">
      <c r="A320" s="1152"/>
      <c r="B320" s="1159"/>
      <c r="C320" s="1200"/>
      <c r="D320" s="186"/>
      <c r="E320" s="186"/>
      <c r="F320" s="186"/>
      <c r="G320" s="186"/>
      <c r="H320" s="186"/>
      <c r="I320" s="186"/>
      <c r="J320" s="186"/>
      <c r="K320" s="186"/>
      <c r="L320" s="244" t="s">
        <v>597</v>
      </c>
      <c r="M320" s="246"/>
      <c r="N320" s="246"/>
      <c r="O320" s="246"/>
      <c r="P320" s="246"/>
      <c r="Q320" s="246"/>
      <c r="R320" s="247"/>
      <c r="S320" s="248">
        <f t="shared" si="61"/>
        <v>0</v>
      </c>
      <c r="T320" s="12"/>
      <c r="U320" s="185"/>
      <c r="V320" s="185"/>
      <c r="W320" s="185"/>
      <c r="X320" s="185"/>
      <c r="Y320" s="185"/>
      <c r="Z320" s="185"/>
      <c r="AA320" s="185"/>
      <c r="AB320" s="185"/>
      <c r="AC320" s="185"/>
      <c r="AD320" s="8"/>
      <c r="AE320" s="8"/>
      <c r="AF320" s="8"/>
      <c r="AG320" s="8"/>
      <c r="AH320" s="8"/>
      <c r="AI320" s="8"/>
      <c r="AJ320" s="8"/>
      <c r="AK320" s="8"/>
      <c r="AL320" s="8"/>
      <c r="AM320" s="8"/>
      <c r="AN320" s="8"/>
    </row>
    <row r="321" spans="1:40" ht="18" customHeight="1">
      <c r="A321" s="1152"/>
      <c r="B321" s="1159"/>
      <c r="C321" s="1201"/>
      <c r="D321" s="186"/>
      <c r="E321" s="186"/>
      <c r="F321" s="186"/>
      <c r="G321" s="186"/>
      <c r="H321" s="186"/>
      <c r="I321" s="186"/>
      <c r="J321" s="186"/>
      <c r="K321" s="186"/>
      <c r="L321" s="249" t="s">
        <v>598</v>
      </c>
      <c r="M321" s="246"/>
      <c r="N321" s="246"/>
      <c r="O321" s="246"/>
      <c r="P321" s="246"/>
      <c r="Q321" s="246"/>
      <c r="R321" s="247"/>
      <c r="S321" s="248">
        <f t="shared" si="61"/>
        <v>0</v>
      </c>
      <c r="T321" s="12"/>
      <c r="U321" s="185"/>
      <c r="V321" s="185"/>
      <c r="W321" s="185"/>
      <c r="X321" s="185"/>
      <c r="Y321" s="185"/>
      <c r="Z321" s="185"/>
      <c r="AA321" s="185"/>
      <c r="AB321" s="185"/>
      <c r="AC321" s="185"/>
      <c r="AD321" s="8"/>
      <c r="AE321" s="8"/>
      <c r="AF321" s="8"/>
      <c r="AG321" s="8"/>
      <c r="AH321" s="8"/>
      <c r="AI321" s="8"/>
      <c r="AJ321" s="8"/>
      <c r="AK321" s="8"/>
      <c r="AL321" s="8"/>
      <c r="AM321" s="8"/>
      <c r="AN321" s="8"/>
    </row>
    <row r="322" spans="1:40" ht="18" customHeight="1">
      <c r="A322" s="352"/>
      <c r="B322" s="353"/>
      <c r="C322" s="186"/>
      <c r="D322" s="33"/>
      <c r="E322" s="33"/>
      <c r="F322" s="33"/>
      <c r="G322" s="33"/>
      <c r="H322" s="33"/>
      <c r="I322" s="33"/>
      <c r="J322" s="33"/>
      <c r="K322" s="33"/>
      <c r="L322" s="250" t="s">
        <v>599</v>
      </c>
      <c r="M322" s="251"/>
      <c r="N322" s="251"/>
      <c r="O322" s="251"/>
      <c r="P322" s="251"/>
      <c r="Q322" s="251"/>
      <c r="R322" s="252"/>
      <c r="S322" s="253">
        <f t="shared" si="61"/>
        <v>0</v>
      </c>
      <c r="T322" s="12"/>
      <c r="U322" s="185"/>
      <c r="V322" s="185"/>
      <c r="W322" s="185"/>
      <c r="X322" s="185"/>
      <c r="Y322" s="185"/>
      <c r="Z322" s="185"/>
      <c r="AA322" s="185"/>
      <c r="AB322" s="185"/>
      <c r="AC322" s="185"/>
      <c r="AD322" s="185"/>
      <c r="AE322" s="185"/>
      <c r="AF322" s="185"/>
      <c r="AG322" s="185"/>
      <c r="AH322" s="185"/>
      <c r="AI322" s="185"/>
      <c r="AJ322" s="185"/>
      <c r="AK322" s="185"/>
      <c r="AL322" s="185"/>
      <c r="AM322" s="185"/>
      <c r="AN322" s="185"/>
    </row>
    <row r="323" spans="1:40" ht="18" customHeight="1">
      <c r="A323" s="352"/>
      <c r="B323" s="353"/>
      <c r="C323" s="186"/>
      <c r="D323" s="33"/>
      <c r="E323" s="33"/>
      <c r="F323" s="33"/>
      <c r="G323" s="33"/>
      <c r="H323" s="33"/>
      <c r="I323" s="33"/>
      <c r="J323" s="33"/>
      <c r="K323" s="33"/>
      <c r="L323" s="250" t="s">
        <v>600</v>
      </c>
      <c r="M323" s="254"/>
      <c r="N323" s="254"/>
      <c r="O323" s="254"/>
      <c r="P323" s="254"/>
      <c r="Q323" s="254"/>
      <c r="R323" s="255"/>
      <c r="S323" s="256">
        <f t="shared" si="61"/>
        <v>0</v>
      </c>
      <c r="T323" s="12"/>
      <c r="U323" s="185"/>
      <c r="V323" s="185"/>
      <c r="W323" s="185"/>
      <c r="X323" s="185"/>
      <c r="Y323" s="185"/>
      <c r="Z323" s="185"/>
      <c r="AA323" s="185"/>
      <c r="AB323" s="185"/>
      <c r="AC323" s="185"/>
      <c r="AD323" s="185"/>
      <c r="AE323" s="185"/>
      <c r="AF323" s="185"/>
      <c r="AG323" s="185"/>
      <c r="AH323" s="185"/>
      <c r="AI323" s="185"/>
      <c r="AJ323" s="185"/>
      <c r="AK323" s="185"/>
      <c r="AL323" s="185"/>
      <c r="AM323" s="185"/>
      <c r="AN323" s="185"/>
    </row>
    <row r="324" spans="1:40" ht="18" customHeight="1">
      <c r="A324" s="352"/>
      <c r="B324" s="353"/>
      <c r="C324" s="186"/>
      <c r="D324" s="33"/>
      <c r="E324" s="33"/>
      <c r="F324" s="33"/>
      <c r="G324" s="33"/>
      <c r="H324" s="33"/>
      <c r="I324" s="33"/>
      <c r="J324" s="33"/>
      <c r="K324" s="33"/>
      <c r="L324" s="222" t="s">
        <v>681</v>
      </c>
      <c r="M324" s="223">
        <f t="shared" ref="M324:R324" si="62">M316+M304</f>
        <v>3</v>
      </c>
      <c r="N324" s="223">
        <f t="shared" si="62"/>
        <v>10</v>
      </c>
      <c r="O324" s="223">
        <f t="shared" si="62"/>
        <v>7</v>
      </c>
      <c r="P324" s="223">
        <f t="shared" si="62"/>
        <v>4</v>
      </c>
      <c r="Q324" s="223">
        <f t="shared" si="62"/>
        <v>4</v>
      </c>
      <c r="R324" s="223">
        <f t="shared" si="62"/>
        <v>0</v>
      </c>
      <c r="S324" s="224">
        <f t="shared" si="61"/>
        <v>28</v>
      </c>
      <c r="T324" s="12"/>
      <c r="U324" s="185"/>
      <c r="V324" s="185"/>
      <c r="W324" s="185"/>
      <c r="X324" s="185"/>
      <c r="Y324" s="185"/>
      <c r="Z324" s="185"/>
      <c r="AA324" s="185"/>
      <c r="AB324" s="185"/>
      <c r="AC324" s="185"/>
      <c r="AD324" s="185"/>
      <c r="AE324" s="185"/>
      <c r="AF324" s="185"/>
      <c r="AG324" s="185"/>
      <c r="AH324" s="185"/>
      <c r="AI324" s="185"/>
      <c r="AJ324" s="185"/>
      <c r="AK324" s="185"/>
      <c r="AL324" s="185"/>
      <c r="AM324" s="185"/>
      <c r="AN324" s="185"/>
    </row>
    <row r="325" spans="1:40" ht="18" customHeight="1">
      <c r="A325" s="352"/>
      <c r="B325" s="353"/>
      <c r="C325" s="186"/>
      <c r="D325" s="33"/>
      <c r="E325" s="33"/>
      <c r="F325" s="33"/>
      <c r="G325" s="33"/>
      <c r="H325" s="33"/>
      <c r="I325" s="33"/>
      <c r="J325" s="33"/>
      <c r="K325" s="33"/>
      <c r="L325" s="257" t="s">
        <v>682</v>
      </c>
      <c r="M325" s="258">
        <f t="shared" ref="M325:R325" si="63">M320+M319+M308+M307</f>
        <v>3</v>
      </c>
      <c r="N325" s="258">
        <f t="shared" si="63"/>
        <v>4</v>
      </c>
      <c r="O325" s="258">
        <f t="shared" si="63"/>
        <v>1</v>
      </c>
      <c r="P325" s="258">
        <f t="shared" si="63"/>
        <v>10</v>
      </c>
      <c r="Q325" s="258">
        <f t="shared" si="63"/>
        <v>10</v>
      </c>
      <c r="R325" s="258">
        <f t="shared" si="63"/>
        <v>0</v>
      </c>
      <c r="S325" s="259">
        <f t="shared" si="61"/>
        <v>28</v>
      </c>
      <c r="T325" s="12"/>
      <c r="U325" s="185"/>
      <c r="V325" s="185"/>
      <c r="W325" s="185"/>
      <c r="X325" s="185"/>
      <c r="Y325" s="185"/>
      <c r="Z325" s="185"/>
      <c r="AA325" s="185"/>
      <c r="AB325" s="185"/>
      <c r="AC325" s="185"/>
      <c r="AD325" s="185"/>
      <c r="AE325" s="185"/>
      <c r="AF325" s="185"/>
      <c r="AG325" s="185"/>
      <c r="AH325" s="185"/>
      <c r="AI325" s="185"/>
      <c r="AJ325" s="185"/>
      <c r="AK325" s="185"/>
      <c r="AL325" s="185"/>
      <c r="AM325" s="185"/>
      <c r="AN325" s="185"/>
    </row>
    <row r="326" spans="1:40" ht="18" customHeight="1">
      <c r="A326" s="352"/>
      <c r="B326" s="353"/>
      <c r="C326" s="1200"/>
      <c r="D326" s="186"/>
      <c r="E326" s="186"/>
      <c r="F326" s="186"/>
      <c r="G326" s="186"/>
      <c r="H326" s="186"/>
      <c r="I326" s="186"/>
      <c r="J326" s="186"/>
      <c r="K326" s="186"/>
      <c r="L326" s="257" t="s">
        <v>683</v>
      </c>
      <c r="M326" s="258">
        <f t="shared" ref="M326:R326" si="64">M321+M309</f>
        <v>3</v>
      </c>
      <c r="N326" s="258">
        <f t="shared" si="64"/>
        <v>0</v>
      </c>
      <c r="O326" s="258">
        <f t="shared" si="64"/>
        <v>0</v>
      </c>
      <c r="P326" s="258">
        <f t="shared" si="64"/>
        <v>4</v>
      </c>
      <c r="Q326" s="258">
        <f t="shared" si="64"/>
        <v>0</v>
      </c>
      <c r="R326" s="258">
        <f t="shared" si="64"/>
        <v>0</v>
      </c>
      <c r="S326" s="259">
        <f t="shared" si="61"/>
        <v>7</v>
      </c>
      <c r="T326" s="12"/>
      <c r="U326" s="185"/>
      <c r="V326" s="185"/>
      <c r="W326" s="185"/>
      <c r="X326" s="185"/>
      <c r="Y326" s="185"/>
      <c r="Z326" s="185"/>
      <c r="AA326" s="185"/>
      <c r="AB326" s="185"/>
      <c r="AC326" s="185"/>
      <c r="AD326" s="8"/>
      <c r="AE326" s="8"/>
      <c r="AF326" s="8"/>
      <c r="AG326" s="8"/>
      <c r="AH326" s="8"/>
      <c r="AI326" s="8"/>
      <c r="AJ326" s="8"/>
      <c r="AK326" s="8"/>
      <c r="AL326" s="8"/>
      <c r="AM326" s="8"/>
      <c r="AN326" s="8"/>
    </row>
    <row r="327" spans="1:40" ht="18" customHeight="1">
      <c r="A327" s="352"/>
      <c r="B327" s="353"/>
      <c r="C327" s="1201"/>
      <c r="D327" s="186"/>
      <c r="E327" s="186"/>
      <c r="F327" s="186"/>
      <c r="G327" s="186"/>
      <c r="H327" s="186"/>
      <c r="I327" s="186"/>
      <c r="J327" s="186"/>
      <c r="K327" s="186"/>
      <c r="L327" s="260" t="s">
        <v>684</v>
      </c>
      <c r="M327" s="261">
        <f t="shared" ref="M327:R327" si="65">M322+M310</f>
        <v>0</v>
      </c>
      <c r="N327" s="261">
        <f t="shared" si="65"/>
        <v>0</v>
      </c>
      <c r="O327" s="261">
        <f t="shared" si="65"/>
        <v>0</v>
      </c>
      <c r="P327" s="261">
        <f t="shared" si="65"/>
        <v>0</v>
      </c>
      <c r="Q327" s="261">
        <f t="shared" si="65"/>
        <v>0</v>
      </c>
      <c r="R327" s="261">
        <f t="shared" si="65"/>
        <v>0</v>
      </c>
      <c r="S327" s="262">
        <f t="shared" si="61"/>
        <v>0</v>
      </c>
      <c r="T327" s="12"/>
      <c r="U327" s="185"/>
      <c r="V327" s="185"/>
      <c r="W327" s="185"/>
      <c r="X327" s="185"/>
      <c r="Y327" s="185"/>
      <c r="Z327" s="185"/>
      <c r="AA327" s="185"/>
      <c r="AB327" s="185"/>
      <c r="AC327" s="185"/>
      <c r="AD327" s="8"/>
      <c r="AE327" s="8"/>
      <c r="AF327" s="8"/>
      <c r="AG327" s="8"/>
      <c r="AH327" s="8"/>
      <c r="AI327" s="8"/>
      <c r="AJ327" s="8"/>
      <c r="AK327" s="8"/>
      <c r="AL327" s="8"/>
      <c r="AM327" s="8"/>
      <c r="AN327" s="8"/>
    </row>
    <row r="328" spans="1:40" ht="20.25" customHeight="1">
      <c r="A328" s="1224" t="s">
        <v>817</v>
      </c>
      <c r="B328" s="1138"/>
      <c r="C328" s="354"/>
      <c r="D328" s="82"/>
      <c r="E328" s="82"/>
      <c r="F328" s="82"/>
      <c r="G328" s="82"/>
      <c r="H328" s="82"/>
      <c r="I328" s="82"/>
      <c r="J328" s="82"/>
      <c r="K328" s="82"/>
      <c r="L328" s="1259"/>
      <c r="M328" s="1137"/>
      <c r="N328" s="1137"/>
      <c r="O328" s="1137"/>
      <c r="P328" s="1137"/>
      <c r="Q328" s="1137"/>
      <c r="R328" s="1137"/>
      <c r="S328" s="1138"/>
      <c r="T328" s="12"/>
      <c r="U328" s="185"/>
      <c r="V328" s="185"/>
      <c r="W328" s="185"/>
      <c r="X328" s="185"/>
      <c r="Y328" s="185"/>
      <c r="Z328" s="185"/>
      <c r="AA328" s="185"/>
      <c r="AB328" s="185"/>
      <c r="AC328" s="185"/>
      <c r="AD328" s="185"/>
      <c r="AE328" s="185"/>
      <c r="AF328" s="185"/>
      <c r="AG328" s="185"/>
      <c r="AH328" s="185"/>
      <c r="AI328" s="185"/>
      <c r="AJ328" s="185"/>
      <c r="AK328" s="185"/>
      <c r="AL328" s="185"/>
      <c r="AM328" s="185"/>
      <c r="AN328" s="185"/>
    </row>
    <row r="329" spans="1:40" ht="33" customHeight="1">
      <c r="A329" s="1162">
        <v>13</v>
      </c>
      <c r="B329" s="1212" t="s">
        <v>108</v>
      </c>
      <c r="C329" s="186" t="s">
        <v>643</v>
      </c>
      <c r="D329" s="1090">
        <v>3</v>
      </c>
      <c r="E329" s="9" t="s">
        <v>3136</v>
      </c>
      <c r="F329" s="9" t="s">
        <v>645</v>
      </c>
      <c r="G329" s="575"/>
      <c r="H329" s="1090">
        <v>1</v>
      </c>
      <c r="I329" s="9">
        <v>3</v>
      </c>
      <c r="J329" s="9" t="s">
        <v>790</v>
      </c>
      <c r="K329" s="777" t="s">
        <v>645</v>
      </c>
      <c r="L329" s="1192" t="s">
        <v>592</v>
      </c>
      <c r="M329" s="916" t="s">
        <v>3137</v>
      </c>
      <c r="N329" s="18" t="s">
        <v>3138</v>
      </c>
      <c r="O329" s="29" t="s">
        <v>3139</v>
      </c>
      <c r="P329" s="18" t="s">
        <v>3140</v>
      </c>
      <c r="Q329" s="29" t="s">
        <v>3141</v>
      </c>
      <c r="R329" s="29"/>
      <c r="S329" s="29"/>
      <c r="T329" s="12"/>
      <c r="U329" s="185"/>
      <c r="V329" s="185"/>
      <c r="W329" s="185"/>
      <c r="X329" s="185"/>
      <c r="Y329" s="185"/>
      <c r="Z329" s="185"/>
      <c r="AA329" s="185"/>
      <c r="AB329" s="185"/>
      <c r="AC329" s="185"/>
      <c r="AD329" s="185"/>
      <c r="AE329" s="185"/>
      <c r="AF329" s="185"/>
      <c r="AG329" s="185"/>
      <c r="AH329" s="185"/>
      <c r="AI329" s="185"/>
      <c r="AJ329" s="185"/>
      <c r="AK329" s="185"/>
      <c r="AL329" s="185"/>
      <c r="AM329" s="185"/>
      <c r="AN329" s="185"/>
    </row>
    <row r="330" spans="1:40" ht="33" customHeight="1">
      <c r="A330" s="1152"/>
      <c r="B330" s="1159"/>
      <c r="C330" s="186" t="s">
        <v>646</v>
      </c>
      <c r="D330" s="305">
        <v>3</v>
      </c>
      <c r="E330" s="9" t="s">
        <v>3142</v>
      </c>
      <c r="F330" s="9" t="s">
        <v>645</v>
      </c>
      <c r="G330" s="575"/>
      <c r="H330" s="306">
        <v>2</v>
      </c>
      <c r="I330" s="9">
        <v>3</v>
      </c>
      <c r="J330" s="9" t="s">
        <v>792</v>
      </c>
      <c r="K330" s="777" t="s">
        <v>645</v>
      </c>
      <c r="L330" s="1193"/>
      <c r="M330" s="1091" t="s">
        <v>3143</v>
      </c>
      <c r="N330" s="51"/>
      <c r="O330" s="29"/>
      <c r="P330" s="18"/>
      <c r="Q330" s="29"/>
      <c r="R330" s="29"/>
      <c r="S330" s="29"/>
      <c r="T330" s="12"/>
      <c r="U330" s="185"/>
      <c r="V330" s="185"/>
      <c r="W330" s="185"/>
      <c r="X330" s="185"/>
      <c r="Y330" s="185"/>
      <c r="Z330" s="185"/>
      <c r="AA330" s="185"/>
      <c r="AB330" s="185"/>
      <c r="AC330" s="185"/>
      <c r="AD330" s="185"/>
      <c r="AE330" s="185"/>
      <c r="AF330" s="185"/>
      <c r="AG330" s="185"/>
      <c r="AH330" s="185"/>
      <c r="AI330" s="185"/>
      <c r="AJ330" s="185"/>
      <c r="AK330" s="185"/>
      <c r="AL330" s="185"/>
      <c r="AM330" s="185"/>
      <c r="AN330" s="185"/>
    </row>
    <row r="331" spans="1:40" ht="21" customHeight="1">
      <c r="A331" s="1152"/>
      <c r="B331" s="1159"/>
      <c r="C331" s="186" t="s">
        <v>656</v>
      </c>
      <c r="D331" s="305">
        <v>3</v>
      </c>
      <c r="E331" s="9" t="s">
        <v>650</v>
      </c>
      <c r="F331" s="9" t="s">
        <v>651</v>
      </c>
      <c r="G331" s="575"/>
      <c r="H331" s="306">
        <v>3</v>
      </c>
      <c r="I331" s="9">
        <v>3</v>
      </c>
      <c r="J331" s="9" t="s">
        <v>650</v>
      </c>
      <c r="K331" s="777" t="s">
        <v>651</v>
      </c>
      <c r="L331" s="1193"/>
      <c r="M331" s="1092"/>
      <c r="N331" s="18"/>
      <c r="O331" s="18"/>
      <c r="P331" s="18"/>
      <c r="Q331" s="12"/>
      <c r="R331" s="29"/>
      <c r="S331" s="29"/>
      <c r="T331" s="12"/>
      <c r="U331" s="185"/>
      <c r="V331" s="185"/>
      <c r="W331" s="185"/>
      <c r="X331" s="185"/>
      <c r="Y331" s="185"/>
      <c r="Z331" s="185"/>
      <c r="AA331" s="185"/>
      <c r="AB331" s="185"/>
      <c r="AC331" s="185"/>
      <c r="AD331" s="185"/>
      <c r="AE331" s="185"/>
      <c r="AF331" s="185"/>
      <c r="AG331" s="185"/>
      <c r="AH331" s="185"/>
      <c r="AI331" s="185"/>
      <c r="AJ331" s="185"/>
      <c r="AK331" s="185"/>
      <c r="AL331" s="185"/>
      <c r="AM331" s="185"/>
      <c r="AN331" s="185"/>
    </row>
    <row r="332" spans="1:40" ht="21" customHeight="1">
      <c r="A332" s="1152"/>
      <c r="B332" s="1159"/>
      <c r="C332" s="186" t="s">
        <v>657</v>
      </c>
      <c r="D332" s="305">
        <v>3</v>
      </c>
      <c r="E332" s="9" t="s">
        <v>653</v>
      </c>
      <c r="F332" s="9" t="s">
        <v>651</v>
      </c>
      <c r="G332" s="575"/>
      <c r="H332" s="306">
        <v>4</v>
      </c>
      <c r="I332" s="9">
        <v>3</v>
      </c>
      <c r="J332" s="9" t="s">
        <v>653</v>
      </c>
      <c r="K332" s="777" t="s">
        <v>651</v>
      </c>
      <c r="L332" s="1194"/>
      <c r="M332" s="1093"/>
      <c r="N332" s="1075"/>
      <c r="O332" s="417"/>
      <c r="P332" s="417"/>
      <c r="Q332" s="417"/>
      <c r="R332" s="29"/>
      <c r="S332" s="29"/>
      <c r="T332" s="12"/>
      <c r="U332" s="185"/>
      <c r="V332" s="185"/>
      <c r="W332" s="185"/>
      <c r="X332" s="185"/>
      <c r="Y332" s="185"/>
      <c r="Z332" s="185"/>
      <c r="AA332" s="185"/>
      <c r="AB332" s="185"/>
      <c r="AC332" s="185"/>
      <c r="AD332" s="185"/>
      <c r="AE332" s="185"/>
      <c r="AF332" s="185"/>
      <c r="AG332" s="185"/>
      <c r="AH332" s="185"/>
      <c r="AI332" s="185"/>
      <c r="AJ332" s="185"/>
      <c r="AK332" s="185"/>
      <c r="AL332" s="185"/>
      <c r="AM332" s="185"/>
      <c r="AN332" s="185"/>
    </row>
    <row r="333" spans="1:40" ht="15.75" customHeight="1">
      <c r="A333" s="1152"/>
      <c r="B333" s="1159"/>
      <c r="C333" s="186" t="s">
        <v>658</v>
      </c>
      <c r="D333" s="305">
        <v>2</v>
      </c>
      <c r="E333" s="9" t="s">
        <v>655</v>
      </c>
      <c r="F333" s="9" t="s">
        <v>651</v>
      </c>
      <c r="G333" s="575"/>
      <c r="H333" s="306">
        <v>5</v>
      </c>
      <c r="I333" s="9">
        <v>2</v>
      </c>
      <c r="J333" s="9" t="s">
        <v>655</v>
      </c>
      <c r="K333" s="777" t="s">
        <v>651</v>
      </c>
      <c r="L333" s="186" t="s">
        <v>593</v>
      </c>
      <c r="M333" s="192">
        <v>6</v>
      </c>
      <c r="N333" s="192"/>
      <c r="O333" s="192">
        <v>3</v>
      </c>
      <c r="P333" s="192"/>
      <c r="Q333" s="192">
        <v>4</v>
      </c>
      <c r="R333" s="194"/>
      <c r="S333" s="4">
        <f t="shared" ref="S333:S340" si="66">SUM(M333:R333)</f>
        <v>13</v>
      </c>
      <c r="T333" s="12"/>
      <c r="U333" s="185"/>
      <c r="V333" s="185"/>
      <c r="W333" s="185"/>
      <c r="X333" s="185"/>
      <c r="Y333" s="185"/>
      <c r="Z333" s="185"/>
      <c r="AA333" s="185"/>
      <c r="AB333" s="185"/>
      <c r="AC333" s="185"/>
      <c r="AD333" s="185"/>
      <c r="AE333" s="185"/>
      <c r="AF333" s="185"/>
      <c r="AG333" s="185"/>
      <c r="AH333" s="185"/>
      <c r="AI333" s="185"/>
      <c r="AJ333" s="185"/>
      <c r="AK333" s="185"/>
      <c r="AL333" s="185"/>
      <c r="AM333" s="185"/>
      <c r="AN333" s="185"/>
    </row>
    <row r="334" spans="1:40" ht="15.75" customHeight="1">
      <c r="A334" s="1152"/>
      <c r="B334" s="1159"/>
      <c r="C334" s="380"/>
      <c r="D334" s="33"/>
      <c r="E334" s="33"/>
      <c r="F334" s="33"/>
      <c r="G334" s="33"/>
      <c r="H334" s="33"/>
      <c r="I334" s="203">
        <v>14</v>
      </c>
      <c r="J334" s="33"/>
      <c r="K334" s="33"/>
      <c r="L334" s="195" t="s">
        <v>594</v>
      </c>
      <c r="M334" s="196">
        <v>6</v>
      </c>
      <c r="N334" s="196"/>
      <c r="O334" s="196"/>
      <c r="P334" s="196"/>
      <c r="Q334" s="196">
        <v>4</v>
      </c>
      <c r="R334" s="29"/>
      <c r="S334" s="33">
        <f t="shared" si="66"/>
        <v>10</v>
      </c>
      <c r="T334" s="12"/>
      <c r="U334" s="185"/>
      <c r="V334" s="185"/>
      <c r="W334" s="185"/>
      <c r="X334" s="185"/>
      <c r="Y334" s="185"/>
      <c r="Z334" s="185"/>
      <c r="AA334" s="185"/>
      <c r="AB334" s="185"/>
      <c r="AC334" s="185"/>
      <c r="AD334" s="185"/>
      <c r="AE334" s="185"/>
      <c r="AF334" s="185"/>
      <c r="AG334" s="185"/>
      <c r="AH334" s="185"/>
      <c r="AI334" s="185"/>
      <c r="AJ334" s="185"/>
      <c r="AK334" s="185"/>
      <c r="AL334" s="185"/>
      <c r="AM334" s="185"/>
      <c r="AN334" s="185"/>
    </row>
    <row r="335" spans="1:40" ht="15.75" customHeight="1">
      <c r="A335" s="1152"/>
      <c r="B335" s="1159"/>
      <c r="C335" s="186"/>
      <c r="D335" s="33"/>
      <c r="E335" s="33"/>
      <c r="F335" s="33"/>
      <c r="G335" s="33"/>
      <c r="H335" s="33"/>
      <c r="I335" s="33"/>
      <c r="J335" s="33"/>
      <c r="K335" s="33"/>
      <c r="L335" s="195" t="s">
        <v>595</v>
      </c>
      <c r="M335" s="198"/>
      <c r="N335" s="198"/>
      <c r="O335" s="198">
        <v>3</v>
      </c>
      <c r="P335" s="198"/>
      <c r="Q335" s="198"/>
      <c r="R335" s="29"/>
      <c r="S335" s="33">
        <f t="shared" si="66"/>
        <v>3</v>
      </c>
      <c r="T335" s="12"/>
      <c r="U335" s="185"/>
      <c r="V335" s="185"/>
      <c r="W335" s="185"/>
      <c r="X335" s="185"/>
      <c r="Y335" s="185"/>
      <c r="Z335" s="185"/>
      <c r="AA335" s="185"/>
      <c r="AB335" s="185"/>
      <c r="AC335" s="185"/>
      <c r="AD335" s="185"/>
      <c r="AE335" s="185"/>
      <c r="AF335" s="185"/>
      <c r="AG335" s="185"/>
      <c r="AH335" s="185"/>
      <c r="AI335" s="185"/>
      <c r="AJ335" s="185"/>
      <c r="AK335" s="185"/>
      <c r="AL335" s="185"/>
      <c r="AM335" s="185"/>
      <c r="AN335" s="185"/>
    </row>
    <row r="336" spans="1:40" ht="15.75" customHeight="1">
      <c r="A336" s="1152"/>
      <c r="B336" s="1159"/>
      <c r="C336" s="186"/>
      <c r="D336" s="33"/>
      <c r="E336" s="33"/>
      <c r="F336" s="33"/>
      <c r="G336" s="33"/>
      <c r="H336" s="33"/>
      <c r="I336" s="33"/>
      <c r="J336" s="33"/>
      <c r="K336" s="33"/>
      <c r="L336" s="199" t="s">
        <v>596</v>
      </c>
      <c r="M336" s="200"/>
      <c r="N336" s="200">
        <v>4</v>
      </c>
      <c r="O336" s="200"/>
      <c r="P336" s="200">
        <v>3</v>
      </c>
      <c r="Q336" s="200"/>
      <c r="R336" s="202"/>
      <c r="S336" s="203">
        <f t="shared" si="66"/>
        <v>7</v>
      </c>
      <c r="T336" s="12"/>
      <c r="U336" s="185"/>
      <c r="V336" s="185"/>
      <c r="W336" s="185"/>
      <c r="X336" s="185"/>
      <c r="Y336" s="185"/>
      <c r="Z336" s="185"/>
      <c r="AA336" s="185"/>
      <c r="AB336" s="185"/>
      <c r="AC336" s="185"/>
      <c r="AD336" s="185"/>
      <c r="AE336" s="185"/>
      <c r="AF336" s="185"/>
      <c r="AG336" s="185"/>
      <c r="AH336" s="185"/>
      <c r="AI336" s="185"/>
      <c r="AJ336" s="185"/>
      <c r="AK336" s="185"/>
      <c r="AL336" s="185"/>
      <c r="AM336" s="185"/>
      <c r="AN336" s="185"/>
    </row>
    <row r="337" spans="1:40" ht="15.75" customHeight="1">
      <c r="A337" s="1152"/>
      <c r="B337" s="1159"/>
      <c r="C337" s="186"/>
      <c r="D337" s="305"/>
      <c r="E337" s="9"/>
      <c r="F337" s="9"/>
      <c r="G337" s="575"/>
      <c r="H337" s="305"/>
      <c r="I337" s="9"/>
      <c r="J337" s="9"/>
      <c r="K337" s="575"/>
      <c r="L337" s="199" t="s">
        <v>597</v>
      </c>
      <c r="M337" s="200"/>
      <c r="N337" s="200"/>
      <c r="O337" s="200"/>
      <c r="P337" s="200"/>
      <c r="Q337" s="200"/>
      <c r="R337" s="202"/>
      <c r="S337" s="203">
        <f t="shared" si="66"/>
        <v>0</v>
      </c>
      <c r="T337" s="12"/>
      <c r="U337" s="185"/>
      <c r="V337" s="185"/>
      <c r="W337" s="185"/>
      <c r="X337" s="185"/>
      <c r="Y337" s="185"/>
      <c r="Z337" s="185"/>
      <c r="AA337" s="185"/>
      <c r="AB337" s="185"/>
      <c r="AC337" s="185"/>
      <c r="AD337" s="185"/>
      <c r="AE337" s="185"/>
      <c r="AF337" s="185"/>
      <c r="AG337" s="185"/>
      <c r="AH337" s="185"/>
      <c r="AI337" s="185"/>
      <c r="AJ337" s="185"/>
      <c r="AK337" s="185"/>
      <c r="AL337" s="185"/>
      <c r="AM337" s="185"/>
      <c r="AN337" s="185"/>
    </row>
    <row r="338" spans="1:40" ht="15.75" customHeight="1">
      <c r="A338" s="1152"/>
      <c r="B338" s="1159"/>
      <c r="C338" s="380"/>
      <c r="D338" s="33"/>
      <c r="E338" s="33"/>
      <c r="F338" s="33"/>
      <c r="G338" s="33"/>
      <c r="H338" s="33"/>
      <c r="I338" s="33"/>
      <c r="J338" s="33"/>
      <c r="K338" s="33"/>
      <c r="L338" s="208" t="s">
        <v>598</v>
      </c>
      <c r="M338" s="200"/>
      <c r="N338" s="200"/>
      <c r="O338" s="200"/>
      <c r="P338" s="200"/>
      <c r="Q338" s="200"/>
      <c r="R338" s="202"/>
      <c r="S338" s="203">
        <f t="shared" si="66"/>
        <v>0</v>
      </c>
      <c r="T338" s="12"/>
      <c r="U338" s="185"/>
      <c r="V338" s="185"/>
      <c r="W338" s="185"/>
      <c r="X338" s="185"/>
      <c r="Y338" s="185"/>
      <c r="Z338" s="185"/>
      <c r="AA338" s="185"/>
      <c r="AB338" s="185"/>
      <c r="AC338" s="185"/>
      <c r="AD338" s="185"/>
      <c r="AE338" s="185"/>
      <c r="AF338" s="185"/>
      <c r="AG338" s="185"/>
      <c r="AH338" s="185"/>
      <c r="AI338" s="185"/>
      <c r="AJ338" s="185"/>
      <c r="AK338" s="185"/>
      <c r="AL338" s="185"/>
      <c r="AM338" s="185"/>
      <c r="AN338" s="185"/>
    </row>
    <row r="339" spans="1:40" ht="15.75" customHeight="1">
      <c r="A339" s="1152"/>
      <c r="B339" s="1159"/>
      <c r="C339" s="186"/>
      <c r="D339" s="33"/>
      <c r="E339" s="33"/>
      <c r="F339" s="33"/>
      <c r="G339" s="33"/>
      <c r="H339" s="33"/>
      <c r="I339" s="33"/>
      <c r="J339" s="33"/>
      <c r="K339" s="33"/>
      <c r="L339" s="209" t="s">
        <v>599</v>
      </c>
      <c r="M339" s="210"/>
      <c r="N339" s="210"/>
      <c r="O339" s="210"/>
      <c r="P339" s="210"/>
      <c r="Q339" s="210"/>
      <c r="R339" s="211"/>
      <c r="S339" s="212">
        <f t="shared" si="66"/>
        <v>0</v>
      </c>
      <c r="T339" s="12"/>
      <c r="U339" s="185"/>
      <c r="V339" s="185"/>
      <c r="W339" s="185"/>
      <c r="X339" s="185"/>
      <c r="Y339" s="185"/>
      <c r="Z339" s="185"/>
      <c r="AA339" s="185"/>
      <c r="AB339" s="185"/>
      <c r="AC339" s="185"/>
      <c r="AD339" s="185"/>
      <c r="AE339" s="185"/>
      <c r="AF339" s="185"/>
      <c r="AG339" s="185"/>
      <c r="AH339" s="185"/>
      <c r="AI339" s="185"/>
      <c r="AJ339" s="185"/>
      <c r="AK339" s="185"/>
      <c r="AL339" s="185"/>
      <c r="AM339" s="185"/>
      <c r="AN339" s="185"/>
    </row>
    <row r="340" spans="1:40" ht="15.75" customHeight="1">
      <c r="A340" s="1152"/>
      <c r="B340" s="1159"/>
      <c r="C340" s="186"/>
      <c r="D340" s="33"/>
      <c r="E340" s="33"/>
      <c r="F340" s="33"/>
      <c r="G340" s="33"/>
      <c r="H340" s="33"/>
      <c r="I340" s="33"/>
      <c r="J340" s="33"/>
      <c r="K340" s="33"/>
      <c r="L340" s="209" t="s">
        <v>600</v>
      </c>
      <c r="M340" s="213"/>
      <c r="N340" s="213"/>
      <c r="O340" s="213"/>
      <c r="P340" s="213"/>
      <c r="Q340" s="213"/>
      <c r="R340" s="214"/>
      <c r="S340" s="215">
        <f t="shared" si="66"/>
        <v>0</v>
      </c>
      <c r="T340" s="12"/>
      <c r="U340" s="185"/>
      <c r="V340" s="185"/>
      <c r="W340" s="185"/>
      <c r="X340" s="185"/>
      <c r="Y340" s="185"/>
      <c r="Z340" s="185"/>
      <c r="AA340" s="185"/>
      <c r="AB340" s="185"/>
      <c r="AC340" s="185"/>
      <c r="AD340" s="185"/>
      <c r="AE340" s="185"/>
      <c r="AF340" s="185"/>
      <c r="AG340" s="185"/>
      <c r="AH340" s="185"/>
      <c r="AI340" s="185"/>
      <c r="AJ340" s="185"/>
      <c r="AK340" s="185"/>
      <c r="AL340" s="185"/>
      <c r="AM340" s="185"/>
      <c r="AN340" s="185"/>
    </row>
    <row r="341" spans="1:40" ht="15.75" customHeight="1">
      <c r="A341" s="1152"/>
      <c r="B341" s="1159"/>
      <c r="C341" s="216"/>
      <c r="D341" s="217"/>
      <c r="E341" s="217"/>
      <c r="F341" s="217"/>
      <c r="G341" s="217"/>
      <c r="H341" s="217"/>
      <c r="I341" s="217"/>
      <c r="J341" s="217"/>
      <c r="K341" s="217"/>
      <c r="L341" s="222"/>
      <c r="M341" s="223"/>
      <c r="N341" s="223"/>
      <c r="O341" s="223"/>
      <c r="P341" s="223"/>
      <c r="Q341" s="223"/>
      <c r="R341" s="224"/>
      <c r="S341" s="225"/>
      <c r="T341" s="12"/>
      <c r="U341" s="185"/>
      <c r="V341" s="185"/>
      <c r="W341" s="185"/>
      <c r="X341" s="185"/>
      <c r="Y341" s="185"/>
      <c r="Z341" s="185"/>
      <c r="AA341" s="185"/>
      <c r="AB341" s="185"/>
      <c r="AC341" s="185"/>
      <c r="AD341" s="8"/>
      <c r="AE341" s="8"/>
      <c r="AF341" s="8"/>
      <c r="AG341" s="8"/>
      <c r="AH341" s="8"/>
      <c r="AI341" s="8"/>
      <c r="AJ341" s="8"/>
      <c r="AK341" s="8"/>
      <c r="AL341" s="8"/>
      <c r="AM341" s="8"/>
      <c r="AN341" s="8"/>
    </row>
    <row r="342" spans="1:40" ht="37.5" customHeight="1">
      <c r="A342" s="1152"/>
      <c r="B342" s="1159"/>
      <c r="C342" s="114"/>
      <c r="D342" s="114"/>
      <c r="E342" s="114"/>
      <c r="F342" s="114"/>
      <c r="G342" s="114"/>
      <c r="H342" s="114"/>
      <c r="I342" s="114"/>
      <c r="J342" s="114"/>
      <c r="K342" s="114"/>
      <c r="L342" s="1195" t="s">
        <v>601</v>
      </c>
      <c r="M342" s="1069"/>
      <c r="N342" s="1036"/>
      <c r="O342" s="1036" t="s">
        <v>3144</v>
      </c>
      <c r="P342" s="1036"/>
      <c r="Q342" s="1036" t="s">
        <v>3145</v>
      </c>
      <c r="R342" s="230"/>
      <c r="S342" s="230"/>
      <c r="T342" s="12"/>
      <c r="U342" s="185"/>
      <c r="V342" s="185"/>
      <c r="W342" s="185"/>
      <c r="X342" s="185"/>
      <c r="Y342" s="185"/>
      <c r="Z342" s="185"/>
      <c r="AA342" s="185"/>
      <c r="AB342" s="185"/>
      <c r="AC342" s="185"/>
      <c r="AD342" s="185"/>
      <c r="AE342" s="185"/>
      <c r="AF342" s="185"/>
      <c r="AG342" s="185"/>
      <c r="AH342" s="185"/>
      <c r="AI342" s="185"/>
      <c r="AJ342" s="185"/>
      <c r="AK342" s="185"/>
      <c r="AL342" s="185"/>
      <c r="AM342" s="185"/>
      <c r="AN342" s="185"/>
    </row>
    <row r="343" spans="1:40" ht="15.75" customHeight="1">
      <c r="A343" s="1152"/>
      <c r="B343" s="1159"/>
      <c r="C343" s="186"/>
      <c r="D343" s="33"/>
      <c r="E343" s="33"/>
      <c r="F343" s="33"/>
      <c r="G343" s="33"/>
      <c r="H343" s="33"/>
      <c r="I343" s="33"/>
      <c r="J343" s="33"/>
      <c r="K343" s="33"/>
      <c r="L343" s="1193"/>
      <c r="M343" s="1069"/>
      <c r="N343" s="1037"/>
      <c r="O343" s="1037"/>
      <c r="P343" s="1036"/>
      <c r="Q343" s="1037"/>
      <c r="R343" s="230"/>
      <c r="S343" s="230"/>
      <c r="T343" s="12"/>
      <c r="U343" s="185"/>
      <c r="V343" s="185"/>
      <c r="W343" s="185"/>
      <c r="X343" s="185"/>
      <c r="Y343" s="185"/>
      <c r="Z343" s="185"/>
      <c r="AA343" s="185"/>
      <c r="AB343" s="185"/>
      <c r="AC343" s="185"/>
      <c r="AD343" s="185"/>
      <c r="AE343" s="185"/>
      <c r="AF343" s="185"/>
      <c r="AG343" s="185"/>
      <c r="AH343" s="185"/>
      <c r="AI343" s="185"/>
      <c r="AJ343" s="185"/>
      <c r="AK343" s="185"/>
      <c r="AL343" s="185"/>
      <c r="AM343" s="185"/>
      <c r="AN343" s="185"/>
    </row>
    <row r="344" spans="1:40" ht="15.75" customHeight="1">
      <c r="A344" s="1152"/>
      <c r="B344" s="1159"/>
      <c r="C344" s="186"/>
      <c r="D344" s="33"/>
      <c r="E344" s="33"/>
      <c r="F344" s="33"/>
      <c r="G344" s="33"/>
      <c r="H344" s="33"/>
      <c r="I344" s="33"/>
      <c r="J344" s="33"/>
      <c r="K344" s="33"/>
      <c r="L344" s="1194"/>
      <c r="M344" s="1069"/>
      <c r="N344" s="1036"/>
      <c r="O344" s="1094"/>
      <c r="P344" s="1036"/>
      <c r="Q344" s="1037"/>
      <c r="R344" s="230"/>
      <c r="S344" s="237">
        <f t="shared" ref="S344:S356" si="67">SUM(M344:R344)</f>
        <v>0</v>
      </c>
      <c r="T344" s="12"/>
      <c r="U344" s="185"/>
      <c r="V344" s="185"/>
      <c r="W344" s="185"/>
      <c r="X344" s="185"/>
      <c r="Y344" s="185"/>
      <c r="Z344" s="185"/>
      <c r="AA344" s="185"/>
      <c r="AB344" s="185"/>
      <c r="AC344" s="185"/>
      <c r="AD344" s="185"/>
      <c r="AE344" s="185"/>
      <c r="AF344" s="185"/>
      <c r="AG344" s="185"/>
      <c r="AH344" s="185"/>
      <c r="AI344" s="185"/>
      <c r="AJ344" s="185"/>
      <c r="AK344" s="185"/>
      <c r="AL344" s="185"/>
      <c r="AM344" s="185"/>
      <c r="AN344" s="185"/>
    </row>
    <row r="345" spans="1:40" ht="16.5" customHeight="1">
      <c r="A345" s="1152"/>
      <c r="B345" s="1159"/>
      <c r="C345" s="186"/>
      <c r="D345" s="33"/>
      <c r="E345" s="33"/>
      <c r="F345" s="33"/>
      <c r="G345" s="33"/>
      <c r="H345" s="33"/>
      <c r="I345" s="33"/>
      <c r="J345" s="33"/>
      <c r="K345" s="33"/>
      <c r="L345" s="238" t="s">
        <v>593</v>
      </c>
      <c r="M345" s="280"/>
      <c r="N345" s="280"/>
      <c r="O345" s="280"/>
      <c r="P345" s="280"/>
      <c r="Q345" s="280"/>
      <c r="R345" s="236"/>
      <c r="S345" s="237">
        <f t="shared" si="67"/>
        <v>0</v>
      </c>
      <c r="T345" s="12"/>
      <c r="U345" s="185"/>
      <c r="V345" s="185"/>
      <c r="W345" s="185"/>
      <c r="X345" s="185"/>
      <c r="Y345" s="185"/>
      <c r="Z345" s="185"/>
      <c r="AA345" s="185"/>
      <c r="AB345" s="185"/>
      <c r="AC345" s="185"/>
      <c r="AD345" s="185"/>
      <c r="AE345" s="185"/>
      <c r="AF345" s="185"/>
      <c r="AG345" s="185"/>
      <c r="AH345" s="185"/>
      <c r="AI345" s="185"/>
      <c r="AJ345" s="185"/>
      <c r="AK345" s="185"/>
      <c r="AL345" s="185"/>
      <c r="AM345" s="185"/>
      <c r="AN345" s="185"/>
    </row>
    <row r="346" spans="1:40" ht="16.5" customHeight="1">
      <c r="A346" s="1152"/>
      <c r="B346" s="1159"/>
      <c r="C346" s="186"/>
      <c r="D346" s="33"/>
      <c r="E346" s="33"/>
      <c r="F346" s="33"/>
      <c r="G346" s="33"/>
      <c r="H346" s="33"/>
      <c r="I346" s="33"/>
      <c r="J346" s="33"/>
      <c r="K346" s="33"/>
      <c r="L346" s="240" t="s">
        <v>594</v>
      </c>
      <c r="M346" s="281"/>
      <c r="N346" s="281"/>
      <c r="O346" s="281"/>
      <c r="P346" s="281"/>
      <c r="Q346" s="281"/>
      <c r="R346" s="228"/>
      <c r="S346" s="242">
        <f t="shared" si="67"/>
        <v>0</v>
      </c>
      <c r="T346" s="12"/>
      <c r="U346" s="185"/>
      <c r="V346" s="185"/>
      <c r="W346" s="185"/>
      <c r="X346" s="185"/>
      <c r="Y346" s="185"/>
      <c r="Z346" s="185"/>
      <c r="AA346" s="185"/>
      <c r="AB346" s="185"/>
      <c r="AC346" s="185"/>
      <c r="AD346" s="185"/>
      <c r="AE346" s="185"/>
      <c r="AF346" s="185"/>
      <c r="AG346" s="185"/>
      <c r="AH346" s="185"/>
      <c r="AI346" s="185"/>
      <c r="AJ346" s="185"/>
      <c r="AK346" s="185"/>
      <c r="AL346" s="185"/>
      <c r="AM346" s="185"/>
      <c r="AN346" s="185"/>
    </row>
    <row r="347" spans="1:40" ht="16.5" customHeight="1">
      <c r="A347" s="1152"/>
      <c r="B347" s="1159"/>
      <c r="C347" s="186"/>
      <c r="D347" s="33"/>
      <c r="E347" s="33"/>
      <c r="F347" s="33"/>
      <c r="G347" s="33"/>
      <c r="H347" s="33"/>
      <c r="I347" s="33"/>
      <c r="J347" s="33"/>
      <c r="K347" s="33"/>
      <c r="L347" s="240" t="s">
        <v>595</v>
      </c>
      <c r="M347" s="243"/>
      <c r="N347" s="243"/>
      <c r="O347" s="243"/>
      <c r="P347" s="243"/>
      <c r="Q347" s="243"/>
      <c r="R347" s="228"/>
      <c r="S347" s="242">
        <f t="shared" si="67"/>
        <v>0</v>
      </c>
      <c r="T347" s="12"/>
      <c r="U347" s="185"/>
      <c r="V347" s="185"/>
      <c r="W347" s="185"/>
      <c r="X347" s="185"/>
      <c r="Y347" s="185"/>
      <c r="Z347" s="185"/>
      <c r="AA347" s="185"/>
      <c r="AB347" s="185"/>
      <c r="AC347" s="185"/>
      <c r="AD347" s="185"/>
      <c r="AE347" s="185"/>
      <c r="AF347" s="185"/>
      <c r="AG347" s="185"/>
      <c r="AH347" s="185"/>
      <c r="AI347" s="185"/>
      <c r="AJ347" s="185"/>
      <c r="AK347" s="185"/>
      <c r="AL347" s="185"/>
      <c r="AM347" s="185"/>
      <c r="AN347" s="185"/>
    </row>
    <row r="348" spans="1:40" ht="16.5" customHeight="1">
      <c r="A348" s="1152"/>
      <c r="B348" s="1159"/>
      <c r="C348" s="186"/>
      <c r="D348" s="33"/>
      <c r="E348" s="33"/>
      <c r="F348" s="33"/>
      <c r="G348" s="33"/>
      <c r="H348" s="33"/>
      <c r="I348" s="33"/>
      <c r="J348" s="33"/>
      <c r="K348" s="33"/>
      <c r="L348" s="244" t="s">
        <v>596</v>
      </c>
      <c r="M348" s="246"/>
      <c r="N348" s="246"/>
      <c r="O348" s="246">
        <v>3</v>
      </c>
      <c r="P348" s="246"/>
      <c r="Q348" s="246"/>
      <c r="R348" s="247"/>
      <c r="S348" s="248">
        <f t="shared" si="67"/>
        <v>3</v>
      </c>
      <c r="T348" s="12"/>
      <c r="U348" s="185"/>
      <c r="V348" s="185"/>
      <c r="W348" s="185"/>
      <c r="X348" s="185"/>
      <c r="Y348" s="185"/>
      <c r="Z348" s="185"/>
      <c r="AA348" s="185"/>
      <c r="AB348" s="185"/>
      <c r="AC348" s="185"/>
      <c r="AD348" s="185"/>
      <c r="AE348" s="185"/>
      <c r="AF348" s="185"/>
      <c r="AG348" s="185"/>
      <c r="AH348" s="185"/>
      <c r="AI348" s="185"/>
      <c r="AJ348" s="185"/>
      <c r="AK348" s="185"/>
      <c r="AL348" s="185"/>
      <c r="AM348" s="185"/>
      <c r="AN348" s="185"/>
    </row>
    <row r="349" spans="1:40" ht="16.5" customHeight="1">
      <c r="A349" s="1152"/>
      <c r="B349" s="1159"/>
      <c r="C349" s="1200"/>
      <c r="D349" s="186"/>
      <c r="E349" s="186"/>
      <c r="F349" s="186"/>
      <c r="G349" s="186"/>
      <c r="H349" s="186"/>
      <c r="I349" s="186"/>
      <c r="J349" s="186"/>
      <c r="K349" s="186"/>
      <c r="L349" s="244" t="s">
        <v>597</v>
      </c>
      <c r="M349" s="246"/>
      <c r="N349" s="246"/>
      <c r="O349" s="246"/>
      <c r="P349" s="246"/>
      <c r="Q349" s="246">
        <v>3</v>
      </c>
      <c r="R349" s="247"/>
      <c r="S349" s="248">
        <f t="shared" si="67"/>
        <v>3</v>
      </c>
      <c r="T349" s="12"/>
      <c r="U349" s="185"/>
      <c r="V349" s="185"/>
      <c r="W349" s="185"/>
      <c r="X349" s="185"/>
      <c r="Y349" s="185"/>
      <c r="Z349" s="185"/>
      <c r="AA349" s="185"/>
      <c r="AB349" s="185"/>
      <c r="AC349" s="185"/>
      <c r="AD349" s="8"/>
      <c r="AE349" s="8"/>
      <c r="AF349" s="8"/>
      <c r="AG349" s="8"/>
      <c r="AH349" s="8"/>
      <c r="AI349" s="8"/>
      <c r="AJ349" s="8"/>
      <c r="AK349" s="8"/>
      <c r="AL349" s="8"/>
      <c r="AM349" s="8"/>
      <c r="AN349" s="8"/>
    </row>
    <row r="350" spans="1:40" ht="16.5" customHeight="1">
      <c r="A350" s="1152"/>
      <c r="B350" s="1159"/>
      <c r="C350" s="1201"/>
      <c r="D350" s="186"/>
      <c r="E350" s="186"/>
      <c r="F350" s="186"/>
      <c r="G350" s="186"/>
      <c r="H350" s="186"/>
      <c r="I350" s="186"/>
      <c r="J350" s="186"/>
      <c r="K350" s="186"/>
      <c r="L350" s="249" t="s">
        <v>598</v>
      </c>
      <c r="M350" s="246"/>
      <c r="N350" s="246"/>
      <c r="O350" s="246"/>
      <c r="P350" s="246"/>
      <c r="Q350" s="246"/>
      <c r="R350" s="247"/>
      <c r="S350" s="248">
        <f t="shared" si="67"/>
        <v>0</v>
      </c>
      <c r="T350" s="12"/>
      <c r="U350" s="185"/>
      <c r="V350" s="185"/>
      <c r="W350" s="185"/>
      <c r="X350" s="185"/>
      <c r="Y350" s="185"/>
      <c r="Z350" s="185"/>
      <c r="AA350" s="185"/>
      <c r="AB350" s="185"/>
      <c r="AC350" s="185"/>
      <c r="AD350" s="8"/>
      <c r="AE350" s="8"/>
      <c r="AF350" s="8"/>
      <c r="AG350" s="8"/>
      <c r="AH350" s="8"/>
      <c r="AI350" s="8"/>
      <c r="AJ350" s="8"/>
      <c r="AK350" s="8"/>
      <c r="AL350" s="8"/>
      <c r="AM350" s="8"/>
      <c r="AN350" s="8"/>
    </row>
    <row r="351" spans="1:40" ht="16.5" customHeight="1">
      <c r="A351" s="352"/>
      <c r="B351" s="353"/>
      <c r="C351" s="186"/>
      <c r="D351" s="33"/>
      <c r="E351" s="33"/>
      <c r="F351" s="33"/>
      <c r="G351" s="33"/>
      <c r="H351" s="33"/>
      <c r="I351" s="33"/>
      <c r="J351" s="33"/>
      <c r="K351" s="33"/>
      <c r="L351" s="250" t="s">
        <v>599</v>
      </c>
      <c r="M351" s="251"/>
      <c r="N351" s="251"/>
      <c r="O351" s="251"/>
      <c r="P351" s="251"/>
      <c r="Q351" s="251"/>
      <c r="R351" s="252"/>
      <c r="S351" s="253">
        <f t="shared" si="67"/>
        <v>0</v>
      </c>
      <c r="T351" s="12"/>
      <c r="U351" s="185"/>
      <c r="V351" s="185"/>
      <c r="W351" s="185"/>
      <c r="X351" s="185"/>
      <c r="Y351" s="185"/>
      <c r="Z351" s="185"/>
      <c r="AA351" s="185"/>
      <c r="AB351" s="185"/>
      <c r="AC351" s="185"/>
      <c r="AD351" s="185"/>
      <c r="AE351" s="185"/>
      <c r="AF351" s="185"/>
      <c r="AG351" s="185"/>
      <c r="AH351" s="185"/>
      <c r="AI351" s="185"/>
      <c r="AJ351" s="185"/>
      <c r="AK351" s="185"/>
      <c r="AL351" s="185"/>
      <c r="AM351" s="185"/>
      <c r="AN351" s="185"/>
    </row>
    <row r="352" spans="1:40" ht="16.5" customHeight="1">
      <c r="A352" s="352"/>
      <c r="B352" s="353"/>
      <c r="C352" s="186"/>
      <c r="D352" s="33"/>
      <c r="E352" s="33"/>
      <c r="F352" s="33"/>
      <c r="G352" s="33"/>
      <c r="H352" s="33"/>
      <c r="I352" s="33"/>
      <c r="J352" s="33"/>
      <c r="K352" s="33"/>
      <c r="L352" s="250" t="s">
        <v>600</v>
      </c>
      <c r="M352" s="254"/>
      <c r="N352" s="254"/>
      <c r="O352" s="254"/>
      <c r="P352" s="254"/>
      <c r="Q352" s="254"/>
      <c r="R352" s="255"/>
      <c r="S352" s="256">
        <f t="shared" si="67"/>
        <v>0</v>
      </c>
      <c r="T352" s="12"/>
      <c r="U352" s="185"/>
      <c r="V352" s="185"/>
      <c r="W352" s="185"/>
      <c r="X352" s="185"/>
      <c r="Y352" s="185"/>
      <c r="Z352" s="185"/>
      <c r="AA352" s="185"/>
      <c r="AB352" s="185"/>
      <c r="AC352" s="185"/>
      <c r="AD352" s="185"/>
      <c r="AE352" s="185"/>
      <c r="AF352" s="185"/>
      <c r="AG352" s="185"/>
      <c r="AH352" s="185"/>
      <c r="AI352" s="185"/>
      <c r="AJ352" s="185"/>
      <c r="AK352" s="185"/>
      <c r="AL352" s="185"/>
      <c r="AM352" s="185"/>
      <c r="AN352" s="185"/>
    </row>
    <row r="353" spans="1:40" ht="16.5" customHeight="1">
      <c r="A353" s="352"/>
      <c r="B353" s="353"/>
      <c r="C353" s="186"/>
      <c r="D353" s="33"/>
      <c r="E353" s="33"/>
      <c r="F353" s="33"/>
      <c r="G353" s="33"/>
      <c r="H353" s="33"/>
      <c r="I353" s="33"/>
      <c r="J353" s="33"/>
      <c r="K353" s="33"/>
      <c r="L353" s="222" t="s">
        <v>681</v>
      </c>
      <c r="M353" s="223">
        <f t="shared" ref="M353:R353" si="68">M345+M333</f>
        <v>6</v>
      </c>
      <c r="N353" s="223">
        <f t="shared" si="68"/>
        <v>0</v>
      </c>
      <c r="O353" s="223">
        <f t="shared" si="68"/>
        <v>3</v>
      </c>
      <c r="P353" s="223">
        <f t="shared" si="68"/>
        <v>0</v>
      </c>
      <c r="Q353" s="223">
        <f t="shared" si="68"/>
        <v>4</v>
      </c>
      <c r="R353" s="223">
        <f t="shared" si="68"/>
        <v>0</v>
      </c>
      <c r="S353" s="224">
        <f t="shared" si="67"/>
        <v>13</v>
      </c>
      <c r="T353" s="12"/>
      <c r="U353" s="185"/>
      <c r="V353" s="185"/>
      <c r="W353" s="185"/>
      <c r="X353" s="185"/>
      <c r="Y353" s="185"/>
      <c r="Z353" s="185"/>
      <c r="AA353" s="185"/>
      <c r="AB353" s="185"/>
      <c r="AC353" s="185"/>
      <c r="AD353" s="185"/>
      <c r="AE353" s="185"/>
      <c r="AF353" s="185"/>
      <c r="AG353" s="185"/>
      <c r="AH353" s="185"/>
      <c r="AI353" s="185"/>
      <c r="AJ353" s="185"/>
      <c r="AK353" s="185"/>
      <c r="AL353" s="185"/>
      <c r="AM353" s="185"/>
      <c r="AN353" s="185"/>
    </row>
    <row r="354" spans="1:40" ht="16.5" customHeight="1">
      <c r="A354" s="352"/>
      <c r="B354" s="353"/>
      <c r="C354" s="186"/>
      <c r="D354" s="33"/>
      <c r="E354" s="33"/>
      <c r="F354" s="33"/>
      <c r="G354" s="33"/>
      <c r="H354" s="33"/>
      <c r="I354" s="33"/>
      <c r="J354" s="33"/>
      <c r="K354" s="33"/>
      <c r="L354" s="257" t="s">
        <v>682</v>
      </c>
      <c r="M354" s="258">
        <f t="shared" ref="M354:R354" si="69">M349+M348+M337+M336</f>
        <v>0</v>
      </c>
      <c r="N354" s="258">
        <f t="shared" si="69"/>
        <v>4</v>
      </c>
      <c r="O354" s="258">
        <f t="shared" si="69"/>
        <v>3</v>
      </c>
      <c r="P354" s="258">
        <f t="shared" si="69"/>
        <v>3</v>
      </c>
      <c r="Q354" s="258">
        <f t="shared" si="69"/>
        <v>3</v>
      </c>
      <c r="R354" s="258">
        <f t="shared" si="69"/>
        <v>0</v>
      </c>
      <c r="S354" s="259">
        <f t="shared" si="67"/>
        <v>13</v>
      </c>
      <c r="T354" s="12"/>
      <c r="U354" s="185"/>
      <c r="V354" s="185"/>
      <c r="W354" s="185"/>
      <c r="X354" s="185"/>
      <c r="Y354" s="185"/>
      <c r="Z354" s="185"/>
      <c r="AA354" s="185"/>
      <c r="AB354" s="185"/>
      <c r="AC354" s="185"/>
      <c r="AD354" s="185"/>
      <c r="AE354" s="185"/>
      <c r="AF354" s="185"/>
      <c r="AG354" s="185"/>
      <c r="AH354" s="185"/>
      <c r="AI354" s="185"/>
      <c r="AJ354" s="185"/>
      <c r="AK354" s="185"/>
      <c r="AL354" s="185"/>
      <c r="AM354" s="185"/>
      <c r="AN354" s="185"/>
    </row>
    <row r="355" spans="1:40" ht="16.5" customHeight="1">
      <c r="A355" s="352"/>
      <c r="B355" s="353"/>
      <c r="C355" s="1200"/>
      <c r="D355" s="186"/>
      <c r="E355" s="186"/>
      <c r="F355" s="186"/>
      <c r="G355" s="186"/>
      <c r="H355" s="186"/>
      <c r="I355" s="186"/>
      <c r="J355" s="186"/>
      <c r="K355" s="186"/>
      <c r="L355" s="257" t="s">
        <v>683</v>
      </c>
      <c r="M355" s="258">
        <f t="shared" ref="M355:R355" si="70">M350+M338</f>
        <v>0</v>
      </c>
      <c r="N355" s="258">
        <f t="shared" si="70"/>
        <v>0</v>
      </c>
      <c r="O355" s="258">
        <f t="shared" si="70"/>
        <v>0</v>
      </c>
      <c r="P355" s="258">
        <f t="shared" si="70"/>
        <v>0</v>
      </c>
      <c r="Q355" s="258">
        <f t="shared" si="70"/>
        <v>0</v>
      </c>
      <c r="R355" s="258">
        <f t="shared" si="70"/>
        <v>0</v>
      </c>
      <c r="S355" s="259">
        <f t="shared" si="67"/>
        <v>0</v>
      </c>
      <c r="T355" s="12"/>
      <c r="U355" s="185"/>
      <c r="V355" s="185"/>
      <c r="W355" s="185"/>
      <c r="X355" s="185"/>
      <c r="Y355" s="185"/>
      <c r="Z355" s="185"/>
      <c r="AA355" s="185"/>
      <c r="AB355" s="185"/>
      <c r="AC355" s="185"/>
      <c r="AD355" s="8"/>
      <c r="AE355" s="8"/>
      <c r="AF355" s="8"/>
      <c r="AG355" s="8"/>
      <c r="AH355" s="8"/>
      <c r="AI355" s="8"/>
      <c r="AJ355" s="8"/>
      <c r="AK355" s="8"/>
      <c r="AL355" s="8"/>
      <c r="AM355" s="8"/>
      <c r="AN355" s="8"/>
    </row>
    <row r="356" spans="1:40" ht="16.5" customHeight="1">
      <c r="A356" s="352"/>
      <c r="B356" s="353"/>
      <c r="C356" s="1201"/>
      <c r="D356" s="186"/>
      <c r="E356" s="186"/>
      <c r="F356" s="186"/>
      <c r="G356" s="186"/>
      <c r="H356" s="186"/>
      <c r="I356" s="186"/>
      <c r="J356" s="186"/>
      <c r="K356" s="186"/>
      <c r="L356" s="260" t="s">
        <v>684</v>
      </c>
      <c r="M356" s="261">
        <f t="shared" ref="M356:R356" si="71">M351+M339</f>
        <v>0</v>
      </c>
      <c r="N356" s="261">
        <f t="shared" si="71"/>
        <v>0</v>
      </c>
      <c r="O356" s="261">
        <f t="shared" si="71"/>
        <v>0</v>
      </c>
      <c r="P356" s="261">
        <f t="shared" si="71"/>
        <v>0</v>
      </c>
      <c r="Q356" s="261">
        <f t="shared" si="71"/>
        <v>0</v>
      </c>
      <c r="R356" s="261">
        <f t="shared" si="71"/>
        <v>0</v>
      </c>
      <c r="S356" s="262">
        <f t="shared" si="67"/>
        <v>0</v>
      </c>
      <c r="T356" s="12"/>
      <c r="U356" s="185"/>
      <c r="V356" s="185"/>
      <c r="W356" s="185"/>
      <c r="X356" s="185"/>
      <c r="Y356" s="185"/>
      <c r="Z356" s="185"/>
      <c r="AA356" s="185"/>
      <c r="AB356" s="185"/>
      <c r="AC356" s="185"/>
      <c r="AD356" s="8"/>
      <c r="AE356" s="8"/>
      <c r="AF356" s="8"/>
      <c r="AG356" s="8"/>
      <c r="AH356" s="8"/>
      <c r="AI356" s="8"/>
      <c r="AJ356" s="8"/>
      <c r="AK356" s="8"/>
      <c r="AL356" s="8"/>
      <c r="AM356" s="8"/>
      <c r="AN356" s="8"/>
    </row>
    <row r="357" spans="1:40" ht="16.5" customHeight="1">
      <c r="A357" s="1224" t="s">
        <v>817</v>
      </c>
      <c r="B357" s="1138"/>
      <c r="C357" s="354"/>
      <c r="D357" s="82"/>
      <c r="E357" s="82"/>
      <c r="F357" s="82"/>
      <c r="G357" s="82"/>
      <c r="H357" s="82"/>
      <c r="I357" s="82"/>
      <c r="J357" s="82"/>
      <c r="K357" s="82"/>
      <c r="L357" s="1259"/>
      <c r="M357" s="1137"/>
      <c r="N357" s="1137"/>
      <c r="O357" s="1137"/>
      <c r="P357" s="1137"/>
      <c r="Q357" s="1137"/>
      <c r="R357" s="1137"/>
      <c r="S357" s="1138"/>
      <c r="T357" s="12"/>
      <c r="U357" s="185"/>
      <c r="V357" s="185"/>
      <c r="W357" s="185"/>
      <c r="X357" s="185"/>
      <c r="Y357" s="185"/>
      <c r="Z357" s="185"/>
      <c r="AA357" s="185"/>
      <c r="AB357" s="185"/>
      <c r="AC357" s="185"/>
      <c r="AD357" s="185"/>
      <c r="AE357" s="185"/>
      <c r="AF357" s="185"/>
      <c r="AG357" s="185"/>
      <c r="AH357" s="185"/>
      <c r="AI357" s="185"/>
      <c r="AJ357" s="185"/>
      <c r="AK357" s="185"/>
      <c r="AL357" s="185"/>
      <c r="AM357" s="185"/>
      <c r="AN357" s="185"/>
    </row>
    <row r="358" spans="1:40" ht="36" customHeight="1">
      <c r="A358" s="1162">
        <v>14</v>
      </c>
      <c r="B358" s="1223" t="s">
        <v>97</v>
      </c>
      <c r="C358" s="186" t="s">
        <v>643</v>
      </c>
      <c r="D358" s="306">
        <v>7</v>
      </c>
      <c r="E358" s="9" t="s">
        <v>3072</v>
      </c>
      <c r="F358" s="9" t="s">
        <v>645</v>
      </c>
      <c r="G358" s="306"/>
      <c r="H358" s="306"/>
      <c r="I358" s="9"/>
      <c r="J358" s="9"/>
      <c r="K358" s="306"/>
      <c r="L358" s="1192" t="s">
        <v>592</v>
      </c>
      <c r="M358" s="29"/>
      <c r="N358" s="408"/>
      <c r="O358" s="408"/>
      <c r="P358" s="408"/>
      <c r="Q358" s="1095"/>
      <c r="R358" s="29"/>
      <c r="S358" s="29"/>
      <c r="T358" s="12"/>
      <c r="U358" s="185"/>
      <c r="V358" s="185"/>
      <c r="W358" s="185"/>
      <c r="X358" s="185"/>
      <c r="Y358" s="185"/>
      <c r="Z358" s="185"/>
      <c r="AA358" s="185"/>
      <c r="AB358" s="185"/>
      <c r="AC358" s="185"/>
      <c r="AD358" s="185"/>
      <c r="AE358" s="185"/>
      <c r="AF358" s="185"/>
      <c r="AG358" s="185"/>
      <c r="AH358" s="185"/>
      <c r="AI358" s="185"/>
      <c r="AJ358" s="185"/>
      <c r="AK358" s="185"/>
      <c r="AL358" s="185"/>
      <c r="AM358" s="185"/>
      <c r="AN358" s="185"/>
    </row>
    <row r="359" spans="1:40" ht="33" customHeight="1">
      <c r="A359" s="1152"/>
      <c r="B359" s="1159"/>
      <c r="C359" s="186" t="s">
        <v>646</v>
      </c>
      <c r="D359" s="306">
        <v>5</v>
      </c>
      <c r="E359" s="9" t="s">
        <v>3078</v>
      </c>
      <c r="F359" s="9" t="s">
        <v>645</v>
      </c>
      <c r="G359" s="306"/>
      <c r="H359" s="306"/>
      <c r="I359" s="9"/>
      <c r="J359" s="9"/>
      <c r="K359" s="306"/>
      <c r="L359" s="1193"/>
      <c r="M359" s="184"/>
      <c r="N359" s="417"/>
      <c r="O359" s="1046"/>
      <c r="P359" s="1046"/>
      <c r="Q359" s="1046"/>
      <c r="R359" s="29"/>
      <c r="S359" s="29"/>
      <c r="T359" s="12"/>
      <c r="U359" s="185"/>
      <c r="V359" s="185"/>
      <c r="W359" s="185"/>
      <c r="X359" s="185"/>
      <c r="Y359" s="185"/>
      <c r="Z359" s="185"/>
      <c r="AA359" s="185"/>
      <c r="AB359" s="185"/>
      <c r="AC359" s="185"/>
      <c r="AD359" s="185"/>
      <c r="AE359" s="185"/>
      <c r="AF359" s="185"/>
      <c r="AG359" s="185"/>
      <c r="AH359" s="185"/>
      <c r="AI359" s="185"/>
      <c r="AJ359" s="185"/>
      <c r="AK359" s="185"/>
      <c r="AL359" s="185"/>
      <c r="AM359" s="185"/>
      <c r="AN359" s="185"/>
    </row>
    <row r="360" spans="1:40" ht="30" customHeight="1">
      <c r="A360" s="1152"/>
      <c r="B360" s="1159"/>
      <c r="C360" s="186" t="s">
        <v>656</v>
      </c>
      <c r="D360" s="306">
        <v>9</v>
      </c>
      <c r="E360" s="9" t="s">
        <v>650</v>
      </c>
      <c r="F360" s="33" t="s">
        <v>645</v>
      </c>
      <c r="G360" s="306"/>
      <c r="H360" s="306"/>
      <c r="I360" s="9"/>
      <c r="J360" s="33"/>
      <c r="K360" s="306"/>
      <c r="L360" s="1194"/>
      <c r="M360" s="183"/>
      <c r="N360" s="1096"/>
      <c r="O360" s="417"/>
      <c r="P360" s="1097"/>
      <c r="Q360" s="417"/>
      <c r="R360" s="29"/>
      <c r="S360" s="29"/>
      <c r="T360" s="12"/>
      <c r="U360" s="779"/>
      <c r="V360" s="779"/>
      <c r="W360" s="779"/>
      <c r="X360" s="779"/>
      <c r="Y360" s="779"/>
      <c r="Z360" s="779"/>
      <c r="AA360" s="779"/>
      <c r="AB360" s="779"/>
      <c r="AC360" s="779"/>
      <c r="AD360" s="779"/>
      <c r="AE360" s="779"/>
      <c r="AF360" s="779"/>
      <c r="AG360" s="779"/>
      <c r="AH360" s="779"/>
      <c r="AI360" s="779"/>
      <c r="AJ360" s="779"/>
      <c r="AK360" s="779"/>
      <c r="AL360" s="779"/>
      <c r="AM360" s="779"/>
      <c r="AN360" s="779"/>
    </row>
    <row r="361" spans="1:40" ht="15.75" customHeight="1">
      <c r="A361" s="1152"/>
      <c r="B361" s="1159"/>
      <c r="C361" s="186" t="s">
        <v>657</v>
      </c>
      <c r="D361" s="306">
        <v>6</v>
      </c>
      <c r="E361" s="9" t="s">
        <v>653</v>
      </c>
      <c r="F361" s="33" t="s">
        <v>645</v>
      </c>
      <c r="G361" s="306"/>
      <c r="H361" s="306"/>
      <c r="I361" s="9"/>
      <c r="J361" s="33"/>
      <c r="K361" s="306"/>
      <c r="L361" s="186" t="s">
        <v>593</v>
      </c>
      <c r="M361" s="192"/>
      <c r="N361" s="192"/>
      <c r="O361" s="192"/>
      <c r="P361" s="192"/>
      <c r="Q361" s="192"/>
      <c r="R361" s="194"/>
      <c r="S361" s="4">
        <f t="shared" ref="S361:S368" si="72">SUM(M361:R361)</f>
        <v>0</v>
      </c>
      <c r="T361" s="12"/>
      <c r="U361" s="185"/>
      <c r="V361" s="185"/>
      <c r="W361" s="185"/>
      <c r="X361" s="185"/>
      <c r="Y361" s="185"/>
      <c r="Z361" s="185"/>
      <c r="AA361" s="185"/>
      <c r="AB361" s="185"/>
      <c r="AC361" s="185"/>
      <c r="AD361" s="185"/>
      <c r="AE361" s="185"/>
      <c r="AF361" s="185"/>
      <c r="AG361" s="185"/>
      <c r="AH361" s="185"/>
      <c r="AI361" s="185"/>
      <c r="AJ361" s="185"/>
      <c r="AK361" s="185"/>
      <c r="AL361" s="185"/>
      <c r="AM361" s="185"/>
      <c r="AN361" s="185"/>
    </row>
    <row r="362" spans="1:40" ht="15.75" customHeight="1">
      <c r="A362" s="1152"/>
      <c r="B362" s="1159"/>
      <c r="C362" s="186" t="s">
        <v>658</v>
      </c>
      <c r="D362" s="306">
        <v>6</v>
      </c>
      <c r="E362" s="9" t="s">
        <v>655</v>
      </c>
      <c r="F362" s="33" t="s">
        <v>645</v>
      </c>
      <c r="G362" s="306"/>
      <c r="H362" s="306"/>
      <c r="I362" s="9"/>
      <c r="J362" s="33"/>
      <c r="K362" s="306"/>
      <c r="L362" s="195" t="s">
        <v>594</v>
      </c>
      <c r="M362" s="196"/>
      <c r="N362" s="196"/>
      <c r="O362" s="196"/>
      <c r="P362" s="196"/>
      <c r="Q362" s="196"/>
      <c r="R362" s="29"/>
      <c r="S362" s="33">
        <f t="shared" si="72"/>
        <v>0</v>
      </c>
      <c r="T362" s="12"/>
      <c r="U362" s="185"/>
      <c r="V362" s="185"/>
      <c r="W362" s="185"/>
      <c r="X362" s="185"/>
      <c r="Y362" s="185"/>
      <c r="Z362" s="185"/>
      <c r="AA362" s="185"/>
      <c r="AB362" s="185"/>
      <c r="AC362" s="185"/>
      <c r="AD362" s="185"/>
      <c r="AE362" s="185"/>
      <c r="AF362" s="185"/>
      <c r="AG362" s="185"/>
      <c r="AH362" s="185"/>
      <c r="AI362" s="185"/>
      <c r="AJ362" s="185"/>
      <c r="AK362" s="185"/>
      <c r="AL362" s="185"/>
      <c r="AM362" s="185"/>
      <c r="AN362" s="185"/>
    </row>
    <row r="363" spans="1:40" ht="15.75" customHeight="1">
      <c r="A363" s="1152"/>
      <c r="B363" s="1159"/>
      <c r="C363" s="380"/>
      <c r="D363" s="33"/>
      <c r="E363" s="33"/>
      <c r="F363" s="33"/>
      <c r="G363" s="33"/>
      <c r="H363" s="33"/>
      <c r="I363" s="203"/>
      <c r="J363" s="33"/>
      <c r="K363" s="33"/>
      <c r="L363" s="195" t="s">
        <v>595</v>
      </c>
      <c r="M363" s="198"/>
      <c r="N363" s="198"/>
      <c r="O363" s="198"/>
      <c r="P363" s="198"/>
      <c r="Q363" s="198"/>
      <c r="R363" s="29"/>
      <c r="S363" s="33">
        <f t="shared" si="72"/>
        <v>0</v>
      </c>
      <c r="T363" s="12"/>
      <c r="U363" s="185"/>
      <c r="V363" s="185"/>
      <c r="W363" s="185"/>
      <c r="X363" s="185"/>
      <c r="Y363" s="185"/>
      <c r="Z363" s="185"/>
      <c r="AA363" s="185"/>
      <c r="AB363" s="185"/>
      <c r="AC363" s="185"/>
      <c r="AD363" s="185"/>
      <c r="AE363" s="185"/>
      <c r="AF363" s="185"/>
      <c r="AG363" s="185"/>
      <c r="AH363" s="185"/>
      <c r="AI363" s="185"/>
      <c r="AJ363" s="185"/>
      <c r="AK363" s="185"/>
      <c r="AL363" s="185"/>
      <c r="AM363" s="185"/>
      <c r="AN363" s="185"/>
    </row>
    <row r="364" spans="1:40" ht="15.75" customHeight="1">
      <c r="A364" s="1152"/>
      <c r="B364" s="1159"/>
      <c r="C364" s="186"/>
      <c r="D364" s="33"/>
      <c r="E364" s="33"/>
      <c r="F364" s="33"/>
      <c r="G364" s="33"/>
      <c r="H364" s="33"/>
      <c r="I364" s="33"/>
      <c r="J364" s="33"/>
      <c r="K364" s="33"/>
      <c r="L364" s="199" t="s">
        <v>596</v>
      </c>
      <c r="M364" s="200"/>
      <c r="N364" s="200"/>
      <c r="O364" s="200"/>
      <c r="P364" s="200"/>
      <c r="Q364" s="200"/>
      <c r="R364" s="202"/>
      <c r="S364" s="203">
        <f t="shared" si="72"/>
        <v>0</v>
      </c>
      <c r="T364" s="12"/>
      <c r="U364" s="185"/>
      <c r="V364" s="185"/>
      <c r="W364" s="185"/>
      <c r="X364" s="185"/>
      <c r="Y364" s="185"/>
      <c r="Z364" s="185"/>
      <c r="AA364" s="185"/>
      <c r="AB364" s="185"/>
      <c r="AC364" s="185"/>
      <c r="AD364" s="185"/>
      <c r="AE364" s="185"/>
      <c r="AF364" s="185"/>
      <c r="AG364" s="185"/>
      <c r="AH364" s="185"/>
      <c r="AI364" s="185"/>
      <c r="AJ364" s="185"/>
      <c r="AK364" s="185"/>
      <c r="AL364" s="185"/>
      <c r="AM364" s="185"/>
      <c r="AN364" s="185"/>
    </row>
    <row r="365" spans="1:40" ht="15.75" customHeight="1">
      <c r="A365" s="1152"/>
      <c r="B365" s="1159"/>
      <c r="C365" s="186"/>
      <c r="D365" s="306"/>
      <c r="E365" s="9"/>
      <c r="F365" s="33"/>
      <c r="G365" s="306"/>
      <c r="H365" s="306"/>
      <c r="I365" s="9"/>
      <c r="J365" s="33"/>
      <c r="K365" s="306"/>
      <c r="L365" s="199" t="s">
        <v>597</v>
      </c>
      <c r="M365" s="200"/>
      <c r="N365" s="200"/>
      <c r="O365" s="200"/>
      <c r="P365" s="200"/>
      <c r="Q365" s="200"/>
      <c r="R365" s="202"/>
      <c r="S365" s="203">
        <f t="shared" si="72"/>
        <v>0</v>
      </c>
      <c r="T365" s="12"/>
      <c r="U365" s="185"/>
      <c r="V365" s="185"/>
      <c r="W365" s="185"/>
      <c r="X365" s="185"/>
      <c r="Y365" s="185"/>
      <c r="Z365" s="185"/>
      <c r="AA365" s="185"/>
      <c r="AB365" s="185"/>
      <c r="AC365" s="185"/>
      <c r="AD365" s="185"/>
      <c r="AE365" s="185"/>
      <c r="AF365" s="185"/>
      <c r="AG365" s="185"/>
      <c r="AH365" s="185"/>
      <c r="AI365" s="185"/>
      <c r="AJ365" s="185"/>
      <c r="AK365" s="185"/>
      <c r="AL365" s="185"/>
      <c r="AM365" s="185"/>
      <c r="AN365" s="185"/>
    </row>
    <row r="366" spans="1:40" ht="15.75" customHeight="1">
      <c r="A366" s="1152"/>
      <c r="B366" s="1159"/>
      <c r="C366" s="186"/>
      <c r="D366" s="306"/>
      <c r="E366" s="9"/>
      <c r="F366" s="33"/>
      <c r="G366" s="306"/>
      <c r="H366" s="306"/>
      <c r="I366" s="9"/>
      <c r="J366" s="33"/>
      <c r="K366" s="306"/>
      <c r="L366" s="208" t="s">
        <v>598</v>
      </c>
      <c r="M366" s="200"/>
      <c r="N366" s="200"/>
      <c r="O366" s="200"/>
      <c r="P366" s="200"/>
      <c r="Q366" s="200"/>
      <c r="R366" s="202"/>
      <c r="S366" s="203">
        <f t="shared" si="72"/>
        <v>0</v>
      </c>
      <c r="T366" s="12"/>
      <c r="U366" s="185"/>
      <c r="V366" s="185"/>
      <c r="W366" s="185"/>
      <c r="X366" s="185"/>
      <c r="Y366" s="185"/>
      <c r="Z366" s="185"/>
      <c r="AA366" s="185"/>
      <c r="AB366" s="185"/>
      <c r="AC366" s="185"/>
      <c r="AD366" s="185"/>
      <c r="AE366" s="185"/>
      <c r="AF366" s="185"/>
      <c r="AG366" s="185"/>
      <c r="AH366" s="185"/>
      <c r="AI366" s="185"/>
      <c r="AJ366" s="185"/>
      <c r="AK366" s="185"/>
      <c r="AL366" s="185"/>
      <c r="AM366" s="185"/>
      <c r="AN366" s="185"/>
    </row>
    <row r="367" spans="1:40" ht="15.75" customHeight="1">
      <c r="A367" s="1152"/>
      <c r="B367" s="1159"/>
      <c r="C367" s="380"/>
      <c r="D367" s="33"/>
      <c r="E367" s="33"/>
      <c r="F367" s="33"/>
      <c r="G367" s="33"/>
      <c r="H367" s="33"/>
      <c r="I367" s="33"/>
      <c r="J367" s="33"/>
      <c r="K367" s="33"/>
      <c r="L367" s="209" t="s">
        <v>599</v>
      </c>
      <c r="M367" s="210"/>
      <c r="N367" s="210"/>
      <c r="O367" s="210"/>
      <c r="P367" s="210"/>
      <c r="Q367" s="210"/>
      <c r="R367" s="211"/>
      <c r="S367" s="212">
        <f t="shared" si="72"/>
        <v>0</v>
      </c>
      <c r="T367" s="12"/>
      <c r="U367" s="185"/>
      <c r="V367" s="185"/>
      <c r="W367" s="185"/>
      <c r="X367" s="185"/>
      <c r="Y367" s="185"/>
      <c r="Z367" s="185"/>
      <c r="AA367" s="185"/>
      <c r="AB367" s="185"/>
      <c r="AC367" s="185"/>
      <c r="AD367" s="185"/>
      <c r="AE367" s="185"/>
      <c r="AF367" s="185"/>
      <c r="AG367" s="185"/>
      <c r="AH367" s="185"/>
      <c r="AI367" s="185"/>
      <c r="AJ367" s="185"/>
      <c r="AK367" s="185"/>
      <c r="AL367" s="185"/>
      <c r="AM367" s="185"/>
      <c r="AN367" s="185"/>
    </row>
    <row r="368" spans="1:40" ht="15.75" customHeight="1">
      <c r="A368" s="1152"/>
      <c r="B368" s="1159"/>
      <c r="C368" s="186"/>
      <c r="D368" s="33"/>
      <c r="E368" s="33"/>
      <c r="F368" s="33"/>
      <c r="G368" s="33"/>
      <c r="H368" s="33"/>
      <c r="I368" s="33"/>
      <c r="J368" s="33"/>
      <c r="K368" s="33"/>
      <c r="L368" s="209" t="s">
        <v>600</v>
      </c>
      <c r="M368" s="213"/>
      <c r="N368" s="213"/>
      <c r="O368" s="213"/>
      <c r="P368" s="213"/>
      <c r="Q368" s="213"/>
      <c r="R368" s="214"/>
      <c r="S368" s="215">
        <f t="shared" si="72"/>
        <v>0</v>
      </c>
      <c r="T368" s="12"/>
      <c r="U368" s="185"/>
      <c r="V368" s="185"/>
      <c r="W368" s="185"/>
      <c r="X368" s="185"/>
      <c r="Y368" s="185"/>
      <c r="Z368" s="185"/>
      <c r="AA368" s="185"/>
      <c r="AB368" s="185"/>
      <c r="AC368" s="185"/>
      <c r="AD368" s="185"/>
      <c r="AE368" s="185"/>
      <c r="AF368" s="185"/>
      <c r="AG368" s="185"/>
      <c r="AH368" s="185"/>
      <c r="AI368" s="185"/>
      <c r="AJ368" s="185"/>
      <c r="AK368" s="185"/>
      <c r="AL368" s="185"/>
      <c r="AM368" s="185"/>
      <c r="AN368" s="185"/>
    </row>
    <row r="369" spans="1:40" ht="15.75" customHeight="1">
      <c r="A369" s="1152"/>
      <c r="B369" s="1159"/>
      <c r="C369" s="216"/>
      <c r="D369" s="217"/>
      <c r="E369" s="217"/>
      <c r="F369" s="217"/>
      <c r="G369" s="217"/>
      <c r="H369" s="217"/>
      <c r="I369" s="217"/>
      <c r="J369" s="217"/>
      <c r="K369" s="217"/>
      <c r="L369" s="222"/>
      <c r="M369" s="223"/>
      <c r="N369" s="223"/>
      <c r="O369" s="223"/>
      <c r="P369" s="223"/>
      <c r="Q369" s="223"/>
      <c r="R369" s="224"/>
      <c r="S369" s="225"/>
      <c r="T369" s="12"/>
      <c r="U369" s="185"/>
      <c r="V369" s="185"/>
      <c r="W369" s="185"/>
      <c r="X369" s="185"/>
      <c r="Y369" s="185"/>
      <c r="Z369" s="185"/>
      <c r="AA369" s="185"/>
      <c r="AB369" s="185"/>
      <c r="AC369" s="185"/>
      <c r="AD369" s="8"/>
      <c r="AE369" s="8"/>
      <c r="AF369" s="8"/>
      <c r="AG369" s="8"/>
      <c r="AH369" s="8"/>
      <c r="AI369" s="8"/>
      <c r="AJ369" s="8"/>
      <c r="AK369" s="8"/>
      <c r="AL369" s="8"/>
      <c r="AM369" s="8"/>
      <c r="AN369" s="8"/>
    </row>
    <row r="370" spans="1:40" ht="35.25" customHeight="1">
      <c r="A370" s="1152"/>
      <c r="B370" s="1159"/>
      <c r="C370" s="114"/>
      <c r="D370" s="114"/>
      <c r="E370" s="114"/>
      <c r="F370" s="114"/>
      <c r="G370" s="114"/>
      <c r="H370" s="114"/>
      <c r="I370" s="114"/>
      <c r="J370" s="114"/>
      <c r="K370" s="114"/>
      <c r="L370" s="1195" t="s">
        <v>601</v>
      </c>
      <c r="M370" s="296"/>
      <c r="N370" s="1037"/>
      <c r="O370" s="1037"/>
      <c r="P370" s="1037"/>
      <c r="Q370" s="1036"/>
      <c r="R370" s="228"/>
      <c r="S370" s="228"/>
      <c r="T370" s="12"/>
      <c r="U370" s="185"/>
      <c r="V370" s="185"/>
      <c r="W370" s="185"/>
      <c r="X370" s="185"/>
      <c r="Y370" s="185"/>
      <c r="Z370" s="185"/>
      <c r="AA370" s="185"/>
      <c r="AB370" s="185"/>
      <c r="AC370" s="185"/>
      <c r="AD370" s="185"/>
      <c r="AE370" s="185"/>
      <c r="AF370" s="185"/>
      <c r="AG370" s="185"/>
      <c r="AH370" s="185"/>
      <c r="AI370" s="185"/>
      <c r="AJ370" s="185"/>
      <c r="AK370" s="185"/>
      <c r="AL370" s="185"/>
      <c r="AM370" s="185"/>
      <c r="AN370" s="185"/>
    </row>
    <row r="371" spans="1:40" ht="26.25" customHeight="1">
      <c r="A371" s="1152"/>
      <c r="B371" s="1159"/>
      <c r="C371" s="114"/>
      <c r="D371" s="114"/>
      <c r="E371" s="114"/>
      <c r="F371" s="114"/>
      <c r="G371" s="114"/>
      <c r="H371" s="114"/>
      <c r="I371" s="114"/>
      <c r="J371" s="114"/>
      <c r="K371" s="114"/>
      <c r="L371" s="1193"/>
      <c r="M371" s="1069"/>
      <c r="N371" s="1036"/>
      <c r="O371" s="1037"/>
      <c r="P371" s="1037"/>
      <c r="Q371" s="1036"/>
      <c r="R371" s="228"/>
      <c r="S371" s="228"/>
      <c r="T371" s="12"/>
      <c r="U371" s="185"/>
      <c r="V371" s="185"/>
      <c r="W371" s="185"/>
      <c r="X371" s="185"/>
      <c r="Y371" s="185"/>
      <c r="Z371" s="185"/>
      <c r="AA371" s="185"/>
      <c r="AB371" s="185"/>
      <c r="AC371" s="185"/>
      <c r="AD371" s="185"/>
      <c r="AE371" s="185"/>
      <c r="AF371" s="185"/>
      <c r="AG371" s="185"/>
      <c r="AH371" s="185"/>
      <c r="AI371" s="185"/>
      <c r="AJ371" s="185"/>
      <c r="AK371" s="185"/>
      <c r="AL371" s="185"/>
      <c r="AM371" s="185"/>
      <c r="AN371" s="185"/>
    </row>
    <row r="372" spans="1:40" ht="30" customHeight="1">
      <c r="A372" s="1152"/>
      <c r="B372" s="1159"/>
      <c r="C372" s="186"/>
      <c r="D372" s="33"/>
      <c r="E372" s="33"/>
      <c r="F372" s="33"/>
      <c r="G372" s="33"/>
      <c r="H372" s="33"/>
      <c r="I372" s="33"/>
      <c r="J372" s="33"/>
      <c r="K372" s="33"/>
      <c r="L372" s="1194"/>
      <c r="M372" s="1069"/>
      <c r="N372" s="1037"/>
      <c r="O372" s="1037"/>
      <c r="P372" s="1094"/>
      <c r="Q372" s="1036"/>
      <c r="R372" s="228"/>
      <c r="S372" s="228"/>
      <c r="T372" s="12"/>
      <c r="U372" s="185"/>
      <c r="V372" s="185"/>
      <c r="W372" s="185"/>
      <c r="X372" s="185"/>
      <c r="Y372" s="185"/>
      <c r="Z372" s="185"/>
      <c r="AA372" s="185"/>
      <c r="AB372" s="185"/>
      <c r="AC372" s="185"/>
      <c r="AD372" s="185"/>
      <c r="AE372" s="185"/>
      <c r="AF372" s="185"/>
      <c r="AG372" s="185"/>
      <c r="AH372" s="185"/>
      <c r="AI372" s="185"/>
      <c r="AJ372" s="185"/>
      <c r="AK372" s="185"/>
      <c r="AL372" s="185"/>
      <c r="AM372" s="185"/>
      <c r="AN372" s="185"/>
    </row>
    <row r="373" spans="1:40" ht="15.75" customHeight="1">
      <c r="A373" s="1152"/>
      <c r="B373" s="1159"/>
      <c r="C373" s="186"/>
      <c r="D373" s="33"/>
      <c r="E373" s="33"/>
      <c r="F373" s="33"/>
      <c r="G373" s="33"/>
      <c r="H373" s="33"/>
      <c r="I373" s="33"/>
      <c r="J373" s="33"/>
      <c r="K373" s="33"/>
      <c r="L373" s="238" t="s">
        <v>593</v>
      </c>
      <c r="M373" s="280"/>
      <c r="N373" s="280"/>
      <c r="O373" s="280"/>
      <c r="P373" s="280"/>
      <c r="Q373" s="280"/>
      <c r="R373" s="236"/>
      <c r="S373" s="237">
        <f t="shared" ref="S373:S384" si="73">SUM(M373:R373)</f>
        <v>0</v>
      </c>
      <c r="T373" s="12"/>
      <c r="U373" s="185"/>
      <c r="V373" s="185"/>
      <c r="W373" s="185"/>
      <c r="X373" s="185"/>
      <c r="Y373" s="185"/>
      <c r="Z373" s="185"/>
      <c r="AA373" s="185"/>
      <c r="AB373" s="185"/>
      <c r="AC373" s="185"/>
      <c r="AD373" s="185"/>
      <c r="AE373" s="185"/>
      <c r="AF373" s="185"/>
      <c r="AG373" s="185"/>
      <c r="AH373" s="185"/>
      <c r="AI373" s="185"/>
      <c r="AJ373" s="185"/>
      <c r="AK373" s="185"/>
      <c r="AL373" s="185"/>
      <c r="AM373" s="185"/>
      <c r="AN373" s="185"/>
    </row>
    <row r="374" spans="1:40" ht="15.75" customHeight="1">
      <c r="A374" s="1152"/>
      <c r="B374" s="1159"/>
      <c r="C374" s="186"/>
      <c r="D374" s="33"/>
      <c r="E374" s="33"/>
      <c r="F374" s="33"/>
      <c r="G374" s="33"/>
      <c r="H374" s="33"/>
      <c r="I374" s="33"/>
      <c r="J374" s="33"/>
      <c r="K374" s="33"/>
      <c r="L374" s="240" t="s">
        <v>594</v>
      </c>
      <c r="M374" s="281"/>
      <c r="N374" s="281"/>
      <c r="O374" s="281"/>
      <c r="P374" s="281"/>
      <c r="Q374" s="281"/>
      <c r="R374" s="228"/>
      <c r="S374" s="242">
        <f t="shared" si="73"/>
        <v>0</v>
      </c>
      <c r="T374" s="12"/>
      <c r="U374" s="185"/>
      <c r="V374" s="185"/>
      <c r="W374" s="185"/>
      <c r="X374" s="185"/>
      <c r="Y374" s="185"/>
      <c r="Z374" s="185"/>
      <c r="AA374" s="185"/>
      <c r="AB374" s="185"/>
      <c r="AC374" s="185"/>
      <c r="AD374" s="185"/>
      <c r="AE374" s="185"/>
      <c r="AF374" s="185"/>
      <c r="AG374" s="185"/>
      <c r="AH374" s="185"/>
      <c r="AI374" s="185"/>
      <c r="AJ374" s="185"/>
      <c r="AK374" s="185"/>
      <c r="AL374" s="185"/>
      <c r="AM374" s="185"/>
      <c r="AN374" s="185"/>
    </row>
    <row r="375" spans="1:40" ht="15.75" customHeight="1">
      <c r="A375" s="1152"/>
      <c r="B375" s="1159"/>
      <c r="C375" s="186"/>
      <c r="D375" s="33"/>
      <c r="E375" s="33"/>
      <c r="F375" s="33"/>
      <c r="G375" s="33"/>
      <c r="H375" s="33"/>
      <c r="I375" s="33"/>
      <c r="J375" s="33"/>
      <c r="K375" s="33"/>
      <c r="L375" s="240" t="s">
        <v>595</v>
      </c>
      <c r="M375" s="243"/>
      <c r="N375" s="243"/>
      <c r="O375" s="243"/>
      <c r="P375" s="243"/>
      <c r="Q375" s="243"/>
      <c r="R375" s="228"/>
      <c r="S375" s="242">
        <f t="shared" si="73"/>
        <v>0</v>
      </c>
      <c r="T375" s="12"/>
      <c r="U375" s="185"/>
      <c r="V375" s="185"/>
      <c r="W375" s="185"/>
      <c r="X375" s="185"/>
      <c r="Y375" s="185"/>
      <c r="Z375" s="185"/>
      <c r="AA375" s="185"/>
      <c r="AB375" s="185"/>
      <c r="AC375" s="185"/>
      <c r="AD375" s="185"/>
      <c r="AE375" s="185"/>
      <c r="AF375" s="185"/>
      <c r="AG375" s="185"/>
      <c r="AH375" s="185"/>
      <c r="AI375" s="185"/>
      <c r="AJ375" s="185"/>
      <c r="AK375" s="185"/>
      <c r="AL375" s="185"/>
      <c r="AM375" s="185"/>
      <c r="AN375" s="185"/>
    </row>
    <row r="376" spans="1:40" ht="15.75" customHeight="1">
      <c r="A376" s="1152"/>
      <c r="B376" s="1159"/>
      <c r="C376" s="181"/>
      <c r="D376" s="33"/>
      <c r="E376" s="33"/>
      <c r="F376" s="33"/>
      <c r="G376" s="33"/>
      <c r="H376" s="33"/>
      <c r="I376" s="33"/>
      <c r="J376" s="33"/>
      <c r="K376" s="33"/>
      <c r="L376" s="244" t="s">
        <v>596</v>
      </c>
      <c r="M376" s="246"/>
      <c r="N376" s="246"/>
      <c r="O376" s="246"/>
      <c r="P376" s="246"/>
      <c r="Q376" s="246"/>
      <c r="R376" s="247"/>
      <c r="S376" s="248">
        <f t="shared" si="73"/>
        <v>0</v>
      </c>
      <c r="T376" s="12"/>
      <c r="U376" s="185"/>
      <c r="V376" s="185"/>
      <c r="W376" s="185"/>
      <c r="X376" s="185"/>
      <c r="Y376" s="185"/>
      <c r="Z376" s="185"/>
      <c r="AA376" s="185"/>
      <c r="AB376" s="185"/>
      <c r="AC376" s="185"/>
      <c r="AD376" s="185"/>
      <c r="AE376" s="185"/>
      <c r="AF376" s="185"/>
      <c r="AG376" s="185"/>
      <c r="AH376" s="185"/>
      <c r="AI376" s="185"/>
      <c r="AJ376" s="185"/>
      <c r="AK376" s="185"/>
      <c r="AL376" s="185"/>
      <c r="AM376" s="185"/>
      <c r="AN376" s="185"/>
    </row>
    <row r="377" spans="1:40" ht="15.75" customHeight="1">
      <c r="A377" s="1152"/>
      <c r="B377" s="1159"/>
      <c r="C377" s="1200"/>
      <c r="D377" s="186"/>
      <c r="E377" s="186"/>
      <c r="F377" s="186"/>
      <c r="G377" s="186"/>
      <c r="H377" s="186"/>
      <c r="I377" s="186"/>
      <c r="J377" s="186"/>
      <c r="K377" s="186"/>
      <c r="L377" s="244" t="s">
        <v>597</v>
      </c>
      <c r="M377" s="246"/>
      <c r="N377" s="246"/>
      <c r="O377" s="246"/>
      <c r="P377" s="246"/>
      <c r="Q377" s="246"/>
      <c r="R377" s="247"/>
      <c r="S377" s="248">
        <f t="shared" si="73"/>
        <v>0</v>
      </c>
      <c r="T377" s="12"/>
      <c r="U377" s="185"/>
      <c r="V377" s="185"/>
      <c r="W377" s="185"/>
      <c r="X377" s="185"/>
      <c r="Y377" s="185"/>
      <c r="Z377" s="185"/>
      <c r="AA377" s="185"/>
      <c r="AB377" s="185"/>
      <c r="AC377" s="185"/>
      <c r="AD377" s="8"/>
      <c r="AE377" s="8"/>
      <c r="AF377" s="8"/>
      <c r="AG377" s="8"/>
      <c r="AH377" s="8"/>
      <c r="AI377" s="8"/>
      <c r="AJ377" s="8"/>
      <c r="AK377" s="8"/>
      <c r="AL377" s="8"/>
      <c r="AM377" s="8"/>
      <c r="AN377" s="8"/>
    </row>
    <row r="378" spans="1:40" ht="15.75" customHeight="1">
      <c r="A378" s="1152"/>
      <c r="B378" s="1159"/>
      <c r="C378" s="1201"/>
      <c r="D378" s="186"/>
      <c r="E378" s="186"/>
      <c r="F378" s="186"/>
      <c r="G378" s="186"/>
      <c r="H378" s="186"/>
      <c r="I378" s="186"/>
      <c r="J378" s="186"/>
      <c r="K378" s="186"/>
      <c r="L378" s="249" t="s">
        <v>598</v>
      </c>
      <c r="M378" s="246"/>
      <c r="N378" s="246"/>
      <c r="O378" s="246"/>
      <c r="P378" s="246"/>
      <c r="Q378" s="246"/>
      <c r="R378" s="247"/>
      <c r="S378" s="248">
        <f t="shared" si="73"/>
        <v>0</v>
      </c>
      <c r="T378" s="12"/>
      <c r="U378" s="185"/>
      <c r="V378" s="185"/>
      <c r="W378" s="185"/>
      <c r="X378" s="185"/>
      <c r="Y378" s="185"/>
      <c r="Z378" s="185"/>
      <c r="AA378" s="185"/>
      <c r="AB378" s="185"/>
      <c r="AC378" s="185"/>
      <c r="AD378" s="8"/>
      <c r="AE378" s="8"/>
      <c r="AF378" s="8"/>
      <c r="AG378" s="8"/>
      <c r="AH378" s="8"/>
      <c r="AI378" s="8"/>
      <c r="AJ378" s="8"/>
      <c r="AK378" s="8"/>
      <c r="AL378" s="8"/>
      <c r="AM378" s="8"/>
      <c r="AN378" s="8"/>
    </row>
    <row r="379" spans="1:40" ht="15.75" customHeight="1">
      <c r="A379" s="352"/>
      <c r="B379" s="353"/>
      <c r="C379" s="186"/>
      <c r="D379" s="33"/>
      <c r="E379" s="33"/>
      <c r="F379" s="33"/>
      <c r="G379" s="33"/>
      <c r="H379" s="33"/>
      <c r="I379" s="33"/>
      <c r="J379" s="33"/>
      <c r="K379" s="33"/>
      <c r="L379" s="250" t="s">
        <v>599</v>
      </c>
      <c r="M379" s="251"/>
      <c r="N379" s="251"/>
      <c r="O379" s="251"/>
      <c r="P379" s="251"/>
      <c r="Q379" s="251"/>
      <c r="R379" s="252"/>
      <c r="S379" s="253">
        <f t="shared" si="73"/>
        <v>0</v>
      </c>
      <c r="T379" s="12"/>
      <c r="U379" s="185"/>
      <c r="V379" s="185"/>
      <c r="W379" s="185"/>
      <c r="X379" s="185"/>
      <c r="Y379" s="185"/>
      <c r="Z379" s="185"/>
      <c r="AA379" s="185"/>
      <c r="AB379" s="185"/>
      <c r="AC379" s="185"/>
      <c r="AD379" s="185"/>
      <c r="AE379" s="185"/>
      <c r="AF379" s="185"/>
      <c r="AG379" s="185"/>
      <c r="AH379" s="185"/>
      <c r="AI379" s="185"/>
      <c r="AJ379" s="185"/>
      <c r="AK379" s="185"/>
      <c r="AL379" s="185"/>
      <c r="AM379" s="185"/>
      <c r="AN379" s="185"/>
    </row>
    <row r="380" spans="1:40" ht="15.75" customHeight="1">
      <c r="A380" s="352"/>
      <c r="B380" s="353"/>
      <c r="C380" s="186"/>
      <c r="D380" s="33"/>
      <c r="E380" s="33"/>
      <c r="F380" s="33"/>
      <c r="G380" s="33"/>
      <c r="H380" s="33"/>
      <c r="I380" s="33"/>
      <c r="J380" s="33"/>
      <c r="K380" s="33"/>
      <c r="L380" s="250" t="s">
        <v>600</v>
      </c>
      <c r="M380" s="254"/>
      <c r="N380" s="254"/>
      <c r="O380" s="254"/>
      <c r="P380" s="254"/>
      <c r="Q380" s="254"/>
      <c r="R380" s="255"/>
      <c r="S380" s="256">
        <f t="shared" si="73"/>
        <v>0</v>
      </c>
      <c r="T380" s="12"/>
      <c r="U380" s="185"/>
      <c r="V380" s="185"/>
      <c r="W380" s="185"/>
      <c r="X380" s="185"/>
      <c r="Y380" s="185"/>
      <c r="Z380" s="185"/>
      <c r="AA380" s="185"/>
      <c r="AB380" s="185"/>
      <c r="AC380" s="185"/>
      <c r="AD380" s="185"/>
      <c r="AE380" s="185"/>
      <c r="AF380" s="185"/>
      <c r="AG380" s="185"/>
      <c r="AH380" s="185"/>
      <c r="AI380" s="185"/>
      <c r="AJ380" s="185"/>
      <c r="AK380" s="185"/>
      <c r="AL380" s="185"/>
      <c r="AM380" s="185"/>
      <c r="AN380" s="185"/>
    </row>
    <row r="381" spans="1:40" ht="15.75" customHeight="1">
      <c r="A381" s="352"/>
      <c r="B381" s="353"/>
      <c r="C381" s="186"/>
      <c r="D381" s="33"/>
      <c r="E381" s="33"/>
      <c r="F381" s="33"/>
      <c r="G381" s="33"/>
      <c r="H381" s="33"/>
      <c r="I381" s="33"/>
      <c r="J381" s="33"/>
      <c r="K381" s="33"/>
      <c r="L381" s="222" t="s">
        <v>681</v>
      </c>
      <c r="M381" s="223">
        <f t="shared" ref="M381:R381" si="74">M373+M361</f>
        <v>0</v>
      </c>
      <c r="N381" s="223">
        <f t="shared" si="74"/>
        <v>0</v>
      </c>
      <c r="O381" s="223">
        <f t="shared" si="74"/>
        <v>0</v>
      </c>
      <c r="P381" s="223">
        <f t="shared" si="74"/>
        <v>0</v>
      </c>
      <c r="Q381" s="223">
        <f t="shared" si="74"/>
        <v>0</v>
      </c>
      <c r="R381" s="223">
        <f t="shared" si="74"/>
        <v>0</v>
      </c>
      <c r="S381" s="224">
        <f t="shared" si="73"/>
        <v>0</v>
      </c>
      <c r="T381" s="12"/>
      <c r="U381" s="185"/>
      <c r="V381" s="185"/>
      <c r="W381" s="185"/>
      <c r="X381" s="185"/>
      <c r="Y381" s="185"/>
      <c r="Z381" s="185"/>
      <c r="AA381" s="185"/>
      <c r="AB381" s="185"/>
      <c r="AC381" s="185"/>
      <c r="AD381" s="185"/>
      <c r="AE381" s="185"/>
      <c r="AF381" s="185"/>
      <c r="AG381" s="185"/>
      <c r="AH381" s="185"/>
      <c r="AI381" s="185"/>
      <c r="AJ381" s="185"/>
      <c r="AK381" s="185"/>
      <c r="AL381" s="185"/>
      <c r="AM381" s="185"/>
      <c r="AN381" s="185"/>
    </row>
    <row r="382" spans="1:40" ht="15.75" customHeight="1">
      <c r="A382" s="352"/>
      <c r="B382" s="353"/>
      <c r="C382" s="181"/>
      <c r="D382" s="33"/>
      <c r="E382" s="33"/>
      <c r="F382" s="33"/>
      <c r="G382" s="33"/>
      <c r="H382" s="33"/>
      <c r="I382" s="33"/>
      <c r="J382" s="33"/>
      <c r="K382" s="33"/>
      <c r="L382" s="257" t="s">
        <v>682</v>
      </c>
      <c r="M382" s="258">
        <f t="shared" ref="M382:R382" si="75">M377+M376+M365+M364</f>
        <v>0</v>
      </c>
      <c r="N382" s="258">
        <f t="shared" si="75"/>
        <v>0</v>
      </c>
      <c r="O382" s="258">
        <f t="shared" si="75"/>
        <v>0</v>
      </c>
      <c r="P382" s="258">
        <f t="shared" si="75"/>
        <v>0</v>
      </c>
      <c r="Q382" s="258">
        <f t="shared" si="75"/>
        <v>0</v>
      </c>
      <c r="R382" s="258">
        <f t="shared" si="75"/>
        <v>0</v>
      </c>
      <c r="S382" s="259">
        <f t="shared" si="73"/>
        <v>0</v>
      </c>
      <c r="T382" s="12"/>
      <c r="U382" s="185"/>
      <c r="V382" s="185"/>
      <c r="W382" s="185"/>
      <c r="X382" s="185"/>
      <c r="Y382" s="185"/>
      <c r="Z382" s="185"/>
      <c r="AA382" s="185"/>
      <c r="AB382" s="185"/>
      <c r="AC382" s="185"/>
      <c r="AD382" s="185"/>
      <c r="AE382" s="185"/>
      <c r="AF382" s="185"/>
      <c r="AG382" s="185"/>
      <c r="AH382" s="185"/>
      <c r="AI382" s="185"/>
      <c r="AJ382" s="185"/>
      <c r="AK382" s="185"/>
      <c r="AL382" s="185"/>
      <c r="AM382" s="185"/>
      <c r="AN382" s="185"/>
    </row>
    <row r="383" spans="1:40" ht="15.75" customHeight="1">
      <c r="A383" s="352"/>
      <c r="B383" s="353"/>
      <c r="C383" s="1200"/>
      <c r="D383" s="186"/>
      <c r="E383" s="186"/>
      <c r="F383" s="186"/>
      <c r="G383" s="186"/>
      <c r="H383" s="186"/>
      <c r="I383" s="186"/>
      <c r="J383" s="186"/>
      <c r="K383" s="186"/>
      <c r="L383" s="257" t="s">
        <v>683</v>
      </c>
      <c r="M383" s="258">
        <f t="shared" ref="M383:R383" si="76">M378+M366</f>
        <v>0</v>
      </c>
      <c r="N383" s="258">
        <f t="shared" si="76"/>
        <v>0</v>
      </c>
      <c r="O383" s="258">
        <f t="shared" si="76"/>
        <v>0</v>
      </c>
      <c r="P383" s="258">
        <f t="shared" si="76"/>
        <v>0</v>
      </c>
      <c r="Q383" s="258">
        <f t="shared" si="76"/>
        <v>0</v>
      </c>
      <c r="R383" s="258">
        <f t="shared" si="76"/>
        <v>0</v>
      </c>
      <c r="S383" s="259">
        <f t="shared" si="73"/>
        <v>0</v>
      </c>
      <c r="T383" s="12"/>
      <c r="U383" s="185"/>
      <c r="V383" s="185"/>
      <c r="W383" s="185"/>
      <c r="X383" s="185"/>
      <c r="Y383" s="185"/>
      <c r="Z383" s="185"/>
      <c r="AA383" s="185"/>
      <c r="AB383" s="185"/>
      <c r="AC383" s="185"/>
      <c r="AD383" s="8"/>
      <c r="AE383" s="8"/>
      <c r="AF383" s="8"/>
      <c r="AG383" s="8"/>
      <c r="AH383" s="8"/>
      <c r="AI383" s="8"/>
      <c r="AJ383" s="8"/>
      <c r="AK383" s="8"/>
      <c r="AL383" s="8"/>
      <c r="AM383" s="8"/>
      <c r="AN383" s="8"/>
    </row>
    <row r="384" spans="1:40" ht="15.75" customHeight="1">
      <c r="A384" s="352"/>
      <c r="B384" s="353"/>
      <c r="C384" s="1201"/>
      <c r="D384" s="186"/>
      <c r="E384" s="186"/>
      <c r="F384" s="186"/>
      <c r="G384" s="186"/>
      <c r="H384" s="186"/>
      <c r="I384" s="186"/>
      <c r="J384" s="186"/>
      <c r="K384" s="186"/>
      <c r="L384" s="260" t="s">
        <v>684</v>
      </c>
      <c r="M384" s="261">
        <f t="shared" ref="M384:R384" si="77">M379+M367</f>
        <v>0</v>
      </c>
      <c r="N384" s="261">
        <f t="shared" si="77"/>
        <v>0</v>
      </c>
      <c r="O384" s="261">
        <f t="shared" si="77"/>
        <v>0</v>
      </c>
      <c r="P384" s="261">
        <f t="shared" si="77"/>
        <v>0</v>
      </c>
      <c r="Q384" s="261">
        <f t="shared" si="77"/>
        <v>0</v>
      </c>
      <c r="R384" s="261">
        <f t="shared" si="77"/>
        <v>0</v>
      </c>
      <c r="S384" s="262">
        <f t="shared" si="73"/>
        <v>0</v>
      </c>
      <c r="T384" s="12"/>
      <c r="U384" s="185"/>
      <c r="V384" s="185"/>
      <c r="W384" s="185"/>
      <c r="X384" s="185"/>
      <c r="Y384" s="185"/>
      <c r="Z384" s="185"/>
      <c r="AA384" s="185"/>
      <c r="AB384" s="185"/>
      <c r="AC384" s="185"/>
      <c r="AD384" s="8"/>
      <c r="AE384" s="8"/>
      <c r="AF384" s="8"/>
      <c r="AG384" s="8"/>
      <c r="AH384" s="8"/>
      <c r="AI384" s="8"/>
      <c r="AJ384" s="8"/>
      <c r="AK384" s="8"/>
      <c r="AL384" s="8"/>
      <c r="AM384" s="8"/>
      <c r="AN384" s="8"/>
    </row>
    <row r="385" spans="1:40" ht="15.75" customHeight="1">
      <c r="A385" s="1224" t="s">
        <v>817</v>
      </c>
      <c r="B385" s="1138"/>
      <c r="C385" s="354"/>
      <c r="D385" s="82"/>
      <c r="E385" s="82"/>
      <c r="F385" s="82"/>
      <c r="G385" s="82"/>
      <c r="H385" s="82"/>
      <c r="I385" s="82"/>
      <c r="J385" s="82"/>
      <c r="K385" s="82"/>
      <c r="L385" s="1259"/>
      <c r="M385" s="1137"/>
      <c r="N385" s="1137"/>
      <c r="O385" s="1137"/>
      <c r="P385" s="1137"/>
      <c r="Q385" s="1137"/>
      <c r="R385" s="1137"/>
      <c r="S385" s="1138"/>
      <c r="T385" s="12"/>
      <c r="U385" s="185"/>
      <c r="V385" s="185"/>
      <c r="W385" s="185"/>
      <c r="X385" s="185"/>
      <c r="Y385" s="185"/>
      <c r="Z385" s="185"/>
      <c r="AA385" s="185"/>
      <c r="AB385" s="185"/>
      <c r="AC385" s="185"/>
      <c r="AD385" s="185"/>
      <c r="AE385" s="185"/>
      <c r="AF385" s="185"/>
      <c r="AG385" s="185"/>
      <c r="AH385" s="185"/>
      <c r="AI385" s="185"/>
      <c r="AJ385" s="185"/>
      <c r="AK385" s="185"/>
      <c r="AL385" s="185"/>
      <c r="AM385" s="185"/>
      <c r="AN385" s="185"/>
    </row>
    <row r="386" spans="1:40" ht="40.5" customHeight="1">
      <c r="A386" s="1162">
        <v>15</v>
      </c>
      <c r="B386" s="1212" t="s">
        <v>99</v>
      </c>
      <c r="C386" s="186" t="s">
        <v>643</v>
      </c>
      <c r="D386" s="305">
        <v>10</v>
      </c>
      <c r="E386" s="33" t="s">
        <v>3146</v>
      </c>
      <c r="F386" s="9" t="s">
        <v>645</v>
      </c>
      <c r="G386" s="306"/>
      <c r="H386" s="305">
        <v>1</v>
      </c>
      <c r="I386" s="33">
        <v>10</v>
      </c>
      <c r="J386" s="9" t="s">
        <v>790</v>
      </c>
      <c r="K386" s="1098" t="s">
        <v>3048</v>
      </c>
      <c r="L386" s="1260" t="s">
        <v>592</v>
      </c>
      <c r="M386" s="1099" t="s">
        <v>3147</v>
      </c>
      <c r="N386" s="408"/>
      <c r="O386" s="417"/>
      <c r="P386" s="848" t="s">
        <v>3148</v>
      </c>
      <c r="Q386" s="1100" t="s">
        <v>3149</v>
      </c>
      <c r="R386" s="29"/>
      <c r="S386" s="29"/>
      <c r="T386" s="12"/>
      <c r="U386" s="185"/>
      <c r="V386" s="185"/>
      <c r="W386" s="185"/>
      <c r="X386" s="185"/>
      <c r="Y386" s="185"/>
      <c r="Z386" s="185"/>
      <c r="AA386" s="185"/>
      <c r="AB386" s="185"/>
      <c r="AC386" s="185"/>
      <c r="AD386" s="185"/>
      <c r="AE386" s="185"/>
      <c r="AF386" s="185"/>
      <c r="AG386" s="185"/>
      <c r="AH386" s="185"/>
      <c r="AI386" s="185"/>
      <c r="AJ386" s="185"/>
      <c r="AK386" s="185"/>
      <c r="AL386" s="185"/>
      <c r="AM386" s="185"/>
      <c r="AN386" s="185"/>
    </row>
    <row r="387" spans="1:40" ht="40.5" customHeight="1">
      <c r="A387" s="1152"/>
      <c r="B387" s="1159"/>
      <c r="C387" s="186" t="s">
        <v>646</v>
      </c>
      <c r="D387" s="305">
        <v>10</v>
      </c>
      <c r="E387" s="9" t="s">
        <v>3078</v>
      </c>
      <c r="F387" s="9" t="s">
        <v>645</v>
      </c>
      <c r="G387" s="306"/>
      <c r="H387" s="305">
        <v>2</v>
      </c>
      <c r="I387" s="9">
        <v>10</v>
      </c>
      <c r="J387" s="9" t="s">
        <v>792</v>
      </c>
      <c r="K387" s="1098" t="s">
        <v>3048</v>
      </c>
      <c r="L387" s="1179"/>
      <c r="M387" s="184"/>
      <c r="N387" s="1041" t="s">
        <v>3150</v>
      </c>
      <c r="O387" s="1041" t="s">
        <v>3151</v>
      </c>
      <c r="P387" s="1047" t="s">
        <v>3152</v>
      </c>
      <c r="Q387" s="1101" t="s">
        <v>3153</v>
      </c>
      <c r="R387" s="29"/>
      <c r="S387" s="29"/>
      <c r="T387" s="12"/>
      <c r="U387" s="185"/>
      <c r="V387" s="185"/>
      <c r="W387" s="185"/>
      <c r="X387" s="185"/>
      <c r="Y387" s="185"/>
      <c r="Z387" s="185"/>
      <c r="AA387" s="185"/>
      <c r="AB387" s="185"/>
      <c r="AC387" s="185"/>
      <c r="AD387" s="185"/>
      <c r="AE387" s="185"/>
      <c r="AF387" s="185"/>
      <c r="AG387" s="185"/>
      <c r="AH387" s="185"/>
      <c r="AI387" s="185"/>
      <c r="AJ387" s="185"/>
      <c r="AK387" s="185"/>
      <c r="AL387" s="185"/>
      <c r="AM387" s="185"/>
      <c r="AN387" s="185"/>
    </row>
    <row r="388" spans="1:40" ht="40.5" customHeight="1">
      <c r="A388" s="1152"/>
      <c r="B388" s="1159"/>
      <c r="C388" s="380" t="s">
        <v>656</v>
      </c>
      <c r="D388" s="1078">
        <v>10</v>
      </c>
      <c r="E388" s="9" t="s">
        <v>650</v>
      </c>
      <c r="F388" s="9" t="s">
        <v>651</v>
      </c>
      <c r="G388" s="306"/>
      <c r="H388" s="1078">
        <v>3</v>
      </c>
      <c r="I388" s="9">
        <v>10</v>
      </c>
      <c r="J388" s="9" t="s">
        <v>650</v>
      </c>
      <c r="K388" s="1098" t="s">
        <v>3154</v>
      </c>
      <c r="L388" s="1179"/>
      <c r="M388" s="184"/>
      <c r="N388" s="417"/>
      <c r="O388" s="417"/>
      <c r="P388" s="417"/>
      <c r="Q388" s="969"/>
      <c r="R388" s="29"/>
      <c r="S388" s="29"/>
      <c r="T388" s="12"/>
      <c r="U388" s="185"/>
      <c r="V388" s="185"/>
      <c r="W388" s="185"/>
      <c r="X388" s="185"/>
      <c r="Y388" s="185"/>
      <c r="Z388" s="185"/>
      <c r="AA388" s="185"/>
      <c r="AB388" s="185"/>
      <c r="AC388" s="185"/>
      <c r="AD388" s="185"/>
      <c r="AE388" s="185"/>
      <c r="AF388" s="185"/>
      <c r="AG388" s="185"/>
      <c r="AH388" s="185"/>
      <c r="AI388" s="185"/>
      <c r="AJ388" s="185"/>
      <c r="AK388" s="185"/>
      <c r="AL388" s="185"/>
      <c r="AM388" s="185"/>
      <c r="AN388" s="185"/>
    </row>
    <row r="389" spans="1:40" ht="15.75" customHeight="1">
      <c r="A389" s="1152"/>
      <c r="B389" s="1159"/>
      <c r="C389" s="186" t="s">
        <v>657</v>
      </c>
      <c r="D389" s="1078">
        <v>9</v>
      </c>
      <c r="E389" s="9" t="s">
        <v>653</v>
      </c>
      <c r="F389" s="9" t="s">
        <v>651</v>
      </c>
      <c r="G389" s="306"/>
      <c r="H389" s="1078">
        <v>4</v>
      </c>
      <c r="I389" s="9"/>
      <c r="J389" s="9" t="s">
        <v>653</v>
      </c>
      <c r="K389" s="306" t="s">
        <v>651</v>
      </c>
      <c r="L389" s="1179"/>
      <c r="M389" s="183"/>
      <c r="N389" s="417"/>
      <c r="O389" s="1046"/>
      <c r="P389" s="1046"/>
      <c r="Q389" s="417"/>
      <c r="R389" s="29"/>
      <c r="S389" s="29"/>
      <c r="T389" s="12"/>
      <c r="U389" s="185"/>
      <c r="V389" s="185"/>
      <c r="W389" s="185"/>
      <c r="X389" s="185"/>
      <c r="Y389" s="185"/>
      <c r="Z389" s="185"/>
      <c r="AA389" s="185"/>
      <c r="AB389" s="185"/>
      <c r="AC389" s="185"/>
      <c r="AD389" s="185"/>
      <c r="AE389" s="185"/>
      <c r="AF389" s="185"/>
      <c r="AG389" s="185"/>
      <c r="AH389" s="185"/>
      <c r="AI389" s="185"/>
      <c r="AJ389" s="185"/>
      <c r="AK389" s="185"/>
      <c r="AL389" s="185"/>
      <c r="AM389" s="185"/>
      <c r="AN389" s="185"/>
    </row>
    <row r="390" spans="1:40" ht="21" customHeight="1">
      <c r="A390" s="1152"/>
      <c r="B390" s="1159"/>
      <c r="C390" s="186" t="s">
        <v>658</v>
      </c>
      <c r="D390" s="1078">
        <v>8</v>
      </c>
      <c r="E390" s="9" t="s">
        <v>655</v>
      </c>
      <c r="F390" s="9" t="s">
        <v>651</v>
      </c>
      <c r="G390" s="306"/>
      <c r="H390" s="1078">
        <v>5</v>
      </c>
      <c r="I390" s="9"/>
      <c r="J390" s="9" t="s">
        <v>655</v>
      </c>
      <c r="K390" s="306" t="s">
        <v>651</v>
      </c>
      <c r="L390" s="1179"/>
      <c r="M390" s="183"/>
      <c r="N390" s="417"/>
      <c r="O390" s="1046"/>
      <c r="P390" s="417"/>
      <c r="Q390" s="417"/>
      <c r="R390" s="29"/>
      <c r="S390" s="29"/>
      <c r="T390" s="12"/>
      <c r="U390" s="185"/>
      <c r="V390" s="185"/>
      <c r="W390" s="185"/>
      <c r="X390" s="185"/>
      <c r="Y390" s="185"/>
      <c r="Z390" s="185"/>
      <c r="AA390" s="185"/>
      <c r="AB390" s="185"/>
      <c r="AC390" s="185"/>
      <c r="AD390" s="185"/>
      <c r="AE390" s="185"/>
      <c r="AF390" s="185"/>
      <c r="AG390" s="185"/>
      <c r="AH390" s="185"/>
      <c r="AI390" s="185"/>
      <c r="AJ390" s="185"/>
      <c r="AK390" s="185"/>
      <c r="AL390" s="185"/>
      <c r="AM390" s="185"/>
      <c r="AN390" s="185"/>
    </row>
    <row r="391" spans="1:40" ht="21" customHeight="1">
      <c r="A391" s="1152"/>
      <c r="B391" s="1159"/>
      <c r="C391" s="114"/>
      <c r="D391" s="1102">
        <v>47</v>
      </c>
      <c r="E391" s="575"/>
      <c r="F391" s="575"/>
      <c r="G391" s="575"/>
      <c r="H391" s="1102"/>
      <c r="I391" s="1103">
        <v>30</v>
      </c>
      <c r="J391" s="575"/>
      <c r="K391" s="575"/>
      <c r="L391" s="1257"/>
      <c r="M391" s="183"/>
      <c r="N391" s="417"/>
      <c r="O391" s="1046"/>
      <c r="P391" s="417"/>
      <c r="Q391" s="417"/>
      <c r="R391" s="29"/>
      <c r="S391" s="29"/>
      <c r="T391" s="12"/>
      <c r="U391" s="185"/>
      <c r="V391" s="185"/>
      <c r="W391" s="185"/>
      <c r="X391" s="185"/>
      <c r="Y391" s="185"/>
      <c r="Z391" s="185"/>
      <c r="AA391" s="185"/>
      <c r="AB391" s="185"/>
      <c r="AC391" s="185"/>
      <c r="AD391" s="185"/>
      <c r="AE391" s="185"/>
      <c r="AF391" s="185"/>
      <c r="AG391" s="185"/>
      <c r="AH391" s="185"/>
      <c r="AI391" s="185"/>
      <c r="AJ391" s="185"/>
      <c r="AK391" s="185"/>
      <c r="AL391" s="185"/>
      <c r="AM391" s="185"/>
      <c r="AN391" s="185"/>
    </row>
    <row r="392" spans="1:40" ht="15.75" customHeight="1">
      <c r="A392" s="1152"/>
      <c r="B392" s="1159"/>
      <c r="C392" s="186"/>
      <c r="D392" s="33"/>
      <c r="E392" s="33"/>
      <c r="F392" s="33"/>
      <c r="G392" s="33"/>
      <c r="H392" s="33"/>
      <c r="I392" s="33"/>
      <c r="J392" s="33"/>
      <c r="K392" s="33"/>
      <c r="L392" s="186" t="s">
        <v>593</v>
      </c>
      <c r="M392" s="192"/>
      <c r="N392" s="192"/>
      <c r="O392" s="192"/>
      <c r="P392" s="193">
        <v>7</v>
      </c>
      <c r="Q392" s="193">
        <v>3</v>
      </c>
      <c r="R392" s="194"/>
      <c r="S392" s="4">
        <f t="shared" ref="S392:S399" si="78">SUM(M392:R392)</f>
        <v>10</v>
      </c>
      <c r="T392" s="12"/>
      <c r="U392" s="185"/>
      <c r="V392" s="185"/>
      <c r="W392" s="185"/>
      <c r="X392" s="185"/>
      <c r="Y392" s="185"/>
      <c r="Z392" s="185"/>
      <c r="AA392" s="185"/>
      <c r="AB392" s="185"/>
      <c r="AC392" s="185"/>
      <c r="AD392" s="185"/>
      <c r="AE392" s="185"/>
      <c r="AF392" s="185"/>
      <c r="AG392" s="185"/>
      <c r="AH392" s="185"/>
      <c r="AI392" s="185"/>
      <c r="AJ392" s="185"/>
      <c r="AK392" s="185"/>
      <c r="AL392" s="185"/>
      <c r="AM392" s="185"/>
      <c r="AN392" s="185"/>
    </row>
    <row r="393" spans="1:40" ht="15.75" customHeight="1">
      <c r="A393" s="1152"/>
      <c r="B393" s="1159"/>
      <c r="C393" s="186"/>
      <c r="D393" s="33"/>
      <c r="E393" s="33"/>
      <c r="F393" s="33"/>
      <c r="G393" s="33"/>
      <c r="H393" s="33"/>
      <c r="I393" s="33"/>
      <c r="J393" s="33"/>
      <c r="K393" s="33"/>
      <c r="L393" s="195" t="s">
        <v>594</v>
      </c>
      <c r="M393" s="196"/>
      <c r="N393" s="196"/>
      <c r="O393" s="196"/>
      <c r="P393" s="197">
        <v>7</v>
      </c>
      <c r="Q393" s="197">
        <v>3</v>
      </c>
      <c r="R393" s="29"/>
      <c r="S393" s="33">
        <f t="shared" si="78"/>
        <v>10</v>
      </c>
      <c r="T393" s="12"/>
      <c r="U393" s="185"/>
      <c r="V393" s="185"/>
      <c r="W393" s="185"/>
      <c r="X393" s="185"/>
      <c r="Y393" s="185"/>
      <c r="Z393" s="185"/>
      <c r="AA393" s="185"/>
      <c r="AB393" s="185"/>
      <c r="AC393" s="185"/>
      <c r="AD393" s="185"/>
      <c r="AE393" s="185"/>
      <c r="AF393" s="185"/>
      <c r="AG393" s="185"/>
      <c r="AH393" s="185"/>
      <c r="AI393" s="185"/>
      <c r="AJ393" s="185"/>
      <c r="AK393" s="185"/>
      <c r="AL393" s="185"/>
      <c r="AM393" s="185"/>
      <c r="AN393" s="185"/>
    </row>
    <row r="394" spans="1:40" ht="15.75" customHeight="1">
      <c r="A394" s="1152"/>
      <c r="B394" s="1159"/>
      <c r="C394" s="186"/>
      <c r="D394" s="33"/>
      <c r="E394" s="33"/>
      <c r="F394" s="33"/>
      <c r="G394" s="33"/>
      <c r="H394" s="33"/>
      <c r="I394" s="33"/>
      <c r="J394" s="33"/>
      <c r="K394" s="33"/>
      <c r="L394" s="195" t="s">
        <v>595</v>
      </c>
      <c r="M394" s="198"/>
      <c r="N394" s="198"/>
      <c r="O394" s="198"/>
      <c r="P394" s="198"/>
      <c r="Q394" s="198"/>
      <c r="R394" s="29"/>
      <c r="S394" s="33">
        <f t="shared" si="78"/>
        <v>0</v>
      </c>
      <c r="T394" s="12"/>
      <c r="U394" s="185"/>
      <c r="V394" s="185"/>
      <c r="W394" s="185"/>
      <c r="X394" s="185"/>
      <c r="Y394" s="185"/>
      <c r="Z394" s="185"/>
      <c r="AA394" s="185"/>
      <c r="AB394" s="185"/>
      <c r="AC394" s="185"/>
      <c r="AD394" s="185"/>
      <c r="AE394" s="185"/>
      <c r="AF394" s="185"/>
      <c r="AG394" s="185"/>
      <c r="AH394" s="185"/>
      <c r="AI394" s="185"/>
      <c r="AJ394" s="185"/>
      <c r="AK394" s="185"/>
      <c r="AL394" s="185"/>
      <c r="AM394" s="185"/>
      <c r="AN394" s="185"/>
    </row>
    <row r="395" spans="1:40" ht="15.75" customHeight="1">
      <c r="A395" s="1152"/>
      <c r="B395" s="1159"/>
      <c r="C395" s="380"/>
      <c r="D395" s="598"/>
      <c r="E395" s="33"/>
      <c r="F395" s="33"/>
      <c r="G395" s="33"/>
      <c r="H395" s="598"/>
      <c r="I395" s="33"/>
      <c r="J395" s="33"/>
      <c r="K395" s="33"/>
      <c r="L395" s="199" t="s">
        <v>596</v>
      </c>
      <c r="M395" s="201">
        <v>3</v>
      </c>
      <c r="N395" s="201">
        <v>3</v>
      </c>
      <c r="O395" s="201">
        <v>4</v>
      </c>
      <c r="P395" s="201">
        <v>1</v>
      </c>
      <c r="Q395" s="201">
        <v>4</v>
      </c>
      <c r="R395" s="202"/>
      <c r="S395" s="203">
        <f t="shared" si="78"/>
        <v>15</v>
      </c>
      <c r="T395" s="12"/>
      <c r="U395" s="185"/>
      <c r="V395" s="185"/>
      <c r="W395" s="185"/>
      <c r="X395" s="185"/>
      <c r="Y395" s="185"/>
      <c r="Z395" s="185"/>
      <c r="AA395" s="185"/>
      <c r="AB395" s="185"/>
      <c r="AC395" s="185"/>
      <c r="AD395" s="185"/>
      <c r="AE395" s="185"/>
      <c r="AF395" s="185"/>
      <c r="AG395" s="185"/>
      <c r="AH395" s="185"/>
      <c r="AI395" s="185"/>
      <c r="AJ395" s="185"/>
      <c r="AK395" s="185"/>
      <c r="AL395" s="185"/>
      <c r="AM395" s="185"/>
      <c r="AN395" s="185"/>
    </row>
    <row r="396" spans="1:40" ht="15.75" customHeight="1">
      <c r="A396" s="1152"/>
      <c r="B396" s="1159"/>
      <c r="C396" s="186"/>
      <c r="D396" s="33"/>
      <c r="E396" s="33"/>
      <c r="F396" s="33"/>
      <c r="G396" s="33"/>
      <c r="H396" s="33"/>
      <c r="I396" s="33"/>
      <c r="J396" s="33"/>
      <c r="K396" s="33"/>
      <c r="L396" s="199" t="s">
        <v>597</v>
      </c>
      <c r="M396" s="200"/>
      <c r="N396" s="200"/>
      <c r="O396" s="200"/>
      <c r="P396" s="200"/>
      <c r="Q396" s="200"/>
      <c r="R396" s="202"/>
      <c r="S396" s="203">
        <f t="shared" si="78"/>
        <v>0</v>
      </c>
      <c r="T396" s="12"/>
      <c r="U396" s="185"/>
      <c r="V396" s="185"/>
      <c r="W396" s="185"/>
      <c r="X396" s="185"/>
      <c r="Y396" s="185"/>
      <c r="Z396" s="185"/>
      <c r="AA396" s="185"/>
      <c r="AB396" s="185"/>
      <c r="AC396" s="185"/>
      <c r="AD396" s="185"/>
      <c r="AE396" s="185"/>
      <c r="AF396" s="185"/>
      <c r="AG396" s="185"/>
      <c r="AH396" s="185"/>
      <c r="AI396" s="185"/>
      <c r="AJ396" s="185"/>
      <c r="AK396" s="185"/>
      <c r="AL396" s="185"/>
      <c r="AM396" s="185"/>
      <c r="AN396" s="185"/>
    </row>
    <row r="397" spans="1:40" ht="15.75" customHeight="1">
      <c r="A397" s="1152"/>
      <c r="B397" s="1159"/>
      <c r="C397" s="186"/>
      <c r="D397" s="33"/>
      <c r="E397" s="33"/>
      <c r="F397" s="33"/>
      <c r="G397" s="33"/>
      <c r="H397" s="33"/>
      <c r="I397" s="33"/>
      <c r="J397" s="33"/>
      <c r="K397" s="33"/>
      <c r="L397" s="208" t="s">
        <v>598</v>
      </c>
      <c r="M397" s="200"/>
      <c r="N397" s="200"/>
      <c r="O397" s="200"/>
      <c r="P397" s="200"/>
      <c r="Q397" s="200"/>
      <c r="R397" s="202"/>
      <c r="S397" s="203">
        <f t="shared" si="78"/>
        <v>0</v>
      </c>
      <c r="T397" s="12"/>
      <c r="U397" s="185"/>
      <c r="V397" s="185"/>
      <c r="W397" s="185"/>
      <c r="X397" s="185"/>
      <c r="Y397" s="185"/>
      <c r="Z397" s="185"/>
      <c r="AA397" s="185"/>
      <c r="AB397" s="185"/>
      <c r="AC397" s="185"/>
      <c r="AD397" s="185"/>
      <c r="AE397" s="185"/>
      <c r="AF397" s="185"/>
      <c r="AG397" s="185"/>
      <c r="AH397" s="185"/>
      <c r="AI397" s="185"/>
      <c r="AJ397" s="185"/>
      <c r="AK397" s="185"/>
      <c r="AL397" s="185"/>
      <c r="AM397" s="185"/>
      <c r="AN397" s="185"/>
    </row>
    <row r="398" spans="1:40" ht="15.75" customHeight="1">
      <c r="A398" s="1152"/>
      <c r="B398" s="1159"/>
      <c r="C398" s="186"/>
      <c r="D398" s="33"/>
      <c r="E398" s="33"/>
      <c r="F398" s="33"/>
      <c r="G398" s="33"/>
      <c r="H398" s="33"/>
      <c r="I398" s="33"/>
      <c r="J398" s="33"/>
      <c r="K398" s="33"/>
      <c r="L398" s="209" t="s">
        <v>599</v>
      </c>
      <c r="M398" s="210"/>
      <c r="N398" s="210"/>
      <c r="O398" s="210"/>
      <c r="P398" s="210"/>
      <c r="Q398" s="210"/>
      <c r="R398" s="211"/>
      <c r="S398" s="212">
        <f t="shared" si="78"/>
        <v>0</v>
      </c>
      <c r="T398" s="12"/>
      <c r="U398" s="185"/>
      <c r="V398" s="185"/>
      <c r="W398" s="185"/>
      <c r="X398" s="185"/>
      <c r="Y398" s="185"/>
      <c r="Z398" s="185"/>
      <c r="AA398" s="185"/>
      <c r="AB398" s="185"/>
      <c r="AC398" s="185"/>
      <c r="AD398" s="185"/>
      <c r="AE398" s="185"/>
      <c r="AF398" s="185"/>
      <c r="AG398" s="185"/>
      <c r="AH398" s="185"/>
      <c r="AI398" s="185"/>
      <c r="AJ398" s="185"/>
      <c r="AK398" s="185"/>
      <c r="AL398" s="185"/>
      <c r="AM398" s="185"/>
      <c r="AN398" s="185"/>
    </row>
    <row r="399" spans="1:40" ht="15.75" customHeight="1">
      <c r="A399" s="1152"/>
      <c r="B399" s="1159"/>
      <c r="C399" s="380"/>
      <c r="D399" s="598"/>
      <c r="E399" s="33"/>
      <c r="F399" s="33"/>
      <c r="G399" s="33"/>
      <c r="H399" s="598"/>
      <c r="I399" s="33"/>
      <c r="J399" s="33"/>
      <c r="K399" s="33"/>
      <c r="L399" s="209" t="s">
        <v>600</v>
      </c>
      <c r="M399" s="213"/>
      <c r="N399" s="213"/>
      <c r="O399" s="213"/>
      <c r="P399" s="213"/>
      <c r="Q399" s="213"/>
      <c r="R399" s="214"/>
      <c r="S399" s="215">
        <f t="shared" si="78"/>
        <v>0</v>
      </c>
      <c r="T399" s="12"/>
      <c r="U399" s="185"/>
      <c r="V399" s="185"/>
      <c r="W399" s="185"/>
      <c r="X399" s="185"/>
      <c r="Y399" s="185"/>
      <c r="Z399" s="185"/>
      <c r="AA399" s="185"/>
      <c r="AB399" s="185"/>
      <c r="AC399" s="185"/>
      <c r="AD399" s="185"/>
      <c r="AE399" s="185"/>
      <c r="AF399" s="185"/>
      <c r="AG399" s="185"/>
      <c r="AH399" s="185"/>
      <c r="AI399" s="185"/>
      <c r="AJ399" s="185"/>
      <c r="AK399" s="185"/>
      <c r="AL399" s="185"/>
      <c r="AM399" s="185"/>
      <c r="AN399" s="185"/>
    </row>
    <row r="400" spans="1:40" ht="15.75" customHeight="1">
      <c r="A400" s="1152"/>
      <c r="B400" s="1159"/>
      <c r="C400" s="217"/>
      <c r="D400" s="217"/>
      <c r="E400" s="217"/>
      <c r="F400" s="217"/>
      <c r="G400" s="217"/>
      <c r="H400" s="217"/>
      <c r="I400" s="217"/>
      <c r="J400" s="217"/>
      <c r="K400" s="217"/>
      <c r="L400" s="222"/>
      <c r="M400" s="223"/>
      <c r="N400" s="223"/>
      <c r="O400" s="223"/>
      <c r="P400" s="223"/>
      <c r="Q400" s="223"/>
      <c r="R400" s="224"/>
      <c r="S400" s="225"/>
      <c r="T400" s="12"/>
      <c r="U400" s="185"/>
      <c r="V400" s="185"/>
      <c r="W400" s="185"/>
      <c r="X400" s="185"/>
      <c r="Y400" s="185"/>
      <c r="Z400" s="185"/>
      <c r="AA400" s="185"/>
      <c r="AB400" s="185"/>
      <c r="AC400" s="185"/>
      <c r="AD400" s="8"/>
      <c r="AE400" s="8"/>
      <c r="AF400" s="8"/>
      <c r="AG400" s="8"/>
      <c r="AH400" s="8"/>
      <c r="AI400" s="8"/>
      <c r="AJ400" s="8"/>
      <c r="AK400" s="8"/>
      <c r="AL400" s="8"/>
      <c r="AM400" s="8"/>
      <c r="AN400" s="8"/>
    </row>
    <row r="401" spans="1:40" ht="42" customHeight="1">
      <c r="A401" s="1152"/>
      <c r="B401" s="1159"/>
      <c r="C401" s="181"/>
      <c r="D401" s="618"/>
      <c r="E401" s="33"/>
      <c r="F401" s="33"/>
      <c r="G401" s="33"/>
      <c r="H401" s="618"/>
      <c r="I401" s="33"/>
      <c r="J401" s="33"/>
      <c r="K401" s="33"/>
      <c r="L401" s="1195" t="s">
        <v>601</v>
      </c>
      <c r="M401" s="1104" t="s">
        <v>3155</v>
      </c>
      <c r="N401" s="1037"/>
      <c r="O401" s="1070" t="s">
        <v>3156</v>
      </c>
      <c r="P401" s="1036"/>
      <c r="Q401" s="1055" t="s">
        <v>3157</v>
      </c>
      <c r="R401" s="228"/>
      <c r="S401" s="228"/>
      <c r="T401" s="12"/>
      <c r="U401" s="185"/>
      <c r="V401" s="185"/>
      <c r="W401" s="185"/>
      <c r="X401" s="185"/>
      <c r="Y401" s="185"/>
      <c r="Z401" s="185"/>
      <c r="AA401" s="185"/>
      <c r="AB401" s="185"/>
      <c r="AC401" s="185"/>
      <c r="AD401" s="185"/>
      <c r="AE401" s="185"/>
      <c r="AF401" s="185"/>
      <c r="AG401" s="185"/>
      <c r="AH401" s="185"/>
      <c r="AI401" s="185"/>
      <c r="AJ401" s="185"/>
      <c r="AK401" s="185"/>
      <c r="AL401" s="185"/>
      <c r="AM401" s="185"/>
      <c r="AN401" s="185"/>
    </row>
    <row r="402" spans="1:40" ht="42" customHeight="1">
      <c r="A402" s="1152"/>
      <c r="B402" s="1159"/>
      <c r="C402" s="114"/>
      <c r="D402" s="114"/>
      <c r="E402" s="114"/>
      <c r="F402" s="114"/>
      <c r="G402" s="114"/>
      <c r="H402" s="114"/>
      <c r="I402" s="114"/>
      <c r="J402" s="114"/>
      <c r="K402" s="114"/>
      <c r="L402" s="1193"/>
      <c r="M402" s="1069"/>
      <c r="N402" s="1036"/>
      <c r="O402" s="1055" t="s">
        <v>3158</v>
      </c>
      <c r="P402" s="1070" t="s">
        <v>3159</v>
      </c>
      <c r="Q402" s="1037"/>
      <c r="R402" s="228"/>
      <c r="S402" s="228"/>
      <c r="T402" s="12"/>
      <c r="U402" s="185"/>
      <c r="V402" s="185"/>
      <c r="W402" s="185"/>
      <c r="X402" s="185"/>
      <c r="Y402" s="185"/>
      <c r="Z402" s="185"/>
      <c r="AA402" s="185"/>
      <c r="AB402" s="185"/>
      <c r="AC402" s="185"/>
      <c r="AD402" s="185"/>
      <c r="AE402" s="185"/>
      <c r="AF402" s="185"/>
      <c r="AG402" s="185"/>
      <c r="AH402" s="185"/>
      <c r="AI402" s="185"/>
      <c r="AJ402" s="185"/>
      <c r="AK402" s="185"/>
      <c r="AL402" s="185"/>
      <c r="AM402" s="185"/>
      <c r="AN402" s="185"/>
    </row>
    <row r="403" spans="1:40" ht="27" customHeight="1">
      <c r="A403" s="1152"/>
      <c r="B403" s="1159"/>
      <c r="C403" s="114"/>
      <c r="D403" s="114"/>
      <c r="E403" s="114"/>
      <c r="F403" s="114"/>
      <c r="G403" s="114"/>
      <c r="H403" s="114"/>
      <c r="I403" s="114"/>
      <c r="J403" s="114"/>
      <c r="K403" s="114"/>
      <c r="L403" s="1193"/>
      <c r="M403" s="1105" t="s">
        <v>3160</v>
      </c>
      <c r="N403" s="1070" t="s">
        <v>3161</v>
      </c>
      <c r="O403" s="1094"/>
      <c r="P403" s="1036"/>
      <c r="Q403" s="1106" t="s">
        <v>3162</v>
      </c>
      <c r="R403" s="228"/>
      <c r="S403" s="228"/>
      <c r="T403" s="12"/>
      <c r="U403" s="185"/>
      <c r="V403" s="185"/>
      <c r="W403" s="185"/>
      <c r="X403" s="185"/>
      <c r="Y403" s="185"/>
      <c r="Z403" s="185"/>
      <c r="AA403" s="185"/>
      <c r="AB403" s="185"/>
      <c r="AC403" s="185"/>
      <c r="AD403" s="185"/>
      <c r="AE403" s="185"/>
      <c r="AF403" s="185"/>
      <c r="AG403" s="185"/>
      <c r="AH403" s="185"/>
      <c r="AI403" s="185"/>
      <c r="AJ403" s="185"/>
      <c r="AK403" s="185"/>
      <c r="AL403" s="185"/>
      <c r="AM403" s="185"/>
      <c r="AN403" s="185"/>
    </row>
    <row r="404" spans="1:40" ht="31.5" customHeight="1">
      <c r="A404" s="1152"/>
      <c r="B404" s="1159"/>
      <c r="C404" s="114"/>
      <c r="D404" s="114"/>
      <c r="E404" s="114"/>
      <c r="F404" s="114"/>
      <c r="G404" s="114"/>
      <c r="H404" s="114"/>
      <c r="I404" s="114"/>
      <c r="J404" s="114"/>
      <c r="K404" s="114"/>
      <c r="L404" s="1194"/>
      <c r="M404" s="296"/>
      <c r="N404" s="1037"/>
      <c r="O404" s="1036"/>
      <c r="P404" s="1036"/>
      <c r="Q404" s="1094"/>
      <c r="R404" s="228"/>
      <c r="S404" s="228"/>
      <c r="T404" s="12"/>
      <c r="U404" s="185"/>
      <c r="V404" s="185"/>
      <c r="W404" s="185"/>
      <c r="X404" s="185"/>
      <c r="Y404" s="185"/>
      <c r="Z404" s="185"/>
      <c r="AA404" s="185"/>
      <c r="AB404" s="185"/>
      <c r="AC404" s="185"/>
      <c r="AD404" s="185"/>
      <c r="AE404" s="185"/>
      <c r="AF404" s="185"/>
      <c r="AG404" s="185"/>
      <c r="AH404" s="185"/>
      <c r="AI404" s="185"/>
      <c r="AJ404" s="185"/>
      <c r="AK404" s="185"/>
      <c r="AL404" s="185"/>
      <c r="AM404" s="185"/>
      <c r="AN404" s="185"/>
    </row>
    <row r="405" spans="1:40" ht="16.5" customHeight="1">
      <c r="A405" s="1152"/>
      <c r="B405" s="1159"/>
      <c r="C405" s="186"/>
      <c r="D405" s="33"/>
      <c r="E405" s="33"/>
      <c r="F405" s="33"/>
      <c r="G405" s="33"/>
      <c r="H405" s="33"/>
      <c r="I405" s="33"/>
      <c r="J405" s="33"/>
      <c r="K405" s="33"/>
      <c r="L405" s="238" t="s">
        <v>593</v>
      </c>
      <c r="M405" s="239">
        <v>6</v>
      </c>
      <c r="N405" s="239">
        <v>4</v>
      </c>
      <c r="O405" s="239">
        <v>4</v>
      </c>
      <c r="P405" s="239">
        <v>3</v>
      </c>
      <c r="Q405" s="239">
        <v>3</v>
      </c>
      <c r="R405" s="236"/>
      <c r="S405" s="237">
        <f t="shared" ref="S405:S416" si="79">SUM(M405:R405)</f>
        <v>20</v>
      </c>
      <c r="T405" s="12"/>
      <c r="U405" s="185"/>
      <c r="V405" s="185"/>
      <c r="W405" s="185"/>
      <c r="X405" s="185"/>
      <c r="Y405" s="185"/>
      <c r="Z405" s="185"/>
      <c r="AA405" s="185"/>
      <c r="AB405" s="185"/>
      <c r="AC405" s="185"/>
      <c r="AD405" s="185"/>
      <c r="AE405" s="185"/>
      <c r="AF405" s="185"/>
      <c r="AG405" s="185"/>
      <c r="AH405" s="185"/>
      <c r="AI405" s="185"/>
      <c r="AJ405" s="185"/>
      <c r="AK405" s="185"/>
      <c r="AL405" s="185"/>
      <c r="AM405" s="185"/>
      <c r="AN405" s="185"/>
    </row>
    <row r="406" spans="1:40" ht="16.5" customHeight="1">
      <c r="A406" s="1152"/>
      <c r="B406" s="1159"/>
      <c r="C406" s="186"/>
      <c r="D406" s="33"/>
      <c r="E406" s="33"/>
      <c r="F406" s="33"/>
      <c r="G406" s="33"/>
      <c r="H406" s="33"/>
      <c r="I406" s="33"/>
      <c r="J406" s="33"/>
      <c r="K406" s="33"/>
      <c r="L406" s="240" t="s">
        <v>594</v>
      </c>
      <c r="M406" s="241">
        <v>6</v>
      </c>
      <c r="N406" s="241">
        <v>4</v>
      </c>
      <c r="O406" s="241">
        <v>4</v>
      </c>
      <c r="P406" s="241">
        <v>3</v>
      </c>
      <c r="Q406" s="241">
        <v>3</v>
      </c>
      <c r="R406" s="228"/>
      <c r="S406" s="242">
        <f t="shared" si="79"/>
        <v>20</v>
      </c>
      <c r="T406" s="12"/>
      <c r="U406" s="185"/>
      <c r="V406" s="185"/>
      <c r="W406" s="185"/>
      <c r="X406" s="185"/>
      <c r="Y406" s="185"/>
      <c r="Z406" s="185"/>
      <c r="AA406" s="185"/>
      <c r="AB406" s="185"/>
      <c r="AC406" s="185"/>
      <c r="AD406" s="185"/>
      <c r="AE406" s="185"/>
      <c r="AF406" s="185"/>
      <c r="AG406" s="185"/>
      <c r="AH406" s="185"/>
      <c r="AI406" s="185"/>
      <c r="AJ406" s="185"/>
      <c r="AK406" s="185"/>
      <c r="AL406" s="185"/>
      <c r="AM406" s="185"/>
      <c r="AN406" s="185"/>
    </row>
    <row r="407" spans="1:40" ht="16.5" customHeight="1">
      <c r="A407" s="1152"/>
      <c r="B407" s="1159"/>
      <c r="C407" s="186"/>
      <c r="D407" s="33"/>
      <c r="E407" s="33"/>
      <c r="F407" s="33"/>
      <c r="G407" s="33"/>
      <c r="H407" s="33"/>
      <c r="I407" s="33"/>
      <c r="J407" s="33"/>
      <c r="K407" s="33"/>
      <c r="L407" s="240" t="s">
        <v>595</v>
      </c>
      <c r="M407" s="243"/>
      <c r="N407" s="243"/>
      <c r="O407" s="243"/>
      <c r="P407" s="243"/>
      <c r="Q407" s="243"/>
      <c r="R407" s="228"/>
      <c r="S407" s="242">
        <f t="shared" si="79"/>
        <v>0</v>
      </c>
      <c r="T407" s="12"/>
      <c r="U407" s="185"/>
      <c r="V407" s="185"/>
      <c r="W407" s="185"/>
      <c r="X407" s="185"/>
      <c r="Y407" s="185"/>
      <c r="Z407" s="185"/>
      <c r="AA407" s="185"/>
      <c r="AB407" s="185"/>
      <c r="AC407" s="185"/>
      <c r="AD407" s="185"/>
      <c r="AE407" s="185"/>
      <c r="AF407" s="185"/>
      <c r="AG407" s="185"/>
      <c r="AH407" s="185"/>
      <c r="AI407" s="185"/>
      <c r="AJ407" s="185"/>
      <c r="AK407" s="185"/>
      <c r="AL407" s="185"/>
      <c r="AM407" s="185"/>
      <c r="AN407" s="185"/>
    </row>
    <row r="408" spans="1:40" ht="16.5" customHeight="1">
      <c r="A408" s="1152"/>
      <c r="B408" s="1159"/>
      <c r="C408" s="186"/>
      <c r="D408" s="33"/>
      <c r="E408" s="33"/>
      <c r="F408" s="33"/>
      <c r="G408" s="33"/>
      <c r="H408" s="33"/>
      <c r="I408" s="33"/>
      <c r="J408" s="33"/>
      <c r="K408" s="33"/>
      <c r="L408" s="244" t="s">
        <v>596</v>
      </c>
      <c r="M408" s="246"/>
      <c r="N408" s="246"/>
      <c r="O408" s="245">
        <v>3</v>
      </c>
      <c r="P408" s="246"/>
      <c r="Q408" s="246">
        <v>2</v>
      </c>
      <c r="R408" s="247"/>
      <c r="S408" s="248">
        <f t="shared" si="79"/>
        <v>5</v>
      </c>
      <c r="T408" s="12"/>
      <c r="U408" s="185"/>
      <c r="V408" s="185"/>
      <c r="W408" s="185"/>
      <c r="X408" s="185"/>
      <c r="Y408" s="185"/>
      <c r="Z408" s="185"/>
      <c r="AA408" s="185"/>
      <c r="AB408" s="185"/>
      <c r="AC408" s="185"/>
      <c r="AD408" s="185"/>
      <c r="AE408" s="185"/>
      <c r="AF408" s="185"/>
      <c r="AG408" s="185"/>
      <c r="AH408" s="185"/>
      <c r="AI408" s="185"/>
      <c r="AJ408" s="185"/>
      <c r="AK408" s="185"/>
      <c r="AL408" s="185"/>
      <c r="AM408" s="185"/>
      <c r="AN408" s="185"/>
    </row>
    <row r="409" spans="1:40" ht="16.5" customHeight="1">
      <c r="A409" s="1152"/>
      <c r="B409" s="1159"/>
      <c r="C409" s="1200"/>
      <c r="D409" s="186"/>
      <c r="E409" s="186"/>
      <c r="F409" s="186"/>
      <c r="G409" s="186"/>
      <c r="H409" s="186"/>
      <c r="I409" s="186"/>
      <c r="J409" s="186"/>
      <c r="K409" s="186"/>
      <c r="L409" s="244" t="s">
        <v>597</v>
      </c>
      <c r="M409" s="246"/>
      <c r="N409" s="246"/>
      <c r="O409" s="246"/>
      <c r="P409" s="246"/>
      <c r="Q409" s="246"/>
      <c r="R409" s="247"/>
      <c r="S409" s="248">
        <f t="shared" si="79"/>
        <v>0</v>
      </c>
      <c r="T409" s="12"/>
      <c r="U409" s="185"/>
      <c r="V409" s="185"/>
      <c r="W409" s="185"/>
      <c r="X409" s="185"/>
      <c r="Y409" s="185"/>
      <c r="Z409" s="185"/>
      <c r="AA409" s="185"/>
      <c r="AB409" s="185"/>
      <c r="AC409" s="185"/>
      <c r="AD409" s="8"/>
      <c r="AE409" s="8"/>
      <c r="AF409" s="8"/>
      <c r="AG409" s="8"/>
      <c r="AH409" s="8"/>
      <c r="AI409" s="8"/>
      <c r="AJ409" s="8"/>
      <c r="AK409" s="8"/>
      <c r="AL409" s="8"/>
      <c r="AM409" s="8"/>
      <c r="AN409" s="8"/>
    </row>
    <row r="410" spans="1:40" ht="16.5" customHeight="1">
      <c r="A410" s="1152"/>
      <c r="B410" s="1159"/>
      <c r="C410" s="1201"/>
      <c r="D410" s="186"/>
      <c r="E410" s="186"/>
      <c r="F410" s="186"/>
      <c r="G410" s="186"/>
      <c r="H410" s="186"/>
      <c r="I410" s="186"/>
      <c r="J410" s="186"/>
      <c r="K410" s="186"/>
      <c r="L410" s="249" t="s">
        <v>598</v>
      </c>
      <c r="M410" s="246"/>
      <c r="N410" s="246"/>
      <c r="O410" s="246"/>
      <c r="P410" s="246"/>
      <c r="Q410" s="246"/>
      <c r="R410" s="247"/>
      <c r="S410" s="248">
        <f t="shared" si="79"/>
        <v>0</v>
      </c>
      <c r="T410" s="12"/>
      <c r="U410" s="185"/>
      <c r="V410" s="185"/>
      <c r="W410" s="185"/>
      <c r="X410" s="185"/>
      <c r="Y410" s="185"/>
      <c r="Z410" s="185"/>
      <c r="AA410" s="185"/>
      <c r="AB410" s="185"/>
      <c r="AC410" s="185"/>
      <c r="AD410" s="8"/>
      <c r="AE410" s="8"/>
      <c r="AF410" s="8"/>
      <c r="AG410" s="8"/>
      <c r="AH410" s="8"/>
      <c r="AI410" s="8"/>
      <c r="AJ410" s="8"/>
      <c r="AK410" s="8"/>
      <c r="AL410" s="8"/>
      <c r="AM410" s="8"/>
      <c r="AN410" s="8"/>
    </row>
    <row r="411" spans="1:40" ht="16.5" customHeight="1">
      <c r="A411" s="352"/>
      <c r="B411" s="353"/>
      <c r="C411" s="186"/>
      <c r="D411" s="33"/>
      <c r="E411" s="33"/>
      <c r="F411" s="33"/>
      <c r="G411" s="33"/>
      <c r="H411" s="33"/>
      <c r="I411" s="33"/>
      <c r="J411" s="33"/>
      <c r="K411" s="33"/>
      <c r="L411" s="250" t="s">
        <v>599</v>
      </c>
      <c r="M411" s="251"/>
      <c r="N411" s="251"/>
      <c r="O411" s="251"/>
      <c r="P411" s="251"/>
      <c r="Q411" s="251"/>
      <c r="R411" s="252"/>
      <c r="S411" s="253">
        <f t="shared" si="79"/>
        <v>0</v>
      </c>
      <c r="T411" s="12"/>
      <c r="U411" s="185"/>
      <c r="V411" s="185"/>
      <c r="W411" s="185"/>
      <c r="X411" s="185"/>
      <c r="Y411" s="185"/>
      <c r="Z411" s="185"/>
      <c r="AA411" s="185"/>
      <c r="AB411" s="185"/>
      <c r="AC411" s="185"/>
      <c r="AD411" s="185"/>
      <c r="AE411" s="185"/>
      <c r="AF411" s="185"/>
      <c r="AG411" s="185"/>
      <c r="AH411" s="185"/>
      <c r="AI411" s="185"/>
      <c r="AJ411" s="185"/>
      <c r="AK411" s="185"/>
      <c r="AL411" s="185"/>
      <c r="AM411" s="185"/>
      <c r="AN411" s="185"/>
    </row>
    <row r="412" spans="1:40" ht="16.5" customHeight="1">
      <c r="A412" s="352"/>
      <c r="B412" s="353"/>
      <c r="C412" s="186"/>
      <c r="D412" s="33"/>
      <c r="E412" s="33"/>
      <c r="F412" s="33"/>
      <c r="G412" s="33"/>
      <c r="H412" s="33"/>
      <c r="I412" s="33"/>
      <c r="J412" s="33"/>
      <c r="K412" s="33"/>
      <c r="L412" s="250" t="s">
        <v>600</v>
      </c>
      <c r="M412" s="254"/>
      <c r="N412" s="254"/>
      <c r="O412" s="254"/>
      <c r="P412" s="254"/>
      <c r="Q412" s="254"/>
      <c r="R412" s="255"/>
      <c r="S412" s="256">
        <f t="shared" si="79"/>
        <v>0</v>
      </c>
      <c r="T412" s="12"/>
      <c r="U412" s="185"/>
      <c r="V412" s="185"/>
      <c r="W412" s="185"/>
      <c r="X412" s="185"/>
      <c r="Y412" s="185"/>
      <c r="Z412" s="185"/>
      <c r="AA412" s="185"/>
      <c r="AB412" s="185"/>
      <c r="AC412" s="185"/>
      <c r="AD412" s="185"/>
      <c r="AE412" s="185"/>
      <c r="AF412" s="185"/>
      <c r="AG412" s="185"/>
      <c r="AH412" s="185"/>
      <c r="AI412" s="185"/>
      <c r="AJ412" s="185"/>
      <c r="AK412" s="185"/>
      <c r="AL412" s="185"/>
      <c r="AM412" s="185"/>
      <c r="AN412" s="185"/>
    </row>
    <row r="413" spans="1:40" ht="16.5" customHeight="1">
      <c r="A413" s="352"/>
      <c r="B413" s="353"/>
      <c r="C413" s="186"/>
      <c r="D413" s="33"/>
      <c r="E413" s="33"/>
      <c r="F413" s="33"/>
      <c r="G413" s="33"/>
      <c r="H413" s="33"/>
      <c r="I413" s="33"/>
      <c r="J413" s="33"/>
      <c r="K413" s="33"/>
      <c r="L413" s="222" t="s">
        <v>681</v>
      </c>
      <c r="M413" s="223">
        <f t="shared" ref="M413:R413" si="80">M405+M392</f>
        <v>6</v>
      </c>
      <c r="N413" s="223">
        <f t="shared" si="80"/>
        <v>4</v>
      </c>
      <c r="O413" s="223">
        <f t="shared" si="80"/>
        <v>4</v>
      </c>
      <c r="P413" s="223">
        <f t="shared" si="80"/>
        <v>10</v>
      </c>
      <c r="Q413" s="223">
        <f t="shared" si="80"/>
        <v>6</v>
      </c>
      <c r="R413" s="223">
        <f t="shared" si="80"/>
        <v>0</v>
      </c>
      <c r="S413" s="224">
        <f t="shared" si="79"/>
        <v>30</v>
      </c>
      <c r="T413" s="12"/>
      <c r="U413" s="185"/>
      <c r="V413" s="185"/>
      <c r="W413" s="185"/>
      <c r="X413" s="185"/>
      <c r="Y413" s="185"/>
      <c r="Z413" s="185"/>
      <c r="AA413" s="185"/>
      <c r="AB413" s="185"/>
      <c r="AC413" s="185"/>
      <c r="AD413" s="185"/>
      <c r="AE413" s="185"/>
      <c r="AF413" s="185"/>
      <c r="AG413" s="185"/>
      <c r="AH413" s="185"/>
      <c r="AI413" s="185"/>
      <c r="AJ413" s="185"/>
      <c r="AK413" s="185"/>
      <c r="AL413" s="185"/>
      <c r="AM413" s="185"/>
      <c r="AN413" s="185"/>
    </row>
    <row r="414" spans="1:40" ht="16.5" customHeight="1">
      <c r="A414" s="352"/>
      <c r="B414" s="353"/>
      <c r="C414" s="186"/>
      <c r="D414" s="33"/>
      <c r="E414" s="33"/>
      <c r="F414" s="33"/>
      <c r="G414" s="33"/>
      <c r="H414" s="33"/>
      <c r="I414" s="33"/>
      <c r="J414" s="33"/>
      <c r="K414" s="33"/>
      <c r="L414" s="257" t="s">
        <v>682</v>
      </c>
      <c r="M414" s="258">
        <f t="shared" ref="M414:R414" si="81">M409+M408+M396+M395</f>
        <v>3</v>
      </c>
      <c r="N414" s="258">
        <f t="shared" si="81"/>
        <v>3</v>
      </c>
      <c r="O414" s="258">
        <f t="shared" si="81"/>
        <v>7</v>
      </c>
      <c r="P414" s="258">
        <f t="shared" si="81"/>
        <v>1</v>
      </c>
      <c r="Q414" s="258">
        <f t="shared" si="81"/>
        <v>6</v>
      </c>
      <c r="R414" s="258">
        <f t="shared" si="81"/>
        <v>0</v>
      </c>
      <c r="S414" s="259">
        <f t="shared" si="79"/>
        <v>20</v>
      </c>
      <c r="T414" s="12"/>
      <c r="U414" s="185"/>
      <c r="V414" s="185"/>
      <c r="W414" s="185"/>
      <c r="X414" s="185"/>
      <c r="Y414" s="185"/>
      <c r="Z414" s="185"/>
      <c r="AA414" s="185"/>
      <c r="AB414" s="185"/>
      <c r="AC414" s="185"/>
      <c r="AD414" s="185"/>
      <c r="AE414" s="185"/>
      <c r="AF414" s="185"/>
      <c r="AG414" s="185"/>
      <c r="AH414" s="185"/>
      <c r="AI414" s="185"/>
      <c r="AJ414" s="185"/>
      <c r="AK414" s="185"/>
      <c r="AL414" s="185"/>
      <c r="AM414" s="185"/>
      <c r="AN414" s="185"/>
    </row>
    <row r="415" spans="1:40" ht="16.5" customHeight="1">
      <c r="A415" s="352"/>
      <c r="B415" s="353"/>
      <c r="C415" s="1200"/>
      <c r="D415" s="186"/>
      <c r="E415" s="186"/>
      <c r="F415" s="186"/>
      <c r="G415" s="186"/>
      <c r="H415" s="186"/>
      <c r="I415" s="186"/>
      <c r="J415" s="186"/>
      <c r="K415" s="186"/>
      <c r="L415" s="257" t="s">
        <v>683</v>
      </c>
      <c r="M415" s="258">
        <f t="shared" ref="M415:R415" si="82">M410+M397</f>
        <v>0</v>
      </c>
      <c r="N415" s="258">
        <f t="shared" si="82"/>
        <v>0</v>
      </c>
      <c r="O415" s="258">
        <f t="shared" si="82"/>
        <v>0</v>
      </c>
      <c r="P415" s="258">
        <f t="shared" si="82"/>
        <v>0</v>
      </c>
      <c r="Q415" s="258">
        <f t="shared" si="82"/>
        <v>0</v>
      </c>
      <c r="R415" s="258">
        <f t="shared" si="82"/>
        <v>0</v>
      </c>
      <c r="S415" s="259">
        <f t="shared" si="79"/>
        <v>0</v>
      </c>
      <c r="T415" s="12"/>
      <c r="U415" s="185"/>
      <c r="V415" s="185"/>
      <c r="W415" s="185"/>
      <c r="X415" s="185"/>
      <c r="Y415" s="185"/>
      <c r="Z415" s="185"/>
      <c r="AA415" s="185"/>
      <c r="AB415" s="185"/>
      <c r="AC415" s="185"/>
      <c r="AD415" s="8"/>
      <c r="AE415" s="8"/>
      <c r="AF415" s="8"/>
      <c r="AG415" s="8"/>
      <c r="AH415" s="8"/>
      <c r="AI415" s="8"/>
      <c r="AJ415" s="8"/>
      <c r="AK415" s="8"/>
      <c r="AL415" s="8"/>
      <c r="AM415" s="8"/>
      <c r="AN415" s="8"/>
    </row>
    <row r="416" spans="1:40" ht="16.5" customHeight="1">
      <c r="A416" s="352"/>
      <c r="B416" s="353"/>
      <c r="C416" s="1201"/>
      <c r="D416" s="186"/>
      <c r="E416" s="186"/>
      <c r="F416" s="186"/>
      <c r="G416" s="186"/>
      <c r="H416" s="186"/>
      <c r="I416" s="186"/>
      <c r="J416" s="186"/>
      <c r="K416" s="186"/>
      <c r="L416" s="260" t="s">
        <v>684</v>
      </c>
      <c r="M416" s="261">
        <f t="shared" ref="M416:R416" si="83">M411+M398</f>
        <v>0</v>
      </c>
      <c r="N416" s="261">
        <f t="shared" si="83"/>
        <v>0</v>
      </c>
      <c r="O416" s="261">
        <f t="shared" si="83"/>
        <v>0</v>
      </c>
      <c r="P416" s="261">
        <f t="shared" si="83"/>
        <v>0</v>
      </c>
      <c r="Q416" s="261">
        <f t="shared" si="83"/>
        <v>0</v>
      </c>
      <c r="R416" s="261">
        <f t="shared" si="83"/>
        <v>0</v>
      </c>
      <c r="S416" s="262">
        <f t="shared" si="79"/>
        <v>0</v>
      </c>
      <c r="T416" s="12"/>
      <c r="U416" s="185"/>
      <c r="V416" s="185"/>
      <c r="W416" s="185"/>
      <c r="X416" s="185"/>
      <c r="Y416" s="185"/>
      <c r="Z416" s="185"/>
      <c r="AA416" s="185"/>
      <c r="AB416" s="185"/>
      <c r="AC416" s="185"/>
      <c r="AD416" s="8"/>
      <c r="AE416" s="8"/>
      <c r="AF416" s="8"/>
      <c r="AG416" s="8"/>
      <c r="AH416" s="8"/>
      <c r="AI416" s="8"/>
      <c r="AJ416" s="8"/>
      <c r="AK416" s="8"/>
      <c r="AL416" s="8"/>
      <c r="AM416" s="8"/>
      <c r="AN416" s="8"/>
    </row>
    <row r="417" spans="1:40" ht="16.5" customHeight="1">
      <c r="A417" s="1224" t="s">
        <v>817</v>
      </c>
      <c r="B417" s="1138"/>
      <c r="C417" s="354"/>
      <c r="D417" s="82"/>
      <c r="E417" s="82"/>
      <c r="F417" s="82"/>
      <c r="G417" s="82"/>
      <c r="H417" s="82"/>
      <c r="I417" s="82"/>
      <c r="J417" s="82"/>
      <c r="K417" s="82"/>
      <c r="L417" s="1259"/>
      <c r="M417" s="1137"/>
      <c r="N417" s="1137"/>
      <c r="O417" s="1137"/>
      <c r="P417" s="1137"/>
      <c r="Q417" s="1137"/>
      <c r="R417" s="1137"/>
      <c r="S417" s="1138"/>
      <c r="T417" s="12"/>
      <c r="U417" s="185"/>
      <c r="V417" s="185"/>
      <c r="W417" s="185"/>
      <c r="X417" s="185"/>
      <c r="Y417" s="185"/>
      <c r="Z417" s="185"/>
      <c r="AA417" s="185"/>
      <c r="AB417" s="185"/>
      <c r="AC417" s="185"/>
      <c r="AD417" s="185"/>
      <c r="AE417" s="185"/>
      <c r="AF417" s="185"/>
      <c r="AG417" s="185"/>
      <c r="AH417" s="185"/>
      <c r="AI417" s="185"/>
      <c r="AJ417" s="185"/>
      <c r="AK417" s="185"/>
      <c r="AL417" s="185"/>
      <c r="AM417" s="185"/>
      <c r="AN417" s="185"/>
    </row>
    <row r="418" spans="1:40" ht="48" customHeight="1">
      <c r="A418" s="1162">
        <v>16</v>
      </c>
      <c r="B418" s="1212" t="s">
        <v>107</v>
      </c>
      <c r="C418" s="306">
        <v>1</v>
      </c>
      <c r="D418" s="33">
        <v>3</v>
      </c>
      <c r="E418" s="9" t="s">
        <v>3072</v>
      </c>
      <c r="F418" s="9" t="s">
        <v>651</v>
      </c>
      <c r="G418" s="306"/>
      <c r="H418" s="33">
        <v>1</v>
      </c>
      <c r="I418" s="9">
        <v>3</v>
      </c>
      <c r="J418" s="9" t="s">
        <v>790</v>
      </c>
      <c r="K418" s="306" t="s">
        <v>651</v>
      </c>
      <c r="L418" s="1192" t="s">
        <v>592</v>
      </c>
      <c r="M418" s="18" t="s">
        <v>3163</v>
      </c>
      <c r="N418" s="18" t="s">
        <v>3164</v>
      </c>
      <c r="O418" s="1087" t="s">
        <v>3165</v>
      </c>
      <c r="P418" s="29" t="s">
        <v>3166</v>
      </c>
      <c r="Q418" s="37" t="s">
        <v>3167</v>
      </c>
      <c r="R418" s="29"/>
      <c r="S418" s="29"/>
      <c r="T418" s="12"/>
      <c r="U418" s="185"/>
      <c r="V418" s="185"/>
      <c r="W418" s="185"/>
      <c r="X418" s="185"/>
      <c r="Y418" s="185"/>
      <c r="Z418" s="185"/>
      <c r="AA418" s="185"/>
      <c r="AB418" s="185"/>
      <c r="AC418" s="185"/>
      <c r="AD418" s="185"/>
      <c r="AE418" s="185"/>
      <c r="AF418" s="185"/>
      <c r="AG418" s="185"/>
      <c r="AH418" s="185"/>
      <c r="AI418" s="185"/>
      <c r="AJ418" s="185"/>
      <c r="AK418" s="185"/>
      <c r="AL418" s="185"/>
      <c r="AM418" s="185"/>
      <c r="AN418" s="185"/>
    </row>
    <row r="419" spans="1:40" ht="27.75" customHeight="1">
      <c r="A419" s="1152"/>
      <c r="B419" s="1159"/>
      <c r="C419" s="306"/>
      <c r="D419" s="33">
        <v>6</v>
      </c>
      <c r="E419" s="9" t="s">
        <v>659</v>
      </c>
      <c r="F419" s="9" t="s">
        <v>651</v>
      </c>
      <c r="G419" s="306"/>
      <c r="H419" s="33">
        <v>2</v>
      </c>
      <c r="I419" s="9">
        <v>3</v>
      </c>
      <c r="J419" s="9" t="s">
        <v>792</v>
      </c>
      <c r="K419" s="306" t="s">
        <v>651</v>
      </c>
      <c r="L419" s="1193"/>
      <c r="M419" s="29" t="s">
        <v>3168</v>
      </c>
      <c r="N419" s="29"/>
      <c r="O419" s="18" t="s">
        <v>3169</v>
      </c>
      <c r="P419" s="29"/>
      <c r="Q419" s="29" t="s">
        <v>3170</v>
      </c>
      <c r="R419" s="29"/>
      <c r="S419" s="29"/>
      <c r="T419" s="12"/>
      <c r="U419" s="185"/>
      <c r="V419" s="185"/>
      <c r="W419" s="185"/>
      <c r="X419" s="185"/>
      <c r="Y419" s="185"/>
      <c r="Z419" s="185"/>
      <c r="AA419" s="185"/>
      <c r="AB419" s="185"/>
      <c r="AC419" s="185"/>
      <c r="AD419" s="185"/>
      <c r="AE419" s="185"/>
      <c r="AF419" s="185"/>
      <c r="AG419" s="185"/>
      <c r="AH419" s="185"/>
      <c r="AI419" s="185"/>
      <c r="AJ419" s="185"/>
      <c r="AK419" s="185"/>
      <c r="AL419" s="185"/>
      <c r="AM419" s="185"/>
      <c r="AN419" s="185"/>
    </row>
    <row r="420" spans="1:40" ht="21" customHeight="1">
      <c r="A420" s="1152"/>
      <c r="B420" s="1159"/>
      <c r="C420" s="306">
        <v>2</v>
      </c>
      <c r="D420" s="33">
        <v>6</v>
      </c>
      <c r="E420" s="9" t="s">
        <v>3072</v>
      </c>
      <c r="F420" s="9" t="s">
        <v>651</v>
      </c>
      <c r="G420" s="306"/>
      <c r="H420" s="33">
        <v>3</v>
      </c>
      <c r="I420" s="9">
        <v>6</v>
      </c>
      <c r="J420" s="9" t="s">
        <v>650</v>
      </c>
      <c r="K420" s="306" t="s">
        <v>651</v>
      </c>
      <c r="L420" s="1194"/>
      <c r="M420" s="29"/>
      <c r="N420" s="29"/>
      <c r="O420" s="51"/>
      <c r="P420" s="29"/>
      <c r="Q420" s="18"/>
      <c r="R420" s="29"/>
      <c r="S420" s="29"/>
      <c r="T420" s="12"/>
      <c r="U420" s="185"/>
      <c r="V420" s="185"/>
      <c r="W420" s="185"/>
      <c r="X420" s="185"/>
      <c r="Y420" s="185"/>
      <c r="Z420" s="185"/>
      <c r="AA420" s="185"/>
      <c r="AB420" s="185"/>
      <c r="AC420" s="185"/>
      <c r="AD420" s="185"/>
      <c r="AE420" s="185"/>
      <c r="AF420" s="185"/>
      <c r="AG420" s="185"/>
      <c r="AH420" s="185"/>
      <c r="AI420" s="185"/>
      <c r="AJ420" s="185"/>
      <c r="AK420" s="185"/>
      <c r="AL420" s="185"/>
      <c r="AM420" s="185"/>
      <c r="AN420" s="185"/>
    </row>
    <row r="421" spans="1:40" ht="15.75" customHeight="1">
      <c r="A421" s="1152"/>
      <c r="B421" s="1159"/>
      <c r="C421" s="306"/>
      <c r="D421" s="33">
        <v>6</v>
      </c>
      <c r="E421" s="9" t="s">
        <v>660</v>
      </c>
      <c r="F421" s="9" t="s">
        <v>651</v>
      </c>
      <c r="G421" s="306"/>
      <c r="H421" s="33">
        <v>4</v>
      </c>
      <c r="I421" s="9">
        <v>5</v>
      </c>
      <c r="J421" s="9" t="s">
        <v>653</v>
      </c>
      <c r="K421" s="306" t="s">
        <v>651</v>
      </c>
      <c r="L421" s="186" t="s">
        <v>593</v>
      </c>
      <c r="M421" s="192">
        <v>3</v>
      </c>
      <c r="N421" s="192"/>
      <c r="O421" s="192"/>
      <c r="P421" s="192">
        <v>4</v>
      </c>
      <c r="Q421" s="192">
        <v>3</v>
      </c>
      <c r="R421" s="194"/>
      <c r="S421" s="4">
        <f t="shared" ref="S421:S428" si="84">SUM(M421:R421)</f>
        <v>10</v>
      </c>
      <c r="T421" s="12"/>
      <c r="U421" s="185"/>
      <c r="V421" s="185"/>
      <c r="W421" s="185"/>
      <c r="X421" s="185"/>
      <c r="Y421" s="185"/>
      <c r="Z421" s="185"/>
      <c r="AA421" s="185"/>
      <c r="AB421" s="185"/>
      <c r="AC421" s="185"/>
      <c r="AD421" s="185"/>
      <c r="AE421" s="185"/>
      <c r="AF421" s="185"/>
      <c r="AG421" s="185"/>
      <c r="AH421" s="185"/>
      <c r="AI421" s="185"/>
      <c r="AJ421" s="185"/>
      <c r="AK421" s="185"/>
      <c r="AL421" s="185"/>
      <c r="AM421" s="185"/>
      <c r="AN421" s="185"/>
    </row>
    <row r="422" spans="1:40" ht="15.75" customHeight="1">
      <c r="A422" s="1152"/>
      <c r="B422" s="1159"/>
      <c r="C422" s="306">
        <v>3</v>
      </c>
      <c r="D422" s="33">
        <v>5</v>
      </c>
      <c r="E422" s="9" t="s">
        <v>650</v>
      </c>
      <c r="F422" s="9" t="s">
        <v>651</v>
      </c>
      <c r="G422" s="306"/>
      <c r="H422" s="33">
        <v>5</v>
      </c>
      <c r="I422" s="9">
        <v>5</v>
      </c>
      <c r="J422" s="9" t="s">
        <v>655</v>
      </c>
      <c r="K422" s="306" t="s">
        <v>651</v>
      </c>
      <c r="L422" s="195" t="s">
        <v>594</v>
      </c>
      <c r="M422" s="196"/>
      <c r="N422" s="196"/>
      <c r="O422" s="196"/>
      <c r="P422" s="196"/>
      <c r="Q422" s="196">
        <v>3</v>
      </c>
      <c r="R422" s="29"/>
      <c r="S422" s="33">
        <f t="shared" si="84"/>
        <v>3</v>
      </c>
      <c r="T422" s="12"/>
      <c r="U422" s="185"/>
      <c r="V422" s="185"/>
      <c r="W422" s="185"/>
      <c r="X422" s="185"/>
      <c r="Y422" s="185"/>
      <c r="Z422" s="185"/>
      <c r="AA422" s="185"/>
      <c r="AB422" s="185"/>
      <c r="AC422" s="185"/>
      <c r="AD422" s="185"/>
      <c r="AE422" s="185"/>
      <c r="AF422" s="185"/>
      <c r="AG422" s="185"/>
      <c r="AH422" s="185"/>
      <c r="AI422" s="185"/>
      <c r="AJ422" s="185"/>
      <c r="AK422" s="185"/>
      <c r="AL422" s="185"/>
      <c r="AM422" s="185"/>
      <c r="AN422" s="185"/>
    </row>
    <row r="423" spans="1:40" ht="15.75" customHeight="1">
      <c r="A423" s="1152"/>
      <c r="B423" s="1159"/>
      <c r="C423" s="306"/>
      <c r="D423" s="33">
        <v>5</v>
      </c>
      <c r="E423" s="9" t="s">
        <v>661</v>
      </c>
      <c r="F423" s="9" t="s">
        <v>651</v>
      </c>
      <c r="G423" s="306"/>
      <c r="H423" s="33"/>
      <c r="I423" s="289">
        <v>22</v>
      </c>
      <c r="J423" s="9"/>
      <c r="K423" s="306"/>
      <c r="L423" s="195" t="s">
        <v>595</v>
      </c>
      <c r="M423" s="198">
        <v>3</v>
      </c>
      <c r="N423" s="198"/>
      <c r="O423" s="198"/>
      <c r="P423" s="198">
        <v>4</v>
      </c>
      <c r="Q423" s="198"/>
      <c r="R423" s="29"/>
      <c r="S423" s="33">
        <f t="shared" si="84"/>
        <v>7</v>
      </c>
      <c r="T423" s="12"/>
      <c r="U423" s="185"/>
      <c r="V423" s="185"/>
      <c r="W423" s="185"/>
      <c r="X423" s="185"/>
      <c r="Y423" s="185"/>
      <c r="Z423" s="185"/>
      <c r="AA423" s="185"/>
      <c r="AB423" s="185"/>
      <c r="AC423" s="185"/>
      <c r="AD423" s="185"/>
      <c r="AE423" s="185"/>
      <c r="AF423" s="185"/>
      <c r="AG423" s="185"/>
      <c r="AH423" s="185"/>
      <c r="AI423" s="185"/>
      <c r="AJ423" s="185"/>
      <c r="AK423" s="185"/>
      <c r="AL423" s="185"/>
      <c r="AM423" s="185"/>
      <c r="AN423" s="185"/>
    </row>
    <row r="424" spans="1:40" ht="15.75" customHeight="1">
      <c r="A424" s="1152"/>
      <c r="B424" s="1159"/>
      <c r="C424" s="306">
        <v>4</v>
      </c>
      <c r="D424" s="33">
        <v>5</v>
      </c>
      <c r="E424" s="9" t="s">
        <v>653</v>
      </c>
      <c r="F424" s="9" t="s">
        <v>651</v>
      </c>
      <c r="G424" s="306"/>
      <c r="H424" s="33"/>
      <c r="I424" s="9"/>
      <c r="J424" s="9"/>
      <c r="K424" s="306"/>
      <c r="L424" s="199" t="s">
        <v>596</v>
      </c>
      <c r="M424" s="200"/>
      <c r="N424" s="200"/>
      <c r="O424" s="200"/>
      <c r="P424" s="200"/>
      <c r="Q424" s="200"/>
      <c r="R424" s="202"/>
      <c r="S424" s="203">
        <f t="shared" si="84"/>
        <v>0</v>
      </c>
      <c r="T424" s="12"/>
      <c r="U424" s="185"/>
      <c r="V424" s="185"/>
      <c r="W424" s="185"/>
      <c r="X424" s="185"/>
      <c r="Y424" s="185"/>
      <c r="Z424" s="185"/>
      <c r="AA424" s="185"/>
      <c r="AB424" s="185"/>
      <c r="AC424" s="185"/>
      <c r="AD424" s="185"/>
      <c r="AE424" s="185"/>
      <c r="AF424" s="185"/>
      <c r="AG424" s="185"/>
      <c r="AH424" s="185"/>
      <c r="AI424" s="185"/>
      <c r="AJ424" s="185"/>
      <c r="AK424" s="185"/>
      <c r="AL424" s="185"/>
      <c r="AM424" s="185"/>
      <c r="AN424" s="185"/>
    </row>
    <row r="425" spans="1:40" ht="15.75" customHeight="1">
      <c r="A425" s="1152"/>
      <c r="B425" s="1159"/>
      <c r="C425" s="306">
        <v>5</v>
      </c>
      <c r="D425" s="33">
        <v>4</v>
      </c>
      <c r="E425" s="9" t="s">
        <v>655</v>
      </c>
      <c r="F425" s="9" t="s">
        <v>651</v>
      </c>
      <c r="G425" s="306"/>
      <c r="H425" s="33"/>
      <c r="I425" s="9"/>
      <c r="J425" s="9"/>
      <c r="K425" s="306"/>
      <c r="L425" s="199" t="s">
        <v>597</v>
      </c>
      <c r="M425" s="200"/>
      <c r="N425" s="200"/>
      <c r="O425" s="200"/>
      <c r="P425" s="200"/>
      <c r="Q425" s="200">
        <v>3</v>
      </c>
      <c r="R425" s="202"/>
      <c r="S425" s="203">
        <f t="shared" si="84"/>
        <v>3</v>
      </c>
      <c r="T425" s="12"/>
      <c r="U425" s="185"/>
      <c r="V425" s="185"/>
      <c r="W425" s="185"/>
      <c r="X425" s="185"/>
      <c r="Y425" s="185"/>
      <c r="Z425" s="185"/>
      <c r="AA425" s="185"/>
      <c r="AB425" s="185"/>
      <c r="AC425" s="185"/>
      <c r="AD425" s="185"/>
      <c r="AE425" s="185"/>
      <c r="AF425" s="185"/>
      <c r="AG425" s="185"/>
      <c r="AH425" s="185"/>
      <c r="AI425" s="185"/>
      <c r="AJ425" s="185"/>
      <c r="AK425" s="185"/>
      <c r="AL425" s="185"/>
      <c r="AM425" s="185"/>
      <c r="AN425" s="185"/>
    </row>
    <row r="426" spans="1:40" ht="15.75" customHeight="1">
      <c r="A426" s="1152"/>
      <c r="B426" s="1159"/>
      <c r="C426" s="306"/>
      <c r="D426" s="33"/>
      <c r="E426" s="9"/>
      <c r="F426" s="9"/>
      <c r="G426" s="306"/>
      <c r="H426" s="33">
        <v>1</v>
      </c>
      <c r="I426" s="9">
        <v>6</v>
      </c>
      <c r="J426" s="9" t="s">
        <v>659</v>
      </c>
      <c r="K426" s="306" t="s">
        <v>651</v>
      </c>
      <c r="L426" s="208" t="s">
        <v>598</v>
      </c>
      <c r="M426" s="200">
        <v>3</v>
      </c>
      <c r="N426" s="200">
        <v>4</v>
      </c>
      <c r="O426" s="200">
        <v>7</v>
      </c>
      <c r="P426" s="200"/>
      <c r="Q426" s="200"/>
      <c r="R426" s="202"/>
      <c r="S426" s="203">
        <f t="shared" si="84"/>
        <v>14</v>
      </c>
      <c r="T426" s="12"/>
      <c r="U426" s="185"/>
      <c r="V426" s="185"/>
      <c r="W426" s="185"/>
      <c r="X426" s="185"/>
      <c r="Y426" s="185"/>
      <c r="Z426" s="185"/>
      <c r="AA426" s="185"/>
      <c r="AB426" s="185"/>
      <c r="AC426" s="185"/>
      <c r="AD426" s="185"/>
      <c r="AE426" s="185"/>
      <c r="AF426" s="185"/>
      <c r="AG426" s="185"/>
      <c r="AH426" s="185"/>
      <c r="AI426" s="185"/>
      <c r="AJ426" s="185"/>
      <c r="AK426" s="185"/>
      <c r="AL426" s="185"/>
      <c r="AM426" s="185"/>
      <c r="AN426" s="185"/>
    </row>
    <row r="427" spans="1:40" ht="15.75" customHeight="1">
      <c r="A427" s="1152"/>
      <c r="B427" s="1159"/>
      <c r="C427" s="306"/>
      <c r="D427" s="33"/>
      <c r="E427" s="9"/>
      <c r="F427" s="9"/>
      <c r="G427" s="306"/>
      <c r="H427" s="33">
        <v>2</v>
      </c>
      <c r="I427" s="9">
        <v>6</v>
      </c>
      <c r="J427" s="9" t="s">
        <v>660</v>
      </c>
      <c r="K427" s="306" t="s">
        <v>651</v>
      </c>
      <c r="L427" s="209" t="s">
        <v>599</v>
      </c>
      <c r="M427" s="210"/>
      <c r="N427" s="210"/>
      <c r="O427" s="210"/>
      <c r="P427" s="210"/>
      <c r="Q427" s="210"/>
      <c r="R427" s="211"/>
      <c r="S427" s="212">
        <f t="shared" si="84"/>
        <v>0</v>
      </c>
      <c r="T427" s="12"/>
      <c r="U427" s="185"/>
      <c r="V427" s="185"/>
      <c r="W427" s="185"/>
      <c r="X427" s="185"/>
      <c r="Y427" s="185"/>
      <c r="Z427" s="185"/>
      <c r="AA427" s="185"/>
      <c r="AB427" s="185"/>
      <c r="AC427" s="185"/>
      <c r="AD427" s="185"/>
      <c r="AE427" s="185"/>
      <c r="AF427" s="185"/>
      <c r="AG427" s="185"/>
      <c r="AH427" s="185"/>
      <c r="AI427" s="185"/>
      <c r="AJ427" s="185"/>
      <c r="AK427" s="185"/>
      <c r="AL427" s="185"/>
      <c r="AM427" s="185"/>
      <c r="AN427" s="185"/>
    </row>
    <row r="428" spans="1:40" ht="15.75" customHeight="1">
      <c r="A428" s="1152"/>
      <c r="B428" s="1159"/>
      <c r="C428" s="306"/>
      <c r="D428" s="33"/>
      <c r="E428" s="9"/>
      <c r="F428" s="9"/>
      <c r="G428" s="306"/>
      <c r="H428" s="33">
        <v>3</v>
      </c>
      <c r="I428" s="9">
        <v>6</v>
      </c>
      <c r="J428" s="9" t="s">
        <v>661</v>
      </c>
      <c r="K428" s="306" t="s">
        <v>651</v>
      </c>
      <c r="L428" s="209" t="s">
        <v>600</v>
      </c>
      <c r="M428" s="213"/>
      <c r="N428" s="213"/>
      <c r="O428" s="213"/>
      <c r="P428" s="213"/>
      <c r="Q428" s="213"/>
      <c r="R428" s="214"/>
      <c r="S428" s="215">
        <f t="shared" si="84"/>
        <v>0</v>
      </c>
      <c r="T428" s="12"/>
      <c r="U428" s="185"/>
      <c r="V428" s="185"/>
      <c r="W428" s="185"/>
      <c r="X428" s="185"/>
      <c r="Y428" s="185"/>
      <c r="Z428" s="185"/>
      <c r="AA428" s="185"/>
      <c r="AB428" s="185"/>
      <c r="AC428" s="185"/>
      <c r="AD428" s="185"/>
      <c r="AE428" s="185"/>
      <c r="AF428" s="185"/>
      <c r="AG428" s="185"/>
      <c r="AH428" s="185"/>
      <c r="AI428" s="185"/>
      <c r="AJ428" s="185"/>
      <c r="AK428" s="185"/>
      <c r="AL428" s="185"/>
      <c r="AM428" s="185"/>
      <c r="AN428" s="185"/>
    </row>
    <row r="429" spans="1:40" ht="15.75" customHeight="1">
      <c r="A429" s="1152"/>
      <c r="B429" s="1159"/>
      <c r="C429" s="306"/>
      <c r="D429" s="33"/>
      <c r="E429" s="9"/>
      <c r="F429" s="9"/>
      <c r="G429" s="217"/>
      <c r="H429" s="33">
        <v>4</v>
      </c>
      <c r="I429" s="9">
        <v>5</v>
      </c>
      <c r="J429" s="9" t="s">
        <v>662</v>
      </c>
      <c r="K429" s="195" t="s">
        <v>651</v>
      </c>
      <c r="L429" s="222"/>
      <c r="M429" s="223"/>
      <c r="N429" s="223"/>
      <c r="O429" s="223"/>
      <c r="P429" s="223"/>
      <c r="Q429" s="223"/>
      <c r="R429" s="224"/>
      <c r="S429" s="225"/>
      <c r="T429" s="12"/>
      <c r="U429" s="185"/>
      <c r="V429" s="185"/>
      <c r="W429" s="185"/>
      <c r="X429" s="185"/>
      <c r="Y429" s="185"/>
      <c r="Z429" s="185"/>
      <c r="AA429" s="185"/>
      <c r="AB429" s="185"/>
      <c r="AC429" s="185"/>
      <c r="AD429" s="8"/>
      <c r="AE429" s="8"/>
      <c r="AF429" s="8"/>
      <c r="AG429" s="8"/>
      <c r="AH429" s="8"/>
      <c r="AI429" s="8"/>
      <c r="AJ429" s="8"/>
      <c r="AK429" s="8"/>
      <c r="AL429" s="8"/>
      <c r="AM429" s="8"/>
      <c r="AN429" s="8"/>
    </row>
    <row r="430" spans="1:40" ht="37.5" customHeight="1">
      <c r="A430" s="1152"/>
      <c r="B430" s="1159"/>
      <c r="C430" s="114"/>
      <c r="D430" s="312"/>
      <c r="E430" s="114"/>
      <c r="F430" s="114"/>
      <c r="G430" s="114"/>
      <c r="H430" s="312"/>
      <c r="I430" s="203">
        <v>23</v>
      </c>
      <c r="J430" s="114"/>
      <c r="K430" s="114"/>
      <c r="L430" s="1195" t="s">
        <v>601</v>
      </c>
      <c r="M430" s="230" t="s">
        <v>3171</v>
      </c>
      <c r="N430" s="230" t="s">
        <v>3172</v>
      </c>
      <c r="O430" s="1107" t="s">
        <v>3173</v>
      </c>
      <c r="P430" s="228"/>
      <c r="Q430" s="228" t="s">
        <v>3174</v>
      </c>
      <c r="R430" s="228"/>
      <c r="S430" s="228"/>
      <c r="T430" s="12"/>
      <c r="U430" s="185"/>
      <c r="V430" s="185"/>
      <c r="W430" s="185"/>
      <c r="X430" s="185"/>
      <c r="Y430" s="185"/>
      <c r="Z430" s="185"/>
      <c r="AA430" s="185"/>
      <c r="AB430" s="185"/>
      <c r="AC430" s="185"/>
      <c r="AD430" s="185"/>
      <c r="AE430" s="185"/>
      <c r="AF430" s="185"/>
      <c r="AG430" s="185"/>
      <c r="AH430" s="185"/>
      <c r="AI430" s="185"/>
      <c r="AJ430" s="185"/>
      <c r="AK430" s="185"/>
      <c r="AL430" s="185"/>
      <c r="AM430" s="185"/>
      <c r="AN430" s="185"/>
    </row>
    <row r="431" spans="1:40" ht="34.5" customHeight="1">
      <c r="A431" s="1152"/>
      <c r="B431" s="1159"/>
      <c r="C431" s="186"/>
      <c r="D431" s="33"/>
      <c r="E431" s="33"/>
      <c r="F431" s="33"/>
      <c r="G431" s="33"/>
      <c r="H431" s="33">
        <v>1</v>
      </c>
      <c r="I431" s="9">
        <v>6</v>
      </c>
      <c r="J431" s="33" t="s">
        <v>3175</v>
      </c>
      <c r="K431" s="306" t="s">
        <v>651</v>
      </c>
      <c r="L431" s="1193"/>
      <c r="M431" s="230" t="s">
        <v>3176</v>
      </c>
      <c r="N431" s="228"/>
      <c r="O431" s="1107" t="s">
        <v>3177</v>
      </c>
      <c r="P431" s="228" t="s">
        <v>3178</v>
      </c>
      <c r="Q431" s="228" t="s">
        <v>3179</v>
      </c>
      <c r="R431" s="228"/>
      <c r="S431" s="228"/>
      <c r="T431" s="12"/>
      <c r="U431" s="185"/>
      <c r="V431" s="185"/>
      <c r="W431" s="185"/>
      <c r="X431" s="185"/>
      <c r="Y431" s="185"/>
      <c r="Z431" s="185"/>
      <c r="AA431" s="185"/>
      <c r="AB431" s="185"/>
      <c r="AC431" s="185"/>
      <c r="AD431" s="185"/>
      <c r="AE431" s="185"/>
      <c r="AF431" s="185"/>
      <c r="AG431" s="185"/>
      <c r="AH431" s="185"/>
      <c r="AI431" s="185"/>
      <c r="AJ431" s="185"/>
      <c r="AK431" s="185"/>
      <c r="AL431" s="185"/>
      <c r="AM431" s="185"/>
      <c r="AN431" s="185"/>
    </row>
    <row r="432" spans="1:40" ht="35.25" customHeight="1">
      <c r="A432" s="1152"/>
      <c r="B432" s="1159"/>
      <c r="C432" s="186"/>
      <c r="D432" s="33"/>
      <c r="E432" s="33"/>
      <c r="F432" s="33"/>
      <c r="G432" s="33"/>
      <c r="H432" s="33"/>
      <c r="I432" s="33"/>
      <c r="J432" s="33"/>
      <c r="K432" s="33"/>
      <c r="L432" s="1193"/>
      <c r="M432" s="228"/>
      <c r="N432" s="228"/>
      <c r="O432" s="510"/>
      <c r="P432" s="230"/>
      <c r="Q432" s="230" t="s">
        <v>3180</v>
      </c>
      <c r="R432" s="228"/>
      <c r="S432" s="228"/>
      <c r="T432" s="12"/>
      <c r="U432" s="185"/>
      <c r="V432" s="185"/>
      <c r="W432" s="185"/>
      <c r="X432" s="185"/>
      <c r="Y432" s="185"/>
      <c r="Z432" s="185"/>
      <c r="AA432" s="185"/>
      <c r="AB432" s="185"/>
      <c r="AC432" s="185"/>
      <c r="AD432" s="185"/>
      <c r="AE432" s="185"/>
      <c r="AF432" s="185"/>
      <c r="AG432" s="185"/>
      <c r="AH432" s="185"/>
      <c r="AI432" s="185"/>
      <c r="AJ432" s="185"/>
      <c r="AK432" s="185"/>
      <c r="AL432" s="185"/>
      <c r="AM432" s="185"/>
      <c r="AN432" s="185"/>
    </row>
    <row r="433" spans="1:40" ht="27" customHeight="1">
      <c r="A433" s="1152"/>
      <c r="B433" s="1159"/>
      <c r="C433" s="114"/>
      <c r="D433" s="114"/>
      <c r="E433" s="114"/>
      <c r="F433" s="114"/>
      <c r="G433" s="114"/>
      <c r="H433" s="114"/>
      <c r="I433" s="114"/>
      <c r="J433" s="114"/>
      <c r="K433" s="114"/>
      <c r="L433" s="1194"/>
      <c r="M433" s="230"/>
      <c r="N433" s="510"/>
      <c r="O433" s="230"/>
      <c r="P433" s="230"/>
      <c r="Q433" s="228"/>
      <c r="R433" s="228"/>
      <c r="S433" s="228"/>
      <c r="T433" s="12"/>
      <c r="U433" s="185"/>
      <c r="V433" s="185"/>
      <c r="W433" s="185"/>
      <c r="X433" s="185"/>
      <c r="Y433" s="185"/>
      <c r="Z433" s="185"/>
      <c r="AA433" s="185"/>
      <c r="AB433" s="185"/>
      <c r="AC433" s="185"/>
      <c r="AD433" s="185"/>
      <c r="AE433" s="185"/>
      <c r="AF433" s="185"/>
      <c r="AG433" s="185"/>
      <c r="AH433" s="185"/>
      <c r="AI433" s="185"/>
      <c r="AJ433" s="185"/>
      <c r="AK433" s="185"/>
      <c r="AL433" s="185"/>
      <c r="AM433" s="185"/>
      <c r="AN433" s="185"/>
    </row>
    <row r="434" spans="1:40" ht="16.5" customHeight="1">
      <c r="A434" s="1152"/>
      <c r="B434" s="1159"/>
      <c r="C434" s="186"/>
      <c r="D434" s="33"/>
      <c r="E434" s="33"/>
      <c r="F434" s="33"/>
      <c r="G434" s="33"/>
      <c r="H434" s="33"/>
      <c r="I434" s="33"/>
      <c r="J434" s="33"/>
      <c r="K434" s="33"/>
      <c r="L434" s="238" t="s">
        <v>593</v>
      </c>
      <c r="M434" s="280"/>
      <c r="N434" s="280"/>
      <c r="O434" s="280"/>
      <c r="P434" s="280">
        <v>4</v>
      </c>
      <c r="Q434" s="280">
        <v>8</v>
      </c>
      <c r="R434" s="236"/>
      <c r="S434" s="237">
        <f t="shared" ref="S434:S445" si="85">SUM(M434:R434)</f>
        <v>12</v>
      </c>
      <c r="T434" s="12"/>
      <c r="U434" s="185"/>
      <c r="V434" s="185"/>
      <c r="W434" s="185"/>
      <c r="X434" s="185"/>
      <c r="Y434" s="185"/>
      <c r="Z434" s="185"/>
      <c r="AA434" s="185"/>
      <c r="AB434" s="185"/>
      <c r="AC434" s="185"/>
      <c r="AD434" s="185"/>
      <c r="AE434" s="185"/>
      <c r="AF434" s="185"/>
      <c r="AG434" s="185"/>
      <c r="AH434" s="185"/>
      <c r="AI434" s="185"/>
      <c r="AJ434" s="185"/>
      <c r="AK434" s="185"/>
      <c r="AL434" s="185"/>
      <c r="AM434" s="185"/>
      <c r="AN434" s="185"/>
    </row>
    <row r="435" spans="1:40" ht="16.5" customHeight="1">
      <c r="A435" s="1152"/>
      <c r="B435" s="1159"/>
      <c r="C435" s="186"/>
      <c r="D435" s="33"/>
      <c r="E435" s="33"/>
      <c r="F435" s="33"/>
      <c r="G435" s="33"/>
      <c r="H435" s="33"/>
      <c r="I435" s="33"/>
      <c r="J435" s="33"/>
      <c r="K435" s="33"/>
      <c r="L435" s="240" t="s">
        <v>594</v>
      </c>
      <c r="M435" s="281"/>
      <c r="N435" s="281"/>
      <c r="O435" s="281"/>
      <c r="P435" s="281"/>
      <c r="Q435" s="281">
        <v>4</v>
      </c>
      <c r="R435" s="228"/>
      <c r="S435" s="242">
        <f t="shared" si="85"/>
        <v>4</v>
      </c>
      <c r="T435" s="12"/>
      <c r="U435" s="185"/>
      <c r="V435" s="185"/>
      <c r="W435" s="185"/>
      <c r="X435" s="185"/>
      <c r="Y435" s="185"/>
      <c r="Z435" s="185"/>
      <c r="AA435" s="185"/>
      <c r="AB435" s="185"/>
      <c r="AC435" s="185"/>
      <c r="AD435" s="185"/>
      <c r="AE435" s="185"/>
      <c r="AF435" s="185"/>
      <c r="AG435" s="185"/>
      <c r="AH435" s="185"/>
      <c r="AI435" s="185"/>
      <c r="AJ435" s="185"/>
      <c r="AK435" s="185"/>
      <c r="AL435" s="185"/>
      <c r="AM435" s="185"/>
      <c r="AN435" s="185"/>
    </row>
    <row r="436" spans="1:40" ht="16.5" customHeight="1">
      <c r="A436" s="1152"/>
      <c r="B436" s="1159"/>
      <c r="C436" s="186"/>
      <c r="D436" s="33"/>
      <c r="E436" s="33"/>
      <c r="F436" s="33"/>
      <c r="G436" s="33"/>
      <c r="H436" s="33"/>
      <c r="I436" s="33"/>
      <c r="J436" s="33"/>
      <c r="K436" s="33"/>
      <c r="L436" s="240" t="s">
        <v>595</v>
      </c>
      <c r="M436" s="243"/>
      <c r="N436" s="243"/>
      <c r="O436" s="243"/>
      <c r="P436" s="243">
        <v>4</v>
      </c>
      <c r="Q436" s="243">
        <v>4</v>
      </c>
      <c r="R436" s="228"/>
      <c r="S436" s="242">
        <f t="shared" si="85"/>
        <v>8</v>
      </c>
      <c r="T436" s="12"/>
      <c r="U436" s="185"/>
      <c r="V436" s="185"/>
      <c r="W436" s="185"/>
      <c r="X436" s="185"/>
      <c r="Y436" s="185"/>
      <c r="Z436" s="185"/>
      <c r="AA436" s="185"/>
      <c r="AB436" s="185"/>
      <c r="AC436" s="185"/>
      <c r="AD436" s="185"/>
      <c r="AE436" s="185"/>
      <c r="AF436" s="185"/>
      <c r="AG436" s="185"/>
      <c r="AH436" s="185"/>
      <c r="AI436" s="185"/>
      <c r="AJ436" s="185"/>
      <c r="AK436" s="185"/>
      <c r="AL436" s="185"/>
      <c r="AM436" s="185"/>
      <c r="AN436" s="185"/>
    </row>
    <row r="437" spans="1:40" ht="16.5" customHeight="1">
      <c r="A437" s="1152"/>
      <c r="B437" s="1159"/>
      <c r="C437" s="181"/>
      <c r="D437" s="33"/>
      <c r="E437" s="33"/>
      <c r="F437" s="33"/>
      <c r="G437" s="33"/>
      <c r="H437" s="33"/>
      <c r="I437" s="33"/>
      <c r="J437" s="33"/>
      <c r="K437" s="33"/>
      <c r="L437" s="244" t="s">
        <v>596</v>
      </c>
      <c r="M437" s="246">
        <v>3</v>
      </c>
      <c r="N437" s="246"/>
      <c r="O437" s="246"/>
      <c r="P437" s="246"/>
      <c r="Q437" s="246"/>
      <c r="R437" s="247"/>
      <c r="S437" s="248">
        <f t="shared" si="85"/>
        <v>3</v>
      </c>
      <c r="T437" s="12"/>
      <c r="U437" s="185"/>
      <c r="V437" s="185"/>
      <c r="W437" s="185"/>
      <c r="X437" s="185"/>
      <c r="Y437" s="185"/>
      <c r="Z437" s="185"/>
      <c r="AA437" s="185"/>
      <c r="AB437" s="185"/>
      <c r="AC437" s="185"/>
      <c r="AD437" s="185"/>
      <c r="AE437" s="185"/>
      <c r="AF437" s="185"/>
      <c r="AG437" s="185"/>
      <c r="AH437" s="185"/>
      <c r="AI437" s="185"/>
      <c r="AJ437" s="185"/>
      <c r="AK437" s="185"/>
      <c r="AL437" s="185"/>
      <c r="AM437" s="185"/>
      <c r="AN437" s="185"/>
    </row>
    <row r="438" spans="1:40" ht="16.5" customHeight="1">
      <c r="A438" s="1152"/>
      <c r="B438" s="1159"/>
      <c r="C438" s="1200"/>
      <c r="D438" s="186"/>
      <c r="E438" s="186"/>
      <c r="F438" s="186"/>
      <c r="G438" s="186"/>
      <c r="H438" s="186"/>
      <c r="I438" s="186"/>
      <c r="J438" s="186"/>
      <c r="K438" s="186"/>
      <c r="L438" s="244" t="s">
        <v>597</v>
      </c>
      <c r="M438" s="246"/>
      <c r="N438" s="246"/>
      <c r="O438" s="246"/>
      <c r="P438" s="246"/>
      <c r="Q438" s="246"/>
      <c r="R438" s="247"/>
      <c r="S438" s="248">
        <f t="shared" si="85"/>
        <v>0</v>
      </c>
      <c r="T438" s="12"/>
      <c r="U438" s="185"/>
      <c r="V438" s="185"/>
      <c r="W438" s="185"/>
      <c r="X438" s="185"/>
      <c r="Y438" s="185"/>
      <c r="Z438" s="185"/>
      <c r="AA438" s="185"/>
      <c r="AB438" s="185"/>
      <c r="AC438" s="185"/>
      <c r="AD438" s="8"/>
      <c r="AE438" s="8"/>
      <c r="AF438" s="8"/>
      <c r="AG438" s="8"/>
      <c r="AH438" s="8"/>
      <c r="AI438" s="8"/>
      <c r="AJ438" s="8"/>
      <c r="AK438" s="8"/>
      <c r="AL438" s="8"/>
      <c r="AM438" s="8"/>
      <c r="AN438" s="8"/>
    </row>
    <row r="439" spans="1:40" ht="16.5" customHeight="1">
      <c r="A439" s="1152"/>
      <c r="B439" s="1159"/>
      <c r="C439" s="1201"/>
      <c r="D439" s="186"/>
      <c r="E439" s="186"/>
      <c r="F439" s="186"/>
      <c r="G439" s="186"/>
      <c r="H439" s="186"/>
      <c r="I439" s="186"/>
      <c r="J439" s="186"/>
      <c r="K439" s="186"/>
      <c r="L439" s="249" t="s">
        <v>598</v>
      </c>
      <c r="M439" s="246">
        <v>3</v>
      </c>
      <c r="N439" s="246">
        <v>2</v>
      </c>
      <c r="O439" s="246">
        <v>6</v>
      </c>
      <c r="P439" s="246"/>
      <c r="Q439" s="246">
        <v>4</v>
      </c>
      <c r="R439" s="247"/>
      <c r="S439" s="248">
        <f t="shared" si="85"/>
        <v>15</v>
      </c>
      <c r="T439" s="12"/>
      <c r="U439" s="185"/>
      <c r="V439" s="185"/>
      <c r="W439" s="185"/>
      <c r="X439" s="185"/>
      <c r="Y439" s="185"/>
      <c r="Z439" s="185"/>
      <c r="AA439" s="185"/>
      <c r="AB439" s="185"/>
      <c r="AC439" s="185"/>
      <c r="AD439" s="8"/>
      <c r="AE439" s="8"/>
      <c r="AF439" s="8"/>
      <c r="AG439" s="8"/>
      <c r="AH439" s="8"/>
      <c r="AI439" s="8"/>
      <c r="AJ439" s="8"/>
      <c r="AK439" s="8"/>
      <c r="AL439" s="8"/>
      <c r="AM439" s="8"/>
      <c r="AN439" s="8"/>
    </row>
    <row r="440" spans="1:40" ht="16.5" customHeight="1">
      <c r="A440" s="352"/>
      <c r="B440" s="353"/>
      <c r="C440" s="186"/>
      <c r="D440" s="33"/>
      <c r="E440" s="33"/>
      <c r="F440" s="33"/>
      <c r="G440" s="33"/>
      <c r="H440" s="33"/>
      <c r="I440" s="33"/>
      <c r="J440" s="33"/>
      <c r="K440" s="33"/>
      <c r="L440" s="250" t="s">
        <v>599</v>
      </c>
      <c r="M440" s="251"/>
      <c r="N440" s="251"/>
      <c r="O440" s="251"/>
      <c r="P440" s="251"/>
      <c r="Q440" s="251"/>
      <c r="R440" s="252"/>
      <c r="S440" s="253">
        <f t="shared" si="85"/>
        <v>0</v>
      </c>
      <c r="T440" s="12"/>
      <c r="U440" s="185"/>
      <c r="V440" s="185"/>
      <c r="W440" s="185"/>
      <c r="X440" s="185"/>
      <c r="Y440" s="185"/>
      <c r="Z440" s="185"/>
      <c r="AA440" s="185"/>
      <c r="AB440" s="185"/>
      <c r="AC440" s="185"/>
      <c r="AD440" s="185"/>
      <c r="AE440" s="185"/>
      <c r="AF440" s="185"/>
      <c r="AG440" s="185"/>
      <c r="AH440" s="185"/>
      <c r="AI440" s="185"/>
      <c r="AJ440" s="185"/>
      <c r="AK440" s="185"/>
      <c r="AL440" s="185"/>
      <c r="AM440" s="185"/>
      <c r="AN440" s="185"/>
    </row>
    <row r="441" spans="1:40" ht="16.5" customHeight="1">
      <c r="A441" s="352"/>
      <c r="B441" s="353"/>
      <c r="C441" s="186"/>
      <c r="D441" s="33"/>
      <c r="E441" s="33"/>
      <c r="F441" s="33"/>
      <c r="G441" s="33"/>
      <c r="H441" s="33"/>
      <c r="I441" s="33"/>
      <c r="J441" s="33"/>
      <c r="K441" s="33"/>
      <c r="L441" s="250" t="s">
        <v>600</v>
      </c>
      <c r="M441" s="254"/>
      <c r="N441" s="254"/>
      <c r="O441" s="254"/>
      <c r="P441" s="254"/>
      <c r="Q441" s="254"/>
      <c r="R441" s="255"/>
      <c r="S441" s="256">
        <f t="shared" si="85"/>
        <v>0</v>
      </c>
      <c r="T441" s="12"/>
      <c r="U441" s="185"/>
      <c r="V441" s="185"/>
      <c r="W441" s="185"/>
      <c r="X441" s="185"/>
      <c r="Y441" s="185"/>
      <c r="Z441" s="185"/>
      <c r="AA441" s="185"/>
      <c r="AB441" s="185"/>
      <c r="AC441" s="185"/>
      <c r="AD441" s="185"/>
      <c r="AE441" s="185"/>
      <c r="AF441" s="185"/>
      <c r="AG441" s="185"/>
      <c r="AH441" s="185"/>
      <c r="AI441" s="185"/>
      <c r="AJ441" s="185"/>
      <c r="AK441" s="185"/>
      <c r="AL441" s="185"/>
      <c r="AM441" s="185"/>
      <c r="AN441" s="185"/>
    </row>
    <row r="442" spans="1:40" ht="16.5" customHeight="1">
      <c r="A442" s="352"/>
      <c r="B442" s="353"/>
      <c r="C442" s="186"/>
      <c r="D442" s="33"/>
      <c r="E442" s="33"/>
      <c r="F442" s="33"/>
      <c r="G442" s="33"/>
      <c r="H442" s="33"/>
      <c r="I442" s="33"/>
      <c r="J442" s="33"/>
      <c r="K442" s="33"/>
      <c r="L442" s="222" t="s">
        <v>681</v>
      </c>
      <c r="M442" s="223">
        <f t="shared" ref="M442:R442" si="86">M434+M421</f>
        <v>3</v>
      </c>
      <c r="N442" s="223">
        <f t="shared" si="86"/>
        <v>0</v>
      </c>
      <c r="O442" s="223">
        <f t="shared" si="86"/>
        <v>0</v>
      </c>
      <c r="P442" s="223">
        <f t="shared" si="86"/>
        <v>8</v>
      </c>
      <c r="Q442" s="223">
        <f t="shared" si="86"/>
        <v>11</v>
      </c>
      <c r="R442" s="223">
        <f t="shared" si="86"/>
        <v>0</v>
      </c>
      <c r="S442" s="224">
        <f t="shared" si="85"/>
        <v>22</v>
      </c>
      <c r="T442" s="12"/>
      <c r="U442" s="185"/>
      <c r="V442" s="185"/>
      <c r="W442" s="185"/>
      <c r="X442" s="185"/>
      <c r="Y442" s="185"/>
      <c r="Z442" s="185"/>
      <c r="AA442" s="185"/>
      <c r="AB442" s="185"/>
      <c r="AC442" s="185"/>
      <c r="AD442" s="185"/>
      <c r="AE442" s="185"/>
      <c r="AF442" s="185"/>
      <c r="AG442" s="185"/>
      <c r="AH442" s="185"/>
      <c r="AI442" s="185"/>
      <c r="AJ442" s="185"/>
      <c r="AK442" s="185"/>
      <c r="AL442" s="185"/>
      <c r="AM442" s="185"/>
      <c r="AN442" s="185"/>
    </row>
    <row r="443" spans="1:40" ht="16.5" customHeight="1">
      <c r="A443" s="352"/>
      <c r="B443" s="353"/>
      <c r="C443" s="181"/>
      <c r="D443" s="33"/>
      <c r="E443" s="33"/>
      <c r="F443" s="33"/>
      <c r="G443" s="33"/>
      <c r="H443" s="33"/>
      <c r="I443" s="33"/>
      <c r="J443" s="33"/>
      <c r="K443" s="33"/>
      <c r="L443" s="257" t="s">
        <v>682</v>
      </c>
      <c r="M443" s="258">
        <f t="shared" ref="M443:R443" si="87">M438+M437+M425+M424</f>
        <v>3</v>
      </c>
      <c r="N443" s="258">
        <f t="shared" si="87"/>
        <v>0</v>
      </c>
      <c r="O443" s="258">
        <f t="shared" si="87"/>
        <v>0</v>
      </c>
      <c r="P443" s="258">
        <f t="shared" si="87"/>
        <v>0</v>
      </c>
      <c r="Q443" s="258">
        <f t="shared" si="87"/>
        <v>3</v>
      </c>
      <c r="R443" s="258">
        <f t="shared" si="87"/>
        <v>0</v>
      </c>
      <c r="S443" s="259">
        <f t="shared" si="85"/>
        <v>6</v>
      </c>
      <c r="T443" s="12"/>
      <c r="U443" s="185"/>
      <c r="V443" s="185"/>
      <c r="W443" s="185"/>
      <c r="X443" s="185"/>
      <c r="Y443" s="185"/>
      <c r="Z443" s="185"/>
      <c r="AA443" s="185"/>
      <c r="AB443" s="185"/>
      <c r="AC443" s="185"/>
      <c r="AD443" s="185"/>
      <c r="AE443" s="185"/>
      <c r="AF443" s="185"/>
      <c r="AG443" s="185"/>
      <c r="AH443" s="185"/>
      <c r="AI443" s="185"/>
      <c r="AJ443" s="185"/>
      <c r="AK443" s="185"/>
      <c r="AL443" s="185"/>
      <c r="AM443" s="185"/>
      <c r="AN443" s="185"/>
    </row>
    <row r="444" spans="1:40" ht="16.5" customHeight="1">
      <c r="A444" s="352"/>
      <c r="B444" s="353"/>
      <c r="C444" s="1200"/>
      <c r="D444" s="186"/>
      <c r="E444" s="186"/>
      <c r="F444" s="186"/>
      <c r="G444" s="186"/>
      <c r="H444" s="186"/>
      <c r="I444" s="186"/>
      <c r="J444" s="186"/>
      <c r="K444" s="186"/>
      <c r="L444" s="257" t="s">
        <v>683</v>
      </c>
      <c r="M444" s="258">
        <f t="shared" ref="M444:R444" si="88">M439+M426</f>
        <v>6</v>
      </c>
      <c r="N444" s="258">
        <f t="shared" si="88"/>
        <v>6</v>
      </c>
      <c r="O444" s="258">
        <f t="shared" si="88"/>
        <v>13</v>
      </c>
      <c r="P444" s="258">
        <f t="shared" si="88"/>
        <v>0</v>
      </c>
      <c r="Q444" s="258">
        <f t="shared" si="88"/>
        <v>4</v>
      </c>
      <c r="R444" s="258">
        <f t="shared" si="88"/>
        <v>0</v>
      </c>
      <c r="S444" s="259">
        <f t="shared" si="85"/>
        <v>29</v>
      </c>
      <c r="T444" s="12"/>
      <c r="U444" s="185"/>
      <c r="V444" s="185"/>
      <c r="W444" s="185"/>
      <c r="X444" s="185"/>
      <c r="Y444" s="185"/>
      <c r="Z444" s="185"/>
      <c r="AA444" s="185"/>
      <c r="AB444" s="185"/>
      <c r="AC444" s="185"/>
      <c r="AD444" s="8"/>
      <c r="AE444" s="8"/>
      <c r="AF444" s="8"/>
      <c r="AG444" s="8"/>
      <c r="AH444" s="8"/>
      <c r="AI444" s="8"/>
      <c r="AJ444" s="8"/>
      <c r="AK444" s="8"/>
      <c r="AL444" s="8"/>
      <c r="AM444" s="8"/>
      <c r="AN444" s="8"/>
    </row>
    <row r="445" spans="1:40" ht="16.5" customHeight="1">
      <c r="A445" s="352"/>
      <c r="B445" s="353"/>
      <c r="C445" s="1201"/>
      <c r="D445" s="186"/>
      <c r="E445" s="186"/>
      <c r="F445" s="186"/>
      <c r="G445" s="186"/>
      <c r="H445" s="186"/>
      <c r="I445" s="186"/>
      <c r="J445" s="186"/>
      <c r="K445" s="186"/>
      <c r="L445" s="260" t="s">
        <v>684</v>
      </c>
      <c r="M445" s="261">
        <f t="shared" ref="M445:R445" si="89">M440+M427</f>
        <v>0</v>
      </c>
      <c r="N445" s="261">
        <f t="shared" si="89"/>
        <v>0</v>
      </c>
      <c r="O445" s="261">
        <f t="shared" si="89"/>
        <v>0</v>
      </c>
      <c r="P445" s="261">
        <f t="shared" si="89"/>
        <v>0</v>
      </c>
      <c r="Q445" s="261">
        <f t="shared" si="89"/>
        <v>0</v>
      </c>
      <c r="R445" s="261">
        <f t="shared" si="89"/>
        <v>0</v>
      </c>
      <c r="S445" s="262">
        <f t="shared" si="85"/>
        <v>0</v>
      </c>
      <c r="T445" s="12"/>
      <c r="U445" s="185"/>
      <c r="V445" s="185"/>
      <c r="W445" s="185"/>
      <c r="X445" s="185"/>
      <c r="Y445" s="185"/>
      <c r="Z445" s="185"/>
      <c r="AA445" s="185"/>
      <c r="AB445" s="185"/>
      <c r="AC445" s="185"/>
      <c r="AD445" s="8"/>
      <c r="AE445" s="8"/>
      <c r="AF445" s="8"/>
      <c r="AG445" s="8"/>
      <c r="AH445" s="8"/>
      <c r="AI445" s="8"/>
      <c r="AJ445" s="8"/>
      <c r="AK445" s="8"/>
      <c r="AL445" s="8"/>
      <c r="AM445" s="8"/>
      <c r="AN445" s="8"/>
    </row>
    <row r="446" spans="1:40" ht="21" customHeight="1">
      <c r="A446" s="1224" t="s">
        <v>817</v>
      </c>
      <c r="B446" s="1138"/>
      <c r="C446" s="354"/>
      <c r="D446" s="82"/>
      <c r="E446" s="82"/>
      <c r="F446" s="82"/>
      <c r="G446" s="82"/>
      <c r="H446" s="82"/>
      <c r="I446" s="82"/>
      <c r="J446" s="82"/>
      <c r="K446" s="82"/>
      <c r="L446" s="1259"/>
      <c r="M446" s="1137"/>
      <c r="N446" s="1137"/>
      <c r="O446" s="1137"/>
      <c r="P446" s="1137"/>
      <c r="Q446" s="1137"/>
      <c r="R446" s="1137"/>
      <c r="S446" s="1138"/>
      <c r="T446" s="12"/>
      <c r="U446" s="185"/>
      <c r="V446" s="185"/>
      <c r="W446" s="185"/>
      <c r="X446" s="185"/>
      <c r="Y446" s="185"/>
      <c r="Z446" s="185"/>
      <c r="AA446" s="185"/>
      <c r="AB446" s="185"/>
      <c r="AC446" s="185"/>
      <c r="AD446" s="185"/>
      <c r="AE446" s="185"/>
      <c r="AF446" s="185"/>
      <c r="AG446" s="185"/>
      <c r="AH446" s="185"/>
      <c r="AI446" s="185"/>
      <c r="AJ446" s="185"/>
      <c r="AK446" s="185"/>
      <c r="AL446" s="185"/>
      <c r="AM446" s="185"/>
      <c r="AN446" s="185"/>
    </row>
    <row r="447" spans="1:40" ht="45" customHeight="1">
      <c r="A447" s="1162">
        <v>17</v>
      </c>
      <c r="B447" s="1212" t="s">
        <v>101</v>
      </c>
      <c r="C447" s="186" t="s">
        <v>643</v>
      </c>
      <c r="D447" s="306">
        <v>2</v>
      </c>
      <c r="E447" s="9" t="s">
        <v>789</v>
      </c>
      <c r="F447" s="9" t="s">
        <v>645</v>
      </c>
      <c r="G447" s="306"/>
      <c r="H447" s="306">
        <v>1</v>
      </c>
      <c r="I447" s="22">
        <v>1</v>
      </c>
      <c r="J447" s="9" t="s">
        <v>789</v>
      </c>
      <c r="K447" s="306" t="s">
        <v>645</v>
      </c>
      <c r="L447" s="1192" t="s">
        <v>592</v>
      </c>
      <c r="M447" s="18"/>
      <c r="N447" s="18"/>
      <c r="O447" s="188" t="s">
        <v>3181</v>
      </c>
      <c r="P447" s="50" t="s">
        <v>3182</v>
      </c>
      <c r="Q447" s="29"/>
      <c r="R447" s="29"/>
      <c r="S447" s="29"/>
      <c r="T447" s="12"/>
      <c r="U447" s="185"/>
      <c r="V447" s="185"/>
      <c r="W447" s="185"/>
      <c r="X447" s="185"/>
      <c r="Y447" s="185"/>
      <c r="Z447" s="185"/>
      <c r="AA447" s="185"/>
      <c r="AB447" s="185"/>
      <c r="AC447" s="185"/>
      <c r="AD447" s="185"/>
      <c r="AE447" s="185"/>
      <c r="AF447" s="185"/>
      <c r="AG447" s="185"/>
      <c r="AH447" s="185"/>
      <c r="AI447" s="185"/>
      <c r="AJ447" s="185"/>
      <c r="AK447" s="185"/>
      <c r="AL447" s="185"/>
      <c r="AM447" s="185"/>
      <c r="AN447" s="185"/>
    </row>
    <row r="448" spans="1:40" ht="34.5" customHeight="1">
      <c r="A448" s="1152"/>
      <c r="B448" s="1159"/>
      <c r="C448" s="186" t="s">
        <v>646</v>
      </c>
      <c r="D448" s="306">
        <v>2</v>
      </c>
      <c r="E448" s="9" t="s">
        <v>808</v>
      </c>
      <c r="F448" s="9" t="s">
        <v>645</v>
      </c>
      <c r="G448" s="306"/>
      <c r="H448" s="306">
        <v>2</v>
      </c>
      <c r="I448" s="9">
        <v>2</v>
      </c>
      <c r="J448" s="9" t="s">
        <v>691</v>
      </c>
      <c r="K448" s="306" t="s">
        <v>645</v>
      </c>
      <c r="L448" s="1193"/>
      <c r="M448" s="29"/>
      <c r="N448" s="29"/>
      <c r="O448" s="29"/>
      <c r="P448" s="29"/>
      <c r="Q448" s="29"/>
      <c r="R448" s="29"/>
      <c r="S448" s="29"/>
      <c r="T448" s="12"/>
      <c r="U448" s="185"/>
      <c r="V448" s="185"/>
      <c r="W448" s="185"/>
      <c r="X448" s="185"/>
      <c r="Y448" s="185"/>
      <c r="Z448" s="185"/>
      <c r="AA448" s="185"/>
      <c r="AB448" s="185"/>
      <c r="AC448" s="185"/>
      <c r="AD448" s="185"/>
      <c r="AE448" s="185"/>
      <c r="AF448" s="185"/>
      <c r="AG448" s="185"/>
      <c r="AH448" s="185"/>
      <c r="AI448" s="185"/>
      <c r="AJ448" s="185"/>
      <c r="AK448" s="185"/>
      <c r="AL448" s="185"/>
      <c r="AM448" s="185"/>
      <c r="AN448" s="185"/>
    </row>
    <row r="449" spans="1:40" ht="21" customHeight="1">
      <c r="A449" s="1152"/>
      <c r="B449" s="1159"/>
      <c r="C449" s="186" t="s">
        <v>656</v>
      </c>
      <c r="D449" s="306">
        <v>2</v>
      </c>
      <c r="E449" s="9" t="s">
        <v>650</v>
      </c>
      <c r="F449" s="9" t="s">
        <v>651</v>
      </c>
      <c r="G449" s="306"/>
      <c r="H449" s="306">
        <v>3</v>
      </c>
      <c r="I449" s="9">
        <v>2</v>
      </c>
      <c r="J449" s="9" t="s">
        <v>650</v>
      </c>
      <c r="K449" s="306" t="s">
        <v>645</v>
      </c>
      <c r="L449" s="1194"/>
      <c r="M449" s="29"/>
      <c r="N449" s="29"/>
      <c r="O449" s="29"/>
      <c r="P449" s="29"/>
      <c r="Q449" s="29"/>
      <c r="R449" s="29"/>
      <c r="S449" s="29"/>
      <c r="T449" s="12"/>
      <c r="U449" s="185"/>
      <c r="V449" s="185"/>
      <c r="W449" s="185"/>
      <c r="X449" s="185"/>
      <c r="Y449" s="185"/>
      <c r="Z449" s="185"/>
      <c r="AA449" s="185"/>
      <c r="AB449" s="185"/>
      <c r="AC449" s="185"/>
      <c r="AD449" s="185"/>
      <c r="AE449" s="185"/>
      <c r="AF449" s="185"/>
      <c r="AG449" s="185"/>
      <c r="AH449" s="185"/>
      <c r="AI449" s="185"/>
      <c r="AJ449" s="185"/>
      <c r="AK449" s="185"/>
      <c r="AL449" s="185"/>
      <c r="AM449" s="185"/>
      <c r="AN449" s="185"/>
    </row>
    <row r="450" spans="1:40" ht="16.5" customHeight="1">
      <c r="A450" s="1152"/>
      <c r="B450" s="1159"/>
      <c r="C450" s="186" t="s">
        <v>657</v>
      </c>
      <c r="D450" s="306">
        <v>5</v>
      </c>
      <c r="E450" s="9" t="s">
        <v>653</v>
      </c>
      <c r="F450" s="9" t="s">
        <v>651</v>
      </c>
      <c r="G450" s="306"/>
      <c r="H450" s="306">
        <v>4</v>
      </c>
      <c r="I450" s="9">
        <v>3</v>
      </c>
      <c r="J450" s="9" t="s">
        <v>653</v>
      </c>
      <c r="K450" s="306" t="s">
        <v>645</v>
      </c>
      <c r="L450" s="186" t="s">
        <v>593</v>
      </c>
      <c r="M450" s="192"/>
      <c r="N450" s="192"/>
      <c r="O450" s="192"/>
      <c r="P450" s="192">
        <v>4</v>
      </c>
      <c r="Q450" s="192"/>
      <c r="R450" s="194"/>
      <c r="S450" s="4">
        <f t="shared" ref="S450:S457" si="90">SUM(M450:R450)</f>
        <v>4</v>
      </c>
      <c r="T450" s="12"/>
      <c r="U450" s="185"/>
      <c r="V450" s="185"/>
      <c r="W450" s="185"/>
      <c r="X450" s="185"/>
      <c r="Y450" s="185"/>
      <c r="Z450" s="185"/>
      <c r="AA450" s="185"/>
      <c r="AB450" s="185"/>
      <c r="AC450" s="185"/>
      <c r="AD450" s="185"/>
      <c r="AE450" s="185"/>
      <c r="AF450" s="185"/>
      <c r="AG450" s="185"/>
      <c r="AH450" s="185"/>
      <c r="AI450" s="185"/>
      <c r="AJ450" s="185"/>
      <c r="AK450" s="185"/>
      <c r="AL450" s="185"/>
      <c r="AM450" s="185"/>
      <c r="AN450" s="185"/>
    </row>
    <row r="451" spans="1:40" ht="16.5" customHeight="1">
      <c r="A451" s="1152"/>
      <c r="B451" s="1159"/>
      <c r="C451" s="186" t="s">
        <v>658</v>
      </c>
      <c r="D451" s="306">
        <v>3</v>
      </c>
      <c r="E451" s="9" t="s">
        <v>655</v>
      </c>
      <c r="F451" s="9" t="s">
        <v>651</v>
      </c>
      <c r="G451" s="306"/>
      <c r="H451" s="306">
        <v>5</v>
      </c>
      <c r="I451" s="9">
        <v>4</v>
      </c>
      <c r="J451" s="9" t="s">
        <v>655</v>
      </c>
      <c r="K451" s="306" t="s">
        <v>645</v>
      </c>
      <c r="L451" s="195" t="s">
        <v>594</v>
      </c>
      <c r="M451" s="196"/>
      <c r="N451" s="196"/>
      <c r="O451" s="196"/>
      <c r="P451" s="196">
        <v>4</v>
      </c>
      <c r="Q451" s="196"/>
      <c r="R451" s="29"/>
      <c r="S451" s="33">
        <f t="shared" si="90"/>
        <v>4</v>
      </c>
      <c r="T451" s="12"/>
      <c r="U451" s="185"/>
      <c r="V451" s="185"/>
      <c r="W451" s="185"/>
      <c r="X451" s="185"/>
      <c r="Y451" s="185"/>
      <c r="Z451" s="185"/>
      <c r="AA451" s="185"/>
      <c r="AB451" s="185"/>
      <c r="AC451" s="185"/>
      <c r="AD451" s="185"/>
      <c r="AE451" s="185"/>
      <c r="AF451" s="185"/>
      <c r="AG451" s="185"/>
      <c r="AH451" s="185"/>
      <c r="AI451" s="185"/>
      <c r="AJ451" s="185"/>
      <c r="AK451" s="185"/>
      <c r="AL451" s="185"/>
      <c r="AM451" s="185"/>
      <c r="AN451" s="185"/>
    </row>
    <row r="452" spans="1:40" ht="16.5" customHeight="1">
      <c r="A452" s="1152"/>
      <c r="B452" s="1159"/>
      <c r="C452" s="186"/>
      <c r="D452" s="33"/>
      <c r="E452" s="33"/>
      <c r="F452" s="33"/>
      <c r="G452" s="33"/>
      <c r="H452" s="33"/>
      <c r="I452" s="191">
        <v>12</v>
      </c>
      <c r="J452" s="33"/>
      <c r="K452" s="33"/>
      <c r="L452" s="195" t="s">
        <v>595</v>
      </c>
      <c r="M452" s="198"/>
      <c r="N452" s="198"/>
      <c r="O452" s="198"/>
      <c r="P452" s="198"/>
      <c r="Q452" s="198"/>
      <c r="R452" s="29"/>
      <c r="S452" s="33">
        <f t="shared" si="90"/>
        <v>0</v>
      </c>
      <c r="T452" s="12"/>
      <c r="U452" s="185"/>
      <c r="V452" s="185"/>
      <c r="W452" s="185"/>
      <c r="X452" s="185"/>
      <c r="Y452" s="185"/>
      <c r="Z452" s="185"/>
      <c r="AA452" s="185"/>
      <c r="AB452" s="185"/>
      <c r="AC452" s="185"/>
      <c r="AD452" s="185"/>
      <c r="AE452" s="185"/>
      <c r="AF452" s="185"/>
      <c r="AG452" s="185"/>
      <c r="AH452" s="185"/>
      <c r="AI452" s="185"/>
      <c r="AJ452" s="185"/>
      <c r="AK452" s="185"/>
      <c r="AL452" s="185"/>
      <c r="AM452" s="185"/>
      <c r="AN452" s="185"/>
    </row>
    <row r="453" spans="1:40" ht="16.5" customHeight="1">
      <c r="A453" s="1152"/>
      <c r="B453" s="1159"/>
      <c r="C453" s="380"/>
      <c r="D453" s="33"/>
      <c r="E453" s="33"/>
      <c r="F453" s="33"/>
      <c r="G453" s="33"/>
      <c r="H453" s="33"/>
      <c r="I453" s="33"/>
      <c r="J453" s="33"/>
      <c r="K453" s="33"/>
      <c r="L453" s="199" t="s">
        <v>596</v>
      </c>
      <c r="M453" s="200"/>
      <c r="N453" s="200"/>
      <c r="O453" s="201">
        <v>3</v>
      </c>
      <c r="P453" s="200"/>
      <c r="Q453" s="200"/>
      <c r="R453" s="202"/>
      <c r="S453" s="203">
        <f t="shared" si="90"/>
        <v>3</v>
      </c>
      <c r="T453" s="12"/>
      <c r="U453" s="185"/>
      <c r="V453" s="185"/>
      <c r="W453" s="185"/>
      <c r="X453" s="185"/>
      <c r="Y453" s="185"/>
      <c r="Z453" s="185"/>
      <c r="AA453" s="185"/>
      <c r="AB453" s="185"/>
      <c r="AC453" s="185"/>
      <c r="AD453" s="185"/>
      <c r="AE453" s="185"/>
      <c r="AF453" s="185"/>
      <c r="AG453" s="185"/>
      <c r="AH453" s="185"/>
      <c r="AI453" s="185"/>
      <c r="AJ453" s="185"/>
      <c r="AK453" s="185"/>
      <c r="AL453" s="185"/>
      <c r="AM453" s="185"/>
      <c r="AN453" s="185"/>
    </row>
    <row r="454" spans="1:40" ht="16.5" customHeight="1">
      <c r="A454" s="1152"/>
      <c r="B454" s="1159"/>
      <c r="C454" s="186"/>
      <c r="D454" s="306"/>
      <c r="E454" s="9"/>
      <c r="F454" s="9"/>
      <c r="G454" s="306"/>
      <c r="H454" s="306"/>
      <c r="I454" s="9"/>
      <c r="J454" s="9"/>
      <c r="K454" s="306"/>
      <c r="L454" s="199" t="s">
        <v>597</v>
      </c>
      <c r="M454" s="200"/>
      <c r="N454" s="200"/>
      <c r="O454" s="200"/>
      <c r="P454" s="200"/>
      <c r="Q454" s="200"/>
      <c r="R454" s="202"/>
      <c r="S454" s="203">
        <f t="shared" si="90"/>
        <v>0</v>
      </c>
      <c r="T454" s="12"/>
      <c r="U454" s="185"/>
      <c r="V454" s="185"/>
      <c r="W454" s="185"/>
      <c r="X454" s="185"/>
      <c r="Y454" s="185"/>
      <c r="Z454" s="185"/>
      <c r="AA454" s="185"/>
      <c r="AB454" s="185"/>
      <c r="AC454" s="185"/>
      <c r="AD454" s="185"/>
      <c r="AE454" s="185"/>
      <c r="AF454" s="185"/>
      <c r="AG454" s="185"/>
      <c r="AH454" s="185"/>
      <c r="AI454" s="185"/>
      <c r="AJ454" s="185"/>
      <c r="AK454" s="185"/>
      <c r="AL454" s="185"/>
      <c r="AM454" s="185"/>
      <c r="AN454" s="185"/>
    </row>
    <row r="455" spans="1:40" ht="16.5" customHeight="1">
      <c r="A455" s="1152"/>
      <c r="B455" s="1159"/>
      <c r="C455" s="186"/>
      <c r="D455" s="306"/>
      <c r="E455" s="9"/>
      <c r="F455" s="9"/>
      <c r="G455" s="306"/>
      <c r="H455" s="306"/>
      <c r="I455" s="9"/>
      <c r="J455" s="9"/>
      <c r="K455" s="306"/>
      <c r="L455" s="208" t="s">
        <v>598</v>
      </c>
      <c r="M455" s="200"/>
      <c r="N455" s="200"/>
      <c r="O455" s="200"/>
      <c r="P455" s="200"/>
      <c r="Q455" s="200"/>
      <c r="R455" s="202"/>
      <c r="S455" s="203">
        <f t="shared" si="90"/>
        <v>0</v>
      </c>
      <c r="T455" s="12"/>
      <c r="U455" s="185"/>
      <c r="V455" s="185"/>
      <c r="W455" s="185"/>
      <c r="X455" s="185"/>
      <c r="Y455" s="185"/>
      <c r="Z455" s="185"/>
      <c r="AA455" s="185"/>
      <c r="AB455" s="185"/>
      <c r="AC455" s="185"/>
      <c r="AD455" s="185"/>
      <c r="AE455" s="185"/>
      <c r="AF455" s="185"/>
      <c r="AG455" s="185"/>
      <c r="AH455" s="185"/>
      <c r="AI455" s="185"/>
      <c r="AJ455" s="185"/>
      <c r="AK455" s="185"/>
      <c r="AL455" s="185"/>
      <c r="AM455" s="185"/>
      <c r="AN455" s="185"/>
    </row>
    <row r="456" spans="1:40" ht="16.5" customHeight="1">
      <c r="A456" s="1152"/>
      <c r="B456" s="1159"/>
      <c r="C456" s="186"/>
      <c r="D456" s="33"/>
      <c r="E456" s="33"/>
      <c r="F456" s="33"/>
      <c r="G456" s="33"/>
      <c r="H456" s="33"/>
      <c r="I456" s="33"/>
      <c r="J456" s="33"/>
      <c r="K456" s="33"/>
      <c r="L456" s="209" t="s">
        <v>599</v>
      </c>
      <c r="M456" s="210"/>
      <c r="N456" s="210"/>
      <c r="O456" s="210"/>
      <c r="P456" s="210"/>
      <c r="Q456" s="210"/>
      <c r="R456" s="211"/>
      <c r="S456" s="212">
        <f t="shared" si="90"/>
        <v>0</v>
      </c>
      <c r="T456" s="12"/>
      <c r="U456" s="185"/>
      <c r="V456" s="185"/>
      <c r="W456" s="185"/>
      <c r="X456" s="185"/>
      <c r="Y456" s="185"/>
      <c r="Z456" s="185"/>
      <c r="AA456" s="185"/>
      <c r="AB456" s="185"/>
      <c r="AC456" s="185"/>
      <c r="AD456" s="185"/>
      <c r="AE456" s="185"/>
      <c r="AF456" s="185"/>
      <c r="AG456" s="185"/>
      <c r="AH456" s="185"/>
      <c r="AI456" s="185"/>
      <c r="AJ456" s="185"/>
      <c r="AK456" s="185"/>
      <c r="AL456" s="185"/>
      <c r="AM456" s="185"/>
      <c r="AN456" s="185"/>
    </row>
    <row r="457" spans="1:40" ht="16.5" customHeight="1">
      <c r="A457" s="1152"/>
      <c r="B457" s="1159"/>
      <c r="C457" s="380"/>
      <c r="D457" s="33"/>
      <c r="E457" s="33"/>
      <c r="F457" s="33"/>
      <c r="G457" s="33"/>
      <c r="H457" s="33"/>
      <c r="I457" s="33"/>
      <c r="J457" s="33"/>
      <c r="K457" s="33"/>
      <c r="L457" s="209" t="s">
        <v>600</v>
      </c>
      <c r="M457" s="213"/>
      <c r="N457" s="213"/>
      <c r="O457" s="213"/>
      <c r="P457" s="213"/>
      <c r="Q457" s="213"/>
      <c r="R457" s="214"/>
      <c r="S457" s="215">
        <f t="shared" si="90"/>
        <v>0</v>
      </c>
      <c r="T457" s="12"/>
      <c r="U457" s="185"/>
      <c r="V457" s="185"/>
      <c r="W457" s="185"/>
      <c r="X457" s="185"/>
      <c r="Y457" s="185"/>
      <c r="Z457" s="185"/>
      <c r="AA457" s="185"/>
      <c r="AB457" s="185"/>
      <c r="AC457" s="185"/>
      <c r="AD457" s="185"/>
      <c r="AE457" s="185"/>
      <c r="AF457" s="185"/>
      <c r="AG457" s="185"/>
      <c r="AH457" s="185"/>
      <c r="AI457" s="185"/>
      <c r="AJ457" s="185"/>
      <c r="AK457" s="185"/>
      <c r="AL457" s="185"/>
      <c r="AM457" s="185"/>
      <c r="AN457" s="185"/>
    </row>
    <row r="458" spans="1:40" ht="16.5" customHeight="1">
      <c r="A458" s="1152"/>
      <c r="B458" s="1159"/>
      <c r="C458" s="216"/>
      <c r="D458" s="217"/>
      <c r="E458" s="217"/>
      <c r="F458" s="217"/>
      <c r="G458" s="217"/>
      <c r="H458" s="217"/>
      <c r="I458" s="217"/>
      <c r="J458" s="217"/>
      <c r="K458" s="217"/>
      <c r="L458" s="222"/>
      <c r="M458" s="223"/>
      <c r="N458" s="223"/>
      <c r="O458" s="223"/>
      <c r="P458" s="223"/>
      <c r="Q458" s="223"/>
      <c r="R458" s="224"/>
      <c r="S458" s="225"/>
      <c r="T458" s="12"/>
      <c r="U458" s="185"/>
      <c r="V458" s="185"/>
      <c r="W458" s="185"/>
      <c r="X458" s="185"/>
      <c r="Y458" s="185"/>
      <c r="Z458" s="185"/>
      <c r="AA458" s="185"/>
      <c r="AB458" s="185"/>
      <c r="AC458" s="185"/>
      <c r="AD458" s="8"/>
      <c r="AE458" s="8"/>
      <c r="AF458" s="8"/>
      <c r="AG458" s="8"/>
      <c r="AH458" s="8"/>
      <c r="AI458" s="8"/>
      <c r="AJ458" s="8"/>
      <c r="AK458" s="8"/>
      <c r="AL458" s="8"/>
      <c r="AM458" s="8"/>
      <c r="AN458" s="8"/>
    </row>
    <row r="459" spans="1:40" ht="33.75" customHeight="1">
      <c r="A459" s="1152"/>
      <c r="B459" s="1159"/>
      <c r="C459" s="114"/>
      <c r="D459" s="114"/>
      <c r="E459" s="114"/>
      <c r="F459" s="114"/>
      <c r="G459" s="114"/>
      <c r="H459" s="114"/>
      <c r="I459" s="114"/>
      <c r="J459" s="114"/>
      <c r="K459" s="114"/>
      <c r="L459" s="1195" t="s">
        <v>601</v>
      </c>
      <c r="M459" s="279" t="s">
        <v>3183</v>
      </c>
      <c r="N459" s="641" t="s">
        <v>3184</v>
      </c>
      <c r="O459" s="641" t="s">
        <v>3185</v>
      </c>
      <c r="P459" s="641" t="s">
        <v>3186</v>
      </c>
      <c r="Q459" s="643"/>
      <c r="R459" s="228"/>
      <c r="S459" s="228"/>
      <c r="T459" s="12"/>
      <c r="U459" s="185"/>
      <c r="V459" s="185"/>
      <c r="W459" s="185"/>
      <c r="X459" s="185"/>
      <c r="Y459" s="185"/>
      <c r="Z459" s="185"/>
      <c r="AA459" s="185"/>
      <c r="AB459" s="185"/>
      <c r="AC459" s="185"/>
      <c r="AD459" s="185"/>
      <c r="AE459" s="185"/>
      <c r="AF459" s="185"/>
      <c r="AG459" s="185"/>
      <c r="AH459" s="185"/>
      <c r="AI459" s="185"/>
      <c r="AJ459" s="185"/>
      <c r="AK459" s="185"/>
      <c r="AL459" s="185"/>
      <c r="AM459" s="185"/>
      <c r="AN459" s="185"/>
    </row>
    <row r="460" spans="1:40" ht="29.25" customHeight="1">
      <c r="A460" s="1152"/>
      <c r="B460" s="1159"/>
      <c r="C460" s="186"/>
      <c r="D460" s="33"/>
      <c r="E460" s="33"/>
      <c r="F460" s="33"/>
      <c r="G460" s="33"/>
      <c r="H460" s="33"/>
      <c r="I460" s="33"/>
      <c r="J460" s="33"/>
      <c r="K460" s="33"/>
      <c r="L460" s="1193"/>
      <c r="M460" s="279" t="s">
        <v>3187</v>
      </c>
      <c r="N460" s="228"/>
      <c r="O460" s="230"/>
      <c r="P460" s="510"/>
      <c r="Q460" s="228"/>
      <c r="R460" s="228"/>
      <c r="S460" s="228"/>
      <c r="T460" s="12"/>
      <c r="U460" s="185"/>
      <c r="V460" s="185"/>
      <c r="W460" s="185"/>
      <c r="X460" s="185"/>
      <c r="Y460" s="185"/>
      <c r="Z460" s="185"/>
      <c r="AA460" s="185"/>
      <c r="AB460" s="185"/>
      <c r="AC460" s="185"/>
      <c r="AD460" s="185"/>
      <c r="AE460" s="185"/>
      <c r="AF460" s="185"/>
      <c r="AG460" s="185"/>
      <c r="AH460" s="185"/>
      <c r="AI460" s="185"/>
      <c r="AJ460" s="185"/>
      <c r="AK460" s="185"/>
      <c r="AL460" s="185"/>
      <c r="AM460" s="185"/>
      <c r="AN460" s="185"/>
    </row>
    <row r="461" spans="1:40" ht="30.75" customHeight="1">
      <c r="A461" s="1152"/>
      <c r="B461" s="1159"/>
      <c r="C461" s="114"/>
      <c r="D461" s="114"/>
      <c r="E461" s="114"/>
      <c r="F461" s="114"/>
      <c r="G461" s="114"/>
      <c r="H461" s="114"/>
      <c r="I461" s="114"/>
      <c r="J461" s="114"/>
      <c r="K461" s="114"/>
      <c r="L461" s="1194"/>
      <c r="M461" s="230"/>
      <c r="N461" s="228"/>
      <c r="O461" s="228"/>
      <c r="P461" s="228"/>
      <c r="Q461" s="228"/>
      <c r="R461" s="228"/>
      <c r="S461" s="228"/>
      <c r="T461" s="12"/>
      <c r="U461" s="185"/>
      <c r="V461" s="185"/>
      <c r="W461" s="185"/>
      <c r="X461" s="185"/>
      <c r="Y461" s="185"/>
      <c r="Z461" s="185"/>
      <c r="AA461" s="185"/>
      <c r="AB461" s="185"/>
      <c r="AC461" s="185"/>
      <c r="AD461" s="185"/>
      <c r="AE461" s="185"/>
      <c r="AF461" s="185"/>
      <c r="AG461" s="185"/>
      <c r="AH461" s="185"/>
      <c r="AI461" s="185"/>
      <c r="AJ461" s="185"/>
      <c r="AK461" s="185"/>
      <c r="AL461" s="185"/>
      <c r="AM461" s="185"/>
      <c r="AN461" s="185"/>
    </row>
    <row r="462" spans="1:40" ht="16.5" customHeight="1">
      <c r="A462" s="1152"/>
      <c r="B462" s="1159"/>
      <c r="C462" s="186"/>
      <c r="D462" s="33"/>
      <c r="E462" s="33"/>
      <c r="F462" s="33"/>
      <c r="G462" s="33"/>
      <c r="H462" s="33"/>
      <c r="I462" s="33"/>
      <c r="J462" s="33"/>
      <c r="K462" s="33"/>
      <c r="L462" s="238" t="s">
        <v>593</v>
      </c>
      <c r="M462" s="239">
        <v>8</v>
      </c>
      <c r="N462" s="280"/>
      <c r="O462" s="280"/>
      <c r="P462" s="280"/>
      <c r="Q462" s="280"/>
      <c r="R462" s="236"/>
      <c r="S462" s="237">
        <f t="shared" ref="S462:S473" si="91">SUM(M462:R462)</f>
        <v>8</v>
      </c>
      <c r="T462" s="12"/>
      <c r="U462" s="185"/>
      <c r="V462" s="185"/>
      <c r="W462" s="185"/>
      <c r="X462" s="185"/>
      <c r="Y462" s="185"/>
      <c r="Z462" s="185"/>
      <c r="AA462" s="185"/>
      <c r="AB462" s="185"/>
      <c r="AC462" s="185"/>
      <c r="AD462" s="185"/>
      <c r="AE462" s="185"/>
      <c r="AF462" s="185"/>
      <c r="AG462" s="185"/>
      <c r="AH462" s="185"/>
      <c r="AI462" s="185"/>
      <c r="AJ462" s="185"/>
      <c r="AK462" s="185"/>
      <c r="AL462" s="185"/>
      <c r="AM462" s="185"/>
      <c r="AN462" s="185"/>
    </row>
    <row r="463" spans="1:40" ht="16.5" customHeight="1">
      <c r="A463" s="1152"/>
      <c r="B463" s="1159"/>
      <c r="C463" s="186"/>
      <c r="D463" s="33"/>
      <c r="E463" s="33"/>
      <c r="F463" s="33"/>
      <c r="G463" s="33"/>
      <c r="H463" s="33"/>
      <c r="I463" s="33"/>
      <c r="J463" s="33"/>
      <c r="K463" s="33"/>
      <c r="L463" s="240" t="s">
        <v>594</v>
      </c>
      <c r="M463" s="241">
        <v>8</v>
      </c>
      <c r="N463" s="281"/>
      <c r="O463" s="281"/>
      <c r="P463" s="281"/>
      <c r="Q463" s="281"/>
      <c r="R463" s="228"/>
      <c r="S463" s="242">
        <f t="shared" si="91"/>
        <v>8</v>
      </c>
      <c r="T463" s="12"/>
      <c r="U463" s="185"/>
      <c r="V463" s="185"/>
      <c r="W463" s="185"/>
      <c r="X463" s="185"/>
      <c r="Y463" s="185"/>
      <c r="Z463" s="185"/>
      <c r="AA463" s="185"/>
      <c r="AB463" s="185"/>
      <c r="AC463" s="185"/>
      <c r="AD463" s="185"/>
      <c r="AE463" s="185"/>
      <c r="AF463" s="185"/>
      <c r="AG463" s="185"/>
      <c r="AH463" s="185"/>
      <c r="AI463" s="185"/>
      <c r="AJ463" s="185"/>
      <c r="AK463" s="185"/>
      <c r="AL463" s="185"/>
      <c r="AM463" s="185"/>
      <c r="AN463" s="185"/>
    </row>
    <row r="464" spans="1:40" ht="16.5" customHeight="1">
      <c r="A464" s="1152"/>
      <c r="B464" s="1159"/>
      <c r="C464" s="186"/>
      <c r="D464" s="33"/>
      <c r="E464" s="33"/>
      <c r="F464" s="33"/>
      <c r="G464" s="33"/>
      <c r="H464" s="33"/>
      <c r="I464" s="33"/>
      <c r="J464" s="33"/>
      <c r="K464" s="33"/>
      <c r="L464" s="240" t="s">
        <v>595</v>
      </c>
      <c r="M464" s="243"/>
      <c r="N464" s="243"/>
      <c r="O464" s="243"/>
      <c r="P464" s="243"/>
      <c r="Q464" s="243"/>
      <c r="R464" s="228"/>
      <c r="S464" s="242">
        <f t="shared" si="91"/>
        <v>0</v>
      </c>
      <c r="T464" s="12"/>
      <c r="U464" s="185"/>
      <c r="V464" s="185"/>
      <c r="W464" s="185"/>
      <c r="X464" s="185"/>
      <c r="Y464" s="185"/>
      <c r="Z464" s="185"/>
      <c r="AA464" s="185"/>
      <c r="AB464" s="185"/>
      <c r="AC464" s="185"/>
      <c r="AD464" s="185"/>
      <c r="AE464" s="185"/>
      <c r="AF464" s="185"/>
      <c r="AG464" s="185"/>
      <c r="AH464" s="185"/>
      <c r="AI464" s="185"/>
      <c r="AJ464" s="185"/>
      <c r="AK464" s="185"/>
      <c r="AL464" s="185"/>
      <c r="AM464" s="185"/>
      <c r="AN464" s="185"/>
    </row>
    <row r="465" spans="1:40" ht="16.5" customHeight="1">
      <c r="A465" s="1152"/>
      <c r="B465" s="1159"/>
      <c r="C465" s="181"/>
      <c r="D465" s="33"/>
      <c r="E465" s="33"/>
      <c r="F465" s="33"/>
      <c r="G465" s="33"/>
      <c r="H465" s="33"/>
      <c r="I465" s="33"/>
      <c r="J465" s="33"/>
      <c r="K465" s="33"/>
      <c r="L465" s="244" t="s">
        <v>596</v>
      </c>
      <c r="M465" s="246"/>
      <c r="N465" s="245">
        <v>2</v>
      </c>
      <c r="O465" s="245">
        <v>3</v>
      </c>
      <c r="P465" s="245">
        <v>4</v>
      </c>
      <c r="Q465" s="246"/>
      <c r="R465" s="247"/>
      <c r="S465" s="248">
        <f t="shared" si="91"/>
        <v>9</v>
      </c>
      <c r="T465" s="12"/>
      <c r="U465" s="185"/>
      <c r="V465" s="185"/>
      <c r="W465" s="185"/>
      <c r="X465" s="185"/>
      <c r="Y465" s="185"/>
      <c r="Z465" s="185"/>
      <c r="AA465" s="185"/>
      <c r="AB465" s="185"/>
      <c r="AC465" s="185"/>
      <c r="AD465" s="185"/>
      <c r="AE465" s="185"/>
      <c r="AF465" s="185"/>
      <c r="AG465" s="185"/>
      <c r="AH465" s="185"/>
      <c r="AI465" s="185"/>
      <c r="AJ465" s="185"/>
      <c r="AK465" s="185"/>
      <c r="AL465" s="185"/>
      <c r="AM465" s="185"/>
      <c r="AN465" s="185"/>
    </row>
    <row r="466" spans="1:40" ht="16.5" customHeight="1">
      <c r="A466" s="1152"/>
      <c r="B466" s="1159"/>
      <c r="C466" s="1200"/>
      <c r="D466" s="186"/>
      <c r="E466" s="186"/>
      <c r="F466" s="186"/>
      <c r="G466" s="186"/>
      <c r="H466" s="186"/>
      <c r="I466" s="186"/>
      <c r="J466" s="186"/>
      <c r="K466" s="186"/>
      <c r="L466" s="244" t="s">
        <v>597</v>
      </c>
      <c r="M466" s="246"/>
      <c r="N466" s="246"/>
      <c r="O466" s="246"/>
      <c r="P466" s="246"/>
      <c r="Q466" s="246"/>
      <c r="R466" s="247"/>
      <c r="S466" s="248">
        <f t="shared" si="91"/>
        <v>0</v>
      </c>
      <c r="T466" s="12"/>
      <c r="U466" s="185"/>
      <c r="V466" s="185"/>
      <c r="W466" s="185"/>
      <c r="X466" s="185"/>
      <c r="Y466" s="185"/>
      <c r="Z466" s="185"/>
      <c r="AA466" s="185"/>
      <c r="AB466" s="185"/>
      <c r="AC466" s="185"/>
      <c r="AD466" s="8"/>
      <c r="AE466" s="8"/>
      <c r="AF466" s="8"/>
      <c r="AG466" s="8"/>
      <c r="AH466" s="8"/>
      <c r="AI466" s="8"/>
      <c r="AJ466" s="8"/>
      <c r="AK466" s="8"/>
      <c r="AL466" s="8"/>
      <c r="AM466" s="8"/>
      <c r="AN466" s="8"/>
    </row>
    <row r="467" spans="1:40" ht="16.5" customHeight="1">
      <c r="A467" s="1152"/>
      <c r="B467" s="1159"/>
      <c r="C467" s="1201"/>
      <c r="D467" s="186"/>
      <c r="E467" s="186"/>
      <c r="F467" s="186"/>
      <c r="G467" s="186"/>
      <c r="H467" s="186"/>
      <c r="I467" s="186"/>
      <c r="J467" s="186"/>
      <c r="K467" s="186"/>
      <c r="L467" s="249" t="s">
        <v>598</v>
      </c>
      <c r="M467" s="246"/>
      <c r="N467" s="246"/>
      <c r="O467" s="246"/>
      <c r="P467" s="246"/>
      <c r="Q467" s="246"/>
      <c r="R467" s="247"/>
      <c r="S467" s="248">
        <f t="shared" si="91"/>
        <v>0</v>
      </c>
      <c r="T467" s="12"/>
      <c r="U467" s="185"/>
      <c r="V467" s="185"/>
      <c r="W467" s="185"/>
      <c r="X467" s="185"/>
      <c r="Y467" s="185"/>
      <c r="Z467" s="185"/>
      <c r="AA467" s="185"/>
      <c r="AB467" s="185"/>
      <c r="AC467" s="185"/>
      <c r="AD467" s="8"/>
      <c r="AE467" s="8"/>
      <c r="AF467" s="8"/>
      <c r="AG467" s="8"/>
      <c r="AH467" s="8"/>
      <c r="AI467" s="8"/>
      <c r="AJ467" s="8"/>
      <c r="AK467" s="8"/>
      <c r="AL467" s="8"/>
      <c r="AM467" s="8"/>
      <c r="AN467" s="8"/>
    </row>
    <row r="468" spans="1:40" ht="16.5" customHeight="1">
      <c r="A468" s="352"/>
      <c r="B468" s="353"/>
      <c r="C468" s="186"/>
      <c r="D468" s="33"/>
      <c r="E468" s="33"/>
      <c r="F468" s="33"/>
      <c r="G468" s="33"/>
      <c r="H468" s="33"/>
      <c r="I468" s="33"/>
      <c r="J468" s="33"/>
      <c r="K468" s="33"/>
      <c r="L468" s="250" t="s">
        <v>599</v>
      </c>
      <c r="M468" s="251"/>
      <c r="N468" s="251"/>
      <c r="O468" s="251"/>
      <c r="P468" s="251"/>
      <c r="Q468" s="251"/>
      <c r="R468" s="252"/>
      <c r="S468" s="253">
        <f t="shared" si="91"/>
        <v>0</v>
      </c>
      <c r="T468" s="12"/>
      <c r="U468" s="185"/>
      <c r="V468" s="185"/>
      <c r="W468" s="185"/>
      <c r="X468" s="185"/>
      <c r="Y468" s="185"/>
      <c r="Z468" s="185"/>
      <c r="AA468" s="185"/>
      <c r="AB468" s="185"/>
      <c r="AC468" s="185"/>
      <c r="AD468" s="185"/>
      <c r="AE468" s="185"/>
      <c r="AF468" s="185"/>
      <c r="AG468" s="185"/>
      <c r="AH468" s="185"/>
      <c r="AI468" s="185"/>
      <c r="AJ468" s="185"/>
      <c r="AK468" s="185"/>
      <c r="AL468" s="185"/>
      <c r="AM468" s="185"/>
      <c r="AN468" s="185"/>
    </row>
    <row r="469" spans="1:40" ht="16.5" customHeight="1">
      <c r="A469" s="352"/>
      <c r="B469" s="353"/>
      <c r="C469" s="186"/>
      <c r="D469" s="33"/>
      <c r="E469" s="33"/>
      <c r="F469" s="33"/>
      <c r="G469" s="33"/>
      <c r="H469" s="33"/>
      <c r="I469" s="33"/>
      <c r="J469" s="33"/>
      <c r="K469" s="33"/>
      <c r="L469" s="250" t="s">
        <v>600</v>
      </c>
      <c r="M469" s="254"/>
      <c r="N469" s="254"/>
      <c r="O469" s="254"/>
      <c r="P469" s="254"/>
      <c r="Q469" s="254"/>
      <c r="R469" s="255"/>
      <c r="S469" s="256">
        <f t="shared" si="91"/>
        <v>0</v>
      </c>
      <c r="T469" s="12"/>
      <c r="U469" s="185"/>
      <c r="V469" s="185"/>
      <c r="W469" s="185"/>
      <c r="X469" s="185"/>
      <c r="Y469" s="185"/>
      <c r="Z469" s="185"/>
      <c r="AA469" s="185"/>
      <c r="AB469" s="185"/>
      <c r="AC469" s="185"/>
      <c r="AD469" s="185"/>
      <c r="AE469" s="185"/>
      <c r="AF469" s="185"/>
      <c r="AG469" s="185"/>
      <c r="AH469" s="185"/>
      <c r="AI469" s="185"/>
      <c r="AJ469" s="185"/>
      <c r="AK469" s="185"/>
      <c r="AL469" s="185"/>
      <c r="AM469" s="185"/>
      <c r="AN469" s="185"/>
    </row>
    <row r="470" spans="1:40" ht="16.5" customHeight="1">
      <c r="A470" s="352"/>
      <c r="B470" s="353"/>
      <c r="C470" s="186"/>
      <c r="D470" s="33"/>
      <c r="E470" s="33"/>
      <c r="F470" s="33"/>
      <c r="G470" s="33"/>
      <c r="H470" s="33"/>
      <c r="I470" s="33"/>
      <c r="J470" s="33"/>
      <c r="K470" s="33"/>
      <c r="L470" s="222" t="s">
        <v>681</v>
      </c>
      <c r="M470" s="223">
        <f t="shared" ref="M470:R470" si="92">M462+M450</f>
        <v>8</v>
      </c>
      <c r="N470" s="223">
        <f t="shared" si="92"/>
        <v>0</v>
      </c>
      <c r="O470" s="223">
        <f t="shared" si="92"/>
        <v>0</v>
      </c>
      <c r="P470" s="223">
        <f t="shared" si="92"/>
        <v>4</v>
      </c>
      <c r="Q470" s="223">
        <f t="shared" si="92"/>
        <v>0</v>
      </c>
      <c r="R470" s="223">
        <f t="shared" si="92"/>
        <v>0</v>
      </c>
      <c r="S470" s="224">
        <f t="shared" si="91"/>
        <v>12</v>
      </c>
      <c r="T470" s="12"/>
      <c r="U470" s="185"/>
      <c r="V470" s="185"/>
      <c r="W470" s="185"/>
      <c r="X470" s="185"/>
      <c r="Y470" s="185"/>
      <c r="Z470" s="185"/>
      <c r="AA470" s="185"/>
      <c r="AB470" s="185"/>
      <c r="AC470" s="185"/>
      <c r="AD470" s="185"/>
      <c r="AE470" s="185"/>
      <c r="AF470" s="185"/>
      <c r="AG470" s="185"/>
      <c r="AH470" s="185"/>
      <c r="AI470" s="185"/>
      <c r="AJ470" s="185"/>
      <c r="AK470" s="185"/>
      <c r="AL470" s="185"/>
      <c r="AM470" s="185"/>
      <c r="AN470" s="185"/>
    </row>
    <row r="471" spans="1:40" ht="16.5" customHeight="1">
      <c r="A471" s="352"/>
      <c r="B471" s="353"/>
      <c r="C471" s="181"/>
      <c r="D471" s="33"/>
      <c r="E471" s="33"/>
      <c r="F471" s="33"/>
      <c r="G471" s="33"/>
      <c r="H471" s="33"/>
      <c r="I471" s="33"/>
      <c r="J471" s="33"/>
      <c r="K471" s="33"/>
      <c r="L471" s="257" t="s">
        <v>682</v>
      </c>
      <c r="M471" s="258">
        <f t="shared" ref="M471:R471" si="93">M466+M465+M454+M453</f>
        <v>0</v>
      </c>
      <c r="N471" s="258">
        <f t="shared" si="93"/>
        <v>2</v>
      </c>
      <c r="O471" s="258">
        <f t="shared" si="93"/>
        <v>6</v>
      </c>
      <c r="P471" s="258">
        <f t="shared" si="93"/>
        <v>4</v>
      </c>
      <c r="Q471" s="258">
        <f t="shared" si="93"/>
        <v>0</v>
      </c>
      <c r="R471" s="258">
        <f t="shared" si="93"/>
        <v>0</v>
      </c>
      <c r="S471" s="259">
        <f t="shared" si="91"/>
        <v>12</v>
      </c>
      <c r="T471" s="12"/>
      <c r="U471" s="185"/>
      <c r="V471" s="185"/>
      <c r="W471" s="185"/>
      <c r="X471" s="185"/>
      <c r="Y471" s="185"/>
      <c r="Z471" s="185"/>
      <c r="AA471" s="185"/>
      <c r="AB471" s="185"/>
      <c r="AC471" s="185"/>
      <c r="AD471" s="185"/>
      <c r="AE471" s="185"/>
      <c r="AF471" s="185"/>
      <c r="AG471" s="185"/>
      <c r="AH471" s="185"/>
      <c r="AI471" s="185"/>
      <c r="AJ471" s="185"/>
      <c r="AK471" s="185"/>
      <c r="AL471" s="185"/>
      <c r="AM471" s="185"/>
      <c r="AN471" s="185"/>
    </row>
    <row r="472" spans="1:40" ht="16.5" customHeight="1">
      <c r="A472" s="352"/>
      <c r="B472" s="353"/>
      <c r="C472" s="1200"/>
      <c r="D472" s="186"/>
      <c r="E472" s="186"/>
      <c r="F472" s="186"/>
      <c r="G472" s="186"/>
      <c r="H472" s="186"/>
      <c r="I472" s="186"/>
      <c r="J472" s="186"/>
      <c r="K472" s="186"/>
      <c r="L472" s="257" t="s">
        <v>683</v>
      </c>
      <c r="M472" s="258">
        <f t="shared" ref="M472:R472" si="94">M467+M455</f>
        <v>0</v>
      </c>
      <c r="N472" s="258">
        <f t="shared" si="94"/>
        <v>0</v>
      </c>
      <c r="O472" s="258">
        <f t="shared" si="94"/>
        <v>0</v>
      </c>
      <c r="P472" s="258">
        <f t="shared" si="94"/>
        <v>0</v>
      </c>
      <c r="Q472" s="258">
        <f t="shared" si="94"/>
        <v>0</v>
      </c>
      <c r="R472" s="258">
        <f t="shared" si="94"/>
        <v>0</v>
      </c>
      <c r="S472" s="259">
        <f t="shared" si="91"/>
        <v>0</v>
      </c>
      <c r="T472" s="12"/>
      <c r="U472" s="185"/>
      <c r="V472" s="185"/>
      <c r="W472" s="185"/>
      <c r="X472" s="185"/>
      <c r="Y472" s="185"/>
      <c r="Z472" s="185"/>
      <c r="AA472" s="185"/>
      <c r="AB472" s="185"/>
      <c r="AC472" s="185"/>
      <c r="AD472" s="8"/>
      <c r="AE472" s="8"/>
      <c r="AF472" s="8"/>
      <c r="AG472" s="8"/>
      <c r="AH472" s="8"/>
      <c r="AI472" s="8"/>
      <c r="AJ472" s="8"/>
      <c r="AK472" s="8"/>
      <c r="AL472" s="8"/>
      <c r="AM472" s="8"/>
      <c r="AN472" s="8"/>
    </row>
    <row r="473" spans="1:40" ht="16.5" customHeight="1">
      <c r="A473" s="352"/>
      <c r="B473" s="353"/>
      <c r="C473" s="1201"/>
      <c r="D473" s="186"/>
      <c r="E473" s="186"/>
      <c r="F473" s="186"/>
      <c r="G473" s="186"/>
      <c r="H473" s="186"/>
      <c r="I473" s="186"/>
      <c r="J473" s="186"/>
      <c r="K473" s="186"/>
      <c r="L473" s="260" t="s">
        <v>684</v>
      </c>
      <c r="M473" s="261">
        <f t="shared" ref="M473:R473" si="95">M468+M456</f>
        <v>0</v>
      </c>
      <c r="N473" s="261">
        <f t="shared" si="95"/>
        <v>0</v>
      </c>
      <c r="O473" s="261">
        <f t="shared" si="95"/>
        <v>0</v>
      </c>
      <c r="P473" s="261">
        <f t="shared" si="95"/>
        <v>0</v>
      </c>
      <c r="Q473" s="261">
        <f t="shared" si="95"/>
        <v>0</v>
      </c>
      <c r="R473" s="261">
        <f t="shared" si="95"/>
        <v>0</v>
      </c>
      <c r="S473" s="262">
        <f t="shared" si="91"/>
        <v>0</v>
      </c>
      <c r="T473" s="12"/>
      <c r="U473" s="185"/>
      <c r="V473" s="185"/>
      <c r="W473" s="185"/>
      <c r="X473" s="185"/>
      <c r="Y473" s="185"/>
      <c r="Z473" s="185"/>
      <c r="AA473" s="185"/>
      <c r="AB473" s="185"/>
      <c r="AC473" s="185"/>
      <c r="AD473" s="8"/>
      <c r="AE473" s="8"/>
      <c r="AF473" s="8"/>
      <c r="AG473" s="8"/>
      <c r="AH473" s="8"/>
      <c r="AI473" s="8"/>
      <c r="AJ473" s="8"/>
      <c r="AK473" s="8"/>
      <c r="AL473" s="8"/>
      <c r="AM473" s="8"/>
      <c r="AN473" s="8"/>
    </row>
    <row r="474" spans="1:40" ht="18.75" customHeight="1">
      <c r="A474" s="1224" t="s">
        <v>817</v>
      </c>
      <c r="B474" s="1138"/>
      <c r="C474" s="354"/>
      <c r="D474" s="82"/>
      <c r="E474" s="82"/>
      <c r="F474" s="82"/>
      <c r="G474" s="82"/>
      <c r="H474" s="82"/>
      <c r="I474" s="82"/>
      <c r="J474" s="82"/>
      <c r="K474" s="82"/>
      <c r="L474" s="1259"/>
      <c r="M474" s="1137"/>
      <c r="N474" s="1137"/>
      <c r="O474" s="1137"/>
      <c r="P474" s="1137"/>
      <c r="Q474" s="1137"/>
      <c r="R474" s="1137"/>
      <c r="S474" s="1138"/>
      <c r="T474" s="12"/>
      <c r="U474" s="185"/>
      <c r="V474" s="185"/>
      <c r="W474" s="185"/>
      <c r="X474" s="185"/>
      <c r="Y474" s="185"/>
      <c r="Z474" s="185"/>
      <c r="AA474" s="185"/>
      <c r="AB474" s="185"/>
      <c r="AC474" s="185"/>
      <c r="AD474" s="185"/>
      <c r="AE474" s="185"/>
      <c r="AF474" s="185"/>
      <c r="AG474" s="185"/>
      <c r="AH474" s="185"/>
      <c r="AI474" s="185"/>
      <c r="AJ474" s="185"/>
      <c r="AK474" s="185"/>
      <c r="AL474" s="185"/>
      <c r="AM474" s="185"/>
      <c r="AN474" s="185"/>
    </row>
    <row r="475" spans="1:40" ht="45" customHeight="1">
      <c r="A475" s="1162">
        <v>1</v>
      </c>
      <c r="B475" s="1216" t="s">
        <v>321</v>
      </c>
      <c r="C475" s="186">
        <v>6</v>
      </c>
      <c r="D475" s="306">
        <v>5</v>
      </c>
      <c r="E475" s="182" t="s">
        <v>1277</v>
      </c>
      <c r="F475" s="182" t="s">
        <v>651</v>
      </c>
      <c r="G475" s="306"/>
      <c r="H475" s="306">
        <v>6</v>
      </c>
      <c r="I475" s="182">
        <v>5</v>
      </c>
      <c r="J475" s="182" t="s">
        <v>1277</v>
      </c>
      <c r="K475" s="306" t="s">
        <v>651</v>
      </c>
      <c r="L475" s="1185" t="s">
        <v>592</v>
      </c>
      <c r="M475" s="29" t="s">
        <v>3188</v>
      </c>
      <c r="N475" s="29" t="s">
        <v>3189</v>
      </c>
      <c r="O475" s="29"/>
      <c r="P475" s="29"/>
      <c r="Q475" s="29"/>
      <c r="R475" s="29"/>
      <c r="S475" s="29"/>
      <c r="T475" s="12"/>
      <c r="U475" s="109"/>
      <c r="V475" s="333"/>
      <c r="W475" s="333"/>
      <c r="X475" s="333"/>
      <c r="Y475" s="333"/>
      <c r="Z475" s="333"/>
      <c r="AA475" s="333"/>
      <c r="AB475" s="333"/>
      <c r="AC475" s="333"/>
      <c r="AD475" s="333"/>
      <c r="AE475" s="333"/>
      <c r="AF475" s="333"/>
      <c r="AG475" s="333"/>
      <c r="AH475" s="333"/>
      <c r="AI475" s="333"/>
      <c r="AJ475" s="333"/>
      <c r="AK475" s="333"/>
      <c r="AL475" s="333"/>
      <c r="AM475" s="333"/>
      <c r="AN475" s="333"/>
    </row>
    <row r="476" spans="1:40" ht="23.25" customHeight="1">
      <c r="A476" s="1152"/>
      <c r="B476" s="1152"/>
      <c r="C476" s="186">
        <v>7</v>
      </c>
      <c r="D476" s="306">
        <v>5</v>
      </c>
      <c r="E476" s="182" t="s">
        <v>1280</v>
      </c>
      <c r="F476" s="182" t="s">
        <v>651</v>
      </c>
      <c r="G476" s="306"/>
      <c r="H476" s="306">
        <v>7</v>
      </c>
      <c r="I476" s="182">
        <v>5</v>
      </c>
      <c r="J476" s="182" t="s">
        <v>1280</v>
      </c>
      <c r="K476" s="306" t="s">
        <v>651</v>
      </c>
      <c r="L476" s="1152"/>
      <c r="M476" s="29" t="s">
        <v>3190</v>
      </c>
      <c r="N476" s="29"/>
      <c r="O476" s="20"/>
      <c r="P476" s="29"/>
      <c r="Q476" s="29"/>
      <c r="R476" s="29"/>
      <c r="S476" s="29"/>
      <c r="T476" s="12"/>
      <c r="U476" s="109"/>
      <c r="V476" s="333"/>
      <c r="W476" s="333"/>
      <c r="X476" s="333"/>
      <c r="Y476" s="333"/>
      <c r="Z476" s="333"/>
      <c r="AA476" s="333"/>
      <c r="AB476" s="333"/>
      <c r="AC476" s="333"/>
      <c r="AD476" s="333"/>
      <c r="AE476" s="333"/>
      <c r="AF476" s="333"/>
      <c r="AG476" s="333"/>
      <c r="AH476" s="333"/>
      <c r="AI476" s="333"/>
      <c r="AJ476" s="333"/>
      <c r="AK476" s="333"/>
      <c r="AL476" s="333"/>
      <c r="AM476" s="333"/>
      <c r="AN476" s="333"/>
    </row>
    <row r="477" spans="1:40" ht="23.25" customHeight="1">
      <c r="A477" s="1152"/>
      <c r="B477" s="1152"/>
      <c r="C477" s="186" t="s">
        <v>1954</v>
      </c>
      <c r="D477" s="306">
        <v>5</v>
      </c>
      <c r="E477" s="182" t="s">
        <v>1538</v>
      </c>
      <c r="F477" s="182" t="s">
        <v>651</v>
      </c>
      <c r="G477" s="306"/>
      <c r="H477" s="306">
        <v>8</v>
      </c>
      <c r="I477" s="182">
        <v>5</v>
      </c>
      <c r="J477" s="182" t="s">
        <v>1538</v>
      </c>
      <c r="K477" s="306" t="s">
        <v>651</v>
      </c>
      <c r="L477" s="1152"/>
      <c r="M477" s="29" t="s">
        <v>3191</v>
      </c>
      <c r="N477" s="18"/>
      <c r="O477" s="29"/>
      <c r="P477" s="18"/>
      <c r="Q477" s="29" t="s">
        <v>612</v>
      </c>
      <c r="R477" s="29"/>
      <c r="S477" s="29"/>
      <c r="T477" s="12"/>
      <c r="U477" s="109"/>
      <c r="V477" s="333"/>
      <c r="W477" s="333"/>
      <c r="X477" s="333"/>
      <c r="Y477" s="333"/>
      <c r="Z477" s="333"/>
      <c r="AA477" s="333"/>
      <c r="AB477" s="333"/>
      <c r="AC477" s="333"/>
      <c r="AD477" s="333"/>
      <c r="AE477" s="333"/>
      <c r="AF477" s="333"/>
      <c r="AG477" s="333"/>
      <c r="AH477" s="333"/>
      <c r="AI477" s="333"/>
      <c r="AJ477" s="333"/>
      <c r="AK477" s="333"/>
      <c r="AL477" s="333"/>
      <c r="AM477" s="333"/>
      <c r="AN477" s="333"/>
    </row>
    <row r="478" spans="1:40" ht="23.25" customHeight="1">
      <c r="A478" s="1152"/>
      <c r="B478" s="1152"/>
      <c r="C478" s="186"/>
      <c r="D478" s="306"/>
      <c r="E478" s="182"/>
      <c r="F478" s="182"/>
      <c r="G478" s="306"/>
      <c r="H478" s="306">
        <v>9</v>
      </c>
      <c r="I478" s="182">
        <v>5</v>
      </c>
      <c r="J478" s="182" t="s">
        <v>1540</v>
      </c>
      <c r="K478" s="306" t="s">
        <v>651</v>
      </c>
      <c r="L478" s="1147"/>
      <c r="M478" s="916" t="s">
        <v>3192</v>
      </c>
      <c r="N478" s="1108"/>
      <c r="O478" s="916"/>
      <c r="P478" s="1108"/>
      <c r="Q478" s="916"/>
      <c r="R478" s="29"/>
      <c r="S478" s="29"/>
      <c r="T478" s="12"/>
      <c r="U478" s="109"/>
      <c r="V478" s="333"/>
      <c r="W478" s="333"/>
      <c r="X478" s="333"/>
      <c r="Y478" s="333"/>
      <c r="Z478" s="333"/>
      <c r="AA478" s="333"/>
      <c r="AB478" s="333"/>
      <c r="AC478" s="333"/>
      <c r="AD478" s="333"/>
      <c r="AE478" s="333"/>
      <c r="AF478" s="333"/>
      <c r="AG478" s="333"/>
      <c r="AH478" s="333"/>
      <c r="AI478" s="333"/>
      <c r="AJ478" s="333"/>
      <c r="AK478" s="333"/>
      <c r="AL478" s="333"/>
      <c r="AM478" s="333"/>
      <c r="AN478" s="333"/>
    </row>
    <row r="479" spans="1:40" ht="17.25" customHeight="1">
      <c r="A479" s="1152"/>
      <c r="B479" s="1152"/>
      <c r="C479" s="186" t="s">
        <v>1956</v>
      </c>
      <c r="D479" s="306">
        <v>4</v>
      </c>
      <c r="E479" s="182" t="s">
        <v>1540</v>
      </c>
      <c r="F479" s="182" t="s">
        <v>651</v>
      </c>
      <c r="G479" s="306"/>
      <c r="H479" s="33"/>
      <c r="I479" s="203">
        <v>20</v>
      </c>
      <c r="J479" s="33"/>
      <c r="K479" s="33"/>
      <c r="L479" s="186" t="s">
        <v>593</v>
      </c>
      <c r="M479" s="192">
        <v>16</v>
      </c>
      <c r="N479" s="192">
        <v>4</v>
      </c>
      <c r="O479" s="192"/>
      <c r="P479" s="192"/>
      <c r="Q479" s="192"/>
      <c r="R479" s="194"/>
      <c r="S479" s="4">
        <f t="shared" ref="S479:S486" si="96">SUM(M479:R479)</f>
        <v>20</v>
      </c>
      <c r="T479" s="12"/>
      <c r="U479" s="109"/>
      <c r="V479" s="333"/>
      <c r="W479" s="333"/>
      <c r="X479" s="333"/>
      <c r="Y479" s="333"/>
      <c r="Z479" s="333"/>
      <c r="AA479" s="333"/>
      <c r="AB479" s="333"/>
      <c r="AC479" s="333"/>
      <c r="AD479" s="333"/>
      <c r="AE479" s="333"/>
      <c r="AF479" s="333"/>
      <c r="AG479" s="333"/>
      <c r="AH479" s="333"/>
      <c r="AI479" s="333"/>
      <c r="AJ479" s="333"/>
      <c r="AK479" s="333"/>
      <c r="AL479" s="333"/>
      <c r="AM479" s="333"/>
      <c r="AN479" s="333"/>
    </row>
    <row r="480" spans="1:40" ht="17.25" customHeight="1">
      <c r="A480" s="1152"/>
      <c r="B480" s="1152"/>
      <c r="C480" s="186"/>
      <c r="D480" s="29"/>
      <c r="E480" s="29"/>
      <c r="F480" s="29"/>
      <c r="G480" s="29"/>
      <c r="H480" s="33"/>
      <c r="I480" s="203"/>
      <c r="J480" s="33"/>
      <c r="K480" s="33"/>
      <c r="L480" s="195" t="s">
        <v>594</v>
      </c>
      <c r="M480" s="196"/>
      <c r="N480" s="196"/>
      <c r="O480" s="196"/>
      <c r="P480" s="196"/>
      <c r="Q480" s="196"/>
      <c r="R480" s="29"/>
      <c r="S480" s="33">
        <f t="shared" si="96"/>
        <v>0</v>
      </c>
      <c r="T480" s="12"/>
      <c r="U480" s="109"/>
      <c r="V480" s="333"/>
      <c r="W480" s="333"/>
      <c r="X480" s="333"/>
      <c r="Y480" s="333"/>
      <c r="Z480" s="333"/>
      <c r="AA480" s="333"/>
      <c r="AB480" s="333"/>
      <c r="AC480" s="333"/>
      <c r="AD480" s="333"/>
      <c r="AE480" s="333"/>
      <c r="AF480" s="333"/>
      <c r="AG480" s="333"/>
      <c r="AH480" s="333"/>
      <c r="AI480" s="333"/>
      <c r="AJ480" s="333"/>
      <c r="AK480" s="333"/>
      <c r="AL480" s="333"/>
      <c r="AM480" s="333"/>
      <c r="AN480" s="333"/>
    </row>
    <row r="481" spans="1:40" ht="17.25" customHeight="1">
      <c r="A481" s="1152"/>
      <c r="B481" s="1152"/>
      <c r="C481" s="186"/>
      <c r="D481" s="33"/>
      <c r="E481" s="33"/>
      <c r="F481" s="33"/>
      <c r="G481" s="33"/>
      <c r="H481" s="33"/>
      <c r="I481" s="33"/>
      <c r="J481" s="33"/>
      <c r="K481" s="33"/>
      <c r="L481" s="195" t="s">
        <v>595</v>
      </c>
      <c r="M481" s="198">
        <v>16</v>
      </c>
      <c r="N481" s="198">
        <v>4</v>
      </c>
      <c r="O481" s="198"/>
      <c r="P481" s="198"/>
      <c r="Q481" s="198"/>
      <c r="R481" s="29"/>
      <c r="S481" s="33">
        <f t="shared" si="96"/>
        <v>20</v>
      </c>
      <c r="T481" s="12"/>
      <c r="U481" s="109"/>
      <c r="V481" s="333"/>
      <c r="W481" s="333"/>
      <c r="X481" s="333"/>
      <c r="Y481" s="333"/>
      <c r="Z481" s="333"/>
      <c r="AA481" s="333"/>
      <c r="AB481" s="333"/>
      <c r="AC481" s="333"/>
      <c r="AD481" s="333"/>
      <c r="AE481" s="333"/>
      <c r="AF481" s="333"/>
      <c r="AG481" s="333"/>
      <c r="AH481" s="333"/>
      <c r="AI481" s="333"/>
      <c r="AJ481" s="333"/>
      <c r="AK481" s="333"/>
      <c r="AL481" s="333"/>
      <c r="AM481" s="333"/>
      <c r="AN481" s="333"/>
    </row>
    <row r="482" spans="1:40" ht="17.25" customHeight="1">
      <c r="A482" s="1152"/>
      <c r="B482" s="1152"/>
      <c r="C482" s="186"/>
      <c r="D482" s="33"/>
      <c r="E482" s="33"/>
      <c r="F482" s="33"/>
      <c r="G482" s="33"/>
      <c r="H482" s="33"/>
      <c r="I482" s="33"/>
      <c r="J482" s="33"/>
      <c r="K482" s="33"/>
      <c r="L482" s="199" t="s">
        <v>596</v>
      </c>
      <c r="M482" s="200"/>
      <c r="N482" s="200"/>
      <c r="O482" s="200"/>
      <c r="P482" s="200"/>
      <c r="Q482" s="200"/>
      <c r="R482" s="202"/>
      <c r="S482" s="203">
        <f t="shared" si="96"/>
        <v>0</v>
      </c>
      <c r="T482" s="12"/>
      <c r="U482" s="109"/>
      <c r="V482" s="333"/>
      <c r="W482" s="333"/>
      <c r="X482" s="333"/>
      <c r="Y482" s="333"/>
      <c r="Z482" s="333"/>
      <c r="AA482" s="333"/>
      <c r="AB482" s="333"/>
      <c r="AC482" s="333"/>
      <c r="AD482" s="333"/>
      <c r="AE482" s="333"/>
      <c r="AF482" s="333"/>
      <c r="AG482" s="333"/>
      <c r="AH482" s="333"/>
      <c r="AI482" s="333"/>
      <c r="AJ482" s="333"/>
      <c r="AK482" s="333"/>
      <c r="AL482" s="333"/>
      <c r="AM482" s="333"/>
      <c r="AN482" s="333"/>
    </row>
    <row r="483" spans="1:40" ht="17.25" customHeight="1">
      <c r="A483" s="1152"/>
      <c r="B483" s="1152"/>
      <c r="C483" s="186"/>
      <c r="D483" s="306"/>
      <c r="E483" s="182"/>
      <c r="F483" s="182"/>
      <c r="G483" s="306"/>
      <c r="H483" s="306"/>
      <c r="I483" s="182"/>
      <c r="J483" s="182"/>
      <c r="K483" s="306"/>
      <c r="L483" s="199" t="s">
        <v>597</v>
      </c>
      <c r="M483" s="200"/>
      <c r="N483" s="200"/>
      <c r="O483" s="200"/>
      <c r="P483" s="200"/>
      <c r="Q483" s="200"/>
      <c r="R483" s="202"/>
      <c r="S483" s="203">
        <f t="shared" si="96"/>
        <v>0</v>
      </c>
      <c r="T483" s="12"/>
      <c r="U483" s="109"/>
      <c r="V483" s="333"/>
      <c r="W483" s="333"/>
      <c r="X483" s="333"/>
      <c r="Y483" s="333"/>
      <c r="Z483" s="333"/>
      <c r="AA483" s="333"/>
      <c r="AB483" s="333"/>
      <c r="AC483" s="333"/>
      <c r="AD483" s="333"/>
      <c r="AE483" s="333"/>
      <c r="AF483" s="333"/>
      <c r="AG483" s="333"/>
      <c r="AH483" s="333"/>
      <c r="AI483" s="333"/>
      <c r="AJ483" s="333"/>
      <c r="AK483" s="333"/>
      <c r="AL483" s="333"/>
      <c r="AM483" s="333"/>
      <c r="AN483" s="333"/>
    </row>
    <row r="484" spans="1:40" ht="17.25" customHeight="1">
      <c r="A484" s="1152"/>
      <c r="B484" s="1152"/>
      <c r="C484" s="186"/>
      <c r="D484" s="29"/>
      <c r="E484" s="29"/>
      <c r="F484" s="29"/>
      <c r="G484" s="29"/>
      <c r="H484" s="29"/>
      <c r="I484" s="29"/>
      <c r="J484" s="29"/>
      <c r="K484" s="29"/>
      <c r="L484" s="208" t="s">
        <v>598</v>
      </c>
      <c r="M484" s="200"/>
      <c r="N484" s="200"/>
      <c r="O484" s="200"/>
      <c r="P484" s="200"/>
      <c r="Q484" s="200"/>
      <c r="R484" s="202"/>
      <c r="S484" s="203">
        <f t="shared" si="96"/>
        <v>0</v>
      </c>
      <c r="T484" s="12"/>
      <c r="U484" s="109"/>
      <c r="V484" s="333"/>
      <c r="W484" s="333"/>
      <c r="X484" s="333"/>
      <c r="Y484" s="333"/>
      <c r="Z484" s="333"/>
      <c r="AA484" s="333"/>
      <c r="AB484" s="333"/>
      <c r="AC484" s="333"/>
      <c r="AD484" s="333"/>
      <c r="AE484" s="333"/>
      <c r="AF484" s="333"/>
      <c r="AG484" s="333"/>
      <c r="AH484" s="333"/>
      <c r="AI484" s="333"/>
      <c r="AJ484" s="333"/>
      <c r="AK484" s="333"/>
      <c r="AL484" s="333"/>
      <c r="AM484" s="333"/>
      <c r="AN484" s="333"/>
    </row>
    <row r="485" spans="1:40" ht="17.25" customHeight="1">
      <c r="A485" s="1152"/>
      <c r="B485" s="1152"/>
      <c r="C485" s="186"/>
      <c r="D485" s="33"/>
      <c r="E485" s="33"/>
      <c r="F485" s="33"/>
      <c r="G485" s="33"/>
      <c r="H485" s="33"/>
      <c r="I485" s="33"/>
      <c r="J485" s="33"/>
      <c r="K485" s="33"/>
      <c r="L485" s="209" t="s">
        <v>599</v>
      </c>
      <c r="M485" s="210"/>
      <c r="N485" s="210"/>
      <c r="O485" s="210"/>
      <c r="P485" s="210"/>
      <c r="Q485" s="210"/>
      <c r="R485" s="211"/>
      <c r="S485" s="212">
        <f t="shared" si="96"/>
        <v>0</v>
      </c>
      <c r="T485" s="12"/>
      <c r="U485" s="109"/>
      <c r="V485" s="333"/>
      <c r="W485" s="333"/>
      <c r="X485" s="333"/>
      <c r="Y485" s="333"/>
      <c r="Z485" s="333"/>
      <c r="AA485" s="333"/>
      <c r="AB485" s="333"/>
      <c r="AC485" s="333"/>
      <c r="AD485" s="333"/>
      <c r="AE485" s="333"/>
      <c r="AF485" s="333"/>
      <c r="AG485" s="333"/>
      <c r="AH485" s="333"/>
      <c r="AI485" s="333"/>
      <c r="AJ485" s="333"/>
      <c r="AK485" s="333"/>
      <c r="AL485" s="333"/>
      <c r="AM485" s="333"/>
      <c r="AN485" s="333"/>
    </row>
    <row r="486" spans="1:40" ht="17.25" customHeight="1">
      <c r="A486" s="1152"/>
      <c r="B486" s="1152"/>
      <c r="C486" s="186"/>
      <c r="D486" s="33"/>
      <c r="E486" s="33"/>
      <c r="F486" s="33"/>
      <c r="G486" s="33"/>
      <c r="H486" s="33"/>
      <c r="I486" s="33"/>
      <c r="J486" s="33"/>
      <c r="K486" s="33"/>
      <c r="L486" s="209" t="s">
        <v>600</v>
      </c>
      <c r="M486" s="213"/>
      <c r="N486" s="213"/>
      <c r="O486" s="213"/>
      <c r="P486" s="213"/>
      <c r="Q486" s="213"/>
      <c r="R486" s="214"/>
      <c r="S486" s="215">
        <f t="shared" si="96"/>
        <v>0</v>
      </c>
      <c r="T486" s="12"/>
      <c r="U486" s="109"/>
      <c r="V486" s="333"/>
      <c r="W486" s="333"/>
      <c r="X486" s="333"/>
      <c r="Y486" s="333"/>
      <c r="Z486" s="333"/>
      <c r="AA486" s="333"/>
      <c r="AB486" s="333"/>
      <c r="AC486" s="333"/>
      <c r="AD486" s="333"/>
      <c r="AE486" s="333"/>
      <c r="AF486" s="333"/>
      <c r="AG486" s="333"/>
      <c r="AH486" s="333"/>
      <c r="AI486" s="333"/>
      <c r="AJ486" s="333"/>
      <c r="AK486" s="333"/>
      <c r="AL486" s="333"/>
      <c r="AM486" s="333"/>
      <c r="AN486" s="333"/>
    </row>
    <row r="487" spans="1:40" ht="17.25" customHeight="1">
      <c r="A487" s="1152"/>
      <c r="B487" s="1152"/>
      <c r="C487" s="216"/>
      <c r="D487" s="217"/>
      <c r="E487" s="217"/>
      <c r="F487" s="217"/>
      <c r="G487" s="217"/>
      <c r="H487" s="217"/>
      <c r="I487" s="217"/>
      <c r="J487" s="217"/>
      <c r="K487" s="217"/>
      <c r="L487" s="222"/>
      <c r="M487" s="223"/>
      <c r="N487" s="223"/>
      <c r="O487" s="223"/>
      <c r="P487" s="223"/>
      <c r="Q487" s="223"/>
      <c r="R487" s="224"/>
      <c r="S487" s="225"/>
      <c r="T487" s="12"/>
      <c r="U487" s="185"/>
      <c r="V487" s="185"/>
      <c r="W487" s="185"/>
      <c r="X487" s="185"/>
      <c r="Y487" s="185"/>
      <c r="Z487" s="185"/>
      <c r="AA487" s="185"/>
      <c r="AB487" s="185"/>
      <c r="AC487" s="185"/>
      <c r="AD487" s="8"/>
      <c r="AE487" s="8"/>
      <c r="AF487" s="8"/>
      <c r="AG487" s="8"/>
      <c r="AH487" s="8"/>
      <c r="AI487" s="8"/>
      <c r="AJ487" s="8"/>
      <c r="AK487" s="8"/>
      <c r="AL487" s="8"/>
      <c r="AM487" s="8"/>
      <c r="AN487" s="8"/>
    </row>
    <row r="488" spans="1:40" ht="53.25" customHeight="1">
      <c r="A488" s="1152"/>
      <c r="B488" s="1152"/>
      <c r="C488" s="186"/>
      <c r="D488" s="33"/>
      <c r="E488" s="33"/>
      <c r="F488" s="33"/>
      <c r="G488" s="33"/>
      <c r="H488" s="33"/>
      <c r="I488" s="33"/>
      <c r="J488" s="33"/>
      <c r="K488" s="33"/>
      <c r="L488" s="1195" t="s">
        <v>601</v>
      </c>
      <c r="M488" s="228"/>
      <c r="N488" s="230"/>
      <c r="O488" s="637"/>
      <c r="P488" s="230"/>
      <c r="Q488" s="228"/>
      <c r="R488" s="228"/>
      <c r="S488" s="228"/>
      <c r="T488" s="12"/>
      <c r="U488" s="109"/>
      <c r="V488" s="333"/>
      <c r="W488" s="333"/>
      <c r="X488" s="333"/>
      <c r="Y488" s="333"/>
      <c r="Z488" s="333"/>
      <c r="AA488" s="333"/>
      <c r="AB488" s="333"/>
      <c r="AC488" s="333"/>
      <c r="AD488" s="333"/>
      <c r="AE488" s="333"/>
      <c r="AF488" s="333"/>
      <c r="AG488" s="333"/>
      <c r="AH488" s="333"/>
      <c r="AI488" s="333"/>
      <c r="AJ488" s="333"/>
      <c r="AK488" s="333"/>
      <c r="AL488" s="333"/>
      <c r="AM488" s="333"/>
      <c r="AN488" s="333"/>
    </row>
    <row r="489" spans="1:40" ht="26.25" customHeight="1">
      <c r="A489" s="1152"/>
      <c r="B489" s="1152"/>
      <c r="C489" s="186"/>
      <c r="D489" s="33"/>
      <c r="E489" s="33"/>
      <c r="F489" s="33"/>
      <c r="G489" s="33"/>
      <c r="H489" s="33"/>
      <c r="I489" s="33"/>
      <c r="J489" s="33"/>
      <c r="K489" s="33"/>
      <c r="L489" s="1193"/>
      <c r="M489" s="228"/>
      <c r="N489" s="230"/>
      <c r="O489" s="228"/>
      <c r="P489" s="230"/>
      <c r="Q489" s="228"/>
      <c r="R489" s="228"/>
      <c r="S489" s="228"/>
      <c r="T489" s="12"/>
      <c r="U489" s="109"/>
      <c r="V489" s="333"/>
      <c r="W489" s="333"/>
      <c r="X489" s="333"/>
      <c r="Y489" s="333"/>
      <c r="Z489" s="333"/>
      <c r="AA489" s="333"/>
      <c r="AB489" s="333"/>
      <c r="AC489" s="333"/>
      <c r="AD489" s="333"/>
      <c r="AE489" s="333"/>
      <c r="AF489" s="333"/>
      <c r="AG489" s="333"/>
      <c r="AH489" s="333"/>
      <c r="AI489" s="333"/>
      <c r="AJ489" s="333"/>
      <c r="AK489" s="333"/>
      <c r="AL489" s="333"/>
      <c r="AM489" s="333"/>
      <c r="AN489" s="333"/>
    </row>
    <row r="490" spans="1:40" ht="28.5" customHeight="1">
      <c r="A490" s="1152"/>
      <c r="B490" s="1152"/>
      <c r="C490" s="186"/>
      <c r="D490" s="33"/>
      <c r="E490" s="33"/>
      <c r="F490" s="33"/>
      <c r="G490" s="33"/>
      <c r="H490" s="33"/>
      <c r="I490" s="33"/>
      <c r="J490" s="33"/>
      <c r="K490" s="33"/>
      <c r="L490" s="1194"/>
      <c r="M490" s="230"/>
      <c r="N490" s="228"/>
      <c r="O490" s="228"/>
      <c r="P490" s="228"/>
      <c r="Q490" s="230"/>
      <c r="R490" s="228"/>
      <c r="S490" s="228"/>
      <c r="T490" s="12"/>
      <c r="U490" s="109"/>
      <c r="V490" s="333"/>
      <c r="W490" s="333"/>
      <c r="X490" s="333"/>
      <c r="Y490" s="333"/>
      <c r="Z490" s="333"/>
      <c r="AA490" s="333"/>
      <c r="AB490" s="333"/>
      <c r="AC490" s="333"/>
      <c r="AD490" s="333"/>
      <c r="AE490" s="333"/>
      <c r="AF490" s="333"/>
      <c r="AG490" s="333"/>
      <c r="AH490" s="333"/>
      <c r="AI490" s="333"/>
      <c r="AJ490" s="333"/>
      <c r="AK490" s="333"/>
      <c r="AL490" s="333"/>
      <c r="AM490" s="333"/>
      <c r="AN490" s="333"/>
    </row>
    <row r="491" spans="1:40" ht="17.25" customHeight="1">
      <c r="A491" s="1152"/>
      <c r="B491" s="1152"/>
      <c r="C491" s="186"/>
      <c r="D491" s="33"/>
      <c r="E491" s="33"/>
      <c r="F491" s="33"/>
      <c r="G491" s="33"/>
      <c r="H491" s="33"/>
      <c r="I491" s="33"/>
      <c r="J491" s="33"/>
      <c r="K491" s="33"/>
      <c r="L491" s="238" t="s">
        <v>593</v>
      </c>
      <c r="M491" s="280"/>
      <c r="N491" s="280"/>
      <c r="O491" s="280"/>
      <c r="P491" s="280"/>
      <c r="Q491" s="280"/>
      <c r="R491" s="236"/>
      <c r="S491" s="237">
        <f t="shared" ref="S491:S502" si="97">SUM(M491:R491)</f>
        <v>0</v>
      </c>
      <c r="T491" s="12"/>
      <c r="U491" s="109"/>
      <c r="V491" s="333"/>
      <c r="W491" s="333"/>
      <c r="X491" s="333"/>
      <c r="Y491" s="333"/>
      <c r="Z491" s="333"/>
      <c r="AA491" s="333"/>
      <c r="AB491" s="333"/>
      <c r="AC491" s="333"/>
      <c r="AD491" s="333"/>
      <c r="AE491" s="333"/>
      <c r="AF491" s="333"/>
      <c r="AG491" s="333"/>
      <c r="AH491" s="333"/>
      <c r="AI491" s="333"/>
      <c r="AJ491" s="333"/>
      <c r="AK491" s="333"/>
      <c r="AL491" s="333"/>
      <c r="AM491" s="333"/>
      <c r="AN491" s="333"/>
    </row>
    <row r="492" spans="1:40" ht="17.25" customHeight="1">
      <c r="A492" s="1152"/>
      <c r="B492" s="1152"/>
      <c r="C492" s="186"/>
      <c r="D492" s="33"/>
      <c r="E492" s="33"/>
      <c r="F492" s="33"/>
      <c r="G492" s="33"/>
      <c r="H492" s="33"/>
      <c r="I492" s="33"/>
      <c r="J492" s="33"/>
      <c r="K492" s="33"/>
      <c r="L492" s="240" t="s">
        <v>594</v>
      </c>
      <c r="M492" s="281"/>
      <c r="N492" s="281"/>
      <c r="O492" s="281"/>
      <c r="P492" s="281"/>
      <c r="Q492" s="281"/>
      <c r="R492" s="228"/>
      <c r="S492" s="242">
        <f t="shared" si="97"/>
        <v>0</v>
      </c>
      <c r="T492" s="12"/>
      <c r="U492" s="109"/>
      <c r="V492" s="333"/>
      <c r="W492" s="333"/>
      <c r="X492" s="333"/>
      <c r="Y492" s="333"/>
      <c r="Z492" s="333"/>
      <c r="AA492" s="333"/>
      <c r="AB492" s="333"/>
      <c r="AC492" s="333"/>
      <c r="AD492" s="333"/>
      <c r="AE492" s="333"/>
      <c r="AF492" s="333"/>
      <c r="AG492" s="333"/>
      <c r="AH492" s="333"/>
      <c r="AI492" s="333"/>
      <c r="AJ492" s="333"/>
      <c r="AK492" s="333"/>
      <c r="AL492" s="333"/>
      <c r="AM492" s="333"/>
      <c r="AN492" s="333"/>
    </row>
    <row r="493" spans="1:40" ht="17.25" customHeight="1">
      <c r="A493" s="1152"/>
      <c r="B493" s="1152"/>
      <c r="C493" s="186"/>
      <c r="D493" s="33"/>
      <c r="E493" s="33"/>
      <c r="F493" s="33"/>
      <c r="G493" s="33"/>
      <c r="H493" s="33"/>
      <c r="I493" s="33"/>
      <c r="J493" s="33"/>
      <c r="K493" s="33"/>
      <c r="L493" s="240" t="s">
        <v>595</v>
      </c>
      <c r="M493" s="243"/>
      <c r="N493" s="243"/>
      <c r="O493" s="243"/>
      <c r="P493" s="243"/>
      <c r="Q493" s="243"/>
      <c r="R493" s="228"/>
      <c r="S493" s="242">
        <f t="shared" si="97"/>
        <v>0</v>
      </c>
      <c r="T493" s="12"/>
      <c r="U493" s="109"/>
      <c r="V493" s="333"/>
      <c r="W493" s="333"/>
      <c r="X493" s="333"/>
      <c r="Y493" s="333"/>
      <c r="Z493" s="333"/>
      <c r="AA493" s="333"/>
      <c r="AB493" s="333"/>
      <c r="AC493" s="333"/>
      <c r="AD493" s="333"/>
      <c r="AE493" s="333"/>
      <c r="AF493" s="333"/>
      <c r="AG493" s="333"/>
      <c r="AH493" s="333"/>
      <c r="AI493" s="333"/>
      <c r="AJ493" s="333"/>
      <c r="AK493" s="333"/>
      <c r="AL493" s="333"/>
      <c r="AM493" s="333"/>
      <c r="AN493" s="333"/>
    </row>
    <row r="494" spans="1:40" ht="17.25" customHeight="1">
      <c r="A494" s="1152"/>
      <c r="B494" s="1152"/>
      <c r="C494" s="186"/>
      <c r="D494" s="33"/>
      <c r="E494" s="33"/>
      <c r="F494" s="33"/>
      <c r="G494" s="33"/>
      <c r="H494" s="33"/>
      <c r="I494" s="33"/>
      <c r="J494" s="33"/>
      <c r="K494" s="33"/>
      <c r="L494" s="244" t="s">
        <v>596</v>
      </c>
      <c r="M494" s="246"/>
      <c r="N494" s="246"/>
      <c r="O494" s="246"/>
      <c r="P494" s="246"/>
      <c r="Q494" s="246"/>
      <c r="R494" s="247"/>
      <c r="S494" s="248">
        <f t="shared" si="97"/>
        <v>0</v>
      </c>
      <c r="T494" s="12"/>
      <c r="U494" s="109"/>
      <c r="V494" s="333"/>
      <c r="W494" s="333"/>
      <c r="X494" s="333"/>
      <c r="Y494" s="333"/>
      <c r="Z494" s="333"/>
      <c r="AA494" s="333"/>
      <c r="AB494" s="333"/>
      <c r="AC494" s="333"/>
      <c r="AD494" s="333"/>
      <c r="AE494" s="333"/>
      <c r="AF494" s="333"/>
      <c r="AG494" s="333"/>
      <c r="AH494" s="333"/>
      <c r="AI494" s="333"/>
      <c r="AJ494" s="333"/>
      <c r="AK494" s="333"/>
      <c r="AL494" s="333"/>
      <c r="AM494" s="333"/>
      <c r="AN494" s="333"/>
    </row>
    <row r="495" spans="1:40" ht="17.25" customHeight="1">
      <c r="A495" s="1152"/>
      <c r="B495" s="1152"/>
      <c r="C495" s="1200"/>
      <c r="D495" s="186"/>
      <c r="E495" s="186"/>
      <c r="F495" s="186"/>
      <c r="G495" s="186"/>
      <c r="H495" s="186"/>
      <c r="I495" s="186"/>
      <c r="J495" s="186"/>
      <c r="K495" s="186"/>
      <c r="L495" s="244" t="s">
        <v>597</v>
      </c>
      <c r="M495" s="246"/>
      <c r="N495" s="246"/>
      <c r="O495" s="246"/>
      <c r="P495" s="246"/>
      <c r="Q495" s="246"/>
      <c r="R495" s="247"/>
      <c r="S495" s="248">
        <f t="shared" si="97"/>
        <v>0</v>
      </c>
      <c r="T495" s="12"/>
      <c r="U495" s="185"/>
      <c r="V495" s="185"/>
      <c r="W495" s="185"/>
      <c r="X495" s="185"/>
      <c r="Y495" s="185"/>
      <c r="Z495" s="185"/>
      <c r="AA495" s="185"/>
      <c r="AB495" s="185"/>
      <c r="AC495" s="185"/>
      <c r="AD495" s="8"/>
      <c r="AE495" s="8"/>
      <c r="AF495" s="8"/>
      <c r="AG495" s="8"/>
      <c r="AH495" s="8"/>
      <c r="AI495" s="8"/>
      <c r="AJ495" s="8"/>
      <c r="AK495" s="8"/>
      <c r="AL495" s="8"/>
      <c r="AM495" s="8"/>
      <c r="AN495" s="8"/>
    </row>
    <row r="496" spans="1:40" ht="17.25" customHeight="1">
      <c r="A496" s="1152"/>
      <c r="B496" s="1152"/>
      <c r="C496" s="1201"/>
      <c r="D496" s="186"/>
      <c r="E496" s="186"/>
      <c r="F496" s="186"/>
      <c r="G496" s="186"/>
      <c r="H496" s="186"/>
      <c r="I496" s="186"/>
      <c r="J496" s="186"/>
      <c r="K496" s="186"/>
      <c r="L496" s="249" t="s">
        <v>598</v>
      </c>
      <c r="M496" s="246"/>
      <c r="N496" s="246"/>
      <c r="O496" s="246"/>
      <c r="P496" s="246"/>
      <c r="Q496" s="246"/>
      <c r="R496" s="247"/>
      <c r="S496" s="248">
        <f t="shared" si="97"/>
        <v>0</v>
      </c>
      <c r="T496" s="12"/>
      <c r="U496" s="185"/>
      <c r="V496" s="185"/>
      <c r="W496" s="185"/>
      <c r="X496" s="185"/>
      <c r="Y496" s="185"/>
      <c r="Z496" s="185"/>
      <c r="AA496" s="185"/>
      <c r="AB496" s="185"/>
      <c r="AC496" s="185"/>
      <c r="AD496" s="8"/>
      <c r="AE496" s="8"/>
      <c r="AF496" s="8"/>
      <c r="AG496" s="8"/>
      <c r="AH496" s="8"/>
      <c r="AI496" s="8"/>
      <c r="AJ496" s="8"/>
      <c r="AK496" s="8"/>
      <c r="AL496" s="8"/>
      <c r="AM496" s="8"/>
      <c r="AN496" s="8"/>
    </row>
    <row r="497" spans="1:40" ht="17.25" customHeight="1">
      <c r="A497" s="352"/>
      <c r="B497" s="401"/>
      <c r="C497" s="186"/>
      <c r="D497" s="33"/>
      <c r="E497" s="33"/>
      <c r="F497" s="33"/>
      <c r="G497" s="33"/>
      <c r="H497" s="33"/>
      <c r="I497" s="33"/>
      <c r="J497" s="33"/>
      <c r="K497" s="33"/>
      <c r="L497" s="250" t="s">
        <v>599</v>
      </c>
      <c r="M497" s="251"/>
      <c r="N497" s="251"/>
      <c r="O497" s="251"/>
      <c r="P497" s="251"/>
      <c r="Q497" s="251"/>
      <c r="R497" s="252"/>
      <c r="S497" s="253">
        <f t="shared" si="97"/>
        <v>0</v>
      </c>
      <c r="T497" s="12"/>
      <c r="U497" s="109"/>
      <c r="V497" s="333"/>
      <c r="W497" s="333"/>
      <c r="X497" s="333"/>
      <c r="Y497" s="333"/>
      <c r="Z497" s="333"/>
      <c r="AA497" s="333"/>
      <c r="AB497" s="333"/>
      <c r="AC497" s="333"/>
      <c r="AD497" s="333"/>
      <c r="AE497" s="333"/>
      <c r="AF497" s="333"/>
      <c r="AG497" s="333"/>
      <c r="AH497" s="333"/>
      <c r="AI497" s="333"/>
      <c r="AJ497" s="333"/>
      <c r="AK497" s="333"/>
      <c r="AL497" s="333"/>
      <c r="AM497" s="333"/>
      <c r="AN497" s="333"/>
    </row>
    <row r="498" spans="1:40" ht="17.25" customHeight="1">
      <c r="A498" s="352"/>
      <c r="B498" s="401"/>
      <c r="C498" s="186"/>
      <c r="D498" s="33"/>
      <c r="E498" s="33"/>
      <c r="F498" s="33"/>
      <c r="G498" s="33"/>
      <c r="H498" s="33"/>
      <c r="I498" s="33"/>
      <c r="J498" s="33"/>
      <c r="K498" s="33"/>
      <c r="L498" s="250" t="s">
        <v>600</v>
      </c>
      <c r="M498" s="254"/>
      <c r="N498" s="254"/>
      <c r="O498" s="254"/>
      <c r="P498" s="254"/>
      <c r="Q498" s="254"/>
      <c r="R498" s="255"/>
      <c r="S498" s="256">
        <f t="shared" si="97"/>
        <v>0</v>
      </c>
      <c r="T498" s="12"/>
      <c r="U498" s="109"/>
      <c r="V498" s="333"/>
      <c r="W498" s="333"/>
      <c r="X498" s="333"/>
      <c r="Y498" s="333"/>
      <c r="Z498" s="333"/>
      <c r="AA498" s="333"/>
      <c r="AB498" s="333"/>
      <c r="AC498" s="333"/>
      <c r="AD498" s="333"/>
      <c r="AE498" s="333"/>
      <c r="AF498" s="333"/>
      <c r="AG498" s="333"/>
      <c r="AH498" s="333"/>
      <c r="AI498" s="333"/>
      <c r="AJ498" s="333"/>
      <c r="AK498" s="333"/>
      <c r="AL498" s="333"/>
      <c r="AM498" s="333"/>
      <c r="AN498" s="333"/>
    </row>
    <row r="499" spans="1:40" ht="17.25" customHeight="1">
      <c r="A499" s="352"/>
      <c r="B499" s="401"/>
      <c r="C499" s="186"/>
      <c r="D499" s="33"/>
      <c r="E499" s="33"/>
      <c r="F499" s="33"/>
      <c r="G499" s="33"/>
      <c r="H499" s="33"/>
      <c r="I499" s="33"/>
      <c r="J499" s="33"/>
      <c r="K499" s="33"/>
      <c r="L499" s="222" t="s">
        <v>681</v>
      </c>
      <c r="M499" s="223">
        <f t="shared" ref="M499:R499" si="98">M491+M479</f>
        <v>16</v>
      </c>
      <c r="N499" s="223">
        <f t="shared" si="98"/>
        <v>4</v>
      </c>
      <c r="O499" s="223">
        <f t="shared" si="98"/>
        <v>0</v>
      </c>
      <c r="P499" s="223">
        <f t="shared" si="98"/>
        <v>0</v>
      </c>
      <c r="Q499" s="223">
        <f t="shared" si="98"/>
        <v>0</v>
      </c>
      <c r="R499" s="223">
        <f t="shared" si="98"/>
        <v>0</v>
      </c>
      <c r="S499" s="224">
        <f t="shared" si="97"/>
        <v>20</v>
      </c>
      <c r="T499" s="12"/>
      <c r="U499" s="109"/>
      <c r="V499" s="333"/>
      <c r="W499" s="333"/>
      <c r="X499" s="333"/>
      <c r="Y499" s="333"/>
      <c r="Z499" s="333"/>
      <c r="AA499" s="333"/>
      <c r="AB499" s="333"/>
      <c r="AC499" s="333"/>
      <c r="AD499" s="333"/>
      <c r="AE499" s="333"/>
      <c r="AF499" s="333"/>
      <c r="AG499" s="333"/>
      <c r="AH499" s="333"/>
      <c r="AI499" s="333"/>
      <c r="AJ499" s="333"/>
      <c r="AK499" s="333"/>
      <c r="AL499" s="333"/>
      <c r="AM499" s="333"/>
      <c r="AN499" s="333"/>
    </row>
    <row r="500" spans="1:40" ht="17.25" customHeight="1">
      <c r="A500" s="352"/>
      <c r="B500" s="401"/>
      <c r="C500" s="186"/>
      <c r="D500" s="33"/>
      <c r="E500" s="33"/>
      <c r="F500" s="33"/>
      <c r="G500" s="33"/>
      <c r="H500" s="33"/>
      <c r="I500" s="33"/>
      <c r="J500" s="33"/>
      <c r="K500" s="33"/>
      <c r="L500" s="257" t="s">
        <v>682</v>
      </c>
      <c r="M500" s="258">
        <f t="shared" ref="M500:R500" si="99">M495+M494+M483+M482</f>
        <v>0</v>
      </c>
      <c r="N500" s="258">
        <f t="shared" si="99"/>
        <v>0</v>
      </c>
      <c r="O500" s="258">
        <f t="shared" si="99"/>
        <v>0</v>
      </c>
      <c r="P500" s="258">
        <f t="shared" si="99"/>
        <v>0</v>
      </c>
      <c r="Q500" s="258">
        <f t="shared" si="99"/>
        <v>0</v>
      </c>
      <c r="R500" s="258">
        <f t="shared" si="99"/>
        <v>0</v>
      </c>
      <c r="S500" s="259">
        <f t="shared" si="97"/>
        <v>0</v>
      </c>
      <c r="T500" s="12"/>
      <c r="U500" s="109"/>
      <c r="V500" s="333"/>
      <c r="W500" s="333"/>
      <c r="X500" s="333"/>
      <c r="Y500" s="333"/>
      <c r="Z500" s="333"/>
      <c r="AA500" s="333"/>
      <c r="AB500" s="333"/>
      <c r="AC500" s="333"/>
      <c r="AD500" s="333"/>
      <c r="AE500" s="333"/>
      <c r="AF500" s="333"/>
      <c r="AG500" s="333"/>
      <c r="AH500" s="333"/>
      <c r="AI500" s="333"/>
      <c r="AJ500" s="333"/>
      <c r="AK500" s="333"/>
      <c r="AL500" s="333"/>
      <c r="AM500" s="333"/>
      <c r="AN500" s="333"/>
    </row>
    <row r="501" spans="1:40" ht="17.25" customHeight="1">
      <c r="A501" s="352"/>
      <c r="B501" s="401"/>
      <c r="C501" s="1200"/>
      <c r="D501" s="186"/>
      <c r="E501" s="186"/>
      <c r="F501" s="186"/>
      <c r="G501" s="186"/>
      <c r="H501" s="186"/>
      <c r="I501" s="186"/>
      <c r="J501" s="186"/>
      <c r="K501" s="186"/>
      <c r="L501" s="257" t="s">
        <v>683</v>
      </c>
      <c r="M501" s="258">
        <f t="shared" ref="M501:R501" si="100">M496+M484</f>
        <v>0</v>
      </c>
      <c r="N501" s="258">
        <f t="shared" si="100"/>
        <v>0</v>
      </c>
      <c r="O501" s="258">
        <f t="shared" si="100"/>
        <v>0</v>
      </c>
      <c r="P501" s="258">
        <f t="shared" si="100"/>
        <v>0</v>
      </c>
      <c r="Q501" s="258">
        <f t="shared" si="100"/>
        <v>0</v>
      </c>
      <c r="R501" s="258">
        <f t="shared" si="100"/>
        <v>0</v>
      </c>
      <c r="S501" s="259">
        <f t="shared" si="97"/>
        <v>0</v>
      </c>
      <c r="T501" s="12"/>
      <c r="U501" s="185"/>
      <c r="V501" s="185"/>
      <c r="W501" s="185"/>
      <c r="X501" s="185"/>
      <c r="Y501" s="185"/>
      <c r="Z501" s="185"/>
      <c r="AA501" s="185"/>
      <c r="AB501" s="185"/>
      <c r="AC501" s="185"/>
      <c r="AD501" s="8"/>
      <c r="AE501" s="8"/>
      <c r="AF501" s="8"/>
      <c r="AG501" s="8"/>
      <c r="AH501" s="8"/>
      <c r="AI501" s="8"/>
      <c r="AJ501" s="8"/>
      <c r="AK501" s="8"/>
      <c r="AL501" s="8"/>
      <c r="AM501" s="8"/>
      <c r="AN501" s="8"/>
    </row>
    <row r="502" spans="1:40" ht="17.25" customHeight="1">
      <c r="A502" s="352"/>
      <c r="B502" s="401"/>
      <c r="C502" s="1201"/>
      <c r="D502" s="186"/>
      <c r="E502" s="186"/>
      <c r="F502" s="186"/>
      <c r="G502" s="186"/>
      <c r="H502" s="186"/>
      <c r="I502" s="186"/>
      <c r="J502" s="186"/>
      <c r="K502" s="186"/>
      <c r="L502" s="260" t="s">
        <v>684</v>
      </c>
      <c r="M502" s="261">
        <f t="shared" ref="M502:R502" si="101">M497+M485</f>
        <v>0</v>
      </c>
      <c r="N502" s="261">
        <f t="shared" si="101"/>
        <v>0</v>
      </c>
      <c r="O502" s="261">
        <f t="shared" si="101"/>
        <v>0</v>
      </c>
      <c r="P502" s="261">
        <f t="shared" si="101"/>
        <v>0</v>
      </c>
      <c r="Q502" s="261">
        <f t="shared" si="101"/>
        <v>0</v>
      </c>
      <c r="R502" s="261">
        <f t="shared" si="101"/>
        <v>0</v>
      </c>
      <c r="S502" s="262">
        <f t="shared" si="97"/>
        <v>0</v>
      </c>
      <c r="T502" s="12"/>
      <c r="U502" s="185"/>
      <c r="V502" s="185"/>
      <c r="W502" s="185"/>
      <c r="X502" s="185"/>
      <c r="Y502" s="185"/>
      <c r="Z502" s="185"/>
      <c r="AA502" s="185"/>
      <c r="AB502" s="185"/>
      <c r="AC502" s="185"/>
      <c r="AD502" s="8"/>
      <c r="AE502" s="8"/>
      <c r="AF502" s="8"/>
      <c r="AG502" s="8"/>
      <c r="AH502" s="8"/>
      <c r="AI502" s="8"/>
      <c r="AJ502" s="8"/>
      <c r="AK502" s="8"/>
      <c r="AL502" s="8"/>
      <c r="AM502" s="8"/>
      <c r="AN502" s="8"/>
    </row>
    <row r="503" spans="1:40" ht="13.5" customHeight="1">
      <c r="A503" s="1224" t="s">
        <v>817</v>
      </c>
      <c r="B503" s="1138"/>
      <c r="C503" s="354"/>
      <c r="D503" s="82"/>
      <c r="E503" s="82"/>
      <c r="F503" s="82"/>
      <c r="G503" s="82"/>
      <c r="H503" s="82"/>
      <c r="I503" s="82"/>
      <c r="J503" s="82"/>
      <c r="K503" s="82"/>
      <c r="L503" s="1259"/>
      <c r="M503" s="1137"/>
      <c r="N503" s="1137"/>
      <c r="O503" s="1137"/>
      <c r="P503" s="1137"/>
      <c r="Q503" s="1137"/>
      <c r="R503" s="1137"/>
      <c r="S503" s="1138"/>
      <c r="T503" s="12"/>
      <c r="U503" s="109"/>
      <c r="V503" s="333"/>
      <c r="W503" s="333"/>
      <c r="X503" s="333"/>
      <c r="Y503" s="333"/>
      <c r="Z503" s="333"/>
      <c r="AA503" s="333"/>
      <c r="AB503" s="333"/>
      <c r="AC503" s="333"/>
      <c r="AD503" s="333"/>
      <c r="AE503" s="333"/>
      <c r="AF503" s="333"/>
      <c r="AG503" s="333"/>
      <c r="AH503" s="333"/>
      <c r="AI503" s="333"/>
      <c r="AJ503" s="333"/>
      <c r="AK503" s="333"/>
      <c r="AL503" s="333"/>
      <c r="AM503" s="333"/>
      <c r="AN503" s="333"/>
    </row>
    <row r="504" spans="1:40" ht="23.25" customHeight="1">
      <c r="A504" s="1162">
        <v>2</v>
      </c>
      <c r="B504" s="1216"/>
      <c r="C504" s="186"/>
      <c r="D504" s="306"/>
      <c r="E504" s="182"/>
      <c r="F504" s="182"/>
      <c r="G504" s="306"/>
      <c r="H504" s="306"/>
      <c r="I504" s="182"/>
      <c r="J504" s="182"/>
      <c r="K504" s="306"/>
      <c r="L504" s="1192" t="s">
        <v>592</v>
      </c>
      <c r="M504" s="29"/>
      <c r="N504" s="29"/>
      <c r="O504" s="29"/>
      <c r="P504" s="29"/>
      <c r="Q504" s="29"/>
      <c r="R504" s="29"/>
      <c r="S504" s="29"/>
      <c r="T504" s="12"/>
      <c r="U504" s="109"/>
      <c r="V504" s="333"/>
      <c r="W504" s="333"/>
      <c r="X504" s="333"/>
      <c r="Y504" s="333"/>
      <c r="Z504" s="333"/>
      <c r="AA504" s="333"/>
      <c r="AB504" s="333"/>
      <c r="AC504" s="333"/>
      <c r="AD504" s="333"/>
      <c r="AE504" s="333"/>
      <c r="AF504" s="333"/>
      <c r="AG504" s="333"/>
      <c r="AH504" s="333"/>
      <c r="AI504" s="333"/>
      <c r="AJ504" s="333"/>
      <c r="AK504" s="333"/>
      <c r="AL504" s="333"/>
      <c r="AM504" s="333"/>
      <c r="AN504" s="333"/>
    </row>
    <row r="505" spans="1:40" ht="23.25" customHeight="1">
      <c r="A505" s="1152"/>
      <c r="B505" s="1152"/>
      <c r="C505" s="186"/>
      <c r="D505" s="306"/>
      <c r="E505" s="182"/>
      <c r="F505" s="182"/>
      <c r="G505" s="306"/>
      <c r="H505" s="306"/>
      <c r="I505" s="182"/>
      <c r="J505" s="182"/>
      <c r="K505" s="306"/>
      <c r="L505" s="1193"/>
      <c r="M505" s="18"/>
      <c r="N505" s="18"/>
      <c r="O505" s="29"/>
      <c r="P505" s="29"/>
      <c r="Q505" s="29"/>
      <c r="R505" s="29"/>
      <c r="S505" s="29"/>
      <c r="T505" s="12"/>
      <c r="U505" s="109"/>
      <c r="V505" s="333"/>
      <c r="W505" s="333"/>
      <c r="X505" s="333"/>
      <c r="Y505" s="333"/>
      <c r="Z505" s="333"/>
      <c r="AA505" s="333"/>
      <c r="AB505" s="333"/>
      <c r="AC505" s="333"/>
      <c r="AD505" s="333"/>
      <c r="AE505" s="333"/>
      <c r="AF505" s="333"/>
      <c r="AG505" s="333"/>
      <c r="AH505" s="333"/>
      <c r="AI505" s="333"/>
      <c r="AJ505" s="333"/>
      <c r="AK505" s="333"/>
      <c r="AL505" s="333"/>
      <c r="AM505" s="333"/>
      <c r="AN505" s="333"/>
    </row>
    <row r="506" spans="1:40" ht="23.25" customHeight="1">
      <c r="A506" s="1152"/>
      <c r="B506" s="1152"/>
      <c r="C506" s="186"/>
      <c r="D506" s="306"/>
      <c r="E506" s="306"/>
      <c r="F506" s="306"/>
      <c r="G506" s="306"/>
      <c r="H506" s="306"/>
      <c r="I506" s="306"/>
      <c r="J506" s="306"/>
      <c r="K506" s="306"/>
      <c r="L506" s="1194"/>
      <c r="M506" s="29"/>
      <c r="N506" s="18"/>
      <c r="O506" s="29"/>
      <c r="P506" s="29"/>
      <c r="Q506" s="18"/>
      <c r="R506" s="29"/>
      <c r="S506" s="29"/>
      <c r="T506" s="12"/>
      <c r="U506" s="109"/>
      <c r="V506" s="333"/>
      <c r="W506" s="333"/>
      <c r="X506" s="333"/>
      <c r="Y506" s="333"/>
      <c r="Z506" s="333"/>
      <c r="AA506" s="333"/>
      <c r="AB506" s="333"/>
      <c r="AC506" s="333"/>
      <c r="AD506" s="333"/>
      <c r="AE506" s="333"/>
      <c r="AF506" s="333"/>
      <c r="AG506" s="333"/>
      <c r="AH506" s="333"/>
      <c r="AI506" s="333"/>
      <c r="AJ506" s="333"/>
      <c r="AK506" s="333"/>
      <c r="AL506" s="333"/>
      <c r="AM506" s="333"/>
      <c r="AN506" s="333"/>
    </row>
    <row r="507" spans="1:40" ht="16.5" customHeight="1">
      <c r="A507" s="1152"/>
      <c r="B507" s="1152"/>
      <c r="C507" s="186"/>
      <c r="D507" s="33"/>
      <c r="E507" s="33"/>
      <c r="F507" s="33"/>
      <c r="G507" s="33"/>
      <c r="H507" s="33"/>
      <c r="I507" s="33"/>
      <c r="J507" s="33"/>
      <c r="K507" s="33"/>
      <c r="L507" s="186" t="s">
        <v>593</v>
      </c>
      <c r="M507" s="192"/>
      <c r="N507" s="192"/>
      <c r="O507" s="192"/>
      <c r="P507" s="192"/>
      <c r="Q507" s="192"/>
      <c r="R507" s="194"/>
      <c r="S507" s="4">
        <f t="shared" ref="S507:S514" si="102">SUM(M507:R507)</f>
        <v>0</v>
      </c>
      <c r="T507" s="12"/>
      <c r="U507" s="109"/>
      <c r="V507" s="333"/>
      <c r="W507" s="333"/>
      <c r="X507" s="333"/>
      <c r="Y507" s="333"/>
      <c r="Z507" s="333"/>
      <c r="AA507" s="333"/>
      <c r="AB507" s="333"/>
      <c r="AC507" s="333"/>
      <c r="AD507" s="333"/>
      <c r="AE507" s="333"/>
      <c r="AF507" s="333"/>
      <c r="AG507" s="333"/>
      <c r="AH507" s="333"/>
      <c r="AI507" s="333"/>
      <c r="AJ507" s="333"/>
      <c r="AK507" s="333"/>
      <c r="AL507" s="333"/>
      <c r="AM507" s="333"/>
      <c r="AN507" s="333"/>
    </row>
    <row r="508" spans="1:40" ht="16.5" customHeight="1">
      <c r="A508" s="1152"/>
      <c r="B508" s="1152"/>
      <c r="C508" s="186"/>
      <c r="D508" s="33"/>
      <c r="E508" s="33"/>
      <c r="F508" s="33"/>
      <c r="G508" s="33"/>
      <c r="H508" s="33"/>
      <c r="I508" s="33"/>
      <c r="J508" s="33"/>
      <c r="K508" s="33"/>
      <c r="L508" s="195" t="s">
        <v>594</v>
      </c>
      <c r="M508" s="196"/>
      <c r="N508" s="196"/>
      <c r="O508" s="196"/>
      <c r="P508" s="196"/>
      <c r="Q508" s="196"/>
      <c r="R508" s="29"/>
      <c r="S508" s="33">
        <f t="shared" si="102"/>
        <v>0</v>
      </c>
      <c r="T508" s="12"/>
      <c r="U508" s="109"/>
      <c r="V508" s="333"/>
      <c r="W508" s="333"/>
      <c r="X508" s="333"/>
      <c r="Y508" s="333"/>
      <c r="Z508" s="333"/>
      <c r="AA508" s="333"/>
      <c r="AB508" s="333"/>
      <c r="AC508" s="333"/>
      <c r="AD508" s="333"/>
      <c r="AE508" s="333"/>
      <c r="AF508" s="333"/>
      <c r="AG508" s="333"/>
      <c r="AH508" s="333"/>
      <c r="AI508" s="333"/>
      <c r="AJ508" s="333"/>
      <c r="AK508" s="333"/>
      <c r="AL508" s="333"/>
      <c r="AM508" s="333"/>
      <c r="AN508" s="333"/>
    </row>
    <row r="509" spans="1:40" ht="16.5" customHeight="1">
      <c r="A509" s="1152"/>
      <c r="B509" s="1152"/>
      <c r="C509" s="186"/>
      <c r="D509" s="33"/>
      <c r="E509" s="33"/>
      <c r="F509" s="33"/>
      <c r="G509" s="33"/>
      <c r="H509" s="33"/>
      <c r="I509" s="33"/>
      <c r="J509" s="33"/>
      <c r="K509" s="33"/>
      <c r="L509" s="195" t="s">
        <v>595</v>
      </c>
      <c r="M509" s="198"/>
      <c r="N509" s="198"/>
      <c r="O509" s="198"/>
      <c r="P509" s="198"/>
      <c r="Q509" s="198"/>
      <c r="R509" s="29"/>
      <c r="S509" s="33">
        <f t="shared" si="102"/>
        <v>0</v>
      </c>
      <c r="T509" s="12"/>
      <c r="U509" s="109"/>
      <c r="V509" s="333"/>
      <c r="W509" s="333"/>
      <c r="X509" s="333"/>
      <c r="Y509" s="333"/>
      <c r="Z509" s="333"/>
      <c r="AA509" s="333"/>
      <c r="AB509" s="333"/>
      <c r="AC509" s="333"/>
      <c r="AD509" s="333"/>
      <c r="AE509" s="333"/>
      <c r="AF509" s="333"/>
      <c r="AG509" s="333"/>
      <c r="AH509" s="333"/>
      <c r="AI509" s="333"/>
      <c r="AJ509" s="333"/>
      <c r="AK509" s="333"/>
      <c r="AL509" s="333"/>
      <c r="AM509" s="333"/>
      <c r="AN509" s="333"/>
    </row>
    <row r="510" spans="1:40" ht="16.5" customHeight="1">
      <c r="A510" s="1152"/>
      <c r="B510" s="1152"/>
      <c r="C510" s="186"/>
      <c r="D510" s="33"/>
      <c r="E510" s="33"/>
      <c r="F510" s="33"/>
      <c r="G510" s="33"/>
      <c r="H510" s="33"/>
      <c r="I510" s="33"/>
      <c r="J510" s="33"/>
      <c r="K510" s="33"/>
      <c r="L510" s="199" t="s">
        <v>596</v>
      </c>
      <c r="M510" s="200"/>
      <c r="N510" s="200"/>
      <c r="O510" s="200"/>
      <c r="P510" s="200"/>
      <c r="Q510" s="200"/>
      <c r="R510" s="202"/>
      <c r="S510" s="203">
        <f t="shared" si="102"/>
        <v>0</v>
      </c>
      <c r="T510" s="12"/>
      <c r="U510" s="109"/>
      <c r="V510" s="333"/>
      <c r="W510" s="333"/>
      <c r="X510" s="333"/>
      <c r="Y510" s="333"/>
      <c r="Z510" s="333"/>
      <c r="AA510" s="333"/>
      <c r="AB510" s="333"/>
      <c r="AC510" s="333"/>
      <c r="AD510" s="333"/>
      <c r="AE510" s="333"/>
      <c r="AF510" s="333"/>
      <c r="AG510" s="333"/>
      <c r="AH510" s="333"/>
      <c r="AI510" s="333"/>
      <c r="AJ510" s="333"/>
      <c r="AK510" s="333"/>
      <c r="AL510" s="333"/>
      <c r="AM510" s="333"/>
      <c r="AN510" s="333"/>
    </row>
    <row r="511" spans="1:40" ht="16.5" customHeight="1">
      <c r="A511" s="1152"/>
      <c r="B511" s="1152"/>
      <c r="C511" s="186"/>
      <c r="D511" s="33"/>
      <c r="E511" s="33"/>
      <c r="F511" s="33"/>
      <c r="G511" s="33"/>
      <c r="H511" s="33"/>
      <c r="I511" s="33"/>
      <c r="J511" s="33"/>
      <c r="K511" s="33"/>
      <c r="L511" s="199" t="s">
        <v>597</v>
      </c>
      <c r="M511" s="200"/>
      <c r="N511" s="200"/>
      <c r="O511" s="200"/>
      <c r="P511" s="200"/>
      <c r="Q511" s="200"/>
      <c r="R511" s="202"/>
      <c r="S511" s="203">
        <f t="shared" si="102"/>
        <v>0</v>
      </c>
      <c r="T511" s="12"/>
      <c r="U511" s="109"/>
      <c r="V511" s="333"/>
      <c r="W511" s="333"/>
      <c r="X511" s="333"/>
      <c r="Y511" s="333"/>
      <c r="Z511" s="333"/>
      <c r="AA511" s="333"/>
      <c r="AB511" s="333"/>
      <c r="AC511" s="333"/>
      <c r="AD511" s="333"/>
      <c r="AE511" s="333"/>
      <c r="AF511" s="333"/>
      <c r="AG511" s="333"/>
      <c r="AH511" s="333"/>
      <c r="AI511" s="333"/>
      <c r="AJ511" s="333"/>
      <c r="AK511" s="333"/>
      <c r="AL511" s="333"/>
      <c r="AM511" s="333"/>
      <c r="AN511" s="333"/>
    </row>
    <row r="512" spans="1:40" ht="16.5" customHeight="1">
      <c r="A512" s="1152"/>
      <c r="B512" s="1152"/>
      <c r="C512" s="186"/>
      <c r="D512" s="33"/>
      <c r="E512" s="33"/>
      <c r="F512" s="33"/>
      <c r="G512" s="33"/>
      <c r="H512" s="33"/>
      <c r="I512" s="33"/>
      <c r="J512" s="33"/>
      <c r="K512" s="33"/>
      <c r="L512" s="208" t="s">
        <v>598</v>
      </c>
      <c r="M512" s="200"/>
      <c r="N512" s="200"/>
      <c r="O512" s="200"/>
      <c r="P512" s="200"/>
      <c r="Q512" s="200"/>
      <c r="R512" s="202"/>
      <c r="S512" s="203">
        <f t="shared" si="102"/>
        <v>0</v>
      </c>
      <c r="T512" s="12"/>
      <c r="U512" s="109"/>
      <c r="V512" s="333"/>
      <c r="W512" s="333"/>
      <c r="X512" s="333"/>
      <c r="Y512" s="333"/>
      <c r="Z512" s="333"/>
      <c r="AA512" s="333"/>
      <c r="AB512" s="333"/>
      <c r="AC512" s="333"/>
      <c r="AD512" s="333"/>
      <c r="AE512" s="333"/>
      <c r="AF512" s="333"/>
      <c r="AG512" s="333"/>
      <c r="AH512" s="333"/>
      <c r="AI512" s="333"/>
      <c r="AJ512" s="333"/>
      <c r="AK512" s="333"/>
      <c r="AL512" s="333"/>
      <c r="AM512" s="333"/>
      <c r="AN512" s="333"/>
    </row>
    <row r="513" spans="1:40" ht="16.5" customHeight="1">
      <c r="A513" s="1152"/>
      <c r="B513" s="1152"/>
      <c r="C513" s="186"/>
      <c r="D513" s="33"/>
      <c r="E513" s="33"/>
      <c r="F513" s="33"/>
      <c r="G513" s="33"/>
      <c r="H513" s="33"/>
      <c r="I513" s="33"/>
      <c r="J513" s="33"/>
      <c r="K513" s="33"/>
      <c r="L513" s="209" t="s">
        <v>599</v>
      </c>
      <c r="M513" s="210"/>
      <c r="N513" s="210"/>
      <c r="O513" s="210"/>
      <c r="P513" s="210"/>
      <c r="Q513" s="210"/>
      <c r="R513" s="211"/>
      <c r="S513" s="212">
        <f t="shared" si="102"/>
        <v>0</v>
      </c>
      <c r="T513" s="12"/>
      <c r="U513" s="109"/>
      <c r="V513" s="333"/>
      <c r="W513" s="333"/>
      <c r="X513" s="333"/>
      <c r="Y513" s="333"/>
      <c r="Z513" s="333"/>
      <c r="AA513" s="333"/>
      <c r="AB513" s="333"/>
      <c r="AC513" s="333"/>
      <c r="AD513" s="333"/>
      <c r="AE513" s="333"/>
      <c r="AF513" s="333"/>
      <c r="AG513" s="333"/>
      <c r="AH513" s="333"/>
      <c r="AI513" s="333"/>
      <c r="AJ513" s="333"/>
      <c r="AK513" s="333"/>
      <c r="AL513" s="333"/>
      <c r="AM513" s="333"/>
      <c r="AN513" s="333"/>
    </row>
    <row r="514" spans="1:40" ht="16.5" customHeight="1">
      <c r="A514" s="1152"/>
      <c r="B514" s="1152"/>
      <c r="C514" s="186"/>
      <c r="D514" s="33"/>
      <c r="E514" s="33"/>
      <c r="F514" s="33"/>
      <c r="G514" s="33"/>
      <c r="H514" s="33"/>
      <c r="I514" s="33"/>
      <c r="J514" s="33"/>
      <c r="K514" s="33"/>
      <c r="L514" s="209" t="s">
        <v>600</v>
      </c>
      <c r="M514" s="213"/>
      <c r="N514" s="213"/>
      <c r="O514" s="213"/>
      <c r="P514" s="213"/>
      <c r="Q514" s="213"/>
      <c r="R514" s="214"/>
      <c r="S514" s="215">
        <f t="shared" si="102"/>
        <v>0</v>
      </c>
      <c r="T514" s="12"/>
      <c r="U514" s="109"/>
      <c r="V514" s="333"/>
      <c r="W514" s="333"/>
      <c r="X514" s="333"/>
      <c r="Y514" s="333"/>
      <c r="Z514" s="333"/>
      <c r="AA514" s="333"/>
      <c r="AB514" s="333"/>
      <c r="AC514" s="333"/>
      <c r="AD514" s="333"/>
      <c r="AE514" s="333"/>
      <c r="AF514" s="333"/>
      <c r="AG514" s="333"/>
      <c r="AH514" s="333"/>
      <c r="AI514" s="333"/>
      <c r="AJ514" s="333"/>
      <c r="AK514" s="333"/>
      <c r="AL514" s="333"/>
      <c r="AM514" s="333"/>
      <c r="AN514" s="333"/>
    </row>
    <row r="515" spans="1:40" ht="16.5" customHeight="1">
      <c r="A515" s="1152"/>
      <c r="B515" s="1152"/>
      <c r="C515" s="216"/>
      <c r="D515" s="217"/>
      <c r="E515" s="217"/>
      <c r="F515" s="217"/>
      <c r="G515" s="217"/>
      <c r="H515" s="217"/>
      <c r="I515" s="217"/>
      <c r="J515" s="217"/>
      <c r="K515" s="217"/>
      <c r="L515" s="222"/>
      <c r="M515" s="223"/>
      <c r="N515" s="223"/>
      <c r="O515" s="223"/>
      <c r="P515" s="223"/>
      <c r="Q515" s="223"/>
      <c r="R515" s="224"/>
      <c r="S515" s="225"/>
      <c r="T515" s="29"/>
      <c r="U515" s="185"/>
      <c r="V515" s="185"/>
      <c r="W515" s="185"/>
      <c r="X515" s="185"/>
      <c r="Y515" s="185"/>
      <c r="Z515" s="185"/>
      <c r="AA515" s="185"/>
      <c r="AB515" s="185"/>
      <c r="AC515" s="185"/>
      <c r="AD515" s="8"/>
      <c r="AE515" s="8"/>
      <c r="AF515" s="8"/>
      <c r="AG515" s="8"/>
      <c r="AH515" s="8"/>
      <c r="AI515" s="8"/>
      <c r="AJ515" s="8"/>
      <c r="AK515" s="8"/>
      <c r="AL515" s="8"/>
      <c r="AM515" s="8"/>
      <c r="AN515" s="8"/>
    </row>
    <row r="516" spans="1:40" ht="38.25" customHeight="1">
      <c r="A516" s="1152"/>
      <c r="B516" s="1152"/>
      <c r="C516" s="186"/>
      <c r="D516" s="33"/>
      <c r="E516" s="33"/>
      <c r="F516" s="33"/>
      <c r="G516" s="33"/>
      <c r="H516" s="33"/>
      <c r="I516" s="33"/>
      <c r="J516" s="33"/>
      <c r="K516" s="33"/>
      <c r="L516" s="1195" t="s">
        <v>601</v>
      </c>
      <c r="M516" s="228"/>
      <c r="N516" s="228"/>
      <c r="O516" s="228"/>
      <c r="P516" s="230"/>
      <c r="Q516" s="228"/>
      <c r="R516" s="228"/>
      <c r="S516" s="228"/>
      <c r="T516" s="12"/>
      <c r="U516" s="109"/>
      <c r="V516" s="333"/>
      <c r="W516" s="333"/>
      <c r="X516" s="333"/>
      <c r="Y516" s="333"/>
      <c r="Z516" s="333"/>
      <c r="AA516" s="333"/>
      <c r="AB516" s="333"/>
      <c r="AC516" s="333"/>
      <c r="AD516" s="333"/>
      <c r="AE516" s="333"/>
      <c r="AF516" s="333"/>
      <c r="AG516" s="333"/>
      <c r="AH516" s="333"/>
      <c r="AI516" s="333"/>
      <c r="AJ516" s="333"/>
      <c r="AK516" s="333"/>
      <c r="AL516" s="333"/>
      <c r="AM516" s="333"/>
      <c r="AN516" s="333"/>
    </row>
    <row r="517" spans="1:40" ht="23.25" customHeight="1">
      <c r="A517" s="1152"/>
      <c r="B517" s="1152"/>
      <c r="C517" s="186"/>
      <c r="D517" s="33"/>
      <c r="E517" s="33"/>
      <c r="F517" s="33"/>
      <c r="G517" s="33"/>
      <c r="H517" s="33"/>
      <c r="I517" s="33"/>
      <c r="J517" s="33"/>
      <c r="K517" s="33"/>
      <c r="L517" s="1193"/>
      <c r="M517" s="230"/>
      <c r="N517" s="230"/>
      <c r="O517" s="228"/>
      <c r="P517" s="228"/>
      <c r="Q517" s="228"/>
      <c r="R517" s="228"/>
      <c r="S517" s="228"/>
      <c r="T517" s="29"/>
      <c r="U517" s="109"/>
      <c r="V517" s="333"/>
      <c r="W517" s="333"/>
      <c r="X517" s="333"/>
      <c r="Y517" s="333"/>
      <c r="Z517" s="333"/>
      <c r="AA517" s="333"/>
      <c r="AB517" s="333"/>
      <c r="AC517" s="333"/>
      <c r="AD517" s="333"/>
      <c r="AE517" s="333"/>
      <c r="AF517" s="333"/>
      <c r="AG517" s="333"/>
      <c r="AH517" s="333"/>
      <c r="AI517" s="333"/>
      <c r="AJ517" s="333"/>
      <c r="AK517" s="333"/>
      <c r="AL517" s="333"/>
      <c r="AM517" s="333"/>
      <c r="AN517" s="333"/>
    </row>
    <row r="518" spans="1:40" ht="23.25" customHeight="1">
      <c r="A518" s="1152"/>
      <c r="B518" s="1152"/>
      <c r="C518" s="186"/>
      <c r="D518" s="33"/>
      <c r="E518" s="33"/>
      <c r="F518" s="33"/>
      <c r="G518" s="33"/>
      <c r="H518" s="33"/>
      <c r="I518" s="33"/>
      <c r="J518" s="33"/>
      <c r="K518" s="33"/>
      <c r="L518" s="1194"/>
      <c r="M518" s="228"/>
      <c r="N518" s="230"/>
      <c r="O518" s="228"/>
      <c r="P518" s="228"/>
      <c r="Q518" s="228"/>
      <c r="R518" s="228"/>
      <c r="S518" s="228"/>
      <c r="T518" s="29"/>
      <c r="U518" s="109"/>
      <c r="V518" s="333"/>
      <c r="W518" s="333"/>
      <c r="X518" s="333"/>
      <c r="Y518" s="333"/>
      <c r="Z518" s="333"/>
      <c r="AA518" s="333"/>
      <c r="AB518" s="333"/>
      <c r="AC518" s="333"/>
      <c r="AD518" s="333"/>
      <c r="AE518" s="333"/>
      <c r="AF518" s="333"/>
      <c r="AG518" s="333"/>
      <c r="AH518" s="333"/>
      <c r="AI518" s="333"/>
      <c r="AJ518" s="333"/>
      <c r="AK518" s="333"/>
      <c r="AL518" s="333"/>
      <c r="AM518" s="333"/>
      <c r="AN518" s="333"/>
    </row>
    <row r="519" spans="1:40" ht="15.75" customHeight="1">
      <c r="A519" s="1152"/>
      <c r="B519" s="1152"/>
      <c r="C519" s="186"/>
      <c r="D519" s="33"/>
      <c r="E519" s="33"/>
      <c r="F519" s="33"/>
      <c r="G519" s="33"/>
      <c r="H519" s="33"/>
      <c r="I519" s="33"/>
      <c r="J519" s="33"/>
      <c r="K519" s="33"/>
      <c r="L519" s="238" t="s">
        <v>593</v>
      </c>
      <c r="M519" s="280"/>
      <c r="N519" s="280"/>
      <c r="O519" s="280"/>
      <c r="P519" s="280"/>
      <c r="Q519" s="280"/>
      <c r="R519" s="236"/>
      <c r="S519" s="237">
        <f t="shared" ref="S519:S530" si="103">SUM(M519:R519)</f>
        <v>0</v>
      </c>
      <c r="T519" s="12"/>
      <c r="U519" s="109"/>
      <c r="V519" s="333"/>
      <c r="W519" s="333"/>
      <c r="X519" s="333"/>
      <c r="Y519" s="333"/>
      <c r="Z519" s="333"/>
      <c r="AA519" s="333"/>
      <c r="AB519" s="333"/>
      <c r="AC519" s="333"/>
      <c r="AD519" s="333"/>
      <c r="AE519" s="333"/>
      <c r="AF519" s="333"/>
      <c r="AG519" s="333"/>
      <c r="AH519" s="333"/>
      <c r="AI519" s="333"/>
      <c r="AJ519" s="333"/>
      <c r="AK519" s="333"/>
      <c r="AL519" s="333"/>
      <c r="AM519" s="333"/>
      <c r="AN519" s="333"/>
    </row>
    <row r="520" spans="1:40" ht="15.75" customHeight="1">
      <c r="A520" s="1152"/>
      <c r="B520" s="1152"/>
      <c r="C520" s="186"/>
      <c r="D520" s="33"/>
      <c r="E520" s="33"/>
      <c r="F520" s="33"/>
      <c r="G520" s="33"/>
      <c r="H520" s="33"/>
      <c r="I520" s="33"/>
      <c r="J520" s="33"/>
      <c r="K520" s="33"/>
      <c r="L520" s="240" t="s">
        <v>594</v>
      </c>
      <c r="M520" s="281"/>
      <c r="N520" s="281"/>
      <c r="O520" s="281"/>
      <c r="P520" s="281"/>
      <c r="Q520" s="281"/>
      <c r="R520" s="228"/>
      <c r="S520" s="242">
        <f t="shared" si="103"/>
        <v>0</v>
      </c>
      <c r="T520" s="12"/>
      <c r="U520" s="109"/>
      <c r="V520" s="333"/>
      <c r="W520" s="333"/>
      <c r="X520" s="333"/>
      <c r="Y520" s="333"/>
      <c r="Z520" s="333"/>
      <c r="AA520" s="333"/>
      <c r="AB520" s="333"/>
      <c r="AC520" s="333"/>
      <c r="AD520" s="333"/>
      <c r="AE520" s="333"/>
      <c r="AF520" s="333"/>
      <c r="AG520" s="333"/>
      <c r="AH520" s="333"/>
      <c r="AI520" s="333"/>
      <c r="AJ520" s="333"/>
      <c r="AK520" s="333"/>
      <c r="AL520" s="333"/>
      <c r="AM520" s="333"/>
      <c r="AN520" s="333"/>
    </row>
    <row r="521" spans="1:40" ht="15.75" customHeight="1">
      <c r="A521" s="1152"/>
      <c r="B521" s="1152"/>
      <c r="C521" s="186"/>
      <c r="D521" s="33"/>
      <c r="E521" s="33"/>
      <c r="F521" s="33"/>
      <c r="G521" s="33"/>
      <c r="H521" s="33"/>
      <c r="I521" s="33"/>
      <c r="J521" s="33"/>
      <c r="K521" s="33"/>
      <c r="L521" s="240" t="s">
        <v>595</v>
      </c>
      <c r="M521" s="243"/>
      <c r="N521" s="243"/>
      <c r="O521" s="243"/>
      <c r="P521" s="243"/>
      <c r="Q521" s="243"/>
      <c r="R521" s="228"/>
      <c r="S521" s="242">
        <f t="shared" si="103"/>
        <v>0</v>
      </c>
      <c r="T521" s="12"/>
      <c r="U521" s="109"/>
      <c r="V521" s="333"/>
      <c r="W521" s="333"/>
      <c r="X521" s="333"/>
      <c r="Y521" s="333"/>
      <c r="Z521" s="333"/>
      <c r="AA521" s="333"/>
      <c r="AB521" s="333"/>
      <c r="AC521" s="333"/>
      <c r="AD521" s="333"/>
      <c r="AE521" s="333"/>
      <c r="AF521" s="333"/>
      <c r="AG521" s="333"/>
      <c r="AH521" s="333"/>
      <c r="AI521" s="333"/>
      <c r="AJ521" s="333"/>
      <c r="AK521" s="333"/>
      <c r="AL521" s="333"/>
      <c r="AM521" s="333"/>
      <c r="AN521" s="333"/>
    </row>
    <row r="522" spans="1:40" ht="15.75" customHeight="1">
      <c r="A522" s="1152"/>
      <c r="B522" s="1152"/>
      <c r="C522" s="186"/>
      <c r="D522" s="33"/>
      <c r="E522" s="33"/>
      <c r="F522" s="33"/>
      <c r="G522" s="33"/>
      <c r="H522" s="33"/>
      <c r="I522" s="33"/>
      <c r="J522" s="33"/>
      <c r="K522" s="33"/>
      <c r="L522" s="244" t="s">
        <v>596</v>
      </c>
      <c r="M522" s="246"/>
      <c r="N522" s="246"/>
      <c r="O522" s="246"/>
      <c r="P522" s="246"/>
      <c r="Q522" s="246"/>
      <c r="R522" s="247"/>
      <c r="S522" s="248">
        <f t="shared" si="103"/>
        <v>0</v>
      </c>
      <c r="T522" s="12"/>
      <c r="U522" s="109"/>
      <c r="V522" s="333"/>
      <c r="W522" s="333"/>
      <c r="X522" s="333"/>
      <c r="Y522" s="333"/>
      <c r="Z522" s="333"/>
      <c r="AA522" s="333"/>
      <c r="AB522" s="333"/>
      <c r="AC522" s="333"/>
      <c r="AD522" s="333"/>
      <c r="AE522" s="333"/>
      <c r="AF522" s="333"/>
      <c r="AG522" s="333"/>
      <c r="AH522" s="333"/>
      <c r="AI522" s="333"/>
      <c r="AJ522" s="333"/>
      <c r="AK522" s="333"/>
      <c r="AL522" s="333"/>
      <c r="AM522" s="333"/>
      <c r="AN522" s="333"/>
    </row>
    <row r="523" spans="1:40" ht="15.75" customHeight="1">
      <c r="A523" s="1152"/>
      <c r="B523" s="1152"/>
      <c r="C523" s="1200"/>
      <c r="D523" s="186"/>
      <c r="E523" s="186"/>
      <c r="F523" s="186"/>
      <c r="G523" s="186"/>
      <c r="H523" s="186"/>
      <c r="I523" s="186"/>
      <c r="J523" s="186"/>
      <c r="K523" s="186"/>
      <c r="L523" s="244" t="s">
        <v>597</v>
      </c>
      <c r="M523" s="246"/>
      <c r="N523" s="246"/>
      <c r="O523" s="246"/>
      <c r="P523" s="246"/>
      <c r="Q523" s="246"/>
      <c r="R523" s="247"/>
      <c r="S523" s="248">
        <f t="shared" si="103"/>
        <v>0</v>
      </c>
      <c r="T523" s="29"/>
      <c r="U523" s="185"/>
      <c r="V523" s="185"/>
      <c r="W523" s="185"/>
      <c r="X523" s="185"/>
      <c r="Y523" s="185"/>
      <c r="Z523" s="185"/>
      <c r="AA523" s="185"/>
      <c r="AB523" s="185"/>
      <c r="AC523" s="185"/>
      <c r="AD523" s="8"/>
      <c r="AE523" s="8"/>
      <c r="AF523" s="8"/>
      <c r="AG523" s="8"/>
      <c r="AH523" s="8"/>
      <c r="AI523" s="8"/>
      <c r="AJ523" s="8"/>
      <c r="AK523" s="8"/>
      <c r="AL523" s="8"/>
      <c r="AM523" s="8"/>
      <c r="AN523" s="8"/>
    </row>
    <row r="524" spans="1:40" ht="15.75" customHeight="1">
      <c r="A524" s="1152"/>
      <c r="B524" s="1152"/>
      <c r="C524" s="1201"/>
      <c r="D524" s="186"/>
      <c r="E524" s="186"/>
      <c r="F524" s="186"/>
      <c r="G524" s="186"/>
      <c r="H524" s="186"/>
      <c r="I524" s="186"/>
      <c r="J524" s="186"/>
      <c r="K524" s="186"/>
      <c r="L524" s="249" t="s">
        <v>598</v>
      </c>
      <c r="M524" s="246"/>
      <c r="N524" s="246"/>
      <c r="O524" s="246"/>
      <c r="P524" s="246"/>
      <c r="Q524" s="246"/>
      <c r="R524" s="247"/>
      <c r="S524" s="248">
        <f t="shared" si="103"/>
        <v>0</v>
      </c>
      <c r="T524" s="29"/>
      <c r="U524" s="185"/>
      <c r="V524" s="185"/>
      <c r="W524" s="185"/>
      <c r="X524" s="185"/>
      <c r="Y524" s="185"/>
      <c r="Z524" s="185"/>
      <c r="AA524" s="185"/>
      <c r="AB524" s="185"/>
      <c r="AC524" s="185"/>
      <c r="AD524" s="8"/>
      <c r="AE524" s="8"/>
      <c r="AF524" s="8"/>
      <c r="AG524" s="8"/>
      <c r="AH524" s="8"/>
      <c r="AI524" s="8"/>
      <c r="AJ524" s="8"/>
      <c r="AK524" s="8"/>
      <c r="AL524" s="8"/>
      <c r="AM524" s="8"/>
      <c r="AN524" s="8"/>
    </row>
    <row r="525" spans="1:40" ht="15.75" customHeight="1">
      <c r="A525" s="352"/>
      <c r="B525" s="401"/>
      <c r="C525" s="186"/>
      <c r="D525" s="33"/>
      <c r="E525" s="33"/>
      <c r="F525" s="33"/>
      <c r="G525" s="33"/>
      <c r="H525" s="33"/>
      <c r="I525" s="33"/>
      <c r="J525" s="33"/>
      <c r="K525" s="33"/>
      <c r="L525" s="250" t="s">
        <v>599</v>
      </c>
      <c r="M525" s="251"/>
      <c r="N525" s="251"/>
      <c r="O525" s="251"/>
      <c r="P525" s="251"/>
      <c r="Q525" s="251"/>
      <c r="R525" s="252"/>
      <c r="S525" s="253">
        <f t="shared" si="103"/>
        <v>0</v>
      </c>
      <c r="T525" s="12"/>
      <c r="U525" s="109"/>
      <c r="V525" s="333"/>
      <c r="W525" s="333"/>
      <c r="X525" s="333"/>
      <c r="Y525" s="333"/>
      <c r="Z525" s="333"/>
      <c r="AA525" s="333"/>
      <c r="AB525" s="333"/>
      <c r="AC525" s="333"/>
      <c r="AD525" s="333"/>
      <c r="AE525" s="333"/>
      <c r="AF525" s="333"/>
      <c r="AG525" s="333"/>
      <c r="AH525" s="333"/>
      <c r="AI525" s="333"/>
      <c r="AJ525" s="333"/>
      <c r="AK525" s="333"/>
      <c r="AL525" s="333"/>
      <c r="AM525" s="333"/>
      <c r="AN525" s="333"/>
    </row>
    <row r="526" spans="1:40" ht="15.75" customHeight="1">
      <c r="A526" s="352"/>
      <c r="B526" s="401"/>
      <c r="C526" s="186"/>
      <c r="D526" s="33"/>
      <c r="E526" s="33"/>
      <c r="F526" s="33"/>
      <c r="G526" s="33"/>
      <c r="H526" s="33"/>
      <c r="I526" s="33"/>
      <c r="J526" s="33"/>
      <c r="K526" s="33"/>
      <c r="L526" s="250" t="s">
        <v>600</v>
      </c>
      <c r="M526" s="254"/>
      <c r="N526" s="254"/>
      <c r="O526" s="254"/>
      <c r="P526" s="254"/>
      <c r="Q526" s="254"/>
      <c r="R526" s="255"/>
      <c r="S526" s="256">
        <f t="shared" si="103"/>
        <v>0</v>
      </c>
      <c r="T526" s="12"/>
      <c r="U526" s="109"/>
      <c r="V526" s="333"/>
      <c r="W526" s="333"/>
      <c r="X526" s="333"/>
      <c r="Y526" s="333"/>
      <c r="Z526" s="333"/>
      <c r="AA526" s="333"/>
      <c r="AB526" s="333"/>
      <c r="AC526" s="333"/>
      <c r="AD526" s="333"/>
      <c r="AE526" s="333"/>
      <c r="AF526" s="333"/>
      <c r="AG526" s="333"/>
      <c r="AH526" s="333"/>
      <c r="AI526" s="333"/>
      <c r="AJ526" s="333"/>
      <c r="AK526" s="333"/>
      <c r="AL526" s="333"/>
      <c r="AM526" s="333"/>
      <c r="AN526" s="333"/>
    </row>
    <row r="527" spans="1:40" ht="15.75" customHeight="1">
      <c r="A527" s="352"/>
      <c r="B527" s="401"/>
      <c r="C527" s="186"/>
      <c r="D527" s="33"/>
      <c r="E527" s="33"/>
      <c r="F527" s="33"/>
      <c r="G527" s="33"/>
      <c r="H527" s="33"/>
      <c r="I527" s="33"/>
      <c r="J527" s="33"/>
      <c r="K527" s="33"/>
      <c r="L527" s="222" t="s">
        <v>681</v>
      </c>
      <c r="M527" s="223">
        <f t="shared" ref="M527:R527" si="104">M519+M502</f>
        <v>0</v>
      </c>
      <c r="N527" s="223">
        <f t="shared" si="104"/>
        <v>0</v>
      </c>
      <c r="O527" s="223">
        <f t="shared" si="104"/>
        <v>0</v>
      </c>
      <c r="P527" s="223">
        <f t="shared" si="104"/>
        <v>0</v>
      </c>
      <c r="Q527" s="223">
        <f t="shared" si="104"/>
        <v>0</v>
      </c>
      <c r="R527" s="223">
        <f t="shared" si="104"/>
        <v>0</v>
      </c>
      <c r="S527" s="224">
        <f t="shared" si="103"/>
        <v>0</v>
      </c>
      <c r="T527" s="12"/>
      <c r="U527" s="109"/>
      <c r="V527" s="333"/>
      <c r="W527" s="333"/>
      <c r="X527" s="333"/>
      <c r="Y527" s="333"/>
      <c r="Z527" s="333"/>
      <c r="AA527" s="333"/>
      <c r="AB527" s="333"/>
      <c r="AC527" s="333"/>
      <c r="AD527" s="333"/>
      <c r="AE527" s="333"/>
      <c r="AF527" s="333"/>
      <c r="AG527" s="333"/>
      <c r="AH527" s="333"/>
      <c r="AI527" s="333"/>
      <c r="AJ527" s="333"/>
      <c r="AK527" s="333"/>
      <c r="AL527" s="333"/>
      <c r="AM527" s="333"/>
      <c r="AN527" s="333"/>
    </row>
    <row r="528" spans="1:40" ht="15.75" customHeight="1">
      <c r="A528" s="352"/>
      <c r="B528" s="401"/>
      <c r="C528" s="186"/>
      <c r="D528" s="33"/>
      <c r="E528" s="33"/>
      <c r="F528" s="33"/>
      <c r="G528" s="33"/>
      <c r="H528" s="33"/>
      <c r="I528" s="33"/>
      <c r="J528" s="33"/>
      <c r="K528" s="33"/>
      <c r="L528" s="257" t="s">
        <v>682</v>
      </c>
      <c r="M528" s="258">
        <f t="shared" ref="M528:R528" si="105">M523+M522+M506+M505</f>
        <v>0</v>
      </c>
      <c r="N528" s="258">
        <f t="shared" si="105"/>
        <v>0</v>
      </c>
      <c r="O528" s="258">
        <f t="shared" si="105"/>
        <v>0</v>
      </c>
      <c r="P528" s="258">
        <f t="shared" si="105"/>
        <v>0</v>
      </c>
      <c r="Q528" s="258">
        <f t="shared" si="105"/>
        <v>0</v>
      </c>
      <c r="R528" s="258">
        <f t="shared" si="105"/>
        <v>0</v>
      </c>
      <c r="S528" s="259">
        <f t="shared" si="103"/>
        <v>0</v>
      </c>
      <c r="T528" s="12"/>
      <c r="U528" s="109"/>
      <c r="V528" s="333"/>
      <c r="W528" s="333"/>
      <c r="X528" s="333"/>
      <c r="Y528" s="333"/>
      <c r="Z528" s="333"/>
      <c r="AA528" s="333"/>
      <c r="AB528" s="333"/>
      <c r="AC528" s="333"/>
      <c r="AD528" s="333"/>
      <c r="AE528" s="333"/>
      <c r="AF528" s="333"/>
      <c r="AG528" s="333"/>
      <c r="AH528" s="333"/>
      <c r="AI528" s="333"/>
      <c r="AJ528" s="333"/>
      <c r="AK528" s="333"/>
      <c r="AL528" s="333"/>
      <c r="AM528" s="333"/>
      <c r="AN528" s="333"/>
    </row>
    <row r="529" spans="1:40" ht="15.75" customHeight="1">
      <c r="A529" s="352"/>
      <c r="B529" s="401"/>
      <c r="C529" s="1200"/>
      <c r="D529" s="186"/>
      <c r="E529" s="186"/>
      <c r="F529" s="186"/>
      <c r="G529" s="186"/>
      <c r="H529" s="186"/>
      <c r="I529" s="186"/>
      <c r="J529" s="186"/>
      <c r="K529" s="186"/>
      <c r="L529" s="257" t="s">
        <v>683</v>
      </c>
      <c r="M529" s="258">
        <f t="shared" ref="M529:R529" si="106">M524+M507</f>
        <v>0</v>
      </c>
      <c r="N529" s="258">
        <f t="shared" si="106"/>
        <v>0</v>
      </c>
      <c r="O529" s="258">
        <f t="shared" si="106"/>
        <v>0</v>
      </c>
      <c r="P529" s="258">
        <f t="shared" si="106"/>
        <v>0</v>
      </c>
      <c r="Q529" s="258">
        <f t="shared" si="106"/>
        <v>0</v>
      </c>
      <c r="R529" s="258">
        <f t="shared" si="106"/>
        <v>0</v>
      </c>
      <c r="S529" s="259">
        <f t="shared" si="103"/>
        <v>0</v>
      </c>
      <c r="T529" s="29"/>
      <c r="U529" s="185"/>
      <c r="V529" s="185"/>
      <c r="W529" s="185"/>
      <c r="X529" s="185"/>
      <c r="Y529" s="185"/>
      <c r="Z529" s="185"/>
      <c r="AA529" s="185"/>
      <c r="AB529" s="185"/>
      <c r="AC529" s="185"/>
      <c r="AD529" s="8"/>
      <c r="AE529" s="8"/>
      <c r="AF529" s="8"/>
      <c r="AG529" s="8"/>
      <c r="AH529" s="8"/>
      <c r="AI529" s="8"/>
      <c r="AJ529" s="8"/>
      <c r="AK529" s="8"/>
      <c r="AL529" s="8"/>
      <c r="AM529" s="8"/>
      <c r="AN529" s="8"/>
    </row>
    <row r="530" spans="1:40" ht="15.75" customHeight="1">
      <c r="A530" s="352"/>
      <c r="B530" s="401"/>
      <c r="C530" s="1201"/>
      <c r="D530" s="186"/>
      <c r="E530" s="186"/>
      <c r="F530" s="186"/>
      <c r="G530" s="186"/>
      <c r="H530" s="186"/>
      <c r="I530" s="186"/>
      <c r="J530" s="186"/>
      <c r="K530" s="186"/>
      <c r="L530" s="260" t="s">
        <v>684</v>
      </c>
      <c r="M530" s="261">
        <f t="shared" ref="M530:R530" si="107">M525+M508</f>
        <v>0</v>
      </c>
      <c r="N530" s="261">
        <f t="shared" si="107"/>
        <v>0</v>
      </c>
      <c r="O530" s="261">
        <f t="shared" si="107"/>
        <v>0</v>
      </c>
      <c r="P530" s="261">
        <f t="shared" si="107"/>
        <v>0</v>
      </c>
      <c r="Q530" s="261">
        <f t="shared" si="107"/>
        <v>0</v>
      </c>
      <c r="R530" s="261">
        <f t="shared" si="107"/>
        <v>0</v>
      </c>
      <c r="S530" s="262">
        <f t="shared" si="103"/>
        <v>0</v>
      </c>
      <c r="T530" s="29"/>
      <c r="U530" s="185"/>
      <c r="V530" s="185"/>
      <c r="W530" s="185"/>
      <c r="X530" s="185"/>
      <c r="Y530" s="185"/>
      <c r="Z530" s="185"/>
      <c r="AA530" s="185"/>
      <c r="AB530" s="185"/>
      <c r="AC530" s="185"/>
      <c r="AD530" s="8"/>
      <c r="AE530" s="8"/>
      <c r="AF530" s="8"/>
      <c r="AG530" s="8"/>
      <c r="AH530" s="8"/>
      <c r="AI530" s="8"/>
      <c r="AJ530" s="8"/>
      <c r="AK530" s="8"/>
      <c r="AL530" s="8"/>
      <c r="AM530" s="8"/>
      <c r="AN530" s="8"/>
    </row>
    <row r="531" spans="1:40" ht="11.25" customHeight="1">
      <c r="A531" s="1224" t="s">
        <v>817</v>
      </c>
      <c r="B531" s="1138"/>
      <c r="C531" s="354"/>
      <c r="D531" s="1109"/>
      <c r="E531" s="1109"/>
      <c r="F531" s="1109"/>
      <c r="G531" s="1109"/>
      <c r="H531" s="1109"/>
      <c r="I531" s="1109"/>
      <c r="J531" s="1109"/>
      <c r="K531" s="1109"/>
      <c r="L531" s="1224"/>
      <c r="M531" s="1137"/>
      <c r="N531" s="1137"/>
      <c r="O531" s="1137"/>
      <c r="P531" s="1137"/>
      <c r="Q531" s="1137"/>
      <c r="R531" s="1137"/>
      <c r="S531" s="1138"/>
      <c r="T531" s="186"/>
      <c r="U531" s="109"/>
      <c r="V531" s="333"/>
      <c r="W531" s="333"/>
      <c r="X531" s="333"/>
      <c r="Y531" s="333"/>
      <c r="Z531" s="333"/>
      <c r="AA531" s="333"/>
      <c r="AB531" s="333"/>
      <c r="AC531" s="333"/>
      <c r="AD531" s="333"/>
      <c r="AE531" s="333"/>
      <c r="AF531" s="333"/>
      <c r="AG531" s="333"/>
      <c r="AH531" s="333"/>
      <c r="AI531" s="333"/>
      <c r="AJ531" s="333"/>
      <c r="AK531" s="333"/>
      <c r="AL531" s="333"/>
      <c r="AM531" s="333"/>
      <c r="AN531" s="333"/>
    </row>
    <row r="532" spans="1:40" ht="16.5" customHeight="1">
      <c r="A532" s="106"/>
      <c r="B532" s="179"/>
      <c r="C532" s="106"/>
      <c r="D532" s="106"/>
      <c r="E532" s="106"/>
      <c r="F532" s="106"/>
      <c r="G532" s="106"/>
      <c r="H532" s="106"/>
      <c r="I532" s="106"/>
      <c r="J532" s="106"/>
      <c r="K532" s="106"/>
      <c r="L532" s="106"/>
      <c r="M532" s="180"/>
      <c r="N532" s="180"/>
      <c r="O532" s="180"/>
      <c r="P532" s="180"/>
      <c r="Q532" s="180"/>
      <c r="R532" s="180"/>
      <c r="S532" s="106"/>
      <c r="T532" s="175"/>
      <c r="U532" s="109"/>
      <c r="V532" s="333"/>
      <c r="W532" s="333"/>
      <c r="X532" s="333"/>
      <c r="Y532" s="333"/>
      <c r="Z532" s="333"/>
      <c r="AA532" s="333"/>
      <c r="AB532" s="333"/>
      <c r="AC532" s="333"/>
      <c r="AD532" s="333"/>
      <c r="AE532" s="333"/>
      <c r="AF532" s="333"/>
      <c r="AG532" s="333"/>
      <c r="AH532" s="333"/>
      <c r="AI532" s="333"/>
      <c r="AJ532" s="333"/>
      <c r="AK532" s="333"/>
      <c r="AL532" s="333"/>
      <c r="AM532" s="333"/>
      <c r="AN532" s="333"/>
    </row>
    <row r="533" spans="1:40" ht="16.5" customHeight="1">
      <c r="A533" s="106"/>
      <c r="B533" s="179"/>
      <c r="C533" s="106"/>
      <c r="D533" s="106"/>
      <c r="E533" s="106"/>
      <c r="F533" s="106"/>
      <c r="G533" s="106"/>
      <c r="H533" s="106"/>
      <c r="I533" s="106"/>
      <c r="J533" s="106"/>
      <c r="K533" s="106"/>
      <c r="L533" s="106"/>
      <c r="M533" s="180"/>
      <c r="N533" s="180"/>
      <c r="O533" s="180"/>
      <c r="P533" s="180"/>
      <c r="Q533" s="180"/>
      <c r="R533" s="180"/>
      <c r="S533" s="106"/>
      <c r="T533" s="175"/>
      <c r="U533" s="109"/>
      <c r="V533" s="333"/>
      <c r="W533" s="333"/>
      <c r="X533" s="333"/>
      <c r="Y533" s="333"/>
      <c r="Z533" s="333"/>
      <c r="AA533" s="333"/>
      <c r="AB533" s="333"/>
      <c r="AC533" s="333"/>
      <c r="AD533" s="333"/>
      <c r="AE533" s="333"/>
      <c r="AF533" s="333"/>
      <c r="AG533" s="333"/>
      <c r="AH533" s="333"/>
      <c r="AI533" s="333"/>
      <c r="AJ533" s="333"/>
      <c r="AK533" s="333"/>
      <c r="AL533" s="333"/>
      <c r="AM533" s="333"/>
      <c r="AN533" s="333"/>
    </row>
    <row r="534" spans="1:40" ht="16.5" customHeight="1">
      <c r="A534" s="106"/>
      <c r="B534" s="179"/>
      <c r="C534" s="106"/>
      <c r="D534" s="106"/>
      <c r="E534" s="106"/>
      <c r="F534" s="106"/>
      <c r="G534" s="106"/>
      <c r="H534" s="106"/>
      <c r="I534" s="106"/>
      <c r="J534" s="106"/>
      <c r="K534" s="106"/>
      <c r="L534" s="106"/>
      <c r="M534" s="1258"/>
      <c r="N534" s="1137"/>
      <c r="O534" s="1137"/>
      <c r="P534" s="1137"/>
      <c r="Q534" s="1137"/>
      <c r="R534" s="1137"/>
      <c r="S534" s="1137"/>
      <c r="T534" s="175"/>
      <c r="U534" s="109"/>
      <c r="V534" s="333"/>
      <c r="W534" s="333"/>
      <c r="X534" s="333"/>
      <c r="Y534" s="333"/>
      <c r="Z534" s="333"/>
      <c r="AA534" s="333"/>
      <c r="AB534" s="333"/>
      <c r="AC534" s="333"/>
      <c r="AD534" s="333"/>
      <c r="AE534" s="333"/>
      <c r="AF534" s="333"/>
      <c r="AG534" s="333"/>
      <c r="AH534" s="333"/>
      <c r="AI534" s="333"/>
      <c r="AJ534" s="333"/>
      <c r="AK534" s="333"/>
      <c r="AL534" s="333"/>
      <c r="AM534" s="333"/>
      <c r="AN534" s="333"/>
    </row>
    <row r="535" spans="1:40" ht="16.5" customHeight="1">
      <c r="A535" s="106"/>
      <c r="B535" s="179"/>
      <c r="C535" s="106"/>
      <c r="D535" s="175"/>
      <c r="E535" s="175"/>
      <c r="F535" s="175"/>
      <c r="G535" s="175"/>
      <c r="H535" s="175"/>
      <c r="I535" s="175"/>
      <c r="J535" s="175"/>
      <c r="K535" s="1187" t="s">
        <v>592</v>
      </c>
      <c r="L535" s="186" t="s">
        <v>593</v>
      </c>
      <c r="M535" s="192">
        <f t="shared" ref="M535:R535" si="108">M507+M479+M450+M421+M392+M361+M333+M304+M275+M245+M217+M189+M159+M129+M99+M70+M38+M10</f>
        <v>46</v>
      </c>
      <c r="N535" s="192">
        <f t="shared" si="108"/>
        <v>54</v>
      </c>
      <c r="O535" s="192">
        <f t="shared" si="108"/>
        <v>43</v>
      </c>
      <c r="P535" s="192">
        <f t="shared" si="108"/>
        <v>54</v>
      </c>
      <c r="Q535" s="192">
        <f t="shared" si="108"/>
        <v>36</v>
      </c>
      <c r="R535" s="192">
        <f t="shared" si="108"/>
        <v>0</v>
      </c>
      <c r="S535" s="112">
        <f t="shared" ref="S535:S550" si="109">SUM(M535:R535)</f>
        <v>233</v>
      </c>
      <c r="T535" s="175"/>
      <c r="U535" s="109"/>
      <c r="V535" s="333"/>
      <c r="W535" s="333"/>
      <c r="X535" s="333"/>
      <c r="Y535" s="333"/>
      <c r="Z535" s="333"/>
      <c r="AA535" s="333"/>
      <c r="AB535" s="333"/>
      <c r="AC535" s="333"/>
      <c r="AD535" s="333"/>
      <c r="AE535" s="333"/>
      <c r="AF535" s="333"/>
      <c r="AG535" s="333"/>
      <c r="AH535" s="333"/>
      <c r="AI535" s="333"/>
      <c r="AJ535" s="333"/>
      <c r="AK535" s="333"/>
      <c r="AL535" s="333"/>
      <c r="AM535" s="333"/>
      <c r="AN535" s="333"/>
    </row>
    <row r="536" spans="1:40" ht="16.5" customHeight="1">
      <c r="A536" s="106"/>
      <c r="B536" s="179"/>
      <c r="C536" s="106"/>
      <c r="D536" s="175"/>
      <c r="E536" s="175"/>
      <c r="F536" s="175"/>
      <c r="G536" s="175"/>
      <c r="H536" s="175"/>
      <c r="I536" s="175"/>
      <c r="J536" s="175"/>
      <c r="K536" s="1152"/>
      <c r="L536" s="195" t="s">
        <v>594</v>
      </c>
      <c r="M536" s="192">
        <f t="shared" ref="M536:R536" si="110">M508+M480+M451+M422+M393+M362+M334+M305+M276+M246+M218+M190+M160+M130+M100+M71+M39+M11</f>
        <v>18</v>
      </c>
      <c r="N536" s="192">
        <f t="shared" si="110"/>
        <v>46</v>
      </c>
      <c r="O536" s="192">
        <f t="shared" si="110"/>
        <v>25</v>
      </c>
      <c r="P536" s="192">
        <f t="shared" si="110"/>
        <v>44</v>
      </c>
      <c r="Q536" s="192">
        <f t="shared" si="110"/>
        <v>32</v>
      </c>
      <c r="R536" s="192">
        <f t="shared" si="110"/>
        <v>0</v>
      </c>
      <c r="S536" s="112">
        <f t="shared" si="109"/>
        <v>165</v>
      </c>
      <c r="T536" s="175"/>
      <c r="U536" s="109"/>
      <c r="V536" s="333"/>
      <c r="W536" s="333"/>
      <c r="X536" s="333"/>
      <c r="Y536" s="333"/>
      <c r="Z536" s="333"/>
      <c r="AA536" s="333"/>
      <c r="AB536" s="333"/>
      <c r="AC536" s="333"/>
      <c r="AD536" s="333"/>
      <c r="AE536" s="333"/>
      <c r="AF536" s="333"/>
      <c r="AG536" s="333"/>
      <c r="AH536" s="333"/>
      <c r="AI536" s="333"/>
      <c r="AJ536" s="333"/>
      <c r="AK536" s="333"/>
      <c r="AL536" s="333"/>
      <c r="AM536" s="333"/>
      <c r="AN536" s="333"/>
    </row>
    <row r="537" spans="1:40" ht="16.5" customHeight="1">
      <c r="A537" s="106"/>
      <c r="B537" s="179"/>
      <c r="C537" s="106"/>
      <c r="D537" s="175"/>
      <c r="E537" s="175"/>
      <c r="F537" s="175"/>
      <c r="G537" s="175"/>
      <c r="H537" s="175"/>
      <c r="I537" s="175"/>
      <c r="J537" s="175"/>
      <c r="K537" s="1152"/>
      <c r="L537" s="195" t="s">
        <v>595</v>
      </c>
      <c r="M537" s="192">
        <f t="shared" ref="M537:R537" si="111">M509+M481+M452+M423+M394+M363+M335+M306+M277+M247+M219+M191+M161+M131+M101+M72+M40+M12</f>
        <v>28</v>
      </c>
      <c r="N537" s="192">
        <f t="shared" si="111"/>
        <v>8</v>
      </c>
      <c r="O537" s="192">
        <f t="shared" si="111"/>
        <v>18</v>
      </c>
      <c r="P537" s="192">
        <f t="shared" si="111"/>
        <v>10</v>
      </c>
      <c r="Q537" s="192">
        <f t="shared" si="111"/>
        <v>4</v>
      </c>
      <c r="R537" s="192">
        <f t="shared" si="111"/>
        <v>0</v>
      </c>
      <c r="S537" s="112">
        <f t="shared" si="109"/>
        <v>68</v>
      </c>
      <c r="T537" s="175"/>
      <c r="U537" s="109"/>
      <c r="V537" s="333"/>
      <c r="W537" s="333"/>
      <c r="X537" s="333"/>
      <c r="Y537" s="333"/>
      <c r="Z537" s="333"/>
      <c r="AA537" s="333"/>
      <c r="AB537" s="333"/>
      <c r="AC537" s="333"/>
      <c r="AD537" s="333"/>
      <c r="AE537" s="333"/>
      <c r="AF537" s="333"/>
      <c r="AG537" s="333"/>
      <c r="AH537" s="333"/>
      <c r="AI537" s="333"/>
      <c r="AJ537" s="333"/>
      <c r="AK537" s="333"/>
      <c r="AL537" s="333"/>
      <c r="AM537" s="333"/>
      <c r="AN537" s="333"/>
    </row>
    <row r="538" spans="1:40" ht="16.5" customHeight="1">
      <c r="A538" s="106"/>
      <c r="B538" s="179"/>
      <c r="C538" s="106"/>
      <c r="D538" s="175"/>
      <c r="E538" s="175"/>
      <c r="F538" s="175"/>
      <c r="G538" s="175"/>
      <c r="H538" s="175"/>
      <c r="I538" s="175"/>
      <c r="J538" s="175"/>
      <c r="K538" s="1152"/>
      <c r="L538" s="199" t="s">
        <v>596</v>
      </c>
      <c r="M538" s="200">
        <f t="shared" ref="M538:R538" si="112">M510+M482+M453+M424+M395+M364+M336+M307+M278+M248+M220+M192+M162+M132+M102+M73+M41+M13</f>
        <v>23</v>
      </c>
      <c r="N538" s="200">
        <f t="shared" si="112"/>
        <v>25</v>
      </c>
      <c r="O538" s="200">
        <f t="shared" si="112"/>
        <v>27</v>
      </c>
      <c r="P538" s="200">
        <f t="shared" si="112"/>
        <v>25</v>
      </c>
      <c r="Q538" s="200">
        <f t="shared" si="112"/>
        <v>25</v>
      </c>
      <c r="R538" s="200">
        <f t="shared" si="112"/>
        <v>0</v>
      </c>
      <c r="S538" s="115">
        <f t="shared" si="109"/>
        <v>125</v>
      </c>
      <c r="T538" s="175"/>
      <c r="U538" s="109"/>
      <c r="V538" s="333"/>
      <c r="W538" s="333"/>
      <c r="X538" s="333"/>
      <c r="Y538" s="333"/>
      <c r="Z538" s="333"/>
      <c r="AA538" s="333"/>
      <c r="AB538" s="333"/>
      <c r="AC538" s="333"/>
      <c r="AD538" s="333"/>
      <c r="AE538" s="333"/>
      <c r="AF538" s="333"/>
      <c r="AG538" s="333"/>
      <c r="AH538" s="333"/>
      <c r="AI538" s="333"/>
      <c r="AJ538" s="333"/>
      <c r="AK538" s="333"/>
      <c r="AL538" s="333"/>
      <c r="AM538" s="333"/>
      <c r="AN538" s="333"/>
    </row>
    <row r="539" spans="1:40" ht="16.5" customHeight="1">
      <c r="A539" s="106"/>
      <c r="B539" s="179"/>
      <c r="C539" s="106"/>
      <c r="D539" s="175"/>
      <c r="E539" s="175"/>
      <c r="F539" s="175"/>
      <c r="G539" s="175"/>
      <c r="H539" s="175"/>
      <c r="I539" s="175"/>
      <c r="J539" s="175"/>
      <c r="K539" s="1152"/>
      <c r="L539" s="199" t="s">
        <v>597</v>
      </c>
      <c r="M539" s="200">
        <f t="shared" ref="M539:R539" si="113">M511+M483+M454+M425+M396+M365+M337+M308+M279+M249+M221+M193+M163+M133+M103+M74+M42+M14</f>
        <v>0</v>
      </c>
      <c r="N539" s="200">
        <f t="shared" si="113"/>
        <v>0</v>
      </c>
      <c r="O539" s="200">
        <f t="shared" si="113"/>
        <v>1</v>
      </c>
      <c r="P539" s="200">
        <f t="shared" si="113"/>
        <v>7</v>
      </c>
      <c r="Q539" s="200">
        <f t="shared" si="113"/>
        <v>9</v>
      </c>
      <c r="R539" s="200">
        <f t="shared" si="113"/>
        <v>0</v>
      </c>
      <c r="S539" s="115">
        <f t="shared" si="109"/>
        <v>17</v>
      </c>
      <c r="T539" s="175"/>
      <c r="U539" s="109"/>
      <c r="V539" s="333"/>
      <c r="W539" s="333"/>
      <c r="X539" s="333"/>
      <c r="Y539" s="333"/>
      <c r="Z539" s="333"/>
      <c r="AA539" s="333"/>
      <c r="AB539" s="333"/>
      <c r="AC539" s="333"/>
      <c r="AD539" s="333"/>
      <c r="AE539" s="333"/>
      <c r="AF539" s="333"/>
      <c r="AG539" s="333"/>
      <c r="AH539" s="333"/>
      <c r="AI539" s="333"/>
      <c r="AJ539" s="333"/>
      <c r="AK539" s="333"/>
      <c r="AL539" s="333"/>
      <c r="AM539" s="333"/>
      <c r="AN539" s="333"/>
    </row>
    <row r="540" spans="1:40" ht="16.5" customHeight="1">
      <c r="A540" s="106"/>
      <c r="B540" s="179"/>
      <c r="C540" s="106"/>
      <c r="D540" s="175"/>
      <c r="E540" s="175"/>
      <c r="F540" s="175"/>
      <c r="G540" s="175"/>
      <c r="H540" s="175"/>
      <c r="I540" s="175"/>
      <c r="J540" s="175"/>
      <c r="K540" s="1152"/>
      <c r="L540" s="208" t="s">
        <v>598</v>
      </c>
      <c r="M540" s="200">
        <f t="shared" ref="M540:R540" si="114">M512+M484+M455+M426+M397+M366+M338+M309+M280+M250+M222+M194+M164+M134+M104+M75+M43+M15</f>
        <v>9</v>
      </c>
      <c r="N540" s="200">
        <f t="shared" si="114"/>
        <v>8</v>
      </c>
      <c r="O540" s="200">
        <f t="shared" si="114"/>
        <v>15</v>
      </c>
      <c r="P540" s="200">
        <f t="shared" si="114"/>
        <v>8</v>
      </c>
      <c r="Q540" s="200">
        <f t="shared" si="114"/>
        <v>11</v>
      </c>
      <c r="R540" s="200">
        <f t="shared" si="114"/>
        <v>0</v>
      </c>
      <c r="S540" s="115">
        <f t="shared" si="109"/>
        <v>51</v>
      </c>
      <c r="T540" s="175"/>
      <c r="U540" s="109"/>
      <c r="V540" s="333"/>
      <c r="W540" s="333"/>
      <c r="X540" s="333"/>
      <c r="Y540" s="333"/>
      <c r="Z540" s="333"/>
      <c r="AA540" s="333"/>
      <c r="AB540" s="333"/>
      <c r="AC540" s="333"/>
      <c r="AD540" s="333"/>
      <c r="AE540" s="333"/>
      <c r="AF540" s="333"/>
      <c r="AG540" s="333"/>
      <c r="AH540" s="333"/>
      <c r="AI540" s="333"/>
      <c r="AJ540" s="333"/>
      <c r="AK540" s="333"/>
      <c r="AL540" s="333"/>
      <c r="AM540" s="333"/>
      <c r="AN540" s="333"/>
    </row>
    <row r="541" spans="1:40" ht="16.5" customHeight="1">
      <c r="A541" s="106"/>
      <c r="B541" s="179"/>
      <c r="C541" s="106"/>
      <c r="D541" s="175"/>
      <c r="E541" s="175"/>
      <c r="F541" s="175"/>
      <c r="G541" s="175"/>
      <c r="H541" s="175"/>
      <c r="I541" s="175"/>
      <c r="J541" s="175"/>
      <c r="K541" s="1152"/>
      <c r="L541" s="209" t="s">
        <v>599</v>
      </c>
      <c r="M541" s="210">
        <f t="shared" ref="M541:M542" si="115">M513+M485+M456+M427+M398+M367+M339+M310+M281+M251+M223+M195+M165+M135+M105+M76+M44+M16</f>
        <v>0</v>
      </c>
      <c r="N541" s="210">
        <f>N513+N485+N456+N427+N398+N367+N339+N310+N281+N251+N223+N195+N165+N134+N105+N76+N44+N16</f>
        <v>4</v>
      </c>
      <c r="O541" s="210">
        <f t="shared" ref="O541:R541" si="116">O513+O485+O456+O427+O398+O367+O339+O310+O281+O251+O223+O195+O165+O135+O105+O76+O44+O16</f>
        <v>0</v>
      </c>
      <c r="P541" s="210">
        <f t="shared" si="116"/>
        <v>0</v>
      </c>
      <c r="Q541" s="210">
        <f t="shared" si="116"/>
        <v>0</v>
      </c>
      <c r="R541" s="210">
        <f t="shared" si="116"/>
        <v>0</v>
      </c>
      <c r="S541" s="117">
        <f t="shared" si="109"/>
        <v>4</v>
      </c>
      <c r="T541" s="175"/>
      <c r="U541" s="109"/>
      <c r="V541" s="333"/>
      <c r="W541" s="333"/>
      <c r="X541" s="333"/>
      <c r="Y541" s="333"/>
      <c r="Z541" s="333"/>
      <c r="AA541" s="333"/>
      <c r="AB541" s="333"/>
      <c r="AC541" s="333"/>
      <c r="AD541" s="333"/>
      <c r="AE541" s="333"/>
      <c r="AF541" s="333"/>
      <c r="AG541" s="333"/>
      <c r="AH541" s="333"/>
      <c r="AI541" s="333"/>
      <c r="AJ541" s="333"/>
      <c r="AK541" s="333"/>
      <c r="AL541" s="333"/>
      <c r="AM541" s="333"/>
      <c r="AN541" s="333"/>
    </row>
    <row r="542" spans="1:40" ht="16.5" customHeight="1">
      <c r="A542" s="106"/>
      <c r="B542" s="179"/>
      <c r="C542" s="106"/>
      <c r="D542" s="175"/>
      <c r="E542" s="175"/>
      <c r="F542" s="175"/>
      <c r="G542" s="175"/>
      <c r="H542" s="175"/>
      <c r="I542" s="175"/>
      <c r="J542" s="175"/>
      <c r="K542" s="1147"/>
      <c r="L542" s="209" t="s">
        <v>600</v>
      </c>
      <c r="M542" s="210">
        <f t="shared" si="115"/>
        <v>0</v>
      </c>
      <c r="N542" s="210">
        <f t="shared" ref="N542:R542" si="117">N514+N486+N457+N428+N399+N368+N340+N311+N282+N252+N224+N196+N166+N136+N106+N77+N45+N17</f>
        <v>0</v>
      </c>
      <c r="O542" s="210">
        <f t="shared" si="117"/>
        <v>0</v>
      </c>
      <c r="P542" s="210">
        <f t="shared" si="117"/>
        <v>0</v>
      </c>
      <c r="Q542" s="210">
        <f t="shared" si="117"/>
        <v>0</v>
      </c>
      <c r="R542" s="210">
        <f t="shared" si="117"/>
        <v>0</v>
      </c>
      <c r="S542" s="117">
        <f t="shared" si="109"/>
        <v>0</v>
      </c>
      <c r="T542" s="175"/>
      <c r="U542" s="109"/>
      <c r="V542" s="333"/>
      <c r="W542" s="333"/>
      <c r="X542" s="333"/>
      <c r="Y542" s="333"/>
      <c r="Z542" s="333"/>
      <c r="AA542" s="333"/>
      <c r="AB542" s="333"/>
      <c r="AC542" s="333"/>
      <c r="AD542" s="333"/>
      <c r="AE542" s="333"/>
      <c r="AF542" s="333"/>
      <c r="AG542" s="333"/>
      <c r="AH542" s="333"/>
      <c r="AI542" s="333"/>
      <c r="AJ542" s="333"/>
      <c r="AK542" s="333"/>
      <c r="AL542" s="333"/>
      <c r="AM542" s="333"/>
      <c r="AN542" s="333"/>
    </row>
    <row r="543" spans="1:40" ht="16.5" customHeight="1">
      <c r="A543" s="106"/>
      <c r="B543" s="179"/>
      <c r="C543" s="106"/>
      <c r="D543" s="175"/>
      <c r="E543" s="175"/>
      <c r="F543" s="175"/>
      <c r="G543" s="175"/>
      <c r="H543" s="175"/>
      <c r="I543" s="175"/>
      <c r="J543" s="175"/>
      <c r="K543" s="1188" t="s">
        <v>601</v>
      </c>
      <c r="L543" s="238" t="s">
        <v>593</v>
      </c>
      <c r="M543" s="280">
        <f t="shared" ref="M543:R543" si="118">M519+M491+M462+M434+M405+M373+M345+M316+M287+M258+M228+M201+M171+M141+M111+M82+M52+M21</f>
        <v>17</v>
      </c>
      <c r="N543" s="280">
        <f t="shared" si="118"/>
        <v>17</v>
      </c>
      <c r="O543" s="280">
        <f t="shared" si="118"/>
        <v>10</v>
      </c>
      <c r="P543" s="280">
        <f t="shared" si="118"/>
        <v>17</v>
      </c>
      <c r="Q543" s="280">
        <f t="shared" si="118"/>
        <v>18</v>
      </c>
      <c r="R543" s="280">
        <f t="shared" si="118"/>
        <v>0</v>
      </c>
      <c r="S543" s="160">
        <f t="shared" si="109"/>
        <v>79</v>
      </c>
      <c r="T543" s="175"/>
      <c r="U543" s="109"/>
      <c r="V543" s="333"/>
      <c r="W543" s="333"/>
      <c r="X543" s="333"/>
      <c r="Y543" s="333"/>
      <c r="Z543" s="333"/>
      <c r="AA543" s="333"/>
      <c r="AB543" s="333"/>
      <c r="AC543" s="333"/>
      <c r="AD543" s="333"/>
      <c r="AE543" s="333"/>
      <c r="AF543" s="333"/>
      <c r="AG543" s="333"/>
      <c r="AH543" s="333"/>
      <c r="AI543" s="333"/>
      <c r="AJ543" s="333"/>
      <c r="AK543" s="333"/>
      <c r="AL543" s="333"/>
      <c r="AM543" s="333"/>
      <c r="AN543" s="333"/>
    </row>
    <row r="544" spans="1:40" ht="16.5" customHeight="1">
      <c r="A544" s="106"/>
      <c r="B544" s="179"/>
      <c r="C544" s="106"/>
      <c r="D544" s="175"/>
      <c r="E544" s="175"/>
      <c r="F544" s="175"/>
      <c r="G544" s="175"/>
      <c r="H544" s="175"/>
      <c r="I544" s="175"/>
      <c r="J544" s="175"/>
      <c r="K544" s="1152"/>
      <c r="L544" s="240" t="s">
        <v>594</v>
      </c>
      <c r="M544" s="280">
        <f t="shared" ref="M544:R544" si="119">M520+M492+M463+M435+M406+M374+M346+M317+M288+M259+M229+M202+M172+M142+M112+M83+M53+M22</f>
        <v>17</v>
      </c>
      <c r="N544" s="280">
        <f t="shared" si="119"/>
        <v>13</v>
      </c>
      <c r="O544" s="280">
        <f t="shared" si="119"/>
        <v>7</v>
      </c>
      <c r="P544" s="280">
        <f t="shared" si="119"/>
        <v>12</v>
      </c>
      <c r="Q544" s="280">
        <f t="shared" si="119"/>
        <v>11</v>
      </c>
      <c r="R544" s="280">
        <f t="shared" si="119"/>
        <v>0</v>
      </c>
      <c r="S544" s="160">
        <f t="shared" si="109"/>
        <v>60</v>
      </c>
      <c r="T544" s="175"/>
      <c r="U544" s="109"/>
      <c r="V544" s="333"/>
      <c r="W544" s="333"/>
      <c r="X544" s="333"/>
      <c r="Y544" s="333"/>
      <c r="Z544" s="333"/>
      <c r="AA544" s="333"/>
      <c r="AB544" s="333"/>
      <c r="AC544" s="333"/>
      <c r="AD544" s="333"/>
      <c r="AE544" s="333"/>
      <c r="AF544" s="333"/>
      <c r="AG544" s="333"/>
      <c r="AH544" s="333"/>
      <c r="AI544" s="333"/>
      <c r="AJ544" s="333"/>
      <c r="AK544" s="333"/>
      <c r="AL544" s="333"/>
      <c r="AM544" s="333"/>
      <c r="AN544" s="333"/>
    </row>
    <row r="545" spans="1:40" ht="16.5" customHeight="1">
      <c r="A545" s="106"/>
      <c r="B545" s="179"/>
      <c r="C545" s="106"/>
      <c r="D545" s="106"/>
      <c r="E545" s="106"/>
      <c r="F545" s="106"/>
      <c r="G545" s="175"/>
      <c r="H545" s="106"/>
      <c r="I545" s="106"/>
      <c r="J545" s="106"/>
      <c r="K545" s="1152"/>
      <c r="L545" s="240" t="s">
        <v>595</v>
      </c>
      <c r="M545" s="280">
        <f t="shared" ref="M545:R545" si="120">M521+M493+M464+M436+M407+M375+M347+M318+M289+M260+M230+M203+M173+M143+M113+M84+M54+M23</f>
        <v>0</v>
      </c>
      <c r="N545" s="280">
        <f t="shared" si="120"/>
        <v>4</v>
      </c>
      <c r="O545" s="280">
        <f t="shared" si="120"/>
        <v>3</v>
      </c>
      <c r="P545" s="280">
        <f t="shared" si="120"/>
        <v>5</v>
      </c>
      <c r="Q545" s="280">
        <f t="shared" si="120"/>
        <v>7</v>
      </c>
      <c r="R545" s="280">
        <f t="shared" si="120"/>
        <v>0</v>
      </c>
      <c r="S545" s="160">
        <f t="shared" si="109"/>
        <v>19</v>
      </c>
      <c r="T545" s="175"/>
      <c r="U545" s="109"/>
      <c r="V545" s="333"/>
      <c r="W545" s="333"/>
      <c r="X545" s="333"/>
      <c r="Y545" s="333"/>
      <c r="Z545" s="333"/>
      <c r="AA545" s="333"/>
      <c r="AB545" s="333"/>
      <c r="AC545" s="333"/>
      <c r="AD545" s="333"/>
      <c r="AE545" s="333"/>
      <c r="AF545" s="333"/>
      <c r="AG545" s="333"/>
      <c r="AH545" s="333"/>
      <c r="AI545" s="333"/>
      <c r="AJ545" s="333"/>
      <c r="AK545" s="333"/>
      <c r="AL545" s="333"/>
      <c r="AM545" s="333"/>
      <c r="AN545" s="333"/>
    </row>
    <row r="546" spans="1:40" ht="16.5" customHeight="1">
      <c r="A546" s="106"/>
      <c r="B546" s="179"/>
      <c r="C546" s="106"/>
      <c r="D546" s="106"/>
      <c r="E546" s="106"/>
      <c r="F546" s="106"/>
      <c r="G546" s="175"/>
      <c r="H546" s="106"/>
      <c r="I546" s="106"/>
      <c r="J546" s="106"/>
      <c r="K546" s="1152"/>
      <c r="L546" s="244" t="s">
        <v>596</v>
      </c>
      <c r="M546" s="246">
        <f t="shared" ref="M546:R546" si="121">M522+M494+M465+M437+M408+M376+M348+M319+M290+M261+M231+M204+M174+M144+M114+M85+M55+M24</f>
        <v>18</v>
      </c>
      <c r="N546" s="246">
        <f t="shared" si="121"/>
        <v>20</v>
      </c>
      <c r="O546" s="246">
        <f t="shared" si="121"/>
        <v>25</v>
      </c>
      <c r="P546" s="246">
        <f t="shared" si="121"/>
        <v>32</v>
      </c>
      <c r="Q546" s="246">
        <f t="shared" si="121"/>
        <v>25</v>
      </c>
      <c r="R546" s="246">
        <f t="shared" si="121"/>
        <v>0</v>
      </c>
      <c r="S546" s="164">
        <f t="shared" si="109"/>
        <v>120</v>
      </c>
      <c r="T546" s="175"/>
      <c r="U546" s="109"/>
      <c r="V546" s="333"/>
      <c r="W546" s="333"/>
      <c r="X546" s="333"/>
      <c r="Y546" s="333"/>
      <c r="Z546" s="333"/>
      <c r="AA546" s="333"/>
      <c r="AB546" s="333"/>
      <c r="AC546" s="333"/>
      <c r="AD546" s="333"/>
      <c r="AE546" s="333"/>
      <c r="AF546" s="333"/>
      <c r="AG546" s="333"/>
      <c r="AH546" s="333"/>
      <c r="AI546" s="333"/>
      <c r="AJ546" s="333"/>
      <c r="AK546" s="333"/>
      <c r="AL546" s="333"/>
      <c r="AM546" s="333"/>
      <c r="AN546" s="333"/>
    </row>
    <row r="547" spans="1:40" ht="16.5" customHeight="1">
      <c r="A547" s="106"/>
      <c r="B547" s="179"/>
      <c r="C547" s="106"/>
      <c r="D547" s="106"/>
      <c r="E547" s="106"/>
      <c r="F547" s="106"/>
      <c r="G547" s="175"/>
      <c r="H547" s="106"/>
      <c r="I547" s="106"/>
      <c r="J547" s="106"/>
      <c r="K547" s="1152"/>
      <c r="L547" s="244" t="s">
        <v>597</v>
      </c>
      <c r="M547" s="246">
        <f t="shared" ref="M547:R547" si="122">M523+M495+M466+M438+M409+M377+M349+M320+M291+M262+M232+M205+M175+M145+M115+M86+M56+M25</f>
        <v>7</v>
      </c>
      <c r="N547" s="246">
        <f t="shared" si="122"/>
        <v>3</v>
      </c>
      <c r="O547" s="246">
        <f t="shared" si="122"/>
        <v>1</v>
      </c>
      <c r="P547" s="246">
        <f t="shared" si="122"/>
        <v>7</v>
      </c>
      <c r="Q547" s="246">
        <f t="shared" si="122"/>
        <v>6</v>
      </c>
      <c r="R547" s="246">
        <f t="shared" si="122"/>
        <v>0</v>
      </c>
      <c r="S547" s="164">
        <f t="shared" si="109"/>
        <v>24</v>
      </c>
      <c r="T547" s="175"/>
      <c r="U547" s="109"/>
      <c r="V547" s="333"/>
      <c r="W547" s="333"/>
      <c r="X547" s="333"/>
      <c r="Y547" s="333"/>
      <c r="Z547" s="333"/>
      <c r="AA547" s="333"/>
      <c r="AB547" s="333"/>
      <c r="AC547" s="333"/>
      <c r="AD547" s="333"/>
      <c r="AE547" s="333"/>
      <c r="AF547" s="333"/>
      <c r="AG547" s="333"/>
      <c r="AH547" s="333"/>
      <c r="AI547" s="333"/>
      <c r="AJ547" s="333"/>
      <c r="AK547" s="333"/>
      <c r="AL547" s="333"/>
      <c r="AM547" s="333"/>
      <c r="AN547" s="333"/>
    </row>
    <row r="548" spans="1:40" ht="16.5" customHeight="1">
      <c r="A548" s="106"/>
      <c r="B548" s="179"/>
      <c r="C548" s="106"/>
      <c r="D548" s="106"/>
      <c r="E548" s="106"/>
      <c r="F548" s="106"/>
      <c r="G548" s="175"/>
      <c r="H548" s="106"/>
      <c r="I548" s="106"/>
      <c r="J548" s="106"/>
      <c r="K548" s="1152"/>
      <c r="L548" s="249" t="s">
        <v>598</v>
      </c>
      <c r="M548" s="246">
        <f t="shared" ref="M548:R548" si="123">M524+M496+M467+M439+M410+M378+M350+M321+M292+M263+M233+M206+M176+M146+M116+M87+M57+M26</f>
        <v>16</v>
      </c>
      <c r="N548" s="246">
        <f t="shared" si="123"/>
        <v>5</v>
      </c>
      <c r="O548" s="246">
        <f t="shared" si="123"/>
        <v>12</v>
      </c>
      <c r="P548" s="246">
        <f t="shared" si="123"/>
        <v>0</v>
      </c>
      <c r="Q548" s="246">
        <f t="shared" si="123"/>
        <v>7</v>
      </c>
      <c r="R548" s="246">
        <f t="shared" si="123"/>
        <v>0</v>
      </c>
      <c r="S548" s="164">
        <f t="shared" si="109"/>
        <v>40</v>
      </c>
      <c r="T548" s="175"/>
      <c r="U548" s="109"/>
      <c r="V548" s="333"/>
      <c r="W548" s="333"/>
      <c r="X548" s="333"/>
      <c r="Y548" s="333"/>
      <c r="Z548" s="333"/>
      <c r="AA548" s="333"/>
      <c r="AB548" s="333"/>
      <c r="AC548" s="333"/>
      <c r="AD548" s="333"/>
      <c r="AE548" s="333"/>
      <c r="AF548" s="333"/>
      <c r="AG548" s="333"/>
      <c r="AH548" s="333"/>
      <c r="AI548" s="333"/>
      <c r="AJ548" s="333"/>
      <c r="AK548" s="333"/>
      <c r="AL548" s="333"/>
      <c r="AM548" s="333"/>
      <c r="AN548" s="333"/>
    </row>
    <row r="549" spans="1:40" ht="16.5" customHeight="1">
      <c r="A549" s="106"/>
      <c r="B549" s="179"/>
      <c r="C549" s="106"/>
      <c r="D549" s="106"/>
      <c r="E549" s="106"/>
      <c r="F549" s="106"/>
      <c r="G549" s="175"/>
      <c r="H549" s="106"/>
      <c r="I549" s="106"/>
      <c r="J549" s="106"/>
      <c r="K549" s="1152"/>
      <c r="L549" s="250" t="s">
        <v>599</v>
      </c>
      <c r="M549" s="251">
        <f t="shared" ref="M549:R549" si="124">M525+M497+M468+M440+M411+M379+M351+M322+M293+M264+M234+M207+M177+M147+M117+M88+M58+M27</f>
        <v>0</v>
      </c>
      <c r="N549" s="251">
        <f t="shared" si="124"/>
        <v>0</v>
      </c>
      <c r="O549" s="251">
        <f t="shared" si="124"/>
        <v>0</v>
      </c>
      <c r="P549" s="251">
        <f t="shared" si="124"/>
        <v>0</v>
      </c>
      <c r="Q549" s="251">
        <f t="shared" si="124"/>
        <v>0</v>
      </c>
      <c r="R549" s="251">
        <f t="shared" si="124"/>
        <v>0</v>
      </c>
      <c r="S549" s="165">
        <f t="shared" si="109"/>
        <v>0</v>
      </c>
      <c r="T549" s="175"/>
      <c r="U549" s="109"/>
      <c r="V549" s="333"/>
      <c r="W549" s="333"/>
      <c r="X549" s="333"/>
      <c r="Y549" s="333"/>
      <c r="Z549" s="333"/>
      <c r="AA549" s="333"/>
      <c r="AB549" s="333"/>
      <c r="AC549" s="333"/>
      <c r="AD549" s="333"/>
      <c r="AE549" s="333"/>
      <c r="AF549" s="333"/>
      <c r="AG549" s="333"/>
      <c r="AH549" s="333"/>
      <c r="AI549" s="333"/>
      <c r="AJ549" s="333"/>
      <c r="AK549" s="333"/>
      <c r="AL549" s="333"/>
      <c r="AM549" s="333"/>
      <c r="AN549" s="333"/>
    </row>
    <row r="550" spans="1:40" ht="16.5" customHeight="1">
      <c r="A550" s="106"/>
      <c r="B550" s="179"/>
      <c r="C550" s="106"/>
      <c r="D550" s="106"/>
      <c r="E550" s="106"/>
      <c r="F550" s="106"/>
      <c r="G550" s="175"/>
      <c r="H550" s="106"/>
      <c r="I550" s="106"/>
      <c r="J550" s="106"/>
      <c r="K550" s="1147"/>
      <c r="L550" s="250" t="s">
        <v>600</v>
      </c>
      <c r="M550" s="251">
        <f t="shared" ref="M550:R550" si="125">M526+M498+M469+M441+M412+M380+M352+M323+M294+M265+M235+M208+M178+M148+M118+M89+M59+M28</f>
        <v>0</v>
      </c>
      <c r="N550" s="251">
        <f t="shared" si="125"/>
        <v>0</v>
      </c>
      <c r="O550" s="251">
        <f t="shared" si="125"/>
        <v>0</v>
      </c>
      <c r="P550" s="251">
        <f t="shared" si="125"/>
        <v>0</v>
      </c>
      <c r="Q550" s="251">
        <f t="shared" si="125"/>
        <v>0</v>
      </c>
      <c r="R550" s="251">
        <f t="shared" si="125"/>
        <v>0</v>
      </c>
      <c r="S550" s="165">
        <f t="shared" si="109"/>
        <v>0</v>
      </c>
      <c r="T550" s="175"/>
      <c r="U550" s="109"/>
      <c r="V550" s="333"/>
      <c r="W550" s="333"/>
      <c r="X550" s="333"/>
      <c r="Y550" s="333"/>
      <c r="Z550" s="333"/>
      <c r="AA550" s="333"/>
      <c r="AB550" s="333"/>
      <c r="AC550" s="333"/>
      <c r="AD550" s="333"/>
      <c r="AE550" s="333"/>
      <c r="AF550" s="333"/>
      <c r="AG550" s="333"/>
      <c r="AH550" s="333"/>
      <c r="AI550" s="333"/>
      <c r="AJ550" s="333"/>
      <c r="AK550" s="333"/>
      <c r="AL550" s="333"/>
      <c r="AM550" s="333"/>
      <c r="AN550" s="333"/>
    </row>
    <row r="551" spans="1:40" ht="16.5" customHeight="1">
      <c r="A551" s="106"/>
      <c r="B551" s="179"/>
      <c r="C551" s="106"/>
      <c r="D551" s="106"/>
      <c r="E551" s="106"/>
      <c r="F551" s="106"/>
      <c r="G551" s="106"/>
      <c r="H551" s="106"/>
      <c r="I551" s="106"/>
      <c r="J551" s="106"/>
      <c r="K551" s="106"/>
      <c r="L551" s="106"/>
      <c r="M551" s="180"/>
      <c r="N551" s="180"/>
      <c r="O551" s="180"/>
      <c r="P551" s="180"/>
      <c r="Q551" s="180"/>
      <c r="R551" s="180"/>
      <c r="S551" s="106"/>
      <c r="T551" s="175"/>
      <c r="U551" s="109"/>
      <c r="V551" s="333"/>
      <c r="W551" s="333"/>
      <c r="X551" s="333"/>
      <c r="Y551" s="333"/>
      <c r="Z551" s="333"/>
      <c r="AA551" s="333"/>
      <c r="AB551" s="333"/>
      <c r="AC551" s="333"/>
      <c r="AD551" s="333"/>
      <c r="AE551" s="333"/>
      <c r="AF551" s="333"/>
      <c r="AG551" s="333"/>
      <c r="AH551" s="333"/>
      <c r="AI551" s="333"/>
      <c r="AJ551" s="333"/>
      <c r="AK551" s="333"/>
      <c r="AL551" s="333"/>
      <c r="AM551" s="333"/>
      <c r="AN551" s="333"/>
    </row>
    <row r="552" spans="1:40" ht="16.5" customHeight="1">
      <c r="A552" s="106"/>
      <c r="B552" s="179"/>
      <c r="C552" s="106"/>
      <c r="D552" s="106"/>
      <c r="E552" s="106"/>
      <c r="F552" s="106"/>
      <c r="G552" s="106"/>
      <c r="H552" s="106"/>
      <c r="I552" s="106"/>
      <c r="J552" s="106"/>
      <c r="K552" s="106"/>
      <c r="L552" s="106"/>
      <c r="M552" s="180"/>
      <c r="N552" s="180"/>
      <c r="O552" s="180"/>
      <c r="P552" s="180"/>
      <c r="Q552" s="180"/>
      <c r="R552" s="180"/>
      <c r="S552" s="106"/>
      <c r="T552" s="175"/>
      <c r="U552" s="109"/>
      <c r="V552" s="333"/>
      <c r="W552" s="333"/>
      <c r="X552" s="333"/>
      <c r="Y552" s="333"/>
      <c r="Z552" s="333"/>
      <c r="AA552" s="333"/>
      <c r="AB552" s="333"/>
      <c r="AC552" s="333"/>
      <c r="AD552" s="333"/>
      <c r="AE552" s="333"/>
      <c r="AF552" s="333"/>
      <c r="AG552" s="333"/>
      <c r="AH552" s="333"/>
      <c r="AI552" s="333"/>
      <c r="AJ552" s="333"/>
      <c r="AK552" s="333"/>
      <c r="AL552" s="333"/>
      <c r="AM552" s="333"/>
      <c r="AN552" s="333"/>
    </row>
    <row r="553" spans="1:40" ht="16.5" customHeight="1">
      <c r="A553" s="106"/>
      <c r="B553" s="179"/>
      <c r="C553" s="106"/>
      <c r="D553" s="106"/>
      <c r="E553" s="106"/>
      <c r="F553" s="106"/>
      <c r="G553" s="106"/>
      <c r="H553" s="106"/>
      <c r="I553" s="106"/>
      <c r="J553" s="106"/>
      <c r="K553" s="106"/>
      <c r="L553" s="106"/>
      <c r="M553" s="180"/>
      <c r="N553" s="180"/>
      <c r="O553" s="180"/>
      <c r="P553" s="180"/>
      <c r="Q553" s="180"/>
      <c r="R553" s="180"/>
      <c r="S553" s="106"/>
      <c r="T553" s="175"/>
      <c r="U553" s="109"/>
      <c r="V553" s="333"/>
      <c r="W553" s="333"/>
      <c r="X553" s="333"/>
      <c r="Y553" s="333"/>
      <c r="Z553" s="333"/>
      <c r="AA553" s="333"/>
      <c r="AB553" s="333"/>
      <c r="AC553" s="333"/>
      <c r="AD553" s="333"/>
      <c r="AE553" s="333"/>
      <c r="AF553" s="333"/>
      <c r="AG553" s="333"/>
      <c r="AH553" s="333"/>
      <c r="AI553" s="333"/>
      <c r="AJ553" s="333"/>
      <c r="AK553" s="333"/>
      <c r="AL553" s="333"/>
      <c r="AM553" s="333"/>
      <c r="AN553" s="333"/>
    </row>
    <row r="554" spans="1:40" ht="16.5" customHeight="1">
      <c r="A554" s="106"/>
      <c r="B554" s="179"/>
      <c r="C554" s="106"/>
      <c r="D554" s="106"/>
      <c r="E554" s="106"/>
      <c r="F554" s="106"/>
      <c r="G554" s="106"/>
      <c r="H554" s="106"/>
      <c r="I554" s="106"/>
      <c r="J554" s="106"/>
      <c r="K554" s="106"/>
      <c r="L554" s="106"/>
      <c r="M554" s="180"/>
      <c r="N554" s="180"/>
      <c r="O554" s="180"/>
      <c r="P554" s="180"/>
      <c r="Q554" s="180"/>
      <c r="R554" s="180"/>
      <c r="S554" s="106"/>
      <c r="T554" s="175"/>
      <c r="U554" s="109"/>
      <c r="V554" s="333"/>
      <c r="W554" s="333"/>
      <c r="X554" s="333"/>
      <c r="Y554" s="333"/>
      <c r="Z554" s="333"/>
      <c r="AA554" s="333"/>
      <c r="AB554" s="333"/>
      <c r="AC554" s="333"/>
      <c r="AD554" s="333"/>
      <c r="AE554" s="333"/>
      <c r="AF554" s="333"/>
      <c r="AG554" s="333"/>
      <c r="AH554" s="333"/>
      <c r="AI554" s="333"/>
      <c r="AJ554" s="333"/>
      <c r="AK554" s="333"/>
      <c r="AL554" s="333"/>
      <c r="AM554" s="333"/>
      <c r="AN554" s="333"/>
    </row>
    <row r="555" spans="1:40" ht="16.5" customHeight="1">
      <c r="A555" s="106"/>
      <c r="B555" s="179"/>
      <c r="C555" s="106"/>
      <c r="D555" s="106"/>
      <c r="E555" s="106"/>
      <c r="F555" s="106"/>
      <c r="G555" s="106"/>
      <c r="H555" s="106"/>
      <c r="I555" s="106"/>
      <c r="J555" s="106"/>
      <c r="K555" s="106"/>
      <c r="L555" s="106"/>
      <c r="M555" s="180"/>
      <c r="N555" s="180"/>
      <c r="O555" s="180"/>
      <c r="P555" s="180"/>
      <c r="Q555" s="180"/>
      <c r="R555" s="180"/>
      <c r="S555" s="106"/>
      <c r="T555" s="175"/>
      <c r="U555" s="109"/>
      <c r="V555" s="333"/>
      <c r="W555" s="333"/>
      <c r="X555" s="333"/>
      <c r="Y555" s="333"/>
      <c r="Z555" s="333"/>
      <c r="AA555" s="333"/>
      <c r="AB555" s="333"/>
      <c r="AC555" s="333"/>
      <c r="AD555" s="333"/>
      <c r="AE555" s="333"/>
      <c r="AF555" s="333"/>
      <c r="AG555" s="333"/>
      <c r="AH555" s="333"/>
      <c r="AI555" s="333"/>
      <c r="AJ555" s="333"/>
      <c r="AK555" s="333"/>
      <c r="AL555" s="333"/>
      <c r="AM555" s="333"/>
      <c r="AN555" s="333"/>
    </row>
    <row r="556" spans="1:40" ht="16.5" customHeight="1">
      <c r="A556" s="106"/>
      <c r="B556" s="179"/>
      <c r="C556" s="106"/>
      <c r="D556" s="106"/>
      <c r="E556" s="106"/>
      <c r="F556" s="106"/>
      <c r="G556" s="106"/>
      <c r="H556" s="106"/>
      <c r="I556" s="106"/>
      <c r="J556" s="106"/>
      <c r="K556" s="106"/>
      <c r="L556" s="106"/>
      <c r="M556" s="180"/>
      <c r="N556" s="180"/>
      <c r="O556" s="180"/>
      <c r="P556" s="180"/>
      <c r="Q556" s="180"/>
      <c r="R556" s="180"/>
      <c r="S556" s="106"/>
      <c r="T556" s="175"/>
      <c r="U556" s="109"/>
      <c r="V556" s="333"/>
      <c r="W556" s="333"/>
      <c r="X556" s="333"/>
      <c r="Y556" s="333"/>
      <c r="Z556" s="333"/>
      <c r="AA556" s="333"/>
      <c r="AB556" s="333"/>
      <c r="AC556" s="333"/>
      <c r="AD556" s="333"/>
      <c r="AE556" s="333"/>
      <c r="AF556" s="333"/>
      <c r="AG556" s="333"/>
      <c r="AH556" s="333"/>
      <c r="AI556" s="333"/>
      <c r="AJ556" s="333"/>
      <c r="AK556" s="333"/>
      <c r="AL556" s="333"/>
      <c r="AM556" s="333"/>
      <c r="AN556" s="333"/>
    </row>
    <row r="557" spans="1:40" ht="16.5" customHeight="1">
      <c r="A557" s="106"/>
      <c r="B557" s="179"/>
      <c r="C557" s="106"/>
      <c r="D557" s="106"/>
      <c r="E557" s="106"/>
      <c r="F557" s="106"/>
      <c r="G557" s="106"/>
      <c r="H557" s="106"/>
      <c r="I557" s="106"/>
      <c r="J557" s="106"/>
      <c r="K557" s="106"/>
      <c r="L557" s="106"/>
      <c r="M557" s="180"/>
      <c r="N557" s="180"/>
      <c r="O557" s="180"/>
      <c r="P557" s="180"/>
      <c r="Q557" s="180"/>
      <c r="R557" s="180"/>
      <c r="S557" s="106"/>
      <c r="T557" s="175"/>
      <c r="U557" s="109"/>
      <c r="V557" s="333"/>
      <c r="W557" s="333"/>
      <c r="X557" s="333"/>
      <c r="Y557" s="333"/>
      <c r="Z557" s="333"/>
      <c r="AA557" s="333"/>
      <c r="AB557" s="333"/>
      <c r="AC557" s="333"/>
      <c r="AD557" s="333"/>
      <c r="AE557" s="333"/>
      <c r="AF557" s="333"/>
      <c r="AG557" s="333"/>
      <c r="AH557" s="333"/>
      <c r="AI557" s="333"/>
      <c r="AJ557" s="333"/>
      <c r="AK557" s="333"/>
      <c r="AL557" s="333"/>
      <c r="AM557" s="333"/>
      <c r="AN557" s="333"/>
    </row>
    <row r="558" spans="1:40" ht="16.5" customHeight="1">
      <c r="A558" s="106"/>
      <c r="B558" s="179"/>
      <c r="C558" s="106"/>
      <c r="D558" s="106"/>
      <c r="E558" s="106"/>
      <c r="F558" s="106"/>
      <c r="G558" s="106"/>
      <c r="H558" s="106"/>
      <c r="I558" s="106"/>
      <c r="J558" s="106"/>
      <c r="K558" s="106"/>
      <c r="L558" s="106"/>
      <c r="M558" s="180"/>
      <c r="N558" s="180"/>
      <c r="O558" s="180"/>
      <c r="P558" s="180"/>
      <c r="Q558" s="180"/>
      <c r="R558" s="180"/>
      <c r="S558" s="106"/>
      <c r="T558" s="175"/>
      <c r="U558" s="109"/>
      <c r="V558" s="333"/>
      <c r="W558" s="333"/>
      <c r="X558" s="333"/>
      <c r="Y558" s="333"/>
      <c r="Z558" s="333"/>
      <c r="AA558" s="333"/>
      <c r="AB558" s="333"/>
      <c r="AC558" s="333"/>
      <c r="AD558" s="333"/>
      <c r="AE558" s="333"/>
      <c r="AF558" s="333"/>
      <c r="AG558" s="333"/>
      <c r="AH558" s="333"/>
      <c r="AI558" s="333"/>
      <c r="AJ558" s="333"/>
      <c r="AK558" s="333"/>
      <c r="AL558" s="333"/>
      <c r="AM558" s="333"/>
      <c r="AN558" s="333"/>
    </row>
    <row r="559" spans="1:40" ht="16.5" customHeight="1">
      <c r="A559" s="106"/>
      <c r="B559" s="179"/>
      <c r="C559" s="106"/>
      <c r="D559" s="106"/>
      <c r="E559" s="106"/>
      <c r="F559" s="106"/>
      <c r="G559" s="106"/>
      <c r="H559" s="106"/>
      <c r="I559" s="106"/>
      <c r="J559" s="106"/>
      <c r="K559" s="106"/>
      <c r="L559" s="106"/>
      <c r="M559" s="180"/>
      <c r="N559" s="180"/>
      <c r="O559" s="180"/>
      <c r="P559" s="180"/>
      <c r="Q559" s="180"/>
      <c r="R559" s="180"/>
      <c r="S559" s="106"/>
      <c r="T559" s="175"/>
      <c r="U559" s="109"/>
      <c r="V559" s="333"/>
      <c r="W559" s="333"/>
      <c r="X559" s="333"/>
      <c r="Y559" s="333"/>
      <c r="Z559" s="333"/>
      <c r="AA559" s="333"/>
      <c r="AB559" s="333"/>
      <c r="AC559" s="333"/>
      <c r="AD559" s="333"/>
      <c r="AE559" s="333"/>
      <c r="AF559" s="333"/>
      <c r="AG559" s="333"/>
      <c r="AH559" s="333"/>
      <c r="AI559" s="333"/>
      <c r="AJ559" s="333"/>
      <c r="AK559" s="333"/>
      <c r="AL559" s="333"/>
      <c r="AM559" s="333"/>
      <c r="AN559" s="333"/>
    </row>
    <row r="560" spans="1:40" ht="16.5" customHeight="1">
      <c r="A560" s="106"/>
      <c r="B560" s="179"/>
      <c r="C560" s="106"/>
      <c r="D560" s="106"/>
      <c r="E560" s="106"/>
      <c r="F560" s="106"/>
      <c r="G560" s="106"/>
      <c r="H560" s="106"/>
      <c r="I560" s="106"/>
      <c r="J560" s="106"/>
      <c r="K560" s="106"/>
      <c r="L560" s="106"/>
      <c r="M560" s="180"/>
      <c r="N560" s="180"/>
      <c r="O560" s="180"/>
      <c r="P560" s="180"/>
      <c r="Q560" s="180"/>
      <c r="R560" s="180"/>
      <c r="S560" s="106"/>
      <c r="T560" s="175"/>
      <c r="U560" s="109"/>
      <c r="V560" s="333"/>
      <c r="W560" s="333"/>
      <c r="X560" s="333"/>
      <c r="Y560" s="333"/>
      <c r="Z560" s="333"/>
      <c r="AA560" s="333"/>
      <c r="AB560" s="333"/>
      <c r="AC560" s="333"/>
      <c r="AD560" s="333"/>
      <c r="AE560" s="333"/>
      <c r="AF560" s="333"/>
      <c r="AG560" s="333"/>
      <c r="AH560" s="333"/>
      <c r="AI560" s="333"/>
      <c r="AJ560" s="333"/>
      <c r="AK560" s="333"/>
      <c r="AL560" s="333"/>
      <c r="AM560" s="333"/>
      <c r="AN560" s="333"/>
    </row>
    <row r="561" spans="1:40" ht="16.5" customHeight="1">
      <c r="A561" s="106"/>
      <c r="B561" s="179"/>
      <c r="C561" s="106"/>
      <c r="D561" s="106"/>
      <c r="E561" s="106"/>
      <c r="F561" s="106"/>
      <c r="G561" s="106"/>
      <c r="H561" s="106"/>
      <c r="I561" s="106"/>
      <c r="J561" s="106"/>
      <c r="K561" s="106"/>
      <c r="L561" s="106"/>
      <c r="M561" s="180"/>
      <c r="N561" s="180"/>
      <c r="O561" s="180"/>
      <c r="P561" s="180"/>
      <c r="Q561" s="180"/>
      <c r="R561" s="180"/>
      <c r="S561" s="106"/>
      <c r="T561" s="175"/>
      <c r="U561" s="109"/>
      <c r="V561" s="333"/>
      <c r="W561" s="333"/>
      <c r="X561" s="333"/>
      <c r="Y561" s="333"/>
      <c r="Z561" s="333"/>
      <c r="AA561" s="333"/>
      <c r="AB561" s="333"/>
      <c r="AC561" s="333"/>
      <c r="AD561" s="333"/>
      <c r="AE561" s="333"/>
      <c r="AF561" s="333"/>
      <c r="AG561" s="333"/>
      <c r="AH561" s="333"/>
      <c r="AI561" s="333"/>
      <c r="AJ561" s="333"/>
      <c r="AK561" s="333"/>
      <c r="AL561" s="333"/>
      <c r="AM561" s="333"/>
      <c r="AN561" s="333"/>
    </row>
    <row r="562" spans="1:40" ht="16.5" customHeight="1">
      <c r="A562" s="106"/>
      <c r="B562" s="179"/>
      <c r="C562" s="106"/>
      <c r="D562" s="106"/>
      <c r="E562" s="106"/>
      <c r="F562" s="106"/>
      <c r="G562" s="106"/>
      <c r="H562" s="106"/>
      <c r="I562" s="106"/>
      <c r="J562" s="106"/>
      <c r="K562" s="106"/>
      <c r="L562" s="106"/>
      <c r="M562" s="180"/>
      <c r="N562" s="180"/>
      <c r="O562" s="180"/>
      <c r="P562" s="180"/>
      <c r="Q562" s="180"/>
      <c r="R562" s="180"/>
      <c r="S562" s="106"/>
      <c r="T562" s="175"/>
      <c r="U562" s="109"/>
      <c r="V562" s="333"/>
      <c r="W562" s="333"/>
      <c r="X562" s="333"/>
      <c r="Y562" s="333"/>
      <c r="Z562" s="333"/>
      <c r="AA562" s="333"/>
      <c r="AB562" s="333"/>
      <c r="AC562" s="333"/>
      <c r="AD562" s="333"/>
      <c r="AE562" s="333"/>
      <c r="AF562" s="333"/>
      <c r="AG562" s="333"/>
      <c r="AH562" s="333"/>
      <c r="AI562" s="333"/>
      <c r="AJ562" s="333"/>
      <c r="AK562" s="333"/>
      <c r="AL562" s="333"/>
      <c r="AM562" s="333"/>
      <c r="AN562" s="333"/>
    </row>
    <row r="563" spans="1:40" ht="16.5" customHeight="1">
      <c r="A563" s="106"/>
      <c r="B563" s="179"/>
      <c r="C563" s="106"/>
      <c r="D563" s="106"/>
      <c r="E563" s="106"/>
      <c r="F563" s="106"/>
      <c r="G563" s="106"/>
      <c r="H563" s="106"/>
      <c r="I563" s="106"/>
      <c r="J563" s="106"/>
      <c r="K563" s="106"/>
      <c r="L563" s="106"/>
      <c r="M563" s="180"/>
      <c r="N563" s="180"/>
      <c r="O563" s="180"/>
      <c r="P563" s="180"/>
      <c r="Q563" s="180"/>
      <c r="R563" s="180"/>
      <c r="S563" s="106"/>
      <c r="T563" s="175"/>
      <c r="U563" s="109"/>
      <c r="V563" s="333"/>
      <c r="W563" s="333"/>
      <c r="X563" s="333"/>
      <c r="Y563" s="333"/>
      <c r="Z563" s="333"/>
      <c r="AA563" s="333"/>
      <c r="AB563" s="333"/>
      <c r="AC563" s="333"/>
      <c r="AD563" s="333"/>
      <c r="AE563" s="333"/>
      <c r="AF563" s="333"/>
      <c r="AG563" s="333"/>
      <c r="AH563" s="333"/>
      <c r="AI563" s="333"/>
      <c r="AJ563" s="333"/>
      <c r="AK563" s="333"/>
      <c r="AL563" s="333"/>
      <c r="AM563" s="333"/>
      <c r="AN563" s="333"/>
    </row>
    <row r="564" spans="1:40" ht="16.5" customHeight="1">
      <c r="A564" s="106"/>
      <c r="B564" s="179"/>
      <c r="C564" s="106"/>
      <c r="D564" s="106"/>
      <c r="E564" s="106"/>
      <c r="F564" s="106"/>
      <c r="G564" s="106"/>
      <c r="H564" s="106"/>
      <c r="I564" s="106"/>
      <c r="J564" s="106"/>
      <c r="K564" s="106"/>
      <c r="L564" s="106"/>
      <c r="M564" s="180"/>
      <c r="N564" s="180"/>
      <c r="O564" s="180"/>
      <c r="P564" s="180"/>
      <c r="Q564" s="180"/>
      <c r="R564" s="180"/>
      <c r="S564" s="106"/>
      <c r="T564" s="175"/>
      <c r="U564" s="109"/>
      <c r="V564" s="333"/>
      <c r="W564" s="333"/>
      <c r="X564" s="333"/>
      <c r="Y564" s="333"/>
      <c r="Z564" s="333"/>
      <c r="AA564" s="333"/>
      <c r="AB564" s="333"/>
      <c r="AC564" s="333"/>
      <c r="AD564" s="333"/>
      <c r="AE564" s="333"/>
      <c r="AF564" s="333"/>
      <c r="AG564" s="333"/>
      <c r="AH564" s="333"/>
      <c r="AI564" s="333"/>
      <c r="AJ564" s="333"/>
      <c r="AK564" s="333"/>
      <c r="AL564" s="333"/>
      <c r="AM564" s="333"/>
      <c r="AN564" s="333"/>
    </row>
    <row r="565" spans="1:40" ht="16.5" customHeight="1">
      <c r="A565" s="106"/>
      <c r="B565" s="179"/>
      <c r="C565" s="106"/>
      <c r="D565" s="106"/>
      <c r="E565" s="106"/>
      <c r="F565" s="106"/>
      <c r="G565" s="106"/>
      <c r="H565" s="106"/>
      <c r="I565" s="106"/>
      <c r="J565" s="106"/>
      <c r="K565" s="106"/>
      <c r="L565" s="106"/>
      <c r="M565" s="180"/>
      <c r="N565" s="180"/>
      <c r="O565" s="180"/>
      <c r="P565" s="180"/>
      <c r="Q565" s="180"/>
      <c r="R565" s="180"/>
      <c r="S565" s="106"/>
      <c r="T565" s="175"/>
      <c r="U565" s="109"/>
      <c r="V565" s="333"/>
      <c r="W565" s="333"/>
      <c r="X565" s="333"/>
      <c r="Y565" s="333"/>
      <c r="Z565" s="333"/>
      <c r="AA565" s="333"/>
      <c r="AB565" s="333"/>
      <c r="AC565" s="333"/>
      <c r="AD565" s="333"/>
      <c r="AE565" s="333"/>
      <c r="AF565" s="333"/>
      <c r="AG565" s="333"/>
      <c r="AH565" s="333"/>
      <c r="AI565" s="333"/>
      <c r="AJ565" s="333"/>
      <c r="AK565" s="333"/>
      <c r="AL565" s="333"/>
      <c r="AM565" s="333"/>
      <c r="AN565" s="333"/>
    </row>
    <row r="566" spans="1:40" ht="16.5" customHeight="1">
      <c r="A566" s="106"/>
      <c r="B566" s="179"/>
      <c r="C566" s="106"/>
      <c r="D566" s="106"/>
      <c r="E566" s="106"/>
      <c r="F566" s="106"/>
      <c r="G566" s="106"/>
      <c r="H566" s="106"/>
      <c r="I566" s="106"/>
      <c r="J566" s="106"/>
      <c r="K566" s="106"/>
      <c r="L566" s="106"/>
      <c r="M566" s="180"/>
      <c r="N566" s="180"/>
      <c r="O566" s="180"/>
      <c r="P566" s="180"/>
      <c r="Q566" s="180"/>
      <c r="R566" s="180"/>
      <c r="S566" s="106"/>
      <c r="T566" s="175"/>
      <c r="U566" s="109"/>
      <c r="V566" s="333"/>
      <c r="W566" s="333"/>
      <c r="X566" s="333"/>
      <c r="Y566" s="333"/>
      <c r="Z566" s="333"/>
      <c r="AA566" s="333"/>
      <c r="AB566" s="333"/>
      <c r="AC566" s="333"/>
      <c r="AD566" s="333"/>
      <c r="AE566" s="333"/>
      <c r="AF566" s="333"/>
      <c r="AG566" s="333"/>
      <c r="AH566" s="333"/>
      <c r="AI566" s="333"/>
      <c r="AJ566" s="333"/>
      <c r="AK566" s="333"/>
      <c r="AL566" s="333"/>
      <c r="AM566" s="333"/>
      <c r="AN566" s="333"/>
    </row>
    <row r="567" spans="1:40" ht="16.5" customHeight="1">
      <c r="A567" s="106"/>
      <c r="B567" s="179"/>
      <c r="C567" s="106"/>
      <c r="D567" s="106"/>
      <c r="E567" s="106"/>
      <c r="F567" s="106"/>
      <c r="G567" s="106"/>
      <c r="H567" s="106"/>
      <c r="I567" s="106"/>
      <c r="J567" s="106"/>
      <c r="K567" s="106"/>
      <c r="L567" s="106"/>
      <c r="M567" s="180"/>
      <c r="N567" s="180"/>
      <c r="O567" s="180"/>
      <c r="P567" s="180"/>
      <c r="Q567" s="180"/>
      <c r="R567" s="180"/>
      <c r="S567" s="106"/>
      <c r="T567" s="175"/>
      <c r="U567" s="109"/>
      <c r="V567" s="333"/>
      <c r="W567" s="333"/>
      <c r="X567" s="333"/>
      <c r="Y567" s="333"/>
      <c r="Z567" s="333"/>
      <c r="AA567" s="333"/>
      <c r="AB567" s="333"/>
      <c r="AC567" s="333"/>
      <c r="AD567" s="333"/>
      <c r="AE567" s="333"/>
      <c r="AF567" s="333"/>
      <c r="AG567" s="333"/>
      <c r="AH567" s="333"/>
      <c r="AI567" s="333"/>
      <c r="AJ567" s="333"/>
      <c r="AK567" s="333"/>
      <c r="AL567" s="333"/>
      <c r="AM567" s="333"/>
      <c r="AN567" s="333"/>
    </row>
    <row r="568" spans="1:40" ht="16.5" customHeight="1">
      <c r="A568" s="106"/>
      <c r="B568" s="179"/>
      <c r="C568" s="106"/>
      <c r="D568" s="106"/>
      <c r="E568" s="106"/>
      <c r="F568" s="106"/>
      <c r="G568" s="106"/>
      <c r="H568" s="106"/>
      <c r="I568" s="106"/>
      <c r="J568" s="106"/>
      <c r="K568" s="106"/>
      <c r="L568" s="106"/>
      <c r="M568" s="180"/>
      <c r="N568" s="180"/>
      <c r="O568" s="180"/>
      <c r="P568" s="180"/>
      <c r="Q568" s="180"/>
      <c r="R568" s="180"/>
      <c r="S568" s="106"/>
      <c r="T568" s="175"/>
      <c r="U568" s="109"/>
      <c r="V568" s="333"/>
      <c r="W568" s="333"/>
      <c r="X568" s="333"/>
      <c r="Y568" s="333"/>
      <c r="Z568" s="333"/>
      <c r="AA568" s="333"/>
      <c r="AB568" s="333"/>
      <c r="AC568" s="333"/>
      <c r="AD568" s="333"/>
      <c r="AE568" s="333"/>
      <c r="AF568" s="333"/>
      <c r="AG568" s="333"/>
      <c r="AH568" s="333"/>
      <c r="AI568" s="333"/>
      <c r="AJ568" s="333"/>
      <c r="AK568" s="333"/>
      <c r="AL568" s="333"/>
      <c r="AM568" s="333"/>
      <c r="AN568" s="333"/>
    </row>
    <row r="569" spans="1:40" ht="16.5" customHeight="1">
      <c r="A569" s="106"/>
      <c r="B569" s="179"/>
      <c r="C569" s="106"/>
      <c r="D569" s="106"/>
      <c r="E569" s="106"/>
      <c r="F569" s="106"/>
      <c r="G569" s="106"/>
      <c r="H569" s="106"/>
      <c r="I569" s="106"/>
      <c r="J569" s="106"/>
      <c r="K569" s="106"/>
      <c r="L569" s="106"/>
      <c r="M569" s="180"/>
      <c r="N569" s="180"/>
      <c r="O569" s="180"/>
      <c r="P569" s="180"/>
      <c r="Q569" s="180"/>
      <c r="R569" s="180"/>
      <c r="S569" s="106"/>
      <c r="T569" s="175"/>
      <c r="U569" s="109"/>
      <c r="V569" s="333"/>
      <c r="W569" s="333"/>
      <c r="X569" s="333"/>
      <c r="Y569" s="333"/>
      <c r="Z569" s="333"/>
      <c r="AA569" s="333"/>
      <c r="AB569" s="333"/>
      <c r="AC569" s="333"/>
      <c r="AD569" s="333"/>
      <c r="AE569" s="333"/>
      <c r="AF569" s="333"/>
      <c r="AG569" s="333"/>
      <c r="AH569" s="333"/>
      <c r="AI569" s="333"/>
      <c r="AJ569" s="333"/>
      <c r="AK569" s="333"/>
      <c r="AL569" s="333"/>
      <c r="AM569" s="333"/>
      <c r="AN569" s="333"/>
    </row>
    <row r="570" spans="1:40" ht="16.5" customHeight="1">
      <c r="A570" s="106"/>
      <c r="B570" s="179"/>
      <c r="C570" s="106"/>
      <c r="D570" s="106"/>
      <c r="E570" s="106"/>
      <c r="F570" s="106"/>
      <c r="G570" s="106"/>
      <c r="H570" s="106"/>
      <c r="I570" s="106"/>
      <c r="J570" s="106"/>
      <c r="K570" s="106"/>
      <c r="L570" s="106"/>
      <c r="M570" s="180"/>
      <c r="N570" s="180"/>
      <c r="O570" s="180"/>
      <c r="P570" s="180"/>
      <c r="Q570" s="180"/>
      <c r="R570" s="180"/>
      <c r="S570" s="106"/>
      <c r="T570" s="175"/>
      <c r="U570" s="109"/>
      <c r="V570" s="333"/>
      <c r="W570" s="333"/>
      <c r="X570" s="333"/>
      <c r="Y570" s="333"/>
      <c r="Z570" s="333"/>
      <c r="AA570" s="333"/>
      <c r="AB570" s="333"/>
      <c r="AC570" s="333"/>
      <c r="AD570" s="333"/>
      <c r="AE570" s="333"/>
      <c r="AF570" s="333"/>
      <c r="AG570" s="333"/>
      <c r="AH570" s="333"/>
      <c r="AI570" s="333"/>
      <c r="AJ570" s="333"/>
      <c r="AK570" s="333"/>
      <c r="AL570" s="333"/>
      <c r="AM570" s="333"/>
      <c r="AN570" s="333"/>
    </row>
    <row r="571" spans="1:40" ht="16.5" customHeight="1">
      <c r="A571" s="106"/>
      <c r="B571" s="179"/>
      <c r="C571" s="106"/>
      <c r="D571" s="106"/>
      <c r="E571" s="106"/>
      <c r="F571" s="106"/>
      <c r="G571" s="106"/>
      <c r="H571" s="106"/>
      <c r="I571" s="106"/>
      <c r="J571" s="106"/>
      <c r="K571" s="106"/>
      <c r="L571" s="106"/>
      <c r="M571" s="180"/>
      <c r="N571" s="180"/>
      <c r="O571" s="180"/>
      <c r="P571" s="180"/>
      <c r="Q571" s="180"/>
      <c r="R571" s="180"/>
      <c r="S571" s="106"/>
      <c r="T571" s="175"/>
      <c r="U571" s="109"/>
      <c r="V571" s="333"/>
      <c r="W571" s="333"/>
      <c r="X571" s="333"/>
      <c r="Y571" s="333"/>
      <c r="Z571" s="333"/>
      <c r="AA571" s="333"/>
      <c r="AB571" s="333"/>
      <c r="AC571" s="333"/>
      <c r="AD571" s="333"/>
      <c r="AE571" s="333"/>
      <c r="AF571" s="333"/>
      <c r="AG571" s="333"/>
      <c r="AH571" s="333"/>
      <c r="AI571" s="333"/>
      <c r="AJ571" s="333"/>
      <c r="AK571" s="333"/>
      <c r="AL571" s="333"/>
      <c r="AM571" s="333"/>
      <c r="AN571" s="333"/>
    </row>
    <row r="572" spans="1:40" ht="16.5" customHeight="1">
      <c r="A572" s="106"/>
      <c r="B572" s="179"/>
      <c r="C572" s="106"/>
      <c r="D572" s="106"/>
      <c r="E572" s="106"/>
      <c r="F572" s="106"/>
      <c r="G572" s="106"/>
      <c r="H572" s="106"/>
      <c r="I572" s="106"/>
      <c r="J572" s="106"/>
      <c r="K572" s="106"/>
      <c r="L572" s="106"/>
      <c r="M572" s="180"/>
      <c r="N572" s="180"/>
      <c r="O572" s="180"/>
      <c r="P572" s="180"/>
      <c r="Q572" s="180"/>
      <c r="R572" s="180"/>
      <c r="S572" s="106"/>
      <c r="T572" s="175"/>
      <c r="U572" s="109"/>
      <c r="V572" s="333"/>
      <c r="W572" s="333"/>
      <c r="X572" s="333"/>
      <c r="Y572" s="333"/>
      <c r="Z572" s="333"/>
      <c r="AA572" s="333"/>
      <c r="AB572" s="333"/>
      <c r="AC572" s="333"/>
      <c r="AD572" s="333"/>
      <c r="AE572" s="333"/>
      <c r="AF572" s="333"/>
      <c r="AG572" s="333"/>
      <c r="AH572" s="333"/>
      <c r="AI572" s="333"/>
      <c r="AJ572" s="333"/>
      <c r="AK572" s="333"/>
      <c r="AL572" s="333"/>
      <c r="AM572" s="333"/>
      <c r="AN572" s="333"/>
    </row>
    <row r="573" spans="1:40" ht="16.5" customHeight="1">
      <c r="A573" s="106"/>
      <c r="B573" s="179"/>
      <c r="C573" s="106"/>
      <c r="D573" s="106"/>
      <c r="E573" s="106"/>
      <c r="F573" s="106"/>
      <c r="G573" s="106"/>
      <c r="H573" s="106"/>
      <c r="I573" s="106"/>
      <c r="J573" s="106"/>
      <c r="K573" s="106"/>
      <c r="L573" s="106"/>
      <c r="M573" s="180"/>
      <c r="N573" s="180"/>
      <c r="O573" s="180"/>
      <c r="P573" s="180"/>
      <c r="Q573" s="180"/>
      <c r="R573" s="180"/>
      <c r="S573" s="106"/>
      <c r="T573" s="175"/>
      <c r="U573" s="109"/>
      <c r="V573" s="333"/>
      <c r="W573" s="333"/>
      <c r="X573" s="333"/>
      <c r="Y573" s="333"/>
      <c r="Z573" s="333"/>
      <c r="AA573" s="333"/>
      <c r="AB573" s="333"/>
      <c r="AC573" s="333"/>
      <c r="AD573" s="333"/>
      <c r="AE573" s="333"/>
      <c r="AF573" s="333"/>
      <c r="AG573" s="333"/>
      <c r="AH573" s="333"/>
      <c r="AI573" s="333"/>
      <c r="AJ573" s="333"/>
      <c r="AK573" s="333"/>
      <c r="AL573" s="333"/>
      <c r="AM573" s="333"/>
      <c r="AN573" s="333"/>
    </row>
    <row r="574" spans="1:40" ht="16.5" customHeight="1">
      <c r="A574" s="106"/>
      <c r="B574" s="179"/>
      <c r="C574" s="106"/>
      <c r="D574" s="106"/>
      <c r="E574" s="106"/>
      <c r="F574" s="106"/>
      <c r="G574" s="106"/>
      <c r="H574" s="106"/>
      <c r="I574" s="106"/>
      <c r="J574" s="106"/>
      <c r="K574" s="106"/>
      <c r="L574" s="106"/>
      <c r="M574" s="180"/>
      <c r="N574" s="180"/>
      <c r="O574" s="180"/>
      <c r="P574" s="180"/>
      <c r="Q574" s="180"/>
      <c r="R574" s="180"/>
      <c r="S574" s="106"/>
      <c r="T574" s="175"/>
      <c r="U574" s="109"/>
      <c r="V574" s="333"/>
      <c r="W574" s="333"/>
      <c r="X574" s="333"/>
      <c r="Y574" s="333"/>
      <c r="Z574" s="333"/>
      <c r="AA574" s="333"/>
      <c r="AB574" s="333"/>
      <c r="AC574" s="333"/>
      <c r="AD574" s="333"/>
      <c r="AE574" s="333"/>
      <c r="AF574" s="333"/>
      <c r="AG574" s="333"/>
      <c r="AH574" s="333"/>
      <c r="AI574" s="333"/>
      <c r="AJ574" s="333"/>
      <c r="AK574" s="333"/>
      <c r="AL574" s="333"/>
      <c r="AM574" s="333"/>
      <c r="AN574" s="333"/>
    </row>
    <row r="575" spans="1:40" ht="16.5" customHeight="1">
      <c r="A575" s="106"/>
      <c r="B575" s="179"/>
      <c r="C575" s="106"/>
      <c r="D575" s="106"/>
      <c r="E575" s="106"/>
      <c r="F575" s="106"/>
      <c r="G575" s="106"/>
      <c r="H575" s="106"/>
      <c r="I575" s="106"/>
      <c r="J575" s="106"/>
      <c r="K575" s="106"/>
      <c r="L575" s="106"/>
      <c r="M575" s="180"/>
      <c r="N575" s="180"/>
      <c r="O575" s="180"/>
      <c r="P575" s="180"/>
      <c r="Q575" s="180"/>
      <c r="R575" s="180"/>
      <c r="S575" s="106"/>
      <c r="T575" s="175"/>
      <c r="U575" s="109"/>
      <c r="V575" s="333"/>
      <c r="W575" s="333"/>
      <c r="X575" s="333"/>
      <c r="Y575" s="333"/>
      <c r="Z575" s="333"/>
      <c r="AA575" s="333"/>
      <c r="AB575" s="333"/>
      <c r="AC575" s="333"/>
      <c r="AD575" s="333"/>
      <c r="AE575" s="333"/>
      <c r="AF575" s="333"/>
      <c r="AG575" s="333"/>
      <c r="AH575" s="333"/>
      <c r="AI575" s="333"/>
      <c r="AJ575" s="333"/>
      <c r="AK575" s="333"/>
      <c r="AL575" s="333"/>
      <c r="AM575" s="333"/>
      <c r="AN575" s="333"/>
    </row>
    <row r="576" spans="1:40" ht="16.5" customHeight="1">
      <c r="A576" s="106"/>
      <c r="B576" s="179"/>
      <c r="C576" s="106"/>
      <c r="D576" s="106"/>
      <c r="E576" s="106"/>
      <c r="F576" s="106"/>
      <c r="G576" s="106"/>
      <c r="H576" s="106"/>
      <c r="I576" s="106"/>
      <c r="J576" s="106"/>
      <c r="K576" s="106"/>
      <c r="L576" s="106"/>
      <c r="M576" s="180"/>
      <c r="N576" s="180"/>
      <c r="O576" s="180"/>
      <c r="P576" s="180"/>
      <c r="Q576" s="180"/>
      <c r="R576" s="180"/>
      <c r="S576" s="106"/>
      <c r="T576" s="175"/>
      <c r="U576" s="109"/>
      <c r="V576" s="333"/>
      <c r="W576" s="333"/>
      <c r="X576" s="333"/>
      <c r="Y576" s="333"/>
      <c r="Z576" s="333"/>
      <c r="AA576" s="333"/>
      <c r="AB576" s="333"/>
      <c r="AC576" s="333"/>
      <c r="AD576" s="333"/>
      <c r="AE576" s="333"/>
      <c r="AF576" s="333"/>
      <c r="AG576" s="333"/>
      <c r="AH576" s="333"/>
      <c r="AI576" s="333"/>
      <c r="AJ576" s="333"/>
      <c r="AK576" s="333"/>
      <c r="AL576" s="333"/>
      <c r="AM576" s="333"/>
      <c r="AN576" s="333"/>
    </row>
    <row r="577" spans="1:40" ht="16.5" customHeight="1">
      <c r="A577" s="106"/>
      <c r="B577" s="179"/>
      <c r="C577" s="106"/>
      <c r="D577" s="106"/>
      <c r="E577" s="106"/>
      <c r="F577" s="106"/>
      <c r="G577" s="106"/>
      <c r="H577" s="106"/>
      <c r="I577" s="106"/>
      <c r="J577" s="106"/>
      <c r="K577" s="106"/>
      <c r="L577" s="106"/>
      <c r="M577" s="180"/>
      <c r="N577" s="180"/>
      <c r="O577" s="180"/>
      <c r="P577" s="180"/>
      <c r="Q577" s="180"/>
      <c r="R577" s="180"/>
      <c r="S577" s="106"/>
      <c r="T577" s="175"/>
      <c r="U577" s="109"/>
      <c r="V577" s="333"/>
      <c r="W577" s="333"/>
      <c r="X577" s="333"/>
      <c r="Y577" s="333"/>
      <c r="Z577" s="333"/>
      <c r="AA577" s="333"/>
      <c r="AB577" s="333"/>
      <c r="AC577" s="333"/>
      <c r="AD577" s="333"/>
      <c r="AE577" s="333"/>
      <c r="AF577" s="333"/>
      <c r="AG577" s="333"/>
      <c r="AH577" s="333"/>
      <c r="AI577" s="333"/>
      <c r="AJ577" s="333"/>
      <c r="AK577" s="333"/>
      <c r="AL577" s="333"/>
      <c r="AM577" s="333"/>
      <c r="AN577" s="333"/>
    </row>
    <row r="578" spans="1:40" ht="16.5" customHeight="1">
      <c r="A578" s="106"/>
      <c r="B578" s="179"/>
      <c r="C578" s="106"/>
      <c r="D578" s="106"/>
      <c r="E578" s="106"/>
      <c r="F578" s="106"/>
      <c r="G578" s="106"/>
      <c r="H578" s="106"/>
      <c r="I578" s="106"/>
      <c r="J578" s="106"/>
      <c r="K578" s="106"/>
      <c r="L578" s="106"/>
      <c r="M578" s="180"/>
      <c r="N578" s="180"/>
      <c r="O578" s="180"/>
      <c r="P578" s="180"/>
      <c r="Q578" s="180"/>
      <c r="R578" s="180"/>
      <c r="S578" s="106"/>
      <c r="T578" s="175"/>
      <c r="U578" s="109"/>
      <c r="V578" s="333"/>
      <c r="W578" s="333"/>
      <c r="X578" s="333"/>
      <c r="Y578" s="333"/>
      <c r="Z578" s="333"/>
      <c r="AA578" s="333"/>
      <c r="AB578" s="333"/>
      <c r="AC578" s="333"/>
      <c r="AD578" s="333"/>
      <c r="AE578" s="333"/>
      <c r="AF578" s="333"/>
      <c r="AG578" s="333"/>
      <c r="AH578" s="333"/>
      <c r="AI578" s="333"/>
      <c r="AJ578" s="333"/>
      <c r="AK578" s="333"/>
      <c r="AL578" s="333"/>
      <c r="AM578" s="333"/>
      <c r="AN578" s="333"/>
    </row>
    <row r="579" spans="1:40" ht="16.5" customHeight="1">
      <c r="A579" s="106"/>
      <c r="B579" s="179"/>
      <c r="C579" s="106"/>
      <c r="D579" s="106"/>
      <c r="E579" s="106"/>
      <c r="F579" s="106"/>
      <c r="G579" s="106"/>
      <c r="H579" s="106"/>
      <c r="I579" s="106"/>
      <c r="J579" s="106"/>
      <c r="K579" s="106"/>
      <c r="L579" s="106"/>
      <c r="M579" s="180"/>
      <c r="N579" s="180"/>
      <c r="O579" s="180"/>
      <c r="P579" s="180"/>
      <c r="Q579" s="180"/>
      <c r="R579" s="180"/>
      <c r="S579" s="106"/>
      <c r="T579" s="175"/>
      <c r="U579" s="109"/>
      <c r="V579" s="333"/>
      <c r="W579" s="333"/>
      <c r="X579" s="333"/>
      <c r="Y579" s="333"/>
      <c r="Z579" s="333"/>
      <c r="AA579" s="333"/>
      <c r="AB579" s="333"/>
      <c r="AC579" s="333"/>
      <c r="AD579" s="333"/>
      <c r="AE579" s="333"/>
      <c r="AF579" s="333"/>
      <c r="AG579" s="333"/>
      <c r="AH579" s="333"/>
      <c r="AI579" s="333"/>
      <c r="AJ579" s="333"/>
      <c r="AK579" s="333"/>
      <c r="AL579" s="333"/>
      <c r="AM579" s="333"/>
      <c r="AN579" s="333"/>
    </row>
    <row r="580" spans="1:40" ht="16.5" customHeight="1">
      <c r="A580" s="106"/>
      <c r="B580" s="179"/>
      <c r="C580" s="106"/>
      <c r="D580" s="106"/>
      <c r="E580" s="106"/>
      <c r="F580" s="106"/>
      <c r="G580" s="106"/>
      <c r="H580" s="106"/>
      <c r="I580" s="106"/>
      <c r="J580" s="106"/>
      <c r="K580" s="106"/>
      <c r="L580" s="106"/>
      <c r="M580" s="180"/>
      <c r="N580" s="180"/>
      <c r="O580" s="180"/>
      <c r="P580" s="180"/>
      <c r="Q580" s="180"/>
      <c r="R580" s="180"/>
      <c r="S580" s="106"/>
      <c r="T580" s="175"/>
      <c r="U580" s="109"/>
      <c r="V580" s="333"/>
      <c r="W580" s="333"/>
      <c r="X580" s="333"/>
      <c r="Y580" s="333"/>
      <c r="Z580" s="333"/>
      <c r="AA580" s="333"/>
      <c r="AB580" s="333"/>
      <c r="AC580" s="333"/>
      <c r="AD580" s="333"/>
      <c r="AE580" s="333"/>
      <c r="AF580" s="333"/>
      <c r="AG580" s="333"/>
      <c r="AH580" s="333"/>
      <c r="AI580" s="333"/>
      <c r="AJ580" s="333"/>
      <c r="AK580" s="333"/>
      <c r="AL580" s="333"/>
      <c r="AM580" s="333"/>
      <c r="AN580" s="333"/>
    </row>
    <row r="581" spans="1:40" ht="16.5" customHeight="1">
      <c r="A581" s="106"/>
      <c r="B581" s="179"/>
      <c r="C581" s="106"/>
      <c r="D581" s="106"/>
      <c r="E581" s="106"/>
      <c r="F581" s="106"/>
      <c r="G581" s="106"/>
      <c r="H581" s="106"/>
      <c r="I581" s="106"/>
      <c r="J581" s="106"/>
      <c r="K581" s="106"/>
      <c r="L581" s="106"/>
      <c r="M581" s="180"/>
      <c r="N581" s="180"/>
      <c r="O581" s="180"/>
      <c r="P581" s="180"/>
      <c r="Q581" s="180"/>
      <c r="R581" s="180"/>
      <c r="S581" s="106"/>
      <c r="T581" s="175"/>
      <c r="U581" s="109"/>
      <c r="V581" s="333"/>
      <c r="W581" s="333"/>
      <c r="X581" s="333"/>
      <c r="Y581" s="333"/>
      <c r="Z581" s="333"/>
      <c r="AA581" s="333"/>
      <c r="AB581" s="333"/>
      <c r="AC581" s="333"/>
      <c r="AD581" s="333"/>
      <c r="AE581" s="333"/>
      <c r="AF581" s="333"/>
      <c r="AG581" s="333"/>
      <c r="AH581" s="333"/>
      <c r="AI581" s="333"/>
      <c r="AJ581" s="333"/>
      <c r="AK581" s="333"/>
      <c r="AL581" s="333"/>
      <c r="AM581" s="333"/>
      <c r="AN581" s="333"/>
    </row>
    <row r="582" spans="1:40" ht="16.5" customHeight="1">
      <c r="A582" s="106"/>
      <c r="B582" s="179"/>
      <c r="C582" s="106"/>
      <c r="D582" s="106"/>
      <c r="E582" s="106"/>
      <c r="F582" s="106"/>
      <c r="G582" s="106"/>
      <c r="H582" s="106"/>
      <c r="I582" s="106"/>
      <c r="J582" s="106"/>
      <c r="K582" s="106"/>
      <c r="L582" s="106"/>
      <c r="M582" s="180"/>
      <c r="N582" s="180"/>
      <c r="O582" s="180"/>
      <c r="P582" s="180"/>
      <c r="Q582" s="180"/>
      <c r="R582" s="180"/>
      <c r="S582" s="106"/>
      <c r="T582" s="175"/>
      <c r="U582" s="109"/>
      <c r="V582" s="333"/>
      <c r="W582" s="333"/>
      <c r="X582" s="333"/>
      <c r="Y582" s="333"/>
      <c r="Z582" s="333"/>
      <c r="AA582" s="333"/>
      <c r="AB582" s="333"/>
      <c r="AC582" s="333"/>
      <c r="AD582" s="333"/>
      <c r="AE582" s="333"/>
      <c r="AF582" s="333"/>
      <c r="AG582" s="333"/>
      <c r="AH582" s="333"/>
      <c r="AI582" s="333"/>
      <c r="AJ582" s="333"/>
      <c r="AK582" s="333"/>
      <c r="AL582" s="333"/>
      <c r="AM582" s="333"/>
      <c r="AN582" s="333"/>
    </row>
    <row r="583" spans="1:40" ht="16.5" customHeight="1">
      <c r="A583" s="106"/>
      <c r="B583" s="179"/>
      <c r="C583" s="106"/>
      <c r="D583" s="106"/>
      <c r="E583" s="106"/>
      <c r="F583" s="106"/>
      <c r="G583" s="106"/>
      <c r="H583" s="106"/>
      <c r="I583" s="106"/>
      <c r="J583" s="106"/>
      <c r="K583" s="106"/>
      <c r="L583" s="106"/>
      <c r="M583" s="180"/>
      <c r="N583" s="180"/>
      <c r="O583" s="180"/>
      <c r="P583" s="180"/>
      <c r="Q583" s="180"/>
      <c r="R583" s="180"/>
      <c r="S583" s="106"/>
      <c r="T583" s="175"/>
      <c r="U583" s="109"/>
      <c r="V583" s="333"/>
      <c r="W583" s="333"/>
      <c r="X583" s="333"/>
      <c r="Y583" s="333"/>
      <c r="Z583" s="333"/>
      <c r="AA583" s="333"/>
      <c r="AB583" s="333"/>
      <c r="AC583" s="333"/>
      <c r="AD583" s="333"/>
      <c r="AE583" s="333"/>
      <c r="AF583" s="333"/>
      <c r="AG583" s="333"/>
      <c r="AH583" s="333"/>
      <c r="AI583" s="333"/>
      <c r="AJ583" s="333"/>
      <c r="AK583" s="333"/>
      <c r="AL583" s="333"/>
      <c r="AM583" s="333"/>
      <c r="AN583" s="333"/>
    </row>
    <row r="584" spans="1:40" ht="16.5" customHeight="1">
      <c r="A584" s="106"/>
      <c r="B584" s="179"/>
      <c r="C584" s="106"/>
      <c r="D584" s="106"/>
      <c r="E584" s="106"/>
      <c r="F584" s="106"/>
      <c r="G584" s="106"/>
      <c r="H584" s="106"/>
      <c r="I584" s="106"/>
      <c r="J584" s="106"/>
      <c r="K584" s="106"/>
      <c r="L584" s="106"/>
      <c r="M584" s="180"/>
      <c r="N584" s="180"/>
      <c r="O584" s="180"/>
      <c r="P584" s="180"/>
      <c r="Q584" s="180"/>
      <c r="R584" s="180"/>
      <c r="S584" s="106"/>
      <c r="T584" s="175"/>
      <c r="U584" s="109"/>
      <c r="V584" s="333"/>
      <c r="W584" s="333"/>
      <c r="X584" s="333"/>
      <c r="Y584" s="333"/>
      <c r="Z584" s="333"/>
      <c r="AA584" s="333"/>
      <c r="AB584" s="333"/>
      <c r="AC584" s="333"/>
      <c r="AD584" s="333"/>
      <c r="AE584" s="333"/>
      <c r="AF584" s="333"/>
      <c r="AG584" s="333"/>
      <c r="AH584" s="333"/>
      <c r="AI584" s="333"/>
      <c r="AJ584" s="333"/>
      <c r="AK584" s="333"/>
      <c r="AL584" s="333"/>
      <c r="AM584" s="333"/>
      <c r="AN584" s="333"/>
    </row>
    <row r="585" spans="1:40" ht="16.5" customHeight="1">
      <c r="A585" s="106"/>
      <c r="B585" s="179"/>
      <c r="C585" s="106"/>
      <c r="D585" s="106"/>
      <c r="E585" s="106"/>
      <c r="F585" s="106"/>
      <c r="G585" s="106"/>
      <c r="H585" s="106"/>
      <c r="I585" s="106"/>
      <c r="J585" s="106"/>
      <c r="K585" s="106"/>
      <c r="L585" s="106"/>
      <c r="M585" s="180"/>
      <c r="N585" s="180"/>
      <c r="O585" s="180"/>
      <c r="P585" s="180"/>
      <c r="Q585" s="180"/>
      <c r="R585" s="180"/>
      <c r="S585" s="106"/>
      <c r="T585" s="175"/>
      <c r="U585" s="109"/>
      <c r="V585" s="333"/>
      <c r="W585" s="333"/>
      <c r="X585" s="333"/>
      <c r="Y585" s="333"/>
      <c r="Z585" s="333"/>
      <c r="AA585" s="333"/>
      <c r="AB585" s="333"/>
      <c r="AC585" s="333"/>
      <c r="AD585" s="333"/>
      <c r="AE585" s="333"/>
      <c r="AF585" s="333"/>
      <c r="AG585" s="333"/>
      <c r="AH585" s="333"/>
      <c r="AI585" s="333"/>
      <c r="AJ585" s="333"/>
      <c r="AK585" s="333"/>
      <c r="AL585" s="333"/>
      <c r="AM585" s="333"/>
      <c r="AN585" s="333"/>
    </row>
    <row r="586" spans="1:40" ht="16.5" customHeight="1">
      <c r="A586" s="106"/>
      <c r="B586" s="179"/>
      <c r="C586" s="106"/>
      <c r="D586" s="106"/>
      <c r="E586" s="106"/>
      <c r="F586" s="106"/>
      <c r="G586" s="106"/>
      <c r="H586" s="106"/>
      <c r="I586" s="106"/>
      <c r="J586" s="106"/>
      <c r="K586" s="106"/>
      <c r="L586" s="106"/>
      <c r="M586" s="180"/>
      <c r="N586" s="180"/>
      <c r="O586" s="180"/>
      <c r="P586" s="180"/>
      <c r="Q586" s="180"/>
      <c r="R586" s="180"/>
      <c r="S586" s="106"/>
      <c r="T586" s="175"/>
      <c r="U586" s="109"/>
      <c r="V586" s="333"/>
      <c r="W586" s="333"/>
      <c r="X586" s="333"/>
      <c r="Y586" s="333"/>
      <c r="Z586" s="333"/>
      <c r="AA586" s="333"/>
      <c r="AB586" s="333"/>
      <c r="AC586" s="333"/>
      <c r="AD586" s="333"/>
      <c r="AE586" s="333"/>
      <c r="AF586" s="333"/>
      <c r="AG586" s="333"/>
      <c r="AH586" s="333"/>
      <c r="AI586" s="333"/>
      <c r="AJ586" s="333"/>
      <c r="AK586" s="333"/>
      <c r="AL586" s="333"/>
      <c r="AM586" s="333"/>
      <c r="AN586" s="333"/>
    </row>
    <row r="587" spans="1:40" ht="16.5" customHeight="1">
      <c r="A587" s="106"/>
      <c r="B587" s="179"/>
      <c r="C587" s="106"/>
      <c r="D587" s="106"/>
      <c r="E587" s="106"/>
      <c r="F587" s="106"/>
      <c r="G587" s="106"/>
      <c r="H587" s="106"/>
      <c r="I587" s="106"/>
      <c r="J587" s="106"/>
      <c r="K587" s="106"/>
      <c r="L587" s="106"/>
      <c r="M587" s="180"/>
      <c r="N587" s="180"/>
      <c r="O587" s="180"/>
      <c r="P587" s="180"/>
      <c r="Q587" s="180"/>
      <c r="R587" s="180"/>
      <c r="S587" s="106"/>
      <c r="T587" s="175"/>
      <c r="U587" s="109"/>
      <c r="V587" s="333"/>
      <c r="W587" s="333"/>
      <c r="X587" s="333"/>
      <c r="Y587" s="333"/>
      <c r="Z587" s="333"/>
      <c r="AA587" s="333"/>
      <c r="AB587" s="333"/>
      <c r="AC587" s="333"/>
      <c r="AD587" s="333"/>
      <c r="AE587" s="333"/>
      <c r="AF587" s="333"/>
      <c r="AG587" s="333"/>
      <c r="AH587" s="333"/>
      <c r="AI587" s="333"/>
      <c r="AJ587" s="333"/>
      <c r="AK587" s="333"/>
      <c r="AL587" s="333"/>
      <c r="AM587" s="333"/>
      <c r="AN587" s="333"/>
    </row>
    <row r="588" spans="1:40" ht="16.5" customHeight="1">
      <c r="A588" s="106"/>
      <c r="B588" s="179"/>
      <c r="C588" s="106"/>
      <c r="D588" s="106"/>
      <c r="E588" s="106"/>
      <c r="F588" s="106"/>
      <c r="G588" s="106"/>
      <c r="H588" s="106"/>
      <c r="I588" s="106"/>
      <c r="J588" s="106"/>
      <c r="K588" s="106"/>
      <c r="L588" s="106"/>
      <c r="M588" s="180"/>
      <c r="N588" s="180"/>
      <c r="O588" s="180"/>
      <c r="P588" s="180"/>
      <c r="Q588" s="180"/>
      <c r="R588" s="180"/>
      <c r="S588" s="106"/>
      <c r="T588" s="175"/>
      <c r="U588" s="109"/>
      <c r="V588" s="333"/>
      <c r="W588" s="333"/>
      <c r="X588" s="333"/>
      <c r="Y588" s="333"/>
      <c r="Z588" s="333"/>
      <c r="AA588" s="333"/>
      <c r="AB588" s="333"/>
      <c r="AC588" s="333"/>
      <c r="AD588" s="333"/>
      <c r="AE588" s="333"/>
      <c r="AF588" s="333"/>
      <c r="AG588" s="333"/>
      <c r="AH588" s="333"/>
      <c r="AI588" s="333"/>
      <c r="AJ588" s="333"/>
      <c r="AK588" s="333"/>
      <c r="AL588" s="333"/>
      <c r="AM588" s="333"/>
      <c r="AN588" s="333"/>
    </row>
    <row r="589" spans="1:40" ht="16.5" customHeight="1">
      <c r="A589" s="106"/>
      <c r="B589" s="179"/>
      <c r="C589" s="106"/>
      <c r="D589" s="106"/>
      <c r="E589" s="106"/>
      <c r="F589" s="106"/>
      <c r="G589" s="106"/>
      <c r="H589" s="106"/>
      <c r="I589" s="106"/>
      <c r="J589" s="106"/>
      <c r="K589" s="106"/>
      <c r="L589" s="106"/>
      <c r="M589" s="180"/>
      <c r="N589" s="180"/>
      <c r="O589" s="180"/>
      <c r="P589" s="180"/>
      <c r="Q589" s="180"/>
      <c r="R589" s="180"/>
      <c r="S589" s="106"/>
      <c r="T589" s="175"/>
      <c r="U589" s="109"/>
      <c r="V589" s="333"/>
      <c r="W589" s="333"/>
      <c r="X589" s="333"/>
      <c r="Y589" s="333"/>
      <c r="Z589" s="333"/>
      <c r="AA589" s="333"/>
      <c r="AB589" s="333"/>
      <c r="AC589" s="333"/>
      <c r="AD589" s="333"/>
      <c r="AE589" s="333"/>
      <c r="AF589" s="333"/>
      <c r="AG589" s="333"/>
      <c r="AH589" s="333"/>
      <c r="AI589" s="333"/>
      <c r="AJ589" s="333"/>
      <c r="AK589" s="333"/>
      <c r="AL589" s="333"/>
      <c r="AM589" s="333"/>
      <c r="AN589" s="333"/>
    </row>
    <row r="590" spans="1:40" ht="16.5" customHeight="1">
      <c r="A590" s="106"/>
      <c r="B590" s="179"/>
      <c r="C590" s="106"/>
      <c r="D590" s="106"/>
      <c r="E590" s="106"/>
      <c r="F590" s="106"/>
      <c r="G590" s="106"/>
      <c r="H590" s="106"/>
      <c r="I590" s="106"/>
      <c r="J590" s="106"/>
      <c r="K590" s="106"/>
      <c r="L590" s="106"/>
      <c r="M590" s="180"/>
      <c r="N590" s="180"/>
      <c r="O590" s="180"/>
      <c r="P590" s="180"/>
      <c r="Q590" s="180"/>
      <c r="R590" s="180"/>
      <c r="S590" s="106"/>
      <c r="T590" s="175"/>
      <c r="U590" s="109"/>
      <c r="V590" s="333"/>
      <c r="W590" s="333"/>
      <c r="X590" s="333"/>
      <c r="Y590" s="333"/>
      <c r="Z590" s="333"/>
      <c r="AA590" s="333"/>
      <c r="AB590" s="333"/>
      <c r="AC590" s="333"/>
      <c r="AD590" s="333"/>
      <c r="AE590" s="333"/>
      <c r="AF590" s="333"/>
      <c r="AG590" s="333"/>
      <c r="AH590" s="333"/>
      <c r="AI590" s="333"/>
      <c r="AJ590" s="333"/>
      <c r="AK590" s="333"/>
      <c r="AL590" s="333"/>
      <c r="AM590" s="333"/>
      <c r="AN590" s="333"/>
    </row>
    <row r="591" spans="1:40" ht="16.5" customHeight="1">
      <c r="A591" s="106"/>
      <c r="B591" s="179"/>
      <c r="C591" s="106"/>
      <c r="D591" s="106"/>
      <c r="E591" s="106"/>
      <c r="F591" s="106"/>
      <c r="G591" s="106"/>
      <c r="H591" s="106"/>
      <c r="I591" s="106"/>
      <c r="J591" s="106"/>
      <c r="K591" s="106"/>
      <c r="L591" s="106"/>
      <c r="M591" s="180"/>
      <c r="N591" s="180"/>
      <c r="O591" s="180"/>
      <c r="P591" s="180"/>
      <c r="Q591" s="180"/>
      <c r="R591" s="180"/>
      <c r="S591" s="106"/>
      <c r="T591" s="175"/>
      <c r="U591" s="109"/>
      <c r="V591" s="333"/>
      <c r="W591" s="333"/>
      <c r="X591" s="333"/>
      <c r="Y591" s="333"/>
      <c r="Z591" s="333"/>
      <c r="AA591" s="333"/>
      <c r="AB591" s="333"/>
      <c r="AC591" s="333"/>
      <c r="AD591" s="333"/>
      <c r="AE591" s="333"/>
      <c r="AF591" s="333"/>
      <c r="AG591" s="333"/>
      <c r="AH591" s="333"/>
      <c r="AI591" s="333"/>
      <c r="AJ591" s="333"/>
      <c r="AK591" s="333"/>
      <c r="AL591" s="333"/>
      <c r="AM591" s="333"/>
      <c r="AN591" s="333"/>
    </row>
    <row r="592" spans="1:40" ht="16.5" customHeight="1">
      <c r="A592" s="106"/>
      <c r="B592" s="179"/>
      <c r="C592" s="106"/>
      <c r="D592" s="106"/>
      <c r="E592" s="106"/>
      <c r="F592" s="106"/>
      <c r="G592" s="106"/>
      <c r="H592" s="106"/>
      <c r="I592" s="106"/>
      <c r="J592" s="106"/>
      <c r="K592" s="106"/>
      <c r="L592" s="106"/>
      <c r="M592" s="180"/>
      <c r="N592" s="180"/>
      <c r="O592" s="180"/>
      <c r="P592" s="180"/>
      <c r="Q592" s="180"/>
      <c r="R592" s="180"/>
      <c r="S592" s="106"/>
      <c r="T592" s="175"/>
      <c r="U592" s="109"/>
      <c r="V592" s="333"/>
      <c r="W592" s="333"/>
      <c r="X592" s="333"/>
      <c r="Y592" s="333"/>
      <c r="Z592" s="333"/>
      <c r="AA592" s="333"/>
      <c r="AB592" s="333"/>
      <c r="AC592" s="333"/>
      <c r="AD592" s="333"/>
      <c r="AE592" s="333"/>
      <c r="AF592" s="333"/>
      <c r="AG592" s="333"/>
      <c r="AH592" s="333"/>
      <c r="AI592" s="333"/>
      <c r="AJ592" s="333"/>
      <c r="AK592" s="333"/>
      <c r="AL592" s="333"/>
      <c r="AM592" s="333"/>
      <c r="AN592" s="333"/>
    </row>
    <row r="593" spans="1:40" ht="16.5" customHeight="1">
      <c r="A593" s="106"/>
      <c r="B593" s="179"/>
      <c r="C593" s="106"/>
      <c r="D593" s="106"/>
      <c r="E593" s="106"/>
      <c r="F593" s="106"/>
      <c r="G593" s="106"/>
      <c r="H593" s="106"/>
      <c r="I593" s="106"/>
      <c r="J593" s="106"/>
      <c r="K593" s="106"/>
      <c r="L593" s="106"/>
      <c r="M593" s="180"/>
      <c r="N593" s="180"/>
      <c r="O593" s="180"/>
      <c r="P593" s="180"/>
      <c r="Q593" s="180"/>
      <c r="R593" s="180"/>
      <c r="S593" s="106"/>
      <c r="T593" s="175"/>
      <c r="U593" s="109"/>
      <c r="V593" s="333"/>
      <c r="W593" s="333"/>
      <c r="X593" s="333"/>
      <c r="Y593" s="333"/>
      <c r="Z593" s="333"/>
      <c r="AA593" s="333"/>
      <c r="AB593" s="333"/>
      <c r="AC593" s="333"/>
      <c r="AD593" s="333"/>
      <c r="AE593" s="333"/>
      <c r="AF593" s="333"/>
      <c r="AG593" s="333"/>
      <c r="AH593" s="333"/>
      <c r="AI593" s="333"/>
      <c r="AJ593" s="333"/>
      <c r="AK593" s="333"/>
      <c r="AL593" s="333"/>
      <c r="AM593" s="333"/>
      <c r="AN593" s="333"/>
    </row>
    <row r="594" spans="1:40" ht="16.5" customHeight="1">
      <c r="A594" s="106"/>
      <c r="B594" s="179"/>
      <c r="C594" s="106"/>
      <c r="D594" s="106"/>
      <c r="E594" s="106"/>
      <c r="F594" s="106"/>
      <c r="G594" s="106"/>
      <c r="H594" s="106"/>
      <c r="I594" s="106"/>
      <c r="J594" s="106"/>
      <c r="K594" s="106"/>
      <c r="L594" s="106"/>
      <c r="M594" s="180"/>
      <c r="N594" s="180"/>
      <c r="O594" s="180"/>
      <c r="P594" s="180"/>
      <c r="Q594" s="180"/>
      <c r="R594" s="180"/>
      <c r="S594" s="106"/>
      <c r="T594" s="175"/>
      <c r="U594" s="109"/>
      <c r="V594" s="333"/>
      <c r="W594" s="333"/>
      <c r="X594" s="333"/>
      <c r="Y594" s="333"/>
      <c r="Z594" s="333"/>
      <c r="AA594" s="333"/>
      <c r="AB594" s="333"/>
      <c r="AC594" s="333"/>
      <c r="AD594" s="333"/>
      <c r="AE594" s="333"/>
      <c r="AF594" s="333"/>
      <c r="AG594" s="333"/>
      <c r="AH594" s="333"/>
      <c r="AI594" s="333"/>
      <c r="AJ594" s="333"/>
      <c r="AK594" s="333"/>
      <c r="AL594" s="333"/>
      <c r="AM594" s="333"/>
      <c r="AN594" s="333"/>
    </row>
    <row r="595" spans="1:40" ht="16.5" customHeight="1">
      <c r="A595" s="106"/>
      <c r="B595" s="179"/>
      <c r="C595" s="106"/>
      <c r="D595" s="106"/>
      <c r="E595" s="106"/>
      <c r="F595" s="106"/>
      <c r="G595" s="106"/>
      <c r="H595" s="106"/>
      <c r="I595" s="106"/>
      <c r="J595" s="106"/>
      <c r="K595" s="106"/>
      <c r="L595" s="106"/>
      <c r="M595" s="180"/>
      <c r="N595" s="180"/>
      <c r="O595" s="180"/>
      <c r="P595" s="180"/>
      <c r="Q595" s="180"/>
      <c r="R595" s="180"/>
      <c r="S595" s="106"/>
      <c r="T595" s="175"/>
      <c r="U595" s="109"/>
      <c r="V595" s="333"/>
      <c r="W595" s="333"/>
      <c r="X595" s="333"/>
      <c r="Y595" s="333"/>
      <c r="Z595" s="333"/>
      <c r="AA595" s="333"/>
      <c r="AB595" s="333"/>
      <c r="AC595" s="333"/>
      <c r="AD595" s="333"/>
      <c r="AE595" s="333"/>
      <c r="AF595" s="333"/>
      <c r="AG595" s="333"/>
      <c r="AH595" s="333"/>
      <c r="AI595" s="333"/>
      <c r="AJ595" s="333"/>
      <c r="AK595" s="333"/>
      <c r="AL595" s="333"/>
      <c r="AM595" s="333"/>
      <c r="AN595" s="333"/>
    </row>
    <row r="596" spans="1:40" ht="16.5" customHeight="1">
      <c r="A596" s="106"/>
      <c r="B596" s="179"/>
      <c r="C596" s="106"/>
      <c r="D596" s="106"/>
      <c r="E596" s="106"/>
      <c r="F596" s="106"/>
      <c r="G596" s="106"/>
      <c r="H596" s="106"/>
      <c r="I596" s="106"/>
      <c r="J596" s="106"/>
      <c r="K596" s="106"/>
      <c r="L596" s="106"/>
      <c r="M596" s="180"/>
      <c r="N596" s="180"/>
      <c r="O596" s="180"/>
      <c r="P596" s="180"/>
      <c r="Q596" s="180"/>
      <c r="R596" s="180"/>
      <c r="S596" s="106"/>
      <c r="T596" s="175"/>
      <c r="U596" s="109"/>
      <c r="V596" s="333"/>
      <c r="W596" s="333"/>
      <c r="X596" s="333"/>
      <c r="Y596" s="333"/>
      <c r="Z596" s="333"/>
      <c r="AA596" s="333"/>
      <c r="AB596" s="333"/>
      <c r="AC596" s="333"/>
      <c r="AD596" s="333"/>
      <c r="AE596" s="333"/>
      <c r="AF596" s="333"/>
      <c r="AG596" s="333"/>
      <c r="AH596" s="333"/>
      <c r="AI596" s="333"/>
      <c r="AJ596" s="333"/>
      <c r="AK596" s="333"/>
      <c r="AL596" s="333"/>
      <c r="AM596" s="333"/>
      <c r="AN596" s="333"/>
    </row>
    <row r="597" spans="1:40" ht="16.5" customHeight="1">
      <c r="A597" s="106"/>
      <c r="B597" s="179"/>
      <c r="C597" s="106"/>
      <c r="D597" s="106"/>
      <c r="E597" s="106"/>
      <c r="F597" s="106"/>
      <c r="G597" s="106"/>
      <c r="H597" s="106"/>
      <c r="I597" s="106"/>
      <c r="J597" s="106"/>
      <c r="K597" s="106"/>
      <c r="L597" s="106"/>
      <c r="M597" s="180"/>
      <c r="N597" s="180"/>
      <c r="O597" s="180"/>
      <c r="P597" s="180"/>
      <c r="Q597" s="180"/>
      <c r="R597" s="180"/>
      <c r="S597" s="106"/>
      <c r="T597" s="175"/>
      <c r="U597" s="109"/>
      <c r="V597" s="333"/>
      <c r="W597" s="333"/>
      <c r="X597" s="333"/>
      <c r="Y597" s="333"/>
      <c r="Z597" s="333"/>
      <c r="AA597" s="333"/>
      <c r="AB597" s="333"/>
      <c r="AC597" s="333"/>
      <c r="AD597" s="333"/>
      <c r="AE597" s="333"/>
      <c r="AF597" s="333"/>
      <c r="AG597" s="333"/>
      <c r="AH597" s="333"/>
      <c r="AI597" s="333"/>
      <c r="AJ597" s="333"/>
      <c r="AK597" s="333"/>
      <c r="AL597" s="333"/>
      <c r="AM597" s="333"/>
      <c r="AN597" s="333"/>
    </row>
    <row r="598" spans="1:40" ht="16.5" customHeight="1">
      <c r="A598" s="106"/>
      <c r="B598" s="179"/>
      <c r="C598" s="106"/>
      <c r="D598" s="106"/>
      <c r="E598" s="106"/>
      <c r="F598" s="106"/>
      <c r="G598" s="106"/>
      <c r="H598" s="106"/>
      <c r="I598" s="106"/>
      <c r="J598" s="106"/>
      <c r="K598" s="106"/>
      <c r="L598" s="106"/>
      <c r="M598" s="180"/>
      <c r="N598" s="180"/>
      <c r="O598" s="180"/>
      <c r="P598" s="180"/>
      <c r="Q598" s="180"/>
      <c r="R598" s="180"/>
      <c r="S598" s="106"/>
      <c r="T598" s="175"/>
      <c r="U598" s="109"/>
      <c r="V598" s="333"/>
      <c r="W598" s="333"/>
      <c r="X598" s="333"/>
      <c r="Y598" s="333"/>
      <c r="Z598" s="333"/>
      <c r="AA598" s="333"/>
      <c r="AB598" s="333"/>
      <c r="AC598" s="333"/>
      <c r="AD598" s="333"/>
      <c r="AE598" s="333"/>
      <c r="AF598" s="333"/>
      <c r="AG598" s="333"/>
      <c r="AH598" s="333"/>
      <c r="AI598" s="333"/>
      <c r="AJ598" s="333"/>
      <c r="AK598" s="333"/>
      <c r="AL598" s="333"/>
      <c r="AM598" s="333"/>
      <c r="AN598" s="333"/>
    </row>
    <row r="599" spans="1:40" ht="16.5" customHeight="1">
      <c r="A599" s="106"/>
      <c r="B599" s="179"/>
      <c r="C599" s="106"/>
      <c r="D599" s="106"/>
      <c r="E599" s="106"/>
      <c r="F599" s="106"/>
      <c r="G599" s="106"/>
      <c r="H599" s="106"/>
      <c r="I599" s="106"/>
      <c r="J599" s="106"/>
      <c r="K599" s="106"/>
      <c r="L599" s="106"/>
      <c r="M599" s="180"/>
      <c r="N599" s="180"/>
      <c r="O599" s="180"/>
      <c r="P599" s="180"/>
      <c r="Q599" s="180"/>
      <c r="R599" s="180"/>
      <c r="S599" s="106"/>
      <c r="T599" s="175"/>
      <c r="U599" s="109"/>
      <c r="V599" s="333"/>
      <c r="W599" s="333"/>
      <c r="X599" s="333"/>
      <c r="Y599" s="333"/>
      <c r="Z599" s="333"/>
      <c r="AA599" s="333"/>
      <c r="AB599" s="333"/>
      <c r="AC599" s="333"/>
      <c r="AD599" s="333"/>
      <c r="AE599" s="333"/>
      <c r="AF599" s="333"/>
      <c r="AG599" s="333"/>
      <c r="AH599" s="333"/>
      <c r="AI599" s="333"/>
      <c r="AJ599" s="333"/>
      <c r="AK599" s="333"/>
      <c r="AL599" s="333"/>
      <c r="AM599" s="333"/>
      <c r="AN599" s="333"/>
    </row>
    <row r="600" spans="1:40" ht="16.5" customHeight="1">
      <c r="A600" s="106"/>
      <c r="B600" s="179"/>
      <c r="C600" s="106"/>
      <c r="D600" s="106"/>
      <c r="E600" s="106"/>
      <c r="F600" s="106"/>
      <c r="G600" s="106"/>
      <c r="H600" s="106"/>
      <c r="I600" s="106"/>
      <c r="J600" s="106"/>
      <c r="K600" s="106"/>
      <c r="L600" s="106"/>
      <c r="M600" s="180"/>
      <c r="N600" s="180"/>
      <c r="O600" s="180"/>
      <c r="P600" s="180"/>
      <c r="Q600" s="180"/>
      <c r="R600" s="180"/>
      <c r="S600" s="106"/>
      <c r="T600" s="175"/>
      <c r="U600" s="109"/>
      <c r="V600" s="333"/>
      <c r="W600" s="333"/>
      <c r="X600" s="333"/>
      <c r="Y600" s="333"/>
      <c r="Z600" s="333"/>
      <c r="AA600" s="333"/>
      <c r="AB600" s="333"/>
      <c r="AC600" s="333"/>
      <c r="AD600" s="333"/>
      <c r="AE600" s="333"/>
      <c r="AF600" s="333"/>
      <c r="AG600" s="333"/>
      <c r="AH600" s="333"/>
      <c r="AI600" s="333"/>
      <c r="AJ600" s="333"/>
      <c r="AK600" s="333"/>
      <c r="AL600" s="333"/>
      <c r="AM600" s="333"/>
      <c r="AN600" s="333"/>
    </row>
    <row r="601" spans="1:40" ht="16.5" customHeight="1">
      <c r="A601" s="106"/>
      <c r="B601" s="179"/>
      <c r="C601" s="106"/>
      <c r="D601" s="106"/>
      <c r="E601" s="106"/>
      <c r="F601" s="106"/>
      <c r="G601" s="106"/>
      <c r="H601" s="106"/>
      <c r="I601" s="106"/>
      <c r="J601" s="106"/>
      <c r="K601" s="106"/>
      <c r="L601" s="106"/>
      <c r="M601" s="180"/>
      <c r="N601" s="180"/>
      <c r="O601" s="180"/>
      <c r="P601" s="180"/>
      <c r="Q601" s="180"/>
      <c r="R601" s="180"/>
      <c r="S601" s="106"/>
      <c r="T601" s="175"/>
      <c r="U601" s="109"/>
      <c r="V601" s="333"/>
      <c r="W601" s="333"/>
      <c r="X601" s="333"/>
      <c r="Y601" s="333"/>
      <c r="Z601" s="333"/>
      <c r="AA601" s="333"/>
      <c r="AB601" s="333"/>
      <c r="AC601" s="333"/>
      <c r="AD601" s="333"/>
      <c r="AE601" s="333"/>
      <c r="AF601" s="333"/>
      <c r="AG601" s="333"/>
      <c r="AH601" s="333"/>
      <c r="AI601" s="333"/>
      <c r="AJ601" s="333"/>
      <c r="AK601" s="333"/>
      <c r="AL601" s="333"/>
      <c r="AM601" s="333"/>
      <c r="AN601" s="333"/>
    </row>
    <row r="602" spans="1:40" ht="16.5" customHeight="1">
      <c r="A602" s="106"/>
      <c r="B602" s="179"/>
      <c r="C602" s="106"/>
      <c r="D602" s="106"/>
      <c r="E602" s="106"/>
      <c r="F602" s="106"/>
      <c r="G602" s="106"/>
      <c r="H602" s="106"/>
      <c r="I602" s="106"/>
      <c r="J602" s="106"/>
      <c r="K602" s="106"/>
      <c r="L602" s="106"/>
      <c r="M602" s="180"/>
      <c r="N602" s="180"/>
      <c r="O602" s="180"/>
      <c r="P602" s="180"/>
      <c r="Q602" s="180"/>
      <c r="R602" s="180"/>
      <c r="S602" s="106"/>
      <c r="T602" s="175"/>
      <c r="U602" s="109"/>
      <c r="V602" s="333"/>
      <c r="W602" s="333"/>
      <c r="X602" s="333"/>
      <c r="Y602" s="333"/>
      <c r="Z602" s="333"/>
      <c r="AA602" s="333"/>
      <c r="AB602" s="333"/>
      <c r="AC602" s="333"/>
      <c r="AD602" s="333"/>
      <c r="AE602" s="333"/>
      <c r="AF602" s="333"/>
      <c r="AG602" s="333"/>
      <c r="AH602" s="333"/>
      <c r="AI602" s="333"/>
      <c r="AJ602" s="333"/>
      <c r="AK602" s="333"/>
      <c r="AL602" s="333"/>
      <c r="AM602" s="333"/>
      <c r="AN602" s="333"/>
    </row>
    <row r="603" spans="1:40" ht="16.5" customHeight="1">
      <c r="A603" s="106"/>
      <c r="B603" s="179"/>
      <c r="C603" s="106"/>
      <c r="D603" s="106"/>
      <c r="E603" s="106"/>
      <c r="F603" s="106"/>
      <c r="G603" s="106"/>
      <c r="H603" s="106"/>
      <c r="I603" s="106"/>
      <c r="J603" s="106"/>
      <c r="K603" s="106"/>
      <c r="L603" s="106"/>
      <c r="M603" s="180"/>
      <c r="N603" s="180"/>
      <c r="O603" s="180"/>
      <c r="P603" s="180"/>
      <c r="Q603" s="180"/>
      <c r="R603" s="180"/>
      <c r="S603" s="106"/>
      <c r="T603" s="175"/>
      <c r="U603" s="109"/>
      <c r="V603" s="333"/>
      <c r="W603" s="333"/>
      <c r="X603" s="333"/>
      <c r="Y603" s="333"/>
      <c r="Z603" s="333"/>
      <c r="AA603" s="333"/>
      <c r="AB603" s="333"/>
      <c r="AC603" s="333"/>
      <c r="AD603" s="333"/>
      <c r="AE603" s="333"/>
      <c r="AF603" s="333"/>
      <c r="AG603" s="333"/>
      <c r="AH603" s="333"/>
      <c r="AI603" s="333"/>
      <c r="AJ603" s="333"/>
      <c r="AK603" s="333"/>
      <c r="AL603" s="333"/>
      <c r="AM603" s="333"/>
      <c r="AN603" s="333"/>
    </row>
    <row r="604" spans="1:40" ht="16.5" customHeight="1">
      <c r="A604" s="106"/>
      <c r="B604" s="179"/>
      <c r="C604" s="106"/>
      <c r="D604" s="106"/>
      <c r="E604" s="106"/>
      <c r="F604" s="106"/>
      <c r="G604" s="106"/>
      <c r="H604" s="106"/>
      <c r="I604" s="106"/>
      <c r="J604" s="106"/>
      <c r="K604" s="106"/>
      <c r="L604" s="106"/>
      <c r="M604" s="180"/>
      <c r="N604" s="180"/>
      <c r="O604" s="180"/>
      <c r="P604" s="180"/>
      <c r="Q604" s="180"/>
      <c r="R604" s="180"/>
      <c r="S604" s="106"/>
      <c r="T604" s="175"/>
      <c r="U604" s="109"/>
      <c r="V604" s="333"/>
      <c r="W604" s="333"/>
      <c r="X604" s="333"/>
      <c r="Y604" s="333"/>
      <c r="Z604" s="333"/>
      <c r="AA604" s="333"/>
      <c r="AB604" s="333"/>
      <c r="AC604" s="333"/>
      <c r="AD604" s="333"/>
      <c r="AE604" s="333"/>
      <c r="AF604" s="333"/>
      <c r="AG604" s="333"/>
      <c r="AH604" s="333"/>
      <c r="AI604" s="333"/>
      <c r="AJ604" s="333"/>
      <c r="AK604" s="333"/>
      <c r="AL604" s="333"/>
      <c r="AM604" s="333"/>
      <c r="AN604" s="333"/>
    </row>
    <row r="605" spans="1:40" ht="16.5" customHeight="1">
      <c r="A605" s="106"/>
      <c r="B605" s="179"/>
      <c r="C605" s="106"/>
      <c r="D605" s="106"/>
      <c r="E605" s="106"/>
      <c r="F605" s="106"/>
      <c r="G605" s="106"/>
      <c r="H605" s="106"/>
      <c r="I605" s="106"/>
      <c r="J605" s="106"/>
      <c r="K605" s="106"/>
      <c r="L605" s="106"/>
      <c r="M605" s="180"/>
      <c r="N605" s="180"/>
      <c r="O605" s="180"/>
      <c r="P605" s="180"/>
      <c r="Q605" s="180"/>
      <c r="R605" s="180"/>
      <c r="S605" s="106"/>
      <c r="T605" s="175"/>
      <c r="U605" s="109"/>
      <c r="V605" s="333"/>
      <c r="W605" s="333"/>
      <c r="X605" s="333"/>
      <c r="Y605" s="333"/>
      <c r="Z605" s="333"/>
      <c r="AA605" s="333"/>
      <c r="AB605" s="333"/>
      <c r="AC605" s="333"/>
      <c r="AD605" s="333"/>
      <c r="AE605" s="333"/>
      <c r="AF605" s="333"/>
      <c r="AG605" s="333"/>
      <c r="AH605" s="333"/>
      <c r="AI605" s="333"/>
      <c r="AJ605" s="333"/>
      <c r="AK605" s="333"/>
      <c r="AL605" s="333"/>
      <c r="AM605" s="333"/>
      <c r="AN605" s="333"/>
    </row>
    <row r="606" spans="1:40" ht="16.5" customHeight="1">
      <c r="A606" s="106"/>
      <c r="B606" s="179"/>
      <c r="C606" s="106"/>
      <c r="D606" s="106"/>
      <c r="E606" s="106"/>
      <c r="F606" s="106"/>
      <c r="G606" s="106"/>
      <c r="H606" s="106"/>
      <c r="I606" s="106"/>
      <c r="J606" s="106"/>
      <c r="K606" s="106"/>
      <c r="L606" s="106"/>
      <c r="M606" s="180"/>
      <c r="N606" s="180"/>
      <c r="O606" s="180"/>
      <c r="P606" s="180"/>
      <c r="Q606" s="180"/>
      <c r="R606" s="180"/>
      <c r="S606" s="106"/>
      <c r="T606" s="175"/>
      <c r="U606" s="109"/>
      <c r="V606" s="333"/>
      <c r="W606" s="333"/>
      <c r="X606" s="333"/>
      <c r="Y606" s="333"/>
      <c r="Z606" s="333"/>
      <c r="AA606" s="333"/>
      <c r="AB606" s="333"/>
      <c r="AC606" s="333"/>
      <c r="AD606" s="333"/>
      <c r="AE606" s="333"/>
      <c r="AF606" s="333"/>
      <c r="AG606" s="333"/>
      <c r="AH606" s="333"/>
      <c r="AI606" s="333"/>
      <c r="AJ606" s="333"/>
      <c r="AK606" s="333"/>
      <c r="AL606" s="333"/>
      <c r="AM606" s="333"/>
      <c r="AN606" s="333"/>
    </row>
    <row r="607" spans="1:40" ht="16.5" customHeight="1">
      <c r="A607" s="106"/>
      <c r="B607" s="179"/>
      <c r="C607" s="106"/>
      <c r="D607" s="106"/>
      <c r="E607" s="106"/>
      <c r="F607" s="106"/>
      <c r="G607" s="106"/>
      <c r="H607" s="106"/>
      <c r="I607" s="106"/>
      <c r="J607" s="106"/>
      <c r="K607" s="106"/>
      <c r="L607" s="106"/>
      <c r="M607" s="180"/>
      <c r="N607" s="180"/>
      <c r="O607" s="180"/>
      <c r="P607" s="180"/>
      <c r="Q607" s="180"/>
      <c r="R607" s="180"/>
      <c r="S607" s="106"/>
      <c r="T607" s="175"/>
      <c r="U607" s="109"/>
      <c r="V607" s="333"/>
      <c r="W607" s="333"/>
      <c r="X607" s="333"/>
      <c r="Y607" s="333"/>
      <c r="Z607" s="333"/>
      <c r="AA607" s="333"/>
      <c r="AB607" s="333"/>
      <c r="AC607" s="333"/>
      <c r="AD607" s="333"/>
      <c r="AE607" s="333"/>
      <c r="AF607" s="333"/>
      <c r="AG607" s="333"/>
      <c r="AH607" s="333"/>
      <c r="AI607" s="333"/>
      <c r="AJ607" s="333"/>
      <c r="AK607" s="333"/>
      <c r="AL607" s="333"/>
      <c r="AM607" s="333"/>
      <c r="AN607" s="333"/>
    </row>
    <row r="608" spans="1:40" ht="16.5" customHeight="1">
      <c r="A608" s="106"/>
      <c r="B608" s="179"/>
      <c r="C608" s="106"/>
      <c r="D608" s="106"/>
      <c r="E608" s="106"/>
      <c r="F608" s="106"/>
      <c r="G608" s="106"/>
      <c r="H608" s="106"/>
      <c r="I608" s="106"/>
      <c r="J608" s="106"/>
      <c r="K608" s="106"/>
      <c r="L608" s="106"/>
      <c r="M608" s="180"/>
      <c r="N608" s="180"/>
      <c r="O608" s="180"/>
      <c r="P608" s="180"/>
      <c r="Q608" s="180"/>
      <c r="R608" s="180"/>
      <c r="S608" s="106"/>
      <c r="T608" s="175"/>
      <c r="U608" s="109"/>
      <c r="V608" s="333"/>
      <c r="W608" s="333"/>
      <c r="X608" s="333"/>
      <c r="Y608" s="333"/>
      <c r="Z608" s="333"/>
      <c r="AA608" s="333"/>
      <c r="AB608" s="333"/>
      <c r="AC608" s="333"/>
      <c r="AD608" s="333"/>
      <c r="AE608" s="333"/>
      <c r="AF608" s="333"/>
      <c r="AG608" s="333"/>
      <c r="AH608" s="333"/>
      <c r="AI608" s="333"/>
      <c r="AJ608" s="333"/>
      <c r="AK608" s="333"/>
      <c r="AL608" s="333"/>
      <c r="AM608" s="333"/>
      <c r="AN608" s="333"/>
    </row>
    <row r="609" spans="1:40" ht="16.5" customHeight="1">
      <c r="A609" s="106"/>
      <c r="B609" s="179"/>
      <c r="C609" s="106"/>
      <c r="D609" s="106"/>
      <c r="E609" s="106"/>
      <c r="F609" s="106"/>
      <c r="G609" s="106"/>
      <c r="H609" s="106"/>
      <c r="I609" s="106"/>
      <c r="J609" s="106"/>
      <c r="K609" s="106"/>
      <c r="L609" s="106"/>
      <c r="M609" s="180"/>
      <c r="N609" s="180"/>
      <c r="O609" s="180"/>
      <c r="P609" s="180"/>
      <c r="Q609" s="180"/>
      <c r="R609" s="180"/>
      <c r="S609" s="106"/>
      <c r="T609" s="175"/>
      <c r="U609" s="109"/>
      <c r="V609" s="333"/>
      <c r="W609" s="333"/>
      <c r="X609" s="333"/>
      <c r="Y609" s="333"/>
      <c r="Z609" s="333"/>
      <c r="AA609" s="333"/>
      <c r="AB609" s="333"/>
      <c r="AC609" s="333"/>
      <c r="AD609" s="333"/>
      <c r="AE609" s="333"/>
      <c r="AF609" s="333"/>
      <c r="AG609" s="333"/>
      <c r="AH609" s="333"/>
      <c r="AI609" s="333"/>
      <c r="AJ609" s="333"/>
      <c r="AK609" s="333"/>
      <c r="AL609" s="333"/>
      <c r="AM609" s="333"/>
      <c r="AN609" s="333"/>
    </row>
    <row r="610" spans="1:40" ht="16.5" customHeight="1">
      <c r="A610" s="106"/>
      <c r="B610" s="179"/>
      <c r="C610" s="106"/>
      <c r="D610" s="106"/>
      <c r="E610" s="106"/>
      <c r="F610" s="106"/>
      <c r="G610" s="106"/>
      <c r="H610" s="106"/>
      <c r="I610" s="106"/>
      <c r="J610" s="106"/>
      <c r="K610" s="106"/>
      <c r="L610" s="106"/>
      <c r="M610" s="180"/>
      <c r="N610" s="180"/>
      <c r="O610" s="180"/>
      <c r="P610" s="180"/>
      <c r="Q610" s="180"/>
      <c r="R610" s="180"/>
      <c r="S610" s="106"/>
      <c r="T610" s="175"/>
      <c r="U610" s="109"/>
      <c r="V610" s="333"/>
      <c r="W610" s="333"/>
      <c r="X610" s="333"/>
      <c r="Y610" s="333"/>
      <c r="Z610" s="333"/>
      <c r="AA610" s="333"/>
      <c r="AB610" s="333"/>
      <c r="AC610" s="333"/>
      <c r="AD610" s="333"/>
      <c r="AE610" s="333"/>
      <c r="AF610" s="333"/>
      <c r="AG610" s="333"/>
      <c r="AH610" s="333"/>
      <c r="AI610" s="333"/>
      <c r="AJ610" s="333"/>
      <c r="AK610" s="333"/>
      <c r="AL610" s="333"/>
      <c r="AM610" s="333"/>
      <c r="AN610" s="333"/>
    </row>
    <row r="611" spans="1:40" ht="16.5" customHeight="1">
      <c r="A611" s="106"/>
      <c r="B611" s="179"/>
      <c r="C611" s="106"/>
      <c r="D611" s="106"/>
      <c r="E611" s="106"/>
      <c r="F611" s="106"/>
      <c r="G611" s="106"/>
      <c r="H611" s="106"/>
      <c r="I611" s="106"/>
      <c r="J611" s="106"/>
      <c r="K611" s="106"/>
      <c r="L611" s="106"/>
      <c r="M611" s="180"/>
      <c r="N611" s="180"/>
      <c r="O611" s="180"/>
      <c r="P611" s="180"/>
      <c r="Q611" s="180"/>
      <c r="R611" s="180"/>
      <c r="S611" s="106"/>
      <c r="T611" s="175"/>
      <c r="U611" s="109"/>
      <c r="V611" s="333"/>
      <c r="W611" s="333"/>
      <c r="X611" s="333"/>
      <c r="Y611" s="333"/>
      <c r="Z611" s="333"/>
      <c r="AA611" s="333"/>
      <c r="AB611" s="333"/>
      <c r="AC611" s="333"/>
      <c r="AD611" s="333"/>
      <c r="AE611" s="333"/>
      <c r="AF611" s="333"/>
      <c r="AG611" s="333"/>
      <c r="AH611" s="333"/>
      <c r="AI611" s="333"/>
      <c r="AJ611" s="333"/>
      <c r="AK611" s="333"/>
      <c r="AL611" s="333"/>
      <c r="AM611" s="333"/>
      <c r="AN611" s="333"/>
    </row>
    <row r="612" spans="1:40" ht="16.5" customHeight="1">
      <c r="A612" s="106"/>
      <c r="B612" s="179"/>
      <c r="C612" s="106"/>
      <c r="D612" s="106"/>
      <c r="E612" s="106"/>
      <c r="F612" s="106"/>
      <c r="G612" s="106"/>
      <c r="H612" s="106"/>
      <c r="I612" s="106"/>
      <c r="J612" s="106"/>
      <c r="K612" s="106"/>
      <c r="L612" s="106"/>
      <c r="M612" s="180"/>
      <c r="N612" s="180"/>
      <c r="O612" s="180"/>
      <c r="P612" s="180"/>
      <c r="Q612" s="180"/>
      <c r="R612" s="180"/>
      <c r="S612" s="106"/>
      <c r="T612" s="175"/>
      <c r="U612" s="109"/>
      <c r="V612" s="333"/>
      <c r="W612" s="333"/>
      <c r="X612" s="333"/>
      <c r="Y612" s="333"/>
      <c r="Z612" s="333"/>
      <c r="AA612" s="333"/>
      <c r="AB612" s="333"/>
      <c r="AC612" s="333"/>
      <c r="AD612" s="333"/>
      <c r="AE612" s="333"/>
      <c r="AF612" s="333"/>
      <c r="AG612" s="333"/>
      <c r="AH612" s="333"/>
      <c r="AI612" s="333"/>
      <c r="AJ612" s="333"/>
      <c r="AK612" s="333"/>
      <c r="AL612" s="333"/>
      <c r="AM612" s="333"/>
      <c r="AN612" s="333"/>
    </row>
    <row r="613" spans="1:40" ht="16.5" customHeight="1">
      <c r="A613" s="106"/>
      <c r="B613" s="179"/>
      <c r="C613" s="106"/>
      <c r="D613" s="106"/>
      <c r="E613" s="106"/>
      <c r="F613" s="106"/>
      <c r="G613" s="106"/>
      <c r="H613" s="106"/>
      <c r="I613" s="106"/>
      <c r="J613" s="106"/>
      <c r="K613" s="106"/>
      <c r="L613" s="106"/>
      <c r="M613" s="180"/>
      <c r="N613" s="180"/>
      <c r="O613" s="180"/>
      <c r="P613" s="180"/>
      <c r="Q613" s="180"/>
      <c r="R613" s="180"/>
      <c r="S613" s="106"/>
      <c r="T613" s="175"/>
      <c r="U613" s="109"/>
      <c r="V613" s="333"/>
      <c r="W613" s="333"/>
      <c r="X613" s="333"/>
      <c r="Y613" s="333"/>
      <c r="Z613" s="333"/>
      <c r="AA613" s="333"/>
      <c r="AB613" s="333"/>
      <c r="AC613" s="333"/>
      <c r="AD613" s="333"/>
      <c r="AE613" s="333"/>
      <c r="AF613" s="333"/>
      <c r="AG613" s="333"/>
      <c r="AH613" s="333"/>
      <c r="AI613" s="333"/>
      <c r="AJ613" s="333"/>
      <c r="AK613" s="333"/>
      <c r="AL613" s="333"/>
      <c r="AM613" s="333"/>
      <c r="AN613" s="333"/>
    </row>
    <row r="614" spans="1:40" ht="16.5" customHeight="1">
      <c r="A614" s="106"/>
      <c r="B614" s="179"/>
      <c r="C614" s="106"/>
      <c r="D614" s="106"/>
      <c r="E614" s="106"/>
      <c r="F614" s="106"/>
      <c r="G614" s="106"/>
      <c r="H614" s="106"/>
      <c r="I614" s="106"/>
      <c r="J614" s="106"/>
      <c r="K614" s="106"/>
      <c r="L614" s="106"/>
      <c r="M614" s="180"/>
      <c r="N614" s="180"/>
      <c r="O614" s="180"/>
      <c r="P614" s="180"/>
      <c r="Q614" s="180"/>
      <c r="R614" s="180"/>
      <c r="S614" s="106"/>
      <c r="T614" s="175"/>
      <c r="U614" s="109"/>
      <c r="V614" s="333"/>
      <c r="W614" s="333"/>
      <c r="X614" s="333"/>
      <c r="Y614" s="333"/>
      <c r="Z614" s="333"/>
      <c r="AA614" s="333"/>
      <c r="AB614" s="333"/>
      <c r="AC614" s="333"/>
      <c r="AD614" s="333"/>
      <c r="AE614" s="333"/>
      <c r="AF614" s="333"/>
      <c r="AG614" s="333"/>
      <c r="AH614" s="333"/>
      <c r="AI614" s="333"/>
      <c r="AJ614" s="333"/>
      <c r="AK614" s="333"/>
      <c r="AL614" s="333"/>
      <c r="AM614" s="333"/>
      <c r="AN614" s="333"/>
    </row>
    <row r="615" spans="1:40" ht="16.5" customHeight="1">
      <c r="A615" s="106"/>
      <c r="B615" s="179"/>
      <c r="C615" s="106"/>
      <c r="D615" s="106"/>
      <c r="E615" s="106"/>
      <c r="F615" s="106"/>
      <c r="G615" s="106"/>
      <c r="H615" s="106"/>
      <c r="I615" s="106"/>
      <c r="J615" s="106"/>
      <c r="K615" s="106"/>
      <c r="L615" s="106"/>
      <c r="M615" s="180"/>
      <c r="N615" s="180"/>
      <c r="O615" s="180"/>
      <c r="P615" s="180"/>
      <c r="Q615" s="180"/>
      <c r="R615" s="180"/>
      <c r="S615" s="106"/>
      <c r="T615" s="175"/>
      <c r="U615" s="109"/>
      <c r="V615" s="333"/>
      <c r="W615" s="333"/>
      <c r="X615" s="333"/>
      <c r="Y615" s="333"/>
      <c r="Z615" s="333"/>
      <c r="AA615" s="333"/>
      <c r="AB615" s="333"/>
      <c r="AC615" s="333"/>
      <c r="AD615" s="333"/>
      <c r="AE615" s="333"/>
      <c r="AF615" s="333"/>
      <c r="AG615" s="333"/>
      <c r="AH615" s="333"/>
      <c r="AI615" s="333"/>
      <c r="AJ615" s="333"/>
      <c r="AK615" s="333"/>
      <c r="AL615" s="333"/>
      <c r="AM615" s="333"/>
      <c r="AN615" s="333"/>
    </row>
    <row r="616" spans="1:40" ht="16.5" customHeight="1">
      <c r="A616" s="106"/>
      <c r="B616" s="179"/>
      <c r="C616" s="106"/>
      <c r="D616" s="106"/>
      <c r="E616" s="106"/>
      <c r="F616" s="106"/>
      <c r="G616" s="106"/>
      <c r="H616" s="106"/>
      <c r="I616" s="106"/>
      <c r="J616" s="106"/>
      <c r="K616" s="106"/>
      <c r="L616" s="106"/>
      <c r="M616" s="180"/>
      <c r="N616" s="180"/>
      <c r="O616" s="180"/>
      <c r="P616" s="180"/>
      <c r="Q616" s="180"/>
      <c r="R616" s="180"/>
      <c r="S616" s="106"/>
      <c r="T616" s="175"/>
      <c r="U616" s="109"/>
      <c r="V616" s="333"/>
      <c r="W616" s="333"/>
      <c r="X616" s="333"/>
      <c r="Y616" s="333"/>
      <c r="Z616" s="333"/>
      <c r="AA616" s="333"/>
      <c r="AB616" s="333"/>
      <c r="AC616" s="333"/>
      <c r="AD616" s="333"/>
      <c r="AE616" s="333"/>
      <c r="AF616" s="333"/>
      <c r="AG616" s="333"/>
      <c r="AH616" s="333"/>
      <c r="AI616" s="333"/>
      <c r="AJ616" s="333"/>
      <c r="AK616" s="333"/>
      <c r="AL616" s="333"/>
      <c r="AM616" s="333"/>
      <c r="AN616" s="333"/>
    </row>
    <row r="617" spans="1:40" ht="16.5" customHeight="1">
      <c r="A617" s="106"/>
      <c r="B617" s="179"/>
      <c r="C617" s="106"/>
      <c r="D617" s="106"/>
      <c r="E617" s="106"/>
      <c r="F617" s="106"/>
      <c r="G617" s="106"/>
      <c r="H617" s="106"/>
      <c r="I617" s="106"/>
      <c r="J617" s="106"/>
      <c r="K617" s="106"/>
      <c r="L617" s="106"/>
      <c r="M617" s="180"/>
      <c r="N617" s="180"/>
      <c r="O617" s="180"/>
      <c r="P617" s="180"/>
      <c r="Q617" s="180"/>
      <c r="R617" s="180"/>
      <c r="S617" s="106"/>
      <c r="T617" s="175"/>
      <c r="U617" s="109"/>
      <c r="V617" s="333"/>
      <c r="W617" s="333"/>
      <c r="X617" s="333"/>
      <c r="Y617" s="333"/>
      <c r="Z617" s="333"/>
      <c r="AA617" s="333"/>
      <c r="AB617" s="333"/>
      <c r="AC617" s="333"/>
      <c r="AD617" s="333"/>
      <c r="AE617" s="333"/>
      <c r="AF617" s="333"/>
      <c r="AG617" s="333"/>
      <c r="AH617" s="333"/>
      <c r="AI617" s="333"/>
      <c r="AJ617" s="333"/>
      <c r="AK617" s="333"/>
      <c r="AL617" s="333"/>
      <c r="AM617" s="333"/>
      <c r="AN617" s="333"/>
    </row>
    <row r="618" spans="1:40" ht="16.5" customHeight="1">
      <c r="A618" s="106"/>
      <c r="B618" s="179"/>
      <c r="C618" s="106"/>
      <c r="D618" s="106"/>
      <c r="E618" s="106"/>
      <c r="F618" s="106"/>
      <c r="G618" s="106"/>
      <c r="H618" s="106"/>
      <c r="I618" s="106"/>
      <c r="J618" s="106"/>
      <c r="K618" s="106"/>
      <c r="L618" s="106"/>
      <c r="M618" s="180"/>
      <c r="N618" s="180"/>
      <c r="O618" s="180"/>
      <c r="P618" s="180"/>
      <c r="Q618" s="180"/>
      <c r="R618" s="180"/>
      <c r="S618" s="106"/>
      <c r="T618" s="175"/>
      <c r="U618" s="109"/>
      <c r="V618" s="333"/>
      <c r="W618" s="333"/>
      <c r="X618" s="333"/>
      <c r="Y618" s="333"/>
      <c r="Z618" s="333"/>
      <c r="AA618" s="333"/>
      <c r="AB618" s="333"/>
      <c r="AC618" s="333"/>
      <c r="AD618" s="333"/>
      <c r="AE618" s="333"/>
      <c r="AF618" s="333"/>
      <c r="AG618" s="333"/>
      <c r="AH618" s="333"/>
      <c r="AI618" s="333"/>
      <c r="AJ618" s="333"/>
      <c r="AK618" s="333"/>
      <c r="AL618" s="333"/>
      <c r="AM618" s="333"/>
      <c r="AN618" s="333"/>
    </row>
    <row r="619" spans="1:40" ht="16.5" customHeight="1">
      <c r="A619" s="106"/>
      <c r="B619" s="179"/>
      <c r="C619" s="106"/>
      <c r="D619" s="106"/>
      <c r="E619" s="106"/>
      <c r="F619" s="106"/>
      <c r="G619" s="106"/>
      <c r="H619" s="106"/>
      <c r="I619" s="106"/>
      <c r="J619" s="106"/>
      <c r="K619" s="106"/>
      <c r="L619" s="106"/>
      <c r="M619" s="180"/>
      <c r="N619" s="180"/>
      <c r="O619" s="180"/>
      <c r="P619" s="180"/>
      <c r="Q619" s="180"/>
      <c r="R619" s="180"/>
      <c r="S619" s="106"/>
      <c r="T619" s="175"/>
      <c r="U619" s="109"/>
      <c r="V619" s="333"/>
      <c r="W619" s="333"/>
      <c r="X619" s="333"/>
      <c r="Y619" s="333"/>
      <c r="Z619" s="333"/>
      <c r="AA619" s="333"/>
      <c r="AB619" s="333"/>
      <c r="AC619" s="333"/>
      <c r="AD619" s="333"/>
      <c r="AE619" s="333"/>
      <c r="AF619" s="333"/>
      <c r="AG619" s="333"/>
      <c r="AH619" s="333"/>
      <c r="AI619" s="333"/>
      <c r="AJ619" s="333"/>
      <c r="AK619" s="333"/>
      <c r="AL619" s="333"/>
      <c r="AM619" s="333"/>
      <c r="AN619" s="333"/>
    </row>
    <row r="620" spans="1:40" ht="16.5" customHeight="1">
      <c r="A620" s="106"/>
      <c r="B620" s="179"/>
      <c r="C620" s="106"/>
      <c r="D620" s="106"/>
      <c r="E620" s="106"/>
      <c r="F620" s="106"/>
      <c r="G620" s="106"/>
      <c r="H620" s="106"/>
      <c r="I620" s="106"/>
      <c r="J620" s="106"/>
      <c r="K620" s="106"/>
      <c r="L620" s="106"/>
      <c r="M620" s="180"/>
      <c r="N620" s="180"/>
      <c r="O620" s="180"/>
      <c r="P620" s="180"/>
      <c r="Q620" s="180"/>
      <c r="R620" s="180"/>
      <c r="S620" s="106"/>
      <c r="T620" s="175"/>
      <c r="U620" s="109"/>
      <c r="V620" s="333"/>
      <c r="W620" s="333"/>
      <c r="X620" s="333"/>
      <c r="Y620" s="333"/>
      <c r="Z620" s="333"/>
      <c r="AA620" s="333"/>
      <c r="AB620" s="333"/>
      <c r="AC620" s="333"/>
      <c r="AD620" s="333"/>
      <c r="AE620" s="333"/>
      <c r="AF620" s="333"/>
      <c r="AG620" s="333"/>
      <c r="AH620" s="333"/>
      <c r="AI620" s="333"/>
      <c r="AJ620" s="333"/>
      <c r="AK620" s="333"/>
      <c r="AL620" s="333"/>
      <c r="AM620" s="333"/>
      <c r="AN620" s="333"/>
    </row>
    <row r="621" spans="1:40" ht="16.5" customHeight="1">
      <c r="A621" s="106"/>
      <c r="B621" s="179"/>
      <c r="C621" s="106"/>
      <c r="D621" s="106"/>
      <c r="E621" s="106"/>
      <c r="F621" s="106"/>
      <c r="G621" s="106"/>
      <c r="H621" s="106"/>
      <c r="I621" s="106"/>
      <c r="J621" s="106"/>
      <c r="K621" s="106"/>
      <c r="L621" s="106"/>
      <c r="M621" s="180"/>
      <c r="N621" s="180"/>
      <c r="O621" s="180"/>
      <c r="P621" s="180"/>
      <c r="Q621" s="180"/>
      <c r="R621" s="180"/>
      <c r="S621" s="106"/>
      <c r="T621" s="175"/>
      <c r="U621" s="109"/>
      <c r="V621" s="333"/>
      <c r="W621" s="333"/>
      <c r="X621" s="333"/>
      <c r="Y621" s="333"/>
      <c r="Z621" s="333"/>
      <c r="AA621" s="333"/>
      <c r="AB621" s="333"/>
      <c r="AC621" s="333"/>
      <c r="AD621" s="333"/>
      <c r="AE621" s="333"/>
      <c r="AF621" s="333"/>
      <c r="AG621" s="333"/>
      <c r="AH621" s="333"/>
      <c r="AI621" s="333"/>
      <c r="AJ621" s="333"/>
      <c r="AK621" s="333"/>
      <c r="AL621" s="333"/>
      <c r="AM621" s="333"/>
      <c r="AN621" s="333"/>
    </row>
    <row r="622" spans="1:40" ht="16.5" customHeight="1">
      <c r="A622" s="106"/>
      <c r="B622" s="179"/>
      <c r="C622" s="106"/>
      <c r="D622" s="106"/>
      <c r="E622" s="106"/>
      <c r="F622" s="106"/>
      <c r="G622" s="106"/>
      <c r="H622" s="106"/>
      <c r="I622" s="106"/>
      <c r="J622" s="106"/>
      <c r="K622" s="106"/>
      <c r="L622" s="106"/>
      <c r="M622" s="180"/>
      <c r="N622" s="180"/>
      <c r="O622" s="180"/>
      <c r="P622" s="180"/>
      <c r="Q622" s="180"/>
      <c r="R622" s="180"/>
      <c r="S622" s="106"/>
      <c r="T622" s="175"/>
      <c r="U622" s="109"/>
      <c r="V622" s="333"/>
      <c r="W622" s="333"/>
      <c r="X622" s="333"/>
      <c r="Y622" s="333"/>
      <c r="Z622" s="333"/>
      <c r="AA622" s="333"/>
      <c r="AB622" s="333"/>
      <c r="AC622" s="333"/>
      <c r="AD622" s="333"/>
      <c r="AE622" s="333"/>
      <c r="AF622" s="333"/>
      <c r="AG622" s="333"/>
      <c r="AH622" s="333"/>
      <c r="AI622" s="333"/>
      <c r="AJ622" s="333"/>
      <c r="AK622" s="333"/>
      <c r="AL622" s="333"/>
      <c r="AM622" s="333"/>
      <c r="AN622" s="333"/>
    </row>
    <row r="623" spans="1:40" ht="16.5" customHeight="1">
      <c r="A623" s="106"/>
      <c r="B623" s="179"/>
      <c r="C623" s="106"/>
      <c r="D623" s="106"/>
      <c r="E623" s="106"/>
      <c r="F623" s="106"/>
      <c r="G623" s="106"/>
      <c r="H623" s="106"/>
      <c r="I623" s="106"/>
      <c r="J623" s="106"/>
      <c r="K623" s="106"/>
      <c r="L623" s="106"/>
      <c r="M623" s="180"/>
      <c r="N623" s="180"/>
      <c r="O623" s="180"/>
      <c r="P623" s="180"/>
      <c r="Q623" s="180"/>
      <c r="R623" s="180"/>
      <c r="S623" s="106"/>
      <c r="T623" s="175"/>
      <c r="U623" s="109"/>
      <c r="V623" s="333"/>
      <c r="W623" s="333"/>
      <c r="X623" s="333"/>
      <c r="Y623" s="333"/>
      <c r="Z623" s="333"/>
      <c r="AA623" s="333"/>
      <c r="AB623" s="333"/>
      <c r="AC623" s="333"/>
      <c r="AD623" s="333"/>
      <c r="AE623" s="333"/>
      <c r="AF623" s="333"/>
      <c r="AG623" s="333"/>
      <c r="AH623" s="333"/>
      <c r="AI623" s="333"/>
      <c r="AJ623" s="333"/>
      <c r="AK623" s="333"/>
      <c r="AL623" s="333"/>
      <c r="AM623" s="333"/>
      <c r="AN623" s="333"/>
    </row>
    <row r="624" spans="1:40" ht="16.5" customHeight="1">
      <c r="A624" s="106"/>
      <c r="B624" s="179"/>
      <c r="C624" s="106"/>
      <c r="D624" s="106"/>
      <c r="E624" s="106"/>
      <c r="F624" s="106"/>
      <c r="G624" s="106"/>
      <c r="H624" s="106"/>
      <c r="I624" s="106"/>
      <c r="J624" s="106"/>
      <c r="K624" s="106"/>
      <c r="L624" s="106"/>
      <c r="M624" s="180"/>
      <c r="N624" s="180"/>
      <c r="O624" s="180"/>
      <c r="P624" s="180"/>
      <c r="Q624" s="180"/>
      <c r="R624" s="180"/>
      <c r="S624" s="106"/>
      <c r="T624" s="175"/>
      <c r="U624" s="109"/>
      <c r="V624" s="333"/>
      <c r="W624" s="333"/>
      <c r="X624" s="333"/>
      <c r="Y624" s="333"/>
      <c r="Z624" s="333"/>
      <c r="AA624" s="333"/>
      <c r="AB624" s="333"/>
      <c r="AC624" s="333"/>
      <c r="AD624" s="333"/>
      <c r="AE624" s="333"/>
      <c r="AF624" s="333"/>
      <c r="AG624" s="333"/>
      <c r="AH624" s="333"/>
      <c r="AI624" s="333"/>
      <c r="AJ624" s="333"/>
      <c r="AK624" s="333"/>
      <c r="AL624" s="333"/>
      <c r="AM624" s="333"/>
      <c r="AN624" s="333"/>
    </row>
    <row r="625" spans="1:40" ht="16.5" customHeight="1">
      <c r="A625" s="106"/>
      <c r="B625" s="179"/>
      <c r="C625" s="106"/>
      <c r="D625" s="106"/>
      <c r="E625" s="106"/>
      <c r="F625" s="106"/>
      <c r="G625" s="106"/>
      <c r="H625" s="106"/>
      <c r="I625" s="106"/>
      <c r="J625" s="106"/>
      <c r="K625" s="106"/>
      <c r="L625" s="106"/>
      <c r="M625" s="180"/>
      <c r="N625" s="180"/>
      <c r="O625" s="180"/>
      <c r="P625" s="180"/>
      <c r="Q625" s="180"/>
      <c r="R625" s="180"/>
      <c r="S625" s="106"/>
      <c r="T625" s="175"/>
      <c r="U625" s="109"/>
      <c r="V625" s="333"/>
      <c r="W625" s="333"/>
      <c r="X625" s="333"/>
      <c r="Y625" s="333"/>
      <c r="Z625" s="333"/>
      <c r="AA625" s="333"/>
      <c r="AB625" s="333"/>
      <c r="AC625" s="333"/>
      <c r="AD625" s="333"/>
      <c r="AE625" s="333"/>
      <c r="AF625" s="333"/>
      <c r="AG625" s="333"/>
      <c r="AH625" s="333"/>
      <c r="AI625" s="333"/>
      <c r="AJ625" s="333"/>
      <c r="AK625" s="333"/>
      <c r="AL625" s="333"/>
      <c r="AM625" s="333"/>
      <c r="AN625" s="333"/>
    </row>
    <row r="626" spans="1:40" ht="16.5" customHeight="1">
      <c r="A626" s="106"/>
      <c r="B626" s="179"/>
      <c r="C626" s="106"/>
      <c r="D626" s="106"/>
      <c r="E626" s="106"/>
      <c r="F626" s="106"/>
      <c r="G626" s="106"/>
      <c r="H626" s="106"/>
      <c r="I626" s="106"/>
      <c r="J626" s="106"/>
      <c r="K626" s="106"/>
      <c r="L626" s="106"/>
      <c r="M626" s="180"/>
      <c r="N626" s="180"/>
      <c r="O626" s="180"/>
      <c r="P626" s="180"/>
      <c r="Q626" s="180"/>
      <c r="R626" s="180"/>
      <c r="S626" s="106"/>
      <c r="T626" s="175"/>
      <c r="U626" s="109"/>
      <c r="V626" s="333"/>
      <c r="W626" s="333"/>
      <c r="X626" s="333"/>
      <c r="Y626" s="333"/>
      <c r="Z626" s="333"/>
      <c r="AA626" s="333"/>
      <c r="AB626" s="333"/>
      <c r="AC626" s="333"/>
      <c r="AD626" s="333"/>
      <c r="AE626" s="333"/>
      <c r="AF626" s="333"/>
      <c r="AG626" s="333"/>
      <c r="AH626" s="333"/>
      <c r="AI626" s="333"/>
      <c r="AJ626" s="333"/>
      <c r="AK626" s="333"/>
      <c r="AL626" s="333"/>
      <c r="AM626" s="333"/>
      <c r="AN626" s="333"/>
    </row>
    <row r="627" spans="1:40" ht="16.5" customHeight="1">
      <c r="A627" s="106"/>
      <c r="B627" s="179"/>
      <c r="C627" s="106"/>
      <c r="D627" s="106"/>
      <c r="E627" s="106"/>
      <c r="F627" s="106"/>
      <c r="G627" s="106"/>
      <c r="H627" s="106"/>
      <c r="I627" s="106"/>
      <c r="J627" s="106"/>
      <c r="K627" s="106"/>
      <c r="L627" s="106"/>
      <c r="M627" s="180"/>
      <c r="N627" s="180"/>
      <c r="O627" s="180"/>
      <c r="P627" s="180"/>
      <c r="Q627" s="180"/>
      <c r="R627" s="180"/>
      <c r="S627" s="106"/>
      <c r="T627" s="175"/>
      <c r="U627" s="109"/>
      <c r="V627" s="333"/>
      <c r="W627" s="333"/>
      <c r="X627" s="333"/>
      <c r="Y627" s="333"/>
      <c r="Z627" s="333"/>
      <c r="AA627" s="333"/>
      <c r="AB627" s="333"/>
      <c r="AC627" s="333"/>
      <c r="AD627" s="333"/>
      <c r="AE627" s="333"/>
      <c r="AF627" s="333"/>
      <c r="AG627" s="333"/>
      <c r="AH627" s="333"/>
      <c r="AI627" s="333"/>
      <c r="AJ627" s="333"/>
      <c r="AK627" s="333"/>
      <c r="AL627" s="333"/>
      <c r="AM627" s="333"/>
      <c r="AN627" s="333"/>
    </row>
    <row r="628" spans="1:40" ht="16.5" customHeight="1">
      <c r="A628" s="106"/>
      <c r="B628" s="179"/>
      <c r="C628" s="106"/>
      <c r="D628" s="106"/>
      <c r="E628" s="106"/>
      <c r="F628" s="106"/>
      <c r="G628" s="106"/>
      <c r="H628" s="106"/>
      <c r="I628" s="106"/>
      <c r="J628" s="106"/>
      <c r="K628" s="106"/>
      <c r="L628" s="106"/>
      <c r="M628" s="180"/>
      <c r="N628" s="180"/>
      <c r="O628" s="180"/>
      <c r="P628" s="180"/>
      <c r="Q628" s="180"/>
      <c r="R628" s="180"/>
      <c r="S628" s="106"/>
      <c r="T628" s="175"/>
      <c r="U628" s="109"/>
      <c r="V628" s="333"/>
      <c r="W628" s="333"/>
      <c r="X628" s="333"/>
      <c r="Y628" s="333"/>
      <c r="Z628" s="333"/>
      <c r="AA628" s="333"/>
      <c r="AB628" s="333"/>
      <c r="AC628" s="333"/>
      <c r="AD628" s="333"/>
      <c r="AE628" s="333"/>
      <c r="AF628" s="333"/>
      <c r="AG628" s="333"/>
      <c r="AH628" s="333"/>
      <c r="AI628" s="333"/>
      <c r="AJ628" s="333"/>
      <c r="AK628" s="333"/>
      <c r="AL628" s="333"/>
      <c r="AM628" s="333"/>
      <c r="AN628" s="333"/>
    </row>
    <row r="629" spans="1:40" ht="16.5" customHeight="1">
      <c r="A629" s="106"/>
      <c r="B629" s="179"/>
      <c r="C629" s="106"/>
      <c r="D629" s="106"/>
      <c r="E629" s="106"/>
      <c r="F629" s="106"/>
      <c r="G629" s="106"/>
      <c r="H629" s="106"/>
      <c r="I629" s="106"/>
      <c r="J629" s="106"/>
      <c r="K629" s="106"/>
      <c r="L629" s="106"/>
      <c r="M629" s="180"/>
      <c r="N629" s="180"/>
      <c r="O629" s="180"/>
      <c r="P629" s="180"/>
      <c r="Q629" s="180"/>
      <c r="R629" s="180"/>
      <c r="S629" s="106"/>
      <c r="T629" s="175"/>
      <c r="U629" s="109"/>
      <c r="V629" s="333"/>
      <c r="W629" s="333"/>
      <c r="X629" s="333"/>
      <c r="Y629" s="333"/>
      <c r="Z629" s="333"/>
      <c r="AA629" s="333"/>
      <c r="AB629" s="333"/>
      <c r="AC629" s="333"/>
      <c r="AD629" s="333"/>
      <c r="AE629" s="333"/>
      <c r="AF629" s="333"/>
      <c r="AG629" s="333"/>
      <c r="AH629" s="333"/>
      <c r="AI629" s="333"/>
      <c r="AJ629" s="333"/>
      <c r="AK629" s="333"/>
      <c r="AL629" s="333"/>
      <c r="AM629" s="333"/>
      <c r="AN629" s="333"/>
    </row>
    <row r="630" spans="1:40" ht="16.5" customHeight="1">
      <c r="A630" s="106"/>
      <c r="B630" s="179"/>
      <c r="C630" s="106"/>
      <c r="D630" s="106"/>
      <c r="E630" s="106"/>
      <c r="F630" s="106"/>
      <c r="G630" s="106"/>
      <c r="H630" s="106"/>
      <c r="I630" s="106"/>
      <c r="J630" s="106"/>
      <c r="K630" s="106"/>
      <c r="L630" s="106"/>
      <c r="M630" s="180"/>
      <c r="N630" s="180"/>
      <c r="O630" s="180"/>
      <c r="P630" s="180"/>
      <c r="Q630" s="180"/>
      <c r="R630" s="180"/>
      <c r="S630" s="106"/>
      <c r="T630" s="175"/>
      <c r="U630" s="109"/>
      <c r="V630" s="333"/>
      <c r="W630" s="333"/>
      <c r="X630" s="333"/>
      <c r="Y630" s="333"/>
      <c r="Z630" s="333"/>
      <c r="AA630" s="333"/>
      <c r="AB630" s="333"/>
      <c r="AC630" s="333"/>
      <c r="AD630" s="333"/>
      <c r="AE630" s="333"/>
      <c r="AF630" s="333"/>
      <c r="AG630" s="333"/>
      <c r="AH630" s="333"/>
      <c r="AI630" s="333"/>
      <c r="AJ630" s="333"/>
      <c r="AK630" s="333"/>
      <c r="AL630" s="333"/>
      <c r="AM630" s="333"/>
      <c r="AN630" s="333"/>
    </row>
    <row r="631" spans="1:40" ht="16.5" customHeight="1">
      <c r="A631" s="106"/>
      <c r="B631" s="179"/>
      <c r="C631" s="106"/>
      <c r="D631" s="106"/>
      <c r="E631" s="106"/>
      <c r="F631" s="106"/>
      <c r="G631" s="106"/>
      <c r="H631" s="106"/>
      <c r="I631" s="106"/>
      <c r="J631" s="106"/>
      <c r="K631" s="106"/>
      <c r="L631" s="106"/>
      <c r="M631" s="180"/>
      <c r="N631" s="180"/>
      <c r="O631" s="180"/>
      <c r="P631" s="180"/>
      <c r="Q631" s="180"/>
      <c r="R631" s="180"/>
      <c r="S631" s="106"/>
      <c r="T631" s="175"/>
      <c r="U631" s="109"/>
      <c r="V631" s="333"/>
      <c r="W631" s="333"/>
      <c r="X631" s="333"/>
      <c r="Y631" s="333"/>
      <c r="Z631" s="333"/>
      <c r="AA631" s="333"/>
      <c r="AB631" s="333"/>
      <c r="AC631" s="333"/>
      <c r="AD631" s="333"/>
      <c r="AE631" s="333"/>
      <c r="AF631" s="333"/>
      <c r="AG631" s="333"/>
      <c r="AH631" s="333"/>
      <c r="AI631" s="333"/>
      <c r="AJ631" s="333"/>
      <c r="AK631" s="333"/>
      <c r="AL631" s="333"/>
      <c r="AM631" s="333"/>
      <c r="AN631" s="333"/>
    </row>
    <row r="632" spans="1:40" ht="16.5" customHeight="1">
      <c r="A632" s="106"/>
      <c r="B632" s="179"/>
      <c r="C632" s="106"/>
      <c r="D632" s="106"/>
      <c r="E632" s="106"/>
      <c r="F632" s="106"/>
      <c r="G632" s="106"/>
      <c r="H632" s="106"/>
      <c r="I632" s="106"/>
      <c r="J632" s="106"/>
      <c r="K632" s="106"/>
      <c r="L632" s="106"/>
      <c r="M632" s="180"/>
      <c r="N632" s="180"/>
      <c r="O632" s="180"/>
      <c r="P632" s="180"/>
      <c r="Q632" s="180"/>
      <c r="R632" s="180"/>
      <c r="S632" s="106"/>
      <c r="T632" s="175"/>
      <c r="U632" s="109"/>
      <c r="V632" s="333"/>
      <c r="W632" s="333"/>
      <c r="X632" s="333"/>
      <c r="Y632" s="333"/>
      <c r="Z632" s="333"/>
      <c r="AA632" s="333"/>
      <c r="AB632" s="333"/>
      <c r="AC632" s="333"/>
      <c r="AD632" s="333"/>
      <c r="AE632" s="333"/>
      <c r="AF632" s="333"/>
      <c r="AG632" s="333"/>
      <c r="AH632" s="333"/>
      <c r="AI632" s="333"/>
      <c r="AJ632" s="333"/>
      <c r="AK632" s="333"/>
      <c r="AL632" s="333"/>
      <c r="AM632" s="333"/>
      <c r="AN632" s="333"/>
    </row>
    <row r="633" spans="1:40" ht="16.5" customHeight="1">
      <c r="A633" s="106"/>
      <c r="B633" s="179"/>
      <c r="C633" s="106"/>
      <c r="D633" s="106"/>
      <c r="E633" s="106"/>
      <c r="F633" s="106"/>
      <c r="G633" s="106"/>
      <c r="H633" s="106"/>
      <c r="I633" s="106"/>
      <c r="J633" s="106"/>
      <c r="K633" s="106"/>
      <c r="L633" s="106"/>
      <c r="M633" s="180"/>
      <c r="N633" s="180"/>
      <c r="O633" s="180"/>
      <c r="P633" s="180"/>
      <c r="Q633" s="180"/>
      <c r="R633" s="180"/>
      <c r="S633" s="106"/>
      <c r="T633" s="175"/>
      <c r="U633" s="109"/>
      <c r="V633" s="333"/>
      <c r="W633" s="333"/>
      <c r="X633" s="333"/>
      <c r="Y633" s="333"/>
      <c r="Z633" s="333"/>
      <c r="AA633" s="333"/>
      <c r="AB633" s="333"/>
      <c r="AC633" s="333"/>
      <c r="AD633" s="333"/>
      <c r="AE633" s="333"/>
      <c r="AF633" s="333"/>
      <c r="AG633" s="333"/>
      <c r="AH633" s="333"/>
      <c r="AI633" s="333"/>
      <c r="AJ633" s="333"/>
      <c r="AK633" s="333"/>
      <c r="AL633" s="333"/>
      <c r="AM633" s="333"/>
      <c r="AN633" s="333"/>
    </row>
    <row r="634" spans="1:40" ht="16.5" customHeight="1">
      <c r="A634" s="106"/>
      <c r="B634" s="179"/>
      <c r="C634" s="106"/>
      <c r="D634" s="106"/>
      <c r="E634" s="106"/>
      <c r="F634" s="106"/>
      <c r="G634" s="106"/>
      <c r="H634" s="106"/>
      <c r="I634" s="106"/>
      <c r="J634" s="106"/>
      <c r="K634" s="106"/>
      <c r="L634" s="106"/>
      <c r="M634" s="180"/>
      <c r="N634" s="180"/>
      <c r="O634" s="180"/>
      <c r="P634" s="180"/>
      <c r="Q634" s="180"/>
      <c r="R634" s="180"/>
      <c r="S634" s="106"/>
      <c r="T634" s="175"/>
      <c r="U634" s="109"/>
      <c r="V634" s="333"/>
      <c r="W634" s="333"/>
      <c r="X634" s="333"/>
      <c r="Y634" s="333"/>
      <c r="Z634" s="333"/>
      <c r="AA634" s="333"/>
      <c r="AB634" s="333"/>
      <c r="AC634" s="333"/>
      <c r="AD634" s="333"/>
      <c r="AE634" s="333"/>
      <c r="AF634" s="333"/>
      <c r="AG634" s="333"/>
      <c r="AH634" s="333"/>
      <c r="AI634" s="333"/>
      <c r="AJ634" s="333"/>
      <c r="AK634" s="333"/>
      <c r="AL634" s="333"/>
      <c r="AM634" s="333"/>
      <c r="AN634" s="333"/>
    </row>
    <row r="635" spans="1:40" ht="16.5" customHeight="1">
      <c r="A635" s="106"/>
      <c r="B635" s="179"/>
      <c r="C635" s="106"/>
      <c r="D635" s="106"/>
      <c r="E635" s="106"/>
      <c r="F635" s="106"/>
      <c r="G635" s="106"/>
      <c r="H635" s="106"/>
      <c r="I635" s="106"/>
      <c r="J635" s="106"/>
      <c r="K635" s="106"/>
      <c r="L635" s="106"/>
      <c r="M635" s="180"/>
      <c r="N635" s="180"/>
      <c r="O635" s="180"/>
      <c r="P635" s="180"/>
      <c r="Q635" s="180"/>
      <c r="R635" s="180"/>
      <c r="S635" s="106"/>
      <c r="T635" s="175"/>
      <c r="U635" s="109"/>
      <c r="V635" s="333"/>
      <c r="W635" s="333"/>
      <c r="X635" s="333"/>
      <c r="Y635" s="333"/>
      <c r="Z635" s="333"/>
      <c r="AA635" s="333"/>
      <c r="AB635" s="333"/>
      <c r="AC635" s="333"/>
      <c r="AD635" s="333"/>
      <c r="AE635" s="333"/>
      <c r="AF635" s="333"/>
      <c r="AG635" s="333"/>
      <c r="AH635" s="333"/>
      <c r="AI635" s="333"/>
      <c r="AJ635" s="333"/>
      <c r="AK635" s="333"/>
      <c r="AL635" s="333"/>
      <c r="AM635" s="333"/>
      <c r="AN635" s="333"/>
    </row>
    <row r="636" spans="1:40" ht="16.5" customHeight="1">
      <c r="A636" s="106"/>
      <c r="B636" s="179"/>
      <c r="C636" s="106"/>
      <c r="D636" s="106"/>
      <c r="E636" s="106"/>
      <c r="F636" s="106"/>
      <c r="G636" s="106"/>
      <c r="H636" s="106"/>
      <c r="I636" s="106"/>
      <c r="J636" s="106"/>
      <c r="K636" s="106"/>
      <c r="L636" s="106"/>
      <c r="M636" s="180"/>
      <c r="N636" s="180"/>
      <c r="O636" s="180"/>
      <c r="P636" s="180"/>
      <c r="Q636" s="180"/>
      <c r="R636" s="180"/>
      <c r="S636" s="106"/>
      <c r="T636" s="175"/>
      <c r="U636" s="109"/>
      <c r="V636" s="333"/>
      <c r="W636" s="333"/>
      <c r="X636" s="333"/>
      <c r="Y636" s="333"/>
      <c r="Z636" s="333"/>
      <c r="AA636" s="333"/>
      <c r="AB636" s="333"/>
      <c r="AC636" s="333"/>
      <c r="AD636" s="333"/>
      <c r="AE636" s="333"/>
      <c r="AF636" s="333"/>
      <c r="AG636" s="333"/>
      <c r="AH636" s="333"/>
      <c r="AI636" s="333"/>
      <c r="AJ636" s="333"/>
      <c r="AK636" s="333"/>
      <c r="AL636" s="333"/>
      <c r="AM636" s="333"/>
      <c r="AN636" s="333"/>
    </row>
    <row r="637" spans="1:40" ht="16.5" customHeight="1">
      <c r="A637" s="106"/>
      <c r="B637" s="179"/>
      <c r="C637" s="106"/>
      <c r="D637" s="106"/>
      <c r="E637" s="106"/>
      <c r="F637" s="106"/>
      <c r="G637" s="106"/>
      <c r="H637" s="106"/>
      <c r="I637" s="106"/>
      <c r="J637" s="106"/>
      <c r="K637" s="106"/>
      <c r="L637" s="106"/>
      <c r="M637" s="180"/>
      <c r="N637" s="180"/>
      <c r="O637" s="180"/>
      <c r="P637" s="180"/>
      <c r="Q637" s="180"/>
      <c r="R637" s="180"/>
      <c r="S637" s="106"/>
      <c r="T637" s="175"/>
      <c r="U637" s="109"/>
      <c r="V637" s="333"/>
      <c r="W637" s="333"/>
      <c r="X637" s="333"/>
      <c r="Y637" s="333"/>
      <c r="Z637" s="333"/>
      <c r="AA637" s="333"/>
      <c r="AB637" s="333"/>
      <c r="AC637" s="333"/>
      <c r="AD637" s="333"/>
      <c r="AE637" s="333"/>
      <c r="AF637" s="333"/>
      <c r="AG637" s="333"/>
      <c r="AH637" s="333"/>
      <c r="AI637" s="333"/>
      <c r="AJ637" s="333"/>
      <c r="AK637" s="333"/>
      <c r="AL637" s="333"/>
      <c r="AM637" s="333"/>
      <c r="AN637" s="333"/>
    </row>
    <row r="638" spans="1:40" ht="16.5" customHeight="1">
      <c r="A638" s="106"/>
      <c r="B638" s="179"/>
      <c r="C638" s="106"/>
      <c r="D638" s="106"/>
      <c r="E638" s="106"/>
      <c r="F638" s="106"/>
      <c r="G638" s="106"/>
      <c r="H638" s="106"/>
      <c r="I638" s="106"/>
      <c r="J638" s="106"/>
      <c r="K638" s="106"/>
      <c r="L638" s="106"/>
      <c r="M638" s="180"/>
      <c r="N638" s="180"/>
      <c r="O638" s="180"/>
      <c r="P638" s="180"/>
      <c r="Q638" s="180"/>
      <c r="R638" s="180"/>
      <c r="S638" s="106"/>
      <c r="T638" s="175"/>
      <c r="U638" s="109"/>
      <c r="V638" s="333"/>
      <c r="W638" s="333"/>
      <c r="X638" s="333"/>
      <c r="Y638" s="333"/>
      <c r="Z638" s="333"/>
      <c r="AA638" s="333"/>
      <c r="AB638" s="333"/>
      <c r="AC638" s="333"/>
      <c r="AD638" s="333"/>
      <c r="AE638" s="333"/>
      <c r="AF638" s="333"/>
      <c r="AG638" s="333"/>
      <c r="AH638" s="333"/>
      <c r="AI638" s="333"/>
      <c r="AJ638" s="333"/>
      <c r="AK638" s="333"/>
      <c r="AL638" s="333"/>
      <c r="AM638" s="333"/>
      <c r="AN638" s="333"/>
    </row>
    <row r="639" spans="1:40" ht="16.5" customHeight="1">
      <c r="A639" s="106"/>
      <c r="B639" s="179"/>
      <c r="C639" s="106"/>
      <c r="D639" s="106"/>
      <c r="E639" s="106"/>
      <c r="F639" s="106"/>
      <c r="G639" s="106"/>
      <c r="H639" s="106"/>
      <c r="I639" s="106"/>
      <c r="J639" s="106"/>
      <c r="K639" s="106"/>
      <c r="L639" s="106"/>
      <c r="M639" s="180"/>
      <c r="N639" s="180"/>
      <c r="O639" s="180"/>
      <c r="P639" s="180"/>
      <c r="Q639" s="180"/>
      <c r="R639" s="180"/>
      <c r="S639" s="106"/>
      <c r="T639" s="175"/>
      <c r="U639" s="109"/>
      <c r="V639" s="333"/>
      <c r="W639" s="333"/>
      <c r="X639" s="333"/>
      <c r="Y639" s="333"/>
      <c r="Z639" s="333"/>
      <c r="AA639" s="333"/>
      <c r="AB639" s="333"/>
      <c r="AC639" s="333"/>
      <c r="AD639" s="333"/>
      <c r="AE639" s="333"/>
      <c r="AF639" s="333"/>
      <c r="AG639" s="333"/>
      <c r="AH639" s="333"/>
      <c r="AI639" s="333"/>
      <c r="AJ639" s="333"/>
      <c r="AK639" s="333"/>
      <c r="AL639" s="333"/>
      <c r="AM639" s="333"/>
      <c r="AN639" s="333"/>
    </row>
    <row r="640" spans="1:40" ht="16.5" customHeight="1">
      <c r="A640" s="106"/>
      <c r="B640" s="179"/>
      <c r="C640" s="106"/>
      <c r="D640" s="106"/>
      <c r="E640" s="106"/>
      <c r="F640" s="106"/>
      <c r="G640" s="106"/>
      <c r="H640" s="106"/>
      <c r="I640" s="106"/>
      <c r="J640" s="106"/>
      <c r="K640" s="106"/>
      <c r="L640" s="106"/>
      <c r="M640" s="180"/>
      <c r="N640" s="180"/>
      <c r="O640" s="180"/>
      <c r="P640" s="180"/>
      <c r="Q640" s="180"/>
      <c r="R640" s="180"/>
      <c r="S640" s="106"/>
      <c r="T640" s="175"/>
      <c r="U640" s="109"/>
      <c r="V640" s="333"/>
      <c r="W640" s="333"/>
      <c r="X640" s="333"/>
      <c r="Y640" s="333"/>
      <c r="Z640" s="333"/>
      <c r="AA640" s="333"/>
      <c r="AB640" s="333"/>
      <c r="AC640" s="333"/>
      <c r="AD640" s="333"/>
      <c r="AE640" s="333"/>
      <c r="AF640" s="333"/>
      <c r="AG640" s="333"/>
      <c r="AH640" s="333"/>
      <c r="AI640" s="333"/>
      <c r="AJ640" s="333"/>
      <c r="AK640" s="333"/>
      <c r="AL640" s="333"/>
      <c r="AM640" s="333"/>
      <c r="AN640" s="333"/>
    </row>
    <row r="641" spans="1:40" ht="16.5" customHeight="1">
      <c r="A641" s="106"/>
      <c r="B641" s="179"/>
      <c r="C641" s="106"/>
      <c r="D641" s="106"/>
      <c r="E641" s="106"/>
      <c r="F641" s="106"/>
      <c r="G641" s="106"/>
      <c r="H641" s="106"/>
      <c r="I641" s="106"/>
      <c r="J641" s="106"/>
      <c r="K641" s="106"/>
      <c r="L641" s="106"/>
      <c r="M641" s="180"/>
      <c r="N641" s="180"/>
      <c r="O641" s="180"/>
      <c r="P641" s="180"/>
      <c r="Q641" s="180"/>
      <c r="R641" s="180"/>
      <c r="S641" s="106"/>
      <c r="T641" s="175"/>
      <c r="U641" s="109"/>
      <c r="V641" s="333"/>
      <c r="W641" s="333"/>
      <c r="X641" s="333"/>
      <c r="Y641" s="333"/>
      <c r="Z641" s="333"/>
      <c r="AA641" s="333"/>
      <c r="AB641" s="333"/>
      <c r="AC641" s="333"/>
      <c r="AD641" s="333"/>
      <c r="AE641" s="333"/>
      <c r="AF641" s="333"/>
      <c r="AG641" s="333"/>
      <c r="AH641" s="333"/>
      <c r="AI641" s="333"/>
      <c r="AJ641" s="333"/>
      <c r="AK641" s="333"/>
      <c r="AL641" s="333"/>
      <c r="AM641" s="333"/>
      <c r="AN641" s="333"/>
    </row>
    <row r="642" spans="1:40" ht="16.5" customHeight="1">
      <c r="A642" s="106"/>
      <c r="B642" s="179"/>
      <c r="C642" s="106"/>
      <c r="D642" s="106"/>
      <c r="E642" s="106"/>
      <c r="F642" s="106"/>
      <c r="G642" s="106"/>
      <c r="H642" s="106"/>
      <c r="I642" s="106"/>
      <c r="J642" s="106"/>
      <c r="K642" s="106"/>
      <c r="L642" s="106"/>
      <c r="M642" s="180"/>
      <c r="N642" s="180"/>
      <c r="O642" s="180"/>
      <c r="P642" s="180"/>
      <c r="Q642" s="180"/>
      <c r="R642" s="180"/>
      <c r="S642" s="106"/>
      <c r="T642" s="175"/>
      <c r="U642" s="109"/>
      <c r="V642" s="333"/>
      <c r="W642" s="333"/>
      <c r="X642" s="333"/>
      <c r="Y642" s="333"/>
      <c r="Z642" s="333"/>
      <c r="AA642" s="333"/>
      <c r="AB642" s="333"/>
      <c r="AC642" s="333"/>
      <c r="AD642" s="333"/>
      <c r="AE642" s="333"/>
      <c r="AF642" s="333"/>
      <c r="AG642" s="333"/>
      <c r="AH642" s="333"/>
      <c r="AI642" s="333"/>
      <c r="AJ642" s="333"/>
      <c r="AK642" s="333"/>
      <c r="AL642" s="333"/>
      <c r="AM642" s="333"/>
      <c r="AN642" s="333"/>
    </row>
    <row r="643" spans="1:40" ht="16.5" customHeight="1">
      <c r="A643" s="106"/>
      <c r="B643" s="179"/>
      <c r="C643" s="106"/>
      <c r="D643" s="106"/>
      <c r="E643" s="106"/>
      <c r="F643" s="106"/>
      <c r="G643" s="106"/>
      <c r="H643" s="106"/>
      <c r="I643" s="106"/>
      <c r="J643" s="106"/>
      <c r="K643" s="106"/>
      <c r="L643" s="106"/>
      <c r="M643" s="180"/>
      <c r="N643" s="180"/>
      <c r="O643" s="180"/>
      <c r="P643" s="180"/>
      <c r="Q643" s="180"/>
      <c r="R643" s="180"/>
      <c r="S643" s="106"/>
      <c r="T643" s="175"/>
      <c r="U643" s="109"/>
      <c r="V643" s="333"/>
      <c r="W643" s="333"/>
      <c r="X643" s="333"/>
      <c r="Y643" s="333"/>
      <c r="Z643" s="333"/>
      <c r="AA643" s="333"/>
      <c r="AB643" s="333"/>
      <c r="AC643" s="333"/>
      <c r="AD643" s="333"/>
      <c r="AE643" s="333"/>
      <c r="AF643" s="333"/>
      <c r="AG643" s="333"/>
      <c r="AH643" s="333"/>
      <c r="AI643" s="333"/>
      <c r="AJ643" s="333"/>
      <c r="AK643" s="333"/>
      <c r="AL643" s="333"/>
      <c r="AM643" s="333"/>
      <c r="AN643" s="333"/>
    </row>
    <row r="644" spans="1:40" ht="16.5" customHeight="1">
      <c r="A644" s="106"/>
      <c r="B644" s="179"/>
      <c r="C644" s="106"/>
      <c r="D644" s="106"/>
      <c r="E644" s="106"/>
      <c r="F644" s="106"/>
      <c r="G644" s="106"/>
      <c r="H644" s="106"/>
      <c r="I644" s="106"/>
      <c r="J644" s="106"/>
      <c r="K644" s="106"/>
      <c r="L644" s="106"/>
      <c r="M644" s="180"/>
      <c r="N644" s="180"/>
      <c r="O644" s="180"/>
      <c r="P644" s="180"/>
      <c r="Q644" s="180"/>
      <c r="R644" s="180"/>
      <c r="S644" s="106"/>
      <c r="T644" s="175"/>
      <c r="U644" s="109"/>
      <c r="V644" s="333"/>
      <c r="W644" s="333"/>
      <c r="X644" s="333"/>
      <c r="Y644" s="333"/>
      <c r="Z644" s="333"/>
      <c r="AA644" s="333"/>
      <c r="AB644" s="333"/>
      <c r="AC644" s="333"/>
      <c r="AD644" s="333"/>
      <c r="AE644" s="333"/>
      <c r="AF644" s="333"/>
      <c r="AG644" s="333"/>
      <c r="AH644" s="333"/>
      <c r="AI644" s="333"/>
      <c r="AJ644" s="333"/>
      <c r="AK644" s="333"/>
      <c r="AL644" s="333"/>
      <c r="AM644" s="333"/>
      <c r="AN644" s="333"/>
    </row>
    <row r="645" spans="1:40" ht="16.5" customHeight="1">
      <c r="A645" s="106"/>
      <c r="B645" s="179"/>
      <c r="C645" s="106"/>
      <c r="D645" s="106"/>
      <c r="E645" s="106"/>
      <c r="F645" s="106"/>
      <c r="G645" s="106"/>
      <c r="H645" s="106"/>
      <c r="I645" s="106"/>
      <c r="J645" s="106"/>
      <c r="K645" s="106"/>
      <c r="L645" s="106"/>
      <c r="M645" s="180"/>
      <c r="N645" s="180"/>
      <c r="O645" s="180"/>
      <c r="P645" s="180"/>
      <c r="Q645" s="180"/>
      <c r="R645" s="180"/>
      <c r="S645" s="106"/>
      <c r="T645" s="175"/>
      <c r="U645" s="109"/>
      <c r="V645" s="333"/>
      <c r="W645" s="333"/>
      <c r="X645" s="333"/>
      <c r="Y645" s="333"/>
      <c r="Z645" s="333"/>
      <c r="AA645" s="333"/>
      <c r="AB645" s="333"/>
      <c r="AC645" s="333"/>
      <c r="AD645" s="333"/>
      <c r="AE645" s="333"/>
      <c r="AF645" s="333"/>
      <c r="AG645" s="333"/>
      <c r="AH645" s="333"/>
      <c r="AI645" s="333"/>
      <c r="AJ645" s="333"/>
      <c r="AK645" s="333"/>
      <c r="AL645" s="333"/>
      <c r="AM645" s="333"/>
      <c r="AN645" s="333"/>
    </row>
    <row r="646" spans="1:40" ht="16.5" customHeight="1">
      <c r="A646" s="106"/>
      <c r="B646" s="179"/>
      <c r="C646" s="106"/>
      <c r="D646" s="106"/>
      <c r="E646" s="106"/>
      <c r="F646" s="106"/>
      <c r="G646" s="106"/>
      <c r="H646" s="106"/>
      <c r="I646" s="106"/>
      <c r="J646" s="106"/>
      <c r="K646" s="106"/>
      <c r="L646" s="106"/>
      <c r="M646" s="180"/>
      <c r="N646" s="180"/>
      <c r="O646" s="180"/>
      <c r="P646" s="180"/>
      <c r="Q646" s="180"/>
      <c r="R646" s="180"/>
      <c r="S646" s="106"/>
      <c r="T646" s="175"/>
      <c r="U646" s="109"/>
      <c r="V646" s="333"/>
      <c r="W646" s="333"/>
      <c r="X646" s="333"/>
      <c r="Y646" s="333"/>
      <c r="Z646" s="333"/>
      <c r="AA646" s="333"/>
      <c r="AB646" s="333"/>
      <c r="AC646" s="333"/>
      <c r="AD646" s="333"/>
      <c r="AE646" s="333"/>
      <c r="AF646" s="333"/>
      <c r="AG646" s="333"/>
      <c r="AH646" s="333"/>
      <c r="AI646" s="333"/>
      <c r="AJ646" s="333"/>
      <c r="AK646" s="333"/>
      <c r="AL646" s="333"/>
      <c r="AM646" s="333"/>
      <c r="AN646" s="333"/>
    </row>
    <row r="647" spans="1:40" ht="16.5" customHeight="1">
      <c r="A647" s="106"/>
      <c r="B647" s="179"/>
      <c r="C647" s="106"/>
      <c r="D647" s="106"/>
      <c r="E647" s="106"/>
      <c r="F647" s="106"/>
      <c r="G647" s="106"/>
      <c r="H647" s="106"/>
      <c r="I647" s="106"/>
      <c r="J647" s="106"/>
      <c r="K647" s="106"/>
      <c r="L647" s="106"/>
      <c r="M647" s="180"/>
      <c r="N647" s="180"/>
      <c r="O647" s="180"/>
      <c r="P647" s="180"/>
      <c r="Q647" s="180"/>
      <c r="R647" s="180"/>
      <c r="S647" s="106"/>
      <c r="T647" s="175"/>
      <c r="U647" s="109"/>
      <c r="V647" s="333"/>
      <c r="W647" s="333"/>
      <c r="X647" s="333"/>
      <c r="Y647" s="333"/>
      <c r="Z647" s="333"/>
      <c r="AA647" s="333"/>
      <c r="AB647" s="333"/>
      <c r="AC647" s="333"/>
      <c r="AD647" s="333"/>
      <c r="AE647" s="333"/>
      <c r="AF647" s="333"/>
      <c r="AG647" s="333"/>
      <c r="AH647" s="333"/>
      <c r="AI647" s="333"/>
      <c r="AJ647" s="333"/>
      <c r="AK647" s="333"/>
      <c r="AL647" s="333"/>
      <c r="AM647" s="333"/>
      <c r="AN647" s="333"/>
    </row>
    <row r="648" spans="1:40" ht="16.5" customHeight="1">
      <c r="A648" s="106"/>
      <c r="B648" s="179"/>
      <c r="C648" s="106"/>
      <c r="D648" s="106"/>
      <c r="E648" s="106"/>
      <c r="F648" s="106"/>
      <c r="G648" s="106"/>
      <c r="H648" s="106"/>
      <c r="I648" s="106"/>
      <c r="J648" s="106"/>
      <c r="K648" s="106"/>
      <c r="L648" s="106"/>
      <c r="M648" s="180"/>
      <c r="N648" s="180"/>
      <c r="O648" s="180"/>
      <c r="P648" s="180"/>
      <c r="Q648" s="180"/>
      <c r="R648" s="180"/>
      <c r="S648" s="106"/>
      <c r="T648" s="175"/>
      <c r="U648" s="109"/>
      <c r="V648" s="333"/>
      <c r="W648" s="333"/>
      <c r="X648" s="333"/>
      <c r="Y648" s="333"/>
      <c r="Z648" s="333"/>
      <c r="AA648" s="333"/>
      <c r="AB648" s="333"/>
      <c r="AC648" s="333"/>
      <c r="AD648" s="333"/>
      <c r="AE648" s="333"/>
      <c r="AF648" s="333"/>
      <c r="AG648" s="333"/>
      <c r="AH648" s="333"/>
      <c r="AI648" s="333"/>
      <c r="AJ648" s="333"/>
      <c r="AK648" s="333"/>
      <c r="AL648" s="333"/>
      <c r="AM648" s="333"/>
      <c r="AN648" s="333"/>
    </row>
    <row r="649" spans="1:40" ht="16.5" customHeight="1">
      <c r="A649" s="106"/>
      <c r="B649" s="179"/>
      <c r="C649" s="106"/>
      <c r="D649" s="106"/>
      <c r="E649" s="106"/>
      <c r="F649" s="106"/>
      <c r="G649" s="106"/>
      <c r="H649" s="106"/>
      <c r="I649" s="106"/>
      <c r="J649" s="106"/>
      <c r="K649" s="106"/>
      <c r="L649" s="106"/>
      <c r="M649" s="180"/>
      <c r="N649" s="180"/>
      <c r="O649" s="180"/>
      <c r="P649" s="180"/>
      <c r="Q649" s="180"/>
      <c r="R649" s="180"/>
      <c r="S649" s="106"/>
      <c r="T649" s="175"/>
      <c r="U649" s="109"/>
      <c r="V649" s="333"/>
      <c r="W649" s="333"/>
      <c r="X649" s="333"/>
      <c r="Y649" s="333"/>
      <c r="Z649" s="333"/>
      <c r="AA649" s="333"/>
      <c r="AB649" s="333"/>
      <c r="AC649" s="333"/>
      <c r="AD649" s="333"/>
      <c r="AE649" s="333"/>
      <c r="AF649" s="333"/>
      <c r="AG649" s="333"/>
      <c r="AH649" s="333"/>
      <c r="AI649" s="333"/>
      <c r="AJ649" s="333"/>
      <c r="AK649" s="333"/>
      <c r="AL649" s="333"/>
      <c r="AM649" s="333"/>
      <c r="AN649" s="333"/>
    </row>
    <row r="650" spans="1:40" ht="16.5" customHeight="1">
      <c r="A650" s="106"/>
      <c r="B650" s="179"/>
      <c r="C650" s="106"/>
      <c r="D650" s="106"/>
      <c r="E650" s="106"/>
      <c r="F650" s="106"/>
      <c r="G650" s="106"/>
      <c r="H650" s="106"/>
      <c r="I650" s="106"/>
      <c r="J650" s="106"/>
      <c r="K650" s="106"/>
      <c r="L650" s="106"/>
      <c r="M650" s="180"/>
      <c r="N650" s="180"/>
      <c r="O650" s="180"/>
      <c r="P650" s="180"/>
      <c r="Q650" s="180"/>
      <c r="R650" s="180"/>
      <c r="S650" s="106"/>
      <c r="T650" s="175"/>
      <c r="U650" s="104"/>
      <c r="V650" s="333"/>
      <c r="W650" s="333"/>
      <c r="X650" s="333"/>
      <c r="Y650" s="333"/>
      <c r="Z650" s="333"/>
      <c r="AA650" s="333"/>
      <c r="AB650" s="333"/>
      <c r="AC650" s="333"/>
      <c r="AD650" s="333"/>
      <c r="AE650" s="333"/>
      <c r="AF650" s="333"/>
      <c r="AG650" s="333"/>
      <c r="AH650" s="333"/>
      <c r="AI650" s="333"/>
      <c r="AJ650" s="333"/>
      <c r="AK650" s="333"/>
      <c r="AL650" s="333"/>
      <c r="AM650" s="333"/>
      <c r="AN650" s="333"/>
    </row>
    <row r="651" spans="1:40" ht="16.5" customHeight="1">
      <c r="A651" s="106"/>
      <c r="B651" s="179"/>
      <c r="C651" s="106"/>
      <c r="D651" s="106"/>
      <c r="E651" s="106"/>
      <c r="F651" s="106"/>
      <c r="G651" s="106"/>
      <c r="H651" s="106"/>
      <c r="I651" s="106"/>
      <c r="J651" s="106"/>
      <c r="K651" s="106"/>
      <c r="L651" s="106"/>
      <c r="M651" s="180"/>
      <c r="N651" s="180"/>
      <c r="O651" s="180"/>
      <c r="P651" s="180"/>
      <c r="Q651" s="180"/>
      <c r="R651" s="180"/>
      <c r="S651" s="106"/>
      <c r="T651" s="175"/>
      <c r="U651" s="104"/>
      <c r="V651" s="333"/>
      <c r="W651" s="333"/>
      <c r="X651" s="333"/>
      <c r="Y651" s="333"/>
      <c r="Z651" s="333"/>
      <c r="AA651" s="333"/>
      <c r="AB651" s="333"/>
      <c r="AC651" s="333"/>
      <c r="AD651" s="333"/>
      <c r="AE651" s="333"/>
      <c r="AF651" s="333"/>
      <c r="AG651" s="333"/>
      <c r="AH651" s="333"/>
      <c r="AI651" s="333"/>
      <c r="AJ651" s="333"/>
      <c r="AK651" s="333"/>
      <c r="AL651" s="333"/>
      <c r="AM651" s="333"/>
      <c r="AN651" s="333"/>
    </row>
    <row r="652" spans="1:40" ht="16.5" customHeight="1">
      <c r="A652" s="106"/>
      <c r="B652" s="179"/>
      <c r="C652" s="106"/>
      <c r="D652" s="106"/>
      <c r="E652" s="106"/>
      <c r="F652" s="106"/>
      <c r="G652" s="106"/>
      <c r="H652" s="106"/>
      <c r="I652" s="106"/>
      <c r="J652" s="106"/>
      <c r="K652" s="106"/>
      <c r="L652" s="106"/>
      <c r="M652" s="180"/>
      <c r="N652" s="180"/>
      <c r="O652" s="180"/>
      <c r="P652" s="180"/>
      <c r="Q652" s="180"/>
      <c r="R652" s="180"/>
      <c r="S652" s="106"/>
      <c r="T652" s="175"/>
      <c r="U652" s="104"/>
      <c r="V652" s="333"/>
      <c r="W652" s="333"/>
      <c r="X652" s="333"/>
      <c r="Y652" s="333"/>
      <c r="Z652" s="333"/>
      <c r="AA652" s="333"/>
      <c r="AB652" s="333"/>
      <c r="AC652" s="333"/>
      <c r="AD652" s="333"/>
      <c r="AE652" s="333"/>
      <c r="AF652" s="333"/>
      <c r="AG652" s="333"/>
      <c r="AH652" s="333"/>
      <c r="AI652" s="333"/>
      <c r="AJ652" s="333"/>
      <c r="AK652" s="333"/>
      <c r="AL652" s="333"/>
      <c r="AM652" s="333"/>
      <c r="AN652" s="333"/>
    </row>
    <row r="653" spans="1:40" ht="16.5" customHeight="1">
      <c r="A653" s="106"/>
      <c r="B653" s="179"/>
      <c r="C653" s="106"/>
      <c r="D653" s="106"/>
      <c r="E653" s="106"/>
      <c r="F653" s="106"/>
      <c r="G653" s="106"/>
      <c r="H653" s="106"/>
      <c r="I653" s="106"/>
      <c r="J653" s="106"/>
      <c r="K653" s="106"/>
      <c r="L653" s="106"/>
      <c r="M653" s="180"/>
      <c r="N653" s="180"/>
      <c r="O653" s="180"/>
      <c r="P653" s="180"/>
      <c r="Q653" s="180"/>
      <c r="R653" s="180"/>
      <c r="S653" s="106"/>
      <c r="T653" s="175"/>
      <c r="U653" s="104"/>
      <c r="V653" s="333"/>
      <c r="W653" s="333"/>
      <c r="X653" s="333"/>
      <c r="Y653" s="333"/>
      <c r="Z653" s="333"/>
      <c r="AA653" s="333"/>
      <c r="AB653" s="333"/>
      <c r="AC653" s="333"/>
      <c r="AD653" s="333"/>
      <c r="AE653" s="333"/>
      <c r="AF653" s="333"/>
      <c r="AG653" s="333"/>
      <c r="AH653" s="333"/>
      <c r="AI653" s="333"/>
      <c r="AJ653" s="333"/>
      <c r="AK653" s="333"/>
      <c r="AL653" s="333"/>
      <c r="AM653" s="333"/>
      <c r="AN653" s="333"/>
    </row>
    <row r="654" spans="1:40" ht="16.5" customHeight="1">
      <c r="A654" s="106"/>
      <c r="B654" s="179"/>
      <c r="C654" s="106"/>
      <c r="D654" s="106"/>
      <c r="E654" s="106"/>
      <c r="F654" s="106"/>
      <c r="G654" s="106"/>
      <c r="H654" s="106"/>
      <c r="I654" s="106"/>
      <c r="J654" s="106"/>
      <c r="K654" s="106"/>
      <c r="L654" s="106"/>
      <c r="M654" s="180"/>
      <c r="N654" s="180"/>
      <c r="O654" s="180"/>
      <c r="P654" s="180"/>
      <c r="Q654" s="180"/>
      <c r="R654" s="180"/>
      <c r="S654" s="106"/>
      <c r="T654" s="175"/>
      <c r="U654" s="104"/>
      <c r="V654" s="333"/>
      <c r="W654" s="333"/>
      <c r="X654" s="333"/>
      <c r="Y654" s="333"/>
      <c r="Z654" s="333"/>
      <c r="AA654" s="333"/>
      <c r="AB654" s="333"/>
      <c r="AC654" s="333"/>
      <c r="AD654" s="333"/>
      <c r="AE654" s="333"/>
      <c r="AF654" s="333"/>
      <c r="AG654" s="333"/>
      <c r="AH654" s="333"/>
      <c r="AI654" s="333"/>
      <c r="AJ654" s="333"/>
      <c r="AK654" s="333"/>
      <c r="AL654" s="333"/>
      <c r="AM654" s="333"/>
      <c r="AN654" s="333"/>
    </row>
    <row r="655" spans="1:40" ht="16.5" customHeight="1">
      <c r="A655" s="106"/>
      <c r="B655" s="179"/>
      <c r="C655" s="106"/>
      <c r="D655" s="106"/>
      <c r="E655" s="106"/>
      <c r="F655" s="106"/>
      <c r="G655" s="106"/>
      <c r="H655" s="106"/>
      <c r="I655" s="106"/>
      <c r="J655" s="106"/>
      <c r="K655" s="106"/>
      <c r="L655" s="106"/>
      <c r="M655" s="180"/>
      <c r="N655" s="180"/>
      <c r="O655" s="180"/>
      <c r="P655" s="180"/>
      <c r="Q655" s="180"/>
      <c r="R655" s="180"/>
      <c r="S655" s="106"/>
      <c r="T655" s="175"/>
      <c r="U655" s="104"/>
      <c r="V655" s="333"/>
      <c r="W655" s="333"/>
      <c r="X655" s="333"/>
      <c r="Y655" s="333"/>
      <c r="Z655" s="333"/>
      <c r="AA655" s="333"/>
      <c r="AB655" s="333"/>
      <c r="AC655" s="333"/>
      <c r="AD655" s="333"/>
      <c r="AE655" s="333"/>
      <c r="AF655" s="333"/>
      <c r="AG655" s="333"/>
      <c r="AH655" s="333"/>
      <c r="AI655" s="333"/>
      <c r="AJ655" s="333"/>
      <c r="AK655" s="333"/>
      <c r="AL655" s="333"/>
      <c r="AM655" s="333"/>
      <c r="AN655" s="333"/>
    </row>
    <row r="656" spans="1:40" ht="16.5" customHeight="1">
      <c r="A656" s="106"/>
      <c r="B656" s="179"/>
      <c r="C656" s="106"/>
      <c r="D656" s="106"/>
      <c r="E656" s="106"/>
      <c r="F656" s="106"/>
      <c r="G656" s="106"/>
      <c r="H656" s="106"/>
      <c r="I656" s="106"/>
      <c r="J656" s="106"/>
      <c r="K656" s="106"/>
      <c r="L656" s="106"/>
      <c r="M656" s="180"/>
      <c r="N656" s="180"/>
      <c r="O656" s="180"/>
      <c r="P656" s="180"/>
      <c r="Q656" s="180"/>
      <c r="R656" s="180"/>
      <c r="S656" s="106"/>
      <c r="T656" s="175"/>
      <c r="U656" s="104"/>
      <c r="V656" s="333"/>
      <c r="W656" s="333"/>
      <c r="X656" s="333"/>
      <c r="Y656" s="333"/>
      <c r="Z656" s="333"/>
      <c r="AA656" s="333"/>
      <c r="AB656" s="333"/>
      <c r="AC656" s="333"/>
      <c r="AD656" s="333"/>
      <c r="AE656" s="333"/>
      <c r="AF656" s="333"/>
      <c r="AG656" s="333"/>
      <c r="AH656" s="333"/>
      <c r="AI656" s="333"/>
      <c r="AJ656" s="333"/>
      <c r="AK656" s="333"/>
      <c r="AL656" s="333"/>
      <c r="AM656" s="333"/>
      <c r="AN656" s="333"/>
    </row>
    <row r="657" spans="1:40" ht="16.5" customHeight="1">
      <c r="A657" s="106"/>
      <c r="B657" s="179"/>
      <c r="C657" s="106"/>
      <c r="D657" s="106"/>
      <c r="E657" s="106"/>
      <c r="F657" s="106"/>
      <c r="G657" s="106"/>
      <c r="H657" s="106"/>
      <c r="I657" s="106"/>
      <c r="J657" s="106"/>
      <c r="K657" s="106"/>
      <c r="L657" s="106"/>
      <c r="M657" s="180"/>
      <c r="N657" s="180"/>
      <c r="O657" s="180"/>
      <c r="P657" s="180"/>
      <c r="Q657" s="180"/>
      <c r="R657" s="180"/>
      <c r="S657" s="106"/>
      <c r="T657" s="175"/>
      <c r="U657" s="104"/>
      <c r="V657" s="333"/>
      <c r="W657" s="333"/>
      <c r="X657" s="333"/>
      <c r="Y657" s="333"/>
      <c r="Z657" s="333"/>
      <c r="AA657" s="333"/>
      <c r="AB657" s="333"/>
      <c r="AC657" s="333"/>
      <c r="AD657" s="333"/>
      <c r="AE657" s="333"/>
      <c r="AF657" s="333"/>
      <c r="AG657" s="333"/>
      <c r="AH657" s="333"/>
      <c r="AI657" s="333"/>
      <c r="AJ657" s="333"/>
      <c r="AK657" s="333"/>
      <c r="AL657" s="333"/>
      <c r="AM657" s="333"/>
      <c r="AN657" s="333"/>
    </row>
    <row r="658" spans="1:40" ht="16.5" customHeight="1">
      <c r="A658" s="106"/>
      <c r="B658" s="179"/>
      <c r="C658" s="106"/>
      <c r="D658" s="106"/>
      <c r="E658" s="106"/>
      <c r="F658" s="106"/>
      <c r="G658" s="106"/>
      <c r="H658" s="106"/>
      <c r="I658" s="106"/>
      <c r="J658" s="106"/>
      <c r="K658" s="106"/>
      <c r="L658" s="106"/>
      <c r="M658" s="180"/>
      <c r="N658" s="180"/>
      <c r="O658" s="180"/>
      <c r="P658" s="180"/>
      <c r="Q658" s="180"/>
      <c r="R658" s="180"/>
      <c r="S658" s="106"/>
      <c r="T658" s="175"/>
      <c r="U658" s="104"/>
      <c r="V658" s="333"/>
      <c r="W658" s="333"/>
      <c r="X658" s="333"/>
      <c r="Y658" s="333"/>
      <c r="Z658" s="333"/>
      <c r="AA658" s="333"/>
      <c r="AB658" s="333"/>
      <c r="AC658" s="333"/>
      <c r="AD658" s="333"/>
      <c r="AE658" s="333"/>
      <c r="AF658" s="333"/>
      <c r="AG658" s="333"/>
      <c r="AH658" s="333"/>
      <c r="AI658" s="333"/>
      <c r="AJ658" s="333"/>
      <c r="AK658" s="333"/>
      <c r="AL658" s="333"/>
      <c r="AM658" s="333"/>
      <c r="AN658" s="333"/>
    </row>
    <row r="659" spans="1:40" ht="16.5" customHeight="1">
      <c r="A659" s="106"/>
      <c r="B659" s="179"/>
      <c r="C659" s="106"/>
      <c r="D659" s="106"/>
      <c r="E659" s="106"/>
      <c r="F659" s="106"/>
      <c r="G659" s="106"/>
      <c r="H659" s="106"/>
      <c r="I659" s="106"/>
      <c r="J659" s="106"/>
      <c r="K659" s="106"/>
      <c r="L659" s="106"/>
      <c r="M659" s="180"/>
      <c r="N659" s="180"/>
      <c r="O659" s="180"/>
      <c r="P659" s="180"/>
      <c r="Q659" s="180"/>
      <c r="R659" s="180"/>
      <c r="S659" s="106"/>
      <c r="T659" s="175"/>
      <c r="U659" s="104"/>
      <c r="V659" s="333"/>
      <c r="W659" s="333"/>
      <c r="X659" s="333"/>
      <c r="Y659" s="333"/>
      <c r="Z659" s="333"/>
      <c r="AA659" s="333"/>
      <c r="AB659" s="333"/>
      <c r="AC659" s="333"/>
      <c r="AD659" s="333"/>
      <c r="AE659" s="333"/>
      <c r="AF659" s="333"/>
      <c r="AG659" s="333"/>
      <c r="AH659" s="333"/>
      <c r="AI659" s="333"/>
      <c r="AJ659" s="333"/>
      <c r="AK659" s="333"/>
      <c r="AL659" s="333"/>
      <c r="AM659" s="333"/>
      <c r="AN659" s="333"/>
    </row>
    <row r="660" spans="1:40" ht="16.5" customHeight="1">
      <c r="A660" s="106"/>
      <c r="B660" s="179"/>
      <c r="C660" s="106"/>
      <c r="D660" s="106"/>
      <c r="E660" s="106"/>
      <c r="F660" s="106"/>
      <c r="G660" s="106"/>
      <c r="H660" s="106"/>
      <c r="I660" s="106"/>
      <c r="J660" s="106"/>
      <c r="K660" s="106"/>
      <c r="L660" s="106"/>
      <c r="M660" s="180"/>
      <c r="N660" s="180"/>
      <c r="O660" s="180"/>
      <c r="P660" s="180"/>
      <c r="Q660" s="180"/>
      <c r="R660" s="180"/>
      <c r="S660" s="106"/>
      <c r="T660" s="175"/>
      <c r="U660" s="104"/>
      <c r="V660" s="333"/>
      <c r="W660" s="333"/>
      <c r="X660" s="333"/>
      <c r="Y660" s="333"/>
      <c r="Z660" s="333"/>
      <c r="AA660" s="333"/>
      <c r="AB660" s="333"/>
      <c r="AC660" s="333"/>
      <c r="AD660" s="333"/>
      <c r="AE660" s="333"/>
      <c r="AF660" s="333"/>
      <c r="AG660" s="333"/>
      <c r="AH660" s="333"/>
      <c r="AI660" s="333"/>
      <c r="AJ660" s="333"/>
      <c r="AK660" s="333"/>
      <c r="AL660" s="333"/>
      <c r="AM660" s="333"/>
      <c r="AN660" s="333"/>
    </row>
    <row r="661" spans="1:40" ht="16.5" customHeight="1">
      <c r="A661" s="106"/>
      <c r="B661" s="179"/>
      <c r="C661" s="106"/>
      <c r="D661" s="106"/>
      <c r="E661" s="106"/>
      <c r="F661" s="106"/>
      <c r="G661" s="106"/>
      <c r="H661" s="106"/>
      <c r="I661" s="106"/>
      <c r="J661" s="106"/>
      <c r="K661" s="106"/>
      <c r="L661" s="106"/>
      <c r="M661" s="180"/>
      <c r="N661" s="180"/>
      <c r="O661" s="180"/>
      <c r="P661" s="180"/>
      <c r="Q661" s="180"/>
      <c r="R661" s="180"/>
      <c r="S661" s="106"/>
      <c r="T661" s="175"/>
      <c r="U661" s="104"/>
      <c r="V661" s="333"/>
      <c r="W661" s="333"/>
      <c r="X661" s="333"/>
      <c r="Y661" s="333"/>
      <c r="Z661" s="333"/>
      <c r="AA661" s="333"/>
      <c r="AB661" s="333"/>
      <c r="AC661" s="333"/>
      <c r="AD661" s="333"/>
      <c r="AE661" s="333"/>
      <c r="AF661" s="333"/>
      <c r="AG661" s="333"/>
      <c r="AH661" s="333"/>
      <c r="AI661" s="333"/>
      <c r="AJ661" s="333"/>
      <c r="AK661" s="333"/>
      <c r="AL661" s="333"/>
      <c r="AM661" s="333"/>
      <c r="AN661" s="333"/>
    </row>
    <row r="662" spans="1:40" ht="16.5" customHeight="1">
      <c r="A662" s="106"/>
      <c r="B662" s="179"/>
      <c r="C662" s="106"/>
      <c r="D662" s="106"/>
      <c r="E662" s="106"/>
      <c r="F662" s="106"/>
      <c r="G662" s="106"/>
      <c r="H662" s="106"/>
      <c r="I662" s="106"/>
      <c r="J662" s="106"/>
      <c r="K662" s="106"/>
      <c r="L662" s="106"/>
      <c r="M662" s="180"/>
      <c r="N662" s="180"/>
      <c r="O662" s="180"/>
      <c r="P662" s="180"/>
      <c r="Q662" s="180"/>
      <c r="R662" s="180"/>
      <c r="S662" s="106"/>
      <c r="T662" s="175"/>
      <c r="U662" s="104"/>
      <c r="V662" s="333"/>
      <c r="W662" s="333"/>
      <c r="X662" s="333"/>
      <c r="Y662" s="333"/>
      <c r="Z662" s="333"/>
      <c r="AA662" s="333"/>
      <c r="AB662" s="333"/>
      <c r="AC662" s="333"/>
      <c r="AD662" s="333"/>
      <c r="AE662" s="333"/>
      <c r="AF662" s="333"/>
      <c r="AG662" s="333"/>
      <c r="AH662" s="333"/>
      <c r="AI662" s="333"/>
      <c r="AJ662" s="333"/>
      <c r="AK662" s="333"/>
      <c r="AL662" s="333"/>
      <c r="AM662" s="333"/>
      <c r="AN662" s="333"/>
    </row>
    <row r="663" spans="1:40" ht="16.5" customHeight="1">
      <c r="A663" s="106"/>
      <c r="B663" s="179"/>
      <c r="C663" s="106"/>
      <c r="D663" s="106"/>
      <c r="E663" s="106"/>
      <c r="F663" s="106"/>
      <c r="G663" s="106"/>
      <c r="H663" s="106"/>
      <c r="I663" s="106"/>
      <c r="J663" s="106"/>
      <c r="K663" s="106"/>
      <c r="L663" s="106"/>
      <c r="M663" s="180"/>
      <c r="N663" s="180"/>
      <c r="O663" s="180"/>
      <c r="P663" s="180"/>
      <c r="Q663" s="180"/>
      <c r="R663" s="180"/>
      <c r="S663" s="106"/>
      <c r="T663" s="175"/>
      <c r="U663" s="104"/>
      <c r="V663" s="333"/>
      <c r="W663" s="333"/>
      <c r="X663" s="333"/>
      <c r="Y663" s="333"/>
      <c r="Z663" s="333"/>
      <c r="AA663" s="333"/>
      <c r="AB663" s="333"/>
      <c r="AC663" s="333"/>
      <c r="AD663" s="333"/>
      <c r="AE663" s="333"/>
      <c r="AF663" s="333"/>
      <c r="AG663" s="333"/>
      <c r="AH663" s="333"/>
      <c r="AI663" s="333"/>
      <c r="AJ663" s="333"/>
      <c r="AK663" s="333"/>
      <c r="AL663" s="333"/>
      <c r="AM663" s="333"/>
      <c r="AN663" s="333"/>
    </row>
    <row r="664" spans="1:40" ht="16.5" customHeight="1">
      <c r="A664" s="106"/>
      <c r="B664" s="179"/>
      <c r="C664" s="106"/>
      <c r="D664" s="106"/>
      <c r="E664" s="106"/>
      <c r="F664" s="106"/>
      <c r="G664" s="106"/>
      <c r="H664" s="106"/>
      <c r="I664" s="106"/>
      <c r="J664" s="106"/>
      <c r="K664" s="106"/>
      <c r="L664" s="106"/>
      <c r="M664" s="180"/>
      <c r="N664" s="180"/>
      <c r="O664" s="180"/>
      <c r="P664" s="180"/>
      <c r="Q664" s="180"/>
      <c r="R664" s="180"/>
      <c r="S664" s="106"/>
      <c r="T664" s="175"/>
      <c r="U664" s="104"/>
      <c r="V664" s="333"/>
      <c r="W664" s="333"/>
      <c r="X664" s="333"/>
      <c r="Y664" s="333"/>
      <c r="Z664" s="333"/>
      <c r="AA664" s="333"/>
      <c r="AB664" s="333"/>
      <c r="AC664" s="333"/>
      <c r="AD664" s="333"/>
      <c r="AE664" s="333"/>
      <c r="AF664" s="333"/>
      <c r="AG664" s="333"/>
      <c r="AH664" s="333"/>
      <c r="AI664" s="333"/>
      <c r="AJ664" s="333"/>
      <c r="AK664" s="333"/>
      <c r="AL664" s="333"/>
      <c r="AM664" s="333"/>
      <c r="AN664" s="333"/>
    </row>
    <row r="665" spans="1:40" ht="16.5" customHeight="1">
      <c r="A665" s="106"/>
      <c r="B665" s="179"/>
      <c r="C665" s="175"/>
      <c r="D665" s="175"/>
      <c r="E665" s="175"/>
      <c r="F665" s="175"/>
      <c r="G665" s="175"/>
      <c r="H665" s="175"/>
      <c r="I665" s="175"/>
      <c r="J665" s="175"/>
      <c r="K665" s="175"/>
      <c r="L665" s="175"/>
      <c r="M665" s="176"/>
      <c r="N665" s="176"/>
      <c r="O665" s="176"/>
      <c r="P665" s="176"/>
      <c r="Q665" s="176"/>
      <c r="R665" s="176"/>
      <c r="S665" s="175"/>
      <c r="T665" s="175"/>
      <c r="U665" s="104"/>
      <c r="V665" s="333"/>
      <c r="W665" s="333"/>
      <c r="X665" s="333"/>
      <c r="Y665" s="333"/>
      <c r="Z665" s="333"/>
      <c r="AA665" s="333"/>
      <c r="AB665" s="333"/>
      <c r="AC665" s="333"/>
      <c r="AD665" s="333"/>
      <c r="AE665" s="333"/>
      <c r="AF665" s="333"/>
      <c r="AG665" s="333"/>
      <c r="AH665" s="333"/>
      <c r="AI665" s="333"/>
      <c r="AJ665" s="333"/>
      <c r="AK665" s="333"/>
      <c r="AL665" s="333"/>
      <c r="AM665" s="333"/>
      <c r="AN665" s="333"/>
    </row>
    <row r="666" spans="1:40" ht="16.5" customHeight="1">
      <c r="A666" s="106"/>
      <c r="B666" s="179"/>
      <c r="C666" s="175"/>
      <c r="D666" s="175"/>
      <c r="E666" s="175"/>
      <c r="F666" s="175"/>
      <c r="G666" s="175"/>
      <c r="H666" s="175"/>
      <c r="I666" s="175"/>
      <c r="J666" s="175"/>
      <c r="K666" s="175"/>
      <c r="L666" s="175"/>
      <c r="M666" s="176"/>
      <c r="N666" s="176"/>
      <c r="O666" s="176"/>
      <c r="P666" s="176"/>
      <c r="Q666" s="176"/>
      <c r="R666" s="176"/>
      <c r="S666" s="175"/>
      <c r="T666" s="175"/>
      <c r="U666" s="104"/>
      <c r="V666" s="333"/>
      <c r="W666" s="333"/>
      <c r="X666" s="333"/>
      <c r="Y666" s="333"/>
      <c r="Z666" s="333"/>
      <c r="AA666" s="333"/>
      <c r="AB666" s="333"/>
      <c r="AC666" s="333"/>
      <c r="AD666" s="333"/>
      <c r="AE666" s="333"/>
      <c r="AF666" s="333"/>
      <c r="AG666" s="333"/>
      <c r="AH666" s="333"/>
      <c r="AI666" s="333"/>
      <c r="AJ666" s="333"/>
      <c r="AK666" s="333"/>
      <c r="AL666" s="333"/>
      <c r="AM666" s="333"/>
      <c r="AN666" s="333"/>
    </row>
    <row r="667" spans="1:40" ht="16.5" customHeight="1">
      <c r="A667" s="106"/>
      <c r="B667" s="179"/>
      <c r="C667" s="175"/>
      <c r="D667" s="175"/>
      <c r="E667" s="175"/>
      <c r="F667" s="175"/>
      <c r="G667" s="175"/>
      <c r="H667" s="175"/>
      <c r="I667" s="175"/>
      <c r="J667" s="175"/>
      <c r="K667" s="175"/>
      <c r="L667" s="175"/>
      <c r="M667" s="176"/>
      <c r="N667" s="176"/>
      <c r="O667" s="176"/>
      <c r="P667" s="176"/>
      <c r="Q667" s="176"/>
      <c r="R667" s="176"/>
      <c r="S667" s="175"/>
      <c r="T667" s="175"/>
      <c r="U667" s="104"/>
      <c r="V667" s="333"/>
      <c r="W667" s="333"/>
      <c r="X667" s="333"/>
      <c r="Y667" s="333"/>
      <c r="Z667" s="333"/>
      <c r="AA667" s="333"/>
      <c r="AB667" s="333"/>
      <c r="AC667" s="333"/>
      <c r="AD667" s="333"/>
      <c r="AE667" s="333"/>
      <c r="AF667" s="333"/>
      <c r="AG667" s="333"/>
      <c r="AH667" s="333"/>
      <c r="AI667" s="333"/>
      <c r="AJ667" s="333"/>
      <c r="AK667" s="333"/>
      <c r="AL667" s="333"/>
      <c r="AM667" s="333"/>
      <c r="AN667" s="333"/>
    </row>
    <row r="668" spans="1:40" ht="16.5" customHeight="1">
      <c r="A668" s="106"/>
      <c r="B668" s="179"/>
      <c r="C668" s="175"/>
      <c r="D668" s="175"/>
      <c r="E668" s="175"/>
      <c r="F668" s="175"/>
      <c r="G668" s="175"/>
      <c r="H668" s="175"/>
      <c r="I668" s="175"/>
      <c r="J668" s="175"/>
      <c r="K668" s="175"/>
      <c r="L668" s="175"/>
      <c r="M668" s="176"/>
      <c r="N668" s="176"/>
      <c r="O668" s="176"/>
      <c r="P668" s="176"/>
      <c r="Q668" s="176"/>
      <c r="R668" s="176"/>
      <c r="S668" s="175"/>
      <c r="T668" s="175"/>
      <c r="U668" s="104"/>
      <c r="V668" s="333"/>
      <c r="W668" s="333"/>
      <c r="X668" s="333"/>
      <c r="Y668" s="333"/>
      <c r="Z668" s="333"/>
      <c r="AA668" s="333"/>
      <c r="AB668" s="333"/>
      <c r="AC668" s="333"/>
      <c r="AD668" s="333"/>
      <c r="AE668" s="333"/>
      <c r="AF668" s="333"/>
      <c r="AG668" s="333"/>
      <c r="AH668" s="333"/>
      <c r="AI668" s="333"/>
      <c r="AJ668" s="333"/>
      <c r="AK668" s="333"/>
      <c r="AL668" s="333"/>
      <c r="AM668" s="333"/>
      <c r="AN668" s="333"/>
    </row>
    <row r="669" spans="1:40" ht="16.5" customHeight="1">
      <c r="A669" s="106"/>
      <c r="B669" s="179"/>
      <c r="C669" s="175"/>
      <c r="D669" s="175"/>
      <c r="E669" s="175"/>
      <c r="F669" s="175"/>
      <c r="G669" s="175"/>
      <c r="H669" s="175"/>
      <c r="I669" s="175"/>
      <c r="J669" s="175"/>
      <c r="K669" s="175"/>
      <c r="L669" s="175"/>
      <c r="M669" s="176"/>
      <c r="N669" s="176"/>
      <c r="O669" s="176"/>
      <c r="P669" s="176"/>
      <c r="Q669" s="176"/>
      <c r="R669" s="176"/>
      <c r="S669" s="175"/>
      <c r="T669" s="175"/>
      <c r="U669" s="104"/>
      <c r="V669" s="333"/>
      <c r="W669" s="333"/>
      <c r="X669" s="333"/>
      <c r="Y669" s="333"/>
      <c r="Z669" s="333"/>
      <c r="AA669" s="333"/>
      <c r="AB669" s="333"/>
      <c r="AC669" s="333"/>
      <c r="AD669" s="333"/>
      <c r="AE669" s="333"/>
      <c r="AF669" s="333"/>
      <c r="AG669" s="333"/>
      <c r="AH669" s="333"/>
      <c r="AI669" s="333"/>
      <c r="AJ669" s="333"/>
      <c r="AK669" s="333"/>
      <c r="AL669" s="333"/>
      <c r="AM669" s="333"/>
      <c r="AN669" s="333"/>
    </row>
    <row r="670" spans="1:40" ht="16.5" customHeight="1">
      <c r="A670" s="106"/>
      <c r="B670" s="179"/>
      <c r="C670" s="175"/>
      <c r="D670" s="175"/>
      <c r="E670" s="175"/>
      <c r="F670" s="175"/>
      <c r="G670" s="175"/>
      <c r="H670" s="175"/>
      <c r="I670" s="175"/>
      <c r="J670" s="175"/>
      <c r="K670" s="175"/>
      <c r="L670" s="175"/>
      <c r="M670" s="176"/>
      <c r="N670" s="176"/>
      <c r="O670" s="176"/>
      <c r="P670" s="176"/>
      <c r="Q670" s="176"/>
      <c r="R670" s="176"/>
      <c r="S670" s="175"/>
      <c r="T670" s="175"/>
      <c r="U670" s="104"/>
      <c r="V670" s="333"/>
      <c r="W670" s="333"/>
      <c r="X670" s="333"/>
      <c r="Y670" s="333"/>
      <c r="Z670" s="333"/>
      <c r="AA670" s="333"/>
      <c r="AB670" s="333"/>
      <c r="AC670" s="333"/>
      <c r="AD670" s="333"/>
      <c r="AE670" s="333"/>
      <c r="AF670" s="333"/>
      <c r="AG670" s="333"/>
      <c r="AH670" s="333"/>
      <c r="AI670" s="333"/>
      <c r="AJ670" s="333"/>
      <c r="AK670" s="333"/>
      <c r="AL670" s="333"/>
      <c r="AM670" s="333"/>
      <c r="AN670" s="333"/>
    </row>
    <row r="671" spans="1:40" ht="16.5" customHeight="1">
      <c r="A671" s="106"/>
      <c r="B671" s="179"/>
      <c r="C671" s="175"/>
      <c r="D671" s="175"/>
      <c r="E671" s="175"/>
      <c r="F671" s="175"/>
      <c r="G671" s="175"/>
      <c r="H671" s="175"/>
      <c r="I671" s="175"/>
      <c r="J671" s="175"/>
      <c r="K671" s="175"/>
      <c r="L671" s="175"/>
      <c r="M671" s="176"/>
      <c r="N671" s="176"/>
      <c r="O671" s="176"/>
      <c r="P671" s="176"/>
      <c r="Q671" s="176"/>
      <c r="R671" s="176"/>
      <c r="S671" s="175"/>
      <c r="T671" s="175"/>
      <c r="U671" s="104"/>
      <c r="V671" s="333"/>
      <c r="W671" s="333"/>
      <c r="X671" s="333"/>
      <c r="Y671" s="333"/>
      <c r="Z671" s="333"/>
      <c r="AA671" s="333"/>
      <c r="AB671" s="333"/>
      <c r="AC671" s="333"/>
      <c r="AD671" s="333"/>
      <c r="AE671" s="333"/>
      <c r="AF671" s="333"/>
      <c r="AG671" s="333"/>
      <c r="AH671" s="333"/>
      <c r="AI671" s="333"/>
      <c r="AJ671" s="333"/>
      <c r="AK671" s="333"/>
      <c r="AL671" s="333"/>
      <c r="AM671" s="333"/>
      <c r="AN671" s="333"/>
    </row>
    <row r="672" spans="1:40" ht="16.5" customHeight="1">
      <c r="A672" s="106"/>
      <c r="B672" s="179"/>
      <c r="C672" s="175"/>
      <c r="D672" s="175"/>
      <c r="E672" s="175"/>
      <c r="F672" s="175"/>
      <c r="G672" s="175"/>
      <c r="H672" s="175"/>
      <c r="I672" s="175"/>
      <c r="J672" s="175"/>
      <c r="K672" s="175"/>
      <c r="L672" s="175"/>
      <c r="M672" s="176"/>
      <c r="N672" s="176"/>
      <c r="O672" s="176"/>
      <c r="P672" s="176"/>
      <c r="Q672" s="176"/>
      <c r="R672" s="176"/>
      <c r="S672" s="175"/>
      <c r="T672" s="175"/>
      <c r="U672" s="104"/>
      <c r="V672" s="333"/>
      <c r="W672" s="333"/>
      <c r="X672" s="333"/>
      <c r="Y672" s="333"/>
      <c r="Z672" s="333"/>
      <c r="AA672" s="333"/>
      <c r="AB672" s="333"/>
      <c r="AC672" s="333"/>
      <c r="AD672" s="333"/>
      <c r="AE672" s="333"/>
      <c r="AF672" s="333"/>
      <c r="AG672" s="333"/>
      <c r="AH672" s="333"/>
      <c r="AI672" s="333"/>
      <c r="AJ672" s="333"/>
      <c r="AK672" s="333"/>
      <c r="AL672" s="333"/>
      <c r="AM672" s="333"/>
      <c r="AN672" s="333"/>
    </row>
    <row r="673" spans="1:40" ht="16.5" customHeight="1">
      <c r="A673" s="106"/>
      <c r="B673" s="179"/>
      <c r="C673" s="175"/>
      <c r="D673" s="175"/>
      <c r="E673" s="175"/>
      <c r="F673" s="175"/>
      <c r="G673" s="175"/>
      <c r="H673" s="175"/>
      <c r="I673" s="175"/>
      <c r="J673" s="175"/>
      <c r="K673" s="175"/>
      <c r="L673" s="175"/>
      <c r="M673" s="176"/>
      <c r="N673" s="176"/>
      <c r="O673" s="176"/>
      <c r="P673" s="176"/>
      <c r="Q673" s="176"/>
      <c r="R673" s="176"/>
      <c r="S673" s="175"/>
      <c r="T673" s="175"/>
      <c r="U673" s="104"/>
      <c r="V673" s="333"/>
      <c r="W673" s="333"/>
      <c r="X673" s="333"/>
      <c r="Y673" s="333"/>
      <c r="Z673" s="333"/>
      <c r="AA673" s="333"/>
      <c r="AB673" s="333"/>
      <c r="AC673" s="333"/>
      <c r="AD673" s="333"/>
      <c r="AE673" s="333"/>
      <c r="AF673" s="333"/>
      <c r="AG673" s="333"/>
      <c r="AH673" s="333"/>
      <c r="AI673" s="333"/>
      <c r="AJ673" s="333"/>
      <c r="AK673" s="333"/>
      <c r="AL673" s="333"/>
      <c r="AM673" s="333"/>
      <c r="AN673" s="333"/>
    </row>
    <row r="674" spans="1:40" ht="16.5" customHeight="1">
      <c r="A674" s="106"/>
      <c r="B674" s="179"/>
      <c r="C674" s="175"/>
      <c r="D674" s="175"/>
      <c r="E674" s="175"/>
      <c r="F674" s="175"/>
      <c r="G674" s="175"/>
      <c r="H674" s="175"/>
      <c r="I674" s="175"/>
      <c r="J674" s="175"/>
      <c r="K674" s="175"/>
      <c r="L674" s="175"/>
      <c r="M674" s="176"/>
      <c r="N674" s="176"/>
      <c r="O674" s="176"/>
      <c r="P674" s="176"/>
      <c r="Q674" s="176"/>
      <c r="R674" s="176"/>
      <c r="S674" s="175"/>
      <c r="T674" s="175"/>
      <c r="U674" s="104"/>
      <c r="V674" s="333"/>
      <c r="W674" s="333"/>
      <c r="X674" s="333"/>
      <c r="Y674" s="333"/>
      <c r="Z674" s="333"/>
      <c r="AA674" s="333"/>
      <c r="AB674" s="333"/>
      <c r="AC674" s="333"/>
      <c r="AD674" s="333"/>
      <c r="AE674" s="333"/>
      <c r="AF674" s="333"/>
      <c r="AG674" s="333"/>
      <c r="AH674" s="333"/>
      <c r="AI674" s="333"/>
      <c r="AJ674" s="333"/>
      <c r="AK674" s="333"/>
      <c r="AL674" s="333"/>
      <c r="AM674" s="333"/>
      <c r="AN674" s="333"/>
    </row>
    <row r="675" spans="1:40" ht="16.5" customHeight="1">
      <c r="A675" s="106"/>
      <c r="B675" s="179"/>
      <c r="C675" s="175"/>
      <c r="D675" s="175"/>
      <c r="E675" s="175"/>
      <c r="F675" s="175"/>
      <c r="G675" s="175"/>
      <c r="H675" s="175"/>
      <c r="I675" s="175"/>
      <c r="J675" s="175"/>
      <c r="K675" s="175"/>
      <c r="L675" s="175"/>
      <c r="M675" s="176"/>
      <c r="N675" s="176"/>
      <c r="O675" s="176"/>
      <c r="P675" s="176"/>
      <c r="Q675" s="176"/>
      <c r="R675" s="176"/>
      <c r="S675" s="175"/>
      <c r="T675" s="175"/>
      <c r="U675" s="104"/>
      <c r="V675" s="333"/>
      <c r="W675" s="333"/>
      <c r="X675" s="333"/>
      <c r="Y675" s="333"/>
      <c r="Z675" s="333"/>
      <c r="AA675" s="333"/>
      <c r="AB675" s="333"/>
      <c r="AC675" s="333"/>
      <c r="AD675" s="333"/>
      <c r="AE675" s="333"/>
      <c r="AF675" s="333"/>
      <c r="AG675" s="333"/>
      <c r="AH675" s="333"/>
      <c r="AI675" s="333"/>
      <c r="AJ675" s="333"/>
      <c r="AK675" s="333"/>
      <c r="AL675" s="333"/>
      <c r="AM675" s="333"/>
      <c r="AN675" s="333"/>
    </row>
    <row r="676" spans="1:40" ht="16.5" customHeight="1">
      <c r="A676" s="106"/>
      <c r="B676" s="179"/>
      <c r="C676" s="175"/>
      <c r="D676" s="175"/>
      <c r="E676" s="175"/>
      <c r="F676" s="175"/>
      <c r="G676" s="175"/>
      <c r="H676" s="175"/>
      <c r="I676" s="175"/>
      <c r="J676" s="175"/>
      <c r="K676" s="175"/>
      <c r="L676" s="175"/>
      <c r="M676" s="176"/>
      <c r="N676" s="176"/>
      <c r="O676" s="176"/>
      <c r="P676" s="176"/>
      <c r="Q676" s="176"/>
      <c r="R676" s="176"/>
      <c r="S676" s="175"/>
      <c r="T676" s="175"/>
      <c r="U676" s="104"/>
      <c r="V676" s="333"/>
      <c r="W676" s="333"/>
      <c r="X676" s="333"/>
      <c r="Y676" s="333"/>
      <c r="Z676" s="333"/>
      <c r="AA676" s="333"/>
      <c r="AB676" s="333"/>
      <c r="AC676" s="333"/>
      <c r="AD676" s="333"/>
      <c r="AE676" s="333"/>
      <c r="AF676" s="333"/>
      <c r="AG676" s="333"/>
      <c r="AH676" s="333"/>
      <c r="AI676" s="333"/>
      <c r="AJ676" s="333"/>
      <c r="AK676" s="333"/>
      <c r="AL676" s="333"/>
      <c r="AM676" s="333"/>
      <c r="AN676" s="333"/>
    </row>
    <row r="677" spans="1:40" ht="16.5" customHeight="1">
      <c r="A677" s="106"/>
      <c r="B677" s="179"/>
      <c r="C677" s="175"/>
      <c r="D677" s="175"/>
      <c r="E677" s="175"/>
      <c r="F677" s="175"/>
      <c r="G677" s="175"/>
      <c r="H677" s="175"/>
      <c r="I677" s="175"/>
      <c r="J677" s="175"/>
      <c r="K677" s="175"/>
      <c r="L677" s="175"/>
      <c r="M677" s="176"/>
      <c r="N677" s="176"/>
      <c r="O677" s="176"/>
      <c r="P677" s="176"/>
      <c r="Q677" s="176"/>
      <c r="R677" s="176"/>
      <c r="S677" s="175"/>
      <c r="T677" s="175"/>
      <c r="U677" s="104"/>
      <c r="V677" s="333"/>
      <c r="W677" s="333"/>
      <c r="X677" s="333"/>
      <c r="Y677" s="333"/>
      <c r="Z677" s="333"/>
      <c r="AA677" s="333"/>
      <c r="AB677" s="333"/>
      <c r="AC677" s="333"/>
      <c r="AD677" s="333"/>
      <c r="AE677" s="333"/>
      <c r="AF677" s="333"/>
      <c r="AG677" s="333"/>
      <c r="AH677" s="333"/>
      <c r="AI677" s="333"/>
      <c r="AJ677" s="333"/>
      <c r="AK677" s="333"/>
      <c r="AL677" s="333"/>
      <c r="AM677" s="333"/>
      <c r="AN677" s="333"/>
    </row>
    <row r="678" spans="1:40" ht="16.5" customHeight="1">
      <c r="A678" s="106"/>
      <c r="B678" s="179"/>
      <c r="C678" s="175"/>
      <c r="D678" s="175"/>
      <c r="E678" s="175"/>
      <c r="F678" s="175"/>
      <c r="G678" s="175"/>
      <c r="H678" s="175"/>
      <c r="I678" s="175"/>
      <c r="J678" s="175"/>
      <c r="K678" s="175"/>
      <c r="L678" s="175"/>
      <c r="M678" s="176"/>
      <c r="N678" s="176"/>
      <c r="O678" s="176"/>
      <c r="P678" s="176"/>
      <c r="Q678" s="176"/>
      <c r="R678" s="176"/>
      <c r="S678" s="175"/>
      <c r="T678" s="175"/>
      <c r="U678" s="104"/>
      <c r="V678" s="333"/>
      <c r="W678" s="333"/>
      <c r="X678" s="333"/>
      <c r="Y678" s="333"/>
      <c r="Z678" s="333"/>
      <c r="AA678" s="333"/>
      <c r="AB678" s="333"/>
      <c r="AC678" s="333"/>
      <c r="AD678" s="333"/>
      <c r="AE678" s="333"/>
      <c r="AF678" s="333"/>
      <c r="AG678" s="333"/>
      <c r="AH678" s="333"/>
      <c r="AI678" s="333"/>
      <c r="AJ678" s="333"/>
      <c r="AK678" s="333"/>
      <c r="AL678" s="333"/>
      <c r="AM678" s="333"/>
      <c r="AN678" s="333"/>
    </row>
    <row r="679" spans="1:40" ht="16.5" customHeight="1">
      <c r="A679" s="106"/>
      <c r="B679" s="179"/>
      <c r="C679" s="175"/>
      <c r="D679" s="175"/>
      <c r="E679" s="175"/>
      <c r="F679" s="175"/>
      <c r="G679" s="175"/>
      <c r="H679" s="175"/>
      <c r="I679" s="175"/>
      <c r="J679" s="175"/>
      <c r="K679" s="175"/>
      <c r="L679" s="175"/>
      <c r="M679" s="176"/>
      <c r="N679" s="176"/>
      <c r="O679" s="176"/>
      <c r="P679" s="176"/>
      <c r="Q679" s="176"/>
      <c r="R679" s="176"/>
      <c r="S679" s="175"/>
      <c r="T679" s="175"/>
      <c r="U679" s="104"/>
      <c r="V679" s="333"/>
      <c r="W679" s="333"/>
      <c r="X679" s="333"/>
      <c r="Y679" s="333"/>
      <c r="Z679" s="333"/>
      <c r="AA679" s="333"/>
      <c r="AB679" s="333"/>
      <c r="AC679" s="333"/>
      <c r="AD679" s="333"/>
      <c r="AE679" s="333"/>
      <c r="AF679" s="333"/>
      <c r="AG679" s="333"/>
      <c r="AH679" s="333"/>
      <c r="AI679" s="333"/>
      <c r="AJ679" s="333"/>
      <c r="AK679" s="333"/>
      <c r="AL679" s="333"/>
      <c r="AM679" s="333"/>
      <c r="AN679" s="333"/>
    </row>
    <row r="680" spans="1:40" ht="16.5" customHeight="1">
      <c r="A680" s="106"/>
      <c r="B680" s="179"/>
      <c r="C680" s="175"/>
      <c r="D680" s="175"/>
      <c r="E680" s="175"/>
      <c r="F680" s="175"/>
      <c r="G680" s="175"/>
      <c r="H680" s="175"/>
      <c r="I680" s="175"/>
      <c r="J680" s="175"/>
      <c r="K680" s="175"/>
      <c r="L680" s="175"/>
      <c r="M680" s="176"/>
      <c r="N680" s="176"/>
      <c r="O680" s="176"/>
      <c r="P680" s="176"/>
      <c r="Q680" s="176"/>
      <c r="R680" s="176"/>
      <c r="S680" s="175"/>
      <c r="T680" s="175"/>
      <c r="U680" s="104"/>
      <c r="V680" s="333"/>
      <c r="W680" s="333"/>
      <c r="X680" s="333"/>
      <c r="Y680" s="333"/>
      <c r="Z680" s="333"/>
      <c r="AA680" s="333"/>
      <c r="AB680" s="333"/>
      <c r="AC680" s="333"/>
      <c r="AD680" s="333"/>
      <c r="AE680" s="333"/>
      <c r="AF680" s="333"/>
      <c r="AG680" s="333"/>
      <c r="AH680" s="333"/>
      <c r="AI680" s="333"/>
      <c r="AJ680" s="333"/>
      <c r="AK680" s="333"/>
      <c r="AL680" s="333"/>
      <c r="AM680" s="333"/>
      <c r="AN680" s="333"/>
    </row>
    <row r="681" spans="1:40" ht="16.5" customHeight="1">
      <c r="A681" s="106"/>
      <c r="B681" s="179"/>
      <c r="C681" s="175"/>
      <c r="D681" s="175"/>
      <c r="E681" s="175"/>
      <c r="F681" s="175"/>
      <c r="G681" s="175"/>
      <c r="H681" s="175"/>
      <c r="I681" s="175"/>
      <c r="J681" s="175"/>
      <c r="K681" s="175"/>
      <c r="L681" s="175"/>
      <c r="M681" s="176"/>
      <c r="N681" s="176"/>
      <c r="O681" s="176"/>
      <c r="P681" s="176"/>
      <c r="Q681" s="176"/>
      <c r="R681" s="176"/>
      <c r="S681" s="175"/>
      <c r="T681" s="175"/>
      <c r="U681" s="104"/>
      <c r="V681" s="333"/>
      <c r="W681" s="333"/>
      <c r="X681" s="333"/>
      <c r="Y681" s="333"/>
      <c r="Z681" s="333"/>
      <c r="AA681" s="333"/>
      <c r="AB681" s="333"/>
      <c r="AC681" s="333"/>
      <c r="AD681" s="333"/>
      <c r="AE681" s="333"/>
      <c r="AF681" s="333"/>
      <c r="AG681" s="333"/>
      <c r="AH681" s="333"/>
      <c r="AI681" s="333"/>
      <c r="AJ681" s="333"/>
      <c r="AK681" s="333"/>
      <c r="AL681" s="333"/>
      <c r="AM681" s="333"/>
      <c r="AN681" s="333"/>
    </row>
    <row r="682" spans="1:40" ht="16.5" customHeight="1">
      <c r="A682" s="106"/>
      <c r="B682" s="179"/>
      <c r="C682" s="175"/>
      <c r="D682" s="175"/>
      <c r="E682" s="175"/>
      <c r="F682" s="175"/>
      <c r="G682" s="175"/>
      <c r="H682" s="175"/>
      <c r="I682" s="175"/>
      <c r="J682" s="175"/>
      <c r="K682" s="175"/>
      <c r="L682" s="175"/>
      <c r="M682" s="176"/>
      <c r="N682" s="176"/>
      <c r="O682" s="176"/>
      <c r="P682" s="176"/>
      <c r="Q682" s="176"/>
      <c r="R682" s="176"/>
      <c r="S682" s="175"/>
      <c r="T682" s="175"/>
      <c r="U682" s="104"/>
      <c r="V682" s="333"/>
      <c r="W682" s="333"/>
      <c r="X682" s="333"/>
      <c r="Y682" s="333"/>
      <c r="Z682" s="333"/>
      <c r="AA682" s="333"/>
      <c r="AB682" s="333"/>
      <c r="AC682" s="333"/>
      <c r="AD682" s="333"/>
      <c r="AE682" s="333"/>
      <c r="AF682" s="333"/>
      <c r="AG682" s="333"/>
      <c r="AH682" s="333"/>
      <c r="AI682" s="333"/>
      <c r="AJ682" s="333"/>
      <c r="AK682" s="333"/>
      <c r="AL682" s="333"/>
      <c r="AM682" s="333"/>
      <c r="AN682" s="333"/>
    </row>
    <row r="683" spans="1:40" ht="16.5" customHeight="1">
      <c r="A683" s="106"/>
      <c r="B683" s="179"/>
      <c r="C683" s="175"/>
      <c r="D683" s="175"/>
      <c r="E683" s="175"/>
      <c r="F683" s="175"/>
      <c r="G683" s="175"/>
      <c r="H683" s="175"/>
      <c r="I683" s="175"/>
      <c r="J683" s="175"/>
      <c r="K683" s="175"/>
      <c r="L683" s="175"/>
      <c r="M683" s="176"/>
      <c r="N683" s="176"/>
      <c r="O683" s="176"/>
      <c r="P683" s="176"/>
      <c r="Q683" s="176"/>
      <c r="R683" s="176"/>
      <c r="S683" s="175"/>
      <c r="T683" s="175"/>
      <c r="U683" s="104"/>
      <c r="V683" s="333"/>
      <c r="W683" s="333"/>
      <c r="X683" s="333"/>
      <c r="Y683" s="333"/>
      <c r="Z683" s="333"/>
      <c r="AA683" s="333"/>
      <c r="AB683" s="333"/>
      <c r="AC683" s="333"/>
      <c r="AD683" s="333"/>
      <c r="AE683" s="333"/>
      <c r="AF683" s="333"/>
      <c r="AG683" s="333"/>
      <c r="AH683" s="333"/>
      <c r="AI683" s="333"/>
      <c r="AJ683" s="333"/>
      <c r="AK683" s="333"/>
      <c r="AL683" s="333"/>
      <c r="AM683" s="333"/>
      <c r="AN683" s="333"/>
    </row>
    <row r="684" spans="1:40" ht="16.5" customHeight="1">
      <c r="A684" s="106"/>
      <c r="B684" s="179"/>
      <c r="C684" s="175"/>
      <c r="D684" s="175"/>
      <c r="E684" s="175"/>
      <c r="F684" s="175"/>
      <c r="G684" s="175"/>
      <c r="H684" s="175"/>
      <c r="I684" s="175"/>
      <c r="J684" s="175"/>
      <c r="K684" s="175"/>
      <c r="L684" s="175"/>
      <c r="M684" s="176"/>
      <c r="N684" s="176"/>
      <c r="O684" s="176"/>
      <c r="P684" s="176"/>
      <c r="Q684" s="176"/>
      <c r="R684" s="176"/>
      <c r="S684" s="175"/>
      <c r="T684" s="175"/>
      <c r="U684" s="104"/>
      <c r="V684" s="333"/>
      <c r="W684" s="333"/>
      <c r="X684" s="333"/>
      <c r="Y684" s="333"/>
      <c r="Z684" s="333"/>
      <c r="AA684" s="333"/>
      <c r="AB684" s="333"/>
      <c r="AC684" s="333"/>
      <c r="AD684" s="333"/>
      <c r="AE684" s="333"/>
      <c r="AF684" s="333"/>
      <c r="AG684" s="333"/>
      <c r="AH684" s="333"/>
      <c r="AI684" s="333"/>
      <c r="AJ684" s="333"/>
      <c r="AK684" s="333"/>
      <c r="AL684" s="333"/>
      <c r="AM684" s="333"/>
      <c r="AN684" s="333"/>
    </row>
    <row r="685" spans="1:40" ht="16.5" customHeight="1">
      <c r="A685" s="106"/>
      <c r="B685" s="179"/>
      <c r="C685" s="175"/>
      <c r="D685" s="175"/>
      <c r="E685" s="175"/>
      <c r="F685" s="175"/>
      <c r="G685" s="175"/>
      <c r="H685" s="175"/>
      <c r="I685" s="175"/>
      <c r="J685" s="175"/>
      <c r="K685" s="175"/>
      <c r="L685" s="175"/>
      <c r="M685" s="176"/>
      <c r="N685" s="176"/>
      <c r="O685" s="176"/>
      <c r="P685" s="176"/>
      <c r="Q685" s="176"/>
      <c r="R685" s="176"/>
      <c r="S685" s="175"/>
      <c r="T685" s="175"/>
      <c r="U685" s="104"/>
      <c r="V685" s="333"/>
      <c r="W685" s="333"/>
      <c r="X685" s="333"/>
      <c r="Y685" s="333"/>
      <c r="Z685" s="333"/>
      <c r="AA685" s="333"/>
      <c r="AB685" s="333"/>
      <c r="AC685" s="333"/>
      <c r="AD685" s="333"/>
      <c r="AE685" s="333"/>
      <c r="AF685" s="333"/>
      <c r="AG685" s="333"/>
      <c r="AH685" s="333"/>
      <c r="AI685" s="333"/>
      <c r="AJ685" s="333"/>
      <c r="AK685" s="333"/>
      <c r="AL685" s="333"/>
      <c r="AM685" s="333"/>
      <c r="AN685" s="333"/>
    </row>
    <row r="686" spans="1:40" ht="16.5" customHeight="1">
      <c r="A686" s="106"/>
      <c r="B686" s="179"/>
      <c r="C686" s="175"/>
      <c r="D686" s="175"/>
      <c r="E686" s="175"/>
      <c r="F686" s="175"/>
      <c r="G686" s="175"/>
      <c r="H686" s="175"/>
      <c r="I686" s="175"/>
      <c r="J686" s="175"/>
      <c r="K686" s="175"/>
      <c r="L686" s="175"/>
      <c r="M686" s="176"/>
      <c r="N686" s="176"/>
      <c r="O686" s="176"/>
      <c r="P686" s="176"/>
      <c r="Q686" s="176"/>
      <c r="R686" s="176"/>
      <c r="S686" s="175"/>
      <c r="T686" s="175"/>
      <c r="U686" s="104"/>
      <c r="V686" s="333"/>
      <c r="W686" s="333"/>
      <c r="X686" s="333"/>
      <c r="Y686" s="333"/>
      <c r="Z686" s="333"/>
      <c r="AA686" s="333"/>
      <c r="AB686" s="333"/>
      <c r="AC686" s="333"/>
      <c r="AD686" s="333"/>
      <c r="AE686" s="333"/>
      <c r="AF686" s="333"/>
      <c r="AG686" s="333"/>
      <c r="AH686" s="333"/>
      <c r="AI686" s="333"/>
      <c r="AJ686" s="333"/>
      <c r="AK686" s="333"/>
      <c r="AL686" s="333"/>
      <c r="AM686" s="333"/>
      <c r="AN686" s="333"/>
    </row>
    <row r="687" spans="1:40" ht="16.5" customHeight="1">
      <c r="A687" s="106"/>
      <c r="B687" s="179"/>
      <c r="C687" s="175"/>
      <c r="D687" s="175"/>
      <c r="E687" s="175"/>
      <c r="F687" s="175"/>
      <c r="G687" s="175"/>
      <c r="H687" s="175"/>
      <c r="I687" s="175"/>
      <c r="J687" s="175"/>
      <c r="K687" s="175"/>
      <c r="L687" s="175"/>
      <c r="M687" s="176"/>
      <c r="N687" s="176"/>
      <c r="O687" s="176"/>
      <c r="P687" s="176"/>
      <c r="Q687" s="176"/>
      <c r="R687" s="176"/>
      <c r="S687" s="175"/>
      <c r="T687" s="175"/>
      <c r="U687" s="104"/>
      <c r="V687" s="333"/>
      <c r="W687" s="333"/>
      <c r="X687" s="333"/>
      <c r="Y687" s="333"/>
      <c r="Z687" s="333"/>
      <c r="AA687" s="333"/>
      <c r="AB687" s="333"/>
      <c r="AC687" s="333"/>
      <c r="AD687" s="333"/>
      <c r="AE687" s="333"/>
      <c r="AF687" s="333"/>
      <c r="AG687" s="333"/>
      <c r="AH687" s="333"/>
      <c r="AI687" s="333"/>
      <c r="AJ687" s="333"/>
      <c r="AK687" s="333"/>
      <c r="AL687" s="333"/>
      <c r="AM687" s="333"/>
      <c r="AN687" s="333"/>
    </row>
    <row r="688" spans="1:40" ht="16.5" customHeight="1">
      <c r="A688" s="106"/>
      <c r="B688" s="179"/>
      <c r="C688" s="175"/>
      <c r="D688" s="175"/>
      <c r="E688" s="175"/>
      <c r="F688" s="175"/>
      <c r="G688" s="175"/>
      <c r="H688" s="175"/>
      <c r="I688" s="175"/>
      <c r="J688" s="175"/>
      <c r="K688" s="175"/>
      <c r="L688" s="175"/>
      <c r="M688" s="176"/>
      <c r="N688" s="176"/>
      <c r="O688" s="176"/>
      <c r="P688" s="176"/>
      <c r="Q688" s="176"/>
      <c r="R688" s="176"/>
      <c r="S688" s="175"/>
      <c r="T688" s="175"/>
      <c r="U688" s="104"/>
      <c r="V688" s="333"/>
      <c r="W688" s="333"/>
      <c r="X688" s="333"/>
      <c r="Y688" s="333"/>
      <c r="Z688" s="333"/>
      <c r="AA688" s="333"/>
      <c r="AB688" s="333"/>
      <c r="AC688" s="333"/>
      <c r="AD688" s="333"/>
      <c r="AE688" s="333"/>
      <c r="AF688" s="333"/>
      <c r="AG688" s="333"/>
      <c r="AH688" s="333"/>
      <c r="AI688" s="333"/>
      <c r="AJ688" s="333"/>
      <c r="AK688" s="333"/>
      <c r="AL688" s="333"/>
      <c r="AM688" s="333"/>
      <c r="AN688" s="333"/>
    </row>
    <row r="689" spans="1:40" ht="16.5" customHeight="1">
      <c r="A689" s="106"/>
      <c r="B689" s="179"/>
      <c r="C689" s="175"/>
      <c r="D689" s="175"/>
      <c r="E689" s="175"/>
      <c r="F689" s="175"/>
      <c r="G689" s="175"/>
      <c r="H689" s="175"/>
      <c r="I689" s="175"/>
      <c r="J689" s="175"/>
      <c r="K689" s="175"/>
      <c r="L689" s="175"/>
      <c r="M689" s="176"/>
      <c r="N689" s="176"/>
      <c r="O689" s="176"/>
      <c r="P689" s="176"/>
      <c r="Q689" s="176"/>
      <c r="R689" s="176"/>
      <c r="S689" s="175"/>
      <c r="T689" s="175"/>
      <c r="U689" s="104"/>
      <c r="V689" s="333"/>
      <c r="W689" s="333"/>
      <c r="X689" s="333"/>
      <c r="Y689" s="333"/>
      <c r="Z689" s="333"/>
      <c r="AA689" s="333"/>
      <c r="AB689" s="333"/>
      <c r="AC689" s="333"/>
      <c r="AD689" s="333"/>
      <c r="AE689" s="333"/>
      <c r="AF689" s="333"/>
      <c r="AG689" s="333"/>
      <c r="AH689" s="333"/>
      <c r="AI689" s="333"/>
      <c r="AJ689" s="333"/>
      <c r="AK689" s="333"/>
      <c r="AL689" s="333"/>
      <c r="AM689" s="333"/>
      <c r="AN689" s="333"/>
    </row>
    <row r="690" spans="1:40" ht="16.5" customHeight="1">
      <c r="A690" s="106"/>
      <c r="B690" s="179"/>
      <c r="C690" s="175"/>
      <c r="D690" s="175"/>
      <c r="E690" s="175"/>
      <c r="F690" s="175"/>
      <c r="G690" s="175"/>
      <c r="H690" s="175"/>
      <c r="I690" s="175"/>
      <c r="J690" s="175"/>
      <c r="K690" s="175"/>
      <c r="L690" s="175"/>
      <c r="M690" s="176"/>
      <c r="N690" s="176"/>
      <c r="O690" s="176"/>
      <c r="P690" s="176"/>
      <c r="Q690" s="176"/>
      <c r="R690" s="176"/>
      <c r="S690" s="175"/>
      <c r="T690" s="175"/>
      <c r="U690" s="104"/>
      <c r="V690" s="333"/>
      <c r="W690" s="333"/>
      <c r="X690" s="333"/>
      <c r="Y690" s="333"/>
      <c r="Z690" s="333"/>
      <c r="AA690" s="333"/>
      <c r="AB690" s="333"/>
      <c r="AC690" s="333"/>
      <c r="AD690" s="333"/>
      <c r="AE690" s="333"/>
      <c r="AF690" s="333"/>
      <c r="AG690" s="333"/>
      <c r="AH690" s="333"/>
      <c r="AI690" s="333"/>
      <c r="AJ690" s="333"/>
      <c r="AK690" s="333"/>
      <c r="AL690" s="333"/>
      <c r="AM690" s="333"/>
      <c r="AN690" s="333"/>
    </row>
    <row r="691" spans="1:40" ht="16.5" customHeight="1">
      <c r="A691" s="106"/>
      <c r="B691" s="179"/>
      <c r="C691" s="175"/>
      <c r="D691" s="175"/>
      <c r="E691" s="175"/>
      <c r="F691" s="175"/>
      <c r="G691" s="175"/>
      <c r="H691" s="175"/>
      <c r="I691" s="175"/>
      <c r="J691" s="175"/>
      <c r="K691" s="175"/>
      <c r="L691" s="175"/>
      <c r="M691" s="176"/>
      <c r="N691" s="176"/>
      <c r="O691" s="176"/>
      <c r="P691" s="176"/>
      <c r="Q691" s="176"/>
      <c r="R691" s="176"/>
      <c r="S691" s="175"/>
      <c r="T691" s="175"/>
      <c r="U691" s="104"/>
      <c r="V691" s="333"/>
      <c r="W691" s="333"/>
      <c r="X691" s="333"/>
      <c r="Y691" s="333"/>
      <c r="Z691" s="333"/>
      <c r="AA691" s="333"/>
      <c r="AB691" s="333"/>
      <c r="AC691" s="333"/>
      <c r="AD691" s="333"/>
      <c r="AE691" s="333"/>
      <c r="AF691" s="333"/>
      <c r="AG691" s="333"/>
      <c r="AH691" s="333"/>
      <c r="AI691" s="333"/>
      <c r="AJ691" s="333"/>
      <c r="AK691" s="333"/>
      <c r="AL691" s="333"/>
      <c r="AM691" s="333"/>
      <c r="AN691" s="333"/>
    </row>
    <row r="692" spans="1:40" ht="16.5" customHeight="1">
      <c r="A692" s="106"/>
      <c r="B692" s="179"/>
      <c r="C692" s="175"/>
      <c r="D692" s="175"/>
      <c r="E692" s="175"/>
      <c r="F692" s="175"/>
      <c r="G692" s="175"/>
      <c r="H692" s="175"/>
      <c r="I692" s="175"/>
      <c r="J692" s="175"/>
      <c r="K692" s="175"/>
      <c r="L692" s="175"/>
      <c r="M692" s="176"/>
      <c r="N692" s="176"/>
      <c r="O692" s="176"/>
      <c r="P692" s="176"/>
      <c r="Q692" s="176"/>
      <c r="R692" s="176"/>
      <c r="S692" s="175"/>
      <c r="T692" s="175"/>
      <c r="U692" s="104"/>
      <c r="V692" s="333"/>
      <c r="W692" s="333"/>
      <c r="X692" s="333"/>
      <c r="Y692" s="333"/>
      <c r="Z692" s="333"/>
      <c r="AA692" s="333"/>
      <c r="AB692" s="333"/>
      <c r="AC692" s="333"/>
      <c r="AD692" s="333"/>
      <c r="AE692" s="333"/>
      <c r="AF692" s="333"/>
      <c r="AG692" s="333"/>
      <c r="AH692" s="333"/>
      <c r="AI692" s="333"/>
      <c r="AJ692" s="333"/>
      <c r="AK692" s="333"/>
      <c r="AL692" s="333"/>
      <c r="AM692" s="333"/>
      <c r="AN692" s="333"/>
    </row>
    <row r="693" spans="1:40" ht="16.5" customHeight="1">
      <c r="A693" s="106"/>
      <c r="B693" s="179"/>
      <c r="C693" s="175"/>
      <c r="D693" s="175"/>
      <c r="E693" s="175"/>
      <c r="F693" s="175"/>
      <c r="G693" s="175"/>
      <c r="H693" s="175"/>
      <c r="I693" s="175"/>
      <c r="J693" s="175"/>
      <c r="K693" s="175"/>
      <c r="L693" s="175"/>
      <c r="M693" s="176"/>
      <c r="N693" s="176"/>
      <c r="O693" s="176"/>
      <c r="P693" s="176"/>
      <c r="Q693" s="176"/>
      <c r="R693" s="176"/>
      <c r="S693" s="175"/>
      <c r="T693" s="175"/>
      <c r="U693" s="104"/>
      <c r="V693" s="333"/>
      <c r="W693" s="333"/>
      <c r="X693" s="333"/>
      <c r="Y693" s="333"/>
      <c r="Z693" s="333"/>
      <c r="AA693" s="333"/>
      <c r="AB693" s="333"/>
      <c r="AC693" s="333"/>
      <c r="AD693" s="333"/>
      <c r="AE693" s="333"/>
      <c r="AF693" s="333"/>
      <c r="AG693" s="333"/>
      <c r="AH693" s="333"/>
      <c r="AI693" s="333"/>
      <c r="AJ693" s="333"/>
      <c r="AK693" s="333"/>
      <c r="AL693" s="333"/>
      <c r="AM693" s="333"/>
      <c r="AN693" s="333"/>
    </row>
    <row r="694" spans="1:40" ht="16.5" customHeight="1">
      <c r="A694" s="106"/>
      <c r="B694" s="179"/>
      <c r="C694" s="175"/>
      <c r="D694" s="175"/>
      <c r="E694" s="175"/>
      <c r="F694" s="175"/>
      <c r="G694" s="175"/>
      <c r="H694" s="175"/>
      <c r="I694" s="175"/>
      <c r="J694" s="175"/>
      <c r="K694" s="175"/>
      <c r="L694" s="175"/>
      <c r="M694" s="176"/>
      <c r="N694" s="176"/>
      <c r="O694" s="176"/>
      <c r="P694" s="176"/>
      <c r="Q694" s="176"/>
      <c r="R694" s="176"/>
      <c r="S694" s="175"/>
      <c r="T694" s="175"/>
      <c r="U694" s="104"/>
      <c r="V694" s="333"/>
      <c r="W694" s="333"/>
      <c r="X694" s="333"/>
      <c r="Y694" s="333"/>
      <c r="Z694" s="333"/>
      <c r="AA694" s="333"/>
      <c r="AB694" s="333"/>
      <c r="AC694" s="333"/>
      <c r="AD694" s="333"/>
      <c r="AE694" s="333"/>
      <c r="AF694" s="333"/>
      <c r="AG694" s="333"/>
      <c r="AH694" s="333"/>
      <c r="AI694" s="333"/>
      <c r="AJ694" s="333"/>
      <c r="AK694" s="333"/>
      <c r="AL694" s="333"/>
      <c r="AM694" s="333"/>
      <c r="AN694" s="333"/>
    </row>
    <row r="695" spans="1:40" ht="16.5" customHeight="1">
      <c r="A695" s="106"/>
      <c r="B695" s="179"/>
      <c r="C695" s="175"/>
      <c r="D695" s="175"/>
      <c r="E695" s="175"/>
      <c r="F695" s="175"/>
      <c r="G695" s="175"/>
      <c r="H695" s="175"/>
      <c r="I695" s="175"/>
      <c r="J695" s="175"/>
      <c r="K695" s="175"/>
      <c r="L695" s="175"/>
      <c r="M695" s="176"/>
      <c r="N695" s="176"/>
      <c r="O695" s="176"/>
      <c r="P695" s="176"/>
      <c r="Q695" s="176"/>
      <c r="R695" s="176"/>
      <c r="S695" s="175"/>
      <c r="T695" s="175"/>
      <c r="U695" s="104"/>
      <c r="V695" s="333"/>
      <c r="W695" s="333"/>
      <c r="X695" s="333"/>
      <c r="Y695" s="333"/>
      <c r="Z695" s="333"/>
      <c r="AA695" s="333"/>
      <c r="AB695" s="333"/>
      <c r="AC695" s="333"/>
      <c r="AD695" s="333"/>
      <c r="AE695" s="333"/>
      <c r="AF695" s="333"/>
      <c r="AG695" s="333"/>
      <c r="AH695" s="333"/>
      <c r="AI695" s="333"/>
      <c r="AJ695" s="333"/>
      <c r="AK695" s="333"/>
      <c r="AL695" s="333"/>
      <c r="AM695" s="333"/>
      <c r="AN695" s="333"/>
    </row>
    <row r="696" spans="1:40" ht="16.5" customHeight="1">
      <c r="A696" s="106"/>
      <c r="B696" s="179"/>
      <c r="C696" s="175"/>
      <c r="D696" s="175"/>
      <c r="E696" s="175"/>
      <c r="F696" s="175"/>
      <c r="G696" s="175"/>
      <c r="H696" s="175"/>
      <c r="I696" s="175"/>
      <c r="J696" s="175"/>
      <c r="K696" s="175"/>
      <c r="L696" s="175"/>
      <c r="M696" s="176"/>
      <c r="N696" s="176"/>
      <c r="O696" s="176"/>
      <c r="P696" s="176"/>
      <c r="Q696" s="176"/>
      <c r="R696" s="176"/>
      <c r="S696" s="175"/>
      <c r="T696" s="175"/>
      <c r="U696" s="104"/>
      <c r="V696" s="333"/>
      <c r="W696" s="333"/>
      <c r="X696" s="333"/>
      <c r="Y696" s="333"/>
      <c r="Z696" s="333"/>
      <c r="AA696" s="333"/>
      <c r="AB696" s="333"/>
      <c r="AC696" s="333"/>
      <c r="AD696" s="333"/>
      <c r="AE696" s="333"/>
      <c r="AF696" s="333"/>
      <c r="AG696" s="333"/>
      <c r="AH696" s="333"/>
      <c r="AI696" s="333"/>
      <c r="AJ696" s="333"/>
      <c r="AK696" s="333"/>
      <c r="AL696" s="333"/>
      <c r="AM696" s="333"/>
      <c r="AN696" s="333"/>
    </row>
    <row r="697" spans="1:40" ht="16.5" customHeight="1">
      <c r="A697" s="106"/>
      <c r="B697" s="179"/>
      <c r="C697" s="175"/>
      <c r="D697" s="175"/>
      <c r="E697" s="175"/>
      <c r="F697" s="175"/>
      <c r="G697" s="175"/>
      <c r="H697" s="175"/>
      <c r="I697" s="175"/>
      <c r="J697" s="175"/>
      <c r="K697" s="175"/>
      <c r="L697" s="175"/>
      <c r="M697" s="176"/>
      <c r="N697" s="176"/>
      <c r="O697" s="176"/>
      <c r="P697" s="176"/>
      <c r="Q697" s="176"/>
      <c r="R697" s="176"/>
      <c r="S697" s="175"/>
      <c r="T697" s="175"/>
      <c r="U697" s="104"/>
      <c r="V697" s="333"/>
      <c r="W697" s="333"/>
      <c r="X697" s="333"/>
      <c r="Y697" s="333"/>
      <c r="Z697" s="333"/>
      <c r="AA697" s="333"/>
      <c r="AB697" s="333"/>
      <c r="AC697" s="333"/>
      <c r="AD697" s="333"/>
      <c r="AE697" s="333"/>
      <c r="AF697" s="333"/>
      <c r="AG697" s="333"/>
      <c r="AH697" s="333"/>
      <c r="AI697" s="333"/>
      <c r="AJ697" s="333"/>
      <c r="AK697" s="333"/>
      <c r="AL697" s="333"/>
      <c r="AM697" s="333"/>
      <c r="AN697" s="333"/>
    </row>
    <row r="698" spans="1:40" ht="16.5" customHeight="1">
      <c r="A698" s="106"/>
      <c r="B698" s="179"/>
      <c r="C698" s="175"/>
      <c r="D698" s="175"/>
      <c r="E698" s="175"/>
      <c r="F698" s="175"/>
      <c r="G698" s="175"/>
      <c r="H698" s="175"/>
      <c r="I698" s="175"/>
      <c r="J698" s="175"/>
      <c r="K698" s="175"/>
      <c r="L698" s="175"/>
      <c r="M698" s="176"/>
      <c r="N698" s="176"/>
      <c r="O698" s="176"/>
      <c r="P698" s="176"/>
      <c r="Q698" s="176"/>
      <c r="R698" s="176"/>
      <c r="S698" s="175"/>
      <c r="T698" s="175"/>
      <c r="U698" s="104"/>
      <c r="V698" s="333"/>
      <c r="W698" s="333"/>
      <c r="X698" s="333"/>
      <c r="Y698" s="333"/>
      <c r="Z698" s="333"/>
      <c r="AA698" s="333"/>
      <c r="AB698" s="333"/>
      <c r="AC698" s="333"/>
      <c r="AD698" s="333"/>
      <c r="AE698" s="333"/>
      <c r="AF698" s="333"/>
      <c r="AG698" s="333"/>
      <c r="AH698" s="333"/>
      <c r="AI698" s="333"/>
      <c r="AJ698" s="333"/>
      <c r="AK698" s="333"/>
      <c r="AL698" s="333"/>
      <c r="AM698" s="333"/>
      <c r="AN698" s="333"/>
    </row>
    <row r="699" spans="1:40" ht="16.5" customHeight="1">
      <c r="A699" s="106"/>
      <c r="B699" s="179"/>
      <c r="C699" s="175"/>
      <c r="D699" s="175"/>
      <c r="E699" s="175"/>
      <c r="F699" s="175"/>
      <c r="G699" s="175"/>
      <c r="H699" s="175"/>
      <c r="I699" s="175"/>
      <c r="J699" s="175"/>
      <c r="K699" s="175"/>
      <c r="L699" s="175"/>
      <c r="M699" s="176"/>
      <c r="N699" s="176"/>
      <c r="O699" s="176"/>
      <c r="P699" s="176"/>
      <c r="Q699" s="176"/>
      <c r="R699" s="176"/>
      <c r="S699" s="175"/>
      <c r="T699" s="175"/>
      <c r="U699" s="104"/>
      <c r="V699" s="333"/>
      <c r="W699" s="333"/>
      <c r="X699" s="333"/>
      <c r="Y699" s="333"/>
      <c r="Z699" s="333"/>
      <c r="AA699" s="333"/>
      <c r="AB699" s="333"/>
      <c r="AC699" s="333"/>
      <c r="AD699" s="333"/>
      <c r="AE699" s="333"/>
      <c r="AF699" s="333"/>
      <c r="AG699" s="333"/>
      <c r="AH699" s="333"/>
      <c r="AI699" s="333"/>
      <c r="AJ699" s="333"/>
      <c r="AK699" s="333"/>
      <c r="AL699" s="333"/>
      <c r="AM699" s="333"/>
      <c r="AN699" s="333"/>
    </row>
    <row r="700" spans="1:40" ht="16.5" customHeight="1">
      <c r="A700" s="106"/>
      <c r="B700" s="179"/>
      <c r="C700" s="175"/>
      <c r="D700" s="175"/>
      <c r="E700" s="175"/>
      <c r="F700" s="175"/>
      <c r="G700" s="175"/>
      <c r="H700" s="175"/>
      <c r="I700" s="175"/>
      <c r="J700" s="175"/>
      <c r="K700" s="175"/>
      <c r="L700" s="175"/>
      <c r="M700" s="176"/>
      <c r="N700" s="176"/>
      <c r="O700" s="176"/>
      <c r="P700" s="176"/>
      <c r="Q700" s="176"/>
      <c r="R700" s="176"/>
      <c r="S700" s="175"/>
      <c r="T700" s="175"/>
      <c r="U700" s="104"/>
      <c r="V700" s="333"/>
      <c r="W700" s="333"/>
      <c r="X700" s="333"/>
      <c r="Y700" s="333"/>
      <c r="Z700" s="333"/>
      <c r="AA700" s="333"/>
      <c r="AB700" s="333"/>
      <c r="AC700" s="333"/>
      <c r="AD700" s="333"/>
      <c r="AE700" s="333"/>
      <c r="AF700" s="333"/>
      <c r="AG700" s="333"/>
      <c r="AH700" s="333"/>
      <c r="AI700" s="333"/>
      <c r="AJ700" s="333"/>
      <c r="AK700" s="333"/>
      <c r="AL700" s="333"/>
      <c r="AM700" s="333"/>
      <c r="AN700" s="333"/>
    </row>
    <row r="701" spans="1:40" ht="16.5" customHeight="1">
      <c r="A701" s="106"/>
      <c r="B701" s="179"/>
      <c r="C701" s="175"/>
      <c r="D701" s="175"/>
      <c r="E701" s="175"/>
      <c r="F701" s="175"/>
      <c r="G701" s="175"/>
      <c r="H701" s="175"/>
      <c r="I701" s="175"/>
      <c r="J701" s="175"/>
      <c r="K701" s="175"/>
      <c r="L701" s="175"/>
      <c r="M701" s="176"/>
      <c r="N701" s="176"/>
      <c r="O701" s="176"/>
      <c r="P701" s="176"/>
      <c r="Q701" s="176"/>
      <c r="R701" s="176"/>
      <c r="S701" s="175"/>
      <c r="T701" s="175"/>
      <c r="U701" s="104"/>
      <c r="V701" s="333"/>
      <c r="W701" s="333"/>
      <c r="X701" s="333"/>
      <c r="Y701" s="333"/>
      <c r="Z701" s="333"/>
      <c r="AA701" s="333"/>
      <c r="AB701" s="333"/>
      <c r="AC701" s="333"/>
      <c r="AD701" s="333"/>
      <c r="AE701" s="333"/>
      <c r="AF701" s="333"/>
      <c r="AG701" s="333"/>
      <c r="AH701" s="333"/>
      <c r="AI701" s="333"/>
      <c r="AJ701" s="333"/>
      <c r="AK701" s="333"/>
      <c r="AL701" s="333"/>
      <c r="AM701" s="333"/>
      <c r="AN701" s="333"/>
    </row>
    <row r="702" spans="1:40" ht="16.5" customHeight="1">
      <c r="A702" s="106"/>
      <c r="B702" s="179"/>
      <c r="C702" s="175"/>
      <c r="D702" s="175"/>
      <c r="E702" s="175"/>
      <c r="F702" s="175"/>
      <c r="G702" s="175"/>
      <c r="H702" s="175"/>
      <c r="I702" s="175"/>
      <c r="J702" s="175"/>
      <c r="K702" s="175"/>
      <c r="L702" s="175"/>
      <c r="M702" s="176"/>
      <c r="N702" s="176"/>
      <c r="O702" s="176"/>
      <c r="P702" s="176"/>
      <c r="Q702" s="176"/>
      <c r="R702" s="176"/>
      <c r="S702" s="175"/>
      <c r="T702" s="175"/>
      <c r="U702" s="104"/>
      <c r="V702" s="333"/>
      <c r="W702" s="333"/>
      <c r="X702" s="333"/>
      <c r="Y702" s="333"/>
      <c r="Z702" s="333"/>
      <c r="AA702" s="333"/>
      <c r="AB702" s="333"/>
      <c r="AC702" s="333"/>
      <c r="AD702" s="333"/>
      <c r="AE702" s="333"/>
      <c r="AF702" s="333"/>
      <c r="AG702" s="333"/>
      <c r="AH702" s="333"/>
      <c r="AI702" s="333"/>
      <c r="AJ702" s="333"/>
      <c r="AK702" s="333"/>
      <c r="AL702" s="333"/>
      <c r="AM702" s="333"/>
      <c r="AN702" s="333"/>
    </row>
    <row r="703" spans="1:40" ht="16.5" customHeight="1">
      <c r="A703" s="106"/>
      <c r="B703" s="179"/>
      <c r="C703" s="175"/>
      <c r="D703" s="175"/>
      <c r="E703" s="175"/>
      <c r="F703" s="175"/>
      <c r="G703" s="175"/>
      <c r="H703" s="175"/>
      <c r="I703" s="175"/>
      <c r="J703" s="175"/>
      <c r="K703" s="175"/>
      <c r="L703" s="175"/>
      <c r="M703" s="176"/>
      <c r="N703" s="176"/>
      <c r="O703" s="176"/>
      <c r="P703" s="176"/>
      <c r="Q703" s="176"/>
      <c r="R703" s="176"/>
      <c r="S703" s="175"/>
      <c r="T703" s="175"/>
      <c r="U703" s="104"/>
      <c r="V703" s="333"/>
      <c r="W703" s="333"/>
      <c r="X703" s="333"/>
      <c r="Y703" s="333"/>
      <c r="Z703" s="333"/>
      <c r="AA703" s="333"/>
      <c r="AB703" s="333"/>
      <c r="AC703" s="333"/>
      <c r="AD703" s="333"/>
      <c r="AE703" s="333"/>
      <c r="AF703" s="333"/>
      <c r="AG703" s="333"/>
      <c r="AH703" s="333"/>
      <c r="AI703" s="333"/>
      <c r="AJ703" s="333"/>
      <c r="AK703" s="333"/>
      <c r="AL703" s="333"/>
      <c r="AM703" s="333"/>
      <c r="AN703" s="333"/>
    </row>
    <row r="704" spans="1:40" ht="16.5" customHeight="1">
      <c r="A704" s="106"/>
      <c r="B704" s="179"/>
      <c r="C704" s="175"/>
      <c r="D704" s="175"/>
      <c r="E704" s="175"/>
      <c r="F704" s="175"/>
      <c r="G704" s="175"/>
      <c r="H704" s="175"/>
      <c r="I704" s="175"/>
      <c r="J704" s="175"/>
      <c r="K704" s="175"/>
      <c r="L704" s="175"/>
      <c r="M704" s="176"/>
      <c r="N704" s="176"/>
      <c r="O704" s="176"/>
      <c r="P704" s="176"/>
      <c r="Q704" s="176"/>
      <c r="R704" s="176"/>
      <c r="S704" s="175"/>
      <c r="T704" s="175"/>
      <c r="U704" s="104"/>
      <c r="V704" s="333"/>
      <c r="W704" s="333"/>
      <c r="X704" s="333"/>
      <c r="Y704" s="333"/>
      <c r="Z704" s="333"/>
      <c r="AA704" s="333"/>
      <c r="AB704" s="333"/>
      <c r="AC704" s="333"/>
      <c r="AD704" s="333"/>
      <c r="AE704" s="333"/>
      <c r="AF704" s="333"/>
      <c r="AG704" s="333"/>
      <c r="AH704" s="333"/>
      <c r="AI704" s="333"/>
      <c r="AJ704" s="333"/>
      <c r="AK704" s="333"/>
      <c r="AL704" s="333"/>
      <c r="AM704" s="333"/>
      <c r="AN704" s="333"/>
    </row>
    <row r="705" spans="1:40" ht="16.5" customHeight="1">
      <c r="A705" s="106"/>
      <c r="B705" s="179"/>
      <c r="C705" s="175"/>
      <c r="D705" s="175"/>
      <c r="E705" s="175"/>
      <c r="F705" s="175"/>
      <c r="G705" s="175"/>
      <c r="H705" s="175"/>
      <c r="I705" s="175"/>
      <c r="J705" s="175"/>
      <c r="K705" s="175"/>
      <c r="L705" s="175"/>
      <c r="M705" s="176"/>
      <c r="N705" s="176"/>
      <c r="O705" s="176"/>
      <c r="P705" s="176"/>
      <c r="Q705" s="176"/>
      <c r="R705" s="176"/>
      <c r="S705" s="175"/>
      <c r="T705" s="175"/>
      <c r="U705" s="104"/>
      <c r="V705" s="333"/>
      <c r="W705" s="333"/>
      <c r="X705" s="333"/>
      <c r="Y705" s="333"/>
      <c r="Z705" s="333"/>
      <c r="AA705" s="333"/>
      <c r="AB705" s="333"/>
      <c r="AC705" s="333"/>
      <c r="AD705" s="333"/>
      <c r="AE705" s="333"/>
      <c r="AF705" s="333"/>
      <c r="AG705" s="333"/>
      <c r="AH705" s="333"/>
      <c r="AI705" s="333"/>
      <c r="AJ705" s="333"/>
      <c r="AK705" s="333"/>
      <c r="AL705" s="333"/>
      <c r="AM705" s="333"/>
      <c r="AN705" s="333"/>
    </row>
    <row r="706" spans="1:40" ht="16.5" customHeight="1">
      <c r="A706" s="106"/>
      <c r="B706" s="179"/>
      <c r="C706" s="175"/>
      <c r="D706" s="175"/>
      <c r="E706" s="175"/>
      <c r="F706" s="175"/>
      <c r="G706" s="175"/>
      <c r="H706" s="175"/>
      <c r="I706" s="175"/>
      <c r="J706" s="175"/>
      <c r="K706" s="175"/>
      <c r="L706" s="175"/>
      <c r="M706" s="176"/>
      <c r="N706" s="176"/>
      <c r="O706" s="176"/>
      <c r="P706" s="176"/>
      <c r="Q706" s="176"/>
      <c r="R706" s="176"/>
      <c r="S706" s="175"/>
      <c r="T706" s="175"/>
      <c r="U706" s="104"/>
      <c r="V706" s="333"/>
      <c r="W706" s="333"/>
      <c r="X706" s="333"/>
      <c r="Y706" s="333"/>
      <c r="Z706" s="333"/>
      <c r="AA706" s="333"/>
      <c r="AB706" s="333"/>
      <c r="AC706" s="333"/>
      <c r="AD706" s="333"/>
      <c r="AE706" s="333"/>
      <c r="AF706" s="333"/>
      <c r="AG706" s="333"/>
      <c r="AH706" s="333"/>
      <c r="AI706" s="333"/>
      <c r="AJ706" s="333"/>
      <c r="AK706" s="333"/>
      <c r="AL706" s="333"/>
      <c r="AM706" s="333"/>
      <c r="AN706" s="333"/>
    </row>
    <row r="707" spans="1:40" ht="16.5" customHeight="1">
      <c r="A707" s="106"/>
      <c r="B707" s="179"/>
      <c r="C707" s="175"/>
      <c r="D707" s="175"/>
      <c r="E707" s="175"/>
      <c r="F707" s="175"/>
      <c r="G707" s="175"/>
      <c r="H707" s="175"/>
      <c r="I707" s="175"/>
      <c r="J707" s="175"/>
      <c r="K707" s="175"/>
      <c r="L707" s="175"/>
      <c r="M707" s="176"/>
      <c r="N707" s="176"/>
      <c r="O707" s="176"/>
      <c r="P707" s="176"/>
      <c r="Q707" s="176"/>
      <c r="R707" s="176"/>
      <c r="S707" s="175"/>
      <c r="T707" s="175"/>
      <c r="U707" s="104"/>
      <c r="V707" s="333"/>
      <c r="W707" s="333"/>
      <c r="X707" s="333"/>
      <c r="Y707" s="333"/>
      <c r="Z707" s="333"/>
      <c r="AA707" s="333"/>
      <c r="AB707" s="333"/>
      <c r="AC707" s="333"/>
      <c r="AD707" s="333"/>
      <c r="AE707" s="333"/>
      <c r="AF707" s="333"/>
      <c r="AG707" s="333"/>
      <c r="AH707" s="333"/>
      <c r="AI707" s="333"/>
      <c r="AJ707" s="333"/>
      <c r="AK707" s="333"/>
      <c r="AL707" s="333"/>
      <c r="AM707" s="333"/>
      <c r="AN707" s="333"/>
    </row>
    <row r="708" spans="1:40" ht="16.5" customHeight="1">
      <c r="A708" s="106"/>
      <c r="B708" s="179"/>
      <c r="C708" s="175"/>
      <c r="D708" s="175"/>
      <c r="E708" s="175"/>
      <c r="F708" s="175"/>
      <c r="G708" s="175"/>
      <c r="H708" s="175"/>
      <c r="I708" s="175"/>
      <c r="J708" s="175"/>
      <c r="K708" s="175"/>
      <c r="L708" s="175"/>
      <c r="M708" s="176"/>
      <c r="N708" s="176"/>
      <c r="O708" s="176"/>
      <c r="P708" s="176"/>
      <c r="Q708" s="176"/>
      <c r="R708" s="176"/>
      <c r="S708" s="175"/>
      <c r="T708" s="175"/>
      <c r="U708" s="104"/>
      <c r="V708" s="333"/>
      <c r="W708" s="333"/>
      <c r="X708" s="333"/>
      <c r="Y708" s="333"/>
      <c r="Z708" s="333"/>
      <c r="AA708" s="333"/>
      <c r="AB708" s="333"/>
      <c r="AC708" s="333"/>
      <c r="AD708" s="333"/>
      <c r="AE708" s="333"/>
      <c r="AF708" s="333"/>
      <c r="AG708" s="333"/>
      <c r="AH708" s="333"/>
      <c r="AI708" s="333"/>
      <c r="AJ708" s="333"/>
      <c r="AK708" s="333"/>
      <c r="AL708" s="333"/>
      <c r="AM708" s="333"/>
      <c r="AN708" s="333"/>
    </row>
    <row r="709" spans="1:40" ht="16.5" customHeight="1">
      <c r="A709" s="106"/>
      <c r="B709" s="179"/>
      <c r="C709" s="175"/>
      <c r="D709" s="175"/>
      <c r="E709" s="175"/>
      <c r="F709" s="175"/>
      <c r="G709" s="175"/>
      <c r="H709" s="175"/>
      <c r="I709" s="175"/>
      <c r="J709" s="175"/>
      <c r="K709" s="175"/>
      <c r="L709" s="175"/>
      <c r="M709" s="176"/>
      <c r="N709" s="176"/>
      <c r="O709" s="176"/>
      <c r="P709" s="176"/>
      <c r="Q709" s="176"/>
      <c r="R709" s="176"/>
      <c r="S709" s="175"/>
      <c r="T709" s="175"/>
      <c r="U709" s="104"/>
      <c r="V709" s="333"/>
      <c r="W709" s="333"/>
      <c r="X709" s="333"/>
      <c r="Y709" s="333"/>
      <c r="Z709" s="333"/>
      <c r="AA709" s="333"/>
      <c r="AB709" s="333"/>
      <c r="AC709" s="333"/>
      <c r="AD709" s="333"/>
      <c r="AE709" s="333"/>
      <c r="AF709" s="333"/>
      <c r="AG709" s="333"/>
      <c r="AH709" s="333"/>
      <c r="AI709" s="333"/>
      <c r="AJ709" s="333"/>
      <c r="AK709" s="333"/>
      <c r="AL709" s="333"/>
      <c r="AM709" s="333"/>
      <c r="AN709" s="333"/>
    </row>
    <row r="710" spans="1:40" ht="16.5" customHeight="1">
      <c r="A710" s="106"/>
      <c r="B710" s="179"/>
      <c r="C710" s="175"/>
      <c r="D710" s="175"/>
      <c r="E710" s="175"/>
      <c r="F710" s="175"/>
      <c r="G710" s="175"/>
      <c r="H710" s="175"/>
      <c r="I710" s="175"/>
      <c r="J710" s="175"/>
      <c r="K710" s="175"/>
      <c r="L710" s="175"/>
      <c r="M710" s="176"/>
      <c r="N710" s="176"/>
      <c r="O710" s="176"/>
      <c r="P710" s="176"/>
      <c r="Q710" s="176"/>
      <c r="R710" s="176"/>
      <c r="S710" s="175"/>
      <c r="T710" s="175"/>
      <c r="U710" s="104"/>
      <c r="V710" s="333"/>
      <c r="W710" s="333"/>
      <c r="X710" s="333"/>
      <c r="Y710" s="333"/>
      <c r="Z710" s="333"/>
      <c r="AA710" s="333"/>
      <c r="AB710" s="333"/>
      <c r="AC710" s="333"/>
      <c r="AD710" s="333"/>
      <c r="AE710" s="333"/>
      <c r="AF710" s="333"/>
      <c r="AG710" s="333"/>
      <c r="AH710" s="333"/>
      <c r="AI710" s="333"/>
      <c r="AJ710" s="333"/>
      <c r="AK710" s="333"/>
      <c r="AL710" s="333"/>
      <c r="AM710" s="333"/>
      <c r="AN710" s="333"/>
    </row>
    <row r="711" spans="1:40" ht="16.5" customHeight="1">
      <c r="A711" s="106"/>
      <c r="B711" s="179"/>
      <c r="C711" s="175"/>
      <c r="D711" s="175"/>
      <c r="E711" s="175"/>
      <c r="F711" s="175"/>
      <c r="G711" s="175"/>
      <c r="H711" s="175"/>
      <c r="I711" s="175"/>
      <c r="J711" s="175"/>
      <c r="K711" s="175"/>
      <c r="L711" s="175"/>
      <c r="M711" s="176"/>
      <c r="N711" s="176"/>
      <c r="O711" s="176"/>
      <c r="P711" s="176"/>
      <c r="Q711" s="176"/>
      <c r="R711" s="176"/>
      <c r="S711" s="175"/>
      <c r="T711" s="175"/>
      <c r="U711" s="104"/>
      <c r="V711" s="333"/>
      <c r="W711" s="333"/>
      <c r="X711" s="333"/>
      <c r="Y711" s="333"/>
      <c r="Z711" s="333"/>
      <c r="AA711" s="333"/>
      <c r="AB711" s="333"/>
      <c r="AC711" s="333"/>
      <c r="AD711" s="333"/>
      <c r="AE711" s="333"/>
      <c r="AF711" s="333"/>
      <c r="AG711" s="333"/>
      <c r="AH711" s="333"/>
      <c r="AI711" s="333"/>
      <c r="AJ711" s="333"/>
      <c r="AK711" s="333"/>
      <c r="AL711" s="333"/>
      <c r="AM711" s="333"/>
      <c r="AN711" s="333"/>
    </row>
    <row r="712" spans="1:40" ht="16.5" customHeight="1">
      <c r="A712" s="106"/>
      <c r="B712" s="179"/>
      <c r="C712" s="175"/>
      <c r="D712" s="175"/>
      <c r="E712" s="175"/>
      <c r="F712" s="175"/>
      <c r="G712" s="175"/>
      <c r="H712" s="175"/>
      <c r="I712" s="175"/>
      <c r="J712" s="175"/>
      <c r="K712" s="175"/>
      <c r="L712" s="175"/>
      <c r="M712" s="176"/>
      <c r="N712" s="176"/>
      <c r="O712" s="176"/>
      <c r="P712" s="176"/>
      <c r="Q712" s="176"/>
      <c r="R712" s="176"/>
      <c r="S712" s="175"/>
      <c r="T712" s="175"/>
      <c r="U712" s="104"/>
      <c r="V712" s="333"/>
      <c r="W712" s="333"/>
      <c r="X712" s="333"/>
      <c r="Y712" s="333"/>
      <c r="Z712" s="333"/>
      <c r="AA712" s="333"/>
      <c r="AB712" s="333"/>
      <c r="AC712" s="333"/>
      <c r="AD712" s="333"/>
      <c r="AE712" s="333"/>
      <c r="AF712" s="333"/>
      <c r="AG712" s="333"/>
      <c r="AH712" s="333"/>
      <c r="AI712" s="333"/>
      <c r="AJ712" s="333"/>
      <c r="AK712" s="333"/>
      <c r="AL712" s="333"/>
      <c r="AM712" s="333"/>
      <c r="AN712" s="333"/>
    </row>
    <row r="713" spans="1:40" ht="16.5" customHeight="1">
      <c r="A713" s="106"/>
      <c r="B713" s="179"/>
      <c r="C713" s="175"/>
      <c r="D713" s="175"/>
      <c r="E713" s="175"/>
      <c r="F713" s="175"/>
      <c r="G713" s="175"/>
      <c r="H713" s="175"/>
      <c r="I713" s="175"/>
      <c r="J713" s="175"/>
      <c r="K713" s="175"/>
      <c r="L713" s="175"/>
      <c r="M713" s="176"/>
      <c r="N713" s="176"/>
      <c r="O713" s="176"/>
      <c r="P713" s="176"/>
      <c r="Q713" s="176"/>
      <c r="R713" s="176"/>
      <c r="S713" s="175"/>
      <c r="T713" s="175"/>
      <c r="U713" s="104"/>
      <c r="V713" s="333"/>
      <c r="W713" s="333"/>
      <c r="X713" s="333"/>
      <c r="Y713" s="333"/>
      <c r="Z713" s="333"/>
      <c r="AA713" s="333"/>
      <c r="AB713" s="333"/>
      <c r="AC713" s="333"/>
      <c r="AD713" s="333"/>
      <c r="AE713" s="333"/>
      <c r="AF713" s="333"/>
      <c r="AG713" s="333"/>
      <c r="AH713" s="333"/>
      <c r="AI713" s="333"/>
      <c r="AJ713" s="333"/>
      <c r="AK713" s="333"/>
      <c r="AL713" s="333"/>
      <c r="AM713" s="333"/>
      <c r="AN713" s="333"/>
    </row>
    <row r="714" spans="1:40" ht="16.5" customHeight="1">
      <c r="A714" s="106"/>
      <c r="B714" s="179"/>
      <c r="C714" s="175"/>
      <c r="D714" s="175"/>
      <c r="E714" s="175"/>
      <c r="F714" s="175"/>
      <c r="G714" s="175"/>
      <c r="H714" s="175"/>
      <c r="I714" s="175"/>
      <c r="J714" s="175"/>
      <c r="K714" s="175"/>
      <c r="L714" s="175"/>
      <c r="M714" s="176"/>
      <c r="N714" s="176"/>
      <c r="O714" s="176"/>
      <c r="P714" s="176"/>
      <c r="Q714" s="176"/>
      <c r="R714" s="176"/>
      <c r="S714" s="175"/>
      <c r="T714" s="175"/>
      <c r="U714" s="104"/>
      <c r="V714" s="333"/>
      <c r="W714" s="333"/>
      <c r="X714" s="333"/>
      <c r="Y714" s="333"/>
      <c r="Z714" s="333"/>
      <c r="AA714" s="333"/>
      <c r="AB714" s="333"/>
      <c r="AC714" s="333"/>
      <c r="AD714" s="333"/>
      <c r="AE714" s="333"/>
      <c r="AF714" s="333"/>
      <c r="AG714" s="333"/>
      <c r="AH714" s="333"/>
      <c r="AI714" s="333"/>
      <c r="AJ714" s="333"/>
      <c r="AK714" s="333"/>
      <c r="AL714" s="333"/>
      <c r="AM714" s="333"/>
      <c r="AN714" s="333"/>
    </row>
    <row r="715" spans="1:40" ht="16.5" customHeight="1">
      <c r="A715" s="106"/>
      <c r="B715" s="179"/>
      <c r="C715" s="175"/>
      <c r="D715" s="175"/>
      <c r="E715" s="175"/>
      <c r="F715" s="175"/>
      <c r="G715" s="175"/>
      <c r="H715" s="175"/>
      <c r="I715" s="175"/>
      <c r="J715" s="175"/>
      <c r="K715" s="175"/>
      <c r="L715" s="175"/>
      <c r="M715" s="176"/>
      <c r="N715" s="176"/>
      <c r="O715" s="176"/>
      <c r="P715" s="176"/>
      <c r="Q715" s="176"/>
      <c r="R715" s="176"/>
      <c r="S715" s="175"/>
      <c r="T715" s="175"/>
      <c r="U715" s="104"/>
      <c r="V715" s="333"/>
      <c r="W715" s="333"/>
      <c r="X715" s="333"/>
      <c r="Y715" s="333"/>
      <c r="Z715" s="333"/>
      <c r="AA715" s="333"/>
      <c r="AB715" s="333"/>
      <c r="AC715" s="333"/>
      <c r="AD715" s="333"/>
      <c r="AE715" s="333"/>
      <c r="AF715" s="333"/>
      <c r="AG715" s="333"/>
      <c r="AH715" s="333"/>
      <c r="AI715" s="333"/>
      <c r="AJ715" s="333"/>
      <c r="AK715" s="333"/>
      <c r="AL715" s="333"/>
      <c r="AM715" s="333"/>
      <c r="AN715" s="333"/>
    </row>
    <row r="716" spans="1:40" ht="16.5" customHeight="1">
      <c r="A716" s="106"/>
      <c r="B716" s="179"/>
      <c r="C716" s="175"/>
      <c r="D716" s="175"/>
      <c r="E716" s="175"/>
      <c r="F716" s="175"/>
      <c r="G716" s="175"/>
      <c r="H716" s="175"/>
      <c r="I716" s="175"/>
      <c r="J716" s="175"/>
      <c r="K716" s="175"/>
      <c r="L716" s="175"/>
      <c r="M716" s="176"/>
      <c r="N716" s="176"/>
      <c r="O716" s="176"/>
      <c r="P716" s="176"/>
      <c r="Q716" s="176"/>
      <c r="R716" s="176"/>
      <c r="S716" s="175"/>
      <c r="T716" s="175"/>
      <c r="U716" s="104"/>
      <c r="V716" s="333"/>
      <c r="W716" s="333"/>
      <c r="X716" s="333"/>
      <c r="Y716" s="333"/>
      <c r="Z716" s="333"/>
      <c r="AA716" s="333"/>
      <c r="AB716" s="333"/>
      <c r="AC716" s="333"/>
      <c r="AD716" s="333"/>
      <c r="AE716" s="333"/>
      <c r="AF716" s="333"/>
      <c r="AG716" s="333"/>
      <c r="AH716" s="333"/>
      <c r="AI716" s="333"/>
      <c r="AJ716" s="333"/>
      <c r="AK716" s="333"/>
      <c r="AL716" s="333"/>
      <c r="AM716" s="333"/>
      <c r="AN716" s="333"/>
    </row>
    <row r="717" spans="1:40" ht="16.5" customHeight="1">
      <c r="A717" s="106"/>
      <c r="B717" s="179"/>
      <c r="C717" s="175"/>
      <c r="D717" s="175"/>
      <c r="E717" s="175"/>
      <c r="F717" s="175"/>
      <c r="G717" s="175"/>
      <c r="H717" s="175"/>
      <c r="I717" s="175"/>
      <c r="J717" s="175"/>
      <c r="K717" s="175"/>
      <c r="L717" s="175"/>
      <c r="M717" s="176"/>
      <c r="N717" s="176"/>
      <c r="O717" s="176"/>
      <c r="P717" s="176"/>
      <c r="Q717" s="176"/>
      <c r="R717" s="176"/>
      <c r="S717" s="175"/>
      <c r="T717" s="175"/>
      <c r="U717" s="104"/>
      <c r="V717" s="333"/>
      <c r="W717" s="333"/>
      <c r="X717" s="333"/>
      <c r="Y717" s="333"/>
      <c r="Z717" s="333"/>
      <c r="AA717" s="333"/>
      <c r="AB717" s="333"/>
      <c r="AC717" s="333"/>
      <c r="AD717" s="333"/>
      <c r="AE717" s="333"/>
      <c r="AF717" s="333"/>
      <c r="AG717" s="333"/>
      <c r="AH717" s="333"/>
      <c r="AI717" s="333"/>
      <c r="AJ717" s="333"/>
      <c r="AK717" s="333"/>
      <c r="AL717" s="333"/>
      <c r="AM717" s="333"/>
      <c r="AN717" s="333"/>
    </row>
    <row r="718" spans="1:40" ht="16.5" customHeight="1">
      <c r="A718" s="106"/>
      <c r="B718" s="179"/>
      <c r="C718" s="175"/>
      <c r="D718" s="175"/>
      <c r="E718" s="175"/>
      <c r="F718" s="175"/>
      <c r="G718" s="175"/>
      <c r="H718" s="175"/>
      <c r="I718" s="175"/>
      <c r="J718" s="175"/>
      <c r="K718" s="175"/>
      <c r="L718" s="175"/>
      <c r="M718" s="176"/>
      <c r="N718" s="176"/>
      <c r="O718" s="176"/>
      <c r="P718" s="176"/>
      <c r="Q718" s="176"/>
      <c r="R718" s="176"/>
      <c r="S718" s="175"/>
      <c r="T718" s="175"/>
      <c r="U718" s="104"/>
      <c r="V718" s="333"/>
      <c r="W718" s="333"/>
      <c r="X718" s="333"/>
      <c r="Y718" s="333"/>
      <c r="Z718" s="333"/>
      <c r="AA718" s="333"/>
      <c r="AB718" s="333"/>
      <c r="AC718" s="333"/>
      <c r="AD718" s="333"/>
      <c r="AE718" s="333"/>
      <c r="AF718" s="333"/>
      <c r="AG718" s="333"/>
      <c r="AH718" s="333"/>
      <c r="AI718" s="333"/>
      <c r="AJ718" s="333"/>
      <c r="AK718" s="333"/>
      <c r="AL718" s="333"/>
      <c r="AM718" s="333"/>
      <c r="AN718" s="333"/>
    </row>
    <row r="719" spans="1:40" ht="16.5" customHeight="1">
      <c r="A719" s="106"/>
      <c r="B719" s="179"/>
      <c r="C719" s="175"/>
      <c r="D719" s="175"/>
      <c r="E719" s="175"/>
      <c r="F719" s="175"/>
      <c r="G719" s="175"/>
      <c r="H719" s="175"/>
      <c r="I719" s="175"/>
      <c r="J719" s="175"/>
      <c r="K719" s="175"/>
      <c r="L719" s="175"/>
      <c r="M719" s="176"/>
      <c r="N719" s="176"/>
      <c r="O719" s="176"/>
      <c r="P719" s="176"/>
      <c r="Q719" s="176"/>
      <c r="R719" s="176"/>
      <c r="S719" s="175"/>
      <c r="T719" s="175"/>
      <c r="U719" s="104"/>
      <c r="V719" s="333"/>
      <c r="W719" s="333"/>
      <c r="X719" s="333"/>
      <c r="Y719" s="333"/>
      <c r="Z719" s="333"/>
      <c r="AA719" s="333"/>
      <c r="AB719" s="333"/>
      <c r="AC719" s="333"/>
      <c r="AD719" s="333"/>
      <c r="AE719" s="333"/>
      <c r="AF719" s="333"/>
      <c r="AG719" s="333"/>
      <c r="AH719" s="333"/>
      <c r="AI719" s="333"/>
      <c r="AJ719" s="333"/>
      <c r="AK719" s="333"/>
      <c r="AL719" s="333"/>
      <c r="AM719" s="333"/>
      <c r="AN719" s="333"/>
    </row>
    <row r="720" spans="1:40" ht="16.5" customHeight="1">
      <c r="A720" s="106"/>
      <c r="B720" s="179"/>
      <c r="C720" s="175"/>
      <c r="D720" s="175"/>
      <c r="E720" s="175"/>
      <c r="F720" s="175"/>
      <c r="G720" s="175"/>
      <c r="H720" s="175"/>
      <c r="I720" s="175"/>
      <c r="J720" s="175"/>
      <c r="K720" s="175"/>
      <c r="L720" s="175"/>
      <c r="M720" s="176"/>
      <c r="N720" s="176"/>
      <c r="O720" s="176"/>
      <c r="P720" s="176"/>
      <c r="Q720" s="176"/>
      <c r="R720" s="176"/>
      <c r="S720" s="175"/>
      <c r="T720" s="175"/>
      <c r="U720" s="104"/>
      <c r="V720" s="333"/>
      <c r="W720" s="333"/>
      <c r="X720" s="333"/>
      <c r="Y720" s="333"/>
      <c r="Z720" s="333"/>
      <c r="AA720" s="333"/>
      <c r="AB720" s="333"/>
      <c r="AC720" s="333"/>
      <c r="AD720" s="333"/>
      <c r="AE720" s="333"/>
      <c r="AF720" s="333"/>
      <c r="AG720" s="333"/>
      <c r="AH720" s="333"/>
      <c r="AI720" s="333"/>
      <c r="AJ720" s="333"/>
      <c r="AK720" s="333"/>
      <c r="AL720" s="333"/>
      <c r="AM720" s="333"/>
      <c r="AN720" s="333"/>
    </row>
    <row r="721" spans="1:40" ht="16.5" customHeight="1">
      <c r="A721" s="106"/>
      <c r="B721" s="179"/>
      <c r="C721" s="175"/>
      <c r="D721" s="175"/>
      <c r="E721" s="175"/>
      <c r="F721" s="175"/>
      <c r="G721" s="175"/>
      <c r="H721" s="175"/>
      <c r="I721" s="175"/>
      <c r="J721" s="175"/>
      <c r="K721" s="175"/>
      <c r="L721" s="175"/>
      <c r="M721" s="176"/>
      <c r="N721" s="176"/>
      <c r="O721" s="176"/>
      <c r="P721" s="176"/>
      <c r="Q721" s="176"/>
      <c r="R721" s="176"/>
      <c r="S721" s="175"/>
      <c r="T721" s="175"/>
      <c r="U721" s="104"/>
      <c r="V721" s="333"/>
      <c r="W721" s="333"/>
      <c r="X721" s="333"/>
      <c r="Y721" s="333"/>
      <c r="Z721" s="333"/>
      <c r="AA721" s="333"/>
      <c r="AB721" s="333"/>
      <c r="AC721" s="333"/>
      <c r="AD721" s="333"/>
      <c r="AE721" s="333"/>
      <c r="AF721" s="333"/>
      <c r="AG721" s="333"/>
      <c r="AH721" s="333"/>
      <c r="AI721" s="333"/>
      <c r="AJ721" s="333"/>
      <c r="AK721" s="333"/>
      <c r="AL721" s="333"/>
      <c r="AM721" s="333"/>
      <c r="AN721" s="333"/>
    </row>
    <row r="722" spans="1:40" ht="16.5" customHeight="1">
      <c r="A722" s="106"/>
      <c r="B722" s="179"/>
      <c r="C722" s="175"/>
      <c r="D722" s="175"/>
      <c r="E722" s="175"/>
      <c r="F722" s="175"/>
      <c r="G722" s="175"/>
      <c r="H722" s="175"/>
      <c r="I722" s="175"/>
      <c r="J722" s="175"/>
      <c r="K722" s="175"/>
      <c r="L722" s="175"/>
      <c r="M722" s="176"/>
      <c r="N722" s="176"/>
      <c r="O722" s="176"/>
      <c r="P722" s="176"/>
      <c r="Q722" s="176"/>
      <c r="R722" s="176"/>
      <c r="S722" s="175"/>
      <c r="T722" s="175"/>
      <c r="U722" s="104"/>
      <c r="V722" s="333"/>
      <c r="W722" s="333"/>
      <c r="X722" s="333"/>
      <c r="Y722" s="333"/>
      <c r="Z722" s="333"/>
      <c r="AA722" s="333"/>
      <c r="AB722" s="333"/>
      <c r="AC722" s="333"/>
      <c r="AD722" s="333"/>
      <c r="AE722" s="333"/>
      <c r="AF722" s="333"/>
      <c r="AG722" s="333"/>
      <c r="AH722" s="333"/>
      <c r="AI722" s="333"/>
      <c r="AJ722" s="333"/>
      <c r="AK722" s="333"/>
      <c r="AL722" s="333"/>
      <c r="AM722" s="333"/>
      <c r="AN722" s="333"/>
    </row>
    <row r="723" spans="1:40" ht="16.5" customHeight="1">
      <c r="A723" s="106"/>
      <c r="B723" s="179"/>
      <c r="C723" s="175"/>
      <c r="D723" s="175"/>
      <c r="E723" s="175"/>
      <c r="F723" s="175"/>
      <c r="G723" s="175"/>
      <c r="H723" s="175"/>
      <c r="I723" s="175"/>
      <c r="J723" s="175"/>
      <c r="K723" s="175"/>
      <c r="L723" s="175"/>
      <c r="M723" s="176"/>
      <c r="N723" s="176"/>
      <c r="O723" s="176"/>
      <c r="P723" s="176"/>
      <c r="Q723" s="176"/>
      <c r="R723" s="176"/>
      <c r="S723" s="175"/>
      <c r="T723" s="175"/>
      <c r="U723" s="104"/>
      <c r="V723" s="333"/>
      <c r="W723" s="333"/>
      <c r="X723" s="333"/>
      <c r="Y723" s="333"/>
      <c r="Z723" s="333"/>
      <c r="AA723" s="333"/>
      <c r="AB723" s="333"/>
      <c r="AC723" s="333"/>
      <c r="AD723" s="333"/>
      <c r="AE723" s="333"/>
      <c r="AF723" s="333"/>
      <c r="AG723" s="333"/>
      <c r="AH723" s="333"/>
      <c r="AI723" s="333"/>
      <c r="AJ723" s="333"/>
      <c r="AK723" s="333"/>
      <c r="AL723" s="333"/>
      <c r="AM723" s="333"/>
      <c r="AN723" s="333"/>
    </row>
    <row r="724" spans="1:40" ht="16.5" customHeight="1">
      <c r="A724" s="106"/>
      <c r="B724" s="179"/>
      <c r="C724" s="175"/>
      <c r="D724" s="175"/>
      <c r="E724" s="175"/>
      <c r="F724" s="175"/>
      <c r="G724" s="175"/>
      <c r="H724" s="175"/>
      <c r="I724" s="175"/>
      <c r="J724" s="175"/>
      <c r="K724" s="175"/>
      <c r="L724" s="175"/>
      <c r="M724" s="176"/>
      <c r="N724" s="176"/>
      <c r="O724" s="176"/>
      <c r="P724" s="176"/>
      <c r="Q724" s="176"/>
      <c r="R724" s="176"/>
      <c r="S724" s="175"/>
      <c r="T724" s="175"/>
      <c r="U724" s="104"/>
      <c r="V724" s="333"/>
      <c r="W724" s="333"/>
      <c r="X724" s="333"/>
      <c r="Y724" s="333"/>
      <c r="Z724" s="333"/>
      <c r="AA724" s="333"/>
      <c r="AB724" s="333"/>
      <c r="AC724" s="333"/>
      <c r="AD724" s="333"/>
      <c r="AE724" s="333"/>
      <c r="AF724" s="333"/>
      <c r="AG724" s="333"/>
      <c r="AH724" s="333"/>
      <c r="AI724" s="333"/>
      <c r="AJ724" s="333"/>
      <c r="AK724" s="333"/>
      <c r="AL724" s="333"/>
      <c r="AM724" s="333"/>
      <c r="AN724" s="333"/>
    </row>
    <row r="725" spans="1:40" ht="16.5" customHeight="1">
      <c r="A725" s="106"/>
      <c r="B725" s="179"/>
      <c r="C725" s="175"/>
      <c r="D725" s="175"/>
      <c r="E725" s="175"/>
      <c r="F725" s="175"/>
      <c r="G725" s="175"/>
      <c r="H725" s="175"/>
      <c r="I725" s="175"/>
      <c r="J725" s="175"/>
      <c r="K725" s="175"/>
      <c r="L725" s="175"/>
      <c r="M725" s="176"/>
      <c r="N725" s="176"/>
      <c r="O725" s="176"/>
      <c r="P725" s="176"/>
      <c r="Q725" s="176"/>
      <c r="R725" s="176"/>
      <c r="S725" s="175"/>
      <c r="T725" s="175"/>
      <c r="U725" s="104"/>
      <c r="V725" s="333"/>
      <c r="W725" s="333"/>
      <c r="X725" s="333"/>
      <c r="Y725" s="333"/>
      <c r="Z725" s="333"/>
      <c r="AA725" s="333"/>
      <c r="AB725" s="333"/>
      <c r="AC725" s="333"/>
      <c r="AD725" s="333"/>
      <c r="AE725" s="333"/>
      <c r="AF725" s="333"/>
      <c r="AG725" s="333"/>
      <c r="AH725" s="333"/>
      <c r="AI725" s="333"/>
      <c r="AJ725" s="333"/>
      <c r="AK725" s="333"/>
      <c r="AL725" s="333"/>
      <c r="AM725" s="333"/>
      <c r="AN725" s="333"/>
    </row>
    <row r="726" spans="1:40" ht="16.5" customHeight="1">
      <c r="A726" s="106"/>
      <c r="B726" s="179"/>
      <c r="C726" s="175"/>
      <c r="D726" s="175"/>
      <c r="E726" s="175"/>
      <c r="F726" s="175"/>
      <c r="G726" s="175"/>
      <c r="H726" s="175"/>
      <c r="I726" s="175"/>
      <c r="J726" s="175"/>
      <c r="K726" s="175"/>
      <c r="L726" s="175"/>
      <c r="M726" s="176"/>
      <c r="N726" s="176"/>
      <c r="O726" s="176"/>
      <c r="P726" s="176"/>
      <c r="Q726" s="176"/>
      <c r="R726" s="176"/>
      <c r="S726" s="175"/>
      <c r="T726" s="175"/>
      <c r="U726" s="104"/>
      <c r="V726" s="333"/>
      <c r="W726" s="333"/>
      <c r="X726" s="333"/>
      <c r="Y726" s="333"/>
      <c r="Z726" s="333"/>
      <c r="AA726" s="333"/>
      <c r="AB726" s="333"/>
      <c r="AC726" s="333"/>
      <c r="AD726" s="333"/>
      <c r="AE726" s="333"/>
      <c r="AF726" s="333"/>
      <c r="AG726" s="333"/>
      <c r="AH726" s="333"/>
      <c r="AI726" s="333"/>
      <c r="AJ726" s="333"/>
      <c r="AK726" s="333"/>
      <c r="AL726" s="333"/>
      <c r="AM726" s="333"/>
      <c r="AN726" s="333"/>
    </row>
    <row r="727" spans="1:40" ht="16.5" customHeight="1">
      <c r="A727" s="106"/>
      <c r="B727" s="179"/>
      <c r="C727" s="175"/>
      <c r="D727" s="175"/>
      <c r="E727" s="175"/>
      <c r="F727" s="175"/>
      <c r="G727" s="175"/>
      <c r="H727" s="175"/>
      <c r="I727" s="175"/>
      <c r="J727" s="175"/>
      <c r="K727" s="175"/>
      <c r="L727" s="175"/>
      <c r="M727" s="176"/>
      <c r="N727" s="176"/>
      <c r="O727" s="176"/>
      <c r="P727" s="176"/>
      <c r="Q727" s="176"/>
      <c r="R727" s="176"/>
      <c r="S727" s="175"/>
      <c r="T727" s="175"/>
      <c r="U727" s="104"/>
      <c r="V727" s="333"/>
      <c r="W727" s="333"/>
      <c r="X727" s="333"/>
      <c r="Y727" s="333"/>
      <c r="Z727" s="333"/>
      <c r="AA727" s="333"/>
      <c r="AB727" s="333"/>
      <c r="AC727" s="333"/>
      <c r="AD727" s="333"/>
      <c r="AE727" s="333"/>
      <c r="AF727" s="333"/>
      <c r="AG727" s="333"/>
      <c r="AH727" s="333"/>
      <c r="AI727" s="333"/>
      <c r="AJ727" s="333"/>
      <c r="AK727" s="333"/>
      <c r="AL727" s="333"/>
      <c r="AM727" s="333"/>
      <c r="AN727" s="333"/>
    </row>
    <row r="728" spans="1:40" ht="16.5" customHeight="1">
      <c r="A728" s="106"/>
      <c r="B728" s="179"/>
      <c r="C728" s="175"/>
      <c r="D728" s="175"/>
      <c r="E728" s="175"/>
      <c r="F728" s="175"/>
      <c r="G728" s="175"/>
      <c r="H728" s="175"/>
      <c r="I728" s="175"/>
      <c r="J728" s="175"/>
      <c r="K728" s="175"/>
      <c r="L728" s="175"/>
      <c r="M728" s="176"/>
      <c r="N728" s="176"/>
      <c r="O728" s="176"/>
      <c r="P728" s="176"/>
      <c r="Q728" s="176"/>
      <c r="R728" s="176"/>
      <c r="S728" s="175"/>
      <c r="T728" s="175"/>
      <c r="U728" s="104"/>
      <c r="V728" s="333"/>
      <c r="W728" s="333"/>
      <c r="X728" s="333"/>
      <c r="Y728" s="333"/>
      <c r="Z728" s="333"/>
      <c r="AA728" s="333"/>
      <c r="AB728" s="333"/>
      <c r="AC728" s="333"/>
      <c r="AD728" s="333"/>
      <c r="AE728" s="333"/>
      <c r="AF728" s="333"/>
      <c r="AG728" s="333"/>
      <c r="AH728" s="333"/>
      <c r="AI728" s="333"/>
      <c r="AJ728" s="333"/>
      <c r="AK728" s="333"/>
      <c r="AL728" s="333"/>
      <c r="AM728" s="333"/>
      <c r="AN728" s="333"/>
    </row>
    <row r="729" spans="1:40" ht="16.5" customHeight="1">
      <c r="A729" s="106"/>
      <c r="B729" s="179"/>
      <c r="C729" s="175"/>
      <c r="D729" s="175"/>
      <c r="E729" s="175"/>
      <c r="F729" s="175"/>
      <c r="G729" s="175"/>
      <c r="H729" s="175"/>
      <c r="I729" s="175"/>
      <c r="J729" s="175"/>
      <c r="K729" s="175"/>
      <c r="L729" s="175"/>
      <c r="M729" s="176"/>
      <c r="N729" s="176"/>
      <c r="O729" s="176"/>
      <c r="P729" s="176"/>
      <c r="Q729" s="176"/>
      <c r="R729" s="176"/>
      <c r="S729" s="175"/>
      <c r="T729" s="175"/>
      <c r="U729" s="104"/>
      <c r="V729" s="333"/>
      <c r="W729" s="333"/>
      <c r="X729" s="333"/>
      <c r="Y729" s="333"/>
      <c r="Z729" s="333"/>
      <c r="AA729" s="333"/>
      <c r="AB729" s="333"/>
      <c r="AC729" s="333"/>
      <c r="AD729" s="333"/>
      <c r="AE729" s="333"/>
      <c r="AF729" s="333"/>
      <c r="AG729" s="333"/>
      <c r="AH729" s="333"/>
      <c r="AI729" s="333"/>
      <c r="AJ729" s="333"/>
      <c r="AK729" s="333"/>
      <c r="AL729" s="333"/>
      <c r="AM729" s="333"/>
      <c r="AN729" s="333"/>
    </row>
    <row r="730" spans="1:40" ht="16.5" customHeight="1">
      <c r="A730" s="106"/>
      <c r="B730" s="179"/>
      <c r="C730" s="175"/>
      <c r="D730" s="175"/>
      <c r="E730" s="175"/>
      <c r="F730" s="175"/>
      <c r="G730" s="175"/>
      <c r="H730" s="175"/>
      <c r="I730" s="175"/>
      <c r="J730" s="175"/>
      <c r="K730" s="175"/>
      <c r="L730" s="175"/>
      <c r="M730" s="176"/>
      <c r="N730" s="176"/>
      <c r="O730" s="176"/>
      <c r="P730" s="176"/>
      <c r="Q730" s="176"/>
      <c r="R730" s="176"/>
      <c r="S730" s="175"/>
      <c r="T730" s="175"/>
      <c r="U730" s="104"/>
      <c r="V730" s="333"/>
      <c r="W730" s="333"/>
      <c r="X730" s="333"/>
      <c r="Y730" s="333"/>
      <c r="Z730" s="333"/>
      <c r="AA730" s="333"/>
      <c r="AB730" s="333"/>
      <c r="AC730" s="333"/>
      <c r="AD730" s="333"/>
      <c r="AE730" s="333"/>
      <c r="AF730" s="333"/>
      <c r="AG730" s="333"/>
      <c r="AH730" s="333"/>
      <c r="AI730" s="333"/>
      <c r="AJ730" s="333"/>
      <c r="AK730" s="333"/>
      <c r="AL730" s="333"/>
      <c r="AM730" s="333"/>
      <c r="AN730" s="333"/>
    </row>
    <row r="731" spans="1:40" ht="16.5" customHeight="1">
      <c r="A731" s="106"/>
      <c r="B731" s="179"/>
      <c r="C731" s="175"/>
      <c r="D731" s="175"/>
      <c r="E731" s="175"/>
      <c r="F731" s="175"/>
      <c r="G731" s="175"/>
      <c r="H731" s="175"/>
      <c r="I731" s="175"/>
      <c r="J731" s="175"/>
      <c r="K731" s="175"/>
      <c r="L731" s="175"/>
      <c r="M731" s="176"/>
      <c r="N731" s="176"/>
      <c r="O731" s="176"/>
      <c r="P731" s="176"/>
      <c r="Q731" s="176"/>
      <c r="R731" s="176"/>
      <c r="S731" s="175"/>
      <c r="T731" s="175"/>
      <c r="U731" s="104"/>
      <c r="V731" s="333"/>
      <c r="W731" s="333"/>
      <c r="X731" s="333"/>
      <c r="Y731" s="333"/>
      <c r="Z731" s="333"/>
      <c r="AA731" s="333"/>
      <c r="AB731" s="333"/>
      <c r="AC731" s="333"/>
      <c r="AD731" s="333"/>
      <c r="AE731" s="333"/>
      <c r="AF731" s="333"/>
      <c r="AG731" s="333"/>
      <c r="AH731" s="333"/>
      <c r="AI731" s="333"/>
      <c r="AJ731" s="333"/>
      <c r="AK731" s="333"/>
      <c r="AL731" s="333"/>
      <c r="AM731" s="333"/>
      <c r="AN731" s="333"/>
    </row>
    <row r="732" spans="1:40" ht="16.5" customHeight="1">
      <c r="A732" s="106"/>
      <c r="B732" s="179"/>
      <c r="C732" s="175"/>
      <c r="D732" s="175"/>
      <c r="E732" s="175"/>
      <c r="F732" s="175"/>
      <c r="G732" s="175"/>
      <c r="H732" s="175"/>
      <c r="I732" s="175"/>
      <c r="J732" s="175"/>
      <c r="K732" s="175"/>
      <c r="L732" s="175"/>
      <c r="M732" s="176"/>
      <c r="N732" s="176"/>
      <c r="O732" s="176"/>
      <c r="P732" s="176"/>
      <c r="Q732" s="176"/>
      <c r="R732" s="176"/>
      <c r="S732" s="175"/>
      <c r="T732" s="175"/>
      <c r="U732" s="104"/>
      <c r="V732" s="333"/>
      <c r="W732" s="333"/>
      <c r="X732" s="333"/>
      <c r="Y732" s="333"/>
      <c r="Z732" s="333"/>
      <c r="AA732" s="333"/>
      <c r="AB732" s="333"/>
      <c r="AC732" s="333"/>
      <c r="AD732" s="333"/>
      <c r="AE732" s="333"/>
      <c r="AF732" s="333"/>
      <c r="AG732" s="333"/>
      <c r="AH732" s="333"/>
      <c r="AI732" s="333"/>
      <c r="AJ732" s="333"/>
      <c r="AK732" s="333"/>
      <c r="AL732" s="333"/>
      <c r="AM732" s="333"/>
      <c r="AN732" s="333"/>
    </row>
    <row r="733" spans="1:40" ht="16.5" customHeight="1">
      <c r="A733" s="106"/>
      <c r="B733" s="179"/>
      <c r="C733" s="175"/>
      <c r="D733" s="175"/>
      <c r="E733" s="175"/>
      <c r="F733" s="175"/>
      <c r="G733" s="175"/>
      <c r="H733" s="175"/>
      <c r="I733" s="175"/>
      <c r="J733" s="175"/>
      <c r="K733" s="175"/>
      <c r="L733" s="175"/>
      <c r="M733" s="176"/>
      <c r="N733" s="176"/>
      <c r="O733" s="176"/>
      <c r="P733" s="176"/>
      <c r="Q733" s="176"/>
      <c r="R733" s="176"/>
      <c r="S733" s="175"/>
      <c r="T733" s="175"/>
      <c r="U733" s="104"/>
      <c r="V733" s="333"/>
      <c r="W733" s="333"/>
      <c r="X733" s="333"/>
      <c r="Y733" s="333"/>
      <c r="Z733" s="333"/>
      <c r="AA733" s="333"/>
      <c r="AB733" s="333"/>
      <c r="AC733" s="333"/>
      <c r="AD733" s="333"/>
      <c r="AE733" s="333"/>
      <c r="AF733" s="333"/>
      <c r="AG733" s="333"/>
      <c r="AH733" s="333"/>
      <c r="AI733" s="333"/>
      <c r="AJ733" s="333"/>
      <c r="AK733" s="333"/>
      <c r="AL733" s="333"/>
      <c r="AM733" s="333"/>
      <c r="AN733" s="333"/>
    </row>
    <row r="734" spans="1:40" ht="16.5" customHeight="1">
      <c r="A734" s="106"/>
      <c r="B734" s="179"/>
      <c r="C734" s="175"/>
      <c r="D734" s="175"/>
      <c r="E734" s="175"/>
      <c r="F734" s="175"/>
      <c r="G734" s="175"/>
      <c r="H734" s="175"/>
      <c r="I734" s="175"/>
      <c r="J734" s="175"/>
      <c r="K734" s="175"/>
      <c r="L734" s="175"/>
      <c r="M734" s="176"/>
      <c r="N734" s="176"/>
      <c r="O734" s="176"/>
      <c r="P734" s="176"/>
      <c r="Q734" s="176"/>
      <c r="R734" s="176"/>
      <c r="S734" s="175"/>
      <c r="T734" s="175"/>
      <c r="U734" s="104"/>
      <c r="V734" s="333"/>
      <c r="W734" s="333"/>
      <c r="X734" s="333"/>
      <c r="Y734" s="333"/>
      <c r="Z734" s="333"/>
      <c r="AA734" s="333"/>
      <c r="AB734" s="333"/>
      <c r="AC734" s="333"/>
      <c r="AD734" s="333"/>
      <c r="AE734" s="333"/>
      <c r="AF734" s="333"/>
      <c r="AG734" s="333"/>
      <c r="AH734" s="333"/>
      <c r="AI734" s="333"/>
      <c r="AJ734" s="333"/>
      <c r="AK734" s="333"/>
      <c r="AL734" s="333"/>
      <c r="AM734" s="333"/>
      <c r="AN734" s="333"/>
    </row>
    <row r="735" spans="1:40" ht="16.5" customHeight="1">
      <c r="A735" s="106"/>
      <c r="B735" s="179"/>
      <c r="C735" s="175"/>
      <c r="D735" s="175"/>
      <c r="E735" s="175"/>
      <c r="F735" s="175"/>
      <c r="G735" s="175"/>
      <c r="H735" s="175"/>
      <c r="I735" s="175"/>
      <c r="J735" s="175"/>
      <c r="K735" s="175"/>
      <c r="L735" s="175"/>
      <c r="M735" s="176"/>
      <c r="N735" s="176"/>
      <c r="O735" s="176"/>
      <c r="P735" s="176"/>
      <c r="Q735" s="176"/>
      <c r="R735" s="176"/>
      <c r="S735" s="175"/>
      <c r="T735" s="175"/>
      <c r="U735" s="104"/>
      <c r="V735" s="333"/>
      <c r="W735" s="333"/>
      <c r="X735" s="333"/>
      <c r="Y735" s="333"/>
      <c r="Z735" s="333"/>
      <c r="AA735" s="333"/>
      <c r="AB735" s="333"/>
      <c r="AC735" s="333"/>
      <c r="AD735" s="333"/>
      <c r="AE735" s="333"/>
      <c r="AF735" s="333"/>
      <c r="AG735" s="333"/>
      <c r="AH735" s="333"/>
      <c r="AI735" s="333"/>
      <c r="AJ735" s="333"/>
      <c r="AK735" s="333"/>
      <c r="AL735" s="333"/>
      <c r="AM735" s="333"/>
      <c r="AN735" s="333"/>
    </row>
    <row r="736" spans="1:40" ht="16.5" customHeight="1">
      <c r="A736" s="106"/>
      <c r="B736" s="179"/>
      <c r="C736" s="175"/>
      <c r="D736" s="175"/>
      <c r="E736" s="175"/>
      <c r="F736" s="175"/>
      <c r="G736" s="175"/>
      <c r="H736" s="175"/>
      <c r="I736" s="175"/>
      <c r="J736" s="175"/>
      <c r="K736" s="175"/>
      <c r="L736" s="175"/>
      <c r="M736" s="176"/>
      <c r="N736" s="176"/>
      <c r="O736" s="176"/>
      <c r="P736" s="176"/>
      <c r="Q736" s="176"/>
      <c r="R736" s="176"/>
      <c r="S736" s="175"/>
      <c r="T736" s="175"/>
      <c r="U736" s="104"/>
      <c r="V736" s="333"/>
      <c r="W736" s="333"/>
      <c r="X736" s="333"/>
      <c r="Y736" s="333"/>
      <c r="Z736" s="333"/>
      <c r="AA736" s="333"/>
      <c r="AB736" s="333"/>
      <c r="AC736" s="333"/>
      <c r="AD736" s="333"/>
      <c r="AE736" s="333"/>
      <c r="AF736" s="333"/>
      <c r="AG736" s="333"/>
      <c r="AH736" s="333"/>
      <c r="AI736" s="333"/>
      <c r="AJ736" s="333"/>
      <c r="AK736" s="333"/>
      <c r="AL736" s="333"/>
      <c r="AM736" s="333"/>
      <c r="AN736" s="333"/>
    </row>
    <row r="737" spans="1:40" ht="16.5" customHeight="1">
      <c r="A737" s="106"/>
      <c r="B737" s="179"/>
      <c r="C737" s="175"/>
      <c r="D737" s="175"/>
      <c r="E737" s="175"/>
      <c r="F737" s="175"/>
      <c r="G737" s="175"/>
      <c r="H737" s="175"/>
      <c r="I737" s="175"/>
      <c r="J737" s="175"/>
      <c r="K737" s="175"/>
      <c r="L737" s="175"/>
      <c r="M737" s="176"/>
      <c r="N737" s="176"/>
      <c r="O737" s="176"/>
      <c r="P737" s="176"/>
      <c r="Q737" s="176"/>
      <c r="R737" s="176"/>
      <c r="S737" s="175"/>
      <c r="T737" s="175"/>
      <c r="U737" s="104"/>
      <c r="V737" s="333"/>
      <c r="W737" s="333"/>
      <c r="X737" s="333"/>
      <c r="Y737" s="333"/>
      <c r="Z737" s="333"/>
      <c r="AA737" s="333"/>
      <c r="AB737" s="333"/>
      <c r="AC737" s="333"/>
      <c r="AD737" s="333"/>
      <c r="AE737" s="333"/>
      <c r="AF737" s="333"/>
      <c r="AG737" s="333"/>
      <c r="AH737" s="333"/>
      <c r="AI737" s="333"/>
      <c r="AJ737" s="333"/>
      <c r="AK737" s="333"/>
      <c r="AL737" s="333"/>
      <c r="AM737" s="333"/>
      <c r="AN737" s="333"/>
    </row>
    <row r="738" spans="1:40" ht="16.5" customHeight="1">
      <c r="A738" s="106"/>
      <c r="B738" s="179"/>
      <c r="C738" s="175"/>
      <c r="D738" s="175"/>
      <c r="E738" s="175"/>
      <c r="F738" s="175"/>
      <c r="G738" s="175"/>
      <c r="H738" s="175"/>
      <c r="I738" s="175"/>
      <c r="J738" s="175"/>
      <c r="K738" s="175"/>
      <c r="L738" s="175"/>
      <c r="M738" s="176"/>
      <c r="N738" s="176"/>
      <c r="O738" s="176"/>
      <c r="P738" s="176"/>
      <c r="Q738" s="176"/>
      <c r="R738" s="176"/>
      <c r="S738" s="175"/>
      <c r="T738" s="175"/>
      <c r="U738" s="104"/>
      <c r="V738" s="333"/>
      <c r="W738" s="333"/>
      <c r="X738" s="333"/>
      <c r="Y738" s="333"/>
      <c r="Z738" s="333"/>
      <c r="AA738" s="333"/>
      <c r="AB738" s="333"/>
      <c r="AC738" s="333"/>
      <c r="AD738" s="333"/>
      <c r="AE738" s="333"/>
      <c r="AF738" s="333"/>
      <c r="AG738" s="333"/>
      <c r="AH738" s="333"/>
      <c r="AI738" s="333"/>
      <c r="AJ738" s="333"/>
      <c r="AK738" s="333"/>
      <c r="AL738" s="333"/>
      <c r="AM738" s="333"/>
      <c r="AN738" s="333"/>
    </row>
    <row r="739" spans="1:40" ht="16.5" customHeight="1">
      <c r="A739" s="106"/>
      <c r="B739" s="179"/>
      <c r="C739" s="175"/>
      <c r="D739" s="175"/>
      <c r="E739" s="175"/>
      <c r="F739" s="175"/>
      <c r="G739" s="175"/>
      <c r="H739" s="175"/>
      <c r="I739" s="175"/>
      <c r="J739" s="175"/>
      <c r="K739" s="175"/>
      <c r="L739" s="175"/>
      <c r="M739" s="176"/>
      <c r="N739" s="176"/>
      <c r="O739" s="176"/>
      <c r="P739" s="176"/>
      <c r="Q739" s="176"/>
      <c r="R739" s="176"/>
      <c r="S739" s="175"/>
      <c r="T739" s="175"/>
      <c r="U739" s="104"/>
      <c r="V739" s="333"/>
      <c r="W739" s="333"/>
      <c r="X739" s="333"/>
      <c r="Y739" s="333"/>
      <c r="Z739" s="333"/>
      <c r="AA739" s="333"/>
      <c r="AB739" s="333"/>
      <c r="AC739" s="333"/>
      <c r="AD739" s="333"/>
      <c r="AE739" s="333"/>
      <c r="AF739" s="333"/>
      <c r="AG739" s="333"/>
      <c r="AH739" s="333"/>
      <c r="AI739" s="333"/>
      <c r="AJ739" s="333"/>
      <c r="AK739" s="333"/>
      <c r="AL739" s="333"/>
      <c r="AM739" s="333"/>
      <c r="AN739" s="333"/>
    </row>
    <row r="740" spans="1:40" ht="16.5" customHeight="1">
      <c r="A740" s="106"/>
      <c r="B740" s="179"/>
      <c r="C740" s="175"/>
      <c r="D740" s="175"/>
      <c r="E740" s="175"/>
      <c r="F740" s="175"/>
      <c r="G740" s="175"/>
      <c r="H740" s="175"/>
      <c r="I740" s="175"/>
      <c r="J740" s="175"/>
      <c r="K740" s="175"/>
      <c r="L740" s="175"/>
      <c r="M740" s="176"/>
      <c r="N740" s="176"/>
      <c r="O740" s="176"/>
      <c r="P740" s="176"/>
      <c r="Q740" s="176"/>
      <c r="R740" s="176"/>
      <c r="S740" s="175"/>
      <c r="T740" s="175"/>
      <c r="U740" s="104"/>
      <c r="V740" s="333"/>
      <c r="W740" s="333"/>
      <c r="X740" s="333"/>
      <c r="Y740" s="333"/>
      <c r="Z740" s="333"/>
      <c r="AA740" s="333"/>
      <c r="AB740" s="333"/>
      <c r="AC740" s="333"/>
      <c r="AD740" s="333"/>
      <c r="AE740" s="333"/>
      <c r="AF740" s="333"/>
      <c r="AG740" s="333"/>
      <c r="AH740" s="333"/>
      <c r="AI740" s="333"/>
      <c r="AJ740" s="333"/>
      <c r="AK740" s="333"/>
      <c r="AL740" s="333"/>
      <c r="AM740" s="333"/>
      <c r="AN740" s="333"/>
    </row>
    <row r="741" spans="1:40" ht="16.5" customHeight="1">
      <c r="A741" s="106"/>
      <c r="B741" s="179"/>
      <c r="C741" s="175"/>
      <c r="D741" s="175"/>
      <c r="E741" s="175"/>
      <c r="F741" s="175"/>
      <c r="G741" s="175"/>
      <c r="H741" s="175"/>
      <c r="I741" s="175"/>
      <c r="J741" s="175"/>
      <c r="K741" s="175"/>
      <c r="L741" s="175"/>
      <c r="M741" s="176"/>
      <c r="N741" s="176"/>
      <c r="O741" s="176"/>
      <c r="P741" s="176"/>
      <c r="Q741" s="176"/>
      <c r="R741" s="176"/>
      <c r="S741" s="175"/>
      <c r="T741" s="175"/>
      <c r="U741" s="104"/>
      <c r="V741" s="333"/>
      <c r="W741" s="333"/>
      <c r="X741" s="333"/>
      <c r="Y741" s="333"/>
      <c r="Z741" s="333"/>
      <c r="AA741" s="333"/>
      <c r="AB741" s="333"/>
      <c r="AC741" s="333"/>
      <c r="AD741" s="333"/>
      <c r="AE741" s="333"/>
      <c r="AF741" s="333"/>
      <c r="AG741" s="333"/>
      <c r="AH741" s="333"/>
      <c r="AI741" s="333"/>
      <c r="AJ741" s="333"/>
      <c r="AK741" s="333"/>
      <c r="AL741" s="333"/>
      <c r="AM741" s="333"/>
      <c r="AN741" s="333"/>
    </row>
    <row r="742" spans="1:40" ht="16.5" customHeight="1">
      <c r="A742" s="106"/>
      <c r="B742" s="179"/>
      <c r="C742" s="175"/>
      <c r="D742" s="175"/>
      <c r="E742" s="175"/>
      <c r="F742" s="175"/>
      <c r="G742" s="175"/>
      <c r="H742" s="175"/>
      <c r="I742" s="175"/>
      <c r="J742" s="175"/>
      <c r="K742" s="175"/>
      <c r="L742" s="175"/>
      <c r="M742" s="176"/>
      <c r="N742" s="176"/>
      <c r="O742" s="176"/>
      <c r="P742" s="176"/>
      <c r="Q742" s="176"/>
      <c r="R742" s="176"/>
      <c r="S742" s="175"/>
      <c r="T742" s="175"/>
      <c r="U742" s="104"/>
      <c r="V742" s="333"/>
      <c r="W742" s="333"/>
      <c r="X742" s="333"/>
      <c r="Y742" s="333"/>
      <c r="Z742" s="333"/>
      <c r="AA742" s="333"/>
      <c r="AB742" s="333"/>
      <c r="AC742" s="333"/>
      <c r="AD742" s="333"/>
      <c r="AE742" s="333"/>
      <c r="AF742" s="333"/>
      <c r="AG742" s="333"/>
      <c r="AH742" s="333"/>
      <c r="AI742" s="333"/>
      <c r="AJ742" s="333"/>
      <c r="AK742" s="333"/>
      <c r="AL742" s="333"/>
      <c r="AM742" s="333"/>
      <c r="AN742" s="333"/>
    </row>
    <row r="743" spans="1:40" ht="16.5" customHeight="1">
      <c r="A743" s="106"/>
      <c r="B743" s="179"/>
      <c r="C743" s="175"/>
      <c r="D743" s="175"/>
      <c r="E743" s="175"/>
      <c r="F743" s="175"/>
      <c r="G743" s="175"/>
      <c r="H743" s="175"/>
      <c r="I743" s="175"/>
      <c r="J743" s="175"/>
      <c r="K743" s="175"/>
      <c r="L743" s="175"/>
      <c r="M743" s="176"/>
      <c r="N743" s="176"/>
      <c r="O743" s="176"/>
      <c r="P743" s="176"/>
      <c r="Q743" s="176"/>
      <c r="R743" s="176"/>
      <c r="S743" s="175"/>
      <c r="T743" s="175"/>
      <c r="U743" s="104"/>
      <c r="V743" s="333"/>
      <c r="W743" s="333"/>
      <c r="X743" s="333"/>
      <c r="Y743" s="333"/>
      <c r="Z743" s="333"/>
      <c r="AA743" s="333"/>
      <c r="AB743" s="333"/>
      <c r="AC743" s="333"/>
      <c r="AD743" s="333"/>
      <c r="AE743" s="333"/>
      <c r="AF743" s="333"/>
      <c r="AG743" s="333"/>
      <c r="AH743" s="333"/>
      <c r="AI743" s="333"/>
      <c r="AJ743" s="333"/>
      <c r="AK743" s="333"/>
      <c r="AL743" s="333"/>
      <c r="AM743" s="333"/>
      <c r="AN743" s="333"/>
    </row>
    <row r="744" spans="1:40" ht="16.5" customHeight="1">
      <c r="A744" s="106"/>
      <c r="B744" s="179"/>
      <c r="C744" s="175"/>
      <c r="D744" s="175"/>
      <c r="E744" s="175"/>
      <c r="F744" s="175"/>
      <c r="G744" s="175"/>
      <c r="H744" s="175"/>
      <c r="I744" s="175"/>
      <c r="J744" s="175"/>
      <c r="K744" s="175"/>
      <c r="L744" s="175"/>
      <c r="M744" s="176"/>
      <c r="N744" s="176"/>
      <c r="O744" s="176"/>
      <c r="P744" s="176"/>
      <c r="Q744" s="176"/>
      <c r="R744" s="176"/>
      <c r="S744" s="175"/>
      <c r="T744" s="175"/>
      <c r="U744" s="104"/>
      <c r="V744" s="333"/>
      <c r="W744" s="333"/>
      <c r="X744" s="333"/>
      <c r="Y744" s="333"/>
      <c r="Z744" s="333"/>
      <c r="AA744" s="333"/>
      <c r="AB744" s="333"/>
      <c r="AC744" s="333"/>
      <c r="AD744" s="333"/>
      <c r="AE744" s="333"/>
      <c r="AF744" s="333"/>
      <c r="AG744" s="333"/>
      <c r="AH744" s="333"/>
      <c r="AI744" s="333"/>
      <c r="AJ744" s="333"/>
      <c r="AK744" s="333"/>
      <c r="AL744" s="333"/>
      <c r="AM744" s="333"/>
      <c r="AN744" s="333"/>
    </row>
  </sheetData>
  <mergeCells count="160">
    <mergeCell ref="R5:R6"/>
    <mergeCell ref="S5:S6"/>
    <mergeCell ref="A1:T1"/>
    <mergeCell ref="A2:T2"/>
    <mergeCell ref="D4:G4"/>
    <mergeCell ref="H4:K4"/>
    <mergeCell ref="A5:A6"/>
    <mergeCell ref="B5:B6"/>
    <mergeCell ref="C5:C6"/>
    <mergeCell ref="T5:T6"/>
    <mergeCell ref="F5:F6"/>
    <mergeCell ref="G5:G6"/>
    <mergeCell ref="H5:H6"/>
    <mergeCell ref="I5:I6"/>
    <mergeCell ref="L79:L81"/>
    <mergeCell ref="L95:L97"/>
    <mergeCell ref="L108:L110"/>
    <mergeCell ref="L124:L128"/>
    <mergeCell ref="L138:L140"/>
    <mergeCell ref="L154:L158"/>
    <mergeCell ref="L168:L170"/>
    <mergeCell ref="L184:L188"/>
    <mergeCell ref="L198:L200"/>
    <mergeCell ref="L214:L216"/>
    <mergeCell ref="L226:L227"/>
    <mergeCell ref="L241:L244"/>
    <mergeCell ref="L254:L257"/>
    <mergeCell ref="L270:S270"/>
    <mergeCell ref="L271:L274"/>
    <mergeCell ref="L284:L286"/>
    <mergeCell ref="L299:S299"/>
    <mergeCell ref="L300:L303"/>
    <mergeCell ref="L313:L315"/>
    <mergeCell ref="L328:S328"/>
    <mergeCell ref="L329:L332"/>
    <mergeCell ref="L446:S446"/>
    <mergeCell ref="L474:S474"/>
    <mergeCell ref="L503:S503"/>
    <mergeCell ref="L342:L344"/>
    <mergeCell ref="L357:S357"/>
    <mergeCell ref="L358:L360"/>
    <mergeCell ref="L370:L372"/>
    <mergeCell ref="L385:S385"/>
    <mergeCell ref="L386:L391"/>
    <mergeCell ref="L417:S417"/>
    <mergeCell ref="L504:L506"/>
    <mergeCell ref="L516:L518"/>
    <mergeCell ref="L531:S531"/>
    <mergeCell ref="M534:S534"/>
    <mergeCell ref="K535:K542"/>
    <mergeCell ref="K543:K550"/>
    <mergeCell ref="L401:L404"/>
    <mergeCell ref="L418:L420"/>
    <mergeCell ref="L430:L433"/>
    <mergeCell ref="L447:L449"/>
    <mergeCell ref="L459:L461"/>
    <mergeCell ref="L475:L478"/>
    <mergeCell ref="L488:L490"/>
    <mergeCell ref="H71:J72"/>
    <mergeCell ref="J5:J6"/>
    <mergeCell ref="K5:K6"/>
    <mergeCell ref="N5:N6"/>
    <mergeCell ref="O5:O6"/>
    <mergeCell ref="P5:P6"/>
    <mergeCell ref="Q5:Q6"/>
    <mergeCell ref="D5:D6"/>
    <mergeCell ref="E5:E6"/>
    <mergeCell ref="L34:L37"/>
    <mergeCell ref="L47:L51"/>
    <mergeCell ref="L65:L69"/>
    <mergeCell ref="A7:A26"/>
    <mergeCell ref="B7:B26"/>
    <mergeCell ref="C25:C26"/>
    <mergeCell ref="C31:C32"/>
    <mergeCell ref="A33:B33"/>
    <mergeCell ref="L5:L6"/>
    <mergeCell ref="M5:M6"/>
    <mergeCell ref="L7:L9"/>
    <mergeCell ref="L19:L20"/>
    <mergeCell ref="C349:C350"/>
    <mergeCell ref="C355:C356"/>
    <mergeCell ref="A357:B357"/>
    <mergeCell ref="C415:C416"/>
    <mergeCell ref="A417:B417"/>
    <mergeCell ref="B418:B439"/>
    <mergeCell ref="C438:C439"/>
    <mergeCell ref="B241:B263"/>
    <mergeCell ref="C262:C263"/>
    <mergeCell ref="C268:C269"/>
    <mergeCell ref="B271:B292"/>
    <mergeCell ref="C291:C292"/>
    <mergeCell ref="C297:C298"/>
    <mergeCell ref="A299:B299"/>
    <mergeCell ref="B300:B321"/>
    <mergeCell ref="C320:C321"/>
    <mergeCell ref="C444:C445"/>
    <mergeCell ref="A446:B446"/>
    <mergeCell ref="B447:B467"/>
    <mergeCell ref="A475:A496"/>
    <mergeCell ref="A504:A524"/>
    <mergeCell ref="B504:B524"/>
    <mergeCell ref="C523:C524"/>
    <mergeCell ref="C529:C530"/>
    <mergeCell ref="A531:B531"/>
    <mergeCell ref="C466:C467"/>
    <mergeCell ref="C472:C473"/>
    <mergeCell ref="A474:B474"/>
    <mergeCell ref="B475:B496"/>
    <mergeCell ref="C495:C496"/>
    <mergeCell ref="C501:C502"/>
    <mergeCell ref="A503:B503"/>
    <mergeCell ref="A447:A467"/>
    <mergeCell ref="C86:C87"/>
    <mergeCell ref="C92:C93"/>
    <mergeCell ref="C115:C116"/>
    <mergeCell ref="C121:C122"/>
    <mergeCell ref="A34:A57"/>
    <mergeCell ref="B34:B57"/>
    <mergeCell ref="C56:C57"/>
    <mergeCell ref="C62:C63"/>
    <mergeCell ref="A64:B64"/>
    <mergeCell ref="B65:B93"/>
    <mergeCell ref="A94:B94"/>
    <mergeCell ref="A65:A93"/>
    <mergeCell ref="A95:A122"/>
    <mergeCell ref="B95:B122"/>
    <mergeCell ref="A123:B123"/>
    <mergeCell ref="A124:A146"/>
    <mergeCell ref="B124:B146"/>
    <mergeCell ref="A153:B153"/>
    <mergeCell ref="A154:A176"/>
    <mergeCell ref="B154:B176"/>
    <mergeCell ref="A183:B183"/>
    <mergeCell ref="B184:B206"/>
    <mergeCell ref="C205:C206"/>
    <mergeCell ref="A184:A206"/>
    <mergeCell ref="C211:C212"/>
    <mergeCell ref="A213:B213"/>
    <mergeCell ref="A241:A263"/>
    <mergeCell ref="A271:A292"/>
    <mergeCell ref="A300:A321"/>
    <mergeCell ref="A329:A350"/>
    <mergeCell ref="A358:A378"/>
    <mergeCell ref="A386:A410"/>
    <mergeCell ref="A418:A439"/>
    <mergeCell ref="A214:A233"/>
    <mergeCell ref="B214:B233"/>
    <mergeCell ref="C232:C233"/>
    <mergeCell ref="C238:C239"/>
    <mergeCell ref="A240:B240"/>
    <mergeCell ref="A270:B270"/>
    <mergeCell ref="B329:B350"/>
    <mergeCell ref="B358:B378"/>
    <mergeCell ref="C377:C378"/>
    <mergeCell ref="C383:C384"/>
    <mergeCell ref="A385:B385"/>
    <mergeCell ref="B386:B410"/>
    <mergeCell ref="C409:C410"/>
    <mergeCell ref="C326:C327"/>
    <mergeCell ref="A328:B328"/>
  </mergeCells>
  <pageMargins left="0.7" right="0.7" top="0.75" bottom="0.75" header="0" footer="0"/>
  <pageSetup paperSize="9"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2F2F2"/>
  </sheetPr>
  <dimension ref="A1:AC1001"/>
  <sheetViews>
    <sheetView workbookViewId="0">
      <pane xSplit="12" ySplit="5" topLeftCell="M6" activePane="bottomRight" state="frozen"/>
      <selection pane="topRight" activeCell="M1" sqref="M1"/>
      <selection pane="bottomLeft" activeCell="A6" sqref="A6"/>
      <selection pane="bottomRight" activeCell="M6" sqref="M6"/>
    </sheetView>
  </sheetViews>
  <sheetFormatPr defaultColWidth="14.44140625" defaultRowHeight="15" customHeight="1"/>
  <cols>
    <col min="1" max="1" width="5.109375" customWidth="1"/>
    <col min="2" max="2" width="8.5546875" customWidth="1"/>
    <col min="3" max="3" width="6" hidden="1" customWidth="1"/>
    <col min="4" max="4" width="8.6640625" hidden="1" customWidth="1"/>
    <col min="5" max="6" width="10.5546875" hidden="1" customWidth="1"/>
    <col min="7" max="7" width="7.6640625" hidden="1" customWidth="1"/>
    <col min="8" max="8" width="8.6640625" customWidth="1"/>
    <col min="9" max="10" width="10.5546875" customWidth="1"/>
    <col min="11" max="11" width="12.109375" customWidth="1"/>
    <col min="12" max="12" width="24.88671875" customWidth="1"/>
    <col min="13" max="13" width="27.6640625" customWidth="1"/>
    <col min="14" max="14" width="32.109375" customWidth="1"/>
    <col min="15" max="15" width="32" customWidth="1"/>
    <col min="16" max="16" width="32.5546875" customWidth="1"/>
    <col min="17" max="17" width="30.5546875" customWidth="1"/>
    <col min="18" max="18" width="11.88671875" customWidth="1"/>
    <col min="19" max="19" width="10.109375" customWidth="1"/>
    <col min="20" max="20" width="22.5546875" customWidth="1"/>
    <col min="21" max="21" width="9.109375" customWidth="1"/>
    <col min="22" max="22" width="7.5546875" customWidth="1"/>
    <col min="23" max="23" width="7.88671875" customWidth="1"/>
    <col min="24" max="29" width="8.6640625" customWidth="1"/>
  </cols>
  <sheetData>
    <row r="1" spans="1:29" ht="27" customHeight="1">
      <c r="A1" s="1217" t="s">
        <v>3193</v>
      </c>
      <c r="B1" s="1166"/>
      <c r="C1" s="1166"/>
      <c r="D1" s="1166"/>
      <c r="E1" s="1166"/>
      <c r="F1" s="1166"/>
      <c r="G1" s="1166"/>
      <c r="H1" s="1166"/>
      <c r="I1" s="1166"/>
      <c r="J1" s="1166"/>
      <c r="K1" s="1166"/>
      <c r="L1" s="1166"/>
      <c r="M1" s="1166"/>
      <c r="N1" s="1166"/>
      <c r="O1" s="1166"/>
      <c r="P1" s="1166"/>
      <c r="Q1" s="1166"/>
      <c r="R1" s="1166"/>
      <c r="S1" s="1166"/>
      <c r="T1" s="1166"/>
      <c r="U1" s="104"/>
      <c r="V1" s="104"/>
      <c r="W1" s="104"/>
      <c r="X1" s="104"/>
      <c r="Y1" s="104"/>
      <c r="Z1" s="104"/>
      <c r="AA1" s="104"/>
      <c r="AB1" s="104"/>
      <c r="AC1" s="104"/>
    </row>
    <row r="2" spans="1:29" ht="21" customHeight="1">
      <c r="A2" s="1206" t="s">
        <v>626</v>
      </c>
      <c r="B2" s="1166"/>
      <c r="C2" s="1166"/>
      <c r="D2" s="1166"/>
      <c r="E2" s="1166"/>
      <c r="F2" s="1166"/>
      <c r="G2" s="1166"/>
      <c r="H2" s="1166"/>
      <c r="I2" s="1166"/>
      <c r="J2" s="1166"/>
      <c r="K2" s="1166"/>
      <c r="L2" s="1166"/>
      <c r="M2" s="1166"/>
      <c r="N2" s="1166"/>
      <c r="O2" s="1166"/>
      <c r="P2" s="1166"/>
      <c r="Q2" s="1166"/>
      <c r="R2" s="1166"/>
      <c r="S2" s="1166"/>
      <c r="T2" s="1166"/>
      <c r="U2" s="104"/>
      <c r="V2" s="104"/>
      <c r="W2" s="104"/>
      <c r="X2" s="104"/>
      <c r="Y2" s="104"/>
      <c r="Z2" s="104"/>
      <c r="AA2" s="104"/>
      <c r="AB2" s="104"/>
      <c r="AC2" s="104"/>
    </row>
    <row r="3" spans="1:29" ht="24.75" customHeight="1">
      <c r="A3" s="173"/>
      <c r="B3" s="179"/>
      <c r="C3" s="175"/>
      <c r="D3" s="1207" t="s">
        <v>627</v>
      </c>
      <c r="E3" s="1208"/>
      <c r="F3" s="1208"/>
      <c r="G3" s="1209"/>
      <c r="H3" s="1210" t="s">
        <v>628</v>
      </c>
      <c r="I3" s="1208"/>
      <c r="J3" s="1208"/>
      <c r="K3" s="1209"/>
      <c r="L3" s="175"/>
      <c r="M3" s="176"/>
      <c r="N3" s="176"/>
      <c r="O3" s="176"/>
      <c r="P3" s="176"/>
      <c r="Q3" s="176"/>
      <c r="R3" s="175"/>
      <c r="S3" s="175"/>
      <c r="T3" s="175"/>
      <c r="U3" s="104"/>
      <c r="V3" s="104"/>
      <c r="W3" s="104"/>
      <c r="X3" s="104"/>
      <c r="Y3" s="104"/>
      <c r="Z3" s="104"/>
      <c r="AA3" s="104"/>
      <c r="AB3" s="104"/>
      <c r="AC3" s="104"/>
    </row>
    <row r="4" spans="1:29" ht="18.75" customHeight="1">
      <c r="A4" s="1218" t="s">
        <v>629</v>
      </c>
      <c r="B4" s="1219" t="s">
        <v>630</v>
      </c>
      <c r="C4" s="1184" t="s">
        <v>631</v>
      </c>
      <c r="D4" s="1204" t="s">
        <v>632</v>
      </c>
      <c r="E4" s="1204" t="s">
        <v>633</v>
      </c>
      <c r="F4" s="1204" t="s">
        <v>634</v>
      </c>
      <c r="G4" s="1204" t="s">
        <v>635</v>
      </c>
      <c r="H4" s="1184" t="s">
        <v>631</v>
      </c>
      <c r="I4" s="1184" t="s">
        <v>636</v>
      </c>
      <c r="J4" s="1184" t="s">
        <v>633</v>
      </c>
      <c r="K4" s="1184" t="s">
        <v>634</v>
      </c>
      <c r="L4" s="1184" t="s">
        <v>582</v>
      </c>
      <c r="M4" s="1184" t="s">
        <v>637</v>
      </c>
      <c r="N4" s="1184" t="s">
        <v>638</v>
      </c>
      <c r="O4" s="1184" t="s">
        <v>639</v>
      </c>
      <c r="P4" s="1184" t="s">
        <v>640</v>
      </c>
      <c r="Q4" s="1184" t="s">
        <v>641</v>
      </c>
      <c r="R4" s="1184" t="s">
        <v>642</v>
      </c>
      <c r="S4" s="1184" t="s">
        <v>590</v>
      </c>
      <c r="T4" s="1184" t="s">
        <v>591</v>
      </c>
      <c r="U4" s="8"/>
      <c r="V4" s="8"/>
      <c r="W4" s="8"/>
      <c r="X4" s="8"/>
      <c r="Y4" s="8"/>
      <c r="Z4" s="8"/>
      <c r="AA4" s="8"/>
      <c r="AB4" s="8"/>
      <c r="AC4" s="8"/>
    </row>
    <row r="5" spans="1:29" ht="18.75" customHeight="1">
      <c r="A5" s="1147"/>
      <c r="B5" s="1147"/>
      <c r="C5" s="1147"/>
      <c r="D5" s="1152"/>
      <c r="E5" s="1152"/>
      <c r="F5" s="1152"/>
      <c r="G5" s="1152"/>
      <c r="H5" s="1152"/>
      <c r="I5" s="1152"/>
      <c r="J5" s="1147"/>
      <c r="K5" s="1147"/>
      <c r="L5" s="1147"/>
      <c r="M5" s="1147"/>
      <c r="N5" s="1147"/>
      <c r="O5" s="1147"/>
      <c r="P5" s="1147"/>
      <c r="Q5" s="1147"/>
      <c r="R5" s="1147"/>
      <c r="S5" s="1147"/>
      <c r="T5" s="1147"/>
      <c r="U5" s="8"/>
      <c r="V5" s="8"/>
      <c r="W5" s="8"/>
      <c r="X5" s="8"/>
      <c r="Y5" s="8"/>
      <c r="Z5" s="8"/>
      <c r="AA5" s="8"/>
      <c r="AB5" s="8"/>
      <c r="AC5" s="8"/>
    </row>
    <row r="6" spans="1:29" ht="33" customHeight="1">
      <c r="A6" s="1211">
        <v>1</v>
      </c>
      <c r="B6" s="1212" t="s">
        <v>192</v>
      </c>
      <c r="C6" s="186" t="s">
        <v>643</v>
      </c>
      <c r="D6" s="33">
        <v>9</v>
      </c>
      <c r="E6" s="9" t="s">
        <v>789</v>
      </c>
      <c r="F6" s="9" t="s">
        <v>645</v>
      </c>
      <c r="G6" s="182"/>
      <c r="H6" s="33">
        <v>1</v>
      </c>
      <c r="I6" s="9">
        <v>10</v>
      </c>
      <c r="J6" s="1110" t="s">
        <v>799</v>
      </c>
      <c r="K6" s="182" t="s">
        <v>645</v>
      </c>
      <c r="L6" s="1192" t="s">
        <v>592</v>
      </c>
      <c r="M6" s="29"/>
      <c r="N6" s="29"/>
      <c r="O6" s="188" t="s">
        <v>3194</v>
      </c>
      <c r="P6" s="29"/>
      <c r="Q6" s="29"/>
      <c r="R6" s="29"/>
      <c r="S6" s="29"/>
      <c r="T6" s="50" t="s">
        <v>3195</v>
      </c>
      <c r="U6" s="185"/>
      <c r="V6" s="185"/>
      <c r="W6" s="185"/>
      <c r="X6" s="185"/>
      <c r="Y6" s="185"/>
      <c r="Z6" s="185"/>
      <c r="AA6" s="185"/>
      <c r="AB6" s="185"/>
      <c r="AC6" s="185"/>
    </row>
    <row r="7" spans="1:29" ht="33" customHeight="1">
      <c r="A7" s="1152"/>
      <c r="B7" s="1159"/>
      <c r="C7" s="186"/>
      <c r="D7" s="33">
        <v>2</v>
      </c>
      <c r="E7" s="9" t="s">
        <v>659</v>
      </c>
      <c r="F7" s="9" t="s">
        <v>651</v>
      </c>
      <c r="G7" s="182"/>
      <c r="H7" s="33">
        <v>2</v>
      </c>
      <c r="I7" s="9">
        <v>10</v>
      </c>
      <c r="J7" s="1110" t="s">
        <v>3196</v>
      </c>
      <c r="K7" s="182" t="s">
        <v>645</v>
      </c>
      <c r="L7" s="1193"/>
      <c r="M7" s="29"/>
      <c r="N7" s="29"/>
      <c r="O7" s="29"/>
      <c r="P7" s="18"/>
      <c r="Q7" s="18"/>
      <c r="R7" s="29"/>
      <c r="S7" s="29"/>
      <c r="T7" s="50" t="s">
        <v>3197</v>
      </c>
      <c r="U7" s="185"/>
      <c r="V7" s="185"/>
      <c r="W7" s="185"/>
      <c r="X7" s="185"/>
      <c r="Y7" s="185"/>
      <c r="Z7" s="185"/>
      <c r="AA7" s="185"/>
      <c r="AB7" s="185"/>
      <c r="AC7" s="185"/>
    </row>
    <row r="8" spans="1:29" ht="33" customHeight="1">
      <c r="A8" s="1152"/>
      <c r="B8" s="1159"/>
      <c r="C8" s="186"/>
      <c r="D8" s="33"/>
      <c r="E8" s="9"/>
      <c r="F8" s="9"/>
      <c r="G8" s="182"/>
      <c r="H8" s="33">
        <v>3</v>
      </c>
      <c r="I8" s="9">
        <v>8</v>
      </c>
      <c r="J8" s="9" t="s">
        <v>650</v>
      </c>
      <c r="K8" s="182" t="s">
        <v>645</v>
      </c>
      <c r="L8" s="1193"/>
      <c r="M8" s="29"/>
      <c r="N8" s="18"/>
      <c r="O8" s="1111"/>
      <c r="P8" s="18"/>
      <c r="Q8" s="18"/>
      <c r="R8" s="29"/>
      <c r="S8" s="29"/>
      <c r="T8" s="50" t="s">
        <v>3198</v>
      </c>
      <c r="U8" s="185"/>
      <c r="V8" s="185"/>
      <c r="W8" s="185"/>
      <c r="X8" s="185"/>
      <c r="Y8" s="185"/>
      <c r="Z8" s="185"/>
      <c r="AA8" s="185"/>
      <c r="AB8" s="185"/>
      <c r="AC8" s="185"/>
    </row>
    <row r="9" spans="1:29" ht="36.75" customHeight="1">
      <c r="A9" s="1152"/>
      <c r="B9" s="1159"/>
      <c r="C9" s="186"/>
      <c r="D9" s="33"/>
      <c r="E9" s="9"/>
      <c r="F9" s="9"/>
      <c r="G9" s="182"/>
      <c r="H9" s="33">
        <v>4</v>
      </c>
      <c r="I9" s="9">
        <v>9</v>
      </c>
      <c r="J9" s="9" t="s">
        <v>653</v>
      </c>
      <c r="K9" s="182" t="s">
        <v>645</v>
      </c>
      <c r="L9" s="1193"/>
      <c r="M9" s="29"/>
      <c r="N9" s="18"/>
      <c r="O9" s="1112" t="s">
        <v>3199</v>
      </c>
      <c r="P9" s="18"/>
      <c r="Q9" s="188" t="s">
        <v>3200</v>
      </c>
      <c r="R9" s="29"/>
      <c r="S9" s="29"/>
      <c r="T9" s="50" t="s">
        <v>3201</v>
      </c>
      <c r="U9" s="185"/>
      <c r="V9" s="185"/>
      <c r="W9" s="185"/>
      <c r="X9" s="185"/>
      <c r="Y9" s="185"/>
      <c r="Z9" s="185"/>
      <c r="AA9" s="185"/>
      <c r="AB9" s="185"/>
      <c r="AC9" s="185"/>
    </row>
    <row r="10" spans="1:29" ht="36.75" customHeight="1">
      <c r="A10" s="1152"/>
      <c r="B10" s="1159"/>
      <c r="C10" s="186"/>
      <c r="D10" s="33"/>
      <c r="E10" s="9"/>
      <c r="F10" s="9"/>
      <c r="G10" s="182"/>
      <c r="H10" s="33">
        <v>5</v>
      </c>
      <c r="I10" s="9">
        <v>8</v>
      </c>
      <c r="J10" s="9" t="s">
        <v>655</v>
      </c>
      <c r="K10" s="182" t="s">
        <v>645</v>
      </c>
      <c r="L10" s="1193"/>
      <c r="M10" s="188" t="s">
        <v>3202</v>
      </c>
      <c r="N10" s="50" t="s">
        <v>3203</v>
      </c>
      <c r="O10" s="1112" t="s">
        <v>3204</v>
      </c>
      <c r="P10" s="188" t="s">
        <v>3205</v>
      </c>
      <c r="Q10" s="188" t="s">
        <v>3206</v>
      </c>
      <c r="R10" s="29"/>
      <c r="S10" s="29"/>
      <c r="T10" s="50" t="s">
        <v>3207</v>
      </c>
      <c r="U10" s="185"/>
      <c r="V10" s="185"/>
      <c r="W10" s="185"/>
      <c r="X10" s="185"/>
      <c r="Y10" s="185"/>
      <c r="Z10" s="185"/>
      <c r="AA10" s="185"/>
      <c r="AB10" s="185"/>
      <c r="AC10" s="185"/>
    </row>
    <row r="11" spans="1:29" ht="36.75" customHeight="1">
      <c r="A11" s="1152"/>
      <c r="B11" s="1159"/>
      <c r="C11" s="186" t="s">
        <v>646</v>
      </c>
      <c r="D11" s="33">
        <v>9</v>
      </c>
      <c r="E11" s="9" t="s">
        <v>808</v>
      </c>
      <c r="F11" s="9" t="s">
        <v>645</v>
      </c>
      <c r="G11" s="182"/>
      <c r="H11" s="33"/>
      <c r="I11" s="289">
        <v>45</v>
      </c>
      <c r="J11" s="9"/>
      <c r="K11" s="182"/>
      <c r="L11" s="1194"/>
      <c r="M11" s="29"/>
      <c r="N11" s="50" t="s">
        <v>3208</v>
      </c>
      <c r="O11" s="1112" t="s">
        <v>3209</v>
      </c>
      <c r="P11" s="188" t="s">
        <v>3210</v>
      </c>
      <c r="Q11" s="50" t="s">
        <v>3211</v>
      </c>
      <c r="R11" s="29"/>
      <c r="S11" s="29"/>
      <c r="T11" s="50" t="s">
        <v>3212</v>
      </c>
      <c r="U11" s="185"/>
      <c r="V11" s="185"/>
      <c r="W11" s="185"/>
      <c r="X11" s="185"/>
      <c r="Y11" s="185"/>
      <c r="Z11" s="185"/>
      <c r="AA11" s="185"/>
      <c r="AB11" s="185"/>
      <c r="AC11" s="185"/>
    </row>
    <row r="12" spans="1:29" ht="18" customHeight="1">
      <c r="A12" s="1152"/>
      <c r="B12" s="1159"/>
      <c r="C12" s="186"/>
      <c r="D12" s="33">
        <v>2</v>
      </c>
      <c r="E12" s="9" t="s">
        <v>660</v>
      </c>
      <c r="F12" s="9" t="s">
        <v>651</v>
      </c>
      <c r="G12" s="182"/>
      <c r="H12" s="33"/>
      <c r="I12" s="289"/>
      <c r="J12" s="9"/>
      <c r="K12" s="182"/>
      <c r="L12" s="186" t="s">
        <v>593</v>
      </c>
      <c r="M12" s="192"/>
      <c r="N12" s="193">
        <v>4</v>
      </c>
      <c r="O12" s="193">
        <v>12</v>
      </c>
      <c r="P12" s="192"/>
      <c r="Q12" s="193">
        <v>3</v>
      </c>
      <c r="R12" s="194"/>
      <c r="S12" s="4">
        <f t="shared" ref="S12:S19" si="0">SUM(M12:R12)</f>
        <v>19</v>
      </c>
      <c r="T12" s="50"/>
      <c r="U12" s="185"/>
      <c r="V12" s="185"/>
      <c r="W12" s="185"/>
      <c r="X12" s="185"/>
      <c r="Y12" s="185"/>
      <c r="Z12" s="185"/>
      <c r="AA12" s="185"/>
      <c r="AB12" s="185"/>
      <c r="AC12" s="185"/>
    </row>
    <row r="13" spans="1:29" ht="18" customHeight="1">
      <c r="A13" s="1152"/>
      <c r="B13" s="1159"/>
      <c r="C13" s="186" t="s">
        <v>656</v>
      </c>
      <c r="D13" s="33">
        <v>10</v>
      </c>
      <c r="E13" s="9" t="s">
        <v>650</v>
      </c>
      <c r="F13" s="9" t="s">
        <v>645</v>
      </c>
      <c r="G13" s="182"/>
      <c r="H13" s="33"/>
      <c r="I13" s="9"/>
      <c r="J13" s="9"/>
      <c r="K13" s="33"/>
      <c r="L13" s="195" t="s">
        <v>594</v>
      </c>
      <c r="M13" s="196"/>
      <c r="N13" s="196"/>
      <c r="O13" s="196"/>
      <c r="P13" s="196"/>
      <c r="Q13" s="196"/>
      <c r="R13" s="29"/>
      <c r="S13" s="33">
        <f t="shared" si="0"/>
        <v>0</v>
      </c>
      <c r="T13" s="50"/>
      <c r="U13" s="185"/>
      <c r="V13" s="185"/>
      <c r="W13" s="185"/>
      <c r="X13" s="185"/>
      <c r="Y13" s="185"/>
      <c r="Z13" s="185"/>
      <c r="AA13" s="185"/>
      <c r="AB13" s="185"/>
      <c r="AC13" s="185"/>
    </row>
    <row r="14" spans="1:29" ht="18" customHeight="1">
      <c r="A14" s="1152"/>
      <c r="B14" s="1159"/>
      <c r="C14" s="186" t="s">
        <v>657</v>
      </c>
      <c r="D14" s="33">
        <v>8</v>
      </c>
      <c r="E14" s="9" t="s">
        <v>653</v>
      </c>
      <c r="F14" s="9" t="s">
        <v>645</v>
      </c>
      <c r="G14" s="33"/>
      <c r="H14" s="33"/>
      <c r="I14" s="9"/>
      <c r="J14" s="9"/>
      <c r="K14" s="182"/>
      <c r="L14" s="195" t="s">
        <v>595</v>
      </c>
      <c r="M14" s="198"/>
      <c r="N14" s="273">
        <v>4</v>
      </c>
      <c r="O14" s="273">
        <v>12</v>
      </c>
      <c r="P14" s="198"/>
      <c r="Q14" s="273">
        <v>3</v>
      </c>
      <c r="R14" s="29"/>
      <c r="S14" s="33">
        <f t="shared" si="0"/>
        <v>19</v>
      </c>
      <c r="T14" s="29"/>
      <c r="U14" s="185"/>
      <c r="V14" s="185"/>
      <c r="W14" s="185"/>
      <c r="X14" s="185"/>
      <c r="Y14" s="185"/>
      <c r="Z14" s="185"/>
      <c r="AA14" s="185"/>
      <c r="AB14" s="185"/>
      <c r="AC14" s="185"/>
    </row>
    <row r="15" spans="1:29" ht="18" customHeight="1">
      <c r="A15" s="1152"/>
      <c r="B15" s="1159"/>
      <c r="C15" s="186" t="s">
        <v>658</v>
      </c>
      <c r="D15" s="33">
        <v>7</v>
      </c>
      <c r="E15" s="9" t="s">
        <v>655</v>
      </c>
      <c r="F15" s="9" t="s">
        <v>645</v>
      </c>
      <c r="G15" s="33"/>
      <c r="H15" s="33"/>
      <c r="I15" s="9"/>
      <c r="J15" s="9"/>
      <c r="K15" s="33"/>
      <c r="L15" s="199" t="s">
        <v>596</v>
      </c>
      <c r="M15" s="200"/>
      <c r="N15" s="200"/>
      <c r="O15" s="200"/>
      <c r="P15" s="200"/>
      <c r="Q15" s="200"/>
      <c r="R15" s="202"/>
      <c r="S15" s="203">
        <f t="shared" si="0"/>
        <v>0</v>
      </c>
      <c r="T15" s="29"/>
      <c r="U15" s="185"/>
      <c r="V15" s="185"/>
      <c r="W15" s="185"/>
      <c r="X15" s="185"/>
      <c r="Y15" s="185"/>
      <c r="Z15" s="185"/>
      <c r="AA15" s="185"/>
      <c r="AB15" s="185"/>
      <c r="AC15" s="185"/>
    </row>
    <row r="16" spans="1:29" ht="18" customHeight="1">
      <c r="A16" s="1152"/>
      <c r="B16" s="1159"/>
      <c r="C16" s="186"/>
      <c r="D16" s="33"/>
      <c r="E16" s="9"/>
      <c r="F16" s="9"/>
      <c r="G16" s="182"/>
      <c r="H16" s="33"/>
      <c r="I16" s="9"/>
      <c r="J16" s="9"/>
      <c r="K16" s="182"/>
      <c r="L16" s="199" t="s">
        <v>597</v>
      </c>
      <c r="M16" s="201">
        <v>1</v>
      </c>
      <c r="N16" s="200"/>
      <c r="O16" s="201">
        <v>4</v>
      </c>
      <c r="P16" s="201">
        <v>6</v>
      </c>
      <c r="Q16" s="201">
        <v>5</v>
      </c>
      <c r="R16" s="202"/>
      <c r="S16" s="203">
        <f t="shared" si="0"/>
        <v>16</v>
      </c>
      <c r="T16" s="29"/>
      <c r="U16" s="185"/>
      <c r="V16" s="185"/>
      <c r="W16" s="185"/>
      <c r="X16" s="185"/>
      <c r="Y16" s="185"/>
      <c r="Z16" s="185"/>
      <c r="AA16" s="185"/>
      <c r="AB16" s="185"/>
      <c r="AC16" s="185"/>
    </row>
    <row r="17" spans="1:29" ht="18" customHeight="1">
      <c r="A17" s="1152"/>
      <c r="B17" s="1159"/>
      <c r="C17" s="186"/>
      <c r="D17" s="33"/>
      <c r="E17" s="9"/>
      <c r="F17" s="9"/>
      <c r="G17" s="182"/>
      <c r="H17" s="33"/>
      <c r="I17" s="9"/>
      <c r="J17" s="9"/>
      <c r="K17" s="182"/>
      <c r="L17" s="208" t="s">
        <v>598</v>
      </c>
      <c r="M17" s="200"/>
      <c r="N17" s="200"/>
      <c r="O17" s="200"/>
      <c r="P17" s="200"/>
      <c r="Q17" s="200"/>
      <c r="R17" s="202"/>
      <c r="S17" s="203">
        <f t="shared" si="0"/>
        <v>0</v>
      </c>
      <c r="T17" s="29"/>
      <c r="U17" s="185"/>
      <c r="V17" s="185"/>
      <c r="W17" s="185"/>
      <c r="X17" s="185"/>
      <c r="Y17" s="185"/>
      <c r="Z17" s="185"/>
      <c r="AA17" s="185"/>
      <c r="AB17" s="185"/>
      <c r="AC17" s="185"/>
    </row>
    <row r="18" spans="1:29" ht="18" customHeight="1">
      <c r="A18" s="1152"/>
      <c r="B18" s="1159"/>
      <c r="C18" s="186"/>
      <c r="D18" s="33"/>
      <c r="E18" s="9"/>
      <c r="F18" s="9"/>
      <c r="G18" s="33"/>
      <c r="H18" s="33"/>
      <c r="I18" s="9"/>
      <c r="J18" s="9"/>
      <c r="K18" s="33"/>
      <c r="L18" s="209" t="s">
        <v>599</v>
      </c>
      <c r="M18" s="210"/>
      <c r="N18" s="210"/>
      <c r="O18" s="210"/>
      <c r="P18" s="210"/>
      <c r="Q18" s="210"/>
      <c r="R18" s="211"/>
      <c r="S18" s="212">
        <f t="shared" si="0"/>
        <v>0</v>
      </c>
      <c r="T18" s="29"/>
      <c r="U18" s="185"/>
      <c r="V18" s="185"/>
      <c r="W18" s="185"/>
      <c r="X18" s="185"/>
      <c r="Y18" s="185"/>
      <c r="Z18" s="185"/>
      <c r="AA18" s="185"/>
      <c r="AB18" s="185"/>
      <c r="AC18" s="185"/>
    </row>
    <row r="19" spans="1:29" ht="18" customHeight="1">
      <c r="A19" s="1152"/>
      <c r="B19" s="1159"/>
      <c r="C19" s="186"/>
      <c r="D19" s="33"/>
      <c r="E19" s="9"/>
      <c r="F19" s="9"/>
      <c r="G19" s="33"/>
      <c r="H19" s="33"/>
      <c r="I19" s="9"/>
      <c r="J19" s="9"/>
      <c r="K19" s="33"/>
      <c r="L19" s="209" t="s">
        <v>600</v>
      </c>
      <c r="M19" s="213"/>
      <c r="N19" s="213"/>
      <c r="O19" s="213"/>
      <c r="P19" s="213"/>
      <c r="Q19" s="213"/>
      <c r="R19" s="214"/>
      <c r="S19" s="215">
        <f t="shared" si="0"/>
        <v>0</v>
      </c>
      <c r="T19" s="29"/>
      <c r="U19" s="185"/>
      <c r="V19" s="185"/>
      <c r="W19" s="185"/>
      <c r="X19" s="185"/>
      <c r="Y19" s="185"/>
      <c r="Z19" s="185"/>
      <c r="AA19" s="185"/>
      <c r="AB19" s="185"/>
      <c r="AC19" s="185"/>
    </row>
    <row r="20" spans="1:29" ht="18" customHeight="1">
      <c r="A20" s="1152"/>
      <c r="B20" s="1159"/>
      <c r="C20" s="186"/>
      <c r="D20" s="33"/>
      <c r="E20" s="33"/>
      <c r="F20" s="33"/>
      <c r="G20" s="33"/>
      <c r="H20" s="33"/>
      <c r="I20" s="33"/>
      <c r="J20" s="33"/>
      <c r="K20" s="33"/>
      <c r="L20" s="222"/>
      <c r="M20" s="223"/>
      <c r="N20" s="223"/>
      <c r="O20" s="223"/>
      <c r="P20" s="223"/>
      <c r="Q20" s="223"/>
      <c r="R20" s="224"/>
      <c r="S20" s="225"/>
      <c r="T20" s="29"/>
      <c r="U20" s="185"/>
      <c r="V20" s="185"/>
      <c r="W20" s="185"/>
      <c r="X20" s="185"/>
      <c r="Y20" s="185"/>
      <c r="Z20" s="185"/>
      <c r="AA20" s="185"/>
      <c r="AB20" s="185"/>
      <c r="AC20" s="185"/>
    </row>
    <row r="21" spans="1:29" ht="40.5" customHeight="1">
      <c r="A21" s="1152"/>
      <c r="B21" s="1159"/>
      <c r="C21" s="114"/>
      <c r="D21" s="114"/>
      <c r="E21" s="114"/>
      <c r="F21" s="114"/>
      <c r="G21" s="114"/>
      <c r="H21" s="114"/>
      <c r="I21" s="114"/>
      <c r="J21" s="114"/>
      <c r="K21" s="114"/>
      <c r="L21" s="1195" t="s">
        <v>601</v>
      </c>
      <c r="M21" s="1018" t="s">
        <v>3194</v>
      </c>
      <c r="N21" s="228"/>
      <c r="O21" s="279" t="s">
        <v>3213</v>
      </c>
      <c r="P21" s="1017" t="s">
        <v>3214</v>
      </c>
      <c r="Q21" s="230"/>
      <c r="R21" s="228"/>
      <c r="S21" s="228"/>
      <c r="T21" s="50" t="s">
        <v>3195</v>
      </c>
      <c r="U21" s="185"/>
      <c r="V21" s="185"/>
      <c r="W21" s="185"/>
      <c r="X21" s="185"/>
      <c r="Y21" s="185"/>
      <c r="Z21" s="185"/>
      <c r="AA21" s="185"/>
      <c r="AB21" s="185"/>
      <c r="AC21" s="185"/>
    </row>
    <row r="22" spans="1:29" ht="40.5" customHeight="1">
      <c r="A22" s="1152"/>
      <c r="B22" s="1159"/>
      <c r="C22" s="114"/>
      <c r="D22" s="114"/>
      <c r="E22" s="114"/>
      <c r="F22" s="114"/>
      <c r="G22" s="114"/>
      <c r="H22" s="114"/>
      <c r="I22" s="114"/>
      <c r="J22" s="114"/>
      <c r="K22" s="114"/>
      <c r="L22" s="1193"/>
      <c r="M22" s="229" t="s">
        <v>3215</v>
      </c>
      <c r="N22" s="230"/>
      <c r="O22" s="279" t="s">
        <v>3216</v>
      </c>
      <c r="P22" s="230"/>
      <c r="Q22" s="229" t="s">
        <v>3217</v>
      </c>
      <c r="R22" s="228"/>
      <c r="S22" s="228"/>
      <c r="T22" s="50" t="s">
        <v>3197</v>
      </c>
      <c r="U22" s="185"/>
      <c r="V22" s="185"/>
      <c r="W22" s="185"/>
      <c r="X22" s="185"/>
      <c r="Y22" s="185"/>
      <c r="Z22" s="185"/>
      <c r="AA22" s="185"/>
      <c r="AB22" s="185"/>
      <c r="AC22" s="185"/>
    </row>
    <row r="23" spans="1:29" ht="40.5" customHeight="1">
      <c r="A23" s="1152"/>
      <c r="B23" s="1159"/>
      <c r="C23" s="186"/>
      <c r="D23" s="29"/>
      <c r="E23" s="29"/>
      <c r="F23" s="29"/>
      <c r="G23" s="29"/>
      <c r="H23" s="29"/>
      <c r="I23" s="29"/>
      <c r="J23" s="29"/>
      <c r="K23" s="29"/>
      <c r="L23" s="1193"/>
      <c r="M23" s="230"/>
      <c r="N23" s="229" t="s">
        <v>3218</v>
      </c>
      <c r="O23" s="230"/>
      <c r="P23" s="230"/>
      <c r="Q23" s="279" t="s">
        <v>3218</v>
      </c>
      <c r="R23" s="228"/>
      <c r="S23" s="228"/>
      <c r="T23" s="50" t="s">
        <v>3198</v>
      </c>
      <c r="U23" s="185"/>
      <c r="V23" s="185"/>
      <c r="W23" s="185"/>
      <c r="X23" s="185"/>
      <c r="Y23" s="185"/>
      <c r="Z23" s="185"/>
      <c r="AA23" s="185"/>
      <c r="AB23" s="185"/>
      <c r="AC23" s="185"/>
    </row>
    <row r="24" spans="1:29" ht="33" customHeight="1">
      <c r="A24" s="1152"/>
      <c r="B24" s="1159"/>
      <c r="C24" s="186"/>
      <c r="D24" s="29"/>
      <c r="E24" s="29"/>
      <c r="F24" s="29"/>
      <c r="G24" s="29"/>
      <c r="H24" s="29"/>
      <c r="I24" s="29"/>
      <c r="J24" s="29"/>
      <c r="K24" s="29"/>
      <c r="L24" s="1193"/>
      <c r="M24" s="228"/>
      <c r="N24" s="230"/>
      <c r="O24" s="230"/>
      <c r="P24" s="230"/>
      <c r="Q24" s="230"/>
      <c r="R24" s="228"/>
      <c r="S24" s="228"/>
      <c r="T24" s="50" t="s">
        <v>3201</v>
      </c>
      <c r="U24" s="185"/>
      <c r="V24" s="185"/>
      <c r="W24" s="185"/>
      <c r="X24" s="185"/>
      <c r="Y24" s="185"/>
      <c r="Z24" s="185"/>
      <c r="AA24" s="185"/>
      <c r="AB24" s="185"/>
      <c r="AC24" s="185"/>
    </row>
    <row r="25" spans="1:29" ht="32.25" customHeight="1">
      <c r="A25" s="1152"/>
      <c r="B25" s="1159"/>
      <c r="C25" s="186"/>
      <c r="D25" s="29"/>
      <c r="E25" s="29"/>
      <c r="F25" s="29"/>
      <c r="G25" s="29"/>
      <c r="H25" s="29"/>
      <c r="I25" s="29"/>
      <c r="J25" s="29"/>
      <c r="K25" s="29"/>
      <c r="L25" s="1193"/>
      <c r="M25" s="1017" t="s">
        <v>3219</v>
      </c>
      <c r="N25" s="1113" t="s">
        <v>3220</v>
      </c>
      <c r="O25" s="1114" t="s">
        <v>3221</v>
      </c>
      <c r="P25" s="1113" t="s">
        <v>3222</v>
      </c>
      <c r="Q25" s="229" t="s">
        <v>3223</v>
      </c>
      <c r="R25" s="228"/>
      <c r="S25" s="228"/>
      <c r="T25" s="50" t="s">
        <v>3207</v>
      </c>
      <c r="U25" s="185"/>
      <c r="V25" s="185"/>
      <c r="W25" s="185"/>
      <c r="X25" s="185"/>
      <c r="Y25" s="185"/>
      <c r="Z25" s="185"/>
      <c r="AA25" s="185"/>
      <c r="AB25" s="185"/>
      <c r="AC25" s="185"/>
    </row>
    <row r="26" spans="1:29" ht="36.75" customHeight="1">
      <c r="A26" s="1152"/>
      <c r="B26" s="1201"/>
      <c r="C26" s="186"/>
      <c r="D26" s="29"/>
      <c r="E26" s="29"/>
      <c r="F26" s="29"/>
      <c r="G26" s="29"/>
      <c r="H26" s="29"/>
      <c r="I26" s="29"/>
      <c r="J26" s="29"/>
      <c r="K26" s="29"/>
      <c r="L26" s="1194"/>
      <c r="M26" s="1018" t="s">
        <v>3224</v>
      </c>
      <c r="N26" s="229" t="s">
        <v>3225</v>
      </c>
      <c r="O26" s="1114" t="s">
        <v>3226</v>
      </c>
      <c r="P26" s="229" t="s">
        <v>3227</v>
      </c>
      <c r="Q26" s="229" t="s">
        <v>3228</v>
      </c>
      <c r="R26" s="228"/>
      <c r="S26" s="228"/>
      <c r="T26" s="50" t="s">
        <v>3212</v>
      </c>
      <c r="U26" s="185"/>
      <c r="V26" s="185"/>
      <c r="W26" s="185"/>
      <c r="X26" s="185"/>
      <c r="Y26" s="185"/>
      <c r="Z26" s="185"/>
      <c r="AA26" s="185"/>
      <c r="AB26" s="185"/>
      <c r="AC26" s="185"/>
    </row>
    <row r="27" spans="1:29" ht="18" customHeight="1">
      <c r="A27" s="1152"/>
      <c r="B27" s="371"/>
      <c r="C27" s="181"/>
      <c r="D27" s="29"/>
      <c r="E27" s="29"/>
      <c r="F27" s="29"/>
      <c r="G27" s="29"/>
      <c r="H27" s="29"/>
      <c r="I27" s="29"/>
      <c r="J27" s="29"/>
      <c r="K27" s="29"/>
      <c r="L27" s="238" t="s">
        <v>593</v>
      </c>
      <c r="M27" s="239">
        <v>8</v>
      </c>
      <c r="N27" s="280"/>
      <c r="O27" s="239">
        <v>12</v>
      </c>
      <c r="P27" s="280"/>
      <c r="Q27" s="239">
        <v>6</v>
      </c>
      <c r="R27" s="236"/>
      <c r="S27" s="237">
        <f t="shared" ref="S27:S38" si="1">SUM(M27:R27)</f>
        <v>26</v>
      </c>
      <c r="T27" s="29"/>
      <c r="U27" s="185"/>
      <c r="V27" s="185"/>
      <c r="W27" s="185"/>
      <c r="X27" s="185"/>
      <c r="Y27" s="185"/>
      <c r="Z27" s="185"/>
      <c r="AA27" s="185"/>
      <c r="AB27" s="185"/>
      <c r="AC27" s="185"/>
    </row>
    <row r="28" spans="1:29" ht="18" customHeight="1">
      <c r="A28" s="1152"/>
      <c r="B28" s="371"/>
      <c r="C28" s="186"/>
      <c r="D28" s="29"/>
      <c r="E28" s="29"/>
      <c r="F28" s="29"/>
      <c r="G28" s="29"/>
      <c r="H28" s="29"/>
      <c r="I28" s="29"/>
      <c r="J28" s="29"/>
      <c r="K28" s="29"/>
      <c r="L28" s="240" t="s">
        <v>594</v>
      </c>
      <c r="M28" s="281"/>
      <c r="N28" s="281"/>
      <c r="O28" s="281"/>
      <c r="P28" s="281"/>
      <c r="Q28" s="281"/>
      <c r="R28" s="228"/>
      <c r="S28" s="242">
        <f t="shared" si="1"/>
        <v>0</v>
      </c>
      <c r="T28" s="29"/>
      <c r="U28" s="185"/>
      <c r="V28" s="185"/>
      <c r="W28" s="185"/>
      <c r="X28" s="185"/>
      <c r="Y28" s="185"/>
      <c r="Z28" s="185"/>
      <c r="AA28" s="185"/>
      <c r="AB28" s="185"/>
      <c r="AC28" s="185"/>
    </row>
    <row r="29" spans="1:29" ht="18" customHeight="1">
      <c r="A29" s="1152"/>
      <c r="B29" s="371"/>
      <c r="C29" s="186"/>
      <c r="D29" s="29"/>
      <c r="E29" s="29"/>
      <c r="F29" s="29"/>
      <c r="G29" s="29"/>
      <c r="H29" s="29"/>
      <c r="I29" s="29"/>
      <c r="J29" s="29"/>
      <c r="K29" s="29"/>
      <c r="L29" s="240" t="s">
        <v>595</v>
      </c>
      <c r="M29" s="282">
        <v>8</v>
      </c>
      <c r="N29" s="243"/>
      <c r="O29" s="282">
        <v>12</v>
      </c>
      <c r="P29" s="243"/>
      <c r="Q29" s="282">
        <v>6</v>
      </c>
      <c r="R29" s="228"/>
      <c r="S29" s="242">
        <f t="shared" si="1"/>
        <v>26</v>
      </c>
      <c r="T29" s="29"/>
      <c r="U29" s="185"/>
      <c r="V29" s="185"/>
      <c r="W29" s="185"/>
      <c r="X29" s="185"/>
      <c r="Y29" s="185"/>
      <c r="Z29" s="185"/>
      <c r="AA29" s="185"/>
      <c r="AB29" s="185"/>
      <c r="AC29" s="185"/>
    </row>
    <row r="30" spans="1:29" ht="18" customHeight="1">
      <c r="A30" s="1152"/>
      <c r="B30" s="371"/>
      <c r="C30" s="186"/>
      <c r="D30" s="29"/>
      <c r="E30" s="29"/>
      <c r="F30" s="29"/>
      <c r="G30" s="29"/>
      <c r="H30" s="29"/>
      <c r="I30" s="29"/>
      <c r="J30" s="29"/>
      <c r="K30" s="29"/>
      <c r="L30" s="244" t="s">
        <v>596</v>
      </c>
      <c r="M30" s="246"/>
      <c r="N30" s="246"/>
      <c r="O30" s="246"/>
      <c r="P30" s="246"/>
      <c r="Q30" s="246"/>
      <c r="R30" s="247"/>
      <c r="S30" s="248">
        <f t="shared" si="1"/>
        <v>0</v>
      </c>
      <c r="T30" s="29"/>
      <c r="U30" s="185"/>
      <c r="V30" s="185"/>
      <c r="W30" s="185"/>
      <c r="X30" s="185"/>
      <c r="Y30" s="185"/>
      <c r="Z30" s="185"/>
      <c r="AA30" s="185"/>
      <c r="AB30" s="185"/>
      <c r="AC30" s="185"/>
    </row>
    <row r="31" spans="1:29" ht="18" customHeight="1">
      <c r="A31" s="1152"/>
      <c r="B31" s="371"/>
      <c r="C31" s="1200"/>
      <c r="D31" s="186"/>
      <c r="E31" s="186"/>
      <c r="F31" s="186"/>
      <c r="G31" s="186"/>
      <c r="H31" s="186"/>
      <c r="I31" s="186"/>
      <c r="J31" s="186"/>
      <c r="K31" s="186"/>
      <c r="L31" s="244" t="s">
        <v>597</v>
      </c>
      <c r="M31" s="245">
        <v>6</v>
      </c>
      <c r="N31" s="245">
        <v>7</v>
      </c>
      <c r="O31" s="245">
        <v>3</v>
      </c>
      <c r="P31" s="245">
        <v>8</v>
      </c>
      <c r="Q31" s="245">
        <v>5</v>
      </c>
      <c r="R31" s="247"/>
      <c r="S31" s="248">
        <f t="shared" si="1"/>
        <v>29</v>
      </c>
      <c r="T31" s="29"/>
      <c r="U31" s="185"/>
      <c r="V31" s="185"/>
      <c r="W31" s="185"/>
      <c r="X31" s="185"/>
      <c r="Y31" s="185"/>
      <c r="Z31" s="185"/>
      <c r="AA31" s="185"/>
      <c r="AB31" s="185"/>
      <c r="AC31" s="185"/>
    </row>
    <row r="32" spans="1:29" ht="18" customHeight="1">
      <c r="A32" s="1152"/>
      <c r="B32" s="371"/>
      <c r="C32" s="1201"/>
      <c r="D32" s="186"/>
      <c r="E32" s="186"/>
      <c r="F32" s="186"/>
      <c r="G32" s="186"/>
      <c r="H32" s="186"/>
      <c r="I32" s="186"/>
      <c r="J32" s="186"/>
      <c r="K32" s="186"/>
      <c r="L32" s="249" t="s">
        <v>598</v>
      </c>
      <c r="M32" s="246"/>
      <c r="N32" s="246"/>
      <c r="O32" s="246"/>
      <c r="P32" s="246"/>
      <c r="Q32" s="246"/>
      <c r="R32" s="247"/>
      <c r="S32" s="248">
        <f t="shared" si="1"/>
        <v>0</v>
      </c>
      <c r="T32" s="29"/>
      <c r="U32" s="185"/>
      <c r="V32" s="185"/>
      <c r="W32" s="185"/>
      <c r="X32" s="185"/>
      <c r="Y32" s="185"/>
      <c r="Z32" s="185"/>
      <c r="AA32" s="185"/>
      <c r="AB32" s="185"/>
      <c r="AC32" s="185"/>
    </row>
    <row r="33" spans="1:29" ht="18" customHeight="1">
      <c r="A33" s="352"/>
      <c r="B33" s="371"/>
      <c r="C33" s="181"/>
      <c r="D33" s="29"/>
      <c r="E33" s="29"/>
      <c r="F33" s="29"/>
      <c r="G33" s="29"/>
      <c r="H33" s="29"/>
      <c r="I33" s="29"/>
      <c r="J33" s="29"/>
      <c r="K33" s="29"/>
      <c r="L33" s="250" t="s">
        <v>599</v>
      </c>
      <c r="M33" s="251"/>
      <c r="N33" s="251"/>
      <c r="O33" s="251"/>
      <c r="P33" s="251"/>
      <c r="Q33" s="251"/>
      <c r="R33" s="252"/>
      <c r="S33" s="253">
        <f t="shared" si="1"/>
        <v>0</v>
      </c>
      <c r="T33" s="29"/>
      <c r="U33" s="185"/>
      <c r="V33" s="185"/>
      <c r="W33" s="185"/>
      <c r="X33" s="185"/>
      <c r="Y33" s="185"/>
      <c r="Z33" s="185"/>
      <c r="AA33" s="185"/>
      <c r="AB33" s="185"/>
      <c r="AC33" s="185"/>
    </row>
    <row r="34" spans="1:29" ht="18" customHeight="1">
      <c r="A34" s="352"/>
      <c r="B34" s="371"/>
      <c r="C34" s="186"/>
      <c r="D34" s="29"/>
      <c r="E34" s="29"/>
      <c r="F34" s="29"/>
      <c r="G34" s="29"/>
      <c r="H34" s="29"/>
      <c r="I34" s="29"/>
      <c r="J34" s="29"/>
      <c r="K34" s="29"/>
      <c r="L34" s="250" t="s">
        <v>600</v>
      </c>
      <c r="M34" s="254"/>
      <c r="N34" s="254"/>
      <c r="O34" s="254"/>
      <c r="P34" s="254"/>
      <c r="Q34" s="254"/>
      <c r="R34" s="255"/>
      <c r="S34" s="256">
        <f t="shared" si="1"/>
        <v>0</v>
      </c>
      <c r="T34" s="29"/>
      <c r="U34" s="185"/>
      <c r="V34" s="185"/>
      <c r="W34" s="185"/>
      <c r="X34" s="185"/>
      <c r="Y34" s="185"/>
      <c r="Z34" s="185"/>
      <c r="AA34" s="185"/>
      <c r="AB34" s="185"/>
      <c r="AC34" s="185"/>
    </row>
    <row r="35" spans="1:29" ht="18" customHeight="1">
      <c r="A35" s="352"/>
      <c r="B35" s="371"/>
      <c r="C35" s="186"/>
      <c r="D35" s="29"/>
      <c r="E35" s="29"/>
      <c r="F35" s="29"/>
      <c r="G35" s="29"/>
      <c r="H35" s="29"/>
      <c r="I35" s="29"/>
      <c r="J35" s="29"/>
      <c r="K35" s="29"/>
      <c r="L35" s="222" t="s">
        <v>681</v>
      </c>
      <c r="M35" s="223">
        <f t="shared" ref="M35:R35" si="2">M27+M12</f>
        <v>8</v>
      </c>
      <c r="N35" s="223">
        <f t="shared" si="2"/>
        <v>4</v>
      </c>
      <c r="O35" s="223">
        <f t="shared" si="2"/>
        <v>24</v>
      </c>
      <c r="P35" s="223">
        <f t="shared" si="2"/>
        <v>0</v>
      </c>
      <c r="Q35" s="223">
        <f t="shared" si="2"/>
        <v>9</v>
      </c>
      <c r="R35" s="223">
        <f t="shared" si="2"/>
        <v>0</v>
      </c>
      <c r="S35" s="224">
        <f t="shared" si="1"/>
        <v>45</v>
      </c>
      <c r="T35" s="29"/>
      <c r="U35" s="185"/>
      <c r="V35" s="185"/>
      <c r="W35" s="185"/>
      <c r="X35" s="185"/>
      <c r="Y35" s="185"/>
      <c r="Z35" s="185"/>
      <c r="AA35" s="185"/>
      <c r="AB35" s="185"/>
      <c r="AC35" s="185"/>
    </row>
    <row r="36" spans="1:29" ht="18" customHeight="1">
      <c r="A36" s="352"/>
      <c r="B36" s="371"/>
      <c r="C36" s="186"/>
      <c r="D36" s="29"/>
      <c r="E36" s="29"/>
      <c r="F36" s="29"/>
      <c r="G36" s="29"/>
      <c r="H36" s="29"/>
      <c r="I36" s="29"/>
      <c r="J36" s="29"/>
      <c r="K36" s="29"/>
      <c r="L36" s="257" t="s">
        <v>682</v>
      </c>
      <c r="M36" s="258">
        <f t="shared" ref="M36:R36" si="3">M31+M30+M16+M15</f>
        <v>7</v>
      </c>
      <c r="N36" s="258">
        <f t="shared" si="3"/>
        <v>7</v>
      </c>
      <c r="O36" s="258">
        <f t="shared" si="3"/>
        <v>7</v>
      </c>
      <c r="P36" s="258">
        <f t="shared" si="3"/>
        <v>14</v>
      </c>
      <c r="Q36" s="258">
        <f t="shared" si="3"/>
        <v>10</v>
      </c>
      <c r="R36" s="258">
        <f t="shared" si="3"/>
        <v>0</v>
      </c>
      <c r="S36" s="259">
        <f t="shared" si="1"/>
        <v>45</v>
      </c>
      <c r="T36" s="29"/>
      <c r="U36" s="185"/>
      <c r="V36" s="185"/>
      <c r="W36" s="185"/>
      <c r="X36" s="185"/>
      <c r="Y36" s="185"/>
      <c r="Z36" s="185"/>
      <c r="AA36" s="185"/>
      <c r="AB36" s="185"/>
      <c r="AC36" s="185"/>
    </row>
    <row r="37" spans="1:29" ht="18" customHeight="1">
      <c r="A37" s="352"/>
      <c r="B37" s="371"/>
      <c r="C37" s="1200"/>
      <c r="D37" s="186"/>
      <c r="E37" s="186"/>
      <c r="F37" s="186"/>
      <c r="G37" s="186"/>
      <c r="H37" s="186"/>
      <c r="I37" s="186"/>
      <c r="J37" s="186"/>
      <c r="K37" s="186"/>
      <c r="L37" s="257" t="s">
        <v>683</v>
      </c>
      <c r="M37" s="258">
        <f t="shared" ref="M37:R37" si="4">M32+M17</f>
        <v>0</v>
      </c>
      <c r="N37" s="258">
        <f t="shared" si="4"/>
        <v>0</v>
      </c>
      <c r="O37" s="258">
        <f t="shared" si="4"/>
        <v>0</v>
      </c>
      <c r="P37" s="258">
        <f t="shared" si="4"/>
        <v>0</v>
      </c>
      <c r="Q37" s="258">
        <f t="shared" si="4"/>
        <v>0</v>
      </c>
      <c r="R37" s="258">
        <f t="shared" si="4"/>
        <v>0</v>
      </c>
      <c r="S37" s="259">
        <f t="shared" si="1"/>
        <v>0</v>
      </c>
      <c r="T37" s="29"/>
      <c r="U37" s="185"/>
      <c r="V37" s="185"/>
      <c r="W37" s="185"/>
      <c r="X37" s="185"/>
      <c r="Y37" s="185"/>
      <c r="Z37" s="185"/>
      <c r="AA37" s="185"/>
      <c r="AB37" s="185"/>
      <c r="AC37" s="185"/>
    </row>
    <row r="38" spans="1:29" ht="18" customHeight="1">
      <c r="A38" s="352"/>
      <c r="B38" s="371"/>
      <c r="C38" s="1201"/>
      <c r="D38" s="186"/>
      <c r="E38" s="186"/>
      <c r="F38" s="186"/>
      <c r="G38" s="186"/>
      <c r="H38" s="186"/>
      <c r="I38" s="186"/>
      <c r="J38" s="186"/>
      <c r="K38" s="186"/>
      <c r="L38" s="260" t="s">
        <v>684</v>
      </c>
      <c r="M38" s="261">
        <f t="shared" ref="M38:R38" si="5">M33+M18</f>
        <v>0</v>
      </c>
      <c r="N38" s="261">
        <f t="shared" si="5"/>
        <v>0</v>
      </c>
      <c r="O38" s="261">
        <f t="shared" si="5"/>
        <v>0</v>
      </c>
      <c r="P38" s="261">
        <f t="shared" si="5"/>
        <v>0</v>
      </c>
      <c r="Q38" s="261">
        <f t="shared" si="5"/>
        <v>0</v>
      </c>
      <c r="R38" s="261">
        <f t="shared" si="5"/>
        <v>0</v>
      </c>
      <c r="S38" s="262">
        <f t="shared" si="1"/>
        <v>0</v>
      </c>
      <c r="T38" s="29"/>
      <c r="U38" s="185"/>
      <c r="V38" s="185"/>
      <c r="W38" s="185"/>
      <c r="X38" s="185"/>
      <c r="Y38" s="185"/>
      <c r="Z38" s="185"/>
      <c r="AA38" s="185"/>
      <c r="AB38" s="185"/>
      <c r="AC38" s="185"/>
    </row>
    <row r="39" spans="1:29" ht="21" customHeight="1">
      <c r="A39" s="1198"/>
      <c r="B39" s="1138"/>
      <c r="C39" s="263"/>
      <c r="D39" s="264"/>
      <c r="E39" s="264"/>
      <c r="F39" s="264"/>
      <c r="G39" s="264"/>
      <c r="H39" s="264"/>
      <c r="I39" s="264"/>
      <c r="J39" s="264"/>
      <c r="K39" s="264"/>
      <c r="L39" s="265"/>
      <c r="M39" s="264"/>
      <c r="N39" s="264"/>
      <c r="O39" s="264"/>
      <c r="P39" s="264"/>
      <c r="Q39" s="264"/>
      <c r="R39" s="264"/>
      <c r="S39" s="264"/>
      <c r="T39" s="264"/>
      <c r="U39" s="185"/>
      <c r="V39" s="185"/>
      <c r="W39" s="185"/>
      <c r="X39" s="185"/>
      <c r="Y39" s="185"/>
      <c r="Z39" s="185"/>
      <c r="AA39" s="185"/>
      <c r="AB39" s="185"/>
      <c r="AC39" s="185"/>
    </row>
    <row r="40" spans="1:29" ht="21" customHeight="1">
      <c r="A40" s="1211">
        <v>2</v>
      </c>
      <c r="B40" s="1197" t="s">
        <v>198</v>
      </c>
      <c r="C40" s="186" t="s">
        <v>643</v>
      </c>
      <c r="D40" s="33">
        <v>4</v>
      </c>
      <c r="E40" s="9" t="s">
        <v>789</v>
      </c>
      <c r="F40" s="9" t="s">
        <v>645</v>
      </c>
      <c r="G40" s="306"/>
      <c r="H40" s="33">
        <v>1</v>
      </c>
      <c r="I40" s="9">
        <v>4</v>
      </c>
      <c r="J40" s="9" t="s">
        <v>789</v>
      </c>
      <c r="K40" s="306" t="s">
        <v>645</v>
      </c>
      <c r="L40" s="1192" t="s">
        <v>592</v>
      </c>
      <c r="M40" s="18"/>
      <c r="N40" s="18"/>
      <c r="O40" s="18"/>
      <c r="P40" s="18"/>
      <c r="Q40" s="1115"/>
      <c r="R40" s="29"/>
      <c r="S40" s="29"/>
      <c r="T40" s="29"/>
      <c r="U40" s="185"/>
      <c r="V40" s="185"/>
      <c r="W40" s="185"/>
      <c r="X40" s="185"/>
      <c r="Y40" s="185"/>
      <c r="Z40" s="185"/>
      <c r="AA40" s="185"/>
      <c r="AB40" s="185"/>
      <c r="AC40" s="185"/>
    </row>
    <row r="41" spans="1:29" ht="21" customHeight="1">
      <c r="A41" s="1152"/>
      <c r="B41" s="1152"/>
      <c r="C41" s="186" t="s">
        <v>646</v>
      </c>
      <c r="D41" s="33">
        <v>3</v>
      </c>
      <c r="E41" s="9" t="s">
        <v>808</v>
      </c>
      <c r="F41" s="9" t="s">
        <v>645</v>
      </c>
      <c r="G41" s="306"/>
      <c r="H41" s="33">
        <v>2</v>
      </c>
      <c r="I41" s="9">
        <v>4</v>
      </c>
      <c r="J41" s="9" t="s">
        <v>691</v>
      </c>
      <c r="K41" s="306" t="s">
        <v>645</v>
      </c>
      <c r="L41" s="1193"/>
      <c r="M41" s="18"/>
      <c r="N41" s="18"/>
      <c r="O41" s="18"/>
      <c r="P41" s="18"/>
      <c r="Q41" s="29"/>
      <c r="R41" s="29"/>
      <c r="S41" s="29"/>
      <c r="T41" s="29"/>
      <c r="U41" s="185"/>
      <c r="V41" s="185"/>
      <c r="W41" s="185"/>
      <c r="X41" s="185"/>
      <c r="Y41" s="185"/>
      <c r="Z41" s="185"/>
      <c r="AA41" s="185"/>
      <c r="AB41" s="185"/>
      <c r="AC41" s="185"/>
    </row>
    <row r="42" spans="1:29" ht="21" customHeight="1">
      <c r="A42" s="1152"/>
      <c r="B42" s="1152"/>
      <c r="C42" s="186" t="s">
        <v>656</v>
      </c>
      <c r="D42" s="33">
        <v>4</v>
      </c>
      <c r="E42" s="9" t="s">
        <v>3229</v>
      </c>
      <c r="F42" s="9" t="s">
        <v>645</v>
      </c>
      <c r="G42" s="306"/>
      <c r="H42" s="33">
        <v>3</v>
      </c>
      <c r="I42" s="9">
        <v>3</v>
      </c>
      <c r="J42" s="9" t="s">
        <v>3229</v>
      </c>
      <c r="K42" s="306" t="s">
        <v>645</v>
      </c>
      <c r="L42" s="1193"/>
      <c r="M42" s="29"/>
      <c r="N42" s="18"/>
      <c r="O42" s="29"/>
      <c r="P42" s="29"/>
      <c r="Q42" s="18"/>
      <c r="R42" s="29"/>
      <c r="S42" s="29"/>
      <c r="T42" s="29"/>
      <c r="U42" s="185"/>
      <c r="V42" s="185"/>
      <c r="W42" s="185"/>
      <c r="X42" s="185"/>
      <c r="Y42" s="185"/>
      <c r="Z42" s="185"/>
      <c r="AA42" s="185"/>
      <c r="AB42" s="185"/>
      <c r="AC42" s="185"/>
    </row>
    <row r="43" spans="1:29" ht="21" customHeight="1">
      <c r="A43" s="1152"/>
      <c r="B43" s="1152"/>
      <c r="C43" s="186" t="s">
        <v>657</v>
      </c>
      <c r="D43" s="33">
        <v>4</v>
      </c>
      <c r="E43" s="9" t="s">
        <v>3230</v>
      </c>
      <c r="F43" s="9" t="s">
        <v>645</v>
      </c>
      <c r="G43" s="306"/>
      <c r="H43" s="33">
        <v>4</v>
      </c>
      <c r="I43" s="9">
        <v>4</v>
      </c>
      <c r="J43" s="9" t="s">
        <v>3230</v>
      </c>
      <c r="K43" s="306" t="s">
        <v>645</v>
      </c>
      <c r="L43" s="1194"/>
      <c r="M43" s="18"/>
      <c r="N43" s="18"/>
      <c r="O43" s="29"/>
      <c r="P43" s="29"/>
      <c r="Q43" s="18"/>
      <c r="R43" s="29"/>
      <c r="S43" s="29"/>
      <c r="T43" s="29"/>
      <c r="U43" s="185"/>
      <c r="V43" s="185"/>
      <c r="W43" s="185"/>
      <c r="X43" s="185"/>
      <c r="Y43" s="185"/>
      <c r="Z43" s="185"/>
      <c r="AA43" s="185"/>
      <c r="AB43" s="185"/>
      <c r="AC43" s="185"/>
    </row>
    <row r="44" spans="1:29" ht="16.5" customHeight="1">
      <c r="A44" s="1152"/>
      <c r="B44" s="1152"/>
      <c r="C44" s="186" t="s">
        <v>658</v>
      </c>
      <c r="D44" s="33">
        <v>3</v>
      </c>
      <c r="E44" s="9" t="s">
        <v>655</v>
      </c>
      <c r="F44" s="9" t="s">
        <v>645</v>
      </c>
      <c r="G44" s="306"/>
      <c r="H44" s="33">
        <v>5</v>
      </c>
      <c r="I44" s="9">
        <v>4</v>
      </c>
      <c r="J44" s="9" t="s">
        <v>655</v>
      </c>
      <c r="K44" s="306" t="s">
        <v>645</v>
      </c>
      <c r="L44" s="186" t="s">
        <v>593</v>
      </c>
      <c r="M44" s="192"/>
      <c r="N44" s="192"/>
      <c r="O44" s="192"/>
      <c r="P44" s="192"/>
      <c r="Q44" s="192"/>
      <c r="R44" s="194"/>
      <c r="S44" s="4">
        <f t="shared" ref="S44:S51" si="6">SUM(M44:R44)</f>
        <v>0</v>
      </c>
      <c r="T44" s="29"/>
      <c r="U44" s="185"/>
      <c r="V44" s="185"/>
      <c r="W44" s="185"/>
      <c r="X44" s="185"/>
      <c r="Y44" s="185"/>
      <c r="Z44" s="185"/>
      <c r="AA44" s="185"/>
      <c r="AB44" s="185"/>
      <c r="AC44" s="185"/>
    </row>
    <row r="45" spans="1:29" ht="16.5" customHeight="1">
      <c r="A45" s="1152"/>
      <c r="B45" s="1152"/>
      <c r="C45" s="186"/>
      <c r="D45" s="33"/>
      <c r="E45" s="33"/>
      <c r="F45" s="33"/>
      <c r="G45" s="33"/>
      <c r="H45" s="33"/>
      <c r="I45" s="203">
        <v>19</v>
      </c>
      <c r="J45" s="33"/>
      <c r="K45" s="33"/>
      <c r="L45" s="195" t="s">
        <v>594</v>
      </c>
      <c r="M45" s="196"/>
      <c r="N45" s="196"/>
      <c r="O45" s="196"/>
      <c r="P45" s="196"/>
      <c r="Q45" s="196"/>
      <c r="R45" s="29"/>
      <c r="S45" s="33">
        <f t="shared" si="6"/>
        <v>0</v>
      </c>
      <c r="T45" s="29"/>
      <c r="U45" s="185"/>
      <c r="V45" s="185"/>
      <c r="W45" s="185"/>
      <c r="X45" s="185"/>
      <c r="Y45" s="185"/>
      <c r="Z45" s="185"/>
      <c r="AA45" s="185"/>
      <c r="AB45" s="185"/>
      <c r="AC45" s="185"/>
    </row>
    <row r="46" spans="1:29" ht="16.5" customHeight="1">
      <c r="A46" s="1152"/>
      <c r="B46" s="1152"/>
      <c r="C46" s="380"/>
      <c r="D46" s="33"/>
      <c r="E46" s="33"/>
      <c r="F46" s="33"/>
      <c r="G46" s="33"/>
      <c r="H46" s="33"/>
      <c r="I46" s="33"/>
      <c r="J46" s="33"/>
      <c r="K46" s="33"/>
      <c r="L46" s="195" t="s">
        <v>595</v>
      </c>
      <c r="M46" s="198"/>
      <c r="N46" s="198"/>
      <c r="O46" s="198"/>
      <c r="P46" s="198"/>
      <c r="Q46" s="198"/>
      <c r="R46" s="29"/>
      <c r="S46" s="33">
        <f t="shared" si="6"/>
        <v>0</v>
      </c>
      <c r="T46" s="29"/>
      <c r="U46" s="185"/>
      <c r="V46" s="185"/>
      <c r="W46" s="185"/>
      <c r="X46" s="185"/>
      <c r="Y46" s="185"/>
      <c r="Z46" s="185"/>
      <c r="AA46" s="185"/>
      <c r="AB46" s="185"/>
      <c r="AC46" s="185"/>
    </row>
    <row r="47" spans="1:29" ht="16.5" customHeight="1">
      <c r="A47" s="1152"/>
      <c r="B47" s="1152"/>
      <c r="C47" s="186"/>
      <c r="D47" s="33"/>
      <c r="E47" s="33"/>
      <c r="F47" s="33"/>
      <c r="G47" s="33"/>
      <c r="H47" s="606"/>
      <c r="I47" s="559"/>
      <c r="J47" s="1116"/>
      <c r="K47" s="607"/>
      <c r="L47" s="199" t="s">
        <v>596</v>
      </c>
      <c r="M47" s="200"/>
      <c r="N47" s="200"/>
      <c r="O47" s="200"/>
      <c r="P47" s="200"/>
      <c r="Q47" s="200"/>
      <c r="R47" s="202"/>
      <c r="S47" s="203">
        <f t="shared" si="6"/>
        <v>0</v>
      </c>
      <c r="T47" s="29"/>
      <c r="U47" s="185"/>
      <c r="V47" s="185"/>
      <c r="W47" s="185"/>
      <c r="X47" s="185"/>
      <c r="Y47" s="185"/>
      <c r="Z47" s="185"/>
      <c r="AA47" s="185"/>
      <c r="AB47" s="185"/>
      <c r="AC47" s="185"/>
    </row>
    <row r="48" spans="1:29" ht="16.5" customHeight="1">
      <c r="A48" s="1152"/>
      <c r="B48" s="1152"/>
      <c r="C48" s="186"/>
      <c r="D48" s="33"/>
      <c r="E48" s="9"/>
      <c r="F48" s="9"/>
      <c r="G48" s="306"/>
      <c r="H48" s="33"/>
      <c r="I48" s="9"/>
      <c r="J48" s="9"/>
      <c r="K48" s="306"/>
      <c r="L48" s="199" t="s">
        <v>597</v>
      </c>
      <c r="M48" s="200"/>
      <c r="N48" s="200"/>
      <c r="O48" s="200"/>
      <c r="P48" s="200"/>
      <c r="Q48" s="200"/>
      <c r="R48" s="202"/>
      <c r="S48" s="203">
        <f t="shared" si="6"/>
        <v>0</v>
      </c>
      <c r="T48" s="29"/>
      <c r="U48" s="185"/>
      <c r="V48" s="185"/>
      <c r="W48" s="185"/>
      <c r="X48" s="185"/>
      <c r="Y48" s="185"/>
      <c r="Z48" s="185"/>
      <c r="AA48" s="185"/>
      <c r="AB48" s="185"/>
      <c r="AC48" s="185"/>
    </row>
    <row r="49" spans="1:29" ht="16.5" customHeight="1">
      <c r="A49" s="1152"/>
      <c r="B49" s="1152"/>
      <c r="C49" s="186"/>
      <c r="D49" s="33"/>
      <c r="E49" s="33"/>
      <c r="F49" s="33"/>
      <c r="G49" s="33"/>
      <c r="H49" s="33"/>
      <c r="I49" s="33"/>
      <c r="J49" s="33"/>
      <c r="K49" s="33"/>
      <c r="L49" s="208" t="s">
        <v>598</v>
      </c>
      <c r="M49" s="200"/>
      <c r="N49" s="200"/>
      <c r="O49" s="200"/>
      <c r="P49" s="200"/>
      <c r="Q49" s="200"/>
      <c r="R49" s="202"/>
      <c r="S49" s="203">
        <f t="shared" si="6"/>
        <v>0</v>
      </c>
      <c r="T49" s="29"/>
      <c r="U49" s="185"/>
      <c r="V49" s="185"/>
      <c r="W49" s="185"/>
      <c r="X49" s="185"/>
      <c r="Y49" s="185"/>
      <c r="Z49" s="185"/>
      <c r="AA49" s="185"/>
      <c r="AB49" s="185"/>
      <c r="AC49" s="185"/>
    </row>
    <row r="50" spans="1:29" ht="16.5" customHeight="1">
      <c r="A50" s="1152"/>
      <c r="B50" s="1152"/>
      <c r="C50" s="380"/>
      <c r="D50" s="33"/>
      <c r="E50" s="33"/>
      <c r="F50" s="33"/>
      <c r="G50" s="33"/>
      <c r="H50" s="33"/>
      <c r="I50" s="33"/>
      <c r="J50" s="33"/>
      <c r="K50" s="33"/>
      <c r="L50" s="209" t="s">
        <v>599</v>
      </c>
      <c r="M50" s="210"/>
      <c r="N50" s="210"/>
      <c r="O50" s="210"/>
      <c r="P50" s="210"/>
      <c r="Q50" s="210"/>
      <c r="R50" s="211"/>
      <c r="S50" s="212">
        <f t="shared" si="6"/>
        <v>0</v>
      </c>
      <c r="T50" s="29"/>
      <c r="U50" s="185"/>
      <c r="V50" s="185"/>
      <c r="W50" s="185"/>
      <c r="X50" s="185"/>
      <c r="Y50" s="185"/>
      <c r="Z50" s="185"/>
      <c r="AA50" s="185"/>
      <c r="AB50" s="185"/>
      <c r="AC50" s="185"/>
    </row>
    <row r="51" spans="1:29" ht="16.5" customHeight="1">
      <c r="A51" s="1152"/>
      <c r="B51" s="1152"/>
      <c r="C51" s="186"/>
      <c r="D51" s="33"/>
      <c r="E51" s="33"/>
      <c r="F51" s="33"/>
      <c r="G51" s="33"/>
      <c r="H51" s="33"/>
      <c r="I51" s="33"/>
      <c r="J51" s="33"/>
      <c r="K51" s="33"/>
      <c r="L51" s="209" t="s">
        <v>600</v>
      </c>
      <c r="M51" s="213"/>
      <c r="N51" s="213"/>
      <c r="O51" s="213"/>
      <c r="P51" s="213"/>
      <c r="Q51" s="213"/>
      <c r="R51" s="214"/>
      <c r="S51" s="215">
        <f t="shared" si="6"/>
        <v>0</v>
      </c>
      <c r="T51" s="29"/>
      <c r="U51" s="185"/>
      <c r="V51" s="185"/>
      <c r="W51" s="185"/>
      <c r="X51" s="185"/>
      <c r="Y51" s="185"/>
      <c r="Z51" s="185"/>
      <c r="AA51" s="185"/>
      <c r="AB51" s="185"/>
      <c r="AC51" s="185"/>
    </row>
    <row r="52" spans="1:29" ht="21" customHeight="1">
      <c r="A52" s="1152"/>
      <c r="B52" s="1152"/>
      <c r="C52" s="186"/>
      <c r="D52" s="33"/>
      <c r="E52" s="33"/>
      <c r="F52" s="33"/>
      <c r="G52" s="33"/>
      <c r="H52" s="33"/>
      <c r="I52" s="33"/>
      <c r="J52" s="33"/>
      <c r="K52" s="33"/>
      <c r="L52" s="222"/>
      <c r="M52" s="223"/>
      <c r="N52" s="223"/>
      <c r="O52" s="223"/>
      <c r="P52" s="223"/>
      <c r="Q52" s="223"/>
      <c r="R52" s="224"/>
      <c r="S52" s="225"/>
      <c r="T52" s="29"/>
      <c r="U52" s="185"/>
      <c r="V52" s="185"/>
      <c r="W52" s="185"/>
      <c r="X52" s="185"/>
      <c r="Y52" s="185"/>
      <c r="Z52" s="185"/>
      <c r="AA52" s="185"/>
      <c r="AB52" s="185"/>
      <c r="AC52" s="185"/>
    </row>
    <row r="53" spans="1:29" ht="36.75" customHeight="1">
      <c r="A53" s="1152"/>
      <c r="B53" s="1152"/>
      <c r="C53" s="114"/>
      <c r="D53" s="114"/>
      <c r="E53" s="114"/>
      <c r="F53" s="114"/>
      <c r="G53" s="114"/>
      <c r="H53" s="114"/>
      <c r="I53" s="114"/>
      <c r="J53" s="114"/>
      <c r="K53" s="114"/>
      <c r="L53" s="1195" t="s">
        <v>601</v>
      </c>
      <c r="M53" s="230" t="s">
        <v>3231</v>
      </c>
      <c r="N53" s="230" t="s">
        <v>3232</v>
      </c>
      <c r="O53" s="228" t="s">
        <v>3231</v>
      </c>
      <c r="P53" s="909" t="s">
        <v>3233</v>
      </c>
      <c r="Q53" s="230"/>
      <c r="R53" s="230"/>
      <c r="S53" s="228"/>
      <c r="T53" s="29"/>
      <c r="U53" s="185"/>
      <c r="V53" s="185"/>
      <c r="W53" s="185"/>
      <c r="X53" s="185"/>
      <c r="Y53" s="185"/>
      <c r="Z53" s="185"/>
      <c r="AA53" s="185"/>
      <c r="AB53" s="185"/>
      <c r="AC53" s="185"/>
    </row>
    <row r="54" spans="1:29" ht="38.25" customHeight="1">
      <c r="A54" s="1152"/>
      <c r="B54" s="1152"/>
      <c r="C54" s="186"/>
      <c r="D54" s="29"/>
      <c r="E54" s="29"/>
      <c r="F54" s="29"/>
      <c r="G54" s="29"/>
      <c r="H54" s="29"/>
      <c r="I54" s="29"/>
      <c r="J54" s="29"/>
      <c r="K54" s="29"/>
      <c r="L54" s="1193"/>
      <c r="M54" s="230"/>
      <c r="N54" s="228" t="s">
        <v>3234</v>
      </c>
      <c r="O54" s="230"/>
      <c r="P54" s="230" t="s">
        <v>3235</v>
      </c>
      <c r="Q54" s="230"/>
      <c r="R54" s="230"/>
      <c r="S54" s="228"/>
      <c r="T54" s="29"/>
      <c r="U54" s="185"/>
      <c r="V54" s="185"/>
      <c r="W54" s="185"/>
      <c r="X54" s="185"/>
      <c r="Y54" s="185"/>
      <c r="Z54" s="185"/>
      <c r="AA54" s="185"/>
      <c r="AB54" s="185"/>
      <c r="AC54" s="185"/>
    </row>
    <row r="55" spans="1:29" ht="38.25" customHeight="1">
      <c r="A55" s="1152"/>
      <c r="B55" s="1152"/>
      <c r="C55" s="443"/>
      <c r="D55" s="29"/>
      <c r="E55" s="29"/>
      <c r="F55" s="29"/>
      <c r="G55" s="29"/>
      <c r="H55" s="29"/>
      <c r="I55" s="29"/>
      <c r="J55" s="29"/>
      <c r="K55" s="29"/>
      <c r="L55" s="1193"/>
      <c r="M55" s="230"/>
      <c r="N55" s="228" t="s">
        <v>3236</v>
      </c>
      <c r="O55" s="230" t="s">
        <v>3237</v>
      </c>
      <c r="P55" s="230" t="s">
        <v>3238</v>
      </c>
      <c r="Q55" s="909" t="s">
        <v>3239</v>
      </c>
      <c r="R55" s="230"/>
      <c r="S55" s="228"/>
      <c r="T55" s="29"/>
      <c r="U55" s="185"/>
      <c r="V55" s="185"/>
      <c r="W55" s="185"/>
      <c r="X55" s="185"/>
      <c r="Y55" s="185"/>
      <c r="Z55" s="185"/>
      <c r="AA55" s="185"/>
      <c r="AB55" s="185"/>
      <c r="AC55" s="185"/>
    </row>
    <row r="56" spans="1:29" ht="38.25" customHeight="1">
      <c r="A56" s="1152"/>
      <c r="B56" s="1147"/>
      <c r="C56" s="181"/>
      <c r="D56" s="33"/>
      <c r="E56" s="33"/>
      <c r="F56" s="33"/>
      <c r="G56" s="33"/>
      <c r="H56" s="33"/>
      <c r="I56" s="33"/>
      <c r="J56" s="33"/>
      <c r="K56" s="33"/>
      <c r="L56" s="1194"/>
      <c r="M56" s="230"/>
      <c r="N56" s="643" t="s">
        <v>3240</v>
      </c>
      <c r="O56" s="644" t="s">
        <v>3241</v>
      </c>
      <c r="P56" s="228" t="s">
        <v>3240</v>
      </c>
      <c r="Q56" s="228" t="s">
        <v>3242</v>
      </c>
      <c r="R56" s="230"/>
      <c r="S56" s="228"/>
      <c r="T56" s="29"/>
      <c r="U56" s="185"/>
      <c r="V56" s="185"/>
      <c r="W56" s="185"/>
      <c r="X56" s="185"/>
      <c r="Y56" s="185"/>
      <c r="Z56" s="185"/>
      <c r="AA56" s="185"/>
      <c r="AB56" s="185"/>
      <c r="AC56" s="185"/>
    </row>
    <row r="57" spans="1:29" ht="17.25" customHeight="1">
      <c r="A57" s="1152"/>
      <c r="B57" s="371"/>
      <c r="C57" s="186"/>
      <c r="D57" s="33"/>
      <c r="E57" s="33"/>
      <c r="F57" s="33"/>
      <c r="G57" s="33"/>
      <c r="H57" s="33"/>
      <c r="I57" s="33"/>
      <c r="J57" s="33"/>
      <c r="K57" s="33"/>
      <c r="L57" s="238" t="s">
        <v>593</v>
      </c>
      <c r="M57" s="280"/>
      <c r="N57" s="280">
        <v>7</v>
      </c>
      <c r="O57" s="280">
        <v>3</v>
      </c>
      <c r="P57" s="280">
        <v>7</v>
      </c>
      <c r="Q57" s="280">
        <v>2</v>
      </c>
      <c r="R57" s="236"/>
      <c r="S57" s="237">
        <f t="shared" ref="S57:S68" si="7">SUM(M57:R57)</f>
        <v>19</v>
      </c>
      <c r="T57" s="29"/>
      <c r="U57" s="185"/>
      <c r="V57" s="185"/>
      <c r="W57" s="185"/>
      <c r="X57" s="185"/>
      <c r="Y57" s="185"/>
      <c r="Z57" s="185"/>
      <c r="AA57" s="185"/>
      <c r="AB57" s="185"/>
      <c r="AC57" s="185"/>
    </row>
    <row r="58" spans="1:29" ht="17.25" customHeight="1">
      <c r="A58" s="1152"/>
      <c r="B58" s="371"/>
      <c r="C58" s="186"/>
      <c r="D58" s="33"/>
      <c r="E58" s="33"/>
      <c r="F58" s="33"/>
      <c r="G58" s="33"/>
      <c r="H58" s="33"/>
      <c r="I58" s="33"/>
      <c r="J58" s="33"/>
      <c r="K58" s="33"/>
      <c r="L58" s="240" t="s">
        <v>594</v>
      </c>
      <c r="M58" s="281"/>
      <c r="N58" s="281">
        <v>4</v>
      </c>
      <c r="O58" s="281">
        <v>3</v>
      </c>
      <c r="P58" s="281">
        <v>4</v>
      </c>
      <c r="Q58" s="281"/>
      <c r="R58" s="228"/>
      <c r="S58" s="242">
        <f t="shared" si="7"/>
        <v>11</v>
      </c>
      <c r="T58" s="29"/>
      <c r="U58" s="185"/>
      <c r="V58" s="185"/>
      <c r="W58" s="185"/>
      <c r="X58" s="185"/>
      <c r="Y58" s="185"/>
      <c r="Z58" s="185"/>
      <c r="AA58" s="185"/>
      <c r="AB58" s="185"/>
      <c r="AC58" s="185"/>
    </row>
    <row r="59" spans="1:29" ht="17.25" customHeight="1">
      <c r="A59" s="1152"/>
      <c r="B59" s="371"/>
      <c r="C59" s="186"/>
      <c r="D59" s="33"/>
      <c r="E59" s="33"/>
      <c r="F59" s="33"/>
      <c r="G59" s="33"/>
      <c r="H59" s="33"/>
      <c r="I59" s="33"/>
      <c r="J59" s="33"/>
      <c r="K59" s="33"/>
      <c r="L59" s="240" t="s">
        <v>595</v>
      </c>
      <c r="M59" s="243"/>
      <c r="N59" s="243">
        <v>3</v>
      </c>
      <c r="O59" s="243"/>
      <c r="P59" s="243">
        <v>3</v>
      </c>
      <c r="Q59" s="243">
        <v>2</v>
      </c>
      <c r="R59" s="228"/>
      <c r="S59" s="242">
        <f t="shared" si="7"/>
        <v>8</v>
      </c>
      <c r="T59" s="29"/>
      <c r="U59" s="185"/>
      <c r="V59" s="185"/>
      <c r="W59" s="185"/>
      <c r="X59" s="185"/>
      <c r="Y59" s="185"/>
      <c r="Z59" s="185"/>
      <c r="AA59" s="185"/>
      <c r="AB59" s="185"/>
      <c r="AC59" s="185"/>
    </row>
    <row r="60" spans="1:29" ht="17.25" customHeight="1">
      <c r="A60" s="1152"/>
      <c r="B60" s="371"/>
      <c r="C60" s="186"/>
      <c r="D60" s="33"/>
      <c r="E60" s="33"/>
      <c r="F60" s="33"/>
      <c r="G60" s="33"/>
      <c r="H60" s="33"/>
      <c r="I60" s="33"/>
      <c r="J60" s="33"/>
      <c r="K60" s="33"/>
      <c r="L60" s="244" t="s">
        <v>596</v>
      </c>
      <c r="M60" s="246">
        <v>3</v>
      </c>
      <c r="N60" s="246">
        <v>4</v>
      </c>
      <c r="O60" s="246"/>
      <c r="P60" s="246">
        <v>4</v>
      </c>
      <c r="Q60" s="246"/>
      <c r="R60" s="247"/>
      <c r="S60" s="248">
        <f t="shared" si="7"/>
        <v>11</v>
      </c>
      <c r="T60" s="29"/>
      <c r="U60" s="185"/>
      <c r="V60" s="185"/>
      <c r="W60" s="185"/>
      <c r="X60" s="185"/>
      <c r="Y60" s="185"/>
      <c r="Z60" s="185"/>
      <c r="AA60" s="185"/>
      <c r="AB60" s="185"/>
      <c r="AC60" s="185"/>
    </row>
    <row r="61" spans="1:29" ht="17.25" customHeight="1">
      <c r="A61" s="1152"/>
      <c r="B61" s="371"/>
      <c r="C61" s="1200"/>
      <c r="D61" s="186"/>
      <c r="E61" s="186"/>
      <c r="F61" s="186"/>
      <c r="G61" s="186"/>
      <c r="H61" s="186"/>
      <c r="I61" s="186"/>
      <c r="J61" s="186"/>
      <c r="K61" s="186"/>
      <c r="L61" s="244" t="s">
        <v>597</v>
      </c>
      <c r="M61" s="246"/>
      <c r="N61" s="246">
        <v>3</v>
      </c>
      <c r="O61" s="246">
        <v>2</v>
      </c>
      <c r="P61" s="246">
        <v>3</v>
      </c>
      <c r="Q61" s="246"/>
      <c r="R61" s="247"/>
      <c r="S61" s="248">
        <f t="shared" si="7"/>
        <v>8</v>
      </c>
      <c r="T61" s="29"/>
      <c r="U61" s="185"/>
      <c r="V61" s="185"/>
      <c r="W61" s="185"/>
      <c r="X61" s="185"/>
      <c r="Y61" s="185"/>
      <c r="Z61" s="185"/>
      <c r="AA61" s="185"/>
      <c r="AB61" s="185"/>
      <c r="AC61" s="185"/>
    </row>
    <row r="62" spans="1:29" ht="17.25" customHeight="1">
      <c r="A62" s="1152"/>
      <c r="B62" s="371"/>
      <c r="C62" s="1201"/>
      <c r="D62" s="186"/>
      <c r="E62" s="186"/>
      <c r="F62" s="186"/>
      <c r="G62" s="186"/>
      <c r="H62" s="186"/>
      <c r="I62" s="186"/>
      <c r="J62" s="186"/>
      <c r="K62" s="186"/>
      <c r="L62" s="249" t="s">
        <v>598</v>
      </c>
      <c r="M62" s="246"/>
      <c r="N62" s="246"/>
      <c r="O62" s="246"/>
      <c r="P62" s="246"/>
      <c r="Q62" s="246"/>
      <c r="R62" s="247"/>
      <c r="S62" s="248">
        <f t="shared" si="7"/>
        <v>0</v>
      </c>
      <c r="T62" s="29"/>
      <c r="U62" s="185"/>
      <c r="V62" s="185"/>
      <c r="W62" s="185"/>
      <c r="X62" s="185"/>
      <c r="Y62" s="185"/>
      <c r="Z62" s="185"/>
      <c r="AA62" s="185"/>
      <c r="AB62" s="185"/>
      <c r="AC62" s="185"/>
    </row>
    <row r="63" spans="1:29" ht="17.25" customHeight="1">
      <c r="A63" s="352"/>
      <c r="B63" s="371"/>
      <c r="C63" s="186"/>
      <c r="D63" s="33"/>
      <c r="E63" s="33"/>
      <c r="F63" s="33"/>
      <c r="G63" s="33"/>
      <c r="H63" s="33"/>
      <c r="I63" s="33"/>
      <c r="J63" s="33"/>
      <c r="K63" s="33"/>
      <c r="L63" s="250" t="s">
        <v>599</v>
      </c>
      <c r="M63" s="251"/>
      <c r="N63" s="251"/>
      <c r="O63" s="251"/>
      <c r="P63" s="251"/>
      <c r="Q63" s="251"/>
      <c r="R63" s="252"/>
      <c r="S63" s="253">
        <f t="shared" si="7"/>
        <v>0</v>
      </c>
      <c r="T63" s="29"/>
      <c r="U63" s="185"/>
      <c r="V63" s="185"/>
      <c r="W63" s="185"/>
      <c r="X63" s="185"/>
      <c r="Y63" s="185"/>
      <c r="Z63" s="185"/>
      <c r="AA63" s="185"/>
      <c r="AB63" s="185"/>
      <c r="AC63" s="185"/>
    </row>
    <row r="64" spans="1:29" ht="17.25" customHeight="1">
      <c r="A64" s="352"/>
      <c r="B64" s="371"/>
      <c r="C64" s="186"/>
      <c r="D64" s="33"/>
      <c r="E64" s="33"/>
      <c r="F64" s="33"/>
      <c r="G64" s="33"/>
      <c r="H64" s="33"/>
      <c r="I64" s="33"/>
      <c r="J64" s="33"/>
      <c r="K64" s="33"/>
      <c r="L64" s="250" t="s">
        <v>600</v>
      </c>
      <c r="M64" s="254"/>
      <c r="N64" s="254"/>
      <c r="O64" s="254"/>
      <c r="P64" s="254"/>
      <c r="Q64" s="254"/>
      <c r="R64" s="255"/>
      <c r="S64" s="256">
        <f t="shared" si="7"/>
        <v>0</v>
      </c>
      <c r="T64" s="29"/>
      <c r="U64" s="185"/>
      <c r="V64" s="185"/>
      <c r="W64" s="185"/>
      <c r="X64" s="185"/>
      <c r="Y64" s="185"/>
      <c r="Z64" s="185"/>
      <c r="AA64" s="185"/>
      <c r="AB64" s="185"/>
      <c r="AC64" s="185"/>
    </row>
    <row r="65" spans="1:29" ht="17.25" customHeight="1">
      <c r="A65" s="352"/>
      <c r="B65" s="371"/>
      <c r="C65" s="186"/>
      <c r="D65" s="33"/>
      <c r="E65" s="33"/>
      <c r="F65" s="33"/>
      <c r="G65" s="33"/>
      <c r="H65" s="33"/>
      <c r="I65" s="33"/>
      <c r="J65" s="33"/>
      <c r="K65" s="33"/>
      <c r="L65" s="222" t="s">
        <v>681</v>
      </c>
      <c r="M65" s="223">
        <f t="shared" ref="M65:R65" si="8">M57+M44</f>
        <v>0</v>
      </c>
      <c r="N65" s="223">
        <f t="shared" si="8"/>
        <v>7</v>
      </c>
      <c r="O65" s="223">
        <f t="shared" si="8"/>
        <v>3</v>
      </c>
      <c r="P65" s="223">
        <f t="shared" si="8"/>
        <v>7</v>
      </c>
      <c r="Q65" s="223">
        <f t="shared" si="8"/>
        <v>2</v>
      </c>
      <c r="R65" s="223">
        <f t="shared" si="8"/>
        <v>0</v>
      </c>
      <c r="S65" s="224">
        <f t="shared" si="7"/>
        <v>19</v>
      </c>
      <c r="T65" s="29"/>
      <c r="U65" s="185"/>
      <c r="V65" s="185"/>
      <c r="W65" s="185"/>
      <c r="X65" s="185"/>
      <c r="Y65" s="185"/>
      <c r="Z65" s="185"/>
      <c r="AA65" s="185"/>
      <c r="AB65" s="185"/>
      <c r="AC65" s="185"/>
    </row>
    <row r="66" spans="1:29" ht="17.25" customHeight="1">
      <c r="A66" s="352"/>
      <c r="B66" s="371"/>
      <c r="C66" s="186"/>
      <c r="D66" s="33"/>
      <c r="E66" s="33"/>
      <c r="F66" s="33"/>
      <c r="G66" s="33"/>
      <c r="H66" s="33"/>
      <c r="I66" s="33"/>
      <c r="J66" s="33"/>
      <c r="K66" s="33"/>
      <c r="L66" s="257" t="s">
        <v>682</v>
      </c>
      <c r="M66" s="258">
        <f t="shared" ref="M66:R66" si="9">M61+M60+M48+M47</f>
        <v>3</v>
      </c>
      <c r="N66" s="258">
        <f t="shared" si="9"/>
        <v>7</v>
      </c>
      <c r="O66" s="258">
        <f t="shared" si="9"/>
        <v>2</v>
      </c>
      <c r="P66" s="258">
        <f t="shared" si="9"/>
        <v>7</v>
      </c>
      <c r="Q66" s="258">
        <f t="shared" si="9"/>
        <v>0</v>
      </c>
      <c r="R66" s="258">
        <f t="shared" si="9"/>
        <v>0</v>
      </c>
      <c r="S66" s="259">
        <f t="shared" si="7"/>
        <v>19</v>
      </c>
      <c r="T66" s="29"/>
      <c r="U66" s="185"/>
      <c r="V66" s="185"/>
      <c r="W66" s="185"/>
      <c r="X66" s="185"/>
      <c r="Y66" s="185"/>
      <c r="Z66" s="185"/>
      <c r="AA66" s="185"/>
      <c r="AB66" s="185"/>
      <c r="AC66" s="185"/>
    </row>
    <row r="67" spans="1:29" ht="17.25" customHeight="1">
      <c r="A67" s="352"/>
      <c r="B67" s="371"/>
      <c r="C67" s="1200"/>
      <c r="D67" s="186"/>
      <c r="E67" s="186"/>
      <c r="F67" s="186"/>
      <c r="G67" s="186"/>
      <c r="H67" s="186"/>
      <c r="I67" s="186"/>
      <c r="J67" s="186"/>
      <c r="K67" s="186"/>
      <c r="L67" s="257" t="s">
        <v>683</v>
      </c>
      <c r="M67" s="258">
        <f t="shared" ref="M67:R67" si="10">M62+M49</f>
        <v>0</v>
      </c>
      <c r="N67" s="258">
        <f t="shared" si="10"/>
        <v>0</v>
      </c>
      <c r="O67" s="258">
        <f t="shared" si="10"/>
        <v>0</v>
      </c>
      <c r="P67" s="258">
        <f t="shared" si="10"/>
        <v>0</v>
      </c>
      <c r="Q67" s="258">
        <f t="shared" si="10"/>
        <v>0</v>
      </c>
      <c r="R67" s="258">
        <f t="shared" si="10"/>
        <v>0</v>
      </c>
      <c r="S67" s="259">
        <f t="shared" si="7"/>
        <v>0</v>
      </c>
      <c r="T67" s="29"/>
      <c r="U67" s="185"/>
      <c r="V67" s="185"/>
      <c r="W67" s="185"/>
      <c r="X67" s="185"/>
      <c r="Y67" s="185"/>
      <c r="Z67" s="185"/>
      <c r="AA67" s="185"/>
      <c r="AB67" s="185"/>
      <c r="AC67" s="185"/>
    </row>
    <row r="68" spans="1:29" ht="17.25" customHeight="1">
      <c r="A68" s="352"/>
      <c r="B68" s="371"/>
      <c r="C68" s="1201"/>
      <c r="D68" s="186"/>
      <c r="E68" s="186"/>
      <c r="F68" s="186"/>
      <c r="G68" s="186"/>
      <c r="H68" s="186"/>
      <c r="I68" s="186"/>
      <c r="J68" s="186"/>
      <c r="K68" s="186"/>
      <c r="L68" s="260" t="s">
        <v>684</v>
      </c>
      <c r="M68" s="261">
        <f t="shared" ref="M68:R68" si="11">M63+M50</f>
        <v>0</v>
      </c>
      <c r="N68" s="261">
        <f t="shared" si="11"/>
        <v>0</v>
      </c>
      <c r="O68" s="261">
        <f t="shared" si="11"/>
        <v>0</v>
      </c>
      <c r="P68" s="261">
        <f t="shared" si="11"/>
        <v>0</v>
      </c>
      <c r="Q68" s="261">
        <f t="shared" si="11"/>
        <v>0</v>
      </c>
      <c r="R68" s="261">
        <f t="shared" si="11"/>
        <v>0</v>
      </c>
      <c r="S68" s="262">
        <f t="shared" si="7"/>
        <v>0</v>
      </c>
      <c r="T68" s="29"/>
      <c r="U68" s="185"/>
      <c r="V68" s="185"/>
      <c r="W68" s="185"/>
      <c r="X68" s="185"/>
      <c r="Y68" s="185"/>
      <c r="Z68" s="185"/>
      <c r="AA68" s="185"/>
      <c r="AB68" s="185"/>
      <c r="AC68" s="185"/>
    </row>
    <row r="69" spans="1:29" ht="21" customHeight="1">
      <c r="A69" s="1213" t="s">
        <v>817</v>
      </c>
      <c r="B69" s="1138"/>
      <c r="C69" s="354"/>
      <c r="D69" s="82"/>
      <c r="E69" s="82"/>
      <c r="F69" s="82"/>
      <c r="G69" s="82"/>
      <c r="H69" s="82"/>
      <c r="I69" s="82"/>
      <c r="J69" s="82"/>
      <c r="K69" s="82"/>
      <c r="L69" s="355"/>
      <c r="M69" s="82"/>
      <c r="N69" s="82"/>
      <c r="O69" s="82"/>
      <c r="P69" s="82"/>
      <c r="Q69" s="82"/>
      <c r="R69" s="82"/>
      <c r="S69" s="82"/>
      <c r="T69" s="29"/>
      <c r="U69" s="185"/>
      <c r="V69" s="185"/>
      <c r="W69" s="185"/>
      <c r="X69" s="185"/>
      <c r="Y69" s="185"/>
      <c r="Z69" s="185"/>
      <c r="AA69" s="185"/>
      <c r="AB69" s="185"/>
      <c r="AC69" s="185"/>
    </row>
    <row r="70" spans="1:29" ht="21" hidden="1" customHeight="1">
      <c r="A70" s="1211">
        <v>3</v>
      </c>
      <c r="B70" s="1216"/>
      <c r="C70" s="186" t="s">
        <v>643</v>
      </c>
      <c r="D70" s="33"/>
      <c r="E70" s="33"/>
      <c r="F70" s="33"/>
      <c r="G70" s="33"/>
      <c r="H70" s="33"/>
      <c r="I70" s="33"/>
      <c r="J70" s="33"/>
      <c r="K70" s="33"/>
      <c r="L70" s="1192" t="s">
        <v>592</v>
      </c>
      <c r="M70" s="29"/>
      <c r="N70" s="18"/>
      <c r="O70" s="18"/>
      <c r="P70" s="18"/>
      <c r="Q70" s="29"/>
      <c r="R70" s="29"/>
      <c r="S70" s="29"/>
      <c r="T70" s="29"/>
      <c r="U70" s="185"/>
      <c r="V70" s="185"/>
      <c r="W70" s="185"/>
      <c r="X70" s="185"/>
      <c r="Y70" s="185"/>
      <c r="Z70" s="185"/>
      <c r="AA70" s="185"/>
      <c r="AB70" s="185"/>
      <c r="AC70" s="185"/>
    </row>
    <row r="71" spans="1:29" ht="21" hidden="1" customHeight="1">
      <c r="A71" s="1152"/>
      <c r="B71" s="1152"/>
      <c r="C71" s="186" t="s">
        <v>646</v>
      </c>
      <c r="D71" s="33"/>
      <c r="E71" s="33"/>
      <c r="F71" s="33"/>
      <c r="G71" s="33"/>
      <c r="H71" s="33"/>
      <c r="I71" s="33"/>
      <c r="J71" s="33"/>
      <c r="K71" s="33"/>
      <c r="L71" s="1193"/>
      <c r="M71" s="29"/>
      <c r="N71" s="29"/>
      <c r="O71" s="18"/>
      <c r="P71" s="18"/>
      <c r="Q71" s="18"/>
      <c r="R71" s="29"/>
      <c r="S71" s="29"/>
      <c r="T71" s="29"/>
      <c r="U71" s="185"/>
      <c r="V71" s="185"/>
      <c r="W71" s="185"/>
      <c r="X71" s="185"/>
      <c r="Y71" s="185"/>
      <c r="Z71" s="185"/>
      <c r="AA71" s="185"/>
      <c r="AB71" s="185"/>
      <c r="AC71" s="185"/>
    </row>
    <row r="72" spans="1:29" ht="21" hidden="1" customHeight="1">
      <c r="A72" s="1152"/>
      <c r="B72" s="1152"/>
      <c r="C72" s="186" t="s">
        <v>656</v>
      </c>
      <c r="D72" s="33"/>
      <c r="E72" s="33"/>
      <c r="F72" s="33"/>
      <c r="G72" s="33"/>
      <c r="H72" s="33"/>
      <c r="I72" s="33"/>
      <c r="J72" s="33"/>
      <c r="K72" s="33"/>
      <c r="L72" s="1194"/>
      <c r="M72" s="29"/>
      <c r="N72" s="29"/>
      <c r="O72" s="29"/>
      <c r="P72" s="18"/>
      <c r="Q72" s="18"/>
      <c r="R72" s="29"/>
      <c r="S72" s="29"/>
      <c r="T72" s="29"/>
      <c r="U72" s="185"/>
      <c r="V72" s="185"/>
      <c r="W72" s="185"/>
      <c r="X72" s="185"/>
      <c r="Y72" s="185"/>
      <c r="Z72" s="185"/>
      <c r="AA72" s="185"/>
      <c r="AB72" s="185"/>
      <c r="AC72" s="185"/>
    </row>
    <row r="73" spans="1:29" ht="21" hidden="1" customHeight="1">
      <c r="A73" s="1152"/>
      <c r="B73" s="1152"/>
      <c r="C73" s="186" t="s">
        <v>657</v>
      </c>
      <c r="D73" s="33"/>
      <c r="E73" s="33"/>
      <c r="F73" s="33"/>
      <c r="G73" s="33"/>
      <c r="H73" s="33"/>
      <c r="I73" s="33"/>
      <c r="J73" s="33"/>
      <c r="K73" s="33"/>
      <c r="L73" s="1261" t="s">
        <v>601</v>
      </c>
      <c r="M73" s="1117"/>
      <c r="N73" s="1118"/>
      <c r="O73" s="1118"/>
      <c r="P73" s="1118"/>
      <c r="Q73" s="1117"/>
      <c r="R73" s="1117"/>
      <c r="S73" s="1117"/>
      <c r="T73" s="29"/>
      <c r="U73" s="185"/>
      <c r="V73" s="185"/>
      <c r="W73" s="185"/>
      <c r="X73" s="185"/>
      <c r="Y73" s="185"/>
      <c r="Z73" s="185"/>
      <c r="AA73" s="185"/>
      <c r="AB73" s="185"/>
      <c r="AC73" s="185"/>
    </row>
    <row r="74" spans="1:29" ht="21" hidden="1" customHeight="1">
      <c r="A74" s="1152"/>
      <c r="B74" s="1152"/>
      <c r="C74" s="186" t="s">
        <v>658</v>
      </c>
      <c r="D74" s="33"/>
      <c r="E74" s="33"/>
      <c r="F74" s="33"/>
      <c r="G74" s="33"/>
      <c r="H74" s="33"/>
      <c r="I74" s="33"/>
      <c r="J74" s="33"/>
      <c r="K74" s="33"/>
      <c r="L74" s="1193"/>
      <c r="M74" s="1117"/>
      <c r="N74" s="1118"/>
      <c r="O74" s="1118"/>
      <c r="P74" s="1117"/>
      <c r="Q74" s="1118"/>
      <c r="R74" s="1117"/>
      <c r="S74" s="1117"/>
      <c r="T74" s="29"/>
      <c r="U74" s="185"/>
      <c r="V74" s="185"/>
      <c r="W74" s="185"/>
      <c r="X74" s="185"/>
      <c r="Y74" s="185"/>
      <c r="Z74" s="185"/>
      <c r="AA74" s="185"/>
      <c r="AB74" s="185"/>
      <c r="AC74" s="185"/>
    </row>
    <row r="75" spans="1:29" ht="21" hidden="1" customHeight="1">
      <c r="A75" s="1147"/>
      <c r="B75" s="1147"/>
      <c r="C75" s="186"/>
      <c r="D75" s="29"/>
      <c r="E75" s="29"/>
      <c r="F75" s="29"/>
      <c r="G75" s="29"/>
      <c r="H75" s="29"/>
      <c r="I75" s="29"/>
      <c r="J75" s="29"/>
      <c r="K75" s="29"/>
      <c r="L75" s="1194"/>
      <c r="M75" s="1117"/>
      <c r="N75" s="1117"/>
      <c r="O75" s="1118"/>
      <c r="P75" s="1118"/>
      <c r="Q75" s="1117"/>
      <c r="R75" s="1117"/>
      <c r="S75" s="1117"/>
      <c r="T75" s="29"/>
      <c r="U75" s="185"/>
      <c r="V75" s="185"/>
      <c r="W75" s="185"/>
      <c r="X75" s="185"/>
      <c r="Y75" s="185"/>
      <c r="Z75" s="185"/>
      <c r="AA75" s="185"/>
      <c r="AB75" s="185"/>
      <c r="AC75" s="185"/>
    </row>
    <row r="76" spans="1:29" ht="21" hidden="1" customHeight="1">
      <c r="A76" s="1213" t="s">
        <v>817</v>
      </c>
      <c r="B76" s="1138"/>
      <c r="C76" s="354"/>
      <c r="D76" s="82"/>
      <c r="E76" s="82"/>
      <c r="F76" s="82"/>
      <c r="G76" s="82"/>
      <c r="H76" s="82"/>
      <c r="I76" s="82"/>
      <c r="J76" s="82"/>
      <c r="K76" s="82"/>
      <c r="L76" s="355"/>
      <c r="M76" s="82"/>
      <c r="N76" s="82"/>
      <c r="O76" s="82"/>
      <c r="P76" s="82"/>
      <c r="Q76" s="82"/>
      <c r="R76" s="82"/>
      <c r="S76" s="82"/>
      <c r="T76" s="29"/>
      <c r="U76" s="185"/>
      <c r="V76" s="185"/>
      <c r="W76" s="185"/>
      <c r="X76" s="185"/>
      <c r="Y76" s="185"/>
      <c r="Z76" s="185"/>
      <c r="AA76" s="185"/>
      <c r="AB76" s="185"/>
      <c r="AC76" s="185"/>
    </row>
    <row r="77" spans="1:29" ht="21" hidden="1" customHeight="1">
      <c r="A77" s="1211">
        <v>4</v>
      </c>
      <c r="B77" s="1216"/>
      <c r="C77" s="186" t="s">
        <v>643</v>
      </c>
      <c r="D77" s="33"/>
      <c r="E77" s="33"/>
      <c r="F77" s="33"/>
      <c r="G77" s="33"/>
      <c r="H77" s="33"/>
      <c r="I77" s="33"/>
      <c r="J77" s="33"/>
      <c r="K77" s="33"/>
      <c r="L77" s="1192" t="s">
        <v>592</v>
      </c>
      <c r="M77" s="29"/>
      <c r="N77" s="18"/>
      <c r="O77" s="29"/>
      <c r="P77" s="29"/>
      <c r="Q77" s="29"/>
      <c r="R77" s="29"/>
      <c r="S77" s="29"/>
      <c r="T77" s="29"/>
      <c r="U77" s="185"/>
      <c r="V77" s="185"/>
      <c r="W77" s="185"/>
      <c r="X77" s="185"/>
      <c r="Y77" s="185"/>
      <c r="Z77" s="185"/>
      <c r="AA77" s="185"/>
      <c r="AB77" s="185"/>
      <c r="AC77" s="185"/>
    </row>
    <row r="78" spans="1:29" ht="21" hidden="1" customHeight="1">
      <c r="A78" s="1152"/>
      <c r="B78" s="1152"/>
      <c r="C78" s="186" t="s">
        <v>646</v>
      </c>
      <c r="D78" s="33"/>
      <c r="E78" s="33"/>
      <c r="F78" s="33"/>
      <c r="G78" s="33"/>
      <c r="H78" s="33"/>
      <c r="I78" s="33"/>
      <c r="J78" s="33"/>
      <c r="K78" s="33"/>
      <c r="L78" s="1193"/>
      <c r="M78" s="29"/>
      <c r="N78" s="29"/>
      <c r="O78" s="29"/>
      <c r="P78" s="29"/>
      <c r="Q78" s="29"/>
      <c r="R78" s="29"/>
      <c r="S78" s="29"/>
      <c r="T78" s="29"/>
      <c r="U78" s="185"/>
      <c r="V78" s="185"/>
      <c r="W78" s="185"/>
      <c r="X78" s="185"/>
      <c r="Y78" s="185"/>
      <c r="Z78" s="185"/>
      <c r="AA78" s="185"/>
      <c r="AB78" s="185"/>
      <c r="AC78" s="185"/>
    </row>
    <row r="79" spans="1:29" ht="21" hidden="1" customHeight="1">
      <c r="A79" s="1152"/>
      <c r="B79" s="1152"/>
      <c r="C79" s="186" t="s">
        <v>656</v>
      </c>
      <c r="D79" s="33"/>
      <c r="E79" s="33"/>
      <c r="F79" s="33"/>
      <c r="G79" s="33"/>
      <c r="H79" s="33"/>
      <c r="I79" s="33"/>
      <c r="J79" s="33"/>
      <c r="K79" s="33"/>
      <c r="L79" s="1194"/>
      <c r="M79" s="29"/>
      <c r="N79" s="29"/>
      <c r="O79" s="29"/>
      <c r="P79" s="29"/>
      <c r="Q79" s="29"/>
      <c r="R79" s="29"/>
      <c r="S79" s="29"/>
      <c r="T79" s="29"/>
      <c r="U79" s="185"/>
      <c r="V79" s="185"/>
      <c r="W79" s="185"/>
      <c r="X79" s="185"/>
      <c r="Y79" s="185"/>
      <c r="Z79" s="185"/>
      <c r="AA79" s="185"/>
      <c r="AB79" s="185"/>
      <c r="AC79" s="185"/>
    </row>
    <row r="80" spans="1:29" ht="21" hidden="1" customHeight="1">
      <c r="A80" s="1152"/>
      <c r="B80" s="1152"/>
      <c r="C80" s="186" t="s">
        <v>657</v>
      </c>
      <c r="D80" s="33"/>
      <c r="E80" s="33"/>
      <c r="F80" s="33"/>
      <c r="G80" s="33"/>
      <c r="H80" s="33"/>
      <c r="I80" s="33"/>
      <c r="J80" s="33"/>
      <c r="K80" s="33"/>
      <c r="L80" s="1261" t="s">
        <v>601</v>
      </c>
      <c r="M80" s="1117"/>
      <c r="N80" s="1118"/>
      <c r="O80" s="1118"/>
      <c r="P80" s="1117"/>
      <c r="Q80" s="1117"/>
      <c r="R80" s="1117"/>
      <c r="S80" s="1117"/>
      <c r="T80" s="29"/>
      <c r="U80" s="185"/>
      <c r="V80" s="185"/>
      <c r="W80" s="185"/>
      <c r="X80" s="185"/>
      <c r="Y80" s="185"/>
      <c r="Z80" s="185"/>
      <c r="AA80" s="185"/>
      <c r="AB80" s="185"/>
      <c r="AC80" s="185"/>
    </row>
    <row r="81" spans="1:29" ht="21" hidden="1" customHeight="1">
      <c r="A81" s="1147"/>
      <c r="B81" s="1147"/>
      <c r="C81" s="186" t="s">
        <v>658</v>
      </c>
      <c r="D81" s="33"/>
      <c r="E81" s="33"/>
      <c r="F81" s="33"/>
      <c r="G81" s="33"/>
      <c r="H81" s="33"/>
      <c r="I81" s="33"/>
      <c r="J81" s="33"/>
      <c r="K81" s="33"/>
      <c r="L81" s="1194"/>
      <c r="M81" s="1118"/>
      <c r="N81" s="1118"/>
      <c r="O81" s="1118"/>
      <c r="P81" s="1118"/>
      <c r="Q81" s="1117"/>
      <c r="R81" s="1117"/>
      <c r="S81" s="1117"/>
      <c r="T81" s="29"/>
      <c r="U81" s="185"/>
      <c r="V81" s="185"/>
      <c r="W81" s="185"/>
      <c r="X81" s="185"/>
      <c r="Y81" s="185"/>
      <c r="Z81" s="185"/>
      <c r="AA81" s="185"/>
      <c r="AB81" s="185"/>
      <c r="AC81" s="185"/>
    </row>
    <row r="82" spans="1:29" ht="21" hidden="1" customHeight="1">
      <c r="A82" s="1213" t="s">
        <v>817</v>
      </c>
      <c r="B82" s="1138"/>
      <c r="C82" s="354"/>
      <c r="D82" s="82"/>
      <c r="E82" s="82"/>
      <c r="F82" s="82"/>
      <c r="G82" s="82"/>
      <c r="H82" s="82"/>
      <c r="I82" s="82"/>
      <c r="J82" s="82"/>
      <c r="K82" s="82"/>
      <c r="L82" s="355"/>
      <c r="M82" s="82"/>
      <c r="N82" s="82"/>
      <c r="O82" s="82"/>
      <c r="P82" s="82"/>
      <c r="Q82" s="82"/>
      <c r="R82" s="82"/>
      <c r="S82" s="82"/>
      <c r="T82" s="29"/>
      <c r="U82" s="185"/>
      <c r="V82" s="185"/>
      <c r="W82" s="185"/>
      <c r="X82" s="185"/>
      <c r="Y82" s="185"/>
      <c r="Z82" s="185"/>
      <c r="AA82" s="185"/>
      <c r="AB82" s="185"/>
      <c r="AC82" s="185"/>
    </row>
    <row r="83" spans="1:29" ht="21" hidden="1" customHeight="1">
      <c r="A83" s="1211">
        <v>5</v>
      </c>
      <c r="B83" s="1216"/>
      <c r="C83" s="186" t="s">
        <v>643</v>
      </c>
      <c r="D83" s="33"/>
      <c r="E83" s="33"/>
      <c r="F83" s="33"/>
      <c r="G83" s="33"/>
      <c r="H83" s="33"/>
      <c r="I83" s="33"/>
      <c r="J83" s="33"/>
      <c r="K83" s="33"/>
      <c r="L83" s="1192" t="s">
        <v>592</v>
      </c>
      <c r="M83" s="18"/>
      <c r="N83" s="18"/>
      <c r="O83" s="29"/>
      <c r="P83" s="18"/>
      <c r="Q83" s="18"/>
      <c r="R83" s="29"/>
      <c r="S83" s="29"/>
      <c r="T83" s="29"/>
      <c r="U83" s="185"/>
      <c r="V83" s="185"/>
      <c r="W83" s="185"/>
      <c r="X83" s="185"/>
      <c r="Y83" s="185"/>
      <c r="Z83" s="185"/>
      <c r="AA83" s="185"/>
      <c r="AB83" s="185"/>
      <c r="AC83" s="185"/>
    </row>
    <row r="84" spans="1:29" ht="21" hidden="1" customHeight="1">
      <c r="A84" s="1152"/>
      <c r="B84" s="1152"/>
      <c r="C84" s="186" t="s">
        <v>646</v>
      </c>
      <c r="D84" s="33"/>
      <c r="E84" s="33"/>
      <c r="F84" s="33"/>
      <c r="G84" s="33"/>
      <c r="H84" s="33"/>
      <c r="I84" s="33"/>
      <c r="J84" s="33"/>
      <c r="K84" s="33"/>
      <c r="L84" s="1193"/>
      <c r="M84" s="29"/>
      <c r="N84" s="29"/>
      <c r="O84" s="29"/>
      <c r="P84" s="18"/>
      <c r="Q84" s="29"/>
      <c r="R84" s="29"/>
      <c r="S84" s="29"/>
      <c r="T84" s="29"/>
      <c r="U84" s="185"/>
      <c r="V84" s="185"/>
      <c r="W84" s="185"/>
      <c r="X84" s="185"/>
      <c r="Y84" s="185"/>
      <c r="Z84" s="185"/>
      <c r="AA84" s="185"/>
      <c r="AB84" s="185"/>
      <c r="AC84" s="185"/>
    </row>
    <row r="85" spans="1:29" ht="21" hidden="1" customHeight="1">
      <c r="A85" s="1152"/>
      <c r="B85" s="1152"/>
      <c r="C85" s="186" t="s">
        <v>656</v>
      </c>
      <c r="D85" s="33"/>
      <c r="E85" s="33"/>
      <c r="F85" s="33"/>
      <c r="G85" s="33"/>
      <c r="H85" s="33"/>
      <c r="I85" s="33"/>
      <c r="J85" s="33"/>
      <c r="K85" s="33"/>
      <c r="L85" s="1194"/>
      <c r="M85" s="29"/>
      <c r="N85" s="29"/>
      <c r="O85" s="29"/>
      <c r="P85" s="29"/>
      <c r="Q85" s="18"/>
      <c r="R85" s="29"/>
      <c r="S85" s="29"/>
      <c r="T85" s="29"/>
      <c r="U85" s="185"/>
      <c r="V85" s="185"/>
      <c r="W85" s="185"/>
      <c r="X85" s="185"/>
      <c r="Y85" s="185"/>
      <c r="Z85" s="185"/>
      <c r="AA85" s="185"/>
      <c r="AB85" s="185"/>
      <c r="AC85" s="185"/>
    </row>
    <row r="86" spans="1:29" ht="21" hidden="1" customHeight="1">
      <c r="A86" s="1152"/>
      <c r="B86" s="1152"/>
      <c r="C86" s="186" t="s">
        <v>657</v>
      </c>
      <c r="D86" s="33"/>
      <c r="E86" s="33"/>
      <c r="F86" s="33"/>
      <c r="G86" s="33"/>
      <c r="H86" s="33"/>
      <c r="I86" s="33"/>
      <c r="J86" s="33"/>
      <c r="K86" s="33"/>
      <c r="L86" s="1261" t="s">
        <v>601</v>
      </c>
      <c r="M86" s="1118"/>
      <c r="N86" s="1117"/>
      <c r="O86" s="1117"/>
      <c r="P86" s="1118"/>
      <c r="Q86" s="1118"/>
      <c r="R86" s="1117"/>
      <c r="S86" s="1117"/>
      <c r="T86" s="29"/>
      <c r="U86" s="185"/>
      <c r="V86" s="185"/>
      <c r="W86" s="185"/>
      <c r="X86" s="185"/>
      <c r="Y86" s="185"/>
      <c r="Z86" s="185"/>
      <c r="AA86" s="185"/>
      <c r="AB86" s="185"/>
      <c r="AC86" s="185"/>
    </row>
    <row r="87" spans="1:29" ht="21" hidden="1" customHeight="1">
      <c r="A87" s="1152"/>
      <c r="B87" s="1152"/>
      <c r="C87" s="186" t="s">
        <v>658</v>
      </c>
      <c r="D87" s="33"/>
      <c r="E87" s="33"/>
      <c r="F87" s="33"/>
      <c r="G87" s="33"/>
      <c r="H87" s="33"/>
      <c r="I87" s="33"/>
      <c r="J87" s="33"/>
      <c r="K87" s="33"/>
      <c r="L87" s="1193"/>
      <c r="M87" s="1118"/>
      <c r="N87" s="1118"/>
      <c r="O87" s="1118"/>
      <c r="P87" s="1117"/>
      <c r="Q87" s="1118"/>
      <c r="R87" s="1117"/>
      <c r="S87" s="1117"/>
      <c r="T87" s="29"/>
      <c r="U87" s="185"/>
      <c r="V87" s="185"/>
      <c r="W87" s="185"/>
      <c r="X87" s="185"/>
      <c r="Y87" s="185"/>
      <c r="Z87" s="185"/>
      <c r="AA87" s="185"/>
      <c r="AB87" s="185"/>
      <c r="AC87" s="185"/>
    </row>
    <row r="88" spans="1:29" ht="21" hidden="1" customHeight="1">
      <c r="A88" s="1152"/>
      <c r="B88" s="1152"/>
      <c r="C88" s="186"/>
      <c r="D88" s="29"/>
      <c r="E88" s="29"/>
      <c r="F88" s="29"/>
      <c r="G88" s="29"/>
      <c r="H88" s="29"/>
      <c r="I88" s="29"/>
      <c r="J88" s="29"/>
      <c r="K88" s="29"/>
      <c r="L88" s="1193"/>
      <c r="M88" s="1118"/>
      <c r="N88" s="1117"/>
      <c r="O88" s="1118"/>
      <c r="P88" s="1117"/>
      <c r="Q88" s="1118"/>
      <c r="R88" s="1117"/>
      <c r="S88" s="1117"/>
      <c r="T88" s="29"/>
      <c r="U88" s="185"/>
      <c r="V88" s="185"/>
      <c r="W88" s="185"/>
      <c r="X88" s="185"/>
      <c r="Y88" s="185"/>
      <c r="Z88" s="185"/>
      <c r="AA88" s="185"/>
      <c r="AB88" s="185"/>
      <c r="AC88" s="185"/>
    </row>
    <row r="89" spans="1:29" ht="21" hidden="1" customHeight="1">
      <c r="A89" s="1147"/>
      <c r="B89" s="1147"/>
      <c r="C89" s="186"/>
      <c r="D89" s="29"/>
      <c r="E89" s="29"/>
      <c r="F89" s="29"/>
      <c r="G89" s="29"/>
      <c r="H89" s="29"/>
      <c r="I89" s="29"/>
      <c r="J89" s="29"/>
      <c r="K89" s="29"/>
      <c r="L89" s="1194"/>
      <c r="M89" s="1117"/>
      <c r="N89" s="1117"/>
      <c r="O89" s="1118"/>
      <c r="P89" s="1118"/>
      <c r="Q89" s="1117"/>
      <c r="R89" s="1117"/>
      <c r="S89" s="1117"/>
      <c r="T89" s="29"/>
      <c r="U89" s="185"/>
      <c r="V89" s="185"/>
      <c r="W89" s="185"/>
      <c r="X89" s="185"/>
      <c r="Y89" s="185"/>
      <c r="Z89" s="185"/>
      <c r="AA89" s="185"/>
      <c r="AB89" s="185"/>
      <c r="AC89" s="185"/>
    </row>
    <row r="90" spans="1:29" ht="21" hidden="1" customHeight="1">
      <c r="A90" s="1213" t="s">
        <v>817</v>
      </c>
      <c r="B90" s="1138"/>
      <c r="C90" s="354"/>
      <c r="D90" s="82"/>
      <c r="E90" s="82"/>
      <c r="F90" s="82"/>
      <c r="G90" s="82"/>
      <c r="H90" s="82"/>
      <c r="I90" s="82"/>
      <c r="J90" s="82"/>
      <c r="K90" s="82"/>
      <c r="L90" s="355"/>
      <c r="M90" s="82"/>
      <c r="N90" s="82"/>
      <c r="O90" s="82"/>
      <c r="P90" s="82"/>
      <c r="Q90" s="82"/>
      <c r="R90" s="82"/>
      <c r="S90" s="82"/>
      <c r="T90" s="29"/>
      <c r="U90" s="185"/>
      <c r="V90" s="185"/>
      <c r="W90" s="185"/>
      <c r="X90" s="185"/>
      <c r="Y90" s="185"/>
      <c r="Z90" s="185"/>
      <c r="AA90" s="185"/>
      <c r="AB90" s="185"/>
      <c r="AC90" s="185"/>
    </row>
    <row r="91" spans="1:29" ht="26.25" customHeight="1">
      <c r="A91" s="1211">
        <v>3</v>
      </c>
      <c r="B91" s="1212" t="s">
        <v>197</v>
      </c>
      <c r="C91" s="186" t="s">
        <v>643</v>
      </c>
      <c r="D91" s="33">
        <v>7</v>
      </c>
      <c r="E91" s="947" t="s">
        <v>685</v>
      </c>
      <c r="F91" s="33" t="s">
        <v>645</v>
      </c>
      <c r="G91" s="306"/>
      <c r="H91" s="33">
        <v>1</v>
      </c>
      <c r="I91" s="947">
        <v>5</v>
      </c>
      <c r="J91" s="33" t="s">
        <v>685</v>
      </c>
      <c r="K91" s="306" t="s">
        <v>645</v>
      </c>
      <c r="L91" s="1192" t="s">
        <v>592</v>
      </c>
      <c r="M91" s="29" t="s">
        <v>3243</v>
      </c>
      <c r="N91" s="18" t="s">
        <v>3244</v>
      </c>
      <c r="O91" s="18" t="s">
        <v>3245</v>
      </c>
      <c r="P91" s="18" t="s">
        <v>3246</v>
      </c>
      <c r="Q91" s="1119"/>
      <c r="R91" s="29"/>
      <c r="S91" s="29"/>
      <c r="T91" s="29" t="s">
        <v>3247</v>
      </c>
      <c r="U91" s="185"/>
      <c r="V91" s="185"/>
      <c r="W91" s="185"/>
      <c r="X91" s="185"/>
      <c r="Y91" s="185"/>
      <c r="Z91" s="185"/>
      <c r="AA91" s="185"/>
      <c r="AB91" s="185"/>
      <c r="AC91" s="185"/>
    </row>
    <row r="92" spans="1:29" ht="26.25" customHeight="1">
      <c r="A92" s="1152"/>
      <c r="B92" s="1159"/>
      <c r="C92" s="186" t="s">
        <v>646</v>
      </c>
      <c r="D92" s="33">
        <v>4</v>
      </c>
      <c r="E92" s="33" t="s">
        <v>3078</v>
      </c>
      <c r="F92" s="33" t="s">
        <v>645</v>
      </c>
      <c r="G92" s="306"/>
      <c r="H92" s="33">
        <v>2</v>
      </c>
      <c r="I92" s="33">
        <v>6</v>
      </c>
      <c r="J92" s="33" t="s">
        <v>691</v>
      </c>
      <c r="K92" s="306" t="s">
        <v>645</v>
      </c>
      <c r="L92" s="1193"/>
      <c r="M92" s="29"/>
      <c r="N92" s="18"/>
      <c r="O92" s="1120" t="s">
        <v>3248</v>
      </c>
      <c r="P92" s="18"/>
      <c r="Q92" s="1120" t="s">
        <v>3249</v>
      </c>
      <c r="R92" s="29"/>
      <c r="S92" s="29"/>
      <c r="T92" s="29" t="s">
        <v>2466</v>
      </c>
      <c r="U92" s="185"/>
      <c r="V92" s="185"/>
      <c r="W92" s="185"/>
      <c r="X92" s="185"/>
      <c r="Y92" s="185"/>
      <c r="Z92" s="185"/>
      <c r="AA92" s="185"/>
      <c r="AB92" s="185"/>
      <c r="AC92" s="185"/>
    </row>
    <row r="93" spans="1:29" ht="28.5" customHeight="1">
      <c r="A93" s="1152"/>
      <c r="B93" s="1159"/>
      <c r="C93" s="186" t="s">
        <v>656</v>
      </c>
      <c r="D93" s="33">
        <v>9</v>
      </c>
      <c r="E93" s="33" t="s">
        <v>3229</v>
      </c>
      <c r="F93" s="33" t="s">
        <v>645</v>
      </c>
      <c r="G93" s="306"/>
      <c r="H93" s="33">
        <v>3</v>
      </c>
      <c r="I93" s="33">
        <v>4</v>
      </c>
      <c r="J93" s="33" t="s">
        <v>3229</v>
      </c>
      <c r="K93" s="306" t="s">
        <v>645</v>
      </c>
      <c r="L93" s="1193"/>
      <c r="M93" s="29"/>
      <c r="N93" s="18"/>
      <c r="O93" s="1120" t="s">
        <v>3250</v>
      </c>
      <c r="P93" s="1119"/>
      <c r="Q93" s="1120" t="s">
        <v>3251</v>
      </c>
      <c r="R93" s="29"/>
      <c r="S93" s="29"/>
      <c r="T93" s="29" t="s">
        <v>2471</v>
      </c>
      <c r="U93" s="185"/>
      <c r="V93" s="185"/>
      <c r="W93" s="185"/>
      <c r="X93" s="185"/>
      <c r="Y93" s="185"/>
      <c r="Z93" s="185"/>
      <c r="AA93" s="185"/>
      <c r="AB93" s="185"/>
      <c r="AC93" s="185"/>
    </row>
    <row r="94" spans="1:29" ht="25.5" customHeight="1">
      <c r="A94" s="1152"/>
      <c r="B94" s="1159"/>
      <c r="C94" s="186" t="s">
        <v>657</v>
      </c>
      <c r="D94" s="33">
        <v>6</v>
      </c>
      <c r="E94" s="33" t="s">
        <v>3230</v>
      </c>
      <c r="F94" s="33" t="s">
        <v>645</v>
      </c>
      <c r="G94" s="306"/>
      <c r="H94" s="33">
        <v>4</v>
      </c>
      <c r="I94" s="33">
        <v>9</v>
      </c>
      <c r="J94" s="33" t="s">
        <v>3230</v>
      </c>
      <c r="K94" s="306" t="s">
        <v>645</v>
      </c>
      <c r="L94" s="1194"/>
      <c r="M94" s="29"/>
      <c r="N94" s="1120" t="s">
        <v>3252</v>
      </c>
      <c r="O94" s="1120" t="s">
        <v>3253</v>
      </c>
      <c r="P94" s="29"/>
      <c r="Q94" s="1120" t="s">
        <v>3254</v>
      </c>
      <c r="R94" s="29"/>
      <c r="S94" s="29"/>
      <c r="T94" s="29" t="s">
        <v>2476</v>
      </c>
      <c r="U94" s="185"/>
      <c r="V94" s="185"/>
      <c r="W94" s="185"/>
      <c r="X94" s="185"/>
      <c r="Y94" s="185"/>
      <c r="Z94" s="185"/>
      <c r="AA94" s="185"/>
      <c r="AB94" s="185"/>
      <c r="AC94" s="185"/>
    </row>
    <row r="95" spans="1:29" ht="16.5" customHeight="1">
      <c r="A95" s="1152"/>
      <c r="B95" s="1159"/>
      <c r="C95" s="186" t="s">
        <v>658</v>
      </c>
      <c r="D95" s="33">
        <v>5</v>
      </c>
      <c r="E95" s="33" t="s">
        <v>655</v>
      </c>
      <c r="F95" s="33" t="s">
        <v>645</v>
      </c>
      <c r="G95" s="306"/>
      <c r="H95" s="33">
        <v>5</v>
      </c>
      <c r="I95" s="33">
        <v>6</v>
      </c>
      <c r="J95" s="33" t="s">
        <v>655</v>
      </c>
      <c r="K95" s="306" t="s">
        <v>645</v>
      </c>
      <c r="L95" s="186" t="s">
        <v>593</v>
      </c>
      <c r="M95" s="192">
        <v>3</v>
      </c>
      <c r="N95" s="192"/>
      <c r="O95" s="192"/>
      <c r="P95" s="192">
        <v>3</v>
      </c>
      <c r="Q95" s="192"/>
      <c r="R95" s="194"/>
      <c r="S95" s="4">
        <f t="shared" ref="S95:S102" si="12">SUM(M95:R95)</f>
        <v>6</v>
      </c>
      <c r="T95" s="29"/>
      <c r="U95" s="185"/>
      <c r="V95" s="185"/>
      <c r="W95" s="185"/>
      <c r="X95" s="185"/>
      <c r="Y95" s="185"/>
      <c r="Z95" s="185"/>
      <c r="AA95" s="185"/>
      <c r="AB95" s="185"/>
      <c r="AC95" s="185"/>
    </row>
    <row r="96" spans="1:29" ht="16.5" customHeight="1">
      <c r="A96" s="1152"/>
      <c r="B96" s="1159"/>
      <c r="C96" s="186"/>
      <c r="D96" s="33"/>
      <c r="E96" s="33"/>
      <c r="F96" s="33"/>
      <c r="G96" s="33"/>
      <c r="H96" s="33"/>
      <c r="I96" s="203">
        <v>30</v>
      </c>
      <c r="J96" s="33"/>
      <c r="K96" s="33"/>
      <c r="L96" s="195" t="s">
        <v>594</v>
      </c>
      <c r="M96" s="196"/>
      <c r="N96" s="196"/>
      <c r="O96" s="196"/>
      <c r="P96" s="196"/>
      <c r="Q96" s="196"/>
      <c r="R96" s="29"/>
      <c r="S96" s="33">
        <f t="shared" si="12"/>
        <v>0</v>
      </c>
      <c r="T96" s="29"/>
      <c r="U96" s="185"/>
      <c r="V96" s="185"/>
      <c r="W96" s="185"/>
      <c r="X96" s="185"/>
      <c r="Y96" s="185"/>
      <c r="Z96" s="185"/>
      <c r="AA96" s="185"/>
      <c r="AB96" s="185"/>
      <c r="AC96" s="185"/>
    </row>
    <row r="97" spans="1:29" ht="16.5" customHeight="1">
      <c r="A97" s="1152"/>
      <c r="B97" s="1159"/>
      <c r="C97" s="380"/>
      <c r="D97" s="33"/>
      <c r="E97" s="33"/>
      <c r="F97" s="33"/>
      <c r="G97" s="33"/>
      <c r="H97" s="33"/>
      <c r="I97" s="33"/>
      <c r="J97" s="33"/>
      <c r="K97" s="33"/>
      <c r="L97" s="195" t="s">
        <v>595</v>
      </c>
      <c r="M97" s="198">
        <v>3</v>
      </c>
      <c r="N97" s="198"/>
      <c r="O97" s="198"/>
      <c r="P97" s="198">
        <v>3</v>
      </c>
      <c r="Q97" s="198"/>
      <c r="R97" s="29"/>
      <c r="S97" s="33">
        <f t="shared" si="12"/>
        <v>6</v>
      </c>
      <c r="T97" s="29"/>
      <c r="U97" s="185"/>
      <c r="V97" s="185"/>
      <c r="W97" s="185"/>
      <c r="X97" s="185"/>
      <c r="Y97" s="185"/>
      <c r="Z97" s="185"/>
      <c r="AA97" s="185"/>
      <c r="AB97" s="185"/>
      <c r="AC97" s="185"/>
    </row>
    <row r="98" spans="1:29" ht="16.5" customHeight="1">
      <c r="A98" s="1152"/>
      <c r="B98" s="1159"/>
      <c r="C98" s="186"/>
      <c r="D98" s="33"/>
      <c r="E98" s="33"/>
      <c r="F98" s="33"/>
      <c r="G98" s="33"/>
      <c r="H98" s="1143" t="s">
        <v>3255</v>
      </c>
      <c r="I98" s="1138"/>
      <c r="J98" s="33"/>
      <c r="K98" s="33"/>
      <c r="L98" s="199" t="s">
        <v>596</v>
      </c>
      <c r="M98" s="200"/>
      <c r="N98" s="200">
        <v>2</v>
      </c>
      <c r="O98" s="200">
        <v>8</v>
      </c>
      <c r="P98" s="200"/>
      <c r="Q98" s="200">
        <v>12</v>
      </c>
      <c r="R98" s="202"/>
      <c r="S98" s="203">
        <f t="shared" si="12"/>
        <v>22</v>
      </c>
      <c r="T98" s="29"/>
      <c r="U98" s="185"/>
      <c r="V98" s="185"/>
      <c r="W98" s="185"/>
      <c r="X98" s="185"/>
      <c r="Y98" s="185"/>
      <c r="Z98" s="185"/>
      <c r="AA98" s="185"/>
      <c r="AB98" s="185"/>
      <c r="AC98" s="185"/>
    </row>
    <row r="99" spans="1:29" ht="16.5" customHeight="1">
      <c r="A99" s="1152"/>
      <c r="B99" s="1159"/>
      <c r="C99" s="186"/>
      <c r="D99" s="33"/>
      <c r="E99" s="33"/>
      <c r="F99" s="33"/>
      <c r="G99" s="306"/>
      <c r="H99" s="33"/>
      <c r="I99" s="33"/>
      <c r="J99" s="33"/>
      <c r="K99" s="306"/>
      <c r="L99" s="199" t="s">
        <v>597</v>
      </c>
      <c r="M99" s="200"/>
      <c r="N99" s="200">
        <v>3</v>
      </c>
      <c r="O99" s="200">
        <v>3</v>
      </c>
      <c r="P99" s="200">
        <v>1</v>
      </c>
      <c r="Q99" s="200"/>
      <c r="R99" s="202"/>
      <c r="S99" s="203">
        <f t="shared" si="12"/>
        <v>7</v>
      </c>
      <c r="T99" s="29"/>
      <c r="U99" s="185"/>
      <c r="V99" s="185"/>
      <c r="W99" s="185"/>
      <c r="X99" s="185"/>
      <c r="Y99" s="185"/>
      <c r="Z99" s="185"/>
      <c r="AA99" s="185"/>
      <c r="AB99" s="185"/>
      <c r="AC99" s="185"/>
    </row>
    <row r="100" spans="1:29" ht="16.5" customHeight="1">
      <c r="A100" s="1152"/>
      <c r="B100" s="1159"/>
      <c r="C100" s="186"/>
      <c r="D100" s="33"/>
      <c r="E100" s="33"/>
      <c r="F100" s="33"/>
      <c r="G100" s="33"/>
      <c r="H100" s="33">
        <v>4</v>
      </c>
      <c r="I100" s="33">
        <v>9</v>
      </c>
      <c r="J100" s="33" t="s">
        <v>3230</v>
      </c>
      <c r="K100" s="306" t="s">
        <v>645</v>
      </c>
      <c r="L100" s="208" t="s">
        <v>598</v>
      </c>
      <c r="M100" s="200"/>
      <c r="N100" s="200"/>
      <c r="O100" s="200"/>
      <c r="P100" s="200"/>
      <c r="Q100" s="200"/>
      <c r="R100" s="202"/>
      <c r="S100" s="203">
        <f t="shared" si="12"/>
        <v>0</v>
      </c>
      <c r="T100" s="29"/>
      <c r="U100" s="185"/>
      <c r="V100" s="185"/>
      <c r="W100" s="185"/>
      <c r="X100" s="185"/>
      <c r="Y100" s="185"/>
      <c r="Z100" s="185"/>
      <c r="AA100" s="185"/>
      <c r="AB100" s="185"/>
      <c r="AC100" s="185"/>
    </row>
    <row r="101" spans="1:29" ht="16.5" customHeight="1">
      <c r="A101" s="1152"/>
      <c r="B101" s="1159"/>
      <c r="C101" s="380"/>
      <c r="D101" s="33"/>
      <c r="E101" s="33"/>
      <c r="F101" s="33"/>
      <c r="G101" s="33"/>
      <c r="H101" s="33">
        <v>5</v>
      </c>
      <c r="I101" s="33">
        <v>6</v>
      </c>
      <c r="J101" s="33" t="s">
        <v>655</v>
      </c>
      <c r="K101" s="306" t="s">
        <v>645</v>
      </c>
      <c r="L101" s="209" t="s">
        <v>599</v>
      </c>
      <c r="M101" s="210"/>
      <c r="N101" s="210"/>
      <c r="O101" s="210"/>
      <c r="P101" s="210"/>
      <c r="Q101" s="210"/>
      <c r="R101" s="211"/>
      <c r="S101" s="212">
        <f t="shared" si="12"/>
        <v>0</v>
      </c>
      <c r="T101" s="29"/>
      <c r="U101" s="185"/>
      <c r="V101" s="185"/>
      <c r="W101" s="185"/>
      <c r="X101" s="185"/>
      <c r="Y101" s="185"/>
      <c r="Z101" s="185"/>
      <c r="AA101" s="185"/>
      <c r="AB101" s="185"/>
      <c r="AC101" s="185"/>
    </row>
    <row r="102" spans="1:29" ht="16.5" customHeight="1">
      <c r="A102" s="1152"/>
      <c r="B102" s="1159"/>
      <c r="C102" s="186"/>
      <c r="D102" s="33"/>
      <c r="E102" s="33"/>
      <c r="F102" s="33"/>
      <c r="G102" s="33"/>
      <c r="H102" s="33"/>
      <c r="I102" s="33">
        <v>15</v>
      </c>
      <c r="J102" s="33"/>
      <c r="K102" s="33"/>
      <c r="L102" s="209" t="s">
        <v>600</v>
      </c>
      <c r="M102" s="213"/>
      <c r="N102" s="213"/>
      <c r="O102" s="213"/>
      <c r="P102" s="213"/>
      <c r="Q102" s="213"/>
      <c r="R102" s="214"/>
      <c r="S102" s="215">
        <f t="shared" si="12"/>
        <v>0</v>
      </c>
      <c r="T102" s="29"/>
      <c r="U102" s="185"/>
      <c r="V102" s="185"/>
      <c r="W102" s="185"/>
      <c r="X102" s="185"/>
      <c r="Y102" s="185"/>
      <c r="Z102" s="185"/>
      <c r="AA102" s="185"/>
      <c r="AB102" s="185"/>
      <c r="AC102" s="185"/>
    </row>
    <row r="103" spans="1:29" ht="16.5" customHeight="1">
      <c r="A103" s="1152"/>
      <c r="B103" s="1159"/>
      <c r="C103" s="186"/>
      <c r="D103" s="33"/>
      <c r="E103" s="33"/>
      <c r="F103" s="33"/>
      <c r="G103" s="33"/>
      <c r="H103" s="33"/>
      <c r="I103" s="33"/>
      <c r="J103" s="33"/>
      <c r="K103" s="33"/>
      <c r="L103" s="222"/>
      <c r="M103" s="223"/>
      <c r="N103" s="223"/>
      <c r="O103" s="223"/>
      <c r="P103" s="223"/>
      <c r="Q103" s="223"/>
      <c r="R103" s="224"/>
      <c r="S103" s="225"/>
      <c r="T103" s="29"/>
      <c r="U103" s="185"/>
      <c r="V103" s="185"/>
      <c r="W103" s="185"/>
      <c r="X103" s="185"/>
      <c r="Y103" s="185"/>
      <c r="Z103" s="185"/>
      <c r="AA103" s="185"/>
      <c r="AB103" s="185"/>
      <c r="AC103" s="185"/>
    </row>
    <row r="104" spans="1:29" ht="39.75" customHeight="1">
      <c r="A104" s="1152"/>
      <c r="B104" s="1159"/>
      <c r="C104" s="114"/>
      <c r="D104" s="114"/>
      <c r="E104" s="114"/>
      <c r="F104" s="114"/>
      <c r="G104" s="114"/>
      <c r="H104" s="114"/>
      <c r="I104" s="114"/>
      <c r="J104" s="114"/>
      <c r="K104" s="114"/>
      <c r="L104" s="1195" t="s">
        <v>601</v>
      </c>
      <c r="M104" s="228" t="s">
        <v>3256</v>
      </c>
      <c r="N104" s="228"/>
      <c r="O104" s="230" t="s">
        <v>3257</v>
      </c>
      <c r="P104" s="228"/>
      <c r="Q104" s="228" t="s">
        <v>3258</v>
      </c>
      <c r="R104" s="228"/>
      <c r="S104" s="228"/>
      <c r="T104" s="29" t="s">
        <v>3247</v>
      </c>
      <c r="U104" s="185"/>
      <c r="V104" s="185"/>
      <c r="W104" s="185"/>
      <c r="X104" s="185"/>
      <c r="Y104" s="185"/>
      <c r="Z104" s="185"/>
      <c r="AA104" s="185"/>
      <c r="AB104" s="185"/>
      <c r="AC104" s="185"/>
    </row>
    <row r="105" spans="1:29" ht="42" customHeight="1">
      <c r="A105" s="1152"/>
      <c r="B105" s="1159"/>
      <c r="C105" s="186"/>
      <c r="D105" s="29"/>
      <c r="E105" s="29"/>
      <c r="F105" s="29"/>
      <c r="G105" s="29"/>
      <c r="H105" s="29"/>
      <c r="I105" s="29"/>
      <c r="J105" s="29"/>
      <c r="K105" s="29"/>
      <c r="L105" s="1193"/>
      <c r="M105" s="228"/>
      <c r="N105" s="228" t="s">
        <v>3259</v>
      </c>
      <c r="O105" s="228"/>
      <c r="P105" s="230" t="s">
        <v>3260</v>
      </c>
      <c r="Q105" s="228" t="s">
        <v>3261</v>
      </c>
      <c r="R105" s="228"/>
      <c r="S105" s="228"/>
      <c r="T105" s="29" t="s">
        <v>3262</v>
      </c>
      <c r="U105" s="185"/>
      <c r="V105" s="185"/>
      <c r="W105" s="185"/>
      <c r="X105" s="185"/>
      <c r="Y105" s="185"/>
      <c r="Z105" s="185"/>
      <c r="AA105" s="185"/>
      <c r="AB105" s="185"/>
      <c r="AC105" s="185"/>
    </row>
    <row r="106" spans="1:29" ht="37.5" customHeight="1">
      <c r="A106" s="1152"/>
      <c r="B106" s="1159"/>
      <c r="C106" s="186"/>
      <c r="D106" s="29"/>
      <c r="E106" s="29"/>
      <c r="F106" s="29"/>
      <c r="G106" s="29"/>
      <c r="H106" s="29"/>
      <c r="I106" s="29"/>
      <c r="J106" s="29"/>
      <c r="K106" s="29"/>
      <c r="L106" s="1193"/>
      <c r="M106" s="571" t="s">
        <v>3263</v>
      </c>
      <c r="N106" s="228" t="s">
        <v>3264</v>
      </c>
      <c r="O106" s="230" t="s">
        <v>3263</v>
      </c>
      <c r="P106" s="228" t="s">
        <v>3265</v>
      </c>
      <c r="Q106" s="228"/>
      <c r="R106" s="228"/>
      <c r="S106" s="228"/>
      <c r="T106" s="29" t="s">
        <v>2466</v>
      </c>
      <c r="U106" s="185"/>
      <c r="V106" s="185"/>
      <c r="W106" s="185"/>
      <c r="X106" s="185"/>
      <c r="Y106" s="185"/>
      <c r="Z106" s="185"/>
      <c r="AA106" s="185"/>
      <c r="AB106" s="185"/>
      <c r="AC106" s="185"/>
    </row>
    <row r="107" spans="1:29" ht="27.75" customHeight="1">
      <c r="A107" s="1152"/>
      <c r="B107" s="1159"/>
      <c r="C107" s="186"/>
      <c r="D107" s="29"/>
      <c r="E107" s="29"/>
      <c r="F107" s="29"/>
      <c r="G107" s="29"/>
      <c r="H107" s="29"/>
      <c r="I107" s="29"/>
      <c r="J107" s="29"/>
      <c r="K107" s="29"/>
      <c r="L107" s="1193"/>
      <c r="M107" s="228" t="s">
        <v>3266</v>
      </c>
      <c r="N107" s="228" t="s">
        <v>3267</v>
      </c>
      <c r="O107" s="571" t="s">
        <v>3268</v>
      </c>
      <c r="P107" s="230" t="s">
        <v>3269</v>
      </c>
      <c r="Q107" s="228"/>
      <c r="R107" s="228"/>
      <c r="S107" s="228"/>
      <c r="T107" s="29" t="s">
        <v>2471</v>
      </c>
      <c r="U107" s="185"/>
      <c r="V107" s="185"/>
      <c r="W107" s="185"/>
      <c r="X107" s="185"/>
      <c r="Y107" s="185"/>
      <c r="Z107" s="185"/>
      <c r="AA107" s="185"/>
      <c r="AB107" s="185"/>
      <c r="AC107" s="185"/>
    </row>
    <row r="108" spans="1:29" ht="34.5" customHeight="1">
      <c r="A108" s="1152"/>
      <c r="B108" s="1201"/>
      <c r="C108" s="186"/>
      <c r="D108" s="33"/>
      <c r="E108" s="33"/>
      <c r="F108" s="33"/>
      <c r="G108" s="33"/>
      <c r="H108" s="33"/>
      <c r="I108" s="33"/>
      <c r="J108" s="33"/>
      <c r="K108" s="33"/>
      <c r="L108" s="1194"/>
      <c r="M108" s="228" t="s">
        <v>3270</v>
      </c>
      <c r="N108" s="228" t="s">
        <v>3271</v>
      </c>
      <c r="O108" s="228"/>
      <c r="P108" s="228" t="s">
        <v>3272</v>
      </c>
      <c r="Q108" s="228"/>
      <c r="R108" s="228"/>
      <c r="S108" s="228"/>
      <c r="T108" s="29" t="s">
        <v>2476</v>
      </c>
      <c r="U108" s="185"/>
      <c r="V108" s="185"/>
      <c r="W108" s="185"/>
      <c r="X108" s="185"/>
      <c r="Y108" s="185"/>
      <c r="Z108" s="185"/>
      <c r="AA108" s="185"/>
      <c r="AB108" s="185"/>
      <c r="AC108" s="185"/>
    </row>
    <row r="109" spans="1:29" ht="16.5" customHeight="1">
      <c r="A109" s="1152"/>
      <c r="B109" s="371"/>
      <c r="C109" s="186"/>
      <c r="D109" s="33"/>
      <c r="E109" s="33"/>
      <c r="F109" s="33"/>
      <c r="G109" s="33"/>
      <c r="H109" s="33"/>
      <c r="I109" s="33"/>
      <c r="J109" s="33"/>
      <c r="K109" s="33"/>
      <c r="L109" s="238" t="s">
        <v>593</v>
      </c>
      <c r="M109" s="280">
        <v>5</v>
      </c>
      <c r="N109" s="280">
        <v>12</v>
      </c>
      <c r="O109" s="280"/>
      <c r="P109" s="280">
        <v>4</v>
      </c>
      <c r="Q109" s="280">
        <v>3</v>
      </c>
      <c r="R109" s="236"/>
      <c r="S109" s="237">
        <f t="shared" ref="S109:S120" si="13">SUM(M109:R109)</f>
        <v>24</v>
      </c>
      <c r="T109" s="29"/>
      <c r="U109" s="185"/>
      <c r="V109" s="185"/>
      <c r="W109" s="185"/>
      <c r="X109" s="185"/>
      <c r="Y109" s="185"/>
      <c r="Z109" s="185"/>
      <c r="AA109" s="185"/>
      <c r="AB109" s="185"/>
      <c r="AC109" s="185"/>
    </row>
    <row r="110" spans="1:29" ht="16.5" customHeight="1">
      <c r="A110" s="1152"/>
      <c r="B110" s="371"/>
      <c r="C110" s="186"/>
      <c r="D110" s="33"/>
      <c r="E110" s="33"/>
      <c r="F110" s="33"/>
      <c r="G110" s="33"/>
      <c r="H110" s="33"/>
      <c r="I110" s="33"/>
      <c r="J110" s="33"/>
      <c r="K110" s="33"/>
      <c r="L110" s="240" t="s">
        <v>594</v>
      </c>
      <c r="M110" s="281">
        <v>2</v>
      </c>
      <c r="N110" s="281">
        <v>8</v>
      </c>
      <c r="O110" s="281"/>
      <c r="P110" s="281">
        <v>4</v>
      </c>
      <c r="Q110" s="281"/>
      <c r="R110" s="228"/>
      <c r="S110" s="242">
        <f t="shared" si="13"/>
        <v>14</v>
      </c>
      <c r="T110" s="29"/>
      <c r="U110" s="185"/>
      <c r="V110" s="185"/>
      <c r="W110" s="185"/>
      <c r="X110" s="185"/>
      <c r="Y110" s="185"/>
      <c r="Z110" s="185"/>
      <c r="AA110" s="185"/>
      <c r="AB110" s="185"/>
      <c r="AC110" s="185"/>
    </row>
    <row r="111" spans="1:29" ht="16.5" customHeight="1">
      <c r="A111" s="1152"/>
      <c r="B111" s="371"/>
      <c r="C111" s="186"/>
      <c r="D111" s="33"/>
      <c r="E111" s="33"/>
      <c r="F111" s="33"/>
      <c r="G111" s="33"/>
      <c r="H111" s="33"/>
      <c r="I111" s="33"/>
      <c r="J111" s="33"/>
      <c r="K111" s="33"/>
      <c r="L111" s="240" t="s">
        <v>595</v>
      </c>
      <c r="M111" s="243">
        <v>3</v>
      </c>
      <c r="N111" s="243">
        <v>4</v>
      </c>
      <c r="O111" s="243"/>
      <c r="P111" s="243"/>
      <c r="Q111" s="243">
        <v>3</v>
      </c>
      <c r="R111" s="228"/>
      <c r="S111" s="242">
        <f t="shared" si="13"/>
        <v>10</v>
      </c>
      <c r="T111" s="29"/>
      <c r="U111" s="185"/>
      <c r="V111" s="185"/>
      <c r="W111" s="185"/>
      <c r="X111" s="185"/>
      <c r="Y111" s="185"/>
      <c r="Z111" s="185"/>
      <c r="AA111" s="185"/>
      <c r="AB111" s="185"/>
      <c r="AC111" s="185"/>
    </row>
    <row r="112" spans="1:29" ht="16.5" customHeight="1">
      <c r="A112" s="1152"/>
      <c r="B112" s="371"/>
      <c r="C112" s="186"/>
      <c r="D112" s="33"/>
      <c r="E112" s="33"/>
      <c r="F112" s="33"/>
      <c r="G112" s="33"/>
      <c r="H112" s="33"/>
      <c r="I112" s="33"/>
      <c r="J112" s="33"/>
      <c r="K112" s="33"/>
      <c r="L112" s="244" t="s">
        <v>596</v>
      </c>
      <c r="M112" s="246">
        <v>3</v>
      </c>
      <c r="N112" s="246">
        <v>3</v>
      </c>
      <c r="O112" s="246">
        <v>6</v>
      </c>
      <c r="P112" s="246">
        <v>8</v>
      </c>
      <c r="Q112" s="246"/>
      <c r="R112" s="247"/>
      <c r="S112" s="248">
        <f t="shared" si="13"/>
        <v>20</v>
      </c>
      <c r="T112" s="29"/>
      <c r="U112" s="185"/>
      <c r="V112" s="185"/>
      <c r="W112" s="185"/>
      <c r="X112" s="185"/>
      <c r="Y112" s="185"/>
      <c r="Z112" s="185"/>
      <c r="AA112" s="185"/>
      <c r="AB112" s="185"/>
      <c r="AC112" s="185"/>
    </row>
    <row r="113" spans="1:29" ht="16.5" customHeight="1">
      <c r="A113" s="1152"/>
      <c r="B113" s="371"/>
      <c r="C113" s="1200"/>
      <c r="D113" s="186"/>
      <c r="E113" s="186"/>
      <c r="F113" s="186"/>
      <c r="G113" s="186"/>
      <c r="H113" s="186"/>
      <c r="I113" s="186"/>
      <c r="J113" s="186"/>
      <c r="K113" s="186"/>
      <c r="L113" s="244" t="s">
        <v>597</v>
      </c>
      <c r="M113" s="246">
        <v>3</v>
      </c>
      <c r="N113" s="246"/>
      <c r="O113" s="246">
        <v>3</v>
      </c>
      <c r="P113" s="246">
        <v>3</v>
      </c>
      <c r="Q113" s="246">
        <v>2</v>
      </c>
      <c r="R113" s="247"/>
      <c r="S113" s="248">
        <f t="shared" si="13"/>
        <v>11</v>
      </c>
      <c r="T113" s="29"/>
      <c r="U113" s="185"/>
      <c r="V113" s="185"/>
      <c r="W113" s="185"/>
      <c r="X113" s="185"/>
      <c r="Y113" s="185"/>
      <c r="Z113" s="185"/>
      <c r="AA113" s="185"/>
      <c r="AB113" s="185"/>
      <c r="AC113" s="185"/>
    </row>
    <row r="114" spans="1:29" ht="16.5" customHeight="1">
      <c r="A114" s="1152"/>
      <c r="B114" s="371"/>
      <c r="C114" s="1201"/>
      <c r="D114" s="186"/>
      <c r="E114" s="186"/>
      <c r="F114" s="186"/>
      <c r="G114" s="186"/>
      <c r="H114" s="186"/>
      <c r="I114" s="186"/>
      <c r="J114" s="186"/>
      <c r="K114" s="186"/>
      <c r="L114" s="249" t="s">
        <v>598</v>
      </c>
      <c r="M114" s="246"/>
      <c r="N114" s="246"/>
      <c r="O114" s="246"/>
      <c r="P114" s="246"/>
      <c r="Q114" s="246"/>
      <c r="R114" s="247"/>
      <c r="S114" s="248">
        <f t="shared" si="13"/>
        <v>0</v>
      </c>
      <c r="T114" s="29"/>
      <c r="U114" s="185"/>
      <c r="V114" s="185"/>
      <c r="W114" s="185"/>
      <c r="X114" s="185"/>
      <c r="Y114" s="185"/>
      <c r="Z114" s="185"/>
      <c r="AA114" s="185"/>
      <c r="AB114" s="185"/>
      <c r="AC114" s="185"/>
    </row>
    <row r="115" spans="1:29" ht="16.5" customHeight="1">
      <c r="A115" s="352"/>
      <c r="B115" s="371"/>
      <c r="C115" s="186"/>
      <c r="D115" s="33"/>
      <c r="E115" s="33"/>
      <c r="F115" s="33"/>
      <c r="G115" s="33"/>
      <c r="H115" s="33"/>
      <c r="I115" s="33"/>
      <c r="J115" s="33"/>
      <c r="K115" s="33"/>
      <c r="L115" s="250" t="s">
        <v>599</v>
      </c>
      <c r="M115" s="251"/>
      <c r="N115" s="251"/>
      <c r="O115" s="251"/>
      <c r="P115" s="251"/>
      <c r="Q115" s="251"/>
      <c r="R115" s="252"/>
      <c r="S115" s="253">
        <f t="shared" si="13"/>
        <v>0</v>
      </c>
      <c r="T115" s="29"/>
      <c r="U115" s="185"/>
      <c r="V115" s="185"/>
      <c r="W115" s="185"/>
      <c r="X115" s="185"/>
      <c r="Y115" s="185"/>
      <c r="Z115" s="185"/>
      <c r="AA115" s="185"/>
      <c r="AB115" s="185"/>
      <c r="AC115" s="185"/>
    </row>
    <row r="116" spans="1:29" ht="16.5" customHeight="1">
      <c r="A116" s="352"/>
      <c r="B116" s="371"/>
      <c r="C116" s="186"/>
      <c r="D116" s="33"/>
      <c r="E116" s="33"/>
      <c r="F116" s="33"/>
      <c r="G116" s="33"/>
      <c r="H116" s="33"/>
      <c r="I116" s="33"/>
      <c r="J116" s="33"/>
      <c r="K116" s="33"/>
      <c r="L116" s="250" t="s">
        <v>600</v>
      </c>
      <c r="M116" s="254"/>
      <c r="N116" s="254"/>
      <c r="O116" s="254"/>
      <c r="P116" s="254"/>
      <c r="Q116" s="254"/>
      <c r="R116" s="255"/>
      <c r="S116" s="256">
        <f t="shared" si="13"/>
        <v>0</v>
      </c>
      <c r="T116" s="29"/>
      <c r="U116" s="185"/>
      <c r="V116" s="185"/>
      <c r="W116" s="185"/>
      <c r="X116" s="185"/>
      <c r="Y116" s="185"/>
      <c r="Z116" s="185"/>
      <c r="AA116" s="185"/>
      <c r="AB116" s="185"/>
      <c r="AC116" s="185"/>
    </row>
    <row r="117" spans="1:29" ht="16.5" customHeight="1">
      <c r="A117" s="352"/>
      <c r="B117" s="371"/>
      <c r="C117" s="186"/>
      <c r="D117" s="33"/>
      <c r="E117" s="33"/>
      <c r="F117" s="33"/>
      <c r="G117" s="33"/>
      <c r="H117" s="33"/>
      <c r="I117" s="33"/>
      <c r="J117" s="33"/>
      <c r="K117" s="33"/>
      <c r="L117" s="222" t="s">
        <v>681</v>
      </c>
      <c r="M117" s="223">
        <f t="shared" ref="M117:R117" si="14">M109+M95</f>
        <v>8</v>
      </c>
      <c r="N117" s="223">
        <f t="shared" si="14"/>
        <v>12</v>
      </c>
      <c r="O117" s="223">
        <f t="shared" si="14"/>
        <v>0</v>
      </c>
      <c r="P117" s="223">
        <f t="shared" si="14"/>
        <v>7</v>
      </c>
      <c r="Q117" s="223">
        <f t="shared" si="14"/>
        <v>3</v>
      </c>
      <c r="R117" s="223">
        <f t="shared" si="14"/>
        <v>0</v>
      </c>
      <c r="S117" s="224">
        <f t="shared" si="13"/>
        <v>30</v>
      </c>
      <c r="T117" s="29"/>
      <c r="U117" s="185"/>
      <c r="V117" s="185"/>
      <c r="W117" s="185"/>
      <c r="X117" s="185"/>
      <c r="Y117" s="185"/>
      <c r="Z117" s="185"/>
      <c r="AA117" s="185"/>
      <c r="AB117" s="185"/>
      <c r="AC117" s="185"/>
    </row>
    <row r="118" spans="1:29" ht="16.5" customHeight="1">
      <c r="A118" s="352"/>
      <c r="B118" s="371"/>
      <c r="C118" s="186"/>
      <c r="D118" s="33"/>
      <c r="E118" s="33"/>
      <c r="F118" s="33"/>
      <c r="G118" s="33"/>
      <c r="H118" s="33"/>
      <c r="I118" s="33"/>
      <c r="J118" s="33"/>
      <c r="K118" s="33"/>
      <c r="L118" s="257" t="s">
        <v>682</v>
      </c>
      <c r="M118" s="258">
        <f t="shared" ref="M118:R118" si="15">M113+M112+M99+M98</f>
        <v>6</v>
      </c>
      <c r="N118" s="258">
        <f t="shared" si="15"/>
        <v>8</v>
      </c>
      <c r="O118" s="258">
        <f t="shared" si="15"/>
        <v>20</v>
      </c>
      <c r="P118" s="258">
        <f t="shared" si="15"/>
        <v>12</v>
      </c>
      <c r="Q118" s="258">
        <f t="shared" si="15"/>
        <v>14</v>
      </c>
      <c r="R118" s="258">
        <f t="shared" si="15"/>
        <v>0</v>
      </c>
      <c r="S118" s="259">
        <f t="shared" si="13"/>
        <v>60</v>
      </c>
      <c r="T118" s="29"/>
      <c r="U118" s="185"/>
      <c r="V118" s="185"/>
      <c r="W118" s="185"/>
      <c r="X118" s="185"/>
      <c r="Y118" s="185"/>
      <c r="Z118" s="185"/>
      <c r="AA118" s="185"/>
      <c r="AB118" s="185"/>
      <c r="AC118" s="185"/>
    </row>
    <row r="119" spans="1:29" ht="16.5" customHeight="1">
      <c r="A119" s="352"/>
      <c r="B119" s="371"/>
      <c r="C119" s="1200"/>
      <c r="D119" s="186"/>
      <c r="E119" s="186"/>
      <c r="F119" s="186"/>
      <c r="G119" s="186"/>
      <c r="H119" s="186"/>
      <c r="I119" s="186"/>
      <c r="J119" s="186"/>
      <c r="K119" s="186"/>
      <c r="L119" s="257" t="s">
        <v>683</v>
      </c>
      <c r="M119" s="258">
        <f t="shared" ref="M119:R119" si="16">M114+M100</f>
        <v>0</v>
      </c>
      <c r="N119" s="258">
        <f t="shared" si="16"/>
        <v>0</v>
      </c>
      <c r="O119" s="258">
        <f t="shared" si="16"/>
        <v>0</v>
      </c>
      <c r="P119" s="258">
        <f t="shared" si="16"/>
        <v>0</v>
      </c>
      <c r="Q119" s="258">
        <f t="shared" si="16"/>
        <v>0</v>
      </c>
      <c r="R119" s="258">
        <f t="shared" si="16"/>
        <v>0</v>
      </c>
      <c r="S119" s="259">
        <f t="shared" si="13"/>
        <v>0</v>
      </c>
      <c r="T119" s="29"/>
      <c r="U119" s="185"/>
      <c r="V119" s="185"/>
      <c r="W119" s="185"/>
      <c r="X119" s="185"/>
      <c r="Y119" s="185"/>
      <c r="Z119" s="185"/>
      <c r="AA119" s="185"/>
      <c r="AB119" s="185"/>
      <c r="AC119" s="185"/>
    </row>
    <row r="120" spans="1:29" ht="16.5" customHeight="1">
      <c r="A120" s="352"/>
      <c r="B120" s="371"/>
      <c r="C120" s="1201"/>
      <c r="D120" s="186"/>
      <c r="E120" s="186"/>
      <c r="F120" s="186"/>
      <c r="G120" s="186"/>
      <c r="H120" s="186"/>
      <c r="I120" s="186"/>
      <c r="J120" s="186"/>
      <c r="K120" s="186"/>
      <c r="L120" s="260" t="s">
        <v>684</v>
      </c>
      <c r="M120" s="261">
        <f t="shared" ref="M120:R120" si="17">M115+M101</f>
        <v>0</v>
      </c>
      <c r="N120" s="261">
        <f t="shared" si="17"/>
        <v>0</v>
      </c>
      <c r="O120" s="261">
        <f t="shared" si="17"/>
        <v>0</v>
      </c>
      <c r="P120" s="261">
        <f t="shared" si="17"/>
        <v>0</v>
      </c>
      <c r="Q120" s="261">
        <f t="shared" si="17"/>
        <v>0</v>
      </c>
      <c r="R120" s="261">
        <f t="shared" si="17"/>
        <v>0</v>
      </c>
      <c r="S120" s="262">
        <f t="shared" si="13"/>
        <v>0</v>
      </c>
      <c r="T120" s="29"/>
      <c r="U120" s="185"/>
      <c r="V120" s="185"/>
      <c r="W120" s="185"/>
      <c r="X120" s="185"/>
      <c r="Y120" s="185"/>
      <c r="Z120" s="185"/>
      <c r="AA120" s="185"/>
      <c r="AB120" s="185"/>
      <c r="AC120" s="185"/>
    </row>
    <row r="121" spans="1:29" ht="21" customHeight="1">
      <c r="A121" s="1213" t="s">
        <v>817</v>
      </c>
      <c r="B121" s="1138"/>
      <c r="C121" s="354"/>
      <c r="D121" s="82"/>
      <c r="E121" s="82"/>
      <c r="F121" s="82"/>
      <c r="G121" s="82"/>
      <c r="H121" s="82"/>
      <c r="I121" s="82"/>
      <c r="J121" s="82"/>
      <c r="K121" s="82"/>
      <c r="L121" s="354"/>
      <c r="M121" s="82"/>
      <c r="N121" s="82"/>
      <c r="O121" s="82"/>
      <c r="P121" s="82"/>
      <c r="Q121" s="82"/>
      <c r="R121" s="82"/>
      <c r="S121" s="82"/>
      <c r="T121" s="29"/>
      <c r="U121" s="185"/>
      <c r="V121" s="185"/>
      <c r="W121" s="185"/>
      <c r="X121" s="185"/>
      <c r="Y121" s="185"/>
      <c r="Z121" s="185"/>
      <c r="AA121" s="185"/>
      <c r="AB121" s="185"/>
      <c r="AC121" s="185"/>
    </row>
    <row r="122" spans="1:29" ht="32.25" customHeight="1">
      <c r="A122" s="1211">
        <v>4</v>
      </c>
      <c r="B122" s="1197" t="s">
        <v>200</v>
      </c>
      <c r="C122" s="186" t="s">
        <v>643</v>
      </c>
      <c r="D122" s="33">
        <v>5</v>
      </c>
      <c r="E122" s="9" t="s">
        <v>789</v>
      </c>
      <c r="F122" s="9" t="s">
        <v>645</v>
      </c>
      <c r="G122" s="306"/>
      <c r="H122" s="33">
        <v>1</v>
      </c>
      <c r="I122" s="22">
        <v>8</v>
      </c>
      <c r="J122" s="9" t="s">
        <v>789</v>
      </c>
      <c r="K122" s="306" t="s">
        <v>645</v>
      </c>
      <c r="L122" s="1192" t="s">
        <v>592</v>
      </c>
      <c r="M122" s="458" t="s">
        <v>3273</v>
      </c>
      <c r="N122" s="458" t="s">
        <v>3274</v>
      </c>
      <c r="O122" s="458" t="s">
        <v>3275</v>
      </c>
      <c r="P122" s="458" t="s">
        <v>3276</v>
      </c>
      <c r="Q122" s="458" t="s">
        <v>3277</v>
      </c>
      <c r="R122" s="29"/>
      <c r="S122" s="29"/>
      <c r="T122" s="50" t="s">
        <v>3278</v>
      </c>
      <c r="U122" s="185"/>
      <c r="V122" s="185"/>
      <c r="W122" s="185"/>
      <c r="X122" s="185"/>
      <c r="Y122" s="185"/>
      <c r="Z122" s="185"/>
      <c r="AA122" s="185"/>
      <c r="AB122" s="185"/>
      <c r="AC122" s="185"/>
    </row>
    <row r="123" spans="1:29" ht="21" customHeight="1">
      <c r="A123" s="1152"/>
      <c r="B123" s="1152"/>
      <c r="C123" s="186"/>
      <c r="D123" s="33"/>
      <c r="E123" s="9"/>
      <c r="F123" s="9"/>
      <c r="G123" s="306"/>
      <c r="H123" s="33">
        <v>2</v>
      </c>
      <c r="I123" s="9">
        <v>5</v>
      </c>
      <c r="J123" s="9" t="s">
        <v>691</v>
      </c>
      <c r="K123" s="306" t="s">
        <v>645</v>
      </c>
      <c r="L123" s="1193"/>
      <c r="M123" s="18"/>
      <c r="N123" s="18"/>
      <c r="O123" s="18"/>
      <c r="P123" s="18"/>
      <c r="Q123" s="29"/>
      <c r="R123" s="29"/>
      <c r="S123" s="29"/>
      <c r="T123" s="50" t="s">
        <v>3279</v>
      </c>
      <c r="U123" s="185"/>
      <c r="V123" s="185"/>
      <c r="W123" s="185"/>
      <c r="X123" s="185"/>
      <c r="Y123" s="185"/>
      <c r="Z123" s="185"/>
      <c r="AA123" s="185"/>
      <c r="AB123" s="185"/>
      <c r="AC123" s="185"/>
    </row>
    <row r="124" spans="1:29" ht="21" customHeight="1">
      <c r="A124" s="1152"/>
      <c r="B124" s="1152"/>
      <c r="C124" s="186" t="s">
        <v>646</v>
      </c>
      <c r="D124" s="33">
        <v>10</v>
      </c>
      <c r="E124" s="9" t="s">
        <v>808</v>
      </c>
      <c r="F124" s="9" t="s">
        <v>645</v>
      </c>
      <c r="G124" s="306"/>
      <c r="H124" s="33">
        <v>3</v>
      </c>
      <c r="I124" s="22">
        <v>9</v>
      </c>
      <c r="J124" s="9" t="s">
        <v>3229</v>
      </c>
      <c r="K124" s="306" t="s">
        <v>645</v>
      </c>
      <c r="L124" s="1193"/>
      <c r="M124" s="29"/>
      <c r="N124" s="18"/>
      <c r="O124" s="29"/>
      <c r="P124" s="29"/>
      <c r="Q124" s="18"/>
      <c r="R124" s="29"/>
      <c r="S124" s="29"/>
      <c r="T124" s="50" t="s">
        <v>3280</v>
      </c>
      <c r="U124" s="185"/>
      <c r="V124" s="185"/>
      <c r="W124" s="185"/>
      <c r="X124" s="185"/>
      <c r="Y124" s="185"/>
      <c r="Z124" s="185"/>
      <c r="AA124" s="185"/>
      <c r="AB124" s="185"/>
      <c r="AC124" s="185"/>
    </row>
    <row r="125" spans="1:29" ht="21" customHeight="1">
      <c r="A125" s="1152"/>
      <c r="B125" s="1152"/>
      <c r="C125" s="186"/>
      <c r="D125" s="33"/>
      <c r="E125" s="9"/>
      <c r="F125" s="9"/>
      <c r="G125" s="306"/>
      <c r="H125" s="33">
        <v>4</v>
      </c>
      <c r="I125" s="9">
        <v>3</v>
      </c>
      <c r="J125" s="9" t="s">
        <v>3230</v>
      </c>
      <c r="K125" s="306" t="s">
        <v>645</v>
      </c>
      <c r="L125" s="1194"/>
      <c r="M125" s="18"/>
      <c r="N125" s="18"/>
      <c r="O125" s="29"/>
      <c r="P125" s="29"/>
      <c r="Q125" s="18"/>
      <c r="R125" s="29"/>
      <c r="S125" s="29"/>
      <c r="T125" s="29"/>
      <c r="U125" s="185"/>
      <c r="V125" s="185"/>
      <c r="W125" s="185"/>
      <c r="X125" s="185"/>
      <c r="Y125" s="185"/>
      <c r="Z125" s="185"/>
      <c r="AA125" s="185"/>
      <c r="AB125" s="185"/>
      <c r="AC125" s="185"/>
    </row>
    <row r="126" spans="1:29" ht="18" customHeight="1">
      <c r="A126" s="1152"/>
      <c r="B126" s="1152"/>
      <c r="C126" s="186" t="s">
        <v>656</v>
      </c>
      <c r="D126" s="33">
        <v>3</v>
      </c>
      <c r="E126" s="9" t="s">
        <v>3229</v>
      </c>
      <c r="F126" s="9" t="s">
        <v>645</v>
      </c>
      <c r="G126" s="306"/>
      <c r="H126" s="33">
        <v>5</v>
      </c>
      <c r="I126" s="22">
        <v>3</v>
      </c>
      <c r="J126" s="9" t="s">
        <v>655</v>
      </c>
      <c r="K126" s="306" t="s">
        <v>645</v>
      </c>
      <c r="L126" s="186" t="s">
        <v>593</v>
      </c>
      <c r="M126" s="192"/>
      <c r="N126" s="192"/>
      <c r="O126" s="192"/>
      <c r="P126" s="192"/>
      <c r="Q126" s="192"/>
      <c r="R126" s="194"/>
      <c r="S126" s="4">
        <f t="shared" ref="S126:S133" si="18">SUM(M126:R126)</f>
        <v>0</v>
      </c>
      <c r="T126" s="29"/>
      <c r="U126" s="185"/>
      <c r="V126" s="185"/>
      <c r="W126" s="185"/>
      <c r="X126" s="185"/>
      <c r="Y126" s="185"/>
      <c r="Z126" s="185"/>
      <c r="AA126" s="185"/>
      <c r="AB126" s="185"/>
      <c r="AC126" s="185"/>
    </row>
    <row r="127" spans="1:29" ht="18" customHeight="1">
      <c r="A127" s="1152"/>
      <c r="B127" s="1152"/>
      <c r="C127" s="186" t="s">
        <v>657</v>
      </c>
      <c r="D127" s="33">
        <v>3</v>
      </c>
      <c r="E127" s="9" t="s">
        <v>3230</v>
      </c>
      <c r="F127" s="9" t="s">
        <v>645</v>
      </c>
      <c r="G127" s="33"/>
      <c r="H127" s="33"/>
      <c r="I127" s="275">
        <v>28</v>
      </c>
      <c r="J127" s="9"/>
      <c r="K127" s="33"/>
      <c r="L127" s="195" t="s">
        <v>594</v>
      </c>
      <c r="M127" s="196"/>
      <c r="N127" s="196"/>
      <c r="O127" s="196"/>
      <c r="P127" s="196"/>
      <c r="Q127" s="196"/>
      <c r="R127" s="29"/>
      <c r="S127" s="33">
        <f t="shared" si="18"/>
        <v>0</v>
      </c>
      <c r="T127" s="29"/>
      <c r="U127" s="185"/>
      <c r="V127" s="185"/>
      <c r="W127" s="185"/>
      <c r="X127" s="185"/>
      <c r="Y127" s="185"/>
      <c r="Z127" s="185"/>
      <c r="AA127" s="185"/>
      <c r="AB127" s="185"/>
      <c r="AC127" s="185"/>
    </row>
    <row r="128" spans="1:29" ht="18" customHeight="1">
      <c r="A128" s="1152"/>
      <c r="B128" s="1152"/>
      <c r="C128" s="186" t="s">
        <v>658</v>
      </c>
      <c r="D128" s="33">
        <v>3</v>
      </c>
      <c r="E128" s="9" t="s">
        <v>655</v>
      </c>
      <c r="F128" s="9" t="s">
        <v>645</v>
      </c>
      <c r="G128" s="33"/>
      <c r="H128" s="33"/>
      <c r="I128" s="9"/>
      <c r="J128" s="9"/>
      <c r="K128" s="33"/>
      <c r="L128" s="195" t="s">
        <v>595</v>
      </c>
      <c r="M128" s="198"/>
      <c r="N128" s="198"/>
      <c r="O128" s="198"/>
      <c r="P128" s="198"/>
      <c r="Q128" s="198"/>
      <c r="R128" s="29"/>
      <c r="S128" s="33">
        <f t="shared" si="18"/>
        <v>0</v>
      </c>
      <c r="T128" s="29"/>
      <c r="U128" s="185"/>
      <c r="V128" s="185"/>
      <c r="W128" s="185"/>
      <c r="X128" s="185"/>
      <c r="Y128" s="185"/>
      <c r="Z128" s="185"/>
      <c r="AA128" s="185"/>
      <c r="AB128" s="185"/>
      <c r="AC128" s="185"/>
    </row>
    <row r="129" spans="1:29" ht="18" customHeight="1">
      <c r="A129" s="1152"/>
      <c r="B129" s="1152"/>
      <c r="C129" s="186"/>
      <c r="D129" s="33"/>
      <c r="E129" s="33"/>
      <c r="F129" s="33"/>
      <c r="G129" s="33"/>
      <c r="H129" s="33"/>
      <c r="I129" s="33"/>
      <c r="J129" s="33"/>
      <c r="K129" s="33"/>
      <c r="L129" s="199" t="s">
        <v>596</v>
      </c>
      <c r="M129" s="200"/>
      <c r="N129" s="200"/>
      <c r="O129" s="200"/>
      <c r="P129" s="200"/>
      <c r="Q129" s="200"/>
      <c r="R129" s="202"/>
      <c r="S129" s="203">
        <f t="shared" si="18"/>
        <v>0</v>
      </c>
      <c r="T129" s="29"/>
      <c r="U129" s="185"/>
      <c r="V129" s="185"/>
      <c r="W129" s="185"/>
      <c r="X129" s="185"/>
      <c r="Y129" s="185"/>
      <c r="Z129" s="185"/>
      <c r="AA129" s="185"/>
      <c r="AB129" s="185"/>
      <c r="AC129" s="185"/>
    </row>
    <row r="130" spans="1:29" ht="18" customHeight="1">
      <c r="A130" s="1152"/>
      <c r="B130" s="1152"/>
      <c r="C130" s="186"/>
      <c r="D130" s="33"/>
      <c r="E130" s="9"/>
      <c r="F130" s="9"/>
      <c r="G130" s="306"/>
      <c r="H130" s="33"/>
      <c r="I130" s="9"/>
      <c r="J130" s="9"/>
      <c r="K130" s="306"/>
      <c r="L130" s="199" t="s">
        <v>597</v>
      </c>
      <c r="M130" s="201">
        <v>3</v>
      </c>
      <c r="N130" s="201">
        <v>2</v>
      </c>
      <c r="O130" s="201">
        <v>3</v>
      </c>
      <c r="P130" s="201">
        <v>2</v>
      </c>
      <c r="Q130" s="201">
        <v>3</v>
      </c>
      <c r="R130" s="202"/>
      <c r="S130" s="203">
        <f t="shared" si="18"/>
        <v>13</v>
      </c>
      <c r="T130" s="29"/>
      <c r="U130" s="185"/>
      <c r="V130" s="185"/>
      <c r="W130" s="185"/>
      <c r="X130" s="185"/>
      <c r="Y130" s="185"/>
      <c r="Z130" s="185"/>
      <c r="AA130" s="185"/>
      <c r="AB130" s="185"/>
      <c r="AC130" s="185"/>
    </row>
    <row r="131" spans="1:29" ht="18" customHeight="1">
      <c r="A131" s="1152"/>
      <c r="B131" s="1152"/>
      <c r="C131" s="186"/>
      <c r="D131" s="33"/>
      <c r="E131" s="9"/>
      <c r="F131" s="9"/>
      <c r="G131" s="33"/>
      <c r="H131" s="33"/>
      <c r="I131" s="9"/>
      <c r="J131" s="9"/>
      <c r="K131" s="33"/>
      <c r="L131" s="208" t="s">
        <v>598</v>
      </c>
      <c r="M131" s="200"/>
      <c r="N131" s="200"/>
      <c r="O131" s="200"/>
      <c r="P131" s="200"/>
      <c r="Q131" s="200"/>
      <c r="R131" s="202"/>
      <c r="S131" s="203">
        <f t="shared" si="18"/>
        <v>0</v>
      </c>
      <c r="T131" s="29"/>
      <c r="U131" s="185"/>
      <c r="V131" s="185"/>
      <c r="W131" s="185"/>
      <c r="X131" s="185"/>
      <c r="Y131" s="185"/>
      <c r="Z131" s="185"/>
      <c r="AA131" s="185"/>
      <c r="AB131" s="185"/>
      <c r="AC131" s="185"/>
    </row>
    <row r="132" spans="1:29" ht="18" customHeight="1">
      <c r="A132" s="1152"/>
      <c r="B132" s="1152"/>
      <c r="C132" s="186"/>
      <c r="D132" s="33"/>
      <c r="E132" s="9"/>
      <c r="F132" s="9"/>
      <c r="G132" s="33"/>
      <c r="H132" s="33"/>
      <c r="I132" s="9"/>
      <c r="J132" s="9"/>
      <c r="K132" s="33"/>
      <c r="L132" s="209" t="s">
        <v>599</v>
      </c>
      <c r="M132" s="210"/>
      <c r="N132" s="210"/>
      <c r="O132" s="210"/>
      <c r="P132" s="210"/>
      <c r="Q132" s="210"/>
      <c r="R132" s="211"/>
      <c r="S132" s="212">
        <f t="shared" si="18"/>
        <v>0</v>
      </c>
      <c r="T132" s="29"/>
      <c r="U132" s="185"/>
      <c r="V132" s="185"/>
      <c r="W132" s="185"/>
      <c r="X132" s="185"/>
      <c r="Y132" s="185"/>
      <c r="Z132" s="185"/>
      <c r="AA132" s="185"/>
      <c r="AB132" s="185"/>
      <c r="AC132" s="185"/>
    </row>
    <row r="133" spans="1:29" ht="18" customHeight="1">
      <c r="A133" s="1152"/>
      <c r="B133" s="1152"/>
      <c r="C133" s="186"/>
      <c r="D133" s="33"/>
      <c r="E133" s="33"/>
      <c r="F133" s="33"/>
      <c r="G133" s="33"/>
      <c r="H133" s="33"/>
      <c r="I133" s="33"/>
      <c r="J133" s="33"/>
      <c r="K133" s="33"/>
      <c r="L133" s="209" t="s">
        <v>600</v>
      </c>
      <c r="M133" s="213"/>
      <c r="N133" s="213"/>
      <c r="O133" s="213"/>
      <c r="P133" s="213"/>
      <c r="Q133" s="213"/>
      <c r="R133" s="214"/>
      <c r="S133" s="215">
        <f t="shared" si="18"/>
        <v>0</v>
      </c>
      <c r="T133" s="29"/>
      <c r="U133" s="185"/>
      <c r="V133" s="185"/>
      <c r="W133" s="185"/>
      <c r="X133" s="185"/>
      <c r="Y133" s="185"/>
      <c r="Z133" s="185"/>
      <c r="AA133" s="185"/>
      <c r="AB133" s="185"/>
      <c r="AC133" s="185"/>
    </row>
    <row r="134" spans="1:29" ht="21" customHeight="1">
      <c r="A134" s="1152"/>
      <c r="B134" s="1152"/>
      <c r="C134" s="186"/>
      <c r="D134" s="33"/>
      <c r="E134" s="33"/>
      <c r="F134" s="33"/>
      <c r="G134" s="33"/>
      <c r="H134" s="33"/>
      <c r="I134" s="33"/>
      <c r="J134" s="33"/>
      <c r="K134" s="33"/>
      <c r="L134" s="222"/>
      <c r="M134" s="223"/>
      <c r="N134" s="223"/>
      <c r="O134" s="223"/>
      <c r="P134" s="223"/>
      <c r="Q134" s="223"/>
      <c r="R134" s="224"/>
      <c r="S134" s="225"/>
      <c r="T134" s="29"/>
      <c r="U134" s="185"/>
      <c r="V134" s="185"/>
      <c r="W134" s="185"/>
      <c r="X134" s="185"/>
      <c r="Y134" s="185"/>
      <c r="Z134" s="185"/>
      <c r="AA134" s="185"/>
      <c r="AB134" s="185"/>
      <c r="AC134" s="185"/>
    </row>
    <row r="135" spans="1:29" ht="32.25" customHeight="1">
      <c r="A135" s="1152"/>
      <c r="B135" s="1152"/>
      <c r="C135" s="114"/>
      <c r="D135" s="114"/>
      <c r="E135" s="114"/>
      <c r="F135" s="114"/>
      <c r="G135" s="114"/>
      <c r="H135" s="114"/>
      <c r="I135" s="114"/>
      <c r="J135" s="114"/>
      <c r="K135" s="114"/>
      <c r="L135" s="1195" t="s">
        <v>601</v>
      </c>
      <c r="M135" s="279" t="s">
        <v>3281</v>
      </c>
      <c r="N135" s="279" t="s">
        <v>3282</v>
      </c>
      <c r="O135" s="279" t="s">
        <v>3283</v>
      </c>
      <c r="P135" s="279" t="s">
        <v>3284</v>
      </c>
      <c r="Q135" s="279" t="s">
        <v>3285</v>
      </c>
      <c r="R135" s="230"/>
      <c r="S135" s="228"/>
      <c r="T135" s="50" t="s">
        <v>3278</v>
      </c>
      <c r="U135" s="185"/>
      <c r="V135" s="185"/>
      <c r="W135" s="185"/>
      <c r="X135" s="185"/>
      <c r="Y135" s="185"/>
      <c r="Z135" s="185"/>
      <c r="AA135" s="185"/>
      <c r="AB135" s="185"/>
      <c r="AC135" s="185"/>
    </row>
    <row r="136" spans="1:29" ht="36.75" customHeight="1">
      <c r="A136" s="1152"/>
      <c r="B136" s="1152"/>
      <c r="C136" s="186"/>
      <c r="D136" s="29"/>
      <c r="E136" s="202" t="s">
        <v>3286</v>
      </c>
      <c r="F136" s="29"/>
      <c r="G136" s="29"/>
      <c r="H136" s="29"/>
      <c r="I136" s="202"/>
      <c r="J136" s="29"/>
      <c r="K136" s="29"/>
      <c r="L136" s="1193"/>
      <c r="M136" s="279" t="s">
        <v>3287</v>
      </c>
      <c r="N136" s="1121" t="s">
        <v>3288</v>
      </c>
      <c r="O136" s="462" t="s">
        <v>3289</v>
      </c>
      <c r="P136" s="279" t="s">
        <v>3290</v>
      </c>
      <c r="Q136" s="643"/>
      <c r="R136" s="230"/>
      <c r="S136" s="228"/>
      <c r="T136" s="50" t="s">
        <v>3279</v>
      </c>
      <c r="U136" s="185"/>
      <c r="V136" s="185"/>
      <c r="W136" s="185"/>
      <c r="X136" s="185"/>
      <c r="Y136" s="185"/>
      <c r="Z136" s="185"/>
      <c r="AA136" s="185"/>
      <c r="AB136" s="185"/>
      <c r="AC136" s="185"/>
    </row>
    <row r="137" spans="1:29" ht="41.25" customHeight="1">
      <c r="A137" s="1152"/>
      <c r="B137" s="1152"/>
      <c r="C137" s="443"/>
      <c r="D137" s="29"/>
      <c r="E137" s="29"/>
      <c r="F137" s="29"/>
      <c r="G137" s="29"/>
      <c r="H137" s="29"/>
      <c r="I137" s="29"/>
      <c r="J137" s="29"/>
      <c r="K137" s="29"/>
      <c r="L137" s="1193"/>
      <c r="M137" s="279" t="s">
        <v>3291</v>
      </c>
      <c r="N137" s="462" t="s">
        <v>3292</v>
      </c>
      <c r="O137" s="279" t="s">
        <v>3293</v>
      </c>
      <c r="P137" s="230"/>
      <c r="Q137" s="235" t="s">
        <v>3294</v>
      </c>
      <c r="R137" s="230"/>
      <c r="S137" s="228"/>
      <c r="T137" s="50" t="s">
        <v>3280</v>
      </c>
      <c r="U137" s="185"/>
      <c r="V137" s="185"/>
      <c r="W137" s="185"/>
      <c r="X137" s="185"/>
      <c r="Y137" s="185"/>
      <c r="Z137" s="185"/>
      <c r="AA137" s="185"/>
      <c r="AB137" s="185"/>
      <c r="AC137" s="185"/>
    </row>
    <row r="138" spans="1:29" ht="42.75" customHeight="1">
      <c r="A138" s="1152"/>
      <c r="B138" s="1147"/>
      <c r="C138" s="181"/>
      <c r="D138" s="33"/>
      <c r="E138" s="33"/>
      <c r="F138" s="33"/>
      <c r="G138" s="33"/>
      <c r="H138" s="33"/>
      <c r="I138" s="33"/>
      <c r="J138" s="33"/>
      <c r="K138" s="33"/>
      <c r="L138" s="1194"/>
      <c r="M138" s="228"/>
      <c r="N138" s="228"/>
      <c r="O138" s="230"/>
      <c r="P138" s="230"/>
      <c r="Q138" s="644"/>
      <c r="R138" s="230"/>
      <c r="S138" s="228"/>
      <c r="T138" s="29"/>
      <c r="U138" s="185"/>
      <c r="V138" s="185"/>
      <c r="W138" s="185"/>
      <c r="X138" s="185"/>
      <c r="Y138" s="185"/>
      <c r="Z138" s="185"/>
      <c r="AA138" s="185"/>
      <c r="AB138" s="185"/>
      <c r="AC138" s="185"/>
    </row>
    <row r="139" spans="1:29" ht="16.5" customHeight="1">
      <c r="A139" s="1152"/>
      <c r="B139" s="371"/>
      <c r="C139" s="186"/>
      <c r="D139" s="33"/>
      <c r="E139" s="33"/>
      <c r="F139" s="33"/>
      <c r="G139" s="33"/>
      <c r="H139" s="33"/>
      <c r="I139" s="33"/>
      <c r="J139" s="33"/>
      <c r="K139" s="33"/>
      <c r="L139" s="238" t="s">
        <v>593</v>
      </c>
      <c r="M139" s="239">
        <v>7</v>
      </c>
      <c r="N139" s="239">
        <v>3</v>
      </c>
      <c r="O139" s="239">
        <v>6</v>
      </c>
      <c r="P139" s="239">
        <v>6</v>
      </c>
      <c r="Q139" s="239">
        <v>6</v>
      </c>
      <c r="R139" s="236"/>
      <c r="S139" s="237">
        <f t="shared" ref="S139:S150" si="19">SUM(M139:R139)</f>
        <v>28</v>
      </c>
      <c r="T139" s="29"/>
      <c r="U139" s="185"/>
      <c r="V139" s="185"/>
      <c r="W139" s="185"/>
      <c r="X139" s="185"/>
      <c r="Y139" s="185"/>
      <c r="Z139" s="185"/>
      <c r="AA139" s="185"/>
      <c r="AB139" s="185"/>
      <c r="AC139" s="185"/>
    </row>
    <row r="140" spans="1:29" ht="16.5" customHeight="1">
      <c r="A140" s="1152"/>
      <c r="B140" s="371"/>
      <c r="C140" s="186"/>
      <c r="D140" s="33"/>
      <c r="E140" s="33"/>
      <c r="F140" s="33"/>
      <c r="G140" s="33"/>
      <c r="H140" s="33"/>
      <c r="I140" s="33"/>
      <c r="J140" s="33"/>
      <c r="K140" s="33"/>
      <c r="L140" s="240" t="s">
        <v>594</v>
      </c>
      <c r="M140" s="281"/>
      <c r="N140" s="281"/>
      <c r="O140" s="281"/>
      <c r="P140" s="281"/>
      <c r="Q140" s="281"/>
      <c r="R140" s="228"/>
      <c r="S140" s="242">
        <f t="shared" si="19"/>
        <v>0</v>
      </c>
      <c r="T140" s="29"/>
      <c r="U140" s="185"/>
      <c r="V140" s="185"/>
      <c r="W140" s="185"/>
      <c r="X140" s="185"/>
      <c r="Y140" s="185"/>
      <c r="Z140" s="185"/>
      <c r="AA140" s="185"/>
      <c r="AB140" s="185"/>
      <c r="AC140" s="185"/>
    </row>
    <row r="141" spans="1:29" ht="16.5" customHeight="1">
      <c r="A141" s="1152"/>
      <c r="B141" s="371"/>
      <c r="C141" s="186"/>
      <c r="D141" s="33"/>
      <c r="E141" s="33"/>
      <c r="F141" s="33"/>
      <c r="G141" s="33"/>
      <c r="H141" s="33"/>
      <c r="I141" s="33"/>
      <c r="J141" s="33"/>
      <c r="K141" s="33"/>
      <c r="L141" s="240" t="s">
        <v>595</v>
      </c>
      <c r="M141" s="282">
        <v>7</v>
      </c>
      <c r="N141" s="282">
        <v>3</v>
      </c>
      <c r="O141" s="282">
        <v>6</v>
      </c>
      <c r="P141" s="282">
        <v>6</v>
      </c>
      <c r="Q141" s="282">
        <v>6</v>
      </c>
      <c r="R141" s="228"/>
      <c r="S141" s="242">
        <f t="shared" si="19"/>
        <v>28</v>
      </c>
      <c r="T141" s="29"/>
      <c r="U141" s="185"/>
      <c r="V141" s="185"/>
      <c r="W141" s="185"/>
      <c r="X141" s="185"/>
      <c r="Y141" s="185"/>
      <c r="Z141" s="185"/>
      <c r="AA141" s="185"/>
      <c r="AB141" s="185"/>
      <c r="AC141" s="185"/>
    </row>
    <row r="142" spans="1:29" ht="16.5" customHeight="1">
      <c r="A142" s="1152"/>
      <c r="B142" s="371"/>
      <c r="C142" s="186"/>
      <c r="D142" s="33"/>
      <c r="E142" s="33"/>
      <c r="F142" s="33"/>
      <c r="G142" s="33"/>
      <c r="H142" s="33"/>
      <c r="I142" s="33"/>
      <c r="J142" s="33"/>
      <c r="K142" s="33"/>
      <c r="L142" s="244" t="s">
        <v>596</v>
      </c>
      <c r="M142" s="246"/>
      <c r="N142" s="246"/>
      <c r="O142" s="246"/>
      <c r="P142" s="246"/>
      <c r="Q142" s="246"/>
      <c r="R142" s="247"/>
      <c r="S142" s="248">
        <f t="shared" si="19"/>
        <v>0</v>
      </c>
      <c r="T142" s="29"/>
      <c r="U142" s="185"/>
      <c r="V142" s="185"/>
      <c r="W142" s="185"/>
      <c r="X142" s="185"/>
      <c r="Y142" s="185"/>
      <c r="Z142" s="185"/>
      <c r="AA142" s="185"/>
      <c r="AB142" s="185"/>
      <c r="AC142" s="185"/>
    </row>
    <row r="143" spans="1:29" ht="16.5" customHeight="1">
      <c r="A143" s="1152"/>
      <c r="B143" s="371"/>
      <c r="C143" s="1200"/>
      <c r="D143" s="186"/>
      <c r="E143" s="186"/>
      <c r="F143" s="186"/>
      <c r="G143" s="186"/>
      <c r="H143" s="186"/>
      <c r="I143" s="186"/>
      <c r="J143" s="186"/>
      <c r="K143" s="186"/>
      <c r="L143" s="244" t="s">
        <v>597</v>
      </c>
      <c r="M143" s="245">
        <v>4</v>
      </c>
      <c r="N143" s="245">
        <v>6</v>
      </c>
      <c r="O143" s="245">
        <v>5</v>
      </c>
      <c r="P143" s="246"/>
      <c r="Q143" s="246"/>
      <c r="R143" s="247"/>
      <c r="S143" s="248">
        <f t="shared" si="19"/>
        <v>15</v>
      </c>
      <c r="T143" s="29"/>
      <c r="U143" s="185"/>
      <c r="V143" s="185"/>
      <c r="W143" s="185"/>
      <c r="X143" s="185"/>
      <c r="Y143" s="185"/>
      <c r="Z143" s="185"/>
      <c r="AA143" s="185"/>
      <c r="AB143" s="185"/>
      <c r="AC143" s="185"/>
    </row>
    <row r="144" spans="1:29" ht="16.5" customHeight="1">
      <c r="A144" s="1152"/>
      <c r="B144" s="371"/>
      <c r="C144" s="1201"/>
      <c r="D144" s="186"/>
      <c r="E144" s="186"/>
      <c r="F144" s="186"/>
      <c r="G144" s="186"/>
      <c r="H144" s="186"/>
      <c r="I144" s="186"/>
      <c r="J144" s="186"/>
      <c r="K144" s="186"/>
      <c r="L144" s="249" t="s">
        <v>598</v>
      </c>
      <c r="M144" s="246"/>
      <c r="N144" s="246"/>
      <c r="O144" s="246"/>
      <c r="P144" s="246"/>
      <c r="Q144" s="246"/>
      <c r="R144" s="247"/>
      <c r="S144" s="248">
        <f t="shared" si="19"/>
        <v>0</v>
      </c>
      <c r="T144" s="29"/>
      <c r="U144" s="185"/>
      <c r="V144" s="185"/>
      <c r="W144" s="185"/>
      <c r="X144" s="185"/>
      <c r="Y144" s="185"/>
      <c r="Z144" s="185"/>
      <c r="AA144" s="185"/>
      <c r="AB144" s="185"/>
      <c r="AC144" s="185"/>
    </row>
    <row r="145" spans="1:29" ht="16.5" customHeight="1">
      <c r="A145" s="352"/>
      <c r="B145" s="371"/>
      <c r="C145" s="186"/>
      <c r="D145" s="33"/>
      <c r="E145" s="33"/>
      <c r="F145" s="33"/>
      <c r="G145" s="33"/>
      <c r="H145" s="33"/>
      <c r="I145" s="33"/>
      <c r="J145" s="33"/>
      <c r="K145" s="33"/>
      <c r="L145" s="250" t="s">
        <v>599</v>
      </c>
      <c r="M145" s="251"/>
      <c r="N145" s="251"/>
      <c r="O145" s="251"/>
      <c r="P145" s="251"/>
      <c r="Q145" s="251"/>
      <c r="R145" s="252"/>
      <c r="S145" s="253">
        <f t="shared" si="19"/>
        <v>0</v>
      </c>
      <c r="T145" s="29"/>
      <c r="U145" s="185"/>
      <c r="V145" s="185"/>
      <c r="W145" s="185"/>
      <c r="X145" s="185"/>
      <c r="Y145" s="185"/>
      <c r="Z145" s="185"/>
      <c r="AA145" s="185"/>
      <c r="AB145" s="185"/>
      <c r="AC145" s="185"/>
    </row>
    <row r="146" spans="1:29" ht="16.5" customHeight="1">
      <c r="A146" s="352"/>
      <c r="B146" s="371"/>
      <c r="C146" s="186"/>
      <c r="D146" s="33"/>
      <c r="E146" s="33"/>
      <c r="F146" s="33"/>
      <c r="G146" s="33"/>
      <c r="H146" s="33"/>
      <c r="I146" s="33"/>
      <c r="J146" s="33"/>
      <c r="K146" s="33"/>
      <c r="L146" s="250" t="s">
        <v>600</v>
      </c>
      <c r="M146" s="254"/>
      <c r="N146" s="254"/>
      <c r="O146" s="254"/>
      <c r="P146" s="254"/>
      <c r="Q146" s="254"/>
      <c r="R146" s="255"/>
      <c r="S146" s="256">
        <f t="shared" si="19"/>
        <v>0</v>
      </c>
      <c r="T146" s="29"/>
      <c r="U146" s="185"/>
      <c r="V146" s="185"/>
      <c r="W146" s="185"/>
      <c r="X146" s="185"/>
      <c r="Y146" s="185"/>
      <c r="Z146" s="185"/>
      <c r="AA146" s="185"/>
      <c r="AB146" s="185"/>
      <c r="AC146" s="185"/>
    </row>
    <row r="147" spans="1:29" ht="16.5" customHeight="1">
      <c r="A147" s="352"/>
      <c r="B147" s="371"/>
      <c r="C147" s="186"/>
      <c r="D147" s="33"/>
      <c r="E147" s="33"/>
      <c r="F147" s="33"/>
      <c r="G147" s="33"/>
      <c r="H147" s="33"/>
      <c r="I147" s="33"/>
      <c r="J147" s="33"/>
      <c r="K147" s="33"/>
      <c r="L147" s="222" t="s">
        <v>681</v>
      </c>
      <c r="M147" s="223">
        <f t="shared" ref="M147:R147" si="20">M139+M126</f>
        <v>7</v>
      </c>
      <c r="N147" s="223">
        <f t="shared" si="20"/>
        <v>3</v>
      </c>
      <c r="O147" s="223">
        <f t="shared" si="20"/>
        <v>6</v>
      </c>
      <c r="P147" s="223">
        <f t="shared" si="20"/>
        <v>6</v>
      </c>
      <c r="Q147" s="223">
        <f t="shared" si="20"/>
        <v>6</v>
      </c>
      <c r="R147" s="223">
        <f t="shared" si="20"/>
        <v>0</v>
      </c>
      <c r="S147" s="224">
        <f t="shared" si="19"/>
        <v>28</v>
      </c>
      <c r="T147" s="29"/>
      <c r="U147" s="185"/>
      <c r="V147" s="185"/>
      <c r="W147" s="185"/>
      <c r="X147" s="185"/>
      <c r="Y147" s="185"/>
      <c r="Z147" s="185"/>
      <c r="AA147" s="185"/>
      <c r="AB147" s="185"/>
      <c r="AC147" s="185"/>
    </row>
    <row r="148" spans="1:29" ht="16.5" customHeight="1">
      <c r="A148" s="352"/>
      <c r="B148" s="371"/>
      <c r="C148" s="186"/>
      <c r="D148" s="33"/>
      <c r="E148" s="33"/>
      <c r="F148" s="33"/>
      <c r="G148" s="33"/>
      <c r="H148" s="33"/>
      <c r="I148" s="33"/>
      <c r="J148" s="33"/>
      <c r="K148" s="33"/>
      <c r="L148" s="257" t="s">
        <v>682</v>
      </c>
      <c r="M148" s="258">
        <f t="shared" ref="M148:R148" si="21">M143+M142+M130+M129</f>
        <v>7</v>
      </c>
      <c r="N148" s="258">
        <f t="shared" si="21"/>
        <v>8</v>
      </c>
      <c r="O148" s="258">
        <f t="shared" si="21"/>
        <v>8</v>
      </c>
      <c r="P148" s="258">
        <f t="shared" si="21"/>
        <v>2</v>
      </c>
      <c r="Q148" s="258">
        <f t="shared" si="21"/>
        <v>3</v>
      </c>
      <c r="R148" s="258">
        <f t="shared" si="21"/>
        <v>0</v>
      </c>
      <c r="S148" s="259">
        <f t="shared" si="19"/>
        <v>28</v>
      </c>
      <c r="T148" s="29"/>
      <c r="U148" s="185"/>
      <c r="V148" s="185"/>
      <c r="W148" s="185"/>
      <c r="X148" s="185"/>
      <c r="Y148" s="185"/>
      <c r="Z148" s="185"/>
      <c r="AA148" s="185"/>
      <c r="AB148" s="185"/>
      <c r="AC148" s="185"/>
    </row>
    <row r="149" spans="1:29" ht="16.5" customHeight="1">
      <c r="A149" s="352"/>
      <c r="B149" s="371"/>
      <c r="C149" s="1200"/>
      <c r="D149" s="186"/>
      <c r="E149" s="186"/>
      <c r="F149" s="186"/>
      <c r="G149" s="186"/>
      <c r="H149" s="186"/>
      <c r="I149" s="186"/>
      <c r="J149" s="186"/>
      <c r="K149" s="186"/>
      <c r="L149" s="257" t="s">
        <v>683</v>
      </c>
      <c r="M149" s="258">
        <f t="shared" ref="M149:R149" si="22">M144+M131</f>
        <v>0</v>
      </c>
      <c r="N149" s="258">
        <f t="shared" si="22"/>
        <v>0</v>
      </c>
      <c r="O149" s="258">
        <f t="shared" si="22"/>
        <v>0</v>
      </c>
      <c r="P149" s="258">
        <f t="shared" si="22"/>
        <v>0</v>
      </c>
      <c r="Q149" s="258">
        <f t="shared" si="22"/>
        <v>0</v>
      </c>
      <c r="R149" s="258">
        <f t="shared" si="22"/>
        <v>0</v>
      </c>
      <c r="S149" s="259">
        <f t="shared" si="19"/>
        <v>0</v>
      </c>
      <c r="T149" s="29"/>
      <c r="U149" s="185"/>
      <c r="V149" s="185"/>
      <c r="W149" s="185"/>
      <c r="X149" s="185"/>
      <c r="Y149" s="185"/>
      <c r="Z149" s="185"/>
      <c r="AA149" s="185"/>
      <c r="AB149" s="185"/>
      <c r="AC149" s="185"/>
    </row>
    <row r="150" spans="1:29" ht="16.5" customHeight="1">
      <c r="A150" s="352"/>
      <c r="B150" s="371"/>
      <c r="C150" s="1201"/>
      <c r="D150" s="186"/>
      <c r="E150" s="186"/>
      <c r="F150" s="186"/>
      <c r="G150" s="186"/>
      <c r="H150" s="186"/>
      <c r="I150" s="186"/>
      <c r="J150" s="186"/>
      <c r="K150" s="186"/>
      <c r="L150" s="260" t="s">
        <v>684</v>
      </c>
      <c r="M150" s="261">
        <f t="shared" ref="M150:R150" si="23">M145+M132</f>
        <v>0</v>
      </c>
      <c r="N150" s="261">
        <f t="shared" si="23"/>
        <v>0</v>
      </c>
      <c r="O150" s="261">
        <f t="shared" si="23"/>
        <v>0</v>
      </c>
      <c r="P150" s="261">
        <f t="shared" si="23"/>
        <v>0</v>
      </c>
      <c r="Q150" s="261">
        <f t="shared" si="23"/>
        <v>0</v>
      </c>
      <c r="R150" s="261">
        <f t="shared" si="23"/>
        <v>0</v>
      </c>
      <c r="S150" s="262">
        <f t="shared" si="19"/>
        <v>0</v>
      </c>
      <c r="T150" s="29"/>
      <c r="U150" s="185"/>
      <c r="V150" s="185"/>
      <c r="W150" s="185"/>
      <c r="X150" s="185"/>
      <c r="Y150" s="185"/>
      <c r="Z150" s="185"/>
      <c r="AA150" s="185"/>
      <c r="AB150" s="185"/>
      <c r="AC150" s="185"/>
    </row>
    <row r="151" spans="1:29" ht="21" customHeight="1">
      <c r="A151" s="1213" t="s">
        <v>817</v>
      </c>
      <c r="B151" s="1138"/>
      <c r="C151" s="354"/>
      <c r="D151" s="82"/>
      <c r="E151" s="82"/>
      <c r="F151" s="82"/>
      <c r="G151" s="82"/>
      <c r="H151" s="82"/>
      <c r="I151" s="82"/>
      <c r="J151" s="82"/>
      <c r="K151" s="82"/>
      <c r="L151" s="355"/>
      <c r="M151" s="82"/>
      <c r="N151" s="82"/>
      <c r="O151" s="82"/>
      <c r="P151" s="82"/>
      <c r="Q151" s="82"/>
      <c r="R151" s="82"/>
      <c r="S151" s="82"/>
      <c r="T151" s="29"/>
      <c r="U151" s="185"/>
      <c r="V151" s="185"/>
      <c r="W151" s="185"/>
      <c r="X151" s="185"/>
      <c r="Y151" s="185"/>
      <c r="Z151" s="185"/>
      <c r="AA151" s="185"/>
      <c r="AB151" s="185"/>
      <c r="AC151" s="185"/>
    </row>
    <row r="152" spans="1:29" ht="39.75" customHeight="1">
      <c r="A152" s="1211">
        <v>5</v>
      </c>
      <c r="B152" s="1197" t="s">
        <v>203</v>
      </c>
      <c r="C152" s="186" t="s">
        <v>643</v>
      </c>
      <c r="D152" s="33">
        <v>9</v>
      </c>
      <c r="E152" s="9" t="s">
        <v>789</v>
      </c>
      <c r="F152" s="9" t="s">
        <v>645</v>
      </c>
      <c r="G152" s="306"/>
      <c r="H152" s="33">
        <v>1</v>
      </c>
      <c r="I152" s="9">
        <v>7</v>
      </c>
      <c r="J152" s="9" t="s">
        <v>789</v>
      </c>
      <c r="K152" s="306" t="s">
        <v>645</v>
      </c>
      <c r="L152" s="1192" t="s">
        <v>592</v>
      </c>
      <c r="M152" s="29"/>
      <c r="N152" s="29" t="s">
        <v>3295</v>
      </c>
      <c r="O152" s="29" t="s">
        <v>3296</v>
      </c>
      <c r="P152" s="18" t="s">
        <v>3297</v>
      </c>
      <c r="Q152" s="29"/>
      <c r="R152" s="29"/>
      <c r="S152" s="29"/>
      <c r="T152" s="29" t="s">
        <v>3298</v>
      </c>
      <c r="U152" s="185"/>
      <c r="V152" s="185"/>
      <c r="W152" s="185"/>
      <c r="X152" s="185"/>
      <c r="Y152" s="185"/>
      <c r="Z152" s="185"/>
      <c r="AA152" s="185"/>
      <c r="AB152" s="185"/>
      <c r="AC152" s="185"/>
    </row>
    <row r="153" spans="1:29" ht="37.5" customHeight="1">
      <c r="A153" s="1152"/>
      <c r="B153" s="1152"/>
      <c r="C153" s="186" t="s">
        <v>646</v>
      </c>
      <c r="D153" s="33">
        <v>7</v>
      </c>
      <c r="E153" s="9" t="s">
        <v>808</v>
      </c>
      <c r="F153" s="9" t="s">
        <v>645</v>
      </c>
      <c r="G153" s="306"/>
      <c r="H153" s="33">
        <v>2</v>
      </c>
      <c r="I153" s="9">
        <v>7</v>
      </c>
      <c r="J153" s="9" t="s">
        <v>691</v>
      </c>
      <c r="K153" s="306" t="s">
        <v>645</v>
      </c>
      <c r="L153" s="1193"/>
      <c r="M153" s="29"/>
      <c r="N153" s="29"/>
      <c r="O153" s="214"/>
      <c r="P153" s="29" t="s">
        <v>3299</v>
      </c>
      <c r="Q153" s="29" t="s">
        <v>3300</v>
      </c>
      <c r="R153" s="29"/>
      <c r="S153" s="29"/>
      <c r="T153" s="29" t="s">
        <v>3280</v>
      </c>
      <c r="U153" s="185"/>
      <c r="V153" s="185"/>
      <c r="W153" s="185"/>
      <c r="X153" s="185"/>
      <c r="Y153" s="185"/>
      <c r="Z153" s="185"/>
      <c r="AA153" s="185"/>
      <c r="AB153" s="185"/>
      <c r="AC153" s="185"/>
    </row>
    <row r="154" spans="1:29" ht="39" customHeight="1">
      <c r="A154" s="1152"/>
      <c r="B154" s="1152"/>
      <c r="C154" s="186" t="s">
        <v>656</v>
      </c>
      <c r="D154" s="33">
        <v>9</v>
      </c>
      <c r="E154" s="9" t="s">
        <v>3229</v>
      </c>
      <c r="F154" s="9" t="s">
        <v>645</v>
      </c>
      <c r="G154" s="306"/>
      <c r="H154" s="33">
        <v>3</v>
      </c>
      <c r="I154" s="9">
        <v>7</v>
      </c>
      <c r="J154" s="9" t="s">
        <v>3229</v>
      </c>
      <c r="K154" s="306" t="s">
        <v>645</v>
      </c>
      <c r="L154" s="1193"/>
      <c r="M154" s="29"/>
      <c r="N154" s="29" t="s">
        <v>3301</v>
      </c>
      <c r="O154" s="29" t="s">
        <v>3302</v>
      </c>
      <c r="P154" s="1120" t="s">
        <v>3303</v>
      </c>
      <c r="Q154" s="1120" t="s">
        <v>3304</v>
      </c>
      <c r="R154" s="29"/>
      <c r="S154" s="29"/>
      <c r="T154" s="29" t="s">
        <v>2466</v>
      </c>
      <c r="U154" s="185"/>
      <c r="V154" s="185"/>
      <c r="W154" s="185"/>
      <c r="X154" s="185"/>
      <c r="Y154" s="185"/>
      <c r="Z154" s="185"/>
      <c r="AA154" s="185"/>
      <c r="AB154" s="185"/>
      <c r="AC154" s="185"/>
    </row>
    <row r="155" spans="1:29" ht="50.25" customHeight="1">
      <c r="A155" s="1152"/>
      <c r="B155" s="1152"/>
      <c r="C155" s="186"/>
      <c r="D155" s="33"/>
      <c r="E155" s="9"/>
      <c r="F155" s="9"/>
      <c r="G155" s="306"/>
      <c r="H155" s="33">
        <v>4</v>
      </c>
      <c r="I155" s="9">
        <v>9</v>
      </c>
      <c r="J155" s="9" t="s">
        <v>3230</v>
      </c>
      <c r="K155" s="306" t="s">
        <v>645</v>
      </c>
      <c r="L155" s="1193"/>
      <c r="M155" s="29" t="s">
        <v>3305</v>
      </c>
      <c r="N155" s="18" t="s">
        <v>3306</v>
      </c>
      <c r="O155" s="1120" t="s">
        <v>3307</v>
      </c>
      <c r="P155" s="1120" t="s">
        <v>3308</v>
      </c>
      <c r="Q155" s="29" t="s">
        <v>3309</v>
      </c>
      <c r="R155" s="29"/>
      <c r="S155" s="29"/>
      <c r="T155" s="29" t="s">
        <v>2471</v>
      </c>
      <c r="U155" s="185"/>
      <c r="V155" s="185"/>
      <c r="W155" s="185"/>
      <c r="X155" s="185"/>
      <c r="Y155" s="185"/>
      <c r="Z155" s="185"/>
      <c r="AA155" s="185"/>
      <c r="AB155" s="185"/>
      <c r="AC155" s="185"/>
    </row>
    <row r="156" spans="1:29" ht="50.25" customHeight="1">
      <c r="A156" s="1152"/>
      <c r="B156" s="1152"/>
      <c r="C156" s="186" t="s">
        <v>657</v>
      </c>
      <c r="D156" s="33">
        <v>7</v>
      </c>
      <c r="E156" s="9" t="s">
        <v>3230</v>
      </c>
      <c r="F156" s="9" t="s">
        <v>645</v>
      </c>
      <c r="G156" s="306"/>
      <c r="H156" s="33">
        <v>5</v>
      </c>
      <c r="I156" s="9">
        <v>7</v>
      </c>
      <c r="J156" s="9" t="s">
        <v>655</v>
      </c>
      <c r="K156" s="306" t="s">
        <v>645</v>
      </c>
      <c r="L156" s="1194"/>
      <c r="M156" s="18"/>
      <c r="N156" s="18"/>
      <c r="O156" s="29" t="s">
        <v>3310</v>
      </c>
      <c r="P156" s="18" t="s">
        <v>3311</v>
      </c>
      <c r="Q156" s="18"/>
      <c r="R156" s="29"/>
      <c r="S156" s="29"/>
      <c r="T156" s="29" t="s">
        <v>2476</v>
      </c>
      <c r="U156" s="185"/>
      <c r="V156" s="185"/>
      <c r="W156" s="185"/>
      <c r="X156" s="185"/>
      <c r="Y156" s="185"/>
      <c r="Z156" s="185"/>
      <c r="AA156" s="185"/>
      <c r="AB156" s="185"/>
      <c r="AC156" s="185"/>
    </row>
    <row r="157" spans="1:29" ht="15.75" customHeight="1">
      <c r="A157" s="1152"/>
      <c r="B157" s="1152"/>
      <c r="C157" s="186" t="s">
        <v>658</v>
      </c>
      <c r="D157" s="33">
        <v>6</v>
      </c>
      <c r="E157" s="9" t="s">
        <v>655</v>
      </c>
      <c r="F157" s="9" t="s">
        <v>645</v>
      </c>
      <c r="G157" s="306"/>
      <c r="H157" s="33"/>
      <c r="I157" s="289">
        <v>37</v>
      </c>
      <c r="J157" s="9"/>
      <c r="K157" s="33"/>
      <c r="L157" s="186" t="s">
        <v>593</v>
      </c>
      <c r="M157" s="192">
        <v>3</v>
      </c>
      <c r="N157" s="192">
        <v>7</v>
      </c>
      <c r="O157" s="192">
        <v>12</v>
      </c>
      <c r="P157" s="192">
        <v>4</v>
      </c>
      <c r="Q157" s="192">
        <v>8</v>
      </c>
      <c r="R157" s="194"/>
      <c r="S157" s="4">
        <f t="shared" ref="S157:S164" si="24">SUM(M157:R157)</f>
        <v>34</v>
      </c>
      <c r="T157" s="29"/>
      <c r="U157" s="185"/>
      <c r="V157" s="185"/>
      <c r="W157" s="185"/>
      <c r="X157" s="185"/>
      <c r="Y157" s="185"/>
      <c r="Z157" s="185"/>
      <c r="AA157" s="185"/>
      <c r="AB157" s="185"/>
      <c r="AC157" s="185"/>
    </row>
    <row r="158" spans="1:29" ht="15.75" customHeight="1">
      <c r="A158" s="1152"/>
      <c r="B158" s="1152"/>
      <c r="C158" s="186"/>
      <c r="D158" s="33"/>
      <c r="E158" s="9"/>
      <c r="F158" s="9"/>
      <c r="G158" s="33"/>
      <c r="H158" s="1143" t="s">
        <v>3255</v>
      </c>
      <c r="I158" s="1138"/>
      <c r="J158" s="9"/>
      <c r="K158" s="33"/>
      <c r="L158" s="195" t="s">
        <v>594</v>
      </c>
      <c r="M158" s="196">
        <v>3</v>
      </c>
      <c r="N158" s="196">
        <v>4</v>
      </c>
      <c r="O158" s="196">
        <v>8</v>
      </c>
      <c r="P158" s="196"/>
      <c r="Q158" s="196">
        <v>4</v>
      </c>
      <c r="R158" s="29"/>
      <c r="S158" s="33">
        <f t="shared" si="24"/>
        <v>19</v>
      </c>
      <c r="T158" s="29"/>
      <c r="U158" s="185"/>
      <c r="V158" s="185"/>
      <c r="W158" s="185"/>
      <c r="X158" s="185"/>
      <c r="Y158" s="185"/>
      <c r="Z158" s="185"/>
      <c r="AA158" s="185"/>
      <c r="AB158" s="185"/>
      <c r="AC158" s="185"/>
    </row>
    <row r="159" spans="1:29" ht="15.75" customHeight="1">
      <c r="A159" s="1152"/>
      <c r="B159" s="1152"/>
      <c r="C159" s="186"/>
      <c r="D159" s="33"/>
      <c r="E159" s="9"/>
      <c r="F159" s="9"/>
      <c r="G159" s="33"/>
      <c r="H159" s="33">
        <v>3</v>
      </c>
      <c r="I159" s="9">
        <v>3</v>
      </c>
      <c r="J159" s="9" t="s">
        <v>3229</v>
      </c>
      <c r="K159" s="306" t="s">
        <v>645</v>
      </c>
      <c r="L159" s="195" t="s">
        <v>595</v>
      </c>
      <c r="M159" s="198"/>
      <c r="N159" s="198">
        <v>3</v>
      </c>
      <c r="O159" s="198">
        <v>4</v>
      </c>
      <c r="P159" s="198">
        <v>4</v>
      </c>
      <c r="Q159" s="198">
        <v>4</v>
      </c>
      <c r="R159" s="29"/>
      <c r="S159" s="33">
        <f t="shared" si="24"/>
        <v>15</v>
      </c>
      <c r="T159" s="29"/>
      <c r="U159" s="185"/>
      <c r="V159" s="185"/>
      <c r="W159" s="185"/>
      <c r="X159" s="185"/>
      <c r="Y159" s="185"/>
      <c r="Z159" s="185"/>
      <c r="AA159" s="185"/>
      <c r="AB159" s="185"/>
      <c r="AC159" s="185"/>
    </row>
    <row r="160" spans="1:29" ht="15.75" customHeight="1">
      <c r="A160" s="1152"/>
      <c r="B160" s="1152"/>
      <c r="C160" s="186"/>
      <c r="D160" s="33"/>
      <c r="E160" s="33"/>
      <c r="F160" s="33"/>
      <c r="G160" s="33"/>
      <c r="H160" s="33">
        <v>4</v>
      </c>
      <c r="I160" s="9">
        <v>9</v>
      </c>
      <c r="J160" s="9" t="s">
        <v>3230</v>
      </c>
      <c r="K160" s="306" t="s">
        <v>645</v>
      </c>
      <c r="L160" s="199" t="s">
        <v>596</v>
      </c>
      <c r="M160" s="200"/>
      <c r="N160" s="200">
        <v>1</v>
      </c>
      <c r="O160" s="200">
        <v>4</v>
      </c>
      <c r="P160" s="200">
        <v>11</v>
      </c>
      <c r="Q160" s="200">
        <v>4</v>
      </c>
      <c r="R160" s="202"/>
      <c r="S160" s="203">
        <f t="shared" si="24"/>
        <v>20</v>
      </c>
      <c r="T160" s="29"/>
      <c r="U160" s="185"/>
      <c r="V160" s="185"/>
      <c r="W160" s="185"/>
      <c r="X160" s="185"/>
      <c r="Y160" s="185"/>
      <c r="Z160" s="185"/>
      <c r="AA160" s="185"/>
      <c r="AB160" s="185"/>
      <c r="AC160" s="185"/>
    </row>
    <row r="161" spans="1:29" ht="15.75" customHeight="1">
      <c r="A161" s="1152"/>
      <c r="B161" s="1152"/>
      <c r="C161" s="186"/>
      <c r="D161" s="33"/>
      <c r="E161" s="9"/>
      <c r="F161" s="9"/>
      <c r="G161" s="306"/>
      <c r="H161" s="33">
        <v>5</v>
      </c>
      <c r="I161" s="9">
        <v>3</v>
      </c>
      <c r="J161" s="9" t="s">
        <v>655</v>
      </c>
      <c r="K161" s="306" t="s">
        <v>645</v>
      </c>
      <c r="L161" s="199" t="s">
        <v>597</v>
      </c>
      <c r="M161" s="200"/>
      <c r="N161" s="200"/>
      <c r="O161" s="200"/>
      <c r="P161" s="200">
        <v>3</v>
      </c>
      <c r="Q161" s="200"/>
      <c r="R161" s="202"/>
      <c r="S161" s="203">
        <f t="shared" si="24"/>
        <v>3</v>
      </c>
      <c r="T161" s="29"/>
      <c r="U161" s="185"/>
      <c r="V161" s="185"/>
      <c r="W161" s="185"/>
      <c r="X161" s="185"/>
      <c r="Y161" s="185"/>
      <c r="Z161" s="185"/>
      <c r="AA161" s="185"/>
      <c r="AB161" s="185"/>
      <c r="AC161" s="185"/>
    </row>
    <row r="162" spans="1:29" ht="15.75" customHeight="1">
      <c r="A162" s="1152"/>
      <c r="B162" s="1152"/>
      <c r="C162" s="186"/>
      <c r="D162" s="33"/>
      <c r="E162" s="9"/>
      <c r="F162" s="9"/>
      <c r="G162" s="33"/>
      <c r="H162" s="33"/>
      <c r="I162" s="9">
        <v>15</v>
      </c>
      <c r="J162" s="9"/>
      <c r="K162" s="33"/>
      <c r="L162" s="208" t="s">
        <v>598</v>
      </c>
      <c r="M162" s="200"/>
      <c r="N162" s="200"/>
      <c r="O162" s="200"/>
      <c r="P162" s="200"/>
      <c r="Q162" s="200"/>
      <c r="R162" s="202"/>
      <c r="S162" s="203">
        <f t="shared" si="24"/>
        <v>0</v>
      </c>
      <c r="T162" s="29"/>
      <c r="U162" s="185"/>
      <c r="V162" s="185"/>
      <c r="W162" s="185"/>
      <c r="X162" s="185"/>
      <c r="Y162" s="185"/>
      <c r="Z162" s="185"/>
      <c r="AA162" s="185"/>
      <c r="AB162" s="185"/>
      <c r="AC162" s="185"/>
    </row>
    <row r="163" spans="1:29" ht="15.75" customHeight="1">
      <c r="A163" s="1152"/>
      <c r="B163" s="1152"/>
      <c r="C163" s="186"/>
      <c r="D163" s="33"/>
      <c r="E163" s="9"/>
      <c r="F163" s="9"/>
      <c r="G163" s="33"/>
      <c r="H163" s="33"/>
      <c r="I163" s="9"/>
      <c r="J163" s="9"/>
      <c r="K163" s="33"/>
      <c r="L163" s="209" t="s">
        <v>599</v>
      </c>
      <c r="M163" s="210"/>
      <c r="N163" s="210"/>
      <c r="O163" s="210"/>
      <c r="P163" s="210"/>
      <c r="Q163" s="210"/>
      <c r="R163" s="211"/>
      <c r="S163" s="212">
        <f t="shared" si="24"/>
        <v>0</v>
      </c>
      <c r="T163" s="29"/>
      <c r="U163" s="185"/>
      <c r="V163" s="185"/>
      <c r="W163" s="185"/>
      <c r="X163" s="185"/>
      <c r="Y163" s="185"/>
      <c r="Z163" s="185"/>
      <c r="AA163" s="185"/>
      <c r="AB163" s="185"/>
      <c r="AC163" s="185"/>
    </row>
    <row r="164" spans="1:29" ht="15.75" customHeight="1">
      <c r="A164" s="1152"/>
      <c r="B164" s="1152"/>
      <c r="C164" s="186"/>
      <c r="D164" s="33"/>
      <c r="E164" s="33"/>
      <c r="F164" s="33"/>
      <c r="G164" s="33"/>
      <c r="H164" s="33"/>
      <c r="I164" s="33"/>
      <c r="J164" s="33"/>
      <c r="K164" s="33"/>
      <c r="L164" s="209" t="s">
        <v>600</v>
      </c>
      <c r="M164" s="213"/>
      <c r="N164" s="213"/>
      <c r="O164" s="213"/>
      <c r="P164" s="213"/>
      <c r="Q164" s="213"/>
      <c r="R164" s="214"/>
      <c r="S164" s="215">
        <f t="shared" si="24"/>
        <v>0</v>
      </c>
      <c r="T164" s="29"/>
      <c r="U164" s="185"/>
      <c r="V164" s="185"/>
      <c r="W164" s="185"/>
      <c r="X164" s="185"/>
      <c r="Y164" s="185"/>
      <c r="Z164" s="185"/>
      <c r="AA164" s="185"/>
      <c r="AB164" s="185"/>
      <c r="AC164" s="185"/>
    </row>
    <row r="165" spans="1:29" ht="15.75" customHeight="1">
      <c r="A165" s="1152"/>
      <c r="B165" s="1152"/>
      <c r="C165" s="186"/>
      <c r="D165" s="33"/>
      <c r="E165" s="33"/>
      <c r="F165" s="33"/>
      <c r="G165" s="33"/>
      <c r="H165" s="33"/>
      <c r="I165" s="33"/>
      <c r="J165" s="33"/>
      <c r="K165" s="33"/>
      <c r="L165" s="222"/>
      <c r="M165" s="223"/>
      <c r="N165" s="223"/>
      <c r="O165" s="223"/>
      <c r="P165" s="223"/>
      <c r="Q165" s="223"/>
      <c r="R165" s="224"/>
      <c r="S165" s="225"/>
      <c r="T165" s="29"/>
      <c r="U165" s="185"/>
      <c r="V165" s="185"/>
      <c r="W165" s="185"/>
      <c r="X165" s="185"/>
      <c r="Y165" s="185"/>
      <c r="Z165" s="185"/>
      <c r="AA165" s="185"/>
      <c r="AB165" s="185"/>
      <c r="AC165" s="185"/>
    </row>
    <row r="166" spans="1:29" ht="33" customHeight="1">
      <c r="A166" s="1152"/>
      <c r="B166" s="1152"/>
      <c r="C166" s="114"/>
      <c r="D166" s="114"/>
      <c r="E166" s="114"/>
      <c r="F166" s="114"/>
      <c r="G166" s="114"/>
      <c r="H166" s="114"/>
      <c r="I166" s="114"/>
      <c r="J166" s="114"/>
      <c r="K166" s="114"/>
      <c r="L166" s="1195" t="s">
        <v>601</v>
      </c>
      <c r="M166" s="230"/>
      <c r="N166" s="230" t="s">
        <v>3296</v>
      </c>
      <c r="O166" s="228"/>
      <c r="P166" s="230"/>
      <c r="Q166" s="230"/>
      <c r="R166" s="230"/>
      <c r="S166" s="228"/>
      <c r="T166" s="29" t="s">
        <v>3298</v>
      </c>
      <c r="U166" s="185"/>
      <c r="V166" s="185"/>
      <c r="W166" s="185"/>
      <c r="X166" s="185"/>
      <c r="Y166" s="185"/>
      <c r="Z166" s="185"/>
      <c r="AA166" s="185"/>
      <c r="AB166" s="185"/>
      <c r="AC166" s="185"/>
    </row>
    <row r="167" spans="1:29" ht="33" customHeight="1">
      <c r="A167" s="1152"/>
      <c r="B167" s="1152"/>
      <c r="C167" s="186"/>
      <c r="D167" s="29"/>
      <c r="E167" s="29"/>
      <c r="F167" s="29"/>
      <c r="G167" s="29"/>
      <c r="H167" s="29"/>
      <c r="I167" s="29"/>
      <c r="J167" s="29"/>
      <c r="K167" s="29"/>
      <c r="L167" s="1193"/>
      <c r="M167" s="230"/>
      <c r="N167" s="774" t="s">
        <v>3299</v>
      </c>
      <c r="O167" s="230"/>
      <c r="P167" s="230" t="s">
        <v>3312</v>
      </c>
      <c r="Q167" s="643"/>
      <c r="R167" s="230"/>
      <c r="S167" s="228"/>
      <c r="T167" s="29" t="s">
        <v>3280</v>
      </c>
      <c r="U167" s="185"/>
      <c r="V167" s="185"/>
      <c r="W167" s="185"/>
      <c r="X167" s="185"/>
      <c r="Y167" s="185"/>
      <c r="Z167" s="185"/>
      <c r="AA167" s="185"/>
      <c r="AB167" s="185"/>
      <c r="AC167" s="185"/>
    </row>
    <row r="168" spans="1:29" ht="32.25" customHeight="1">
      <c r="A168" s="1152"/>
      <c r="B168" s="1152"/>
      <c r="C168" s="443"/>
      <c r="D168" s="29"/>
      <c r="E168" s="29"/>
      <c r="F168" s="29"/>
      <c r="G168" s="29"/>
      <c r="H168" s="29"/>
      <c r="I168" s="29"/>
      <c r="J168" s="29"/>
      <c r="K168" s="29"/>
      <c r="L168" s="1193"/>
      <c r="M168" s="571" t="s">
        <v>3313</v>
      </c>
      <c r="N168" s="571" t="s">
        <v>3314</v>
      </c>
      <c r="O168" s="774" t="s">
        <v>3315</v>
      </c>
      <c r="P168" s="774" t="s">
        <v>3314</v>
      </c>
      <c r="Q168" s="255"/>
      <c r="R168" s="230"/>
      <c r="S168" s="228"/>
      <c r="T168" s="29" t="s">
        <v>2466</v>
      </c>
      <c r="U168" s="185"/>
      <c r="V168" s="185"/>
      <c r="W168" s="185"/>
      <c r="X168" s="185"/>
      <c r="Y168" s="185"/>
      <c r="Z168" s="185"/>
      <c r="AA168" s="185"/>
      <c r="AB168" s="185"/>
      <c r="AC168" s="185"/>
    </row>
    <row r="169" spans="1:29" ht="34.5" customHeight="1">
      <c r="A169" s="1152"/>
      <c r="B169" s="1152"/>
      <c r="C169" s="443"/>
      <c r="D169" s="29"/>
      <c r="E169" s="29"/>
      <c r="F169" s="29"/>
      <c r="G169" s="29"/>
      <c r="H169" s="29"/>
      <c r="I169" s="29"/>
      <c r="J169" s="29"/>
      <c r="K169" s="29"/>
      <c r="L169" s="1193"/>
      <c r="M169" s="1122" t="s">
        <v>3316</v>
      </c>
      <c r="N169" s="643" t="s">
        <v>3317</v>
      </c>
      <c r="O169" s="1122" t="s">
        <v>3318</v>
      </c>
      <c r="P169" s="230" t="s">
        <v>3319</v>
      </c>
      <c r="Q169" s="571" t="s">
        <v>3320</v>
      </c>
      <c r="R169" s="230"/>
      <c r="S169" s="228"/>
      <c r="T169" s="29" t="s">
        <v>2471</v>
      </c>
      <c r="U169" s="185"/>
      <c r="V169" s="185"/>
      <c r="W169" s="185"/>
      <c r="X169" s="185"/>
      <c r="Y169" s="185"/>
      <c r="Z169" s="185"/>
      <c r="AA169" s="185"/>
      <c r="AB169" s="185"/>
      <c r="AC169" s="185"/>
    </row>
    <row r="170" spans="1:29" ht="35.25" customHeight="1">
      <c r="A170" s="1152"/>
      <c r="B170" s="1147"/>
      <c r="C170" s="181"/>
      <c r="D170" s="33"/>
      <c r="E170" s="33"/>
      <c r="F170" s="33"/>
      <c r="G170" s="33"/>
      <c r="H170" s="33"/>
      <c r="I170" s="33"/>
      <c r="J170" s="33"/>
      <c r="K170" s="33"/>
      <c r="L170" s="1194"/>
      <c r="M170" s="231"/>
      <c r="N170" s="255"/>
      <c r="O170" s="231" t="s">
        <v>3321</v>
      </c>
      <c r="P170" s="230" t="s">
        <v>3322</v>
      </c>
      <c r="Q170" s="228"/>
      <c r="R170" s="230"/>
      <c r="S170" s="228"/>
      <c r="T170" s="29" t="s">
        <v>2476</v>
      </c>
      <c r="U170" s="185"/>
      <c r="V170" s="185"/>
      <c r="W170" s="185"/>
      <c r="X170" s="185"/>
      <c r="Y170" s="185"/>
      <c r="Z170" s="185"/>
      <c r="AA170" s="185"/>
      <c r="AB170" s="185"/>
      <c r="AC170" s="185"/>
    </row>
    <row r="171" spans="1:29" ht="17.25" customHeight="1">
      <c r="A171" s="1152"/>
      <c r="B171" s="371"/>
      <c r="C171" s="186"/>
      <c r="D171" s="33"/>
      <c r="E171" s="33"/>
      <c r="F171" s="33"/>
      <c r="G171" s="33"/>
      <c r="H171" s="33"/>
      <c r="I171" s="33"/>
      <c r="J171" s="33"/>
      <c r="K171" s="33"/>
      <c r="L171" s="238" t="s">
        <v>593</v>
      </c>
      <c r="M171" s="280"/>
      <c r="N171" s="280"/>
      <c r="O171" s="280">
        <v>3</v>
      </c>
      <c r="P171" s="280"/>
      <c r="Q171" s="280"/>
      <c r="R171" s="236"/>
      <c r="S171" s="237">
        <f t="shared" ref="S171:S182" si="25">SUM(M171:R171)</f>
        <v>3</v>
      </c>
      <c r="T171" s="29"/>
      <c r="U171" s="185"/>
      <c r="V171" s="185"/>
      <c r="W171" s="185"/>
      <c r="X171" s="185"/>
      <c r="Y171" s="185"/>
      <c r="Z171" s="185"/>
      <c r="AA171" s="185"/>
      <c r="AB171" s="185"/>
      <c r="AC171" s="185"/>
    </row>
    <row r="172" spans="1:29" ht="17.25" customHeight="1">
      <c r="A172" s="1152"/>
      <c r="B172" s="371"/>
      <c r="C172" s="186"/>
      <c r="D172" s="33"/>
      <c r="E172" s="33"/>
      <c r="F172" s="33"/>
      <c r="G172" s="33"/>
      <c r="H172" s="33"/>
      <c r="I172" s="33"/>
      <c r="J172" s="33"/>
      <c r="K172" s="33"/>
      <c r="L172" s="240" t="s">
        <v>594</v>
      </c>
      <c r="M172" s="281"/>
      <c r="N172" s="281"/>
      <c r="O172" s="281">
        <v>3</v>
      </c>
      <c r="P172" s="281"/>
      <c r="Q172" s="281"/>
      <c r="R172" s="228"/>
      <c r="S172" s="242">
        <f t="shared" si="25"/>
        <v>3</v>
      </c>
      <c r="T172" s="29"/>
      <c r="U172" s="185"/>
      <c r="V172" s="185"/>
      <c r="W172" s="185"/>
      <c r="X172" s="185"/>
      <c r="Y172" s="185"/>
      <c r="Z172" s="185"/>
      <c r="AA172" s="185"/>
      <c r="AB172" s="185"/>
      <c r="AC172" s="185"/>
    </row>
    <row r="173" spans="1:29" ht="17.25" customHeight="1">
      <c r="A173" s="1152"/>
      <c r="B173" s="371"/>
      <c r="C173" s="186"/>
      <c r="D173" s="33"/>
      <c r="E173" s="33"/>
      <c r="F173" s="33"/>
      <c r="G173" s="33"/>
      <c r="H173" s="33"/>
      <c r="I173" s="33"/>
      <c r="J173" s="33"/>
      <c r="K173" s="33"/>
      <c r="L173" s="240" t="s">
        <v>595</v>
      </c>
      <c r="M173" s="243"/>
      <c r="N173" s="243"/>
      <c r="O173" s="243"/>
      <c r="P173" s="243"/>
      <c r="Q173" s="243"/>
      <c r="R173" s="228"/>
      <c r="S173" s="242">
        <f t="shared" si="25"/>
        <v>0</v>
      </c>
      <c r="T173" s="29"/>
      <c r="U173" s="185"/>
      <c r="V173" s="185"/>
      <c r="W173" s="185"/>
      <c r="X173" s="185"/>
      <c r="Y173" s="185"/>
      <c r="Z173" s="185"/>
      <c r="AA173" s="185"/>
      <c r="AB173" s="185"/>
      <c r="AC173" s="185"/>
    </row>
    <row r="174" spans="1:29" ht="17.25" customHeight="1">
      <c r="A174" s="1152"/>
      <c r="B174" s="371"/>
      <c r="C174" s="186"/>
      <c r="D174" s="33"/>
      <c r="E174" s="33"/>
      <c r="F174" s="33"/>
      <c r="G174" s="33"/>
      <c r="H174" s="33"/>
      <c r="I174" s="33"/>
      <c r="J174" s="33"/>
      <c r="K174" s="33"/>
      <c r="L174" s="244" t="s">
        <v>596</v>
      </c>
      <c r="M174" s="246">
        <v>6</v>
      </c>
      <c r="N174" s="246">
        <v>7</v>
      </c>
      <c r="O174" s="246">
        <v>6</v>
      </c>
      <c r="P174" s="246">
        <v>11</v>
      </c>
      <c r="Q174" s="246">
        <v>2</v>
      </c>
      <c r="R174" s="247"/>
      <c r="S174" s="248">
        <f t="shared" si="25"/>
        <v>32</v>
      </c>
      <c r="T174" s="29"/>
      <c r="U174" s="185"/>
      <c r="V174" s="185"/>
      <c r="W174" s="185"/>
      <c r="X174" s="185"/>
      <c r="Y174" s="185"/>
      <c r="Z174" s="185"/>
      <c r="AA174" s="185"/>
      <c r="AB174" s="185"/>
      <c r="AC174" s="185"/>
    </row>
    <row r="175" spans="1:29" ht="17.25" customHeight="1">
      <c r="A175" s="1152"/>
      <c r="B175" s="371"/>
      <c r="C175" s="1200"/>
      <c r="D175" s="186"/>
      <c r="E175" s="186"/>
      <c r="F175" s="186"/>
      <c r="G175" s="186"/>
      <c r="H175" s="186"/>
      <c r="I175" s="186"/>
      <c r="J175" s="186"/>
      <c r="K175" s="186"/>
      <c r="L175" s="244" t="s">
        <v>597</v>
      </c>
      <c r="M175" s="246"/>
      <c r="N175" s="246">
        <v>8</v>
      </c>
      <c r="O175" s="246"/>
      <c r="P175" s="246">
        <v>4</v>
      </c>
      <c r="Q175" s="246"/>
      <c r="R175" s="247"/>
      <c r="S175" s="248">
        <f t="shared" si="25"/>
        <v>12</v>
      </c>
      <c r="T175" s="29"/>
      <c r="U175" s="185"/>
      <c r="V175" s="185"/>
      <c r="W175" s="185"/>
      <c r="X175" s="185"/>
      <c r="Y175" s="185"/>
      <c r="Z175" s="185"/>
      <c r="AA175" s="185"/>
      <c r="AB175" s="185"/>
      <c r="AC175" s="185"/>
    </row>
    <row r="176" spans="1:29" ht="17.25" customHeight="1">
      <c r="A176" s="1152"/>
      <c r="B176" s="371"/>
      <c r="C176" s="1201"/>
      <c r="D176" s="186"/>
      <c r="E176" s="186"/>
      <c r="F176" s="186"/>
      <c r="G176" s="186"/>
      <c r="H176" s="186"/>
      <c r="I176" s="186"/>
      <c r="J176" s="186"/>
      <c r="K176" s="186"/>
      <c r="L176" s="249" t="s">
        <v>598</v>
      </c>
      <c r="M176" s="246"/>
      <c r="N176" s="246"/>
      <c r="O176" s="246"/>
      <c r="P176" s="246"/>
      <c r="Q176" s="246"/>
      <c r="R176" s="247"/>
      <c r="S176" s="248">
        <f t="shared" si="25"/>
        <v>0</v>
      </c>
      <c r="T176" s="29"/>
      <c r="U176" s="185"/>
      <c r="V176" s="185"/>
      <c r="W176" s="185"/>
      <c r="X176" s="185"/>
      <c r="Y176" s="185"/>
      <c r="Z176" s="185"/>
      <c r="AA176" s="185"/>
      <c r="AB176" s="185"/>
      <c r="AC176" s="185"/>
    </row>
    <row r="177" spans="1:29" ht="17.25" customHeight="1">
      <c r="A177" s="352"/>
      <c r="B177" s="371"/>
      <c r="C177" s="186"/>
      <c r="D177" s="33"/>
      <c r="E177" s="33"/>
      <c r="F177" s="33"/>
      <c r="G177" s="33"/>
      <c r="H177" s="33"/>
      <c r="I177" s="33"/>
      <c r="J177" s="33"/>
      <c r="K177" s="33"/>
      <c r="L177" s="250" t="s">
        <v>599</v>
      </c>
      <c r="M177" s="251"/>
      <c r="N177" s="251"/>
      <c r="O177" s="251"/>
      <c r="P177" s="251"/>
      <c r="Q177" s="251"/>
      <c r="R177" s="252"/>
      <c r="S177" s="253">
        <f t="shared" si="25"/>
        <v>0</v>
      </c>
      <c r="T177" s="29"/>
      <c r="U177" s="185"/>
      <c r="V177" s="185"/>
      <c r="W177" s="185"/>
      <c r="X177" s="185"/>
      <c r="Y177" s="185"/>
      <c r="Z177" s="185"/>
      <c r="AA177" s="185"/>
      <c r="AB177" s="185"/>
      <c r="AC177" s="185"/>
    </row>
    <row r="178" spans="1:29" ht="17.25" customHeight="1">
      <c r="A178" s="352"/>
      <c r="B178" s="371"/>
      <c r="C178" s="186"/>
      <c r="D178" s="33"/>
      <c r="E178" s="33"/>
      <c r="F178" s="33"/>
      <c r="G178" s="33"/>
      <c r="H178" s="33"/>
      <c r="I178" s="33"/>
      <c r="J178" s="33"/>
      <c r="K178" s="33"/>
      <c r="L178" s="250" t="s">
        <v>600</v>
      </c>
      <c r="M178" s="254"/>
      <c r="N178" s="254"/>
      <c r="O178" s="254"/>
      <c r="P178" s="254"/>
      <c r="Q178" s="254"/>
      <c r="R178" s="255"/>
      <c r="S178" s="256">
        <f t="shared" si="25"/>
        <v>0</v>
      </c>
      <c r="T178" s="29"/>
      <c r="U178" s="185"/>
      <c r="V178" s="185"/>
      <c r="W178" s="185"/>
      <c r="X178" s="185"/>
      <c r="Y178" s="185"/>
      <c r="Z178" s="185"/>
      <c r="AA178" s="185"/>
      <c r="AB178" s="185"/>
      <c r="AC178" s="185"/>
    </row>
    <row r="179" spans="1:29" ht="17.25" customHeight="1">
      <c r="A179" s="352"/>
      <c r="B179" s="371"/>
      <c r="C179" s="186"/>
      <c r="D179" s="33"/>
      <c r="E179" s="33"/>
      <c r="F179" s="33"/>
      <c r="G179" s="33"/>
      <c r="H179" s="33"/>
      <c r="I179" s="33"/>
      <c r="J179" s="33"/>
      <c r="K179" s="33"/>
      <c r="L179" s="222" t="s">
        <v>681</v>
      </c>
      <c r="M179" s="223">
        <f t="shared" ref="M179:R179" si="26">M171+M157</f>
        <v>3</v>
      </c>
      <c r="N179" s="223">
        <f t="shared" si="26"/>
        <v>7</v>
      </c>
      <c r="O179" s="223">
        <f t="shared" si="26"/>
        <v>15</v>
      </c>
      <c r="P179" s="223">
        <f t="shared" si="26"/>
        <v>4</v>
      </c>
      <c r="Q179" s="223">
        <f t="shared" si="26"/>
        <v>8</v>
      </c>
      <c r="R179" s="223">
        <f t="shared" si="26"/>
        <v>0</v>
      </c>
      <c r="S179" s="224">
        <f t="shared" si="25"/>
        <v>37</v>
      </c>
      <c r="T179" s="29"/>
      <c r="U179" s="185"/>
      <c r="V179" s="185"/>
      <c r="W179" s="185"/>
      <c r="X179" s="185"/>
      <c r="Y179" s="185"/>
      <c r="Z179" s="185"/>
      <c r="AA179" s="185"/>
      <c r="AB179" s="185"/>
      <c r="AC179" s="185"/>
    </row>
    <row r="180" spans="1:29" ht="17.25" customHeight="1">
      <c r="A180" s="352"/>
      <c r="B180" s="371"/>
      <c r="C180" s="186"/>
      <c r="D180" s="33"/>
      <c r="E180" s="33"/>
      <c r="F180" s="33"/>
      <c r="G180" s="33"/>
      <c r="H180" s="33"/>
      <c r="I180" s="33"/>
      <c r="J180" s="33"/>
      <c r="K180" s="33"/>
      <c r="L180" s="257" t="s">
        <v>682</v>
      </c>
      <c r="M180" s="258">
        <f t="shared" ref="M180:R180" si="27">M175+M174+M161+M160</f>
        <v>6</v>
      </c>
      <c r="N180" s="258">
        <f t="shared" si="27"/>
        <v>16</v>
      </c>
      <c r="O180" s="258">
        <f t="shared" si="27"/>
        <v>10</v>
      </c>
      <c r="P180" s="258">
        <f t="shared" si="27"/>
        <v>29</v>
      </c>
      <c r="Q180" s="258">
        <f t="shared" si="27"/>
        <v>6</v>
      </c>
      <c r="R180" s="258">
        <f t="shared" si="27"/>
        <v>0</v>
      </c>
      <c r="S180" s="259">
        <f t="shared" si="25"/>
        <v>67</v>
      </c>
      <c r="T180" s="29"/>
      <c r="U180" s="185"/>
      <c r="V180" s="185"/>
      <c r="W180" s="185"/>
      <c r="X180" s="185"/>
      <c r="Y180" s="185"/>
      <c r="Z180" s="185"/>
      <c r="AA180" s="185"/>
      <c r="AB180" s="185"/>
      <c r="AC180" s="185"/>
    </row>
    <row r="181" spans="1:29" ht="17.25" customHeight="1">
      <c r="A181" s="352"/>
      <c r="B181" s="371"/>
      <c r="C181" s="1200"/>
      <c r="D181" s="186"/>
      <c r="E181" s="186"/>
      <c r="F181" s="186"/>
      <c r="G181" s="186"/>
      <c r="H181" s="186"/>
      <c r="I181" s="186"/>
      <c r="J181" s="186"/>
      <c r="K181" s="186"/>
      <c r="L181" s="257" t="s">
        <v>683</v>
      </c>
      <c r="M181" s="258">
        <f t="shared" ref="M181:R181" si="28">M176+M162</f>
        <v>0</v>
      </c>
      <c r="N181" s="258">
        <f t="shared" si="28"/>
        <v>0</v>
      </c>
      <c r="O181" s="258">
        <f t="shared" si="28"/>
        <v>0</v>
      </c>
      <c r="P181" s="258">
        <f t="shared" si="28"/>
        <v>0</v>
      </c>
      <c r="Q181" s="258">
        <f t="shared" si="28"/>
        <v>0</v>
      </c>
      <c r="R181" s="258">
        <f t="shared" si="28"/>
        <v>0</v>
      </c>
      <c r="S181" s="259">
        <f t="shared" si="25"/>
        <v>0</v>
      </c>
      <c r="T181" s="29"/>
      <c r="U181" s="185"/>
      <c r="V181" s="185"/>
      <c r="W181" s="185"/>
      <c r="X181" s="185"/>
      <c r="Y181" s="185"/>
      <c r="Z181" s="185"/>
      <c r="AA181" s="185"/>
      <c r="AB181" s="185"/>
      <c r="AC181" s="185"/>
    </row>
    <row r="182" spans="1:29" ht="17.25" customHeight="1">
      <c r="A182" s="352"/>
      <c r="B182" s="371"/>
      <c r="C182" s="1201"/>
      <c r="D182" s="186"/>
      <c r="E182" s="186"/>
      <c r="F182" s="186"/>
      <c r="G182" s="186"/>
      <c r="H182" s="186"/>
      <c r="I182" s="186"/>
      <c r="J182" s="186"/>
      <c r="K182" s="186"/>
      <c r="L182" s="260" t="s">
        <v>684</v>
      </c>
      <c r="M182" s="261">
        <f t="shared" ref="M182:R182" si="29">M177+M163</f>
        <v>0</v>
      </c>
      <c r="N182" s="261">
        <f t="shared" si="29"/>
        <v>0</v>
      </c>
      <c r="O182" s="261">
        <f t="shared" si="29"/>
        <v>0</v>
      </c>
      <c r="P182" s="261">
        <f t="shared" si="29"/>
        <v>0</v>
      </c>
      <c r="Q182" s="261">
        <f t="shared" si="29"/>
        <v>0</v>
      </c>
      <c r="R182" s="261">
        <f t="shared" si="29"/>
        <v>0</v>
      </c>
      <c r="S182" s="262">
        <f t="shared" si="25"/>
        <v>0</v>
      </c>
      <c r="T182" s="29"/>
      <c r="U182" s="185"/>
      <c r="V182" s="185"/>
      <c r="W182" s="185"/>
      <c r="X182" s="185"/>
      <c r="Y182" s="185"/>
      <c r="Z182" s="185"/>
      <c r="AA182" s="185"/>
      <c r="AB182" s="185"/>
      <c r="AC182" s="185"/>
    </row>
    <row r="183" spans="1:29" ht="17.25" customHeight="1">
      <c r="A183" s="1213" t="s">
        <v>817</v>
      </c>
      <c r="B183" s="1138"/>
      <c r="C183" s="354"/>
      <c r="D183" s="82"/>
      <c r="E183" s="82"/>
      <c r="F183" s="82"/>
      <c r="G183" s="82"/>
      <c r="H183" s="82"/>
      <c r="I183" s="82"/>
      <c r="J183" s="82"/>
      <c r="K183" s="82"/>
      <c r="L183" s="355"/>
      <c r="M183" s="82"/>
      <c r="N183" s="82"/>
      <c r="O183" s="82"/>
      <c r="P183" s="82"/>
      <c r="Q183" s="82"/>
      <c r="R183" s="82"/>
      <c r="S183" s="82"/>
      <c r="T183" s="354"/>
      <c r="U183" s="185"/>
      <c r="V183" s="185"/>
      <c r="W183" s="185"/>
      <c r="X183" s="185"/>
      <c r="Y183" s="185"/>
      <c r="Z183" s="185"/>
      <c r="AA183" s="185"/>
      <c r="AB183" s="185"/>
      <c r="AC183" s="185"/>
    </row>
    <row r="184" spans="1:29" ht="16.5" customHeight="1">
      <c r="A184" s="173"/>
      <c r="B184" s="179"/>
      <c r="C184" s="175"/>
      <c r="D184" s="175"/>
      <c r="E184" s="175"/>
      <c r="F184" s="175"/>
      <c r="G184" s="175"/>
      <c r="H184" s="175"/>
      <c r="I184" s="175"/>
      <c r="J184" s="175"/>
      <c r="K184" s="175"/>
      <c r="L184" s="175"/>
      <c r="M184" s="176"/>
      <c r="N184" s="176"/>
      <c r="O184" s="176"/>
      <c r="P184" s="176"/>
      <c r="Q184" s="176"/>
      <c r="R184" s="175"/>
      <c r="S184" s="175"/>
      <c r="T184" s="175"/>
      <c r="U184" s="104"/>
      <c r="V184" s="104"/>
      <c r="W184" s="104"/>
      <c r="X184" s="333"/>
      <c r="Y184" s="333"/>
      <c r="Z184" s="333"/>
      <c r="AA184" s="333"/>
      <c r="AB184" s="333"/>
      <c r="AC184" s="333"/>
    </row>
    <row r="185" spans="1:29" ht="16.5" customHeight="1">
      <c r="A185" s="173"/>
      <c r="B185" s="179"/>
      <c r="C185" s="175"/>
      <c r="D185" s="175"/>
      <c r="E185" s="175"/>
      <c r="F185" s="175"/>
      <c r="G185" s="175"/>
      <c r="H185" s="175"/>
      <c r="I185" s="175"/>
      <c r="J185" s="175"/>
      <c r="K185" s="175"/>
      <c r="L185" s="175"/>
      <c r="M185" s="176"/>
      <c r="N185" s="176"/>
      <c r="O185" s="176"/>
      <c r="P185" s="176"/>
      <c r="Q185" s="176"/>
      <c r="R185" s="175"/>
      <c r="S185" s="175"/>
      <c r="T185" s="175"/>
      <c r="U185" s="104"/>
      <c r="V185" s="104"/>
      <c r="W185" s="104"/>
      <c r="X185" s="333"/>
      <c r="Y185" s="333"/>
      <c r="Z185" s="333"/>
      <c r="AA185" s="333"/>
      <c r="AB185" s="333"/>
      <c r="AC185" s="333"/>
    </row>
    <row r="186" spans="1:29" ht="16.5" customHeight="1">
      <c r="A186" s="173"/>
      <c r="B186" s="179"/>
      <c r="C186" s="175"/>
      <c r="D186" s="175"/>
      <c r="E186" s="175"/>
      <c r="F186" s="175"/>
      <c r="G186" s="175"/>
      <c r="H186" s="175"/>
      <c r="I186" s="175"/>
      <c r="J186" s="175"/>
      <c r="K186" s="175"/>
      <c r="L186" s="175"/>
      <c r="M186" s="176"/>
      <c r="N186" s="176"/>
      <c r="O186" s="176"/>
      <c r="P186" s="176"/>
      <c r="Q186" s="176"/>
      <c r="R186" s="175"/>
      <c r="S186" s="175"/>
      <c r="T186" s="175"/>
      <c r="U186" s="104"/>
      <c r="V186" s="104"/>
      <c r="W186" s="104"/>
      <c r="X186" s="333"/>
      <c r="Y186" s="333"/>
      <c r="Z186" s="333"/>
      <c r="AA186" s="333"/>
      <c r="AB186" s="333"/>
      <c r="AC186" s="333"/>
    </row>
    <row r="187" spans="1:29" ht="16.5" customHeight="1">
      <c r="A187" s="173"/>
      <c r="B187" s="179"/>
      <c r="C187" s="175"/>
      <c r="D187" s="175"/>
      <c r="E187" s="175"/>
      <c r="F187" s="175"/>
      <c r="G187" s="175"/>
      <c r="H187" s="175"/>
      <c r="I187" s="175"/>
      <c r="J187" s="175"/>
      <c r="K187" s="175"/>
      <c r="L187" s="175"/>
      <c r="M187" s="176"/>
      <c r="N187" s="176"/>
      <c r="O187" s="176"/>
      <c r="P187" s="176"/>
      <c r="Q187" s="176"/>
      <c r="R187" s="175"/>
      <c r="S187" s="175"/>
      <c r="T187" s="175"/>
      <c r="U187" s="104"/>
      <c r="V187" s="333"/>
      <c r="W187" s="333"/>
      <c r="X187" s="333"/>
      <c r="Y187" s="333"/>
      <c r="Z187" s="333"/>
      <c r="AA187" s="333"/>
      <c r="AB187" s="333"/>
      <c r="AC187" s="333"/>
    </row>
    <row r="188" spans="1:29" ht="16.5" customHeight="1">
      <c r="A188" s="173"/>
      <c r="B188" s="179"/>
      <c r="C188" s="175"/>
      <c r="D188" s="175"/>
      <c r="E188" s="175"/>
      <c r="F188" s="175"/>
      <c r="G188" s="175"/>
      <c r="H188" s="175"/>
      <c r="I188" s="175"/>
      <c r="J188" s="175"/>
      <c r="K188" s="175"/>
      <c r="L188" s="106"/>
      <c r="M188" s="180"/>
      <c r="N188" s="180"/>
      <c r="O188" s="180"/>
      <c r="P188" s="180"/>
      <c r="Q188" s="180"/>
      <c r="R188" s="106"/>
      <c r="S188" s="106"/>
      <c r="T188" s="175"/>
      <c r="U188" s="104"/>
      <c r="V188" s="333"/>
      <c r="W188" s="333"/>
      <c r="X188" s="333"/>
      <c r="Y188" s="333"/>
      <c r="Z188" s="333"/>
      <c r="AA188" s="333"/>
      <c r="AB188" s="333"/>
      <c r="AC188" s="333"/>
    </row>
    <row r="189" spans="1:29" ht="16.5" customHeight="1">
      <c r="A189" s="173"/>
      <c r="B189" s="179"/>
      <c r="C189" s="175"/>
      <c r="D189" s="175"/>
      <c r="E189" s="175"/>
      <c r="F189" s="175"/>
      <c r="G189" s="175"/>
      <c r="H189" s="175"/>
      <c r="I189" s="175"/>
      <c r="J189" s="175"/>
      <c r="K189" s="1187" t="s">
        <v>592</v>
      </c>
      <c r="L189" s="186" t="s">
        <v>593</v>
      </c>
      <c r="M189" s="192">
        <f t="shared" ref="M189:R189" si="30">M157+M126+M95+M44+M12</f>
        <v>6</v>
      </c>
      <c r="N189" s="192">
        <f t="shared" si="30"/>
        <v>11</v>
      </c>
      <c r="O189" s="192">
        <f t="shared" si="30"/>
        <v>24</v>
      </c>
      <c r="P189" s="192">
        <f t="shared" si="30"/>
        <v>7</v>
      </c>
      <c r="Q189" s="192">
        <f t="shared" si="30"/>
        <v>11</v>
      </c>
      <c r="R189" s="192">
        <f t="shared" si="30"/>
        <v>0</v>
      </c>
      <c r="S189" s="112">
        <f t="shared" ref="S189:S204" si="31">SUM(M189:R189)</f>
        <v>59</v>
      </c>
      <c r="T189" s="175"/>
      <c r="U189" s="104"/>
      <c r="V189" s="333"/>
      <c r="W189" s="333"/>
      <c r="X189" s="333"/>
      <c r="Y189" s="333"/>
      <c r="Z189" s="333"/>
      <c r="AA189" s="333"/>
      <c r="AB189" s="333"/>
      <c r="AC189" s="333"/>
    </row>
    <row r="190" spans="1:29" ht="16.5" customHeight="1">
      <c r="A190" s="173"/>
      <c r="B190" s="179"/>
      <c r="C190" s="175"/>
      <c r="D190" s="175"/>
      <c r="E190" s="175"/>
      <c r="F190" s="175"/>
      <c r="G190" s="175"/>
      <c r="H190" s="175"/>
      <c r="I190" s="175"/>
      <c r="J190" s="175"/>
      <c r="K190" s="1152"/>
      <c r="L190" s="195" t="s">
        <v>594</v>
      </c>
      <c r="M190" s="192">
        <f t="shared" ref="M190:R190" si="32">M158+M127+M96+M45+M13</f>
        <v>3</v>
      </c>
      <c r="N190" s="192">
        <f t="shared" si="32"/>
        <v>4</v>
      </c>
      <c r="O190" s="192">
        <f t="shared" si="32"/>
        <v>8</v>
      </c>
      <c r="P190" s="192">
        <f t="shared" si="32"/>
        <v>0</v>
      </c>
      <c r="Q190" s="192">
        <f t="shared" si="32"/>
        <v>4</v>
      </c>
      <c r="R190" s="192">
        <f t="shared" si="32"/>
        <v>0</v>
      </c>
      <c r="S190" s="112">
        <f t="shared" si="31"/>
        <v>19</v>
      </c>
      <c r="T190" s="175"/>
      <c r="U190" s="104"/>
      <c r="V190" s="333"/>
      <c r="W190" s="333"/>
      <c r="X190" s="333"/>
      <c r="Y190" s="333"/>
      <c r="Z190" s="333"/>
      <c r="AA190" s="333"/>
      <c r="AB190" s="333"/>
      <c r="AC190" s="333"/>
    </row>
    <row r="191" spans="1:29" ht="16.5" customHeight="1">
      <c r="A191" s="173"/>
      <c r="B191" s="179"/>
      <c r="C191" s="175"/>
      <c r="D191" s="175"/>
      <c r="E191" s="175"/>
      <c r="F191" s="175"/>
      <c r="G191" s="175"/>
      <c r="H191" s="175"/>
      <c r="I191" s="175"/>
      <c r="J191" s="175"/>
      <c r="K191" s="1152"/>
      <c r="L191" s="195" t="s">
        <v>595</v>
      </c>
      <c r="M191" s="192">
        <f t="shared" ref="M191:R191" si="33">M159+M128+M97+M46+M14</f>
        <v>3</v>
      </c>
      <c r="N191" s="192">
        <f t="shared" si="33"/>
        <v>7</v>
      </c>
      <c r="O191" s="192">
        <f t="shared" si="33"/>
        <v>16</v>
      </c>
      <c r="P191" s="192">
        <f t="shared" si="33"/>
        <v>7</v>
      </c>
      <c r="Q191" s="192">
        <f t="shared" si="33"/>
        <v>7</v>
      </c>
      <c r="R191" s="192">
        <f t="shared" si="33"/>
        <v>0</v>
      </c>
      <c r="S191" s="112">
        <f t="shared" si="31"/>
        <v>40</v>
      </c>
      <c r="T191" s="175"/>
      <c r="U191" s="104"/>
      <c r="V191" s="333"/>
      <c r="W191" s="333"/>
      <c r="X191" s="333"/>
      <c r="Y191" s="333"/>
      <c r="Z191" s="333"/>
      <c r="AA191" s="333"/>
      <c r="AB191" s="333"/>
      <c r="AC191" s="333"/>
    </row>
    <row r="192" spans="1:29" ht="16.5" customHeight="1">
      <c r="A192" s="173"/>
      <c r="B192" s="179"/>
      <c r="C192" s="175"/>
      <c r="D192" s="175"/>
      <c r="E192" s="175"/>
      <c r="F192" s="175"/>
      <c r="G192" s="175"/>
      <c r="H192" s="175"/>
      <c r="I192" s="175"/>
      <c r="J192" s="175"/>
      <c r="K192" s="1152"/>
      <c r="L192" s="199" t="s">
        <v>596</v>
      </c>
      <c r="M192" s="200">
        <f t="shared" ref="M192:R192" si="34">M160+M129+M98+M47+M15</f>
        <v>0</v>
      </c>
      <c r="N192" s="200">
        <f t="shared" si="34"/>
        <v>3</v>
      </c>
      <c r="O192" s="200">
        <f t="shared" si="34"/>
        <v>12</v>
      </c>
      <c r="P192" s="200">
        <f t="shared" si="34"/>
        <v>11</v>
      </c>
      <c r="Q192" s="200">
        <f t="shared" si="34"/>
        <v>16</v>
      </c>
      <c r="R192" s="200">
        <f t="shared" si="34"/>
        <v>0</v>
      </c>
      <c r="S192" s="115">
        <f t="shared" si="31"/>
        <v>42</v>
      </c>
      <c r="T192" s="175"/>
      <c r="U192" s="104"/>
      <c r="V192" s="333"/>
      <c r="W192" s="333"/>
      <c r="X192" s="333"/>
      <c r="Y192" s="333"/>
      <c r="Z192" s="333"/>
      <c r="AA192" s="333"/>
      <c r="AB192" s="333"/>
      <c r="AC192" s="333"/>
    </row>
    <row r="193" spans="1:29" ht="16.5" customHeight="1">
      <c r="A193" s="173"/>
      <c r="B193" s="179"/>
      <c r="C193" s="175"/>
      <c r="D193" s="175"/>
      <c r="E193" s="175"/>
      <c r="F193" s="175"/>
      <c r="G193" s="175"/>
      <c r="H193" s="175"/>
      <c r="I193" s="175"/>
      <c r="J193" s="175"/>
      <c r="K193" s="1152"/>
      <c r="L193" s="199" t="s">
        <v>597</v>
      </c>
      <c r="M193" s="200">
        <f t="shared" ref="M193:R193" si="35">M161+M130+M99+M48+M16</f>
        <v>4</v>
      </c>
      <c r="N193" s="200">
        <f t="shared" si="35"/>
        <v>5</v>
      </c>
      <c r="O193" s="200">
        <f t="shared" si="35"/>
        <v>10</v>
      </c>
      <c r="P193" s="200">
        <f t="shared" si="35"/>
        <v>12</v>
      </c>
      <c r="Q193" s="200">
        <f t="shared" si="35"/>
        <v>8</v>
      </c>
      <c r="R193" s="200">
        <f t="shared" si="35"/>
        <v>0</v>
      </c>
      <c r="S193" s="115">
        <f t="shared" si="31"/>
        <v>39</v>
      </c>
      <c r="T193" s="175"/>
      <c r="U193" s="104"/>
      <c r="V193" s="333"/>
      <c r="W193" s="333"/>
      <c r="X193" s="333"/>
      <c r="Y193" s="333"/>
      <c r="Z193" s="333"/>
      <c r="AA193" s="333"/>
      <c r="AB193" s="333"/>
      <c r="AC193" s="333"/>
    </row>
    <row r="194" spans="1:29" ht="16.5" customHeight="1">
      <c r="A194" s="173"/>
      <c r="B194" s="179"/>
      <c r="C194" s="175"/>
      <c r="D194" s="175"/>
      <c r="E194" s="175"/>
      <c r="F194" s="175"/>
      <c r="G194" s="175"/>
      <c r="H194" s="175"/>
      <c r="I194" s="175"/>
      <c r="J194" s="175"/>
      <c r="K194" s="1152"/>
      <c r="L194" s="208" t="s">
        <v>598</v>
      </c>
      <c r="M194" s="200">
        <f t="shared" ref="M194:R194" si="36">M162+M131+M100+M49+M17</f>
        <v>0</v>
      </c>
      <c r="N194" s="200">
        <f t="shared" si="36"/>
        <v>0</v>
      </c>
      <c r="O194" s="200">
        <f t="shared" si="36"/>
        <v>0</v>
      </c>
      <c r="P194" s="200">
        <f t="shared" si="36"/>
        <v>0</v>
      </c>
      <c r="Q194" s="200">
        <f t="shared" si="36"/>
        <v>0</v>
      </c>
      <c r="R194" s="200">
        <f t="shared" si="36"/>
        <v>0</v>
      </c>
      <c r="S194" s="115">
        <f t="shared" si="31"/>
        <v>0</v>
      </c>
      <c r="T194" s="175"/>
      <c r="U194" s="104"/>
      <c r="V194" s="333"/>
      <c r="W194" s="333"/>
      <c r="X194" s="333"/>
      <c r="Y194" s="333"/>
      <c r="Z194" s="333"/>
      <c r="AA194" s="333"/>
      <c r="AB194" s="333"/>
      <c r="AC194" s="333"/>
    </row>
    <row r="195" spans="1:29" ht="16.5" customHeight="1">
      <c r="A195" s="173"/>
      <c r="B195" s="179"/>
      <c r="C195" s="175"/>
      <c r="D195" s="175"/>
      <c r="E195" s="175"/>
      <c r="F195" s="175"/>
      <c r="G195" s="175"/>
      <c r="H195" s="175"/>
      <c r="I195" s="175"/>
      <c r="J195" s="175"/>
      <c r="K195" s="1152"/>
      <c r="L195" s="209" t="s">
        <v>599</v>
      </c>
      <c r="M195" s="210">
        <f t="shared" ref="M195:R195" si="37">M163+M132+M101+M50+M18</f>
        <v>0</v>
      </c>
      <c r="N195" s="210">
        <f t="shared" si="37"/>
        <v>0</v>
      </c>
      <c r="O195" s="210">
        <f t="shared" si="37"/>
        <v>0</v>
      </c>
      <c r="P195" s="210">
        <f t="shared" si="37"/>
        <v>0</v>
      </c>
      <c r="Q195" s="210">
        <f t="shared" si="37"/>
        <v>0</v>
      </c>
      <c r="R195" s="210">
        <f t="shared" si="37"/>
        <v>0</v>
      </c>
      <c r="S195" s="117">
        <f t="shared" si="31"/>
        <v>0</v>
      </c>
      <c r="T195" s="175"/>
      <c r="U195" s="104"/>
      <c r="V195" s="333"/>
      <c r="W195" s="333"/>
      <c r="X195" s="333"/>
      <c r="Y195" s="333"/>
      <c r="Z195" s="333"/>
      <c r="AA195" s="333"/>
      <c r="AB195" s="333"/>
      <c r="AC195" s="333"/>
    </row>
    <row r="196" spans="1:29" ht="16.5" customHeight="1">
      <c r="A196" s="173"/>
      <c r="B196" s="179"/>
      <c r="C196" s="175"/>
      <c r="D196" s="175"/>
      <c r="E196" s="175"/>
      <c r="F196" s="175"/>
      <c r="G196" s="175"/>
      <c r="H196" s="175"/>
      <c r="I196" s="175"/>
      <c r="J196" s="175"/>
      <c r="K196" s="1147"/>
      <c r="L196" s="209" t="s">
        <v>600</v>
      </c>
      <c r="M196" s="210">
        <f t="shared" ref="M196:R196" si="38">M164+M133+M102+M51+M19</f>
        <v>0</v>
      </c>
      <c r="N196" s="210">
        <f t="shared" si="38"/>
        <v>0</v>
      </c>
      <c r="O196" s="210">
        <f t="shared" si="38"/>
        <v>0</v>
      </c>
      <c r="P196" s="210">
        <f t="shared" si="38"/>
        <v>0</v>
      </c>
      <c r="Q196" s="210">
        <f t="shared" si="38"/>
        <v>0</v>
      </c>
      <c r="R196" s="210">
        <f t="shared" si="38"/>
        <v>0</v>
      </c>
      <c r="S196" s="117">
        <f t="shared" si="31"/>
        <v>0</v>
      </c>
      <c r="T196" s="175"/>
      <c r="U196" s="104"/>
      <c r="V196" s="333"/>
      <c r="W196" s="333"/>
      <c r="X196" s="333"/>
      <c r="Y196" s="333"/>
      <c r="Z196" s="333"/>
      <c r="AA196" s="333"/>
      <c r="AB196" s="333"/>
      <c r="AC196" s="333"/>
    </row>
    <row r="197" spans="1:29" ht="16.5" customHeight="1">
      <c r="A197" s="173"/>
      <c r="B197" s="179"/>
      <c r="C197" s="175"/>
      <c r="D197" s="175"/>
      <c r="E197" s="175"/>
      <c r="F197" s="175"/>
      <c r="G197" s="175"/>
      <c r="H197" s="175"/>
      <c r="I197" s="175"/>
      <c r="J197" s="175"/>
      <c r="K197" s="1188" t="s">
        <v>601</v>
      </c>
      <c r="L197" s="238" t="s">
        <v>593</v>
      </c>
      <c r="M197" s="924">
        <f t="shared" ref="M197:R197" si="39">M171+M139+M109+M57+M27</f>
        <v>20</v>
      </c>
      <c r="N197" s="924">
        <f t="shared" si="39"/>
        <v>22</v>
      </c>
      <c r="O197" s="924">
        <f t="shared" si="39"/>
        <v>24</v>
      </c>
      <c r="P197" s="924">
        <f t="shared" si="39"/>
        <v>17</v>
      </c>
      <c r="Q197" s="924">
        <f t="shared" si="39"/>
        <v>17</v>
      </c>
      <c r="R197" s="924">
        <f t="shared" si="39"/>
        <v>0</v>
      </c>
      <c r="S197" s="160">
        <f t="shared" si="31"/>
        <v>100</v>
      </c>
      <c r="T197" s="175"/>
      <c r="U197" s="104"/>
      <c r="V197" s="333"/>
      <c r="W197" s="333"/>
      <c r="X197" s="333"/>
      <c r="Y197" s="333"/>
      <c r="Z197" s="333"/>
      <c r="AA197" s="333"/>
      <c r="AB197" s="333"/>
      <c r="AC197" s="333"/>
    </row>
    <row r="198" spans="1:29" ht="16.5" customHeight="1">
      <c r="A198" s="173"/>
      <c r="B198" s="179"/>
      <c r="C198" s="175"/>
      <c r="D198" s="175"/>
      <c r="E198" s="175"/>
      <c r="F198" s="175"/>
      <c r="G198" s="175"/>
      <c r="H198" s="175"/>
      <c r="I198" s="175"/>
      <c r="J198" s="175"/>
      <c r="K198" s="1152"/>
      <c r="L198" s="240" t="s">
        <v>594</v>
      </c>
      <c r="M198" s="924">
        <f t="shared" ref="M198:R198" si="40">M172+M140+M110+M58+M28</f>
        <v>2</v>
      </c>
      <c r="N198" s="924">
        <f t="shared" si="40"/>
        <v>12</v>
      </c>
      <c r="O198" s="924">
        <f t="shared" si="40"/>
        <v>6</v>
      </c>
      <c r="P198" s="924">
        <f t="shared" si="40"/>
        <v>8</v>
      </c>
      <c r="Q198" s="924">
        <f t="shared" si="40"/>
        <v>0</v>
      </c>
      <c r="R198" s="924">
        <f t="shared" si="40"/>
        <v>0</v>
      </c>
      <c r="S198" s="160">
        <f t="shared" si="31"/>
        <v>28</v>
      </c>
      <c r="T198" s="175"/>
      <c r="U198" s="104"/>
      <c r="V198" s="333"/>
      <c r="W198" s="333"/>
      <c r="X198" s="333"/>
      <c r="Y198" s="333"/>
      <c r="Z198" s="333"/>
      <c r="AA198" s="333"/>
      <c r="AB198" s="333"/>
      <c r="AC198" s="333"/>
    </row>
    <row r="199" spans="1:29" ht="16.5" customHeight="1">
      <c r="A199" s="173"/>
      <c r="B199" s="179"/>
      <c r="C199" s="175"/>
      <c r="D199" s="175"/>
      <c r="E199" s="175"/>
      <c r="F199" s="175"/>
      <c r="G199" s="175"/>
      <c r="H199" s="175"/>
      <c r="I199" s="175"/>
      <c r="J199" s="175"/>
      <c r="K199" s="1152"/>
      <c r="L199" s="240" t="s">
        <v>595</v>
      </c>
      <c r="M199" s="924">
        <f t="shared" ref="M199:R199" si="41">M173+M141+M111+M59+M29</f>
        <v>18</v>
      </c>
      <c r="N199" s="924">
        <f t="shared" si="41"/>
        <v>10</v>
      </c>
      <c r="O199" s="924">
        <f t="shared" si="41"/>
        <v>18</v>
      </c>
      <c r="P199" s="924">
        <f t="shared" si="41"/>
        <v>9</v>
      </c>
      <c r="Q199" s="924">
        <f t="shared" si="41"/>
        <v>17</v>
      </c>
      <c r="R199" s="924">
        <f t="shared" si="41"/>
        <v>0</v>
      </c>
      <c r="S199" s="160">
        <f t="shared" si="31"/>
        <v>72</v>
      </c>
      <c r="T199" s="175"/>
      <c r="U199" s="104"/>
      <c r="V199" s="333"/>
      <c r="W199" s="333"/>
      <c r="X199" s="333"/>
      <c r="Y199" s="333"/>
      <c r="Z199" s="333"/>
      <c r="AA199" s="333"/>
      <c r="AB199" s="333"/>
      <c r="AC199" s="333"/>
    </row>
    <row r="200" spans="1:29" ht="16.5" customHeight="1">
      <c r="A200" s="173"/>
      <c r="B200" s="179"/>
      <c r="C200" s="175"/>
      <c r="D200" s="175"/>
      <c r="E200" s="175"/>
      <c r="F200" s="175"/>
      <c r="G200" s="175"/>
      <c r="H200" s="175"/>
      <c r="I200" s="175"/>
      <c r="J200" s="175"/>
      <c r="K200" s="1152"/>
      <c r="L200" s="244" t="s">
        <v>596</v>
      </c>
      <c r="M200" s="1031">
        <f t="shared" ref="M200:R200" si="42">M174+M142+M112+M60+M30</f>
        <v>12</v>
      </c>
      <c r="N200" s="1031">
        <f t="shared" si="42"/>
        <v>14</v>
      </c>
      <c r="O200" s="1031">
        <f t="shared" si="42"/>
        <v>12</v>
      </c>
      <c r="P200" s="1031">
        <f t="shared" si="42"/>
        <v>23</v>
      </c>
      <c r="Q200" s="1031">
        <f t="shared" si="42"/>
        <v>2</v>
      </c>
      <c r="R200" s="1031">
        <f t="shared" si="42"/>
        <v>0</v>
      </c>
      <c r="S200" s="164">
        <f t="shared" si="31"/>
        <v>63</v>
      </c>
      <c r="T200" s="175"/>
      <c r="U200" s="104"/>
      <c r="V200" s="333"/>
      <c r="W200" s="333"/>
      <c r="X200" s="333"/>
      <c r="Y200" s="333"/>
      <c r="Z200" s="333"/>
      <c r="AA200" s="333"/>
      <c r="AB200" s="333"/>
      <c r="AC200" s="333"/>
    </row>
    <row r="201" spans="1:29" ht="16.5" customHeight="1">
      <c r="A201" s="173"/>
      <c r="B201" s="179"/>
      <c r="C201" s="175"/>
      <c r="D201" s="175"/>
      <c r="E201" s="175"/>
      <c r="F201" s="175"/>
      <c r="G201" s="175"/>
      <c r="H201" s="175"/>
      <c r="I201" s="175"/>
      <c r="J201" s="175"/>
      <c r="K201" s="1152"/>
      <c r="L201" s="244" t="s">
        <v>597</v>
      </c>
      <c r="M201" s="1031">
        <f t="shared" ref="M201:R201" si="43">M175+M143+M113+M61+M31</f>
        <v>13</v>
      </c>
      <c r="N201" s="1031">
        <f t="shared" si="43"/>
        <v>24</v>
      </c>
      <c r="O201" s="1031">
        <f t="shared" si="43"/>
        <v>13</v>
      </c>
      <c r="P201" s="1031">
        <f t="shared" si="43"/>
        <v>18</v>
      </c>
      <c r="Q201" s="1031">
        <f t="shared" si="43"/>
        <v>7</v>
      </c>
      <c r="R201" s="1031">
        <f t="shared" si="43"/>
        <v>0</v>
      </c>
      <c r="S201" s="164">
        <f t="shared" si="31"/>
        <v>75</v>
      </c>
      <c r="T201" s="175"/>
      <c r="U201" s="104"/>
      <c r="V201" s="333"/>
      <c r="W201" s="333"/>
      <c r="X201" s="333"/>
      <c r="Y201" s="333"/>
      <c r="Z201" s="333"/>
      <c r="AA201" s="333"/>
      <c r="AB201" s="333"/>
      <c r="AC201" s="333"/>
    </row>
    <row r="202" spans="1:29" ht="16.5" customHeight="1">
      <c r="A202" s="173"/>
      <c r="B202" s="179"/>
      <c r="C202" s="175"/>
      <c r="D202" s="175"/>
      <c r="E202" s="175"/>
      <c r="F202" s="175"/>
      <c r="G202" s="175"/>
      <c r="H202" s="175"/>
      <c r="I202" s="175"/>
      <c r="J202" s="175"/>
      <c r="K202" s="1152"/>
      <c r="L202" s="249" t="s">
        <v>598</v>
      </c>
      <c r="M202" s="1031">
        <f t="shared" ref="M202:R202" si="44">M176+M144+M114+M62+M32</f>
        <v>0</v>
      </c>
      <c r="N202" s="1031">
        <f t="shared" si="44"/>
        <v>0</v>
      </c>
      <c r="O202" s="1031">
        <f t="shared" si="44"/>
        <v>0</v>
      </c>
      <c r="P202" s="1031">
        <f t="shared" si="44"/>
        <v>0</v>
      </c>
      <c r="Q202" s="1031">
        <f t="shared" si="44"/>
        <v>0</v>
      </c>
      <c r="R202" s="1031">
        <f t="shared" si="44"/>
        <v>0</v>
      </c>
      <c r="S202" s="164">
        <f t="shared" si="31"/>
        <v>0</v>
      </c>
      <c r="T202" s="175"/>
      <c r="U202" s="104"/>
      <c r="V202" s="333"/>
      <c r="W202" s="333"/>
      <c r="X202" s="333"/>
      <c r="Y202" s="333"/>
      <c r="Z202" s="333"/>
      <c r="AA202" s="333"/>
      <c r="AB202" s="333"/>
      <c r="AC202" s="333"/>
    </row>
    <row r="203" spans="1:29" ht="16.5" customHeight="1">
      <c r="A203" s="173"/>
      <c r="B203" s="179"/>
      <c r="C203" s="175"/>
      <c r="D203" s="175"/>
      <c r="E203" s="175"/>
      <c r="F203" s="175"/>
      <c r="G203" s="175"/>
      <c r="H203" s="175"/>
      <c r="I203" s="175"/>
      <c r="J203" s="175"/>
      <c r="K203" s="1152"/>
      <c r="L203" s="250" t="s">
        <v>599</v>
      </c>
      <c r="M203" s="1032">
        <f t="shared" ref="M203:R203" si="45">M177+M145+M115+M63+M33</f>
        <v>0</v>
      </c>
      <c r="N203" s="1032">
        <f t="shared" si="45"/>
        <v>0</v>
      </c>
      <c r="O203" s="1032">
        <f t="shared" si="45"/>
        <v>0</v>
      </c>
      <c r="P203" s="1032">
        <f t="shared" si="45"/>
        <v>0</v>
      </c>
      <c r="Q203" s="1032">
        <f t="shared" si="45"/>
        <v>0</v>
      </c>
      <c r="R203" s="1032">
        <f t="shared" si="45"/>
        <v>0</v>
      </c>
      <c r="S203" s="165">
        <f t="shared" si="31"/>
        <v>0</v>
      </c>
      <c r="T203" s="175"/>
      <c r="U203" s="104"/>
      <c r="V203" s="333"/>
      <c r="W203" s="333"/>
      <c r="X203" s="333"/>
      <c r="Y203" s="333"/>
      <c r="Z203" s="333"/>
      <c r="AA203" s="333"/>
      <c r="AB203" s="333"/>
      <c r="AC203" s="333"/>
    </row>
    <row r="204" spans="1:29" ht="16.5" customHeight="1">
      <c r="A204" s="173"/>
      <c r="B204" s="179"/>
      <c r="C204" s="175"/>
      <c r="D204" s="175"/>
      <c r="E204" s="175"/>
      <c r="F204" s="175"/>
      <c r="G204" s="175"/>
      <c r="H204" s="175"/>
      <c r="I204" s="175"/>
      <c r="J204" s="175"/>
      <c r="K204" s="1147"/>
      <c r="L204" s="250" t="s">
        <v>600</v>
      </c>
      <c r="M204" s="1032">
        <f t="shared" ref="M204:R204" si="46">M178+M146+M116+M64+M34</f>
        <v>0</v>
      </c>
      <c r="N204" s="1032">
        <f t="shared" si="46"/>
        <v>0</v>
      </c>
      <c r="O204" s="1032">
        <f t="shared" si="46"/>
        <v>0</v>
      </c>
      <c r="P204" s="1032">
        <f t="shared" si="46"/>
        <v>0</v>
      </c>
      <c r="Q204" s="1032">
        <f t="shared" si="46"/>
        <v>0</v>
      </c>
      <c r="R204" s="1032">
        <f t="shared" si="46"/>
        <v>0</v>
      </c>
      <c r="S204" s="165">
        <f t="shared" si="31"/>
        <v>0</v>
      </c>
      <c r="T204" s="175"/>
      <c r="U204" s="104"/>
      <c r="V204" s="333"/>
      <c r="W204" s="333"/>
      <c r="X204" s="333"/>
      <c r="Y204" s="333"/>
      <c r="Z204" s="333"/>
      <c r="AA204" s="333"/>
      <c r="AB204" s="333"/>
      <c r="AC204" s="333"/>
    </row>
    <row r="205" spans="1:29" ht="16.5" customHeight="1">
      <c r="A205" s="173"/>
      <c r="B205" s="179"/>
      <c r="C205" s="175"/>
      <c r="D205" s="175"/>
      <c r="E205" s="175"/>
      <c r="F205" s="175"/>
      <c r="G205" s="175"/>
      <c r="H205" s="175"/>
      <c r="I205" s="175"/>
      <c r="J205" s="175"/>
      <c r="K205" s="175"/>
      <c r="L205" s="175"/>
      <c r="M205" s="176"/>
      <c r="N205" s="176"/>
      <c r="O205" s="176"/>
      <c r="P205" s="176"/>
      <c r="Q205" s="176"/>
      <c r="R205" s="175"/>
      <c r="S205" s="175"/>
      <c r="T205" s="175"/>
      <c r="U205" s="104"/>
      <c r="V205" s="333"/>
      <c r="W205" s="333"/>
      <c r="X205" s="333"/>
      <c r="Y205" s="333"/>
      <c r="Z205" s="333"/>
      <c r="AA205" s="333"/>
      <c r="AB205" s="333"/>
      <c r="AC205" s="333"/>
    </row>
    <row r="206" spans="1:29" ht="16.5" customHeight="1">
      <c r="A206" s="173"/>
      <c r="B206" s="179"/>
      <c r="C206" s="175"/>
      <c r="D206" s="175"/>
      <c r="E206" s="175"/>
      <c r="F206" s="175"/>
      <c r="G206" s="175"/>
      <c r="H206" s="175"/>
      <c r="I206" s="175"/>
      <c r="J206" s="175"/>
      <c r="K206" s="175"/>
      <c r="L206" s="175"/>
      <c r="M206" s="176"/>
      <c r="N206" s="176"/>
      <c r="O206" s="176"/>
      <c r="P206" s="176"/>
      <c r="Q206" s="176"/>
      <c r="R206" s="175"/>
      <c r="S206" s="175"/>
      <c r="T206" s="175"/>
      <c r="U206" s="104"/>
      <c r="V206" s="333"/>
      <c r="W206" s="333"/>
      <c r="X206" s="333"/>
      <c r="Y206" s="333"/>
      <c r="Z206" s="333"/>
      <c r="AA206" s="333"/>
      <c r="AB206" s="333"/>
      <c r="AC206" s="333"/>
    </row>
    <row r="207" spans="1:29" ht="16.5" customHeight="1">
      <c r="A207" s="173"/>
      <c r="B207" s="179"/>
      <c r="C207" s="175"/>
      <c r="D207" s="175"/>
      <c r="E207" s="175"/>
      <c r="F207" s="175"/>
      <c r="G207" s="175"/>
      <c r="H207" s="175"/>
      <c r="I207" s="175"/>
      <c r="J207" s="175"/>
      <c r="K207" s="175"/>
      <c r="L207" s="175"/>
      <c r="M207" s="176"/>
      <c r="N207" s="176"/>
      <c r="O207" s="176"/>
      <c r="P207" s="176"/>
      <c r="Q207" s="176"/>
      <c r="R207" s="175"/>
      <c r="S207" s="175"/>
      <c r="T207" s="175"/>
      <c r="U207" s="104"/>
      <c r="V207" s="333"/>
      <c r="W207" s="333"/>
      <c r="X207" s="333"/>
      <c r="Y207" s="333"/>
      <c r="Z207" s="333"/>
      <c r="AA207" s="333"/>
      <c r="AB207" s="333"/>
      <c r="AC207" s="333"/>
    </row>
    <row r="208" spans="1:29" ht="16.5" customHeight="1">
      <c r="A208" s="173"/>
      <c r="B208" s="179"/>
      <c r="C208" s="175"/>
      <c r="D208" s="175"/>
      <c r="E208" s="175"/>
      <c r="F208" s="175"/>
      <c r="G208" s="175"/>
      <c r="H208" s="175"/>
      <c r="I208" s="175"/>
      <c r="J208" s="175"/>
      <c r="K208" s="175"/>
      <c r="L208" s="175"/>
      <c r="M208" s="176"/>
      <c r="N208" s="176"/>
      <c r="O208" s="176"/>
      <c r="P208" s="176"/>
      <c r="Q208" s="176"/>
      <c r="R208" s="175"/>
      <c r="S208" s="175"/>
      <c r="T208" s="175"/>
      <c r="U208" s="104"/>
      <c r="V208" s="333"/>
      <c r="W208" s="333"/>
      <c r="X208" s="333"/>
      <c r="Y208" s="333"/>
      <c r="Z208" s="333"/>
      <c r="AA208" s="333"/>
      <c r="AB208" s="333"/>
      <c r="AC208" s="333"/>
    </row>
    <row r="209" spans="1:29" ht="16.5" customHeight="1">
      <c r="A209" s="173"/>
      <c r="B209" s="179"/>
      <c r="C209" s="175"/>
      <c r="D209" s="175"/>
      <c r="E209" s="175"/>
      <c r="F209" s="175"/>
      <c r="G209" s="175"/>
      <c r="H209" s="175"/>
      <c r="I209" s="175"/>
      <c r="J209" s="175"/>
      <c r="K209" s="175"/>
      <c r="L209" s="175"/>
      <c r="M209" s="176"/>
      <c r="N209" s="176"/>
      <c r="O209" s="176"/>
      <c r="P209" s="176"/>
      <c r="Q209" s="176"/>
      <c r="R209" s="175"/>
      <c r="S209" s="175"/>
      <c r="T209" s="175"/>
      <c r="U209" s="104"/>
      <c r="V209" s="333"/>
      <c r="W209" s="333"/>
      <c r="X209" s="333"/>
      <c r="Y209" s="333"/>
      <c r="Z209" s="333"/>
      <c r="AA209" s="333"/>
      <c r="AB209" s="333"/>
      <c r="AC209" s="333"/>
    </row>
    <row r="210" spans="1:29" ht="16.5" customHeight="1">
      <c r="A210" s="173"/>
      <c r="B210" s="179"/>
      <c r="C210" s="175"/>
      <c r="D210" s="175"/>
      <c r="E210" s="175"/>
      <c r="F210" s="175"/>
      <c r="G210" s="175"/>
      <c r="H210" s="175"/>
      <c r="I210" s="175"/>
      <c r="J210" s="175"/>
      <c r="K210" s="175"/>
      <c r="L210" s="175"/>
      <c r="M210" s="176"/>
      <c r="N210" s="176"/>
      <c r="O210" s="176"/>
      <c r="P210" s="176"/>
      <c r="Q210" s="176"/>
      <c r="R210" s="175"/>
      <c r="S210" s="175"/>
      <c r="T210" s="175"/>
      <c r="U210" s="104"/>
      <c r="V210" s="333"/>
      <c r="W210" s="333"/>
      <c r="X210" s="333"/>
      <c r="Y210" s="333"/>
      <c r="Z210" s="333"/>
      <c r="AA210" s="333"/>
      <c r="AB210" s="333"/>
      <c r="AC210" s="333"/>
    </row>
    <row r="211" spans="1:29" ht="16.5" customHeight="1">
      <c r="A211" s="173"/>
      <c r="B211" s="179"/>
      <c r="C211" s="175"/>
      <c r="D211" s="175"/>
      <c r="E211" s="175"/>
      <c r="F211" s="175"/>
      <c r="G211" s="175"/>
      <c r="H211" s="175"/>
      <c r="I211" s="175"/>
      <c r="J211" s="175"/>
      <c r="K211" s="175"/>
      <c r="L211" s="175"/>
      <c r="M211" s="176"/>
      <c r="N211" s="176"/>
      <c r="O211" s="176"/>
      <c r="P211" s="176"/>
      <c r="Q211" s="176"/>
      <c r="R211" s="175"/>
      <c r="S211" s="175"/>
      <c r="T211" s="175"/>
      <c r="U211" s="104"/>
      <c r="V211" s="333"/>
      <c r="W211" s="333"/>
      <c r="X211" s="333"/>
      <c r="Y211" s="333"/>
      <c r="Z211" s="333"/>
      <c r="AA211" s="333"/>
      <c r="AB211" s="333"/>
      <c r="AC211" s="333"/>
    </row>
    <row r="212" spans="1:29" ht="16.5" customHeight="1">
      <c r="A212" s="173"/>
      <c r="B212" s="179"/>
      <c r="C212" s="175"/>
      <c r="D212" s="175"/>
      <c r="E212" s="175"/>
      <c r="F212" s="175"/>
      <c r="G212" s="175"/>
      <c r="H212" s="175"/>
      <c r="I212" s="175"/>
      <c r="J212" s="175"/>
      <c r="K212" s="175"/>
      <c r="L212" s="175"/>
      <c r="M212" s="176"/>
      <c r="N212" s="176"/>
      <c r="O212" s="176"/>
      <c r="P212" s="176"/>
      <c r="Q212" s="176"/>
      <c r="R212" s="175"/>
      <c r="S212" s="175"/>
      <c r="T212" s="175"/>
      <c r="U212" s="104"/>
      <c r="V212" s="333"/>
      <c r="W212" s="333"/>
      <c r="X212" s="333"/>
      <c r="Y212" s="333"/>
      <c r="Z212" s="333"/>
      <c r="AA212" s="333"/>
      <c r="AB212" s="333"/>
      <c r="AC212" s="333"/>
    </row>
    <row r="213" spans="1:29" ht="16.5" customHeight="1">
      <c r="A213" s="173"/>
      <c r="B213" s="179"/>
      <c r="C213" s="175"/>
      <c r="D213" s="175"/>
      <c r="E213" s="175"/>
      <c r="F213" s="175"/>
      <c r="G213" s="175"/>
      <c r="H213" s="175"/>
      <c r="I213" s="175"/>
      <c r="J213" s="175"/>
      <c r="K213" s="175"/>
      <c r="L213" s="175"/>
      <c r="M213" s="176"/>
      <c r="N213" s="176"/>
      <c r="O213" s="176"/>
      <c r="P213" s="176"/>
      <c r="Q213" s="176"/>
      <c r="R213" s="175"/>
      <c r="S213" s="175"/>
      <c r="T213" s="175"/>
      <c r="U213" s="104"/>
      <c r="V213" s="333"/>
      <c r="W213" s="333"/>
      <c r="X213" s="333"/>
      <c r="Y213" s="333"/>
      <c r="Z213" s="333"/>
      <c r="AA213" s="333"/>
      <c r="AB213" s="333"/>
      <c r="AC213" s="333"/>
    </row>
    <row r="214" spans="1:29" ht="16.5" customHeight="1">
      <c r="A214" s="173"/>
      <c r="B214" s="179"/>
      <c r="C214" s="175"/>
      <c r="D214" s="175"/>
      <c r="E214" s="175"/>
      <c r="F214" s="175"/>
      <c r="G214" s="175"/>
      <c r="H214" s="175"/>
      <c r="I214" s="175"/>
      <c r="J214" s="175"/>
      <c r="K214" s="175"/>
      <c r="L214" s="175"/>
      <c r="M214" s="176"/>
      <c r="N214" s="176"/>
      <c r="O214" s="176"/>
      <c r="P214" s="176"/>
      <c r="Q214" s="176"/>
      <c r="R214" s="175"/>
      <c r="S214" s="175"/>
      <c r="T214" s="175"/>
      <c r="U214" s="104"/>
      <c r="V214" s="333"/>
      <c r="W214" s="333"/>
      <c r="X214" s="333"/>
      <c r="Y214" s="333"/>
      <c r="Z214" s="333"/>
      <c r="AA214" s="333"/>
      <c r="AB214" s="333"/>
      <c r="AC214" s="333"/>
    </row>
    <row r="215" spans="1:29" ht="16.5" customHeight="1">
      <c r="A215" s="173"/>
      <c r="B215" s="179"/>
      <c r="C215" s="175"/>
      <c r="D215" s="175"/>
      <c r="E215" s="175"/>
      <c r="F215" s="175"/>
      <c r="G215" s="175"/>
      <c r="H215" s="175"/>
      <c r="I215" s="175"/>
      <c r="J215" s="175"/>
      <c r="K215" s="175"/>
      <c r="L215" s="175"/>
      <c r="M215" s="176"/>
      <c r="N215" s="176"/>
      <c r="O215" s="176"/>
      <c r="P215" s="176"/>
      <c r="Q215" s="176"/>
      <c r="R215" s="175"/>
      <c r="S215" s="175"/>
      <c r="T215" s="175"/>
      <c r="U215" s="104"/>
      <c r="V215" s="333"/>
      <c r="W215" s="333"/>
      <c r="X215" s="333"/>
      <c r="Y215" s="333"/>
      <c r="Z215" s="333"/>
      <c r="AA215" s="333"/>
      <c r="AB215" s="333"/>
      <c r="AC215" s="333"/>
    </row>
    <row r="216" spans="1:29" ht="16.5" customHeight="1">
      <c r="A216" s="173"/>
      <c r="B216" s="179"/>
      <c r="C216" s="175"/>
      <c r="D216" s="175"/>
      <c r="E216" s="175"/>
      <c r="F216" s="175"/>
      <c r="G216" s="175"/>
      <c r="H216" s="175"/>
      <c r="I216" s="175"/>
      <c r="J216" s="175"/>
      <c r="K216" s="175"/>
      <c r="L216" s="175"/>
      <c r="M216" s="176"/>
      <c r="N216" s="176"/>
      <c r="O216" s="176"/>
      <c r="P216" s="176"/>
      <c r="Q216" s="176"/>
      <c r="R216" s="175"/>
      <c r="S216" s="175"/>
      <c r="T216" s="175"/>
      <c r="U216" s="104"/>
      <c r="V216" s="333"/>
      <c r="W216" s="333"/>
      <c r="X216" s="333"/>
      <c r="Y216" s="333"/>
      <c r="Z216" s="333"/>
      <c r="AA216" s="333"/>
      <c r="AB216" s="333"/>
      <c r="AC216" s="333"/>
    </row>
    <row r="217" spans="1:29" ht="16.5" customHeight="1">
      <c r="A217" s="173"/>
      <c r="B217" s="179"/>
      <c r="C217" s="175"/>
      <c r="D217" s="175"/>
      <c r="E217" s="175"/>
      <c r="F217" s="175"/>
      <c r="G217" s="175"/>
      <c r="H217" s="175"/>
      <c r="I217" s="175"/>
      <c r="J217" s="175"/>
      <c r="K217" s="175"/>
      <c r="L217" s="175"/>
      <c r="M217" s="176"/>
      <c r="N217" s="176"/>
      <c r="O217" s="176"/>
      <c r="P217" s="176"/>
      <c r="Q217" s="176"/>
      <c r="R217" s="175"/>
      <c r="S217" s="175"/>
      <c r="T217" s="175"/>
      <c r="U217" s="104"/>
      <c r="V217" s="333"/>
      <c r="W217" s="333"/>
      <c r="X217" s="333"/>
      <c r="Y217" s="333"/>
      <c r="Z217" s="333"/>
      <c r="AA217" s="333"/>
      <c r="AB217" s="333"/>
      <c r="AC217" s="333"/>
    </row>
    <row r="218" spans="1:29" ht="16.5" customHeight="1">
      <c r="A218" s="173"/>
      <c r="B218" s="179"/>
      <c r="C218" s="175"/>
      <c r="D218" s="175"/>
      <c r="E218" s="175"/>
      <c r="F218" s="175"/>
      <c r="G218" s="175"/>
      <c r="H218" s="175"/>
      <c r="I218" s="175"/>
      <c r="J218" s="175"/>
      <c r="K218" s="175"/>
      <c r="L218" s="175"/>
      <c r="M218" s="176"/>
      <c r="N218" s="176"/>
      <c r="O218" s="176"/>
      <c r="P218" s="176"/>
      <c r="Q218" s="176"/>
      <c r="R218" s="175"/>
      <c r="S218" s="175"/>
      <c r="T218" s="175"/>
      <c r="U218" s="104"/>
      <c r="V218" s="333"/>
      <c r="W218" s="333"/>
      <c r="X218" s="333"/>
      <c r="Y218" s="333"/>
      <c r="Z218" s="333"/>
      <c r="AA218" s="333"/>
      <c r="AB218" s="333"/>
      <c r="AC218" s="333"/>
    </row>
    <row r="219" spans="1:29" ht="16.5" customHeight="1">
      <c r="A219" s="173"/>
      <c r="B219" s="179"/>
      <c r="C219" s="175"/>
      <c r="D219" s="175"/>
      <c r="E219" s="175"/>
      <c r="F219" s="175"/>
      <c r="G219" s="175"/>
      <c r="H219" s="175"/>
      <c r="I219" s="175"/>
      <c r="J219" s="175"/>
      <c r="K219" s="175"/>
      <c r="L219" s="175"/>
      <c r="M219" s="176"/>
      <c r="N219" s="176"/>
      <c r="O219" s="176"/>
      <c r="P219" s="176"/>
      <c r="Q219" s="176"/>
      <c r="R219" s="175"/>
      <c r="S219" s="175"/>
      <c r="T219" s="175"/>
      <c r="U219" s="104"/>
      <c r="V219" s="333"/>
      <c r="W219" s="333"/>
      <c r="X219" s="333"/>
      <c r="Y219" s="333"/>
      <c r="Z219" s="333"/>
      <c r="AA219" s="333"/>
      <c r="AB219" s="333"/>
      <c r="AC219" s="333"/>
    </row>
    <row r="220" spans="1:29" ht="16.5" customHeight="1">
      <c r="A220" s="173"/>
      <c r="B220" s="179"/>
      <c r="C220" s="175"/>
      <c r="D220" s="175"/>
      <c r="E220" s="175"/>
      <c r="F220" s="175"/>
      <c r="G220" s="175"/>
      <c r="H220" s="175"/>
      <c r="I220" s="175"/>
      <c r="J220" s="175"/>
      <c r="K220" s="175"/>
      <c r="L220" s="175"/>
      <c r="M220" s="176"/>
      <c r="N220" s="176"/>
      <c r="O220" s="176"/>
      <c r="P220" s="176"/>
      <c r="Q220" s="176"/>
      <c r="R220" s="175"/>
      <c r="S220" s="175"/>
      <c r="T220" s="175"/>
      <c r="U220" s="104"/>
      <c r="V220" s="333"/>
      <c r="W220" s="333"/>
      <c r="X220" s="333"/>
      <c r="Y220" s="333"/>
      <c r="Z220" s="333"/>
      <c r="AA220" s="333"/>
      <c r="AB220" s="333"/>
      <c r="AC220" s="333"/>
    </row>
    <row r="221" spans="1:29" ht="16.5" customHeight="1">
      <c r="A221" s="173"/>
      <c r="B221" s="179"/>
      <c r="C221" s="175"/>
      <c r="D221" s="175"/>
      <c r="E221" s="175"/>
      <c r="F221" s="175"/>
      <c r="G221" s="175"/>
      <c r="H221" s="175"/>
      <c r="I221" s="175"/>
      <c r="J221" s="175"/>
      <c r="K221" s="175"/>
      <c r="L221" s="175"/>
      <c r="M221" s="176"/>
      <c r="N221" s="176"/>
      <c r="O221" s="176"/>
      <c r="P221" s="176"/>
      <c r="Q221" s="176"/>
      <c r="R221" s="175"/>
      <c r="S221" s="175"/>
      <c r="T221" s="175"/>
      <c r="U221" s="104"/>
      <c r="V221" s="333"/>
      <c r="W221" s="333"/>
      <c r="X221" s="333"/>
      <c r="Y221" s="333"/>
      <c r="Z221" s="333"/>
      <c r="AA221" s="333"/>
      <c r="AB221" s="333"/>
      <c r="AC221" s="333"/>
    </row>
    <row r="222" spans="1:29" ht="16.5" customHeight="1">
      <c r="A222" s="173"/>
      <c r="B222" s="179"/>
      <c r="C222" s="175"/>
      <c r="D222" s="175"/>
      <c r="E222" s="175"/>
      <c r="F222" s="175"/>
      <c r="G222" s="175"/>
      <c r="H222" s="175"/>
      <c r="I222" s="175"/>
      <c r="J222" s="175"/>
      <c r="K222" s="175"/>
      <c r="L222" s="175"/>
      <c r="M222" s="176"/>
      <c r="N222" s="176"/>
      <c r="O222" s="176"/>
      <c r="P222" s="176"/>
      <c r="Q222" s="176"/>
      <c r="R222" s="175"/>
      <c r="S222" s="175"/>
      <c r="T222" s="175"/>
      <c r="U222" s="104"/>
      <c r="V222" s="333"/>
      <c r="W222" s="333"/>
      <c r="X222" s="333"/>
      <c r="Y222" s="333"/>
      <c r="Z222" s="333"/>
      <c r="AA222" s="333"/>
      <c r="AB222" s="333"/>
      <c r="AC222" s="333"/>
    </row>
    <row r="223" spans="1:29" ht="16.5" customHeight="1">
      <c r="A223" s="173"/>
      <c r="B223" s="179"/>
      <c r="C223" s="175"/>
      <c r="D223" s="175"/>
      <c r="E223" s="175"/>
      <c r="F223" s="175"/>
      <c r="G223" s="175"/>
      <c r="H223" s="175"/>
      <c r="I223" s="175"/>
      <c r="J223" s="175"/>
      <c r="K223" s="175"/>
      <c r="L223" s="175"/>
      <c r="M223" s="176"/>
      <c r="N223" s="176"/>
      <c r="O223" s="176"/>
      <c r="P223" s="176"/>
      <c r="Q223" s="176"/>
      <c r="R223" s="175"/>
      <c r="S223" s="175"/>
      <c r="T223" s="175"/>
      <c r="U223" s="104"/>
      <c r="V223" s="333"/>
      <c r="W223" s="333"/>
      <c r="X223" s="333"/>
      <c r="Y223" s="333"/>
      <c r="Z223" s="333"/>
      <c r="AA223" s="333"/>
      <c r="AB223" s="333"/>
      <c r="AC223" s="333"/>
    </row>
    <row r="224" spans="1:29" ht="16.5" customHeight="1">
      <c r="A224" s="173"/>
      <c r="B224" s="179"/>
      <c r="C224" s="175"/>
      <c r="D224" s="175"/>
      <c r="E224" s="175"/>
      <c r="F224" s="175"/>
      <c r="G224" s="175"/>
      <c r="H224" s="175"/>
      <c r="I224" s="175"/>
      <c r="J224" s="175"/>
      <c r="K224" s="175"/>
      <c r="L224" s="175"/>
      <c r="M224" s="176"/>
      <c r="N224" s="176"/>
      <c r="O224" s="176"/>
      <c r="P224" s="176"/>
      <c r="Q224" s="176"/>
      <c r="R224" s="175"/>
      <c r="S224" s="175"/>
      <c r="T224" s="175"/>
      <c r="U224" s="104"/>
      <c r="V224" s="333"/>
      <c r="W224" s="333"/>
      <c r="X224" s="333"/>
      <c r="Y224" s="333"/>
      <c r="Z224" s="333"/>
      <c r="AA224" s="333"/>
      <c r="AB224" s="333"/>
      <c r="AC224" s="333"/>
    </row>
    <row r="225" spans="1:29" ht="16.5" customHeight="1">
      <c r="A225" s="173"/>
      <c r="B225" s="179"/>
      <c r="C225" s="175"/>
      <c r="D225" s="175"/>
      <c r="E225" s="175"/>
      <c r="F225" s="175"/>
      <c r="G225" s="175"/>
      <c r="H225" s="175"/>
      <c r="I225" s="175"/>
      <c r="J225" s="175"/>
      <c r="K225" s="175"/>
      <c r="L225" s="175"/>
      <c r="M225" s="176"/>
      <c r="N225" s="176"/>
      <c r="O225" s="176"/>
      <c r="P225" s="176"/>
      <c r="Q225" s="176"/>
      <c r="R225" s="175"/>
      <c r="S225" s="175"/>
      <c r="T225" s="175"/>
      <c r="U225" s="104"/>
      <c r="V225" s="333"/>
      <c r="W225" s="333"/>
      <c r="X225" s="333"/>
      <c r="Y225" s="333"/>
      <c r="Z225" s="333"/>
      <c r="AA225" s="333"/>
      <c r="AB225" s="333"/>
      <c r="AC225" s="333"/>
    </row>
    <row r="226" spans="1:29" ht="16.5" customHeight="1">
      <c r="A226" s="173"/>
      <c r="B226" s="179"/>
      <c r="C226" s="175"/>
      <c r="D226" s="175"/>
      <c r="E226" s="175"/>
      <c r="F226" s="175"/>
      <c r="G226" s="175"/>
      <c r="H226" s="175"/>
      <c r="I226" s="175"/>
      <c r="J226" s="175"/>
      <c r="K226" s="175"/>
      <c r="L226" s="175"/>
      <c r="M226" s="176"/>
      <c r="N226" s="176"/>
      <c r="O226" s="176"/>
      <c r="P226" s="176"/>
      <c r="Q226" s="176"/>
      <c r="R226" s="175"/>
      <c r="S226" s="175"/>
      <c r="T226" s="175"/>
      <c r="U226" s="104"/>
      <c r="V226" s="333"/>
      <c r="W226" s="333"/>
      <c r="X226" s="333"/>
      <c r="Y226" s="333"/>
      <c r="Z226" s="333"/>
      <c r="AA226" s="333"/>
      <c r="AB226" s="333"/>
      <c r="AC226" s="333"/>
    </row>
    <row r="227" spans="1:29" ht="16.5" customHeight="1">
      <c r="A227" s="173"/>
      <c r="B227" s="179"/>
      <c r="C227" s="175"/>
      <c r="D227" s="175"/>
      <c r="E227" s="175"/>
      <c r="F227" s="175"/>
      <c r="G227" s="175"/>
      <c r="H227" s="175"/>
      <c r="I227" s="175"/>
      <c r="J227" s="175"/>
      <c r="K227" s="175"/>
      <c r="L227" s="175"/>
      <c r="M227" s="176"/>
      <c r="N227" s="176"/>
      <c r="O227" s="176"/>
      <c r="P227" s="176"/>
      <c r="Q227" s="176"/>
      <c r="R227" s="175"/>
      <c r="S227" s="175"/>
      <c r="T227" s="175"/>
      <c r="U227" s="104"/>
      <c r="V227" s="333"/>
      <c r="W227" s="333"/>
      <c r="X227" s="333"/>
      <c r="Y227" s="333"/>
      <c r="Z227" s="333"/>
      <c r="AA227" s="333"/>
      <c r="AB227" s="333"/>
      <c r="AC227" s="333"/>
    </row>
    <row r="228" spans="1:29" ht="16.5" customHeight="1">
      <c r="A228" s="173"/>
      <c r="B228" s="179"/>
      <c r="C228" s="175"/>
      <c r="D228" s="175"/>
      <c r="E228" s="175"/>
      <c r="F228" s="175"/>
      <c r="G228" s="175"/>
      <c r="H228" s="175"/>
      <c r="I228" s="175"/>
      <c r="J228" s="175"/>
      <c r="K228" s="175"/>
      <c r="L228" s="175"/>
      <c r="M228" s="176"/>
      <c r="N228" s="176"/>
      <c r="O228" s="176"/>
      <c r="P228" s="176"/>
      <c r="Q228" s="176"/>
      <c r="R228" s="175"/>
      <c r="S228" s="175"/>
      <c r="T228" s="175"/>
      <c r="U228" s="104"/>
      <c r="V228" s="333"/>
      <c r="W228" s="333"/>
      <c r="X228" s="333"/>
      <c r="Y228" s="333"/>
      <c r="Z228" s="333"/>
      <c r="AA228" s="333"/>
      <c r="AB228" s="333"/>
      <c r="AC228" s="333"/>
    </row>
    <row r="229" spans="1:29" ht="16.5" customHeight="1">
      <c r="A229" s="173"/>
      <c r="B229" s="179"/>
      <c r="C229" s="175"/>
      <c r="D229" s="175"/>
      <c r="E229" s="175"/>
      <c r="F229" s="175"/>
      <c r="G229" s="175"/>
      <c r="H229" s="175"/>
      <c r="I229" s="175"/>
      <c r="J229" s="175"/>
      <c r="K229" s="175"/>
      <c r="L229" s="175"/>
      <c r="M229" s="176"/>
      <c r="N229" s="176"/>
      <c r="O229" s="176"/>
      <c r="P229" s="176"/>
      <c r="Q229" s="176"/>
      <c r="R229" s="175"/>
      <c r="S229" s="175"/>
      <c r="T229" s="175"/>
      <c r="U229" s="104"/>
      <c r="V229" s="333"/>
      <c r="W229" s="333"/>
      <c r="X229" s="333"/>
      <c r="Y229" s="333"/>
      <c r="Z229" s="333"/>
      <c r="AA229" s="333"/>
      <c r="AB229" s="333"/>
      <c r="AC229" s="333"/>
    </row>
    <row r="230" spans="1:29" ht="16.5" customHeight="1">
      <c r="A230" s="173"/>
      <c r="B230" s="179"/>
      <c r="C230" s="175"/>
      <c r="D230" s="175"/>
      <c r="E230" s="175"/>
      <c r="F230" s="175"/>
      <c r="G230" s="175"/>
      <c r="H230" s="175"/>
      <c r="I230" s="175"/>
      <c r="J230" s="175"/>
      <c r="K230" s="175"/>
      <c r="L230" s="175"/>
      <c r="M230" s="176"/>
      <c r="N230" s="176"/>
      <c r="O230" s="176"/>
      <c r="P230" s="176"/>
      <c r="Q230" s="176"/>
      <c r="R230" s="175"/>
      <c r="S230" s="175"/>
      <c r="T230" s="175"/>
      <c r="U230" s="104"/>
      <c r="V230" s="333"/>
      <c r="W230" s="333"/>
      <c r="X230" s="333"/>
      <c r="Y230" s="333"/>
      <c r="Z230" s="333"/>
      <c r="AA230" s="333"/>
      <c r="AB230" s="333"/>
      <c r="AC230" s="333"/>
    </row>
    <row r="231" spans="1:29" ht="16.5" customHeight="1">
      <c r="A231" s="173"/>
      <c r="B231" s="179"/>
      <c r="C231" s="175"/>
      <c r="D231" s="175"/>
      <c r="E231" s="175"/>
      <c r="F231" s="175"/>
      <c r="G231" s="175"/>
      <c r="H231" s="175"/>
      <c r="I231" s="175"/>
      <c r="J231" s="175"/>
      <c r="K231" s="175"/>
      <c r="L231" s="175"/>
      <c r="M231" s="176"/>
      <c r="N231" s="176"/>
      <c r="O231" s="176"/>
      <c r="P231" s="176"/>
      <c r="Q231" s="176"/>
      <c r="R231" s="175"/>
      <c r="S231" s="175"/>
      <c r="T231" s="175"/>
      <c r="U231" s="104"/>
      <c r="V231" s="333"/>
      <c r="W231" s="333"/>
      <c r="X231" s="333"/>
      <c r="Y231" s="333"/>
      <c r="Z231" s="333"/>
      <c r="AA231" s="333"/>
      <c r="AB231" s="333"/>
      <c r="AC231" s="333"/>
    </row>
    <row r="232" spans="1:29" ht="16.5" customHeight="1">
      <c r="A232" s="173"/>
      <c r="B232" s="179"/>
      <c r="C232" s="175"/>
      <c r="D232" s="175"/>
      <c r="E232" s="175"/>
      <c r="F232" s="175"/>
      <c r="G232" s="175"/>
      <c r="H232" s="175"/>
      <c r="I232" s="175"/>
      <c r="J232" s="175"/>
      <c r="K232" s="175"/>
      <c r="L232" s="175"/>
      <c r="M232" s="176"/>
      <c r="N232" s="176"/>
      <c r="O232" s="176"/>
      <c r="P232" s="176"/>
      <c r="Q232" s="176"/>
      <c r="R232" s="175"/>
      <c r="S232" s="175"/>
      <c r="T232" s="175"/>
      <c r="U232" s="104"/>
      <c r="V232" s="333"/>
      <c r="W232" s="333"/>
      <c r="X232" s="333"/>
      <c r="Y232" s="333"/>
      <c r="Z232" s="333"/>
      <c r="AA232" s="333"/>
      <c r="AB232" s="333"/>
      <c r="AC232" s="333"/>
    </row>
    <row r="233" spans="1:29" ht="16.5" customHeight="1">
      <c r="A233" s="173"/>
      <c r="B233" s="179"/>
      <c r="C233" s="175"/>
      <c r="D233" s="175"/>
      <c r="E233" s="175"/>
      <c r="F233" s="175"/>
      <c r="G233" s="175"/>
      <c r="H233" s="175"/>
      <c r="I233" s="175"/>
      <c r="J233" s="175"/>
      <c r="K233" s="175"/>
      <c r="L233" s="175"/>
      <c r="M233" s="176"/>
      <c r="N233" s="176"/>
      <c r="O233" s="176"/>
      <c r="P233" s="176"/>
      <c r="Q233" s="176"/>
      <c r="R233" s="175"/>
      <c r="S233" s="175"/>
      <c r="T233" s="175"/>
      <c r="U233" s="104"/>
      <c r="V233" s="333"/>
      <c r="W233" s="333"/>
      <c r="X233" s="333"/>
      <c r="Y233" s="333"/>
      <c r="Z233" s="333"/>
      <c r="AA233" s="333"/>
      <c r="AB233" s="333"/>
      <c r="AC233" s="333"/>
    </row>
    <row r="234" spans="1:29" ht="16.5" customHeight="1">
      <c r="A234" s="173"/>
      <c r="B234" s="179"/>
      <c r="C234" s="175"/>
      <c r="D234" s="175"/>
      <c r="E234" s="175"/>
      <c r="F234" s="175"/>
      <c r="G234" s="175"/>
      <c r="H234" s="175"/>
      <c r="I234" s="175"/>
      <c r="J234" s="175"/>
      <c r="K234" s="175"/>
      <c r="L234" s="175"/>
      <c r="M234" s="176"/>
      <c r="N234" s="176"/>
      <c r="O234" s="176"/>
      <c r="P234" s="176"/>
      <c r="Q234" s="176"/>
      <c r="R234" s="175"/>
      <c r="S234" s="175"/>
      <c r="T234" s="175"/>
      <c r="U234" s="104"/>
      <c r="V234" s="333"/>
      <c r="W234" s="333"/>
      <c r="X234" s="333"/>
      <c r="Y234" s="333"/>
      <c r="Z234" s="333"/>
      <c r="AA234" s="333"/>
      <c r="AB234" s="333"/>
      <c r="AC234" s="333"/>
    </row>
    <row r="235" spans="1:29" ht="16.5" customHeight="1">
      <c r="A235" s="173"/>
      <c r="B235" s="179"/>
      <c r="C235" s="175"/>
      <c r="D235" s="175"/>
      <c r="E235" s="175"/>
      <c r="F235" s="175"/>
      <c r="G235" s="175"/>
      <c r="H235" s="175"/>
      <c r="I235" s="175"/>
      <c r="J235" s="175"/>
      <c r="K235" s="175"/>
      <c r="L235" s="175"/>
      <c r="M235" s="176"/>
      <c r="N235" s="176"/>
      <c r="O235" s="176"/>
      <c r="P235" s="176"/>
      <c r="Q235" s="176"/>
      <c r="R235" s="175"/>
      <c r="S235" s="175"/>
      <c r="T235" s="175"/>
      <c r="U235" s="104"/>
      <c r="V235" s="333"/>
      <c r="W235" s="333"/>
      <c r="X235" s="333"/>
      <c r="Y235" s="333"/>
      <c r="Z235" s="333"/>
      <c r="AA235" s="333"/>
      <c r="AB235" s="333"/>
      <c r="AC235" s="333"/>
    </row>
    <row r="236" spans="1:29" ht="16.5" customHeight="1">
      <c r="A236" s="173"/>
      <c r="B236" s="179"/>
      <c r="C236" s="175"/>
      <c r="D236" s="175"/>
      <c r="E236" s="175"/>
      <c r="F236" s="175"/>
      <c r="G236" s="175"/>
      <c r="H236" s="175"/>
      <c r="I236" s="175"/>
      <c r="J236" s="175"/>
      <c r="K236" s="175"/>
      <c r="L236" s="175"/>
      <c r="M236" s="176"/>
      <c r="N236" s="176"/>
      <c r="O236" s="176"/>
      <c r="P236" s="176"/>
      <c r="Q236" s="176"/>
      <c r="R236" s="175"/>
      <c r="S236" s="175"/>
      <c r="T236" s="175"/>
      <c r="U236" s="104"/>
      <c r="V236" s="333"/>
      <c r="W236" s="333"/>
      <c r="X236" s="333"/>
      <c r="Y236" s="333"/>
      <c r="Z236" s="333"/>
      <c r="AA236" s="333"/>
      <c r="AB236" s="333"/>
      <c r="AC236" s="333"/>
    </row>
    <row r="237" spans="1:29" ht="16.5" customHeight="1">
      <c r="A237" s="173"/>
      <c r="B237" s="179"/>
      <c r="C237" s="175"/>
      <c r="D237" s="175"/>
      <c r="E237" s="175"/>
      <c r="F237" s="175"/>
      <c r="G237" s="175"/>
      <c r="H237" s="175"/>
      <c r="I237" s="175"/>
      <c r="J237" s="175"/>
      <c r="K237" s="175"/>
      <c r="L237" s="175"/>
      <c r="M237" s="176"/>
      <c r="N237" s="176"/>
      <c r="O237" s="176"/>
      <c r="P237" s="176"/>
      <c r="Q237" s="176"/>
      <c r="R237" s="175"/>
      <c r="S237" s="175"/>
      <c r="T237" s="175"/>
      <c r="U237" s="104"/>
      <c r="V237" s="333"/>
      <c r="W237" s="333"/>
      <c r="X237" s="333"/>
      <c r="Y237" s="333"/>
      <c r="Z237" s="333"/>
      <c r="AA237" s="333"/>
      <c r="AB237" s="333"/>
      <c r="AC237" s="333"/>
    </row>
    <row r="238" spans="1:29" ht="16.5" customHeight="1">
      <c r="A238" s="173"/>
      <c r="B238" s="179"/>
      <c r="C238" s="175"/>
      <c r="D238" s="175"/>
      <c r="E238" s="175"/>
      <c r="F238" s="175"/>
      <c r="G238" s="175"/>
      <c r="H238" s="175"/>
      <c r="I238" s="175"/>
      <c r="J238" s="175"/>
      <c r="K238" s="175"/>
      <c r="L238" s="175"/>
      <c r="M238" s="176"/>
      <c r="N238" s="176"/>
      <c r="O238" s="176"/>
      <c r="P238" s="176"/>
      <c r="Q238" s="176"/>
      <c r="R238" s="175"/>
      <c r="S238" s="175"/>
      <c r="T238" s="175"/>
      <c r="U238" s="104"/>
      <c r="V238" s="333"/>
      <c r="W238" s="333"/>
      <c r="X238" s="333"/>
      <c r="Y238" s="333"/>
      <c r="Z238" s="333"/>
      <c r="AA238" s="333"/>
      <c r="AB238" s="333"/>
      <c r="AC238" s="333"/>
    </row>
    <row r="239" spans="1:29" ht="16.5" customHeight="1">
      <c r="A239" s="173"/>
      <c r="B239" s="179"/>
      <c r="C239" s="175"/>
      <c r="D239" s="175"/>
      <c r="E239" s="175"/>
      <c r="F239" s="175"/>
      <c r="G239" s="175"/>
      <c r="H239" s="175"/>
      <c r="I239" s="175"/>
      <c r="J239" s="175"/>
      <c r="K239" s="175"/>
      <c r="L239" s="175"/>
      <c r="M239" s="176"/>
      <c r="N239" s="176"/>
      <c r="O239" s="176"/>
      <c r="P239" s="176"/>
      <c r="Q239" s="176"/>
      <c r="R239" s="175"/>
      <c r="S239" s="175"/>
      <c r="T239" s="175"/>
      <c r="U239" s="104"/>
      <c r="V239" s="333"/>
      <c r="W239" s="333"/>
      <c r="X239" s="333"/>
      <c r="Y239" s="333"/>
      <c r="Z239" s="333"/>
      <c r="AA239" s="333"/>
      <c r="AB239" s="333"/>
      <c r="AC239" s="333"/>
    </row>
    <row r="240" spans="1:29" ht="16.5" customHeight="1">
      <c r="A240" s="173"/>
      <c r="B240" s="179"/>
      <c r="C240" s="175"/>
      <c r="D240" s="175"/>
      <c r="E240" s="175"/>
      <c r="F240" s="175"/>
      <c r="G240" s="175"/>
      <c r="H240" s="175"/>
      <c r="I240" s="175"/>
      <c r="J240" s="175"/>
      <c r="K240" s="175"/>
      <c r="L240" s="175"/>
      <c r="M240" s="176"/>
      <c r="N240" s="176"/>
      <c r="O240" s="176"/>
      <c r="P240" s="176"/>
      <c r="Q240" s="176"/>
      <c r="R240" s="175"/>
      <c r="S240" s="175"/>
      <c r="T240" s="175"/>
      <c r="U240" s="104"/>
      <c r="V240" s="333"/>
      <c r="W240" s="333"/>
      <c r="X240" s="333"/>
      <c r="Y240" s="333"/>
      <c r="Z240" s="333"/>
      <c r="AA240" s="333"/>
      <c r="AB240" s="333"/>
      <c r="AC240" s="333"/>
    </row>
    <row r="241" spans="1:29" ht="16.5" customHeight="1">
      <c r="A241" s="173"/>
      <c r="B241" s="179"/>
      <c r="C241" s="175"/>
      <c r="D241" s="175"/>
      <c r="E241" s="175"/>
      <c r="F241" s="175"/>
      <c r="G241" s="175"/>
      <c r="H241" s="175"/>
      <c r="I241" s="175"/>
      <c r="J241" s="175"/>
      <c r="K241" s="175"/>
      <c r="L241" s="175"/>
      <c r="M241" s="176"/>
      <c r="N241" s="176"/>
      <c r="O241" s="176"/>
      <c r="P241" s="176"/>
      <c r="Q241" s="176"/>
      <c r="R241" s="175"/>
      <c r="S241" s="175"/>
      <c r="T241" s="175"/>
      <c r="U241" s="104"/>
      <c r="V241" s="333"/>
      <c r="W241" s="333"/>
      <c r="X241" s="333"/>
      <c r="Y241" s="333"/>
      <c r="Z241" s="333"/>
      <c r="AA241" s="333"/>
      <c r="AB241" s="333"/>
      <c r="AC241" s="333"/>
    </row>
    <row r="242" spans="1:29" ht="16.5" customHeight="1">
      <c r="A242" s="173"/>
      <c r="B242" s="179"/>
      <c r="C242" s="175"/>
      <c r="D242" s="175"/>
      <c r="E242" s="175"/>
      <c r="F242" s="175"/>
      <c r="G242" s="175"/>
      <c r="H242" s="175"/>
      <c r="I242" s="175"/>
      <c r="J242" s="175"/>
      <c r="K242" s="175"/>
      <c r="L242" s="175"/>
      <c r="M242" s="176"/>
      <c r="N242" s="176"/>
      <c r="O242" s="176"/>
      <c r="P242" s="176"/>
      <c r="Q242" s="176"/>
      <c r="R242" s="175"/>
      <c r="S242" s="175"/>
      <c r="T242" s="175"/>
      <c r="U242" s="104"/>
      <c r="V242" s="333"/>
      <c r="W242" s="333"/>
      <c r="X242" s="333"/>
      <c r="Y242" s="333"/>
      <c r="Z242" s="333"/>
      <c r="AA242" s="333"/>
      <c r="AB242" s="333"/>
      <c r="AC242" s="333"/>
    </row>
    <row r="243" spans="1:29" ht="16.5" customHeight="1">
      <c r="A243" s="173"/>
      <c r="B243" s="179"/>
      <c r="C243" s="175"/>
      <c r="D243" s="175"/>
      <c r="E243" s="175"/>
      <c r="F243" s="175"/>
      <c r="G243" s="175"/>
      <c r="H243" s="175"/>
      <c r="I243" s="175"/>
      <c r="J243" s="175"/>
      <c r="K243" s="175"/>
      <c r="L243" s="175"/>
      <c r="M243" s="176"/>
      <c r="N243" s="176"/>
      <c r="O243" s="176"/>
      <c r="P243" s="176"/>
      <c r="Q243" s="176"/>
      <c r="R243" s="175"/>
      <c r="S243" s="175"/>
      <c r="T243" s="175"/>
      <c r="U243" s="104"/>
      <c r="V243" s="333"/>
      <c r="W243" s="333"/>
      <c r="X243" s="333"/>
      <c r="Y243" s="333"/>
      <c r="Z243" s="333"/>
      <c r="AA243" s="333"/>
      <c r="AB243" s="333"/>
      <c r="AC243" s="333"/>
    </row>
    <row r="244" spans="1:29" ht="16.5" customHeight="1">
      <c r="A244" s="173"/>
      <c r="B244" s="179"/>
      <c r="C244" s="175"/>
      <c r="D244" s="175"/>
      <c r="E244" s="175"/>
      <c r="F244" s="175"/>
      <c r="G244" s="175"/>
      <c r="H244" s="175"/>
      <c r="I244" s="175"/>
      <c r="J244" s="175"/>
      <c r="K244" s="175"/>
      <c r="L244" s="175"/>
      <c r="M244" s="176"/>
      <c r="N244" s="176"/>
      <c r="O244" s="176"/>
      <c r="P244" s="176"/>
      <c r="Q244" s="176"/>
      <c r="R244" s="175"/>
      <c r="S244" s="175"/>
      <c r="T244" s="175"/>
      <c r="U244" s="104"/>
      <c r="V244" s="333"/>
      <c r="W244" s="333"/>
      <c r="X244" s="333"/>
      <c r="Y244" s="333"/>
      <c r="Z244" s="333"/>
      <c r="AA244" s="333"/>
      <c r="AB244" s="333"/>
      <c r="AC244" s="333"/>
    </row>
    <row r="245" spans="1:29" ht="16.5" customHeight="1">
      <c r="A245" s="173"/>
      <c r="B245" s="179"/>
      <c r="C245" s="175"/>
      <c r="D245" s="175"/>
      <c r="E245" s="175"/>
      <c r="F245" s="175"/>
      <c r="G245" s="175"/>
      <c r="H245" s="175"/>
      <c r="I245" s="175"/>
      <c r="J245" s="175"/>
      <c r="K245" s="175"/>
      <c r="L245" s="175"/>
      <c r="M245" s="176"/>
      <c r="N245" s="176"/>
      <c r="O245" s="176"/>
      <c r="P245" s="176"/>
      <c r="Q245" s="176"/>
      <c r="R245" s="175"/>
      <c r="S245" s="175"/>
      <c r="T245" s="175"/>
      <c r="U245" s="104"/>
      <c r="V245" s="333"/>
      <c r="W245" s="333"/>
      <c r="X245" s="333"/>
      <c r="Y245" s="333"/>
      <c r="Z245" s="333"/>
      <c r="AA245" s="333"/>
      <c r="AB245" s="333"/>
      <c r="AC245" s="333"/>
    </row>
    <row r="246" spans="1:29" ht="16.5" customHeight="1">
      <c r="A246" s="173"/>
      <c r="B246" s="179"/>
      <c r="C246" s="175"/>
      <c r="D246" s="175"/>
      <c r="E246" s="175"/>
      <c r="F246" s="175"/>
      <c r="G246" s="175"/>
      <c r="H246" s="175"/>
      <c r="I246" s="175"/>
      <c r="J246" s="175"/>
      <c r="K246" s="175"/>
      <c r="L246" s="175"/>
      <c r="M246" s="176"/>
      <c r="N246" s="176"/>
      <c r="O246" s="176"/>
      <c r="P246" s="176"/>
      <c r="Q246" s="176"/>
      <c r="R246" s="175"/>
      <c r="S246" s="175"/>
      <c r="T246" s="175"/>
      <c r="U246" s="104"/>
      <c r="V246" s="333"/>
      <c r="W246" s="333"/>
      <c r="X246" s="333"/>
      <c r="Y246" s="333"/>
      <c r="Z246" s="333"/>
      <c r="AA246" s="333"/>
      <c r="AB246" s="333"/>
      <c r="AC246" s="333"/>
    </row>
    <row r="247" spans="1:29" ht="16.5" customHeight="1">
      <c r="A247" s="173"/>
      <c r="B247" s="179"/>
      <c r="C247" s="175"/>
      <c r="D247" s="175"/>
      <c r="E247" s="175"/>
      <c r="F247" s="175"/>
      <c r="G247" s="175"/>
      <c r="H247" s="175"/>
      <c r="I247" s="175"/>
      <c r="J247" s="175"/>
      <c r="K247" s="175"/>
      <c r="L247" s="175"/>
      <c r="M247" s="176"/>
      <c r="N247" s="176"/>
      <c r="O247" s="176"/>
      <c r="P247" s="176"/>
      <c r="Q247" s="176"/>
      <c r="R247" s="175"/>
      <c r="S247" s="175"/>
      <c r="T247" s="175"/>
      <c r="U247" s="104"/>
      <c r="V247" s="333"/>
      <c r="W247" s="333"/>
      <c r="X247" s="333"/>
      <c r="Y247" s="333"/>
      <c r="Z247" s="333"/>
      <c r="AA247" s="333"/>
      <c r="AB247" s="333"/>
      <c r="AC247" s="333"/>
    </row>
    <row r="248" spans="1:29" ht="16.5" customHeight="1">
      <c r="A248" s="173"/>
      <c r="B248" s="179"/>
      <c r="C248" s="175"/>
      <c r="D248" s="175"/>
      <c r="E248" s="175"/>
      <c r="F248" s="175"/>
      <c r="G248" s="175"/>
      <c r="H248" s="175"/>
      <c r="I248" s="175"/>
      <c r="J248" s="175"/>
      <c r="K248" s="175"/>
      <c r="L248" s="175"/>
      <c r="M248" s="176"/>
      <c r="N248" s="176"/>
      <c r="O248" s="176"/>
      <c r="P248" s="176"/>
      <c r="Q248" s="176"/>
      <c r="R248" s="175"/>
      <c r="S248" s="175"/>
      <c r="T248" s="175"/>
      <c r="U248" s="104"/>
      <c r="V248" s="333"/>
      <c r="W248" s="333"/>
      <c r="X248" s="333"/>
      <c r="Y248" s="333"/>
      <c r="Z248" s="333"/>
      <c r="AA248" s="333"/>
      <c r="AB248" s="333"/>
      <c r="AC248" s="333"/>
    </row>
    <row r="249" spans="1:29" ht="16.5" customHeight="1">
      <c r="A249" s="173"/>
      <c r="B249" s="179"/>
      <c r="C249" s="175"/>
      <c r="D249" s="175"/>
      <c r="E249" s="175"/>
      <c r="F249" s="175"/>
      <c r="G249" s="175"/>
      <c r="H249" s="175"/>
      <c r="I249" s="175"/>
      <c r="J249" s="175"/>
      <c r="K249" s="175"/>
      <c r="L249" s="175"/>
      <c r="M249" s="176"/>
      <c r="N249" s="176"/>
      <c r="O249" s="176"/>
      <c r="P249" s="176"/>
      <c r="Q249" s="176"/>
      <c r="R249" s="175"/>
      <c r="S249" s="175"/>
      <c r="T249" s="175"/>
      <c r="U249" s="104"/>
      <c r="V249" s="333"/>
      <c r="W249" s="333"/>
      <c r="X249" s="333"/>
      <c r="Y249" s="333"/>
      <c r="Z249" s="333"/>
      <c r="AA249" s="333"/>
      <c r="AB249" s="333"/>
      <c r="AC249" s="333"/>
    </row>
    <row r="250" spans="1:29" ht="16.5" customHeight="1">
      <c r="A250" s="173"/>
      <c r="B250" s="179"/>
      <c r="C250" s="175"/>
      <c r="D250" s="175"/>
      <c r="E250" s="175"/>
      <c r="F250" s="175"/>
      <c r="G250" s="175"/>
      <c r="H250" s="175"/>
      <c r="I250" s="175"/>
      <c r="J250" s="175"/>
      <c r="K250" s="175"/>
      <c r="L250" s="175"/>
      <c r="M250" s="176"/>
      <c r="N250" s="176"/>
      <c r="O250" s="176"/>
      <c r="P250" s="176"/>
      <c r="Q250" s="176"/>
      <c r="R250" s="175"/>
      <c r="S250" s="175"/>
      <c r="T250" s="175"/>
      <c r="U250" s="104"/>
      <c r="V250" s="333"/>
      <c r="W250" s="333"/>
      <c r="X250" s="333"/>
      <c r="Y250" s="333"/>
      <c r="Z250" s="333"/>
      <c r="AA250" s="333"/>
      <c r="AB250" s="333"/>
      <c r="AC250" s="333"/>
    </row>
    <row r="251" spans="1:29" ht="16.5" customHeight="1">
      <c r="A251" s="173"/>
      <c r="B251" s="179"/>
      <c r="C251" s="175"/>
      <c r="D251" s="175"/>
      <c r="E251" s="175"/>
      <c r="F251" s="175"/>
      <c r="G251" s="175"/>
      <c r="H251" s="175"/>
      <c r="I251" s="175"/>
      <c r="J251" s="175"/>
      <c r="K251" s="175"/>
      <c r="L251" s="175"/>
      <c r="M251" s="176"/>
      <c r="N251" s="176"/>
      <c r="O251" s="176"/>
      <c r="P251" s="176"/>
      <c r="Q251" s="176"/>
      <c r="R251" s="175"/>
      <c r="S251" s="175"/>
      <c r="T251" s="175"/>
      <c r="U251" s="104"/>
      <c r="V251" s="333"/>
      <c r="W251" s="333"/>
      <c r="X251" s="333"/>
      <c r="Y251" s="333"/>
      <c r="Z251" s="333"/>
      <c r="AA251" s="333"/>
      <c r="AB251" s="333"/>
      <c r="AC251" s="333"/>
    </row>
    <row r="252" spans="1:29" ht="16.5" customHeight="1">
      <c r="A252" s="173"/>
      <c r="B252" s="179"/>
      <c r="C252" s="175"/>
      <c r="D252" s="175"/>
      <c r="E252" s="175"/>
      <c r="F252" s="175"/>
      <c r="G252" s="175"/>
      <c r="H252" s="175"/>
      <c r="I252" s="175"/>
      <c r="J252" s="175"/>
      <c r="K252" s="175"/>
      <c r="L252" s="175"/>
      <c r="M252" s="176"/>
      <c r="N252" s="176"/>
      <c r="O252" s="176"/>
      <c r="P252" s="176"/>
      <c r="Q252" s="176"/>
      <c r="R252" s="175"/>
      <c r="S252" s="175"/>
      <c r="T252" s="175"/>
      <c r="U252" s="104"/>
      <c r="V252" s="333"/>
      <c r="W252" s="333"/>
      <c r="X252" s="333"/>
      <c r="Y252" s="333"/>
      <c r="Z252" s="333"/>
      <c r="AA252" s="333"/>
      <c r="AB252" s="333"/>
      <c r="AC252" s="333"/>
    </row>
    <row r="253" spans="1:29" ht="16.5" customHeight="1">
      <c r="A253" s="173"/>
      <c r="B253" s="179"/>
      <c r="C253" s="175"/>
      <c r="D253" s="175"/>
      <c r="E253" s="175"/>
      <c r="F253" s="175"/>
      <c r="G253" s="175"/>
      <c r="H253" s="175"/>
      <c r="I253" s="175"/>
      <c r="J253" s="175"/>
      <c r="K253" s="175"/>
      <c r="L253" s="175"/>
      <c r="M253" s="176"/>
      <c r="N253" s="176"/>
      <c r="O253" s="176"/>
      <c r="P253" s="176"/>
      <c r="Q253" s="176"/>
      <c r="R253" s="175"/>
      <c r="S253" s="175"/>
      <c r="T253" s="175"/>
      <c r="U253" s="104"/>
      <c r="V253" s="333"/>
      <c r="W253" s="333"/>
      <c r="X253" s="333"/>
      <c r="Y253" s="333"/>
      <c r="Z253" s="333"/>
      <c r="AA253" s="333"/>
      <c r="AB253" s="333"/>
      <c r="AC253" s="333"/>
    </row>
    <row r="254" spans="1:29" ht="16.5" customHeight="1">
      <c r="A254" s="173"/>
      <c r="B254" s="179"/>
      <c r="C254" s="175"/>
      <c r="D254" s="175"/>
      <c r="E254" s="175"/>
      <c r="F254" s="175"/>
      <c r="G254" s="175"/>
      <c r="H254" s="175"/>
      <c r="I254" s="175"/>
      <c r="J254" s="175"/>
      <c r="K254" s="175"/>
      <c r="L254" s="175"/>
      <c r="M254" s="176"/>
      <c r="N254" s="176"/>
      <c r="O254" s="176"/>
      <c r="P254" s="176"/>
      <c r="Q254" s="176"/>
      <c r="R254" s="175"/>
      <c r="S254" s="175"/>
      <c r="T254" s="175"/>
      <c r="U254" s="104"/>
      <c r="V254" s="333"/>
      <c r="W254" s="333"/>
      <c r="X254" s="333"/>
      <c r="Y254" s="333"/>
      <c r="Z254" s="333"/>
      <c r="AA254" s="333"/>
      <c r="AB254" s="333"/>
      <c r="AC254" s="333"/>
    </row>
    <row r="255" spans="1:29" ht="16.5" customHeight="1">
      <c r="A255" s="173"/>
      <c r="B255" s="179"/>
      <c r="C255" s="175"/>
      <c r="D255" s="175"/>
      <c r="E255" s="175"/>
      <c r="F255" s="175"/>
      <c r="G255" s="175"/>
      <c r="H255" s="175"/>
      <c r="I255" s="175"/>
      <c r="J255" s="175"/>
      <c r="K255" s="175"/>
      <c r="L255" s="175"/>
      <c r="M255" s="176"/>
      <c r="N255" s="176"/>
      <c r="O255" s="176"/>
      <c r="P255" s="176"/>
      <c r="Q255" s="176"/>
      <c r="R255" s="175"/>
      <c r="S255" s="175"/>
      <c r="T255" s="175"/>
      <c r="U255" s="104"/>
      <c r="V255" s="333"/>
      <c r="W255" s="333"/>
      <c r="X255" s="333"/>
      <c r="Y255" s="333"/>
      <c r="Z255" s="333"/>
      <c r="AA255" s="333"/>
      <c r="AB255" s="333"/>
      <c r="AC255" s="333"/>
    </row>
    <row r="256" spans="1:29" ht="16.5" customHeight="1">
      <c r="A256" s="173"/>
      <c r="B256" s="179"/>
      <c r="C256" s="175"/>
      <c r="D256" s="175"/>
      <c r="E256" s="175"/>
      <c r="F256" s="175"/>
      <c r="G256" s="175"/>
      <c r="H256" s="175"/>
      <c r="I256" s="175"/>
      <c r="J256" s="175"/>
      <c r="K256" s="175"/>
      <c r="L256" s="175"/>
      <c r="M256" s="176"/>
      <c r="N256" s="176"/>
      <c r="O256" s="176"/>
      <c r="P256" s="176"/>
      <c r="Q256" s="176"/>
      <c r="R256" s="175"/>
      <c r="S256" s="175"/>
      <c r="T256" s="175"/>
      <c r="U256" s="104"/>
      <c r="V256" s="333"/>
      <c r="W256" s="333"/>
      <c r="X256" s="333"/>
      <c r="Y256" s="333"/>
      <c r="Z256" s="333"/>
      <c r="AA256" s="333"/>
      <c r="AB256" s="333"/>
      <c r="AC256" s="333"/>
    </row>
    <row r="257" spans="1:29" ht="16.5" customHeight="1">
      <c r="A257" s="173"/>
      <c r="B257" s="179"/>
      <c r="C257" s="175"/>
      <c r="D257" s="175"/>
      <c r="E257" s="175"/>
      <c r="F257" s="175"/>
      <c r="G257" s="175"/>
      <c r="H257" s="175"/>
      <c r="I257" s="175"/>
      <c r="J257" s="175"/>
      <c r="K257" s="175"/>
      <c r="L257" s="175"/>
      <c r="M257" s="176"/>
      <c r="N257" s="176"/>
      <c r="O257" s="176"/>
      <c r="P257" s="176"/>
      <c r="Q257" s="176"/>
      <c r="R257" s="175"/>
      <c r="S257" s="175"/>
      <c r="T257" s="175"/>
      <c r="U257" s="104"/>
      <c r="V257" s="333"/>
      <c r="W257" s="333"/>
      <c r="X257" s="333"/>
      <c r="Y257" s="333"/>
      <c r="Z257" s="333"/>
      <c r="AA257" s="333"/>
      <c r="AB257" s="333"/>
      <c r="AC257" s="333"/>
    </row>
    <row r="258" spans="1:29" ht="16.5" customHeight="1">
      <c r="A258" s="173"/>
      <c r="B258" s="179"/>
      <c r="C258" s="175"/>
      <c r="D258" s="175"/>
      <c r="E258" s="175"/>
      <c r="F258" s="175"/>
      <c r="G258" s="175"/>
      <c r="H258" s="175"/>
      <c r="I258" s="175"/>
      <c r="J258" s="175"/>
      <c r="K258" s="175"/>
      <c r="L258" s="175"/>
      <c r="M258" s="176"/>
      <c r="N258" s="176"/>
      <c r="O258" s="176"/>
      <c r="P258" s="176"/>
      <c r="Q258" s="176"/>
      <c r="R258" s="175"/>
      <c r="S258" s="175"/>
      <c r="T258" s="175"/>
      <c r="U258" s="104"/>
      <c r="V258" s="333"/>
      <c r="W258" s="333"/>
      <c r="X258" s="333"/>
      <c r="Y258" s="333"/>
      <c r="Z258" s="333"/>
      <c r="AA258" s="333"/>
      <c r="AB258" s="333"/>
      <c r="AC258" s="333"/>
    </row>
    <row r="259" spans="1:29" ht="16.5" customHeight="1">
      <c r="A259" s="173"/>
      <c r="B259" s="179"/>
      <c r="C259" s="175"/>
      <c r="D259" s="175"/>
      <c r="E259" s="175"/>
      <c r="F259" s="175"/>
      <c r="G259" s="175"/>
      <c r="H259" s="175"/>
      <c r="I259" s="175"/>
      <c r="J259" s="175"/>
      <c r="K259" s="175"/>
      <c r="L259" s="175"/>
      <c r="M259" s="176"/>
      <c r="N259" s="176"/>
      <c r="O259" s="176"/>
      <c r="P259" s="176"/>
      <c r="Q259" s="176"/>
      <c r="R259" s="175"/>
      <c r="S259" s="175"/>
      <c r="T259" s="175"/>
      <c r="U259" s="104"/>
      <c r="V259" s="333"/>
      <c r="W259" s="333"/>
      <c r="X259" s="333"/>
      <c r="Y259" s="333"/>
      <c r="Z259" s="333"/>
      <c r="AA259" s="333"/>
      <c r="AB259" s="333"/>
      <c r="AC259" s="333"/>
    </row>
    <row r="260" spans="1:29" ht="16.5" customHeight="1">
      <c r="A260" s="173"/>
      <c r="B260" s="179"/>
      <c r="C260" s="175"/>
      <c r="D260" s="175"/>
      <c r="E260" s="175"/>
      <c r="F260" s="175"/>
      <c r="G260" s="175"/>
      <c r="H260" s="175"/>
      <c r="I260" s="175"/>
      <c r="J260" s="175"/>
      <c r="K260" s="175"/>
      <c r="L260" s="175"/>
      <c r="M260" s="176"/>
      <c r="N260" s="176"/>
      <c r="O260" s="176"/>
      <c r="P260" s="176"/>
      <c r="Q260" s="176"/>
      <c r="R260" s="175"/>
      <c r="S260" s="175"/>
      <c r="T260" s="175"/>
      <c r="U260" s="104"/>
      <c r="V260" s="333"/>
      <c r="W260" s="333"/>
      <c r="X260" s="333"/>
      <c r="Y260" s="333"/>
      <c r="Z260" s="333"/>
      <c r="AA260" s="333"/>
      <c r="AB260" s="333"/>
      <c r="AC260" s="333"/>
    </row>
    <row r="261" spans="1:29" ht="16.5" customHeight="1">
      <c r="A261" s="173"/>
      <c r="B261" s="179"/>
      <c r="C261" s="175"/>
      <c r="D261" s="175"/>
      <c r="E261" s="175"/>
      <c r="F261" s="175"/>
      <c r="G261" s="175"/>
      <c r="H261" s="175"/>
      <c r="I261" s="175"/>
      <c r="J261" s="175"/>
      <c r="K261" s="175"/>
      <c r="L261" s="175"/>
      <c r="M261" s="176"/>
      <c r="N261" s="176"/>
      <c r="O261" s="176"/>
      <c r="P261" s="176"/>
      <c r="Q261" s="176"/>
      <c r="R261" s="175"/>
      <c r="S261" s="175"/>
      <c r="T261" s="175"/>
      <c r="U261" s="104"/>
      <c r="V261" s="333"/>
      <c r="W261" s="333"/>
      <c r="X261" s="333"/>
      <c r="Y261" s="333"/>
      <c r="Z261" s="333"/>
      <c r="AA261" s="333"/>
      <c r="AB261" s="333"/>
      <c r="AC261" s="333"/>
    </row>
    <row r="262" spans="1:29" ht="16.5" customHeight="1">
      <c r="A262" s="173"/>
      <c r="B262" s="179"/>
      <c r="C262" s="175"/>
      <c r="D262" s="175"/>
      <c r="E262" s="175"/>
      <c r="F262" s="175"/>
      <c r="G262" s="175"/>
      <c r="H262" s="175"/>
      <c r="I262" s="175"/>
      <c r="J262" s="175"/>
      <c r="K262" s="175"/>
      <c r="L262" s="175"/>
      <c r="M262" s="176"/>
      <c r="N262" s="176"/>
      <c r="O262" s="176"/>
      <c r="P262" s="176"/>
      <c r="Q262" s="176"/>
      <c r="R262" s="175"/>
      <c r="S262" s="175"/>
      <c r="T262" s="175"/>
      <c r="U262" s="104"/>
      <c r="V262" s="333"/>
      <c r="W262" s="333"/>
      <c r="X262" s="333"/>
      <c r="Y262" s="333"/>
      <c r="Z262" s="333"/>
      <c r="AA262" s="333"/>
      <c r="AB262" s="333"/>
      <c r="AC262" s="333"/>
    </row>
    <row r="263" spans="1:29" ht="16.5" customHeight="1">
      <c r="A263" s="173"/>
      <c r="B263" s="179"/>
      <c r="C263" s="175"/>
      <c r="D263" s="175"/>
      <c r="E263" s="175"/>
      <c r="F263" s="175"/>
      <c r="G263" s="175"/>
      <c r="H263" s="175"/>
      <c r="I263" s="175"/>
      <c r="J263" s="175"/>
      <c r="K263" s="175"/>
      <c r="L263" s="175"/>
      <c r="M263" s="176"/>
      <c r="N263" s="176"/>
      <c r="O263" s="176"/>
      <c r="P263" s="176"/>
      <c r="Q263" s="176"/>
      <c r="R263" s="175"/>
      <c r="S263" s="175"/>
      <c r="T263" s="175"/>
      <c r="U263" s="104"/>
      <c r="V263" s="333"/>
      <c r="W263" s="333"/>
      <c r="X263" s="333"/>
      <c r="Y263" s="333"/>
      <c r="Z263" s="333"/>
      <c r="AA263" s="333"/>
      <c r="AB263" s="333"/>
      <c r="AC263" s="333"/>
    </row>
    <row r="264" spans="1:29" ht="16.5" customHeight="1">
      <c r="A264" s="173"/>
      <c r="B264" s="179"/>
      <c r="C264" s="175"/>
      <c r="D264" s="175"/>
      <c r="E264" s="175"/>
      <c r="F264" s="175"/>
      <c r="G264" s="175"/>
      <c r="H264" s="175"/>
      <c r="I264" s="175"/>
      <c r="J264" s="175"/>
      <c r="K264" s="175"/>
      <c r="L264" s="175"/>
      <c r="M264" s="176"/>
      <c r="N264" s="176"/>
      <c r="O264" s="176"/>
      <c r="P264" s="176"/>
      <c r="Q264" s="176"/>
      <c r="R264" s="175"/>
      <c r="S264" s="175"/>
      <c r="T264" s="175"/>
      <c r="U264" s="104"/>
      <c r="V264" s="333"/>
      <c r="W264" s="333"/>
      <c r="X264" s="333"/>
      <c r="Y264" s="333"/>
      <c r="Z264" s="333"/>
      <c r="AA264" s="333"/>
      <c r="AB264" s="333"/>
      <c r="AC264" s="333"/>
    </row>
    <row r="265" spans="1:29" ht="16.5" customHeight="1">
      <c r="A265" s="173"/>
      <c r="B265" s="179"/>
      <c r="C265" s="175"/>
      <c r="D265" s="175"/>
      <c r="E265" s="175"/>
      <c r="F265" s="175"/>
      <c r="G265" s="175"/>
      <c r="H265" s="175"/>
      <c r="I265" s="175"/>
      <c r="J265" s="175"/>
      <c r="K265" s="175"/>
      <c r="L265" s="175"/>
      <c r="M265" s="176"/>
      <c r="N265" s="176"/>
      <c r="O265" s="176"/>
      <c r="P265" s="176"/>
      <c r="Q265" s="176"/>
      <c r="R265" s="175"/>
      <c r="S265" s="175"/>
      <c r="T265" s="175"/>
      <c r="U265" s="104"/>
      <c r="V265" s="333"/>
      <c r="W265" s="333"/>
      <c r="X265" s="333"/>
      <c r="Y265" s="333"/>
      <c r="Z265" s="333"/>
      <c r="AA265" s="333"/>
      <c r="AB265" s="333"/>
      <c r="AC265" s="333"/>
    </row>
    <row r="266" spans="1:29" ht="16.5" customHeight="1">
      <c r="A266" s="173"/>
      <c r="B266" s="179"/>
      <c r="C266" s="175"/>
      <c r="D266" s="175"/>
      <c r="E266" s="175"/>
      <c r="F266" s="175"/>
      <c r="G266" s="175"/>
      <c r="H266" s="175"/>
      <c r="I266" s="175"/>
      <c r="J266" s="175"/>
      <c r="K266" s="175"/>
      <c r="L266" s="175"/>
      <c r="M266" s="176"/>
      <c r="N266" s="176"/>
      <c r="O266" s="176"/>
      <c r="P266" s="176"/>
      <c r="Q266" s="176"/>
      <c r="R266" s="175"/>
      <c r="S266" s="175"/>
      <c r="T266" s="175"/>
      <c r="U266" s="104"/>
      <c r="V266" s="333"/>
      <c r="W266" s="333"/>
      <c r="X266" s="333"/>
      <c r="Y266" s="333"/>
      <c r="Z266" s="333"/>
      <c r="AA266" s="333"/>
      <c r="AB266" s="333"/>
      <c r="AC266" s="333"/>
    </row>
    <row r="267" spans="1:29" ht="16.5" customHeight="1">
      <c r="A267" s="173"/>
      <c r="B267" s="179"/>
      <c r="C267" s="175"/>
      <c r="D267" s="175"/>
      <c r="E267" s="175"/>
      <c r="F267" s="175"/>
      <c r="G267" s="175"/>
      <c r="H267" s="175"/>
      <c r="I267" s="175"/>
      <c r="J267" s="175"/>
      <c r="K267" s="175"/>
      <c r="L267" s="175"/>
      <c r="M267" s="176"/>
      <c r="N267" s="176"/>
      <c r="O267" s="176"/>
      <c r="P267" s="176"/>
      <c r="Q267" s="176"/>
      <c r="R267" s="175"/>
      <c r="S267" s="175"/>
      <c r="T267" s="175"/>
      <c r="U267" s="104"/>
      <c r="V267" s="333"/>
      <c r="W267" s="333"/>
      <c r="X267" s="333"/>
      <c r="Y267" s="333"/>
      <c r="Z267" s="333"/>
      <c r="AA267" s="333"/>
      <c r="AB267" s="333"/>
      <c r="AC267" s="333"/>
    </row>
    <row r="268" spans="1:29" ht="16.5" customHeight="1">
      <c r="A268" s="173"/>
      <c r="B268" s="179"/>
      <c r="C268" s="175"/>
      <c r="D268" s="175"/>
      <c r="E268" s="175"/>
      <c r="F268" s="175"/>
      <c r="G268" s="175"/>
      <c r="H268" s="175"/>
      <c r="I268" s="175"/>
      <c r="J268" s="175"/>
      <c r="K268" s="175"/>
      <c r="L268" s="175"/>
      <c r="M268" s="176"/>
      <c r="N268" s="176"/>
      <c r="O268" s="176"/>
      <c r="P268" s="176"/>
      <c r="Q268" s="176"/>
      <c r="R268" s="175"/>
      <c r="S268" s="175"/>
      <c r="T268" s="175"/>
      <c r="U268" s="104"/>
      <c r="V268" s="333"/>
      <c r="W268" s="333"/>
      <c r="X268" s="333"/>
      <c r="Y268" s="333"/>
      <c r="Z268" s="333"/>
      <c r="AA268" s="333"/>
      <c r="AB268" s="333"/>
      <c r="AC268" s="333"/>
    </row>
    <row r="269" spans="1:29" ht="16.5" customHeight="1">
      <c r="A269" s="173"/>
      <c r="B269" s="179"/>
      <c r="C269" s="175"/>
      <c r="D269" s="175"/>
      <c r="E269" s="175"/>
      <c r="F269" s="175"/>
      <c r="G269" s="175"/>
      <c r="H269" s="175"/>
      <c r="I269" s="175"/>
      <c r="J269" s="175"/>
      <c r="K269" s="175"/>
      <c r="L269" s="175"/>
      <c r="M269" s="176"/>
      <c r="N269" s="176"/>
      <c r="O269" s="176"/>
      <c r="P269" s="176"/>
      <c r="Q269" s="176"/>
      <c r="R269" s="175"/>
      <c r="S269" s="175"/>
      <c r="T269" s="175"/>
      <c r="U269" s="104"/>
      <c r="V269" s="333"/>
      <c r="W269" s="333"/>
      <c r="X269" s="333"/>
      <c r="Y269" s="333"/>
      <c r="Z269" s="333"/>
      <c r="AA269" s="333"/>
      <c r="AB269" s="333"/>
      <c r="AC269" s="333"/>
    </row>
    <row r="270" spans="1:29" ht="16.5" customHeight="1">
      <c r="A270" s="173"/>
      <c r="B270" s="179"/>
      <c r="C270" s="175"/>
      <c r="D270" s="175"/>
      <c r="E270" s="175"/>
      <c r="F270" s="175"/>
      <c r="G270" s="175"/>
      <c r="H270" s="175"/>
      <c r="I270" s="175"/>
      <c r="J270" s="175"/>
      <c r="K270" s="175"/>
      <c r="L270" s="175"/>
      <c r="M270" s="176"/>
      <c r="N270" s="176"/>
      <c r="O270" s="176"/>
      <c r="P270" s="176"/>
      <c r="Q270" s="176"/>
      <c r="R270" s="175"/>
      <c r="S270" s="175"/>
      <c r="T270" s="175"/>
      <c r="U270" s="104"/>
      <c r="V270" s="333"/>
      <c r="W270" s="333"/>
      <c r="X270" s="333"/>
      <c r="Y270" s="333"/>
      <c r="Z270" s="333"/>
      <c r="AA270" s="333"/>
      <c r="AB270" s="333"/>
      <c r="AC270" s="333"/>
    </row>
    <row r="271" spans="1:29" ht="16.5" customHeight="1">
      <c r="A271" s="173"/>
      <c r="B271" s="179"/>
      <c r="C271" s="175"/>
      <c r="D271" s="175"/>
      <c r="E271" s="175"/>
      <c r="F271" s="175"/>
      <c r="G271" s="175"/>
      <c r="H271" s="175"/>
      <c r="I271" s="175"/>
      <c r="J271" s="175"/>
      <c r="K271" s="175"/>
      <c r="L271" s="175"/>
      <c r="M271" s="176"/>
      <c r="N271" s="176"/>
      <c r="O271" s="176"/>
      <c r="P271" s="176"/>
      <c r="Q271" s="176"/>
      <c r="R271" s="175"/>
      <c r="S271" s="175"/>
      <c r="T271" s="175"/>
      <c r="U271" s="104"/>
      <c r="V271" s="333"/>
      <c r="W271" s="333"/>
      <c r="X271" s="333"/>
      <c r="Y271" s="333"/>
      <c r="Z271" s="333"/>
      <c r="AA271" s="333"/>
      <c r="AB271" s="333"/>
      <c r="AC271" s="333"/>
    </row>
    <row r="272" spans="1:29" ht="16.5" customHeight="1">
      <c r="A272" s="173"/>
      <c r="B272" s="179"/>
      <c r="C272" s="175"/>
      <c r="D272" s="175"/>
      <c r="E272" s="175"/>
      <c r="F272" s="175"/>
      <c r="G272" s="175"/>
      <c r="H272" s="175"/>
      <c r="I272" s="175"/>
      <c r="J272" s="175"/>
      <c r="K272" s="175"/>
      <c r="L272" s="175"/>
      <c r="M272" s="176"/>
      <c r="N272" s="176"/>
      <c r="O272" s="176"/>
      <c r="P272" s="176"/>
      <c r="Q272" s="176"/>
      <c r="R272" s="175"/>
      <c r="S272" s="175"/>
      <c r="T272" s="175"/>
      <c r="U272" s="104"/>
      <c r="V272" s="333"/>
      <c r="W272" s="333"/>
      <c r="X272" s="333"/>
      <c r="Y272" s="333"/>
      <c r="Z272" s="333"/>
      <c r="AA272" s="333"/>
      <c r="AB272" s="333"/>
      <c r="AC272" s="333"/>
    </row>
    <row r="273" spans="1:29" ht="16.5" customHeight="1">
      <c r="A273" s="173"/>
      <c r="B273" s="179"/>
      <c r="C273" s="175"/>
      <c r="D273" s="175"/>
      <c r="E273" s="175"/>
      <c r="F273" s="175"/>
      <c r="G273" s="175"/>
      <c r="H273" s="175"/>
      <c r="I273" s="175"/>
      <c r="J273" s="175"/>
      <c r="K273" s="175"/>
      <c r="L273" s="175"/>
      <c r="M273" s="176"/>
      <c r="N273" s="176"/>
      <c r="O273" s="176"/>
      <c r="P273" s="176"/>
      <c r="Q273" s="176"/>
      <c r="R273" s="175"/>
      <c r="S273" s="175"/>
      <c r="T273" s="175"/>
      <c r="U273" s="104"/>
      <c r="V273" s="333"/>
      <c r="W273" s="333"/>
      <c r="X273" s="333"/>
      <c r="Y273" s="333"/>
      <c r="Z273" s="333"/>
      <c r="AA273" s="333"/>
      <c r="AB273" s="333"/>
      <c r="AC273" s="333"/>
    </row>
    <row r="274" spans="1:29" ht="16.5" customHeight="1">
      <c r="A274" s="173"/>
      <c r="B274" s="179"/>
      <c r="C274" s="175"/>
      <c r="D274" s="175"/>
      <c r="E274" s="175"/>
      <c r="F274" s="175"/>
      <c r="G274" s="175"/>
      <c r="H274" s="175"/>
      <c r="I274" s="175"/>
      <c r="J274" s="175"/>
      <c r="K274" s="175"/>
      <c r="L274" s="175"/>
      <c r="M274" s="176"/>
      <c r="N274" s="176"/>
      <c r="O274" s="176"/>
      <c r="P274" s="176"/>
      <c r="Q274" s="176"/>
      <c r="R274" s="175"/>
      <c r="S274" s="175"/>
      <c r="T274" s="175"/>
      <c r="U274" s="104"/>
      <c r="V274" s="333"/>
      <c r="W274" s="333"/>
      <c r="X274" s="333"/>
      <c r="Y274" s="333"/>
      <c r="Z274" s="333"/>
      <c r="AA274" s="333"/>
      <c r="AB274" s="333"/>
      <c r="AC274" s="333"/>
    </row>
    <row r="275" spans="1:29" ht="16.5" customHeight="1">
      <c r="A275" s="173"/>
      <c r="B275" s="179"/>
      <c r="C275" s="175"/>
      <c r="D275" s="175"/>
      <c r="E275" s="175"/>
      <c r="F275" s="175"/>
      <c r="G275" s="175"/>
      <c r="H275" s="175"/>
      <c r="I275" s="175"/>
      <c r="J275" s="175"/>
      <c r="K275" s="175"/>
      <c r="L275" s="175"/>
      <c r="M275" s="176"/>
      <c r="N275" s="176"/>
      <c r="O275" s="176"/>
      <c r="P275" s="176"/>
      <c r="Q275" s="176"/>
      <c r="R275" s="175"/>
      <c r="S275" s="175"/>
      <c r="T275" s="175"/>
      <c r="U275" s="104"/>
      <c r="V275" s="333"/>
      <c r="W275" s="333"/>
      <c r="X275" s="333"/>
      <c r="Y275" s="333"/>
      <c r="Z275" s="333"/>
      <c r="AA275" s="333"/>
      <c r="AB275" s="333"/>
      <c r="AC275" s="333"/>
    </row>
    <row r="276" spans="1:29" ht="16.5" customHeight="1">
      <c r="A276" s="173"/>
      <c r="B276" s="179"/>
      <c r="C276" s="175"/>
      <c r="D276" s="175"/>
      <c r="E276" s="175"/>
      <c r="F276" s="175"/>
      <c r="G276" s="175"/>
      <c r="H276" s="175"/>
      <c r="I276" s="175"/>
      <c r="J276" s="175"/>
      <c r="K276" s="175"/>
      <c r="L276" s="175"/>
      <c r="M276" s="176"/>
      <c r="N276" s="176"/>
      <c r="O276" s="176"/>
      <c r="P276" s="176"/>
      <c r="Q276" s="176"/>
      <c r="R276" s="175"/>
      <c r="S276" s="175"/>
      <c r="T276" s="175"/>
      <c r="U276" s="104"/>
      <c r="V276" s="333"/>
      <c r="W276" s="333"/>
      <c r="X276" s="333"/>
      <c r="Y276" s="333"/>
      <c r="Z276" s="333"/>
      <c r="AA276" s="333"/>
      <c r="AB276" s="333"/>
      <c r="AC276" s="333"/>
    </row>
    <row r="277" spans="1:29" ht="16.5" customHeight="1">
      <c r="A277" s="173"/>
      <c r="B277" s="179"/>
      <c r="C277" s="175"/>
      <c r="D277" s="175"/>
      <c r="E277" s="175"/>
      <c r="F277" s="175"/>
      <c r="G277" s="175"/>
      <c r="H277" s="175"/>
      <c r="I277" s="175"/>
      <c r="J277" s="175"/>
      <c r="K277" s="175"/>
      <c r="L277" s="175"/>
      <c r="M277" s="176"/>
      <c r="N277" s="176"/>
      <c r="O277" s="176"/>
      <c r="P277" s="176"/>
      <c r="Q277" s="176"/>
      <c r="R277" s="175"/>
      <c r="S277" s="175"/>
      <c r="T277" s="175"/>
      <c r="U277" s="104"/>
      <c r="V277" s="333"/>
      <c r="W277" s="333"/>
      <c r="X277" s="333"/>
      <c r="Y277" s="333"/>
      <c r="Z277" s="333"/>
      <c r="AA277" s="333"/>
      <c r="AB277" s="333"/>
      <c r="AC277" s="333"/>
    </row>
    <row r="278" spans="1:29" ht="16.5" customHeight="1">
      <c r="A278" s="173"/>
      <c r="B278" s="179"/>
      <c r="C278" s="175"/>
      <c r="D278" s="175"/>
      <c r="E278" s="175"/>
      <c r="F278" s="175"/>
      <c r="G278" s="175"/>
      <c r="H278" s="175"/>
      <c r="I278" s="175"/>
      <c r="J278" s="175"/>
      <c r="K278" s="175"/>
      <c r="L278" s="175"/>
      <c r="M278" s="176"/>
      <c r="N278" s="176"/>
      <c r="O278" s="176"/>
      <c r="P278" s="176"/>
      <c r="Q278" s="176"/>
      <c r="R278" s="175"/>
      <c r="S278" s="175"/>
      <c r="T278" s="175"/>
      <c r="U278" s="104"/>
      <c r="V278" s="333"/>
      <c r="W278" s="333"/>
      <c r="X278" s="333"/>
      <c r="Y278" s="333"/>
      <c r="Z278" s="333"/>
      <c r="AA278" s="333"/>
      <c r="AB278" s="333"/>
      <c r="AC278" s="333"/>
    </row>
    <row r="279" spans="1:29" ht="16.5" customHeight="1">
      <c r="A279" s="173"/>
      <c r="B279" s="179"/>
      <c r="C279" s="175"/>
      <c r="D279" s="175"/>
      <c r="E279" s="175"/>
      <c r="F279" s="175"/>
      <c r="G279" s="175"/>
      <c r="H279" s="175"/>
      <c r="I279" s="175"/>
      <c r="J279" s="175"/>
      <c r="K279" s="175"/>
      <c r="L279" s="175"/>
      <c r="M279" s="176"/>
      <c r="N279" s="176"/>
      <c r="O279" s="176"/>
      <c r="P279" s="176"/>
      <c r="Q279" s="176"/>
      <c r="R279" s="175"/>
      <c r="S279" s="175"/>
      <c r="T279" s="175"/>
      <c r="U279" s="104"/>
      <c r="V279" s="333"/>
      <c r="W279" s="333"/>
      <c r="X279" s="333"/>
      <c r="Y279" s="333"/>
      <c r="Z279" s="333"/>
      <c r="AA279" s="333"/>
      <c r="AB279" s="333"/>
      <c r="AC279" s="333"/>
    </row>
    <row r="280" spans="1:29" ht="16.5" customHeight="1">
      <c r="A280" s="173"/>
      <c r="B280" s="179"/>
      <c r="C280" s="175"/>
      <c r="D280" s="175"/>
      <c r="E280" s="175"/>
      <c r="F280" s="175"/>
      <c r="G280" s="175"/>
      <c r="H280" s="175"/>
      <c r="I280" s="175"/>
      <c r="J280" s="175"/>
      <c r="K280" s="175"/>
      <c r="L280" s="175"/>
      <c r="M280" s="176"/>
      <c r="N280" s="176"/>
      <c r="O280" s="176"/>
      <c r="P280" s="176"/>
      <c r="Q280" s="176"/>
      <c r="R280" s="175"/>
      <c r="S280" s="175"/>
      <c r="T280" s="175"/>
      <c r="U280" s="104"/>
      <c r="V280" s="333"/>
      <c r="W280" s="333"/>
      <c r="X280" s="333"/>
      <c r="Y280" s="333"/>
      <c r="Z280" s="333"/>
      <c r="AA280" s="333"/>
      <c r="AB280" s="333"/>
      <c r="AC280" s="333"/>
    </row>
    <row r="281" spans="1:29" ht="16.5" customHeight="1">
      <c r="A281" s="173"/>
      <c r="B281" s="179"/>
      <c r="C281" s="175"/>
      <c r="D281" s="175"/>
      <c r="E281" s="175"/>
      <c r="F281" s="175"/>
      <c r="G281" s="175"/>
      <c r="H281" s="175"/>
      <c r="I281" s="175"/>
      <c r="J281" s="175"/>
      <c r="K281" s="175"/>
      <c r="L281" s="175"/>
      <c r="M281" s="176"/>
      <c r="N281" s="176"/>
      <c r="O281" s="176"/>
      <c r="P281" s="176"/>
      <c r="Q281" s="176"/>
      <c r="R281" s="175"/>
      <c r="S281" s="175"/>
      <c r="T281" s="175"/>
      <c r="U281" s="104"/>
      <c r="V281" s="333"/>
      <c r="W281" s="333"/>
      <c r="X281" s="333"/>
      <c r="Y281" s="333"/>
      <c r="Z281" s="333"/>
      <c r="AA281" s="333"/>
      <c r="AB281" s="333"/>
      <c r="AC281" s="333"/>
    </row>
    <row r="282" spans="1:29" ht="16.5" customHeight="1">
      <c r="A282" s="173"/>
      <c r="B282" s="179"/>
      <c r="C282" s="175"/>
      <c r="D282" s="175"/>
      <c r="E282" s="175"/>
      <c r="F282" s="175"/>
      <c r="G282" s="175"/>
      <c r="H282" s="175"/>
      <c r="I282" s="175"/>
      <c r="J282" s="175"/>
      <c r="K282" s="175"/>
      <c r="L282" s="175"/>
      <c r="M282" s="176"/>
      <c r="N282" s="176"/>
      <c r="O282" s="176"/>
      <c r="P282" s="176"/>
      <c r="Q282" s="176"/>
      <c r="R282" s="175"/>
      <c r="S282" s="175"/>
      <c r="T282" s="175"/>
      <c r="U282" s="104"/>
      <c r="V282" s="333"/>
      <c r="W282" s="333"/>
      <c r="X282" s="333"/>
      <c r="Y282" s="333"/>
      <c r="Z282" s="333"/>
      <c r="AA282" s="333"/>
      <c r="AB282" s="333"/>
      <c r="AC282" s="333"/>
    </row>
    <row r="283" spans="1:29" ht="16.5" customHeight="1">
      <c r="A283" s="173"/>
      <c r="B283" s="179"/>
      <c r="C283" s="175"/>
      <c r="D283" s="175"/>
      <c r="E283" s="175"/>
      <c r="F283" s="175"/>
      <c r="G283" s="175"/>
      <c r="H283" s="175"/>
      <c r="I283" s="175"/>
      <c r="J283" s="175"/>
      <c r="K283" s="175"/>
      <c r="L283" s="175"/>
      <c r="M283" s="176"/>
      <c r="N283" s="176"/>
      <c r="O283" s="176"/>
      <c r="P283" s="176"/>
      <c r="Q283" s="176"/>
      <c r="R283" s="175"/>
      <c r="S283" s="175"/>
      <c r="T283" s="175"/>
      <c r="U283" s="104"/>
      <c r="V283" s="333"/>
      <c r="W283" s="333"/>
      <c r="X283" s="333"/>
      <c r="Y283" s="333"/>
      <c r="Z283" s="333"/>
      <c r="AA283" s="333"/>
      <c r="AB283" s="333"/>
      <c r="AC283" s="333"/>
    </row>
    <row r="284" spans="1:29" ht="16.5" customHeight="1">
      <c r="A284" s="173"/>
      <c r="B284" s="179"/>
      <c r="C284" s="175"/>
      <c r="D284" s="175"/>
      <c r="E284" s="175"/>
      <c r="F284" s="175"/>
      <c r="G284" s="175"/>
      <c r="H284" s="175"/>
      <c r="I284" s="175"/>
      <c r="J284" s="175"/>
      <c r="K284" s="175"/>
      <c r="L284" s="175"/>
      <c r="M284" s="176"/>
      <c r="N284" s="176"/>
      <c r="O284" s="176"/>
      <c r="P284" s="176"/>
      <c r="Q284" s="176"/>
      <c r="R284" s="175"/>
      <c r="S284" s="175"/>
      <c r="T284" s="175"/>
      <c r="U284" s="104"/>
      <c r="V284" s="333"/>
      <c r="W284" s="333"/>
      <c r="X284" s="333"/>
      <c r="Y284" s="333"/>
      <c r="Z284" s="333"/>
      <c r="AA284" s="333"/>
      <c r="AB284" s="333"/>
      <c r="AC284" s="333"/>
    </row>
    <row r="285" spans="1:29" ht="16.5" customHeight="1">
      <c r="A285" s="173"/>
      <c r="B285" s="179"/>
      <c r="C285" s="175"/>
      <c r="D285" s="175"/>
      <c r="E285" s="175"/>
      <c r="F285" s="175"/>
      <c r="G285" s="175"/>
      <c r="H285" s="175"/>
      <c r="I285" s="175"/>
      <c r="J285" s="175"/>
      <c r="K285" s="175"/>
      <c r="L285" s="175"/>
      <c r="M285" s="176"/>
      <c r="N285" s="176"/>
      <c r="O285" s="176"/>
      <c r="P285" s="176"/>
      <c r="Q285" s="176"/>
      <c r="R285" s="175"/>
      <c r="S285" s="175"/>
      <c r="T285" s="175"/>
      <c r="U285" s="104"/>
      <c r="V285" s="333"/>
      <c r="W285" s="333"/>
      <c r="X285" s="333"/>
      <c r="Y285" s="333"/>
      <c r="Z285" s="333"/>
      <c r="AA285" s="333"/>
      <c r="AB285" s="333"/>
      <c r="AC285" s="333"/>
    </row>
    <row r="286" spans="1:29" ht="16.5" customHeight="1">
      <c r="A286" s="173"/>
      <c r="B286" s="179"/>
      <c r="C286" s="175"/>
      <c r="D286" s="175"/>
      <c r="E286" s="175"/>
      <c r="F286" s="175"/>
      <c r="G286" s="175"/>
      <c r="H286" s="175"/>
      <c r="I286" s="175"/>
      <c r="J286" s="175"/>
      <c r="K286" s="175"/>
      <c r="L286" s="175"/>
      <c r="M286" s="176"/>
      <c r="N286" s="176"/>
      <c r="O286" s="176"/>
      <c r="P286" s="176"/>
      <c r="Q286" s="176"/>
      <c r="R286" s="175"/>
      <c r="S286" s="175"/>
      <c r="T286" s="175"/>
      <c r="U286" s="104"/>
      <c r="V286" s="333"/>
      <c r="W286" s="333"/>
      <c r="X286" s="333"/>
      <c r="Y286" s="333"/>
      <c r="Z286" s="333"/>
      <c r="AA286" s="333"/>
      <c r="AB286" s="333"/>
      <c r="AC286" s="333"/>
    </row>
    <row r="287" spans="1:29" ht="16.5" customHeight="1">
      <c r="A287" s="173"/>
      <c r="B287" s="179"/>
      <c r="C287" s="175"/>
      <c r="D287" s="175"/>
      <c r="E287" s="175"/>
      <c r="F287" s="175"/>
      <c r="G287" s="175"/>
      <c r="H287" s="175"/>
      <c r="I287" s="175"/>
      <c r="J287" s="175"/>
      <c r="K287" s="175"/>
      <c r="L287" s="175"/>
      <c r="M287" s="176"/>
      <c r="N287" s="176"/>
      <c r="O287" s="176"/>
      <c r="P287" s="176"/>
      <c r="Q287" s="176"/>
      <c r="R287" s="175"/>
      <c r="S287" s="175"/>
      <c r="T287" s="175"/>
      <c r="U287" s="104"/>
      <c r="V287" s="333"/>
      <c r="W287" s="333"/>
      <c r="X287" s="333"/>
      <c r="Y287" s="333"/>
      <c r="Z287" s="333"/>
      <c r="AA287" s="333"/>
      <c r="AB287" s="333"/>
      <c r="AC287" s="333"/>
    </row>
    <row r="288" spans="1:29" ht="16.5" customHeight="1">
      <c r="A288" s="173"/>
      <c r="B288" s="179"/>
      <c r="C288" s="175"/>
      <c r="D288" s="175"/>
      <c r="E288" s="175"/>
      <c r="F288" s="175"/>
      <c r="G288" s="175"/>
      <c r="H288" s="175"/>
      <c r="I288" s="175"/>
      <c r="J288" s="175"/>
      <c r="K288" s="175"/>
      <c r="L288" s="175"/>
      <c r="M288" s="176"/>
      <c r="N288" s="176"/>
      <c r="O288" s="176"/>
      <c r="P288" s="176"/>
      <c r="Q288" s="176"/>
      <c r="R288" s="175"/>
      <c r="S288" s="175"/>
      <c r="T288" s="175"/>
      <c r="U288" s="104"/>
      <c r="V288" s="333"/>
      <c r="W288" s="333"/>
      <c r="X288" s="333"/>
      <c r="Y288" s="333"/>
      <c r="Z288" s="333"/>
      <c r="AA288" s="333"/>
      <c r="AB288" s="333"/>
      <c r="AC288" s="333"/>
    </row>
    <row r="289" spans="1:29" ht="16.5" customHeight="1">
      <c r="A289" s="173"/>
      <c r="B289" s="179"/>
      <c r="C289" s="175"/>
      <c r="D289" s="175"/>
      <c r="E289" s="175"/>
      <c r="F289" s="175"/>
      <c r="G289" s="175"/>
      <c r="H289" s="175"/>
      <c r="I289" s="175"/>
      <c r="J289" s="175"/>
      <c r="K289" s="175"/>
      <c r="L289" s="175"/>
      <c r="M289" s="176"/>
      <c r="N289" s="176"/>
      <c r="O289" s="176"/>
      <c r="P289" s="176"/>
      <c r="Q289" s="176"/>
      <c r="R289" s="175"/>
      <c r="S289" s="175"/>
      <c r="T289" s="175"/>
      <c r="U289" s="104"/>
      <c r="V289" s="333"/>
      <c r="W289" s="333"/>
      <c r="X289" s="333"/>
      <c r="Y289" s="333"/>
      <c r="Z289" s="333"/>
      <c r="AA289" s="333"/>
      <c r="AB289" s="333"/>
      <c r="AC289" s="333"/>
    </row>
    <row r="290" spans="1:29" ht="16.5" customHeight="1">
      <c r="A290" s="173"/>
      <c r="B290" s="179"/>
      <c r="C290" s="175"/>
      <c r="D290" s="175"/>
      <c r="E290" s="175"/>
      <c r="F290" s="175"/>
      <c r="G290" s="175"/>
      <c r="H290" s="175"/>
      <c r="I290" s="175"/>
      <c r="J290" s="175"/>
      <c r="K290" s="175"/>
      <c r="L290" s="175"/>
      <c r="M290" s="176"/>
      <c r="N290" s="176"/>
      <c r="O290" s="176"/>
      <c r="P290" s="176"/>
      <c r="Q290" s="176"/>
      <c r="R290" s="175"/>
      <c r="S290" s="175"/>
      <c r="T290" s="175"/>
      <c r="U290" s="104"/>
      <c r="V290" s="333"/>
      <c r="W290" s="333"/>
      <c r="X290" s="333"/>
      <c r="Y290" s="333"/>
      <c r="Z290" s="333"/>
      <c r="AA290" s="333"/>
      <c r="AB290" s="333"/>
      <c r="AC290" s="333"/>
    </row>
    <row r="291" spans="1:29" ht="16.5" customHeight="1">
      <c r="A291" s="173"/>
      <c r="B291" s="179"/>
      <c r="C291" s="175"/>
      <c r="D291" s="175"/>
      <c r="E291" s="175"/>
      <c r="F291" s="175"/>
      <c r="G291" s="175"/>
      <c r="H291" s="175"/>
      <c r="I291" s="175"/>
      <c r="J291" s="175"/>
      <c r="K291" s="175"/>
      <c r="L291" s="175"/>
      <c r="M291" s="176"/>
      <c r="N291" s="176"/>
      <c r="O291" s="176"/>
      <c r="P291" s="176"/>
      <c r="Q291" s="176"/>
      <c r="R291" s="175"/>
      <c r="S291" s="175"/>
      <c r="T291" s="175"/>
      <c r="U291" s="104"/>
      <c r="V291" s="333"/>
      <c r="W291" s="333"/>
      <c r="X291" s="333"/>
      <c r="Y291" s="333"/>
      <c r="Z291" s="333"/>
      <c r="AA291" s="333"/>
      <c r="AB291" s="333"/>
      <c r="AC291" s="333"/>
    </row>
    <row r="292" spans="1:29" ht="16.5" customHeight="1">
      <c r="A292" s="173"/>
      <c r="B292" s="179"/>
      <c r="C292" s="175"/>
      <c r="D292" s="175"/>
      <c r="E292" s="175"/>
      <c r="F292" s="175"/>
      <c r="G292" s="175"/>
      <c r="H292" s="175"/>
      <c r="I292" s="175"/>
      <c r="J292" s="175"/>
      <c r="K292" s="175"/>
      <c r="L292" s="175"/>
      <c r="M292" s="176"/>
      <c r="N292" s="176"/>
      <c r="O292" s="176"/>
      <c r="P292" s="176"/>
      <c r="Q292" s="176"/>
      <c r="R292" s="175"/>
      <c r="S292" s="175"/>
      <c r="T292" s="175"/>
      <c r="U292" s="104"/>
      <c r="V292" s="333"/>
      <c r="W292" s="333"/>
      <c r="X292" s="333"/>
      <c r="Y292" s="333"/>
      <c r="Z292" s="333"/>
      <c r="AA292" s="333"/>
      <c r="AB292" s="333"/>
      <c r="AC292" s="333"/>
    </row>
    <row r="293" spans="1:29" ht="16.5" customHeight="1">
      <c r="A293" s="173"/>
      <c r="B293" s="179"/>
      <c r="C293" s="175"/>
      <c r="D293" s="175"/>
      <c r="E293" s="175"/>
      <c r="F293" s="175"/>
      <c r="G293" s="175"/>
      <c r="H293" s="175"/>
      <c r="I293" s="175"/>
      <c r="J293" s="175"/>
      <c r="K293" s="175"/>
      <c r="L293" s="175"/>
      <c r="M293" s="176"/>
      <c r="N293" s="176"/>
      <c r="O293" s="176"/>
      <c r="P293" s="176"/>
      <c r="Q293" s="176"/>
      <c r="R293" s="175"/>
      <c r="S293" s="175"/>
      <c r="T293" s="175"/>
      <c r="U293" s="104"/>
      <c r="V293" s="333"/>
      <c r="W293" s="333"/>
      <c r="X293" s="333"/>
      <c r="Y293" s="333"/>
      <c r="Z293" s="333"/>
      <c r="AA293" s="333"/>
      <c r="AB293" s="333"/>
      <c r="AC293" s="333"/>
    </row>
    <row r="294" spans="1:29" ht="16.5" customHeight="1">
      <c r="A294" s="173"/>
      <c r="B294" s="179"/>
      <c r="C294" s="175"/>
      <c r="D294" s="175"/>
      <c r="E294" s="175"/>
      <c r="F294" s="175"/>
      <c r="G294" s="175"/>
      <c r="H294" s="175"/>
      <c r="I294" s="175"/>
      <c r="J294" s="175"/>
      <c r="K294" s="175"/>
      <c r="L294" s="175"/>
      <c r="M294" s="176"/>
      <c r="N294" s="176"/>
      <c r="O294" s="176"/>
      <c r="P294" s="176"/>
      <c r="Q294" s="176"/>
      <c r="R294" s="175"/>
      <c r="S294" s="175"/>
      <c r="T294" s="175"/>
      <c r="U294" s="104"/>
      <c r="V294" s="333"/>
      <c r="W294" s="333"/>
      <c r="X294" s="333"/>
      <c r="Y294" s="333"/>
      <c r="Z294" s="333"/>
      <c r="AA294" s="333"/>
      <c r="AB294" s="333"/>
      <c r="AC294" s="333"/>
    </row>
    <row r="295" spans="1:29" ht="16.5" customHeight="1">
      <c r="A295" s="173"/>
      <c r="B295" s="179"/>
      <c r="C295" s="175"/>
      <c r="D295" s="175"/>
      <c r="E295" s="175"/>
      <c r="F295" s="175"/>
      <c r="G295" s="175"/>
      <c r="H295" s="175"/>
      <c r="I295" s="175"/>
      <c r="J295" s="175"/>
      <c r="K295" s="175"/>
      <c r="L295" s="175"/>
      <c r="M295" s="176"/>
      <c r="N295" s="176"/>
      <c r="O295" s="176"/>
      <c r="P295" s="176"/>
      <c r="Q295" s="176"/>
      <c r="R295" s="175"/>
      <c r="S295" s="175"/>
      <c r="T295" s="175"/>
      <c r="U295" s="104"/>
      <c r="V295" s="333"/>
      <c r="W295" s="333"/>
      <c r="X295" s="333"/>
      <c r="Y295" s="333"/>
      <c r="Z295" s="333"/>
      <c r="AA295" s="333"/>
      <c r="AB295" s="333"/>
      <c r="AC295" s="333"/>
    </row>
    <row r="296" spans="1:29" ht="16.5" customHeight="1">
      <c r="A296" s="173"/>
      <c r="B296" s="179"/>
      <c r="C296" s="175"/>
      <c r="D296" s="175"/>
      <c r="E296" s="175"/>
      <c r="F296" s="175"/>
      <c r="G296" s="175"/>
      <c r="H296" s="175"/>
      <c r="I296" s="175"/>
      <c r="J296" s="175"/>
      <c r="K296" s="175"/>
      <c r="L296" s="175"/>
      <c r="M296" s="176"/>
      <c r="N296" s="176"/>
      <c r="O296" s="176"/>
      <c r="P296" s="176"/>
      <c r="Q296" s="176"/>
      <c r="R296" s="175"/>
      <c r="S296" s="175"/>
      <c r="T296" s="175"/>
      <c r="U296" s="104"/>
      <c r="V296" s="333"/>
      <c r="W296" s="333"/>
      <c r="X296" s="333"/>
      <c r="Y296" s="333"/>
      <c r="Z296" s="333"/>
      <c r="AA296" s="333"/>
      <c r="AB296" s="333"/>
      <c r="AC296" s="333"/>
    </row>
    <row r="297" spans="1:29" ht="16.5" customHeight="1">
      <c r="A297" s="173"/>
      <c r="B297" s="179"/>
      <c r="C297" s="175"/>
      <c r="D297" s="175"/>
      <c r="E297" s="175"/>
      <c r="F297" s="175"/>
      <c r="G297" s="175"/>
      <c r="H297" s="175"/>
      <c r="I297" s="175"/>
      <c r="J297" s="175"/>
      <c r="K297" s="175"/>
      <c r="L297" s="175"/>
      <c r="M297" s="176"/>
      <c r="N297" s="176"/>
      <c r="O297" s="176"/>
      <c r="P297" s="176"/>
      <c r="Q297" s="176"/>
      <c r="R297" s="175"/>
      <c r="S297" s="175"/>
      <c r="T297" s="175"/>
      <c r="U297" s="104"/>
      <c r="V297" s="333"/>
      <c r="W297" s="333"/>
      <c r="X297" s="333"/>
      <c r="Y297" s="333"/>
      <c r="Z297" s="333"/>
      <c r="AA297" s="333"/>
      <c r="AB297" s="333"/>
      <c r="AC297" s="333"/>
    </row>
    <row r="298" spans="1:29" ht="16.5" customHeight="1">
      <c r="A298" s="173"/>
      <c r="B298" s="179"/>
      <c r="C298" s="175"/>
      <c r="D298" s="175"/>
      <c r="E298" s="175"/>
      <c r="F298" s="175"/>
      <c r="G298" s="175"/>
      <c r="H298" s="175"/>
      <c r="I298" s="175"/>
      <c r="J298" s="175"/>
      <c r="K298" s="175"/>
      <c r="L298" s="175"/>
      <c r="M298" s="176"/>
      <c r="N298" s="176"/>
      <c r="O298" s="176"/>
      <c r="P298" s="176"/>
      <c r="Q298" s="176"/>
      <c r="R298" s="175"/>
      <c r="S298" s="175"/>
      <c r="T298" s="175"/>
      <c r="U298" s="104"/>
      <c r="V298" s="333"/>
      <c r="W298" s="333"/>
      <c r="X298" s="333"/>
      <c r="Y298" s="333"/>
      <c r="Z298" s="333"/>
      <c r="AA298" s="333"/>
      <c r="AB298" s="333"/>
      <c r="AC298" s="333"/>
    </row>
    <row r="299" spans="1:29" ht="16.5" customHeight="1">
      <c r="A299" s="173"/>
      <c r="B299" s="179"/>
      <c r="C299" s="175"/>
      <c r="D299" s="175"/>
      <c r="E299" s="175"/>
      <c r="F299" s="175"/>
      <c r="G299" s="175"/>
      <c r="H299" s="175"/>
      <c r="I299" s="175"/>
      <c r="J299" s="175"/>
      <c r="K299" s="175"/>
      <c r="L299" s="175"/>
      <c r="M299" s="176"/>
      <c r="N299" s="176"/>
      <c r="O299" s="176"/>
      <c r="P299" s="176"/>
      <c r="Q299" s="176"/>
      <c r="R299" s="175"/>
      <c r="S299" s="175"/>
      <c r="T299" s="175"/>
      <c r="U299" s="104"/>
      <c r="V299" s="333"/>
      <c r="W299" s="333"/>
      <c r="X299" s="333"/>
      <c r="Y299" s="333"/>
      <c r="Z299" s="333"/>
      <c r="AA299" s="333"/>
      <c r="AB299" s="333"/>
      <c r="AC299" s="333"/>
    </row>
    <row r="300" spans="1:29" ht="16.5" customHeight="1">
      <c r="A300" s="173"/>
      <c r="B300" s="179"/>
      <c r="C300" s="175"/>
      <c r="D300" s="175"/>
      <c r="E300" s="175"/>
      <c r="F300" s="175"/>
      <c r="G300" s="175"/>
      <c r="H300" s="175"/>
      <c r="I300" s="175"/>
      <c r="J300" s="175"/>
      <c r="K300" s="175"/>
      <c r="L300" s="175"/>
      <c r="M300" s="176"/>
      <c r="N300" s="176"/>
      <c r="O300" s="176"/>
      <c r="P300" s="176"/>
      <c r="Q300" s="176"/>
      <c r="R300" s="175"/>
      <c r="S300" s="175"/>
      <c r="T300" s="175"/>
      <c r="U300" s="104"/>
      <c r="V300" s="333"/>
      <c r="W300" s="333"/>
      <c r="X300" s="333"/>
      <c r="Y300" s="333"/>
      <c r="Z300" s="333"/>
      <c r="AA300" s="333"/>
      <c r="AB300" s="333"/>
      <c r="AC300" s="333"/>
    </row>
    <row r="301" spans="1:29" ht="16.5" customHeight="1">
      <c r="A301" s="173"/>
      <c r="B301" s="179"/>
      <c r="C301" s="175"/>
      <c r="D301" s="175"/>
      <c r="E301" s="175"/>
      <c r="F301" s="175"/>
      <c r="G301" s="175"/>
      <c r="H301" s="175"/>
      <c r="I301" s="175"/>
      <c r="J301" s="175"/>
      <c r="K301" s="175"/>
      <c r="L301" s="175"/>
      <c r="M301" s="176"/>
      <c r="N301" s="176"/>
      <c r="O301" s="176"/>
      <c r="P301" s="176"/>
      <c r="Q301" s="176"/>
      <c r="R301" s="175"/>
      <c r="S301" s="175"/>
      <c r="T301" s="175"/>
      <c r="U301" s="104"/>
      <c r="V301" s="333"/>
      <c r="W301" s="333"/>
      <c r="X301" s="333"/>
      <c r="Y301" s="333"/>
      <c r="Z301" s="333"/>
      <c r="AA301" s="333"/>
      <c r="AB301" s="333"/>
      <c r="AC301" s="333"/>
    </row>
    <row r="302" spans="1:29" ht="16.5" customHeight="1">
      <c r="A302" s="173"/>
      <c r="B302" s="179"/>
      <c r="C302" s="175"/>
      <c r="D302" s="175"/>
      <c r="E302" s="175"/>
      <c r="F302" s="175"/>
      <c r="G302" s="175"/>
      <c r="H302" s="175"/>
      <c r="I302" s="175"/>
      <c r="J302" s="175"/>
      <c r="K302" s="175"/>
      <c r="L302" s="175"/>
      <c r="M302" s="176"/>
      <c r="N302" s="176"/>
      <c r="O302" s="176"/>
      <c r="P302" s="176"/>
      <c r="Q302" s="176"/>
      <c r="R302" s="175"/>
      <c r="S302" s="175"/>
      <c r="T302" s="175"/>
      <c r="U302" s="104"/>
      <c r="V302" s="333"/>
      <c r="W302" s="333"/>
      <c r="X302" s="333"/>
      <c r="Y302" s="333"/>
      <c r="Z302" s="333"/>
      <c r="AA302" s="333"/>
      <c r="AB302" s="333"/>
      <c r="AC302" s="333"/>
    </row>
    <row r="303" spans="1:29" ht="16.5" customHeight="1">
      <c r="A303" s="173"/>
      <c r="B303" s="179"/>
      <c r="C303" s="175"/>
      <c r="D303" s="175"/>
      <c r="E303" s="175"/>
      <c r="F303" s="175"/>
      <c r="G303" s="175"/>
      <c r="H303" s="175"/>
      <c r="I303" s="175"/>
      <c r="J303" s="175"/>
      <c r="K303" s="175"/>
      <c r="L303" s="175"/>
      <c r="M303" s="176"/>
      <c r="N303" s="176"/>
      <c r="O303" s="176"/>
      <c r="P303" s="176"/>
      <c r="Q303" s="176"/>
      <c r="R303" s="175"/>
      <c r="S303" s="175"/>
      <c r="T303" s="175"/>
      <c r="U303" s="104"/>
      <c r="V303" s="333"/>
      <c r="W303" s="333"/>
      <c r="X303" s="333"/>
      <c r="Y303" s="333"/>
      <c r="Z303" s="333"/>
      <c r="AA303" s="333"/>
      <c r="AB303" s="333"/>
      <c r="AC303" s="333"/>
    </row>
    <row r="304" spans="1:29" ht="16.5" customHeight="1">
      <c r="A304" s="173"/>
      <c r="B304" s="179"/>
      <c r="C304" s="175"/>
      <c r="D304" s="175"/>
      <c r="E304" s="175"/>
      <c r="F304" s="175"/>
      <c r="G304" s="175"/>
      <c r="H304" s="175"/>
      <c r="I304" s="175"/>
      <c r="J304" s="175"/>
      <c r="K304" s="175"/>
      <c r="L304" s="175"/>
      <c r="M304" s="176"/>
      <c r="N304" s="176"/>
      <c r="O304" s="176"/>
      <c r="P304" s="176"/>
      <c r="Q304" s="176"/>
      <c r="R304" s="175"/>
      <c r="S304" s="175"/>
      <c r="T304" s="175"/>
      <c r="U304" s="104"/>
      <c r="V304" s="333"/>
      <c r="W304" s="333"/>
      <c r="X304" s="333"/>
      <c r="Y304" s="333"/>
      <c r="Z304" s="333"/>
      <c r="AA304" s="333"/>
      <c r="AB304" s="333"/>
      <c r="AC304" s="333"/>
    </row>
    <row r="305" spans="1:29" ht="16.5" customHeight="1">
      <c r="A305" s="173"/>
      <c r="B305" s="179"/>
      <c r="C305" s="175"/>
      <c r="D305" s="175"/>
      <c r="E305" s="175"/>
      <c r="F305" s="175"/>
      <c r="G305" s="175"/>
      <c r="H305" s="175"/>
      <c r="I305" s="175"/>
      <c r="J305" s="175"/>
      <c r="K305" s="175"/>
      <c r="L305" s="175"/>
      <c r="M305" s="176"/>
      <c r="N305" s="176"/>
      <c r="O305" s="176"/>
      <c r="P305" s="176"/>
      <c r="Q305" s="176"/>
      <c r="R305" s="175"/>
      <c r="S305" s="175"/>
      <c r="T305" s="175"/>
      <c r="U305" s="104"/>
      <c r="V305" s="333"/>
      <c r="W305" s="333"/>
      <c r="X305" s="333"/>
      <c r="Y305" s="333"/>
      <c r="Z305" s="333"/>
      <c r="AA305" s="333"/>
      <c r="AB305" s="333"/>
      <c r="AC305" s="333"/>
    </row>
    <row r="306" spans="1:29" ht="16.5" customHeight="1">
      <c r="A306" s="173"/>
      <c r="B306" s="179"/>
      <c r="C306" s="175"/>
      <c r="D306" s="175"/>
      <c r="E306" s="175"/>
      <c r="F306" s="175"/>
      <c r="G306" s="175"/>
      <c r="H306" s="175"/>
      <c r="I306" s="175"/>
      <c r="J306" s="175"/>
      <c r="K306" s="175"/>
      <c r="L306" s="175"/>
      <c r="M306" s="176"/>
      <c r="N306" s="176"/>
      <c r="O306" s="176"/>
      <c r="P306" s="176"/>
      <c r="Q306" s="176"/>
      <c r="R306" s="175"/>
      <c r="S306" s="175"/>
      <c r="T306" s="175"/>
      <c r="U306" s="104"/>
      <c r="V306" s="333"/>
      <c r="W306" s="333"/>
      <c r="X306" s="333"/>
      <c r="Y306" s="333"/>
      <c r="Z306" s="333"/>
      <c r="AA306" s="333"/>
      <c r="AB306" s="333"/>
      <c r="AC306" s="333"/>
    </row>
    <row r="307" spans="1:29" ht="16.5" customHeight="1">
      <c r="A307" s="173"/>
      <c r="B307" s="179"/>
      <c r="C307" s="175"/>
      <c r="D307" s="175"/>
      <c r="E307" s="175"/>
      <c r="F307" s="175"/>
      <c r="G307" s="175"/>
      <c r="H307" s="175"/>
      <c r="I307" s="175"/>
      <c r="J307" s="175"/>
      <c r="K307" s="175"/>
      <c r="L307" s="175"/>
      <c r="M307" s="176"/>
      <c r="N307" s="176"/>
      <c r="O307" s="176"/>
      <c r="P307" s="176"/>
      <c r="Q307" s="176"/>
      <c r="R307" s="175"/>
      <c r="S307" s="175"/>
      <c r="T307" s="175"/>
      <c r="U307" s="104"/>
      <c r="V307" s="333"/>
      <c r="W307" s="333"/>
      <c r="X307" s="333"/>
      <c r="Y307" s="333"/>
      <c r="Z307" s="333"/>
      <c r="AA307" s="333"/>
      <c r="AB307" s="333"/>
      <c r="AC307" s="333"/>
    </row>
    <row r="308" spans="1:29" ht="16.5" customHeight="1">
      <c r="A308" s="173"/>
      <c r="B308" s="179"/>
      <c r="C308" s="175"/>
      <c r="D308" s="175"/>
      <c r="E308" s="175"/>
      <c r="F308" s="175"/>
      <c r="G308" s="175"/>
      <c r="H308" s="175"/>
      <c r="I308" s="175"/>
      <c r="J308" s="175"/>
      <c r="K308" s="175"/>
      <c r="L308" s="175"/>
      <c r="M308" s="176"/>
      <c r="N308" s="176"/>
      <c r="O308" s="176"/>
      <c r="P308" s="176"/>
      <c r="Q308" s="176"/>
      <c r="R308" s="175"/>
      <c r="S308" s="175"/>
      <c r="T308" s="175"/>
      <c r="U308" s="104"/>
      <c r="V308" s="333"/>
      <c r="W308" s="333"/>
      <c r="X308" s="333"/>
      <c r="Y308" s="333"/>
      <c r="Z308" s="333"/>
      <c r="AA308" s="333"/>
      <c r="AB308" s="333"/>
      <c r="AC308" s="333"/>
    </row>
    <row r="309" spans="1:29" ht="16.5" customHeight="1">
      <c r="A309" s="173"/>
      <c r="B309" s="179"/>
      <c r="C309" s="175"/>
      <c r="D309" s="175"/>
      <c r="E309" s="175"/>
      <c r="F309" s="175"/>
      <c r="G309" s="175"/>
      <c r="H309" s="175"/>
      <c r="I309" s="175"/>
      <c r="J309" s="175"/>
      <c r="K309" s="175"/>
      <c r="L309" s="175"/>
      <c r="M309" s="176"/>
      <c r="N309" s="176"/>
      <c r="O309" s="176"/>
      <c r="P309" s="176"/>
      <c r="Q309" s="176"/>
      <c r="R309" s="175"/>
      <c r="S309" s="175"/>
      <c r="T309" s="175"/>
      <c r="U309" s="104"/>
      <c r="V309" s="333"/>
      <c r="W309" s="333"/>
      <c r="X309" s="333"/>
      <c r="Y309" s="333"/>
      <c r="Z309" s="333"/>
      <c r="AA309" s="333"/>
      <c r="AB309" s="333"/>
      <c r="AC309" s="333"/>
    </row>
    <row r="310" spans="1:29" ht="16.5" customHeight="1">
      <c r="A310" s="173"/>
      <c r="B310" s="179"/>
      <c r="C310" s="175"/>
      <c r="D310" s="175"/>
      <c r="E310" s="175"/>
      <c r="F310" s="175"/>
      <c r="G310" s="175"/>
      <c r="H310" s="175"/>
      <c r="I310" s="175"/>
      <c r="J310" s="175"/>
      <c r="K310" s="175"/>
      <c r="L310" s="175"/>
      <c r="M310" s="176"/>
      <c r="N310" s="176"/>
      <c r="O310" s="176"/>
      <c r="P310" s="176"/>
      <c r="Q310" s="176"/>
      <c r="R310" s="175"/>
      <c r="S310" s="175"/>
      <c r="T310" s="175"/>
      <c r="U310" s="104"/>
      <c r="V310" s="333"/>
      <c r="W310" s="333"/>
      <c r="X310" s="333"/>
      <c r="Y310" s="333"/>
      <c r="Z310" s="333"/>
      <c r="AA310" s="333"/>
      <c r="AB310" s="333"/>
      <c r="AC310" s="333"/>
    </row>
    <row r="311" spans="1:29" ht="16.5" customHeight="1">
      <c r="A311" s="173"/>
      <c r="B311" s="179"/>
      <c r="C311" s="175"/>
      <c r="D311" s="175"/>
      <c r="E311" s="175"/>
      <c r="F311" s="175"/>
      <c r="G311" s="175"/>
      <c r="H311" s="175"/>
      <c r="I311" s="175"/>
      <c r="J311" s="175"/>
      <c r="K311" s="175"/>
      <c r="L311" s="175"/>
      <c r="M311" s="176"/>
      <c r="N311" s="176"/>
      <c r="O311" s="176"/>
      <c r="P311" s="176"/>
      <c r="Q311" s="176"/>
      <c r="R311" s="175"/>
      <c r="S311" s="175"/>
      <c r="T311" s="175"/>
      <c r="U311" s="104"/>
      <c r="V311" s="333"/>
      <c r="W311" s="333"/>
      <c r="X311" s="333"/>
      <c r="Y311" s="333"/>
      <c r="Z311" s="333"/>
      <c r="AA311" s="333"/>
      <c r="AB311" s="333"/>
      <c r="AC311" s="333"/>
    </row>
    <row r="312" spans="1:29" ht="16.5" customHeight="1">
      <c r="A312" s="173"/>
      <c r="B312" s="179"/>
      <c r="C312" s="175"/>
      <c r="D312" s="175"/>
      <c r="E312" s="175"/>
      <c r="F312" s="175"/>
      <c r="G312" s="175"/>
      <c r="H312" s="175"/>
      <c r="I312" s="175"/>
      <c r="J312" s="175"/>
      <c r="K312" s="175"/>
      <c r="L312" s="175"/>
      <c r="M312" s="176"/>
      <c r="N312" s="176"/>
      <c r="O312" s="176"/>
      <c r="P312" s="176"/>
      <c r="Q312" s="176"/>
      <c r="R312" s="175"/>
      <c r="S312" s="175"/>
      <c r="T312" s="175"/>
      <c r="U312" s="104"/>
      <c r="V312" s="333"/>
      <c r="W312" s="333"/>
      <c r="X312" s="333"/>
      <c r="Y312" s="333"/>
      <c r="Z312" s="333"/>
      <c r="AA312" s="333"/>
      <c r="AB312" s="333"/>
      <c r="AC312" s="333"/>
    </row>
    <row r="313" spans="1:29" ht="16.5" customHeight="1">
      <c r="A313" s="173"/>
      <c r="B313" s="179"/>
      <c r="C313" s="175"/>
      <c r="D313" s="175"/>
      <c r="E313" s="175"/>
      <c r="F313" s="175"/>
      <c r="G313" s="175"/>
      <c r="H313" s="175"/>
      <c r="I313" s="175"/>
      <c r="J313" s="175"/>
      <c r="K313" s="175"/>
      <c r="L313" s="175"/>
      <c r="M313" s="176"/>
      <c r="N313" s="176"/>
      <c r="O313" s="176"/>
      <c r="P313" s="176"/>
      <c r="Q313" s="176"/>
      <c r="R313" s="175"/>
      <c r="S313" s="175"/>
      <c r="T313" s="175"/>
      <c r="U313" s="104"/>
      <c r="V313" s="333"/>
      <c r="W313" s="333"/>
      <c r="X313" s="333"/>
      <c r="Y313" s="333"/>
      <c r="Z313" s="333"/>
      <c r="AA313" s="333"/>
      <c r="AB313" s="333"/>
      <c r="AC313" s="333"/>
    </row>
    <row r="314" spans="1:29" ht="16.5" customHeight="1">
      <c r="A314" s="173"/>
      <c r="B314" s="179"/>
      <c r="C314" s="175"/>
      <c r="D314" s="175"/>
      <c r="E314" s="175"/>
      <c r="F314" s="175"/>
      <c r="G314" s="175"/>
      <c r="H314" s="175"/>
      <c r="I314" s="175"/>
      <c r="J314" s="175"/>
      <c r="K314" s="175"/>
      <c r="L314" s="175"/>
      <c r="M314" s="176"/>
      <c r="N314" s="176"/>
      <c r="O314" s="176"/>
      <c r="P314" s="176"/>
      <c r="Q314" s="176"/>
      <c r="R314" s="175"/>
      <c r="S314" s="175"/>
      <c r="T314" s="175"/>
      <c r="U314" s="104"/>
      <c r="V314" s="333"/>
      <c r="W314" s="333"/>
      <c r="X314" s="333"/>
      <c r="Y314" s="333"/>
      <c r="Z314" s="333"/>
      <c r="AA314" s="333"/>
      <c r="AB314" s="333"/>
      <c r="AC314" s="333"/>
    </row>
    <row r="315" spans="1:29" ht="16.5" customHeight="1">
      <c r="A315" s="173"/>
      <c r="B315" s="179"/>
      <c r="C315" s="175"/>
      <c r="D315" s="175"/>
      <c r="E315" s="175"/>
      <c r="F315" s="175"/>
      <c r="G315" s="175"/>
      <c r="H315" s="175"/>
      <c r="I315" s="175"/>
      <c r="J315" s="175"/>
      <c r="K315" s="175"/>
      <c r="L315" s="175"/>
      <c r="M315" s="176"/>
      <c r="N315" s="176"/>
      <c r="O315" s="176"/>
      <c r="P315" s="176"/>
      <c r="Q315" s="176"/>
      <c r="R315" s="175"/>
      <c r="S315" s="175"/>
      <c r="T315" s="175"/>
      <c r="U315" s="104"/>
      <c r="V315" s="333"/>
      <c r="W315" s="333"/>
      <c r="X315" s="333"/>
      <c r="Y315" s="333"/>
      <c r="Z315" s="333"/>
      <c r="AA315" s="333"/>
      <c r="AB315" s="333"/>
      <c r="AC315" s="333"/>
    </row>
    <row r="316" spans="1:29" ht="16.5" customHeight="1">
      <c r="A316" s="173"/>
      <c r="B316" s="179"/>
      <c r="C316" s="175"/>
      <c r="D316" s="175"/>
      <c r="E316" s="175"/>
      <c r="F316" s="175"/>
      <c r="G316" s="175"/>
      <c r="H316" s="175"/>
      <c r="I316" s="175"/>
      <c r="J316" s="175"/>
      <c r="K316" s="175"/>
      <c r="L316" s="175"/>
      <c r="M316" s="176"/>
      <c r="N316" s="176"/>
      <c r="O316" s="176"/>
      <c r="P316" s="176"/>
      <c r="Q316" s="176"/>
      <c r="R316" s="175"/>
      <c r="S316" s="175"/>
      <c r="T316" s="175"/>
      <c r="U316" s="104"/>
      <c r="V316" s="333"/>
      <c r="W316" s="333"/>
      <c r="X316" s="333"/>
      <c r="Y316" s="333"/>
      <c r="Z316" s="333"/>
      <c r="AA316" s="333"/>
      <c r="AB316" s="333"/>
      <c r="AC316" s="333"/>
    </row>
    <row r="317" spans="1:29" ht="16.5" customHeight="1">
      <c r="A317" s="173"/>
      <c r="B317" s="179"/>
      <c r="C317" s="175"/>
      <c r="D317" s="175"/>
      <c r="E317" s="175"/>
      <c r="F317" s="175"/>
      <c r="G317" s="175"/>
      <c r="H317" s="175"/>
      <c r="I317" s="175"/>
      <c r="J317" s="175"/>
      <c r="K317" s="175"/>
      <c r="L317" s="175"/>
      <c r="M317" s="176"/>
      <c r="N317" s="176"/>
      <c r="O317" s="176"/>
      <c r="P317" s="176"/>
      <c r="Q317" s="176"/>
      <c r="R317" s="175"/>
      <c r="S317" s="175"/>
      <c r="T317" s="175"/>
      <c r="U317" s="104"/>
      <c r="V317" s="333"/>
      <c r="W317" s="333"/>
      <c r="X317" s="333"/>
      <c r="Y317" s="333"/>
      <c r="Z317" s="333"/>
      <c r="AA317" s="333"/>
      <c r="AB317" s="333"/>
      <c r="AC317" s="333"/>
    </row>
    <row r="318" spans="1:29" ht="16.5" customHeight="1">
      <c r="A318" s="173"/>
      <c r="B318" s="179"/>
      <c r="C318" s="175"/>
      <c r="D318" s="175"/>
      <c r="E318" s="175"/>
      <c r="F318" s="175"/>
      <c r="G318" s="175"/>
      <c r="H318" s="175"/>
      <c r="I318" s="175"/>
      <c r="J318" s="175"/>
      <c r="K318" s="175"/>
      <c r="L318" s="175"/>
      <c r="M318" s="176"/>
      <c r="N318" s="176"/>
      <c r="O318" s="176"/>
      <c r="P318" s="176"/>
      <c r="Q318" s="176"/>
      <c r="R318" s="175"/>
      <c r="S318" s="175"/>
      <c r="T318" s="175"/>
      <c r="U318" s="104"/>
      <c r="V318" s="333"/>
      <c r="W318" s="333"/>
      <c r="X318" s="333"/>
      <c r="Y318" s="333"/>
      <c r="Z318" s="333"/>
      <c r="AA318" s="333"/>
      <c r="AB318" s="333"/>
      <c r="AC318" s="333"/>
    </row>
    <row r="319" spans="1:29" ht="16.5" customHeight="1">
      <c r="A319" s="173"/>
      <c r="B319" s="179"/>
      <c r="C319" s="175"/>
      <c r="D319" s="175"/>
      <c r="E319" s="175"/>
      <c r="F319" s="175"/>
      <c r="G319" s="175"/>
      <c r="H319" s="175"/>
      <c r="I319" s="175"/>
      <c r="J319" s="175"/>
      <c r="K319" s="175"/>
      <c r="L319" s="175"/>
      <c r="M319" s="176"/>
      <c r="N319" s="176"/>
      <c r="O319" s="176"/>
      <c r="P319" s="176"/>
      <c r="Q319" s="176"/>
      <c r="R319" s="175"/>
      <c r="S319" s="175"/>
      <c r="T319" s="175"/>
      <c r="U319" s="104"/>
      <c r="V319" s="333"/>
      <c r="W319" s="333"/>
      <c r="X319" s="333"/>
      <c r="Y319" s="333"/>
      <c r="Z319" s="333"/>
      <c r="AA319" s="333"/>
      <c r="AB319" s="333"/>
      <c r="AC319" s="333"/>
    </row>
    <row r="320" spans="1:29" ht="16.5" customHeight="1">
      <c r="A320" s="173"/>
      <c r="B320" s="179"/>
      <c r="C320" s="175"/>
      <c r="D320" s="175"/>
      <c r="E320" s="175"/>
      <c r="F320" s="175"/>
      <c r="G320" s="175"/>
      <c r="H320" s="175"/>
      <c r="I320" s="175"/>
      <c r="J320" s="175"/>
      <c r="K320" s="175"/>
      <c r="L320" s="175"/>
      <c r="M320" s="176"/>
      <c r="N320" s="176"/>
      <c r="O320" s="176"/>
      <c r="P320" s="176"/>
      <c r="Q320" s="176"/>
      <c r="R320" s="175"/>
      <c r="S320" s="175"/>
      <c r="T320" s="175"/>
      <c r="U320" s="104"/>
      <c r="V320" s="333"/>
      <c r="W320" s="333"/>
      <c r="X320" s="333"/>
      <c r="Y320" s="333"/>
      <c r="Z320" s="333"/>
      <c r="AA320" s="333"/>
      <c r="AB320" s="333"/>
      <c r="AC320" s="333"/>
    </row>
    <row r="321" spans="1:29" ht="16.5" customHeight="1">
      <c r="A321" s="173"/>
      <c r="B321" s="179"/>
      <c r="C321" s="175"/>
      <c r="D321" s="175"/>
      <c r="E321" s="175"/>
      <c r="F321" s="175"/>
      <c r="G321" s="175"/>
      <c r="H321" s="175"/>
      <c r="I321" s="175"/>
      <c r="J321" s="175"/>
      <c r="K321" s="175"/>
      <c r="L321" s="175"/>
      <c r="M321" s="176"/>
      <c r="N321" s="176"/>
      <c r="O321" s="176"/>
      <c r="P321" s="176"/>
      <c r="Q321" s="176"/>
      <c r="R321" s="175"/>
      <c r="S321" s="175"/>
      <c r="T321" s="175"/>
      <c r="U321" s="104"/>
      <c r="V321" s="333"/>
      <c r="W321" s="333"/>
      <c r="X321" s="333"/>
      <c r="Y321" s="333"/>
      <c r="Z321" s="333"/>
      <c r="AA321" s="333"/>
      <c r="AB321" s="333"/>
      <c r="AC321" s="333"/>
    </row>
    <row r="322" spans="1:29" ht="16.5" customHeight="1">
      <c r="A322" s="173"/>
      <c r="B322" s="179"/>
      <c r="C322" s="175"/>
      <c r="D322" s="175"/>
      <c r="E322" s="175"/>
      <c r="F322" s="175"/>
      <c r="G322" s="175"/>
      <c r="H322" s="175"/>
      <c r="I322" s="175"/>
      <c r="J322" s="175"/>
      <c r="K322" s="175"/>
      <c r="L322" s="175"/>
      <c r="M322" s="176"/>
      <c r="N322" s="176"/>
      <c r="O322" s="176"/>
      <c r="P322" s="176"/>
      <c r="Q322" s="176"/>
      <c r="R322" s="175"/>
      <c r="S322" s="175"/>
      <c r="T322" s="175"/>
      <c r="U322" s="104"/>
      <c r="V322" s="333"/>
      <c r="W322" s="333"/>
      <c r="X322" s="333"/>
      <c r="Y322" s="333"/>
      <c r="Z322" s="333"/>
      <c r="AA322" s="333"/>
      <c r="AB322" s="333"/>
      <c r="AC322" s="333"/>
    </row>
    <row r="323" spans="1:29" ht="16.5" customHeight="1">
      <c r="A323" s="173"/>
      <c r="B323" s="179"/>
      <c r="C323" s="175"/>
      <c r="D323" s="175"/>
      <c r="E323" s="175"/>
      <c r="F323" s="175"/>
      <c r="G323" s="175"/>
      <c r="H323" s="175"/>
      <c r="I323" s="175"/>
      <c r="J323" s="175"/>
      <c r="K323" s="175"/>
      <c r="L323" s="175"/>
      <c r="M323" s="176"/>
      <c r="N323" s="176"/>
      <c r="O323" s="176"/>
      <c r="P323" s="176"/>
      <c r="Q323" s="176"/>
      <c r="R323" s="175"/>
      <c r="S323" s="175"/>
      <c r="T323" s="175"/>
      <c r="U323" s="104"/>
      <c r="V323" s="333"/>
      <c r="W323" s="333"/>
      <c r="X323" s="333"/>
      <c r="Y323" s="333"/>
      <c r="Z323" s="333"/>
      <c r="AA323" s="333"/>
      <c r="AB323" s="333"/>
      <c r="AC323" s="333"/>
    </row>
    <row r="324" spans="1:29" ht="16.5" customHeight="1">
      <c r="A324" s="173"/>
      <c r="B324" s="179"/>
      <c r="C324" s="175"/>
      <c r="D324" s="175"/>
      <c r="E324" s="175"/>
      <c r="F324" s="175"/>
      <c r="G324" s="175"/>
      <c r="H324" s="175"/>
      <c r="I324" s="175"/>
      <c r="J324" s="175"/>
      <c r="K324" s="175"/>
      <c r="L324" s="175"/>
      <c r="M324" s="176"/>
      <c r="N324" s="176"/>
      <c r="O324" s="176"/>
      <c r="P324" s="176"/>
      <c r="Q324" s="176"/>
      <c r="R324" s="175"/>
      <c r="S324" s="175"/>
      <c r="T324" s="175"/>
      <c r="U324" s="104"/>
      <c r="V324" s="333"/>
      <c r="W324" s="333"/>
      <c r="X324" s="333"/>
      <c r="Y324" s="333"/>
      <c r="Z324" s="333"/>
      <c r="AA324" s="333"/>
      <c r="AB324" s="333"/>
      <c r="AC324" s="333"/>
    </row>
    <row r="325" spans="1:29" ht="16.5" customHeight="1">
      <c r="A325" s="173"/>
      <c r="B325" s="179"/>
      <c r="C325" s="175"/>
      <c r="D325" s="175"/>
      <c r="E325" s="175"/>
      <c r="F325" s="175"/>
      <c r="G325" s="175"/>
      <c r="H325" s="175"/>
      <c r="I325" s="175"/>
      <c r="J325" s="175"/>
      <c r="K325" s="175"/>
      <c r="L325" s="175"/>
      <c r="M325" s="176"/>
      <c r="N325" s="176"/>
      <c r="O325" s="176"/>
      <c r="P325" s="176"/>
      <c r="Q325" s="176"/>
      <c r="R325" s="175"/>
      <c r="S325" s="175"/>
      <c r="T325" s="175"/>
      <c r="U325" s="104"/>
      <c r="V325" s="333"/>
      <c r="W325" s="333"/>
      <c r="X325" s="333"/>
      <c r="Y325" s="333"/>
      <c r="Z325" s="333"/>
      <c r="AA325" s="333"/>
      <c r="AB325" s="333"/>
      <c r="AC325" s="333"/>
    </row>
    <row r="326" spans="1:29" ht="16.5" customHeight="1">
      <c r="A326" s="173"/>
      <c r="B326" s="179"/>
      <c r="C326" s="175"/>
      <c r="D326" s="175"/>
      <c r="E326" s="175"/>
      <c r="F326" s="175"/>
      <c r="G326" s="175"/>
      <c r="H326" s="175"/>
      <c r="I326" s="175"/>
      <c r="J326" s="175"/>
      <c r="K326" s="175"/>
      <c r="L326" s="175"/>
      <c r="M326" s="176"/>
      <c r="N326" s="176"/>
      <c r="O326" s="176"/>
      <c r="P326" s="176"/>
      <c r="Q326" s="176"/>
      <c r="R326" s="175"/>
      <c r="S326" s="175"/>
      <c r="T326" s="175"/>
      <c r="U326" s="104"/>
      <c r="V326" s="333"/>
      <c r="W326" s="333"/>
      <c r="X326" s="333"/>
      <c r="Y326" s="333"/>
      <c r="Z326" s="333"/>
      <c r="AA326" s="333"/>
      <c r="AB326" s="333"/>
      <c r="AC326" s="333"/>
    </row>
    <row r="327" spans="1:29" ht="16.5" customHeight="1">
      <c r="A327" s="173"/>
      <c r="B327" s="179"/>
      <c r="C327" s="175"/>
      <c r="D327" s="175"/>
      <c r="E327" s="175"/>
      <c r="F327" s="175"/>
      <c r="G327" s="175"/>
      <c r="H327" s="175"/>
      <c r="I327" s="175"/>
      <c r="J327" s="175"/>
      <c r="K327" s="175"/>
      <c r="L327" s="175"/>
      <c r="M327" s="176"/>
      <c r="N327" s="176"/>
      <c r="O327" s="176"/>
      <c r="P327" s="176"/>
      <c r="Q327" s="176"/>
      <c r="R327" s="175"/>
      <c r="S327" s="175"/>
      <c r="T327" s="175"/>
      <c r="U327" s="104"/>
      <c r="V327" s="333"/>
      <c r="W327" s="333"/>
      <c r="X327" s="333"/>
      <c r="Y327" s="333"/>
      <c r="Z327" s="333"/>
      <c r="AA327" s="333"/>
      <c r="AB327" s="333"/>
      <c r="AC327" s="333"/>
    </row>
    <row r="328" spans="1:29" ht="16.5" customHeight="1">
      <c r="A328" s="173"/>
      <c r="B328" s="179"/>
      <c r="C328" s="175"/>
      <c r="D328" s="175"/>
      <c r="E328" s="175"/>
      <c r="F328" s="175"/>
      <c r="G328" s="175"/>
      <c r="H328" s="175"/>
      <c r="I328" s="175"/>
      <c r="J328" s="175"/>
      <c r="K328" s="175"/>
      <c r="L328" s="175"/>
      <c r="M328" s="176"/>
      <c r="N328" s="176"/>
      <c r="O328" s="176"/>
      <c r="P328" s="176"/>
      <c r="Q328" s="176"/>
      <c r="R328" s="175"/>
      <c r="S328" s="175"/>
      <c r="T328" s="175"/>
      <c r="U328" s="104"/>
      <c r="V328" s="333"/>
      <c r="W328" s="333"/>
      <c r="X328" s="333"/>
      <c r="Y328" s="333"/>
      <c r="Z328" s="333"/>
      <c r="AA328" s="333"/>
      <c r="AB328" s="333"/>
      <c r="AC328" s="333"/>
    </row>
    <row r="329" spans="1:29" ht="16.5" customHeight="1">
      <c r="A329" s="173"/>
      <c r="B329" s="179"/>
      <c r="C329" s="175"/>
      <c r="D329" s="175"/>
      <c r="E329" s="175"/>
      <c r="F329" s="175"/>
      <c r="G329" s="175"/>
      <c r="H329" s="175"/>
      <c r="I329" s="175"/>
      <c r="J329" s="175"/>
      <c r="K329" s="175"/>
      <c r="L329" s="175"/>
      <c r="M329" s="176"/>
      <c r="N329" s="176"/>
      <c r="O329" s="176"/>
      <c r="P329" s="176"/>
      <c r="Q329" s="176"/>
      <c r="R329" s="175"/>
      <c r="S329" s="175"/>
      <c r="T329" s="175"/>
      <c r="U329" s="104"/>
      <c r="V329" s="333"/>
      <c r="W329" s="333"/>
      <c r="X329" s="333"/>
      <c r="Y329" s="333"/>
      <c r="Z329" s="333"/>
      <c r="AA329" s="333"/>
      <c r="AB329" s="333"/>
      <c r="AC329" s="333"/>
    </row>
    <row r="330" spans="1:29" ht="16.5" customHeight="1">
      <c r="A330" s="173"/>
      <c r="B330" s="179"/>
      <c r="C330" s="175"/>
      <c r="D330" s="175"/>
      <c r="E330" s="175"/>
      <c r="F330" s="175"/>
      <c r="G330" s="175"/>
      <c r="H330" s="175"/>
      <c r="I330" s="175"/>
      <c r="J330" s="175"/>
      <c r="K330" s="175"/>
      <c r="L330" s="175"/>
      <c r="M330" s="176"/>
      <c r="N330" s="176"/>
      <c r="O330" s="176"/>
      <c r="P330" s="176"/>
      <c r="Q330" s="176"/>
      <c r="R330" s="175"/>
      <c r="S330" s="175"/>
      <c r="T330" s="175"/>
      <c r="U330" s="104"/>
      <c r="V330" s="333"/>
      <c r="W330" s="333"/>
      <c r="X330" s="333"/>
      <c r="Y330" s="333"/>
      <c r="Z330" s="333"/>
      <c r="AA330" s="333"/>
      <c r="AB330" s="333"/>
      <c r="AC330" s="333"/>
    </row>
    <row r="331" spans="1:29" ht="16.5" customHeight="1">
      <c r="A331" s="173"/>
      <c r="B331" s="179"/>
      <c r="C331" s="175"/>
      <c r="D331" s="175"/>
      <c r="E331" s="175"/>
      <c r="F331" s="175"/>
      <c r="G331" s="175"/>
      <c r="H331" s="175"/>
      <c r="I331" s="175"/>
      <c r="J331" s="175"/>
      <c r="K331" s="175"/>
      <c r="L331" s="175"/>
      <c r="M331" s="176"/>
      <c r="N331" s="176"/>
      <c r="O331" s="176"/>
      <c r="P331" s="176"/>
      <c r="Q331" s="176"/>
      <c r="R331" s="175"/>
      <c r="S331" s="175"/>
      <c r="T331" s="175"/>
      <c r="U331" s="104"/>
      <c r="V331" s="333"/>
      <c r="W331" s="333"/>
      <c r="X331" s="333"/>
      <c r="Y331" s="333"/>
      <c r="Z331" s="333"/>
      <c r="AA331" s="333"/>
      <c r="AB331" s="333"/>
      <c r="AC331" s="333"/>
    </row>
    <row r="332" spans="1:29" ht="16.5" customHeight="1">
      <c r="A332" s="173"/>
      <c r="B332" s="179"/>
      <c r="C332" s="175"/>
      <c r="D332" s="175"/>
      <c r="E332" s="175"/>
      <c r="F332" s="175"/>
      <c r="G332" s="175"/>
      <c r="H332" s="175"/>
      <c r="I332" s="175"/>
      <c r="J332" s="175"/>
      <c r="K332" s="175"/>
      <c r="L332" s="175"/>
      <c r="M332" s="176"/>
      <c r="N332" s="176"/>
      <c r="O332" s="176"/>
      <c r="P332" s="176"/>
      <c r="Q332" s="176"/>
      <c r="R332" s="175"/>
      <c r="S332" s="175"/>
      <c r="T332" s="175"/>
      <c r="U332" s="104"/>
      <c r="V332" s="333"/>
      <c r="W332" s="333"/>
      <c r="X332" s="333"/>
      <c r="Y332" s="333"/>
      <c r="Z332" s="333"/>
      <c r="AA332" s="333"/>
      <c r="AB332" s="333"/>
      <c r="AC332" s="333"/>
    </row>
    <row r="333" spans="1:29" ht="16.5" customHeight="1">
      <c r="A333" s="173"/>
      <c r="B333" s="179"/>
      <c r="C333" s="175"/>
      <c r="D333" s="175"/>
      <c r="E333" s="175"/>
      <c r="F333" s="175"/>
      <c r="G333" s="175"/>
      <c r="H333" s="175"/>
      <c r="I333" s="175"/>
      <c r="J333" s="175"/>
      <c r="K333" s="175"/>
      <c r="L333" s="175"/>
      <c r="M333" s="176"/>
      <c r="N333" s="176"/>
      <c r="O333" s="176"/>
      <c r="P333" s="176"/>
      <c r="Q333" s="176"/>
      <c r="R333" s="175"/>
      <c r="S333" s="175"/>
      <c r="T333" s="175"/>
      <c r="U333" s="104"/>
      <c r="V333" s="333"/>
      <c r="W333" s="333"/>
      <c r="X333" s="333"/>
      <c r="Y333" s="333"/>
      <c r="Z333" s="333"/>
      <c r="AA333" s="333"/>
      <c r="AB333" s="333"/>
      <c r="AC333" s="333"/>
    </row>
    <row r="334" spans="1:29" ht="16.5" customHeight="1">
      <c r="A334" s="173"/>
      <c r="B334" s="179"/>
      <c r="C334" s="175"/>
      <c r="D334" s="175"/>
      <c r="E334" s="175"/>
      <c r="F334" s="175"/>
      <c r="G334" s="175"/>
      <c r="H334" s="175"/>
      <c r="I334" s="175"/>
      <c r="J334" s="175"/>
      <c r="K334" s="175"/>
      <c r="L334" s="175"/>
      <c r="M334" s="176"/>
      <c r="N334" s="176"/>
      <c r="O334" s="176"/>
      <c r="P334" s="176"/>
      <c r="Q334" s="176"/>
      <c r="R334" s="175"/>
      <c r="S334" s="175"/>
      <c r="T334" s="175"/>
      <c r="U334" s="104"/>
      <c r="V334" s="333"/>
      <c r="W334" s="333"/>
      <c r="X334" s="333"/>
      <c r="Y334" s="333"/>
      <c r="Z334" s="333"/>
      <c r="AA334" s="333"/>
      <c r="AB334" s="333"/>
      <c r="AC334" s="333"/>
    </row>
    <row r="335" spans="1:29" ht="16.5" customHeight="1">
      <c r="A335" s="173"/>
      <c r="B335" s="179"/>
      <c r="C335" s="175"/>
      <c r="D335" s="175"/>
      <c r="E335" s="175"/>
      <c r="F335" s="175"/>
      <c r="G335" s="175"/>
      <c r="H335" s="175"/>
      <c r="I335" s="175"/>
      <c r="J335" s="175"/>
      <c r="K335" s="175"/>
      <c r="L335" s="175"/>
      <c r="M335" s="176"/>
      <c r="N335" s="176"/>
      <c r="O335" s="176"/>
      <c r="P335" s="176"/>
      <c r="Q335" s="176"/>
      <c r="R335" s="175"/>
      <c r="S335" s="175"/>
      <c r="T335" s="175"/>
      <c r="U335" s="104"/>
      <c r="V335" s="333"/>
      <c r="W335" s="333"/>
      <c r="X335" s="333"/>
      <c r="Y335" s="333"/>
      <c r="Z335" s="333"/>
      <c r="AA335" s="333"/>
      <c r="AB335" s="333"/>
      <c r="AC335" s="333"/>
    </row>
    <row r="336" spans="1:29" ht="16.5" customHeight="1">
      <c r="A336" s="173"/>
      <c r="B336" s="179"/>
      <c r="C336" s="175"/>
      <c r="D336" s="175"/>
      <c r="E336" s="175"/>
      <c r="F336" s="175"/>
      <c r="G336" s="175"/>
      <c r="H336" s="175"/>
      <c r="I336" s="175"/>
      <c r="J336" s="175"/>
      <c r="K336" s="175"/>
      <c r="L336" s="175"/>
      <c r="M336" s="176"/>
      <c r="N336" s="176"/>
      <c r="O336" s="176"/>
      <c r="P336" s="176"/>
      <c r="Q336" s="176"/>
      <c r="R336" s="175"/>
      <c r="S336" s="175"/>
      <c r="T336" s="175"/>
      <c r="U336" s="104"/>
      <c r="V336" s="333"/>
      <c r="W336" s="333"/>
      <c r="X336" s="333"/>
      <c r="Y336" s="333"/>
      <c r="Z336" s="333"/>
      <c r="AA336" s="333"/>
      <c r="AB336" s="333"/>
      <c r="AC336" s="333"/>
    </row>
    <row r="337" spans="1:29" ht="16.5" customHeight="1">
      <c r="A337" s="173"/>
      <c r="B337" s="179"/>
      <c r="C337" s="175"/>
      <c r="D337" s="175"/>
      <c r="E337" s="175"/>
      <c r="F337" s="175"/>
      <c r="G337" s="175"/>
      <c r="H337" s="175"/>
      <c r="I337" s="175"/>
      <c r="J337" s="175"/>
      <c r="K337" s="175"/>
      <c r="L337" s="175"/>
      <c r="M337" s="176"/>
      <c r="N337" s="176"/>
      <c r="O337" s="176"/>
      <c r="P337" s="176"/>
      <c r="Q337" s="176"/>
      <c r="R337" s="175"/>
      <c r="S337" s="175"/>
      <c r="T337" s="175"/>
      <c r="U337" s="104"/>
      <c r="V337" s="333"/>
      <c r="W337" s="333"/>
      <c r="X337" s="333"/>
      <c r="Y337" s="333"/>
      <c r="Z337" s="333"/>
      <c r="AA337" s="333"/>
      <c r="AB337" s="333"/>
      <c r="AC337" s="333"/>
    </row>
    <row r="338" spans="1:29" ht="16.5" customHeight="1">
      <c r="A338" s="173"/>
      <c r="B338" s="179"/>
      <c r="C338" s="175"/>
      <c r="D338" s="175"/>
      <c r="E338" s="175"/>
      <c r="F338" s="175"/>
      <c r="G338" s="175"/>
      <c r="H338" s="175"/>
      <c r="I338" s="175"/>
      <c r="J338" s="175"/>
      <c r="K338" s="175"/>
      <c r="L338" s="175"/>
      <c r="M338" s="176"/>
      <c r="N338" s="176"/>
      <c r="O338" s="176"/>
      <c r="P338" s="176"/>
      <c r="Q338" s="176"/>
      <c r="R338" s="175"/>
      <c r="S338" s="175"/>
      <c r="T338" s="175"/>
      <c r="U338" s="104"/>
      <c r="V338" s="333"/>
      <c r="W338" s="333"/>
      <c r="X338" s="333"/>
      <c r="Y338" s="333"/>
      <c r="Z338" s="333"/>
      <c r="AA338" s="333"/>
      <c r="AB338" s="333"/>
      <c r="AC338" s="333"/>
    </row>
    <row r="339" spans="1:29" ht="16.5" customHeight="1">
      <c r="A339" s="173"/>
      <c r="B339" s="179"/>
      <c r="C339" s="175"/>
      <c r="D339" s="175"/>
      <c r="E339" s="175"/>
      <c r="F339" s="175"/>
      <c r="G339" s="175"/>
      <c r="H339" s="175"/>
      <c r="I339" s="175"/>
      <c r="J339" s="175"/>
      <c r="K339" s="175"/>
      <c r="L339" s="175"/>
      <c r="M339" s="176"/>
      <c r="N339" s="176"/>
      <c r="O339" s="176"/>
      <c r="P339" s="176"/>
      <c r="Q339" s="176"/>
      <c r="R339" s="175"/>
      <c r="S339" s="175"/>
      <c r="T339" s="175"/>
      <c r="U339" s="104"/>
      <c r="V339" s="333"/>
      <c r="W339" s="333"/>
      <c r="X339" s="333"/>
      <c r="Y339" s="333"/>
      <c r="Z339" s="333"/>
      <c r="AA339" s="333"/>
      <c r="AB339" s="333"/>
      <c r="AC339" s="333"/>
    </row>
    <row r="340" spans="1:29" ht="16.5" customHeight="1">
      <c r="A340" s="173"/>
      <c r="B340" s="179"/>
      <c r="C340" s="175"/>
      <c r="D340" s="175"/>
      <c r="E340" s="175"/>
      <c r="F340" s="175"/>
      <c r="G340" s="175"/>
      <c r="H340" s="175"/>
      <c r="I340" s="175"/>
      <c r="J340" s="175"/>
      <c r="K340" s="175"/>
      <c r="L340" s="175"/>
      <c r="M340" s="176"/>
      <c r="N340" s="176"/>
      <c r="O340" s="176"/>
      <c r="P340" s="176"/>
      <c r="Q340" s="176"/>
      <c r="R340" s="175"/>
      <c r="S340" s="175"/>
      <c r="T340" s="175"/>
      <c r="U340" s="104"/>
      <c r="V340" s="333"/>
      <c r="W340" s="333"/>
      <c r="X340" s="333"/>
      <c r="Y340" s="333"/>
      <c r="Z340" s="333"/>
      <c r="AA340" s="333"/>
      <c r="AB340" s="333"/>
      <c r="AC340" s="333"/>
    </row>
    <row r="341" spans="1:29" ht="16.5" customHeight="1">
      <c r="A341" s="173"/>
      <c r="B341" s="179"/>
      <c r="C341" s="175"/>
      <c r="D341" s="175"/>
      <c r="E341" s="175"/>
      <c r="F341" s="175"/>
      <c r="G341" s="175"/>
      <c r="H341" s="175"/>
      <c r="I341" s="175"/>
      <c r="J341" s="175"/>
      <c r="K341" s="175"/>
      <c r="L341" s="175"/>
      <c r="M341" s="176"/>
      <c r="N341" s="176"/>
      <c r="O341" s="176"/>
      <c r="P341" s="176"/>
      <c r="Q341" s="176"/>
      <c r="R341" s="175"/>
      <c r="S341" s="175"/>
      <c r="T341" s="175"/>
      <c r="U341" s="104"/>
      <c r="V341" s="333"/>
      <c r="W341" s="333"/>
      <c r="X341" s="333"/>
      <c r="Y341" s="333"/>
      <c r="Z341" s="333"/>
      <c r="AA341" s="333"/>
      <c r="AB341" s="333"/>
      <c r="AC341" s="333"/>
    </row>
    <row r="342" spans="1:29" ht="16.5" customHeight="1">
      <c r="A342" s="173"/>
      <c r="B342" s="179"/>
      <c r="C342" s="175"/>
      <c r="D342" s="175"/>
      <c r="E342" s="175"/>
      <c r="F342" s="175"/>
      <c r="G342" s="175"/>
      <c r="H342" s="175"/>
      <c r="I342" s="175"/>
      <c r="J342" s="175"/>
      <c r="K342" s="175"/>
      <c r="L342" s="175"/>
      <c r="M342" s="176"/>
      <c r="N342" s="176"/>
      <c r="O342" s="176"/>
      <c r="P342" s="176"/>
      <c r="Q342" s="176"/>
      <c r="R342" s="175"/>
      <c r="S342" s="175"/>
      <c r="T342" s="175"/>
      <c r="U342" s="104"/>
      <c r="V342" s="333"/>
      <c r="W342" s="333"/>
      <c r="X342" s="333"/>
      <c r="Y342" s="333"/>
      <c r="Z342" s="333"/>
      <c r="AA342" s="333"/>
      <c r="AB342" s="333"/>
      <c r="AC342" s="333"/>
    </row>
    <row r="343" spans="1:29" ht="16.5" customHeight="1">
      <c r="A343" s="173"/>
      <c r="B343" s="179"/>
      <c r="C343" s="175"/>
      <c r="D343" s="175"/>
      <c r="E343" s="175"/>
      <c r="F343" s="175"/>
      <c r="G343" s="175"/>
      <c r="H343" s="175"/>
      <c r="I343" s="175"/>
      <c r="J343" s="175"/>
      <c r="K343" s="175"/>
      <c r="L343" s="175"/>
      <c r="M343" s="176"/>
      <c r="N343" s="176"/>
      <c r="O343" s="176"/>
      <c r="P343" s="176"/>
      <c r="Q343" s="176"/>
      <c r="R343" s="175"/>
      <c r="S343" s="175"/>
      <c r="T343" s="175"/>
      <c r="U343" s="104"/>
      <c r="V343" s="333"/>
      <c r="W343" s="333"/>
      <c r="X343" s="333"/>
      <c r="Y343" s="333"/>
      <c r="Z343" s="333"/>
      <c r="AA343" s="333"/>
      <c r="AB343" s="333"/>
      <c r="AC343" s="333"/>
    </row>
    <row r="344" spans="1:29" ht="16.5" customHeight="1">
      <c r="A344" s="173"/>
      <c r="B344" s="179"/>
      <c r="C344" s="175"/>
      <c r="D344" s="175"/>
      <c r="E344" s="175"/>
      <c r="F344" s="175"/>
      <c r="G344" s="175"/>
      <c r="H344" s="175"/>
      <c r="I344" s="175"/>
      <c r="J344" s="175"/>
      <c r="K344" s="175"/>
      <c r="L344" s="175"/>
      <c r="M344" s="176"/>
      <c r="N344" s="176"/>
      <c r="O344" s="176"/>
      <c r="P344" s="176"/>
      <c r="Q344" s="176"/>
      <c r="R344" s="175"/>
      <c r="S344" s="175"/>
      <c r="T344" s="175"/>
      <c r="U344" s="104"/>
      <c r="V344" s="333"/>
      <c r="W344" s="333"/>
      <c r="X344" s="333"/>
      <c r="Y344" s="333"/>
      <c r="Z344" s="333"/>
      <c r="AA344" s="333"/>
      <c r="AB344" s="333"/>
      <c r="AC344" s="333"/>
    </row>
    <row r="345" spans="1:29" ht="16.5" customHeight="1">
      <c r="A345" s="173"/>
      <c r="B345" s="179"/>
      <c r="C345" s="175"/>
      <c r="D345" s="175"/>
      <c r="E345" s="175"/>
      <c r="F345" s="175"/>
      <c r="G345" s="175"/>
      <c r="H345" s="175"/>
      <c r="I345" s="175"/>
      <c r="J345" s="175"/>
      <c r="K345" s="175"/>
      <c r="L345" s="175"/>
      <c r="M345" s="176"/>
      <c r="N345" s="176"/>
      <c r="O345" s="176"/>
      <c r="P345" s="176"/>
      <c r="Q345" s="176"/>
      <c r="R345" s="175"/>
      <c r="S345" s="175"/>
      <c r="T345" s="175"/>
      <c r="U345" s="104"/>
      <c r="V345" s="333"/>
      <c r="W345" s="333"/>
      <c r="X345" s="333"/>
      <c r="Y345" s="333"/>
      <c r="Z345" s="333"/>
      <c r="AA345" s="333"/>
      <c r="AB345" s="333"/>
      <c r="AC345" s="333"/>
    </row>
    <row r="346" spans="1:29" ht="16.5" customHeight="1">
      <c r="A346" s="173"/>
      <c r="B346" s="179"/>
      <c r="C346" s="175"/>
      <c r="D346" s="175"/>
      <c r="E346" s="175"/>
      <c r="F346" s="175"/>
      <c r="G346" s="175"/>
      <c r="H346" s="175"/>
      <c r="I346" s="175"/>
      <c r="J346" s="175"/>
      <c r="K346" s="175"/>
      <c r="L346" s="175"/>
      <c r="M346" s="176"/>
      <c r="N346" s="176"/>
      <c r="O346" s="176"/>
      <c r="P346" s="176"/>
      <c r="Q346" s="176"/>
      <c r="R346" s="175"/>
      <c r="S346" s="175"/>
      <c r="T346" s="175"/>
      <c r="U346" s="104"/>
      <c r="V346" s="333"/>
      <c r="W346" s="333"/>
      <c r="X346" s="333"/>
      <c r="Y346" s="333"/>
      <c r="Z346" s="333"/>
      <c r="AA346" s="333"/>
      <c r="AB346" s="333"/>
      <c r="AC346" s="333"/>
    </row>
    <row r="347" spans="1:29" ht="16.5" customHeight="1">
      <c r="A347" s="173"/>
      <c r="B347" s="179"/>
      <c r="C347" s="175"/>
      <c r="D347" s="175"/>
      <c r="E347" s="175"/>
      <c r="F347" s="175"/>
      <c r="G347" s="175"/>
      <c r="H347" s="175"/>
      <c r="I347" s="175"/>
      <c r="J347" s="175"/>
      <c r="K347" s="175"/>
      <c r="L347" s="175"/>
      <c r="M347" s="176"/>
      <c r="N347" s="176"/>
      <c r="O347" s="176"/>
      <c r="P347" s="176"/>
      <c r="Q347" s="176"/>
      <c r="R347" s="175"/>
      <c r="S347" s="175"/>
      <c r="T347" s="175"/>
      <c r="U347" s="104"/>
      <c r="V347" s="333"/>
      <c r="W347" s="333"/>
      <c r="X347" s="333"/>
      <c r="Y347" s="333"/>
      <c r="Z347" s="333"/>
      <c r="AA347" s="333"/>
      <c r="AB347" s="333"/>
      <c r="AC347" s="333"/>
    </row>
    <row r="348" spans="1:29" ht="16.5" customHeight="1">
      <c r="A348" s="173"/>
      <c r="B348" s="179"/>
      <c r="C348" s="175"/>
      <c r="D348" s="175"/>
      <c r="E348" s="175"/>
      <c r="F348" s="175"/>
      <c r="G348" s="175"/>
      <c r="H348" s="175"/>
      <c r="I348" s="175"/>
      <c r="J348" s="175"/>
      <c r="K348" s="175"/>
      <c r="L348" s="175"/>
      <c r="M348" s="176"/>
      <c r="N348" s="176"/>
      <c r="O348" s="176"/>
      <c r="P348" s="176"/>
      <c r="Q348" s="176"/>
      <c r="R348" s="175"/>
      <c r="S348" s="175"/>
      <c r="T348" s="175"/>
      <c r="U348" s="104"/>
      <c r="V348" s="333"/>
      <c r="W348" s="333"/>
      <c r="X348" s="333"/>
      <c r="Y348" s="333"/>
      <c r="Z348" s="333"/>
      <c r="AA348" s="333"/>
      <c r="AB348" s="333"/>
      <c r="AC348" s="333"/>
    </row>
    <row r="349" spans="1:29" ht="16.5" customHeight="1">
      <c r="A349" s="173"/>
      <c r="B349" s="179"/>
      <c r="C349" s="175"/>
      <c r="D349" s="175"/>
      <c r="E349" s="175"/>
      <c r="F349" s="175"/>
      <c r="G349" s="175"/>
      <c r="H349" s="175"/>
      <c r="I349" s="175"/>
      <c r="J349" s="175"/>
      <c r="K349" s="175"/>
      <c r="L349" s="175"/>
      <c r="M349" s="176"/>
      <c r="N349" s="176"/>
      <c r="O349" s="176"/>
      <c r="P349" s="176"/>
      <c r="Q349" s="176"/>
      <c r="R349" s="175"/>
      <c r="S349" s="175"/>
      <c r="T349" s="175"/>
      <c r="U349" s="104"/>
      <c r="V349" s="333"/>
      <c r="W349" s="333"/>
      <c r="X349" s="333"/>
      <c r="Y349" s="333"/>
      <c r="Z349" s="333"/>
      <c r="AA349" s="333"/>
      <c r="AB349" s="333"/>
      <c r="AC349" s="333"/>
    </row>
    <row r="350" spans="1:29" ht="16.5" customHeight="1">
      <c r="A350" s="173"/>
      <c r="B350" s="179"/>
      <c r="C350" s="175"/>
      <c r="D350" s="175"/>
      <c r="E350" s="175"/>
      <c r="F350" s="175"/>
      <c r="G350" s="175"/>
      <c r="H350" s="175"/>
      <c r="I350" s="175"/>
      <c r="J350" s="175"/>
      <c r="K350" s="175"/>
      <c r="L350" s="175"/>
      <c r="M350" s="176"/>
      <c r="N350" s="176"/>
      <c r="O350" s="176"/>
      <c r="P350" s="176"/>
      <c r="Q350" s="176"/>
      <c r="R350" s="175"/>
      <c r="S350" s="175"/>
      <c r="T350" s="175"/>
      <c r="U350" s="104"/>
      <c r="V350" s="333"/>
      <c r="W350" s="333"/>
      <c r="X350" s="333"/>
      <c r="Y350" s="333"/>
      <c r="Z350" s="333"/>
      <c r="AA350" s="333"/>
      <c r="AB350" s="333"/>
      <c r="AC350" s="333"/>
    </row>
    <row r="351" spans="1:29" ht="16.5" customHeight="1">
      <c r="A351" s="173"/>
      <c r="B351" s="179"/>
      <c r="C351" s="175"/>
      <c r="D351" s="175"/>
      <c r="E351" s="175"/>
      <c r="F351" s="175"/>
      <c r="G351" s="175"/>
      <c r="H351" s="175"/>
      <c r="I351" s="175"/>
      <c r="J351" s="175"/>
      <c r="K351" s="175"/>
      <c r="L351" s="175"/>
      <c r="M351" s="176"/>
      <c r="N351" s="176"/>
      <c r="O351" s="176"/>
      <c r="P351" s="176"/>
      <c r="Q351" s="176"/>
      <c r="R351" s="175"/>
      <c r="S351" s="175"/>
      <c r="T351" s="175"/>
      <c r="U351" s="104"/>
      <c r="V351" s="333"/>
      <c r="W351" s="333"/>
      <c r="X351" s="333"/>
      <c r="Y351" s="333"/>
      <c r="Z351" s="333"/>
      <c r="AA351" s="333"/>
      <c r="AB351" s="333"/>
      <c r="AC351" s="333"/>
    </row>
    <row r="352" spans="1:29" ht="16.5" customHeight="1">
      <c r="A352" s="173"/>
      <c r="B352" s="179"/>
      <c r="C352" s="175"/>
      <c r="D352" s="175"/>
      <c r="E352" s="175"/>
      <c r="F352" s="175"/>
      <c r="G352" s="175"/>
      <c r="H352" s="175"/>
      <c r="I352" s="175"/>
      <c r="J352" s="175"/>
      <c r="K352" s="175"/>
      <c r="L352" s="175"/>
      <c r="M352" s="176"/>
      <c r="N352" s="176"/>
      <c r="O352" s="176"/>
      <c r="P352" s="176"/>
      <c r="Q352" s="176"/>
      <c r="R352" s="175"/>
      <c r="S352" s="175"/>
      <c r="T352" s="175"/>
      <c r="U352" s="104"/>
      <c r="V352" s="333"/>
      <c r="W352" s="333"/>
      <c r="X352" s="333"/>
      <c r="Y352" s="333"/>
      <c r="Z352" s="333"/>
      <c r="AA352" s="333"/>
      <c r="AB352" s="333"/>
      <c r="AC352" s="333"/>
    </row>
    <row r="353" spans="1:29" ht="16.5" customHeight="1">
      <c r="A353" s="173"/>
      <c r="B353" s="179"/>
      <c r="C353" s="175"/>
      <c r="D353" s="175"/>
      <c r="E353" s="175"/>
      <c r="F353" s="175"/>
      <c r="G353" s="175"/>
      <c r="H353" s="175"/>
      <c r="I353" s="175"/>
      <c r="J353" s="175"/>
      <c r="K353" s="175"/>
      <c r="L353" s="175"/>
      <c r="M353" s="176"/>
      <c r="N353" s="176"/>
      <c r="O353" s="176"/>
      <c r="P353" s="176"/>
      <c r="Q353" s="176"/>
      <c r="R353" s="175"/>
      <c r="S353" s="175"/>
      <c r="T353" s="175"/>
      <c r="U353" s="104"/>
      <c r="V353" s="333"/>
      <c r="W353" s="333"/>
      <c r="X353" s="333"/>
      <c r="Y353" s="333"/>
      <c r="Z353" s="333"/>
      <c r="AA353" s="333"/>
      <c r="AB353" s="333"/>
      <c r="AC353" s="333"/>
    </row>
    <row r="354" spans="1:29" ht="16.5" customHeight="1">
      <c r="A354" s="173"/>
      <c r="B354" s="179"/>
      <c r="C354" s="175"/>
      <c r="D354" s="175"/>
      <c r="E354" s="175"/>
      <c r="F354" s="175"/>
      <c r="G354" s="175"/>
      <c r="H354" s="175"/>
      <c r="I354" s="175"/>
      <c r="J354" s="175"/>
      <c r="K354" s="175"/>
      <c r="L354" s="175"/>
      <c r="M354" s="176"/>
      <c r="N354" s="176"/>
      <c r="O354" s="176"/>
      <c r="P354" s="176"/>
      <c r="Q354" s="176"/>
      <c r="R354" s="175"/>
      <c r="S354" s="175"/>
      <c r="T354" s="175"/>
      <c r="U354" s="104"/>
      <c r="V354" s="333"/>
      <c r="W354" s="333"/>
      <c r="X354" s="333"/>
      <c r="Y354" s="333"/>
      <c r="Z354" s="333"/>
      <c r="AA354" s="333"/>
      <c r="AB354" s="333"/>
      <c r="AC354" s="333"/>
    </row>
    <row r="355" spans="1:29" ht="16.5" customHeight="1">
      <c r="A355" s="173"/>
      <c r="B355" s="179"/>
      <c r="C355" s="175"/>
      <c r="D355" s="175"/>
      <c r="E355" s="175"/>
      <c r="F355" s="175"/>
      <c r="G355" s="175"/>
      <c r="H355" s="175"/>
      <c r="I355" s="175"/>
      <c r="J355" s="175"/>
      <c r="K355" s="175"/>
      <c r="L355" s="175"/>
      <c r="M355" s="176"/>
      <c r="N355" s="176"/>
      <c r="O355" s="176"/>
      <c r="P355" s="176"/>
      <c r="Q355" s="176"/>
      <c r="R355" s="175"/>
      <c r="S355" s="175"/>
      <c r="T355" s="175"/>
      <c r="U355" s="104"/>
      <c r="V355" s="333"/>
      <c r="W355" s="333"/>
      <c r="X355" s="333"/>
      <c r="Y355" s="333"/>
      <c r="Z355" s="333"/>
      <c r="AA355" s="333"/>
      <c r="AB355" s="333"/>
      <c r="AC355" s="333"/>
    </row>
    <row r="356" spans="1:29" ht="16.5" customHeight="1">
      <c r="A356" s="173"/>
      <c r="B356" s="179"/>
      <c r="C356" s="175"/>
      <c r="D356" s="175"/>
      <c r="E356" s="175"/>
      <c r="F356" s="175"/>
      <c r="G356" s="175"/>
      <c r="H356" s="175"/>
      <c r="I356" s="175"/>
      <c r="J356" s="175"/>
      <c r="K356" s="175"/>
      <c r="L356" s="175"/>
      <c r="M356" s="176"/>
      <c r="N356" s="176"/>
      <c r="O356" s="176"/>
      <c r="P356" s="176"/>
      <c r="Q356" s="176"/>
      <c r="R356" s="175"/>
      <c r="S356" s="175"/>
      <c r="T356" s="175"/>
      <c r="U356" s="104"/>
      <c r="V356" s="333"/>
      <c r="W356" s="333"/>
      <c r="X356" s="333"/>
      <c r="Y356" s="333"/>
      <c r="Z356" s="333"/>
      <c r="AA356" s="333"/>
      <c r="AB356" s="333"/>
      <c r="AC356" s="333"/>
    </row>
    <row r="357" spans="1:29" ht="16.5" customHeight="1">
      <c r="A357" s="173"/>
      <c r="B357" s="179"/>
      <c r="C357" s="175"/>
      <c r="D357" s="175"/>
      <c r="E357" s="175"/>
      <c r="F357" s="175"/>
      <c r="G357" s="175"/>
      <c r="H357" s="175"/>
      <c r="I357" s="175"/>
      <c r="J357" s="175"/>
      <c r="K357" s="175"/>
      <c r="L357" s="175"/>
      <c r="M357" s="176"/>
      <c r="N357" s="176"/>
      <c r="O357" s="176"/>
      <c r="P357" s="176"/>
      <c r="Q357" s="176"/>
      <c r="R357" s="175"/>
      <c r="S357" s="175"/>
      <c r="T357" s="175"/>
      <c r="U357" s="104"/>
      <c r="V357" s="333"/>
      <c r="W357" s="333"/>
      <c r="X357" s="333"/>
      <c r="Y357" s="333"/>
      <c r="Z357" s="333"/>
      <c r="AA357" s="333"/>
      <c r="AB357" s="333"/>
      <c r="AC357" s="333"/>
    </row>
    <row r="358" spans="1:29" ht="16.5" customHeight="1">
      <c r="A358" s="173"/>
      <c r="B358" s="179"/>
      <c r="C358" s="175"/>
      <c r="D358" s="175"/>
      <c r="E358" s="175"/>
      <c r="F358" s="175"/>
      <c r="G358" s="175"/>
      <c r="H358" s="175"/>
      <c r="I358" s="175"/>
      <c r="J358" s="175"/>
      <c r="K358" s="175"/>
      <c r="L358" s="175"/>
      <c r="M358" s="176"/>
      <c r="N358" s="176"/>
      <c r="O358" s="176"/>
      <c r="P358" s="176"/>
      <c r="Q358" s="176"/>
      <c r="R358" s="175"/>
      <c r="S358" s="175"/>
      <c r="T358" s="175"/>
      <c r="U358" s="104"/>
      <c r="V358" s="333"/>
      <c r="W358" s="333"/>
      <c r="X358" s="333"/>
      <c r="Y358" s="333"/>
      <c r="Z358" s="333"/>
      <c r="AA358" s="333"/>
      <c r="AB358" s="333"/>
      <c r="AC358" s="333"/>
    </row>
    <row r="359" spans="1:29" ht="16.5" customHeight="1">
      <c r="A359" s="173"/>
      <c r="B359" s="179"/>
      <c r="C359" s="175"/>
      <c r="D359" s="175"/>
      <c r="E359" s="175"/>
      <c r="F359" s="175"/>
      <c r="G359" s="175"/>
      <c r="H359" s="175"/>
      <c r="I359" s="175"/>
      <c r="J359" s="175"/>
      <c r="K359" s="175"/>
      <c r="L359" s="175"/>
      <c r="M359" s="176"/>
      <c r="N359" s="176"/>
      <c r="O359" s="176"/>
      <c r="P359" s="176"/>
      <c r="Q359" s="176"/>
      <c r="R359" s="175"/>
      <c r="S359" s="175"/>
      <c r="T359" s="175"/>
      <c r="U359" s="104"/>
      <c r="V359" s="333"/>
      <c r="W359" s="333"/>
      <c r="X359" s="333"/>
      <c r="Y359" s="333"/>
      <c r="Z359" s="333"/>
      <c r="AA359" s="333"/>
      <c r="AB359" s="333"/>
      <c r="AC359" s="333"/>
    </row>
    <row r="360" spans="1:29" ht="16.5" customHeight="1">
      <c r="A360" s="173"/>
      <c r="B360" s="179"/>
      <c r="C360" s="175"/>
      <c r="D360" s="175"/>
      <c r="E360" s="175"/>
      <c r="F360" s="175"/>
      <c r="G360" s="175"/>
      <c r="H360" s="175"/>
      <c r="I360" s="175"/>
      <c r="J360" s="175"/>
      <c r="K360" s="175"/>
      <c r="L360" s="175"/>
      <c r="M360" s="176"/>
      <c r="N360" s="176"/>
      <c r="O360" s="176"/>
      <c r="P360" s="176"/>
      <c r="Q360" s="176"/>
      <c r="R360" s="175"/>
      <c r="S360" s="175"/>
      <c r="T360" s="175"/>
      <c r="U360" s="104"/>
      <c r="V360" s="333"/>
      <c r="W360" s="333"/>
      <c r="X360" s="333"/>
      <c r="Y360" s="333"/>
      <c r="Z360" s="333"/>
      <c r="AA360" s="333"/>
      <c r="AB360" s="333"/>
      <c r="AC360" s="333"/>
    </row>
    <row r="361" spans="1:29" ht="16.5" customHeight="1">
      <c r="A361" s="173"/>
      <c r="B361" s="179"/>
      <c r="C361" s="175"/>
      <c r="D361" s="175"/>
      <c r="E361" s="175"/>
      <c r="F361" s="175"/>
      <c r="G361" s="175"/>
      <c r="H361" s="175"/>
      <c r="I361" s="175"/>
      <c r="J361" s="175"/>
      <c r="K361" s="175"/>
      <c r="L361" s="175"/>
      <c r="M361" s="176"/>
      <c r="N361" s="176"/>
      <c r="O361" s="176"/>
      <c r="P361" s="176"/>
      <c r="Q361" s="176"/>
      <c r="R361" s="175"/>
      <c r="S361" s="175"/>
      <c r="T361" s="175"/>
      <c r="U361" s="104"/>
      <c r="V361" s="333"/>
      <c r="W361" s="333"/>
      <c r="X361" s="333"/>
      <c r="Y361" s="333"/>
      <c r="Z361" s="333"/>
      <c r="AA361" s="333"/>
      <c r="AB361" s="333"/>
      <c r="AC361" s="333"/>
    </row>
    <row r="362" spans="1:29" ht="16.5" customHeight="1">
      <c r="A362" s="173"/>
      <c r="B362" s="179"/>
      <c r="C362" s="175"/>
      <c r="D362" s="175"/>
      <c r="E362" s="175"/>
      <c r="F362" s="175"/>
      <c r="G362" s="175"/>
      <c r="H362" s="175"/>
      <c r="I362" s="175"/>
      <c r="J362" s="175"/>
      <c r="K362" s="175"/>
      <c r="L362" s="175"/>
      <c r="M362" s="176"/>
      <c r="N362" s="176"/>
      <c r="O362" s="176"/>
      <c r="P362" s="176"/>
      <c r="Q362" s="176"/>
      <c r="R362" s="175"/>
      <c r="S362" s="175"/>
      <c r="T362" s="175"/>
      <c r="U362" s="104"/>
      <c r="V362" s="333"/>
      <c r="W362" s="333"/>
      <c r="X362" s="333"/>
      <c r="Y362" s="333"/>
      <c r="Z362" s="333"/>
      <c r="AA362" s="333"/>
      <c r="AB362" s="333"/>
      <c r="AC362" s="333"/>
    </row>
    <row r="363" spans="1:29" ht="16.5" customHeight="1">
      <c r="A363" s="173"/>
      <c r="B363" s="179"/>
      <c r="C363" s="175"/>
      <c r="D363" s="175"/>
      <c r="E363" s="175"/>
      <c r="F363" s="175"/>
      <c r="G363" s="175"/>
      <c r="H363" s="175"/>
      <c r="I363" s="175"/>
      <c r="J363" s="175"/>
      <c r="K363" s="175"/>
      <c r="L363" s="175"/>
      <c r="M363" s="176"/>
      <c r="N363" s="176"/>
      <c r="O363" s="176"/>
      <c r="P363" s="176"/>
      <c r="Q363" s="176"/>
      <c r="R363" s="175"/>
      <c r="S363" s="175"/>
      <c r="T363" s="175"/>
      <c r="U363" s="104"/>
      <c r="V363" s="333"/>
      <c r="W363" s="333"/>
      <c r="X363" s="333"/>
      <c r="Y363" s="333"/>
      <c r="Z363" s="333"/>
      <c r="AA363" s="333"/>
      <c r="AB363" s="333"/>
      <c r="AC363" s="333"/>
    </row>
    <row r="364" spans="1:29" ht="16.5" customHeight="1">
      <c r="A364" s="173"/>
      <c r="B364" s="179"/>
      <c r="C364" s="175"/>
      <c r="D364" s="175"/>
      <c r="E364" s="175"/>
      <c r="F364" s="175"/>
      <c r="G364" s="175"/>
      <c r="H364" s="175"/>
      <c r="I364" s="175"/>
      <c r="J364" s="175"/>
      <c r="K364" s="175"/>
      <c r="L364" s="175"/>
      <c r="M364" s="176"/>
      <c r="N364" s="176"/>
      <c r="O364" s="176"/>
      <c r="P364" s="176"/>
      <c r="Q364" s="176"/>
      <c r="R364" s="175"/>
      <c r="S364" s="175"/>
      <c r="T364" s="175"/>
      <c r="U364" s="104"/>
      <c r="V364" s="333"/>
      <c r="W364" s="333"/>
      <c r="X364" s="333"/>
      <c r="Y364" s="333"/>
      <c r="Z364" s="333"/>
      <c r="AA364" s="333"/>
      <c r="AB364" s="333"/>
      <c r="AC364" s="333"/>
    </row>
    <row r="365" spans="1:29" ht="16.5" customHeight="1">
      <c r="A365" s="173"/>
      <c r="B365" s="179"/>
      <c r="C365" s="175"/>
      <c r="D365" s="175"/>
      <c r="E365" s="175"/>
      <c r="F365" s="175"/>
      <c r="G365" s="175"/>
      <c r="H365" s="175"/>
      <c r="I365" s="175"/>
      <c r="J365" s="175"/>
      <c r="K365" s="175"/>
      <c r="L365" s="175"/>
      <c r="M365" s="176"/>
      <c r="N365" s="176"/>
      <c r="O365" s="176"/>
      <c r="P365" s="176"/>
      <c r="Q365" s="176"/>
      <c r="R365" s="175"/>
      <c r="S365" s="175"/>
      <c r="T365" s="175"/>
      <c r="U365" s="104"/>
      <c r="V365" s="333"/>
      <c r="W365" s="333"/>
      <c r="X365" s="333"/>
      <c r="Y365" s="333"/>
      <c r="Z365" s="333"/>
      <c r="AA365" s="333"/>
      <c r="AB365" s="333"/>
      <c r="AC365" s="333"/>
    </row>
    <row r="366" spans="1:29" ht="16.5" customHeight="1">
      <c r="A366" s="173"/>
      <c r="B366" s="179"/>
      <c r="C366" s="175"/>
      <c r="D366" s="175"/>
      <c r="E366" s="175"/>
      <c r="F366" s="175"/>
      <c r="G366" s="175"/>
      <c r="H366" s="175"/>
      <c r="I366" s="175"/>
      <c r="J366" s="175"/>
      <c r="K366" s="175"/>
      <c r="L366" s="175"/>
      <c r="M366" s="176"/>
      <c r="N366" s="176"/>
      <c r="O366" s="176"/>
      <c r="P366" s="176"/>
      <c r="Q366" s="176"/>
      <c r="R366" s="175"/>
      <c r="S366" s="175"/>
      <c r="T366" s="175"/>
      <c r="U366" s="104"/>
      <c r="V366" s="333"/>
      <c r="W366" s="333"/>
      <c r="X366" s="333"/>
      <c r="Y366" s="333"/>
      <c r="Z366" s="333"/>
      <c r="AA366" s="333"/>
      <c r="AB366" s="333"/>
      <c r="AC366" s="333"/>
    </row>
    <row r="367" spans="1:29" ht="16.5" customHeight="1">
      <c r="A367" s="173"/>
      <c r="B367" s="179"/>
      <c r="C367" s="175"/>
      <c r="D367" s="175"/>
      <c r="E367" s="175"/>
      <c r="F367" s="175"/>
      <c r="G367" s="175"/>
      <c r="H367" s="175"/>
      <c r="I367" s="175"/>
      <c r="J367" s="175"/>
      <c r="K367" s="175"/>
      <c r="L367" s="175"/>
      <c r="M367" s="176"/>
      <c r="N367" s="176"/>
      <c r="O367" s="176"/>
      <c r="P367" s="176"/>
      <c r="Q367" s="176"/>
      <c r="R367" s="175"/>
      <c r="S367" s="175"/>
      <c r="T367" s="175"/>
      <c r="U367" s="104"/>
      <c r="V367" s="333"/>
      <c r="W367" s="333"/>
      <c r="X367" s="333"/>
      <c r="Y367" s="333"/>
      <c r="Z367" s="333"/>
      <c r="AA367" s="333"/>
      <c r="AB367" s="333"/>
      <c r="AC367" s="333"/>
    </row>
    <row r="368" spans="1:29" ht="16.5" customHeight="1">
      <c r="A368" s="173"/>
      <c r="B368" s="179"/>
      <c r="C368" s="175"/>
      <c r="D368" s="175"/>
      <c r="E368" s="175"/>
      <c r="F368" s="175"/>
      <c r="G368" s="175"/>
      <c r="H368" s="175"/>
      <c r="I368" s="175"/>
      <c r="J368" s="175"/>
      <c r="K368" s="175"/>
      <c r="L368" s="175"/>
      <c r="M368" s="176"/>
      <c r="N368" s="176"/>
      <c r="O368" s="176"/>
      <c r="P368" s="176"/>
      <c r="Q368" s="176"/>
      <c r="R368" s="175"/>
      <c r="S368" s="175"/>
      <c r="T368" s="175"/>
      <c r="U368" s="104"/>
      <c r="V368" s="333"/>
      <c r="W368" s="333"/>
      <c r="X368" s="333"/>
      <c r="Y368" s="333"/>
      <c r="Z368" s="333"/>
      <c r="AA368" s="333"/>
      <c r="AB368" s="333"/>
      <c r="AC368" s="333"/>
    </row>
    <row r="369" spans="1:29" ht="16.5" customHeight="1">
      <c r="A369" s="173"/>
      <c r="B369" s="179"/>
      <c r="C369" s="175"/>
      <c r="D369" s="175"/>
      <c r="E369" s="175"/>
      <c r="F369" s="175"/>
      <c r="G369" s="175"/>
      <c r="H369" s="175"/>
      <c r="I369" s="175"/>
      <c r="J369" s="175"/>
      <c r="K369" s="175"/>
      <c r="L369" s="175"/>
      <c r="M369" s="176"/>
      <c r="N369" s="176"/>
      <c r="O369" s="176"/>
      <c r="P369" s="176"/>
      <c r="Q369" s="176"/>
      <c r="R369" s="175"/>
      <c r="S369" s="175"/>
      <c r="T369" s="175"/>
      <c r="U369" s="104"/>
      <c r="V369" s="333"/>
      <c r="W369" s="333"/>
      <c r="X369" s="333"/>
      <c r="Y369" s="333"/>
      <c r="Z369" s="333"/>
      <c r="AA369" s="333"/>
      <c r="AB369" s="333"/>
      <c r="AC369" s="333"/>
    </row>
    <row r="370" spans="1:29" ht="16.5" customHeight="1">
      <c r="A370" s="173"/>
      <c r="B370" s="179"/>
      <c r="C370" s="175"/>
      <c r="D370" s="175"/>
      <c r="E370" s="175"/>
      <c r="F370" s="175"/>
      <c r="G370" s="175"/>
      <c r="H370" s="175"/>
      <c r="I370" s="175"/>
      <c r="J370" s="175"/>
      <c r="K370" s="175"/>
      <c r="L370" s="175"/>
      <c r="M370" s="176"/>
      <c r="N370" s="176"/>
      <c r="O370" s="176"/>
      <c r="P370" s="176"/>
      <c r="Q370" s="176"/>
      <c r="R370" s="175"/>
      <c r="S370" s="175"/>
      <c r="T370" s="175"/>
      <c r="U370" s="104"/>
      <c r="V370" s="333"/>
      <c r="W370" s="333"/>
      <c r="X370" s="333"/>
      <c r="Y370" s="333"/>
      <c r="Z370" s="333"/>
      <c r="AA370" s="333"/>
      <c r="AB370" s="333"/>
      <c r="AC370" s="333"/>
    </row>
    <row r="371" spans="1:29" ht="16.5" customHeight="1">
      <c r="A371" s="173"/>
      <c r="B371" s="179"/>
      <c r="C371" s="175"/>
      <c r="D371" s="175"/>
      <c r="E371" s="175"/>
      <c r="F371" s="175"/>
      <c r="G371" s="175"/>
      <c r="H371" s="175"/>
      <c r="I371" s="175"/>
      <c r="J371" s="175"/>
      <c r="K371" s="175"/>
      <c r="L371" s="175"/>
      <c r="M371" s="176"/>
      <c r="N371" s="176"/>
      <c r="O371" s="176"/>
      <c r="P371" s="176"/>
      <c r="Q371" s="176"/>
      <c r="R371" s="175"/>
      <c r="S371" s="175"/>
      <c r="T371" s="175"/>
      <c r="U371" s="104"/>
      <c r="V371" s="333"/>
      <c r="W371" s="333"/>
      <c r="X371" s="333"/>
      <c r="Y371" s="333"/>
      <c r="Z371" s="333"/>
      <c r="AA371" s="333"/>
      <c r="AB371" s="333"/>
      <c r="AC371" s="333"/>
    </row>
    <row r="372" spans="1:29" ht="16.5" customHeight="1">
      <c r="A372" s="173"/>
      <c r="B372" s="179"/>
      <c r="C372" s="175"/>
      <c r="D372" s="175"/>
      <c r="E372" s="175"/>
      <c r="F372" s="175"/>
      <c r="G372" s="175"/>
      <c r="H372" s="175"/>
      <c r="I372" s="175"/>
      <c r="J372" s="175"/>
      <c r="K372" s="175"/>
      <c r="L372" s="175"/>
      <c r="M372" s="176"/>
      <c r="N372" s="176"/>
      <c r="O372" s="176"/>
      <c r="P372" s="176"/>
      <c r="Q372" s="176"/>
      <c r="R372" s="175"/>
      <c r="S372" s="175"/>
      <c r="T372" s="175"/>
      <c r="U372" s="104"/>
      <c r="V372" s="333"/>
      <c r="W372" s="333"/>
      <c r="X372" s="333"/>
      <c r="Y372" s="333"/>
      <c r="Z372" s="333"/>
      <c r="AA372" s="333"/>
      <c r="AB372" s="333"/>
      <c r="AC372" s="333"/>
    </row>
    <row r="373" spans="1:29" ht="16.5" customHeight="1">
      <c r="A373" s="173"/>
      <c r="B373" s="179"/>
      <c r="C373" s="175"/>
      <c r="D373" s="175"/>
      <c r="E373" s="175"/>
      <c r="F373" s="175"/>
      <c r="G373" s="175"/>
      <c r="H373" s="175"/>
      <c r="I373" s="175"/>
      <c r="J373" s="175"/>
      <c r="K373" s="175"/>
      <c r="L373" s="175"/>
      <c r="M373" s="176"/>
      <c r="N373" s="176"/>
      <c r="O373" s="176"/>
      <c r="P373" s="176"/>
      <c r="Q373" s="176"/>
      <c r="R373" s="175"/>
      <c r="S373" s="175"/>
      <c r="T373" s="175"/>
      <c r="U373" s="104"/>
      <c r="V373" s="333"/>
      <c r="W373" s="333"/>
      <c r="X373" s="333"/>
      <c r="Y373" s="333"/>
      <c r="Z373" s="333"/>
      <c r="AA373" s="333"/>
      <c r="AB373" s="333"/>
      <c r="AC373" s="333"/>
    </row>
    <row r="374" spans="1:29" ht="16.5" customHeight="1">
      <c r="A374" s="173"/>
      <c r="B374" s="179"/>
      <c r="C374" s="175"/>
      <c r="D374" s="175"/>
      <c r="E374" s="175"/>
      <c r="F374" s="175"/>
      <c r="G374" s="175"/>
      <c r="H374" s="175"/>
      <c r="I374" s="175"/>
      <c r="J374" s="175"/>
      <c r="K374" s="175"/>
      <c r="L374" s="175"/>
      <c r="M374" s="176"/>
      <c r="N374" s="176"/>
      <c r="O374" s="176"/>
      <c r="P374" s="176"/>
      <c r="Q374" s="176"/>
      <c r="R374" s="175"/>
      <c r="S374" s="175"/>
      <c r="T374" s="175"/>
      <c r="U374" s="104"/>
      <c r="V374" s="333"/>
      <c r="W374" s="333"/>
      <c r="X374" s="333"/>
      <c r="Y374" s="333"/>
      <c r="Z374" s="333"/>
      <c r="AA374" s="333"/>
      <c r="AB374" s="333"/>
      <c r="AC374" s="333"/>
    </row>
    <row r="375" spans="1:29" ht="16.5" customHeight="1">
      <c r="A375" s="173"/>
      <c r="B375" s="179"/>
      <c r="C375" s="175"/>
      <c r="D375" s="175"/>
      <c r="E375" s="175"/>
      <c r="F375" s="175"/>
      <c r="G375" s="175"/>
      <c r="H375" s="175"/>
      <c r="I375" s="175"/>
      <c r="J375" s="175"/>
      <c r="K375" s="175"/>
      <c r="L375" s="175"/>
      <c r="M375" s="176"/>
      <c r="N375" s="176"/>
      <c r="O375" s="176"/>
      <c r="P375" s="176"/>
      <c r="Q375" s="176"/>
      <c r="R375" s="175"/>
      <c r="S375" s="175"/>
      <c r="T375" s="175"/>
      <c r="U375" s="104"/>
      <c r="V375" s="333"/>
      <c r="W375" s="333"/>
      <c r="X375" s="333"/>
      <c r="Y375" s="333"/>
      <c r="Z375" s="333"/>
      <c r="AA375" s="333"/>
      <c r="AB375" s="333"/>
      <c r="AC375" s="333"/>
    </row>
    <row r="376" spans="1:29" ht="16.5" customHeight="1">
      <c r="A376" s="173"/>
      <c r="B376" s="179"/>
      <c r="C376" s="175"/>
      <c r="D376" s="175"/>
      <c r="E376" s="175"/>
      <c r="F376" s="175"/>
      <c r="G376" s="175"/>
      <c r="H376" s="175"/>
      <c r="I376" s="175"/>
      <c r="J376" s="175"/>
      <c r="K376" s="175"/>
      <c r="L376" s="175"/>
      <c r="M376" s="176"/>
      <c r="N376" s="176"/>
      <c r="O376" s="176"/>
      <c r="P376" s="176"/>
      <c r="Q376" s="176"/>
      <c r="R376" s="175"/>
      <c r="S376" s="175"/>
      <c r="T376" s="175"/>
      <c r="U376" s="104"/>
      <c r="V376" s="333"/>
      <c r="W376" s="333"/>
      <c r="X376" s="333"/>
      <c r="Y376" s="333"/>
      <c r="Z376" s="333"/>
      <c r="AA376" s="333"/>
      <c r="AB376" s="333"/>
      <c r="AC376" s="333"/>
    </row>
    <row r="377" spans="1:29" ht="16.5" customHeight="1">
      <c r="A377" s="173"/>
      <c r="B377" s="179"/>
      <c r="C377" s="175"/>
      <c r="D377" s="175"/>
      <c r="E377" s="175"/>
      <c r="F377" s="175"/>
      <c r="G377" s="175"/>
      <c r="H377" s="175"/>
      <c r="I377" s="175"/>
      <c r="J377" s="175"/>
      <c r="K377" s="175"/>
      <c r="L377" s="175"/>
      <c r="M377" s="176"/>
      <c r="N377" s="176"/>
      <c r="O377" s="176"/>
      <c r="P377" s="176"/>
      <c r="Q377" s="176"/>
      <c r="R377" s="175"/>
      <c r="S377" s="175"/>
      <c r="T377" s="175"/>
      <c r="U377" s="104"/>
      <c r="V377" s="333"/>
      <c r="W377" s="333"/>
      <c r="X377" s="333"/>
      <c r="Y377" s="333"/>
      <c r="Z377" s="333"/>
      <c r="AA377" s="333"/>
      <c r="AB377" s="333"/>
      <c r="AC377" s="333"/>
    </row>
    <row r="378" spans="1:29" ht="16.5" customHeight="1">
      <c r="A378" s="173"/>
      <c r="B378" s="179"/>
      <c r="C378" s="175"/>
      <c r="D378" s="175"/>
      <c r="E378" s="175"/>
      <c r="F378" s="175"/>
      <c r="G378" s="175"/>
      <c r="H378" s="175"/>
      <c r="I378" s="175"/>
      <c r="J378" s="175"/>
      <c r="K378" s="175"/>
      <c r="L378" s="175"/>
      <c r="M378" s="176"/>
      <c r="N378" s="176"/>
      <c r="O378" s="176"/>
      <c r="P378" s="176"/>
      <c r="Q378" s="176"/>
      <c r="R378" s="175"/>
      <c r="S378" s="175"/>
      <c r="T378" s="175"/>
      <c r="U378" s="104"/>
      <c r="V378" s="333"/>
      <c r="W378" s="333"/>
      <c r="X378" s="333"/>
      <c r="Y378" s="333"/>
      <c r="Z378" s="333"/>
      <c r="AA378" s="333"/>
      <c r="AB378" s="333"/>
      <c r="AC378" s="333"/>
    </row>
    <row r="379" spans="1:29" ht="16.5" customHeight="1">
      <c r="A379" s="173"/>
      <c r="B379" s="179"/>
      <c r="C379" s="175"/>
      <c r="D379" s="175"/>
      <c r="E379" s="175"/>
      <c r="F379" s="175"/>
      <c r="G379" s="175"/>
      <c r="H379" s="175"/>
      <c r="I379" s="175"/>
      <c r="J379" s="175"/>
      <c r="K379" s="175"/>
      <c r="L379" s="175"/>
      <c r="M379" s="176"/>
      <c r="N379" s="176"/>
      <c r="O379" s="176"/>
      <c r="P379" s="176"/>
      <c r="Q379" s="176"/>
      <c r="R379" s="175"/>
      <c r="S379" s="175"/>
      <c r="T379" s="175"/>
      <c r="U379" s="104"/>
      <c r="V379" s="333"/>
      <c r="W379" s="333"/>
      <c r="X379" s="333"/>
      <c r="Y379" s="333"/>
      <c r="Z379" s="333"/>
      <c r="AA379" s="333"/>
      <c r="AB379" s="333"/>
      <c r="AC379" s="333"/>
    </row>
    <row r="380" spans="1:29" ht="16.5" customHeight="1">
      <c r="A380" s="173"/>
      <c r="B380" s="179"/>
      <c r="C380" s="175"/>
      <c r="D380" s="175"/>
      <c r="E380" s="175"/>
      <c r="F380" s="175"/>
      <c r="G380" s="175"/>
      <c r="H380" s="175"/>
      <c r="I380" s="175"/>
      <c r="J380" s="175"/>
      <c r="K380" s="175"/>
      <c r="L380" s="175"/>
      <c r="M380" s="176"/>
      <c r="N380" s="176"/>
      <c r="O380" s="176"/>
      <c r="P380" s="176"/>
      <c r="Q380" s="176"/>
      <c r="R380" s="175"/>
      <c r="S380" s="175"/>
      <c r="T380" s="175"/>
      <c r="U380" s="104"/>
      <c r="V380" s="333"/>
      <c r="W380" s="333"/>
      <c r="X380" s="333"/>
      <c r="Y380" s="333"/>
      <c r="Z380" s="333"/>
      <c r="AA380" s="333"/>
      <c r="AB380" s="333"/>
      <c r="AC380" s="333"/>
    </row>
    <row r="381" spans="1:29" ht="16.5" customHeight="1">
      <c r="A381" s="173"/>
      <c r="B381" s="179"/>
      <c r="C381" s="175"/>
      <c r="D381" s="175"/>
      <c r="E381" s="175"/>
      <c r="F381" s="175"/>
      <c r="G381" s="175"/>
      <c r="H381" s="175"/>
      <c r="I381" s="175"/>
      <c r="J381" s="175"/>
      <c r="K381" s="175"/>
      <c r="L381" s="175"/>
      <c r="M381" s="176"/>
      <c r="N381" s="176"/>
      <c r="O381" s="176"/>
      <c r="P381" s="176"/>
      <c r="Q381" s="176"/>
      <c r="R381" s="175"/>
      <c r="S381" s="175"/>
      <c r="T381" s="175"/>
      <c r="U381" s="104"/>
      <c r="V381" s="333"/>
      <c r="W381" s="333"/>
      <c r="X381" s="333"/>
      <c r="Y381" s="333"/>
      <c r="Z381" s="333"/>
      <c r="AA381" s="333"/>
      <c r="AB381" s="333"/>
      <c r="AC381" s="333"/>
    </row>
    <row r="382" spans="1:29" ht="16.5" customHeight="1">
      <c r="A382" s="173"/>
      <c r="B382" s="179"/>
      <c r="C382" s="175"/>
      <c r="D382" s="175"/>
      <c r="E382" s="175"/>
      <c r="F382" s="175"/>
      <c r="G382" s="175"/>
      <c r="H382" s="175"/>
      <c r="I382" s="175"/>
      <c r="J382" s="175"/>
      <c r="K382" s="175"/>
      <c r="L382" s="175"/>
      <c r="M382" s="176"/>
      <c r="N382" s="176"/>
      <c r="O382" s="176"/>
      <c r="P382" s="176"/>
      <c r="Q382" s="176"/>
      <c r="R382" s="175"/>
      <c r="S382" s="175"/>
      <c r="T382" s="175"/>
      <c r="U382" s="104"/>
      <c r="V382" s="333"/>
      <c r="W382" s="333"/>
      <c r="X382" s="333"/>
      <c r="Y382" s="333"/>
      <c r="Z382" s="333"/>
      <c r="AA382" s="333"/>
      <c r="AB382" s="333"/>
      <c r="AC382" s="333"/>
    </row>
    <row r="383" spans="1:29" ht="16.5" customHeight="1">
      <c r="A383" s="173"/>
      <c r="B383" s="179"/>
      <c r="C383" s="175"/>
      <c r="D383" s="175"/>
      <c r="E383" s="175"/>
      <c r="F383" s="175"/>
      <c r="G383" s="175"/>
      <c r="H383" s="175"/>
      <c r="I383" s="175"/>
      <c r="J383" s="175"/>
      <c r="K383" s="175"/>
      <c r="L383" s="175"/>
      <c r="M383" s="176"/>
      <c r="N383" s="176"/>
      <c r="O383" s="176"/>
      <c r="P383" s="176"/>
      <c r="Q383" s="176"/>
      <c r="R383" s="175"/>
      <c r="S383" s="175"/>
      <c r="T383" s="175"/>
      <c r="U383" s="104"/>
      <c r="V383" s="333"/>
      <c r="W383" s="333"/>
      <c r="X383" s="333"/>
      <c r="Y383" s="333"/>
      <c r="Z383" s="333"/>
      <c r="AA383" s="333"/>
      <c r="AB383" s="333"/>
      <c r="AC383" s="333"/>
    </row>
    <row r="384" spans="1:29" ht="16.5" customHeight="1">
      <c r="A384" s="173"/>
      <c r="B384" s="179"/>
      <c r="C384" s="175"/>
      <c r="D384" s="175"/>
      <c r="E384" s="175"/>
      <c r="F384" s="175"/>
      <c r="G384" s="175"/>
      <c r="H384" s="175"/>
      <c r="I384" s="175"/>
      <c r="J384" s="175"/>
      <c r="K384" s="175"/>
      <c r="L384" s="175"/>
      <c r="M384" s="176"/>
      <c r="N384" s="176"/>
      <c r="O384" s="176"/>
      <c r="P384" s="176"/>
      <c r="Q384" s="176"/>
      <c r="R384" s="175"/>
      <c r="S384" s="175"/>
      <c r="T384" s="175"/>
      <c r="U384" s="104"/>
      <c r="V384" s="333"/>
      <c r="W384" s="333"/>
      <c r="X384" s="333"/>
      <c r="Y384" s="333"/>
      <c r="Z384" s="333"/>
      <c r="AA384" s="333"/>
      <c r="AB384" s="333"/>
      <c r="AC384" s="333"/>
    </row>
    <row r="385" spans="1:29" ht="16.5" customHeight="1">
      <c r="A385" s="173"/>
      <c r="B385" s="179"/>
      <c r="C385" s="175"/>
      <c r="D385" s="175"/>
      <c r="E385" s="175"/>
      <c r="F385" s="175"/>
      <c r="G385" s="175"/>
      <c r="H385" s="175"/>
      <c r="I385" s="175"/>
      <c r="J385" s="175"/>
      <c r="K385" s="175"/>
      <c r="L385" s="175"/>
      <c r="M385" s="176"/>
      <c r="N385" s="176"/>
      <c r="O385" s="176"/>
      <c r="P385" s="176"/>
      <c r="Q385" s="176"/>
      <c r="R385" s="175"/>
      <c r="S385" s="175"/>
      <c r="T385" s="175"/>
      <c r="U385" s="104"/>
      <c r="V385" s="333"/>
      <c r="W385" s="333"/>
      <c r="X385" s="333"/>
      <c r="Y385" s="333"/>
      <c r="Z385" s="333"/>
      <c r="AA385" s="333"/>
      <c r="AB385" s="333"/>
      <c r="AC385" s="333"/>
    </row>
    <row r="386" spans="1:29" ht="16.5" customHeight="1">
      <c r="A386" s="173"/>
      <c r="B386" s="179"/>
      <c r="C386" s="175"/>
      <c r="D386" s="175"/>
      <c r="E386" s="175"/>
      <c r="F386" s="175"/>
      <c r="G386" s="175"/>
      <c r="H386" s="175"/>
      <c r="I386" s="175"/>
      <c r="J386" s="175"/>
      <c r="K386" s="175"/>
      <c r="L386" s="175"/>
      <c r="M386" s="176"/>
      <c r="N386" s="176"/>
      <c r="O386" s="176"/>
      <c r="P386" s="176"/>
      <c r="Q386" s="176"/>
      <c r="R386" s="175"/>
      <c r="S386" s="175"/>
      <c r="T386" s="175"/>
      <c r="U386" s="104"/>
      <c r="V386" s="333"/>
      <c r="W386" s="333"/>
      <c r="X386" s="333"/>
      <c r="Y386" s="333"/>
      <c r="Z386" s="333"/>
      <c r="AA386" s="333"/>
      <c r="AB386" s="333"/>
      <c r="AC386" s="333"/>
    </row>
    <row r="387" spans="1:29" ht="16.5" customHeight="1">
      <c r="A387" s="173"/>
      <c r="B387" s="179"/>
      <c r="C387" s="175"/>
      <c r="D387" s="175"/>
      <c r="E387" s="175"/>
      <c r="F387" s="175"/>
      <c r="G387" s="175"/>
      <c r="H387" s="175"/>
      <c r="I387" s="175"/>
      <c r="J387" s="175"/>
      <c r="K387" s="175"/>
      <c r="L387" s="175"/>
      <c r="M387" s="176"/>
      <c r="N387" s="176"/>
      <c r="O387" s="176"/>
      <c r="P387" s="176"/>
      <c r="Q387" s="176"/>
      <c r="R387" s="175"/>
      <c r="S387" s="175"/>
      <c r="T387" s="175"/>
      <c r="U387" s="104"/>
      <c r="V387" s="333"/>
      <c r="W387" s="333"/>
      <c r="X387" s="333"/>
      <c r="Y387" s="333"/>
      <c r="Z387" s="333"/>
      <c r="AA387" s="333"/>
      <c r="AB387" s="333"/>
      <c r="AC387" s="333"/>
    </row>
    <row r="388" spans="1:29" ht="16.5" customHeight="1">
      <c r="A388" s="173"/>
      <c r="B388" s="179"/>
      <c r="C388" s="175"/>
      <c r="D388" s="175"/>
      <c r="E388" s="175"/>
      <c r="F388" s="175"/>
      <c r="G388" s="175"/>
      <c r="H388" s="175"/>
      <c r="I388" s="175"/>
      <c r="J388" s="175"/>
      <c r="K388" s="175"/>
      <c r="L388" s="175"/>
      <c r="M388" s="176"/>
      <c r="N388" s="176"/>
      <c r="O388" s="176"/>
      <c r="P388" s="176"/>
      <c r="Q388" s="176"/>
      <c r="R388" s="175"/>
      <c r="S388" s="175"/>
      <c r="T388" s="175"/>
      <c r="U388" s="104"/>
      <c r="V388" s="333"/>
      <c r="W388" s="333"/>
      <c r="X388" s="333"/>
      <c r="Y388" s="333"/>
      <c r="Z388" s="333"/>
      <c r="AA388" s="333"/>
      <c r="AB388" s="333"/>
      <c r="AC388" s="333"/>
    </row>
    <row r="389" spans="1:29" ht="16.5" customHeight="1">
      <c r="A389" s="173"/>
      <c r="B389" s="179"/>
      <c r="C389" s="175"/>
      <c r="D389" s="175"/>
      <c r="E389" s="175"/>
      <c r="F389" s="175"/>
      <c r="G389" s="175"/>
      <c r="H389" s="175"/>
      <c r="I389" s="175"/>
      <c r="J389" s="175"/>
      <c r="K389" s="175"/>
      <c r="L389" s="175"/>
      <c r="M389" s="176"/>
      <c r="N389" s="176"/>
      <c r="O389" s="176"/>
      <c r="P389" s="176"/>
      <c r="Q389" s="176"/>
      <c r="R389" s="175"/>
      <c r="S389" s="175"/>
      <c r="T389" s="175"/>
      <c r="U389" s="104"/>
      <c r="V389" s="333"/>
      <c r="W389" s="333"/>
      <c r="X389" s="333"/>
      <c r="Y389" s="333"/>
      <c r="Z389" s="333"/>
      <c r="AA389" s="333"/>
      <c r="AB389" s="333"/>
      <c r="AC389" s="333"/>
    </row>
    <row r="390" spans="1:29" ht="16.5" customHeight="1">
      <c r="A390" s="173"/>
      <c r="B390" s="179"/>
      <c r="C390" s="175"/>
      <c r="D390" s="175"/>
      <c r="E390" s="175"/>
      <c r="F390" s="175"/>
      <c r="G390" s="175"/>
      <c r="H390" s="175"/>
      <c r="I390" s="175"/>
      <c r="J390" s="175"/>
      <c r="K390" s="175"/>
      <c r="L390" s="175"/>
      <c r="M390" s="176"/>
      <c r="N390" s="176"/>
      <c r="O390" s="176"/>
      <c r="P390" s="176"/>
      <c r="Q390" s="176"/>
      <c r="R390" s="175"/>
      <c r="S390" s="175"/>
      <c r="T390" s="175"/>
      <c r="U390" s="104"/>
      <c r="V390" s="333"/>
      <c r="W390" s="333"/>
      <c r="X390" s="333"/>
      <c r="Y390" s="333"/>
      <c r="Z390" s="333"/>
      <c r="AA390" s="333"/>
      <c r="AB390" s="333"/>
      <c r="AC390" s="333"/>
    </row>
    <row r="391" spans="1:29" ht="16.5" customHeight="1">
      <c r="A391" s="173"/>
      <c r="B391" s="179"/>
      <c r="C391" s="175"/>
      <c r="D391" s="175"/>
      <c r="E391" s="175"/>
      <c r="F391" s="175"/>
      <c r="G391" s="175"/>
      <c r="H391" s="175"/>
      <c r="I391" s="175"/>
      <c r="J391" s="175"/>
      <c r="K391" s="175"/>
      <c r="L391" s="175"/>
      <c r="M391" s="176"/>
      <c r="N391" s="176"/>
      <c r="O391" s="176"/>
      <c r="P391" s="176"/>
      <c r="Q391" s="176"/>
      <c r="R391" s="175"/>
      <c r="S391" s="175"/>
      <c r="T391" s="175"/>
      <c r="U391" s="104"/>
      <c r="V391" s="333"/>
      <c r="W391" s="333"/>
      <c r="X391" s="333"/>
      <c r="Y391" s="333"/>
      <c r="Z391" s="333"/>
      <c r="AA391" s="333"/>
      <c r="AB391" s="333"/>
      <c r="AC391" s="333"/>
    </row>
    <row r="392" spans="1:29" ht="16.5" customHeight="1">
      <c r="A392" s="173"/>
      <c r="B392" s="179"/>
      <c r="C392" s="175"/>
      <c r="D392" s="175"/>
      <c r="E392" s="175"/>
      <c r="F392" s="175"/>
      <c r="G392" s="175"/>
      <c r="H392" s="175"/>
      <c r="I392" s="175"/>
      <c r="J392" s="175"/>
      <c r="K392" s="175"/>
      <c r="L392" s="175"/>
      <c r="M392" s="176"/>
      <c r="N392" s="176"/>
      <c r="O392" s="176"/>
      <c r="P392" s="176"/>
      <c r="Q392" s="176"/>
      <c r="R392" s="175"/>
      <c r="S392" s="175"/>
      <c r="T392" s="175"/>
      <c r="U392" s="104"/>
      <c r="V392" s="333"/>
      <c r="W392" s="333"/>
      <c r="X392" s="333"/>
      <c r="Y392" s="333"/>
      <c r="Z392" s="333"/>
      <c r="AA392" s="333"/>
      <c r="AB392" s="333"/>
      <c r="AC392" s="333"/>
    </row>
    <row r="393" spans="1:29" ht="16.5" customHeight="1">
      <c r="A393" s="173"/>
      <c r="B393" s="179"/>
      <c r="C393" s="175"/>
      <c r="D393" s="175"/>
      <c r="E393" s="175"/>
      <c r="F393" s="175"/>
      <c r="G393" s="175"/>
      <c r="H393" s="175"/>
      <c r="I393" s="175"/>
      <c r="J393" s="175"/>
      <c r="K393" s="175"/>
      <c r="L393" s="175"/>
      <c r="M393" s="176"/>
      <c r="N393" s="176"/>
      <c r="O393" s="176"/>
      <c r="P393" s="176"/>
      <c r="Q393" s="176"/>
      <c r="R393" s="175"/>
      <c r="S393" s="175"/>
      <c r="T393" s="175"/>
      <c r="U393" s="104"/>
      <c r="V393" s="333"/>
      <c r="W393" s="333"/>
      <c r="X393" s="333"/>
      <c r="Y393" s="333"/>
      <c r="Z393" s="333"/>
      <c r="AA393" s="333"/>
      <c r="AB393" s="333"/>
      <c r="AC393" s="333"/>
    </row>
    <row r="394" spans="1:29" ht="16.5" customHeight="1">
      <c r="A394" s="173"/>
      <c r="B394" s="179"/>
      <c r="C394" s="175"/>
      <c r="D394" s="175"/>
      <c r="E394" s="175"/>
      <c r="F394" s="175"/>
      <c r="G394" s="175"/>
      <c r="H394" s="175"/>
      <c r="I394" s="175"/>
      <c r="J394" s="175"/>
      <c r="K394" s="175"/>
      <c r="L394" s="175"/>
      <c r="M394" s="176"/>
      <c r="N394" s="176"/>
      <c r="O394" s="176"/>
      <c r="P394" s="176"/>
      <c r="Q394" s="176"/>
      <c r="R394" s="175"/>
      <c r="S394" s="175"/>
      <c r="T394" s="175"/>
      <c r="U394" s="104"/>
      <c r="V394" s="333"/>
      <c r="W394" s="333"/>
      <c r="X394" s="333"/>
      <c r="Y394" s="333"/>
      <c r="Z394" s="333"/>
      <c r="AA394" s="333"/>
      <c r="AB394" s="333"/>
      <c r="AC394" s="333"/>
    </row>
    <row r="395" spans="1:29" ht="16.5" customHeight="1">
      <c r="A395" s="173"/>
      <c r="B395" s="179"/>
      <c r="C395" s="175"/>
      <c r="D395" s="175"/>
      <c r="E395" s="175"/>
      <c r="F395" s="175"/>
      <c r="G395" s="175"/>
      <c r="H395" s="175"/>
      <c r="I395" s="175"/>
      <c r="J395" s="175"/>
      <c r="K395" s="175"/>
      <c r="L395" s="175"/>
      <c r="M395" s="176"/>
      <c r="N395" s="176"/>
      <c r="O395" s="176"/>
      <c r="P395" s="176"/>
      <c r="Q395" s="176"/>
      <c r="R395" s="175"/>
      <c r="S395" s="175"/>
      <c r="T395" s="175"/>
      <c r="U395" s="104"/>
      <c r="V395" s="333"/>
      <c r="W395" s="333"/>
      <c r="X395" s="333"/>
      <c r="Y395" s="333"/>
      <c r="Z395" s="333"/>
      <c r="AA395" s="333"/>
      <c r="AB395" s="333"/>
      <c r="AC395" s="333"/>
    </row>
    <row r="396" spans="1:29" ht="16.5" customHeight="1">
      <c r="A396" s="173"/>
      <c r="B396" s="179"/>
      <c r="C396" s="175"/>
      <c r="D396" s="175"/>
      <c r="E396" s="175"/>
      <c r="F396" s="175"/>
      <c r="G396" s="175"/>
      <c r="H396" s="175"/>
      <c r="I396" s="175"/>
      <c r="J396" s="175"/>
      <c r="K396" s="175"/>
      <c r="L396" s="175"/>
      <c r="M396" s="176"/>
      <c r="N396" s="176"/>
      <c r="O396" s="176"/>
      <c r="P396" s="176"/>
      <c r="Q396" s="176"/>
      <c r="R396" s="175"/>
      <c r="S396" s="175"/>
      <c r="T396" s="175"/>
      <c r="U396" s="104"/>
      <c r="V396" s="333"/>
      <c r="W396" s="333"/>
      <c r="X396" s="333"/>
      <c r="Y396" s="333"/>
      <c r="Z396" s="333"/>
      <c r="AA396" s="333"/>
      <c r="AB396" s="333"/>
      <c r="AC396" s="333"/>
    </row>
    <row r="397" spans="1:29" ht="16.5" customHeight="1">
      <c r="A397" s="173"/>
      <c r="B397" s="179"/>
      <c r="C397" s="175"/>
      <c r="D397" s="175"/>
      <c r="E397" s="175"/>
      <c r="F397" s="175"/>
      <c r="G397" s="175"/>
      <c r="H397" s="175"/>
      <c r="I397" s="175"/>
      <c r="J397" s="175"/>
      <c r="K397" s="175"/>
      <c r="L397" s="175"/>
      <c r="M397" s="176"/>
      <c r="N397" s="176"/>
      <c r="O397" s="176"/>
      <c r="P397" s="176"/>
      <c r="Q397" s="176"/>
      <c r="R397" s="175"/>
      <c r="S397" s="175"/>
      <c r="T397" s="175"/>
      <c r="U397" s="104"/>
      <c r="V397" s="333"/>
      <c r="W397" s="333"/>
      <c r="X397" s="333"/>
      <c r="Y397" s="333"/>
      <c r="Z397" s="333"/>
      <c r="AA397" s="333"/>
      <c r="AB397" s="333"/>
      <c r="AC397" s="333"/>
    </row>
    <row r="398" spans="1:29" ht="16.5" customHeight="1">
      <c r="A398" s="173"/>
      <c r="B398" s="179"/>
      <c r="C398" s="175"/>
      <c r="D398" s="175"/>
      <c r="E398" s="175"/>
      <c r="F398" s="175"/>
      <c r="G398" s="175"/>
      <c r="H398" s="175"/>
      <c r="I398" s="175"/>
      <c r="J398" s="175"/>
      <c r="K398" s="175"/>
      <c r="L398" s="175"/>
      <c r="M398" s="176"/>
      <c r="N398" s="176"/>
      <c r="O398" s="176"/>
      <c r="P398" s="176"/>
      <c r="Q398" s="176"/>
      <c r="R398" s="175"/>
      <c r="S398" s="175"/>
      <c r="T398" s="175"/>
      <c r="U398" s="104"/>
      <c r="V398" s="333"/>
      <c r="W398" s="333"/>
      <c r="X398" s="333"/>
      <c r="Y398" s="333"/>
      <c r="Z398" s="333"/>
      <c r="AA398" s="333"/>
      <c r="AB398" s="333"/>
      <c r="AC398" s="333"/>
    </row>
    <row r="399" spans="1:29" ht="15.75" customHeight="1">
      <c r="B399" s="353"/>
      <c r="C399" s="473"/>
      <c r="D399" s="473"/>
      <c r="E399" s="473"/>
      <c r="F399" s="473"/>
      <c r="G399" s="473"/>
      <c r="H399" s="473"/>
      <c r="I399" s="473"/>
      <c r="J399" s="473"/>
      <c r="K399" s="473"/>
      <c r="L399" s="473"/>
      <c r="M399" s="285"/>
      <c r="N399" s="285"/>
      <c r="O399" s="285"/>
      <c r="P399" s="285"/>
      <c r="Q399" s="285"/>
      <c r="R399" s="473"/>
      <c r="S399" s="473"/>
      <c r="T399" s="473"/>
    </row>
    <row r="400" spans="1:29" ht="15.75" customHeight="1">
      <c r="B400" s="353"/>
      <c r="C400" s="473"/>
      <c r="D400" s="473"/>
      <c r="E400" s="473"/>
      <c r="F400" s="473"/>
      <c r="G400" s="473"/>
      <c r="H400" s="473"/>
      <c r="I400" s="473"/>
      <c r="J400" s="473"/>
      <c r="K400" s="473"/>
      <c r="L400" s="473"/>
      <c r="M400" s="285"/>
      <c r="N400" s="285"/>
      <c r="O400" s="285"/>
      <c r="P400" s="285"/>
      <c r="Q400" s="285"/>
      <c r="R400" s="473"/>
      <c r="S400" s="473"/>
      <c r="T400" s="473"/>
    </row>
    <row r="401" spans="2:20" ht="15.75" customHeight="1">
      <c r="B401" s="353"/>
      <c r="C401" s="473"/>
      <c r="D401" s="473"/>
      <c r="E401" s="473"/>
      <c r="F401" s="473"/>
      <c r="G401" s="473"/>
      <c r="H401" s="473"/>
      <c r="I401" s="473"/>
      <c r="J401" s="473"/>
      <c r="K401" s="473"/>
      <c r="L401" s="473"/>
      <c r="M401" s="285"/>
      <c r="N401" s="285"/>
      <c r="O401" s="285"/>
      <c r="P401" s="285"/>
      <c r="Q401" s="285"/>
      <c r="R401" s="473"/>
      <c r="S401" s="473"/>
      <c r="T401" s="473"/>
    </row>
    <row r="402" spans="2:20" ht="15.75" customHeight="1">
      <c r="B402" s="353"/>
      <c r="C402" s="473"/>
      <c r="D402" s="473"/>
      <c r="E402" s="473"/>
      <c r="F402" s="473"/>
      <c r="G402" s="473"/>
      <c r="H402" s="473"/>
      <c r="I402" s="473"/>
      <c r="J402" s="473"/>
      <c r="K402" s="473"/>
      <c r="L402" s="473"/>
      <c r="M402" s="285"/>
      <c r="N402" s="285"/>
      <c r="O402" s="285"/>
      <c r="P402" s="285"/>
      <c r="Q402" s="285"/>
      <c r="R402" s="473"/>
      <c r="S402" s="473"/>
      <c r="T402" s="473"/>
    </row>
    <row r="403" spans="2:20" ht="15.75" customHeight="1">
      <c r="B403" s="353"/>
      <c r="C403" s="473"/>
      <c r="D403" s="473"/>
      <c r="E403" s="473"/>
      <c r="F403" s="473"/>
      <c r="G403" s="473"/>
      <c r="H403" s="473"/>
      <c r="I403" s="473"/>
      <c r="J403" s="473"/>
      <c r="K403" s="473"/>
      <c r="L403" s="473"/>
      <c r="M403" s="285"/>
      <c r="N403" s="285"/>
      <c r="O403" s="285"/>
      <c r="P403" s="285"/>
      <c r="Q403" s="285"/>
      <c r="R403" s="473"/>
      <c r="S403" s="473"/>
      <c r="T403" s="473"/>
    </row>
    <row r="404" spans="2:20" ht="15.75" customHeight="1">
      <c r="B404" s="353"/>
      <c r="C404" s="473"/>
      <c r="D404" s="473"/>
      <c r="E404" s="473"/>
      <c r="F404" s="473"/>
      <c r="G404" s="473"/>
      <c r="H404" s="473"/>
      <c r="I404" s="473"/>
      <c r="J404" s="473"/>
      <c r="K404" s="473"/>
      <c r="L404" s="473"/>
      <c r="M404" s="285"/>
      <c r="N404" s="285"/>
      <c r="O404" s="285"/>
      <c r="P404" s="285"/>
      <c r="Q404" s="285"/>
      <c r="R404" s="473"/>
      <c r="S404" s="473"/>
      <c r="T404" s="473"/>
    </row>
    <row r="405" spans="2:20" ht="15.75" customHeight="1"/>
    <row r="406" spans="2:20" ht="15.75" customHeight="1"/>
    <row r="407" spans="2:20" ht="15.75" customHeight="1"/>
    <row r="408" spans="2:20" ht="15.75" customHeight="1"/>
    <row r="409" spans="2:20" ht="15.75" customHeight="1"/>
    <row r="410" spans="2:20" ht="15.75" customHeight="1"/>
    <row r="411" spans="2:20" ht="15.75" customHeight="1"/>
    <row r="412" spans="2:20" ht="15.75" customHeight="1"/>
    <row r="413" spans="2:20" ht="15.75" customHeight="1"/>
    <row r="414" spans="2:20" ht="15.75" customHeight="1"/>
    <row r="415" spans="2:20" ht="15.75" customHeight="1"/>
    <row r="416" spans="2:20"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sheetData>
  <mergeCells count="78">
    <mergeCell ref="R4:R5"/>
    <mergeCell ref="S4:S5"/>
    <mergeCell ref="A1:T1"/>
    <mergeCell ref="A2:T2"/>
    <mergeCell ref="D3:G3"/>
    <mergeCell ref="H3:K3"/>
    <mergeCell ref="A4:A5"/>
    <mergeCell ref="B4:B5"/>
    <mergeCell ref="C4:C5"/>
    <mergeCell ref="T4:T5"/>
    <mergeCell ref="J4:J5"/>
    <mergeCell ref="K4:K5"/>
    <mergeCell ref="N4:N5"/>
    <mergeCell ref="O4:O5"/>
    <mergeCell ref="P4:P5"/>
    <mergeCell ref="Q4:Q5"/>
    <mergeCell ref="C149:C150"/>
    <mergeCell ref="C175:C176"/>
    <mergeCell ref="C181:C182"/>
    <mergeCell ref="B70:B75"/>
    <mergeCell ref="A76:B76"/>
    <mergeCell ref="B83:B89"/>
    <mergeCell ref="B91:B108"/>
    <mergeCell ref="C113:C114"/>
    <mergeCell ref="A91:A114"/>
    <mergeCell ref="H158:I158"/>
    <mergeCell ref="A183:B183"/>
    <mergeCell ref="A70:A75"/>
    <mergeCell ref="A77:A81"/>
    <mergeCell ref="B77:B81"/>
    <mergeCell ref="A82:B82"/>
    <mergeCell ref="A83:A89"/>
    <mergeCell ref="A90:B90"/>
    <mergeCell ref="A121:B121"/>
    <mergeCell ref="A122:A144"/>
    <mergeCell ref="A152:A176"/>
    <mergeCell ref="B122:B138"/>
    <mergeCell ref="A151:B151"/>
    <mergeCell ref="B152:B170"/>
    <mergeCell ref="C119:C120"/>
    <mergeCell ref="C143:C144"/>
    <mergeCell ref="L166:L170"/>
    <mergeCell ref="K189:K196"/>
    <mergeCell ref="K197:K204"/>
    <mergeCell ref="L73:L75"/>
    <mergeCell ref="L77:L79"/>
    <mergeCell ref="L80:L81"/>
    <mergeCell ref="L83:L85"/>
    <mergeCell ref="L86:L89"/>
    <mergeCell ref="L91:L94"/>
    <mergeCell ref="L104:L108"/>
    <mergeCell ref="L122:L125"/>
    <mergeCell ref="L135:L138"/>
    <mergeCell ref="L152:L156"/>
    <mergeCell ref="A6:A32"/>
    <mergeCell ref="B6:B26"/>
    <mergeCell ref="C31:C32"/>
    <mergeCell ref="H98:I98"/>
    <mergeCell ref="F4:F5"/>
    <mergeCell ref="G4:G5"/>
    <mergeCell ref="H4:H5"/>
    <mergeCell ref="I4:I5"/>
    <mergeCell ref="A40:A62"/>
    <mergeCell ref="B40:B56"/>
    <mergeCell ref="C61:C62"/>
    <mergeCell ref="C67:C68"/>
    <mergeCell ref="A69:B69"/>
    <mergeCell ref="L4:L5"/>
    <mergeCell ref="M4:M5"/>
    <mergeCell ref="L6:L11"/>
    <mergeCell ref="L21:L26"/>
    <mergeCell ref="D4:D5"/>
    <mergeCell ref="E4:E5"/>
    <mergeCell ref="L40:L43"/>
    <mergeCell ref="L53:L56"/>
    <mergeCell ref="L70:L72"/>
    <mergeCell ref="C37:C38"/>
    <mergeCell ref="A39:B39"/>
  </mergeCells>
  <pageMargins left="0.7" right="0.7" top="0.75" bottom="0.75" header="0" footer="0"/>
  <pageSetup paperSize="9"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2F2F2"/>
  </sheetPr>
  <dimension ref="A1:AC1000"/>
  <sheetViews>
    <sheetView workbookViewId="0">
      <pane xSplit="12" ySplit="6" topLeftCell="M7" activePane="bottomRight" state="frozen"/>
      <selection pane="topRight" activeCell="M1" sqref="M1"/>
      <selection pane="bottomLeft" activeCell="A7" sqref="A7"/>
      <selection pane="bottomRight" activeCell="M7" sqref="M7"/>
    </sheetView>
  </sheetViews>
  <sheetFormatPr defaultColWidth="14.44140625" defaultRowHeight="15" customHeight="1"/>
  <cols>
    <col min="1" max="1" width="3.6640625" customWidth="1"/>
    <col min="2" max="2" width="10" customWidth="1"/>
    <col min="3" max="3" width="8.88671875" hidden="1" customWidth="1"/>
    <col min="4" max="7" width="9.44140625" hidden="1" customWidth="1"/>
    <col min="8" max="9" width="9.44140625" customWidth="1"/>
    <col min="10" max="11" width="12.44140625" customWidth="1"/>
    <col min="12" max="12" width="24.33203125" customWidth="1"/>
    <col min="13" max="13" width="26.33203125" customWidth="1"/>
    <col min="14" max="14" width="26.88671875" customWidth="1"/>
    <col min="15" max="15" width="27.5546875" customWidth="1"/>
    <col min="16" max="17" width="28.88671875" customWidth="1"/>
    <col min="18" max="19" width="11.5546875" customWidth="1"/>
    <col min="20" max="20" width="18.109375" customWidth="1"/>
    <col min="21" max="29" width="8.6640625" customWidth="1"/>
  </cols>
  <sheetData>
    <row r="1" spans="1:29" ht="15.6">
      <c r="A1" s="1217" t="s">
        <v>3323</v>
      </c>
      <c r="B1" s="1166"/>
      <c r="C1" s="1166"/>
      <c r="D1" s="1166"/>
      <c r="E1" s="1166"/>
      <c r="F1" s="1166"/>
      <c r="G1" s="1166"/>
      <c r="H1" s="1166"/>
      <c r="I1" s="1166"/>
      <c r="J1" s="1166"/>
      <c r="K1" s="1166"/>
      <c r="L1" s="1166"/>
      <c r="M1" s="1166"/>
      <c r="N1" s="1166"/>
      <c r="O1" s="1166"/>
      <c r="P1" s="1166"/>
      <c r="Q1" s="1166"/>
      <c r="R1" s="1166"/>
      <c r="S1" s="1166"/>
      <c r="T1" s="1166"/>
      <c r="U1" s="8"/>
      <c r="V1" s="8"/>
      <c r="W1" s="8"/>
      <c r="X1" s="8"/>
      <c r="Y1" s="8"/>
      <c r="Z1" s="8"/>
      <c r="AA1" s="8"/>
      <c r="AB1" s="8"/>
      <c r="AC1" s="8"/>
    </row>
    <row r="2" spans="1:29" ht="15.6">
      <c r="A2" s="1206" t="s">
        <v>626</v>
      </c>
      <c r="B2" s="1166"/>
      <c r="C2" s="1166"/>
      <c r="D2" s="1166"/>
      <c r="E2" s="1166"/>
      <c r="F2" s="1166"/>
      <c r="G2" s="1166"/>
      <c r="H2" s="1166"/>
      <c r="I2" s="1166"/>
      <c r="J2" s="1166"/>
      <c r="K2" s="1166"/>
      <c r="L2" s="1166"/>
      <c r="M2" s="1166"/>
      <c r="N2" s="1166"/>
      <c r="O2" s="1166"/>
      <c r="P2" s="1166"/>
      <c r="Q2" s="1166"/>
      <c r="R2" s="1166"/>
      <c r="S2" s="1166"/>
      <c r="T2" s="1166"/>
      <c r="U2" s="8"/>
      <c r="V2" s="8"/>
      <c r="W2" s="8"/>
      <c r="X2" s="8"/>
      <c r="Y2" s="8"/>
      <c r="Z2" s="8"/>
      <c r="AA2" s="8"/>
      <c r="AB2" s="8"/>
      <c r="AC2" s="8"/>
    </row>
    <row r="3" spans="1:29" ht="17.399999999999999">
      <c r="A3" s="175"/>
      <c r="B3" s="174"/>
      <c r="C3" s="175"/>
      <c r="D3" s="175"/>
      <c r="E3" s="175"/>
      <c r="F3" s="175"/>
      <c r="G3" s="175"/>
      <c r="H3" s="175"/>
      <c r="I3" s="175"/>
      <c r="J3" s="175"/>
      <c r="K3" s="176"/>
      <c r="L3" s="175"/>
      <c r="M3" s="175"/>
      <c r="N3" s="175"/>
      <c r="O3" s="175"/>
      <c r="P3" s="178"/>
      <c r="Q3" s="178"/>
      <c r="R3" s="178"/>
      <c r="S3" s="178"/>
      <c r="T3" s="178"/>
      <c r="U3" s="8"/>
      <c r="V3" s="8"/>
      <c r="W3" s="8"/>
      <c r="X3" s="8"/>
      <c r="Y3" s="8"/>
      <c r="Z3" s="8"/>
      <c r="AA3" s="8"/>
      <c r="AB3" s="8"/>
      <c r="AC3" s="8"/>
    </row>
    <row r="4" spans="1:29" ht="17.399999999999999">
      <c r="A4" s="175"/>
      <c r="B4" s="179"/>
      <c r="C4" s="175"/>
      <c r="D4" s="1207" t="s">
        <v>627</v>
      </c>
      <c r="E4" s="1208"/>
      <c r="F4" s="1208"/>
      <c r="G4" s="1209"/>
      <c r="H4" s="1210" t="s">
        <v>628</v>
      </c>
      <c r="I4" s="1208"/>
      <c r="J4" s="1208"/>
      <c r="K4" s="1209"/>
      <c r="L4" s="175"/>
      <c r="M4" s="175"/>
      <c r="N4" s="175"/>
      <c r="O4" s="175"/>
      <c r="P4" s="175"/>
      <c r="Q4" s="175"/>
      <c r="R4" s="175"/>
      <c r="S4" s="175"/>
      <c r="T4" s="175"/>
      <c r="U4" s="8"/>
      <c r="V4" s="8"/>
      <c r="W4" s="8"/>
      <c r="X4" s="8"/>
      <c r="Y4" s="8"/>
      <c r="Z4" s="8"/>
      <c r="AA4" s="8"/>
      <c r="AB4" s="8"/>
      <c r="AC4" s="8"/>
    </row>
    <row r="5" spans="1:29" ht="18.75" customHeight="1">
      <c r="A5" s="1184" t="s">
        <v>629</v>
      </c>
      <c r="B5" s="1219" t="s">
        <v>630</v>
      </c>
      <c r="C5" s="1184" t="s">
        <v>631</v>
      </c>
      <c r="D5" s="1204" t="s">
        <v>632</v>
      </c>
      <c r="E5" s="1204" t="s">
        <v>633</v>
      </c>
      <c r="F5" s="1204" t="s">
        <v>634</v>
      </c>
      <c r="G5" s="1204" t="s">
        <v>635</v>
      </c>
      <c r="H5" s="1184" t="s">
        <v>631</v>
      </c>
      <c r="I5" s="1184" t="s">
        <v>636</v>
      </c>
      <c r="J5" s="1184" t="s">
        <v>633</v>
      </c>
      <c r="K5" s="1184" t="s">
        <v>634</v>
      </c>
      <c r="L5" s="1184" t="s">
        <v>582</v>
      </c>
      <c r="M5" s="1184" t="s">
        <v>637</v>
      </c>
      <c r="N5" s="1184" t="s">
        <v>638</v>
      </c>
      <c r="O5" s="1184" t="s">
        <v>639</v>
      </c>
      <c r="P5" s="1184" t="s">
        <v>640</v>
      </c>
      <c r="Q5" s="1184" t="s">
        <v>641</v>
      </c>
      <c r="R5" s="1184" t="s">
        <v>642</v>
      </c>
      <c r="S5" s="1184" t="s">
        <v>590</v>
      </c>
      <c r="T5" s="1184" t="s">
        <v>591</v>
      </c>
      <c r="U5" s="8"/>
      <c r="V5" s="8"/>
      <c r="W5" s="8"/>
      <c r="X5" s="8"/>
      <c r="Y5" s="8"/>
      <c r="Z5" s="8"/>
      <c r="AA5" s="8"/>
      <c r="AB5" s="8"/>
      <c r="AC5" s="8"/>
    </row>
    <row r="6" spans="1:29" ht="18.75" customHeight="1">
      <c r="A6" s="1147"/>
      <c r="B6" s="1147"/>
      <c r="C6" s="1147"/>
      <c r="D6" s="1152"/>
      <c r="E6" s="1152"/>
      <c r="F6" s="1152"/>
      <c r="G6" s="1152"/>
      <c r="H6" s="1152"/>
      <c r="I6" s="1152"/>
      <c r="J6" s="1147"/>
      <c r="K6" s="1147"/>
      <c r="L6" s="1147"/>
      <c r="M6" s="1147"/>
      <c r="N6" s="1147"/>
      <c r="O6" s="1147"/>
      <c r="P6" s="1147"/>
      <c r="Q6" s="1147"/>
      <c r="R6" s="1147"/>
      <c r="S6" s="1147"/>
      <c r="T6" s="1147"/>
      <c r="U6" s="8"/>
      <c r="V6" s="8"/>
      <c r="W6" s="8"/>
      <c r="X6" s="8"/>
      <c r="Y6" s="8"/>
      <c r="Z6" s="8"/>
      <c r="AA6" s="8"/>
      <c r="AB6" s="8"/>
      <c r="AC6" s="8"/>
    </row>
    <row r="7" spans="1:29" ht="39.75" customHeight="1">
      <c r="A7" s="1187">
        <v>1</v>
      </c>
      <c r="B7" s="1197" t="s">
        <v>233</v>
      </c>
      <c r="C7" s="186" t="s">
        <v>643</v>
      </c>
      <c r="D7" s="306">
        <v>5</v>
      </c>
      <c r="E7" s="9" t="s">
        <v>3324</v>
      </c>
      <c r="F7" s="9" t="s">
        <v>3325</v>
      </c>
      <c r="G7" s="306"/>
      <c r="H7" s="306">
        <v>1</v>
      </c>
      <c r="I7" s="9"/>
      <c r="J7" s="9" t="s">
        <v>790</v>
      </c>
      <c r="K7" s="33" t="s">
        <v>3325</v>
      </c>
      <c r="L7" s="1185" t="s">
        <v>592</v>
      </c>
      <c r="M7" s="18"/>
      <c r="N7" s="458" t="s">
        <v>3326</v>
      </c>
      <c r="O7" s="458" t="s">
        <v>3326</v>
      </c>
      <c r="P7" s="458" t="s">
        <v>3327</v>
      </c>
      <c r="Q7" s="458" t="s">
        <v>3327</v>
      </c>
      <c r="R7" s="29"/>
      <c r="S7" s="29"/>
      <c r="T7" s="29"/>
      <c r="U7" s="185"/>
      <c r="V7" s="185"/>
      <c r="W7" s="185"/>
      <c r="X7" s="8"/>
      <c r="Y7" s="8"/>
      <c r="Z7" s="8"/>
      <c r="AA7" s="8"/>
      <c r="AB7" s="8"/>
      <c r="AC7" s="8"/>
    </row>
    <row r="8" spans="1:29" ht="18.75" customHeight="1">
      <c r="A8" s="1152"/>
      <c r="B8" s="1152"/>
      <c r="C8" s="186" t="s">
        <v>646</v>
      </c>
      <c r="D8" s="306">
        <v>5</v>
      </c>
      <c r="E8" s="9" t="s">
        <v>808</v>
      </c>
      <c r="F8" s="9" t="s">
        <v>3325</v>
      </c>
      <c r="G8" s="306"/>
      <c r="H8" s="306">
        <v>2</v>
      </c>
      <c r="I8" s="9"/>
      <c r="J8" s="9" t="s">
        <v>792</v>
      </c>
      <c r="K8" s="33" t="s">
        <v>3325</v>
      </c>
      <c r="L8" s="1152"/>
      <c r="M8" s="18"/>
      <c r="N8" s="18"/>
      <c r="O8" s="18"/>
      <c r="P8" s="202"/>
      <c r="Q8" s="202"/>
      <c r="R8" s="29"/>
      <c r="S8" s="29"/>
      <c r="T8" s="29"/>
      <c r="U8" s="185"/>
      <c r="V8" s="185"/>
      <c r="W8" s="185"/>
      <c r="X8" s="8"/>
      <c r="Y8" s="8"/>
      <c r="Z8" s="8"/>
      <c r="AA8" s="8"/>
      <c r="AB8" s="8"/>
      <c r="AC8" s="8"/>
    </row>
    <row r="9" spans="1:29" ht="18.75" customHeight="1">
      <c r="A9" s="1152"/>
      <c r="B9" s="1152"/>
      <c r="C9" s="186" t="s">
        <v>656</v>
      </c>
      <c r="D9" s="306">
        <v>5</v>
      </c>
      <c r="E9" s="9" t="s">
        <v>650</v>
      </c>
      <c r="F9" s="9" t="s">
        <v>3325</v>
      </c>
      <c r="G9" s="306"/>
      <c r="H9" s="306">
        <v>3</v>
      </c>
      <c r="I9" s="9">
        <v>5</v>
      </c>
      <c r="J9" s="9" t="s">
        <v>650</v>
      </c>
      <c r="K9" s="33" t="s">
        <v>3325</v>
      </c>
      <c r="L9" s="1152"/>
      <c r="M9" s="29"/>
      <c r="N9" s="18"/>
      <c r="O9" s="18"/>
      <c r="P9" s="202"/>
      <c r="Q9" s="202"/>
      <c r="R9" s="29"/>
      <c r="S9" s="29"/>
      <c r="T9" s="29"/>
      <c r="U9" s="185"/>
      <c r="V9" s="185"/>
      <c r="W9" s="185"/>
      <c r="X9" s="8"/>
      <c r="Y9" s="8"/>
      <c r="Z9" s="8"/>
      <c r="AA9" s="8"/>
      <c r="AB9" s="8"/>
      <c r="AC9" s="8"/>
    </row>
    <row r="10" spans="1:29" ht="18.75" customHeight="1">
      <c r="A10" s="1152"/>
      <c r="B10" s="1152"/>
      <c r="C10" s="186" t="s">
        <v>657</v>
      </c>
      <c r="D10" s="306">
        <v>4</v>
      </c>
      <c r="E10" s="9" t="s">
        <v>653</v>
      </c>
      <c r="F10" s="9" t="s">
        <v>3325</v>
      </c>
      <c r="G10" s="306"/>
      <c r="H10" s="306">
        <v>4</v>
      </c>
      <c r="I10" s="9">
        <v>5</v>
      </c>
      <c r="J10" s="9" t="s">
        <v>653</v>
      </c>
      <c r="K10" s="33" t="s">
        <v>3325</v>
      </c>
      <c r="L10" s="1152"/>
      <c r="M10" s="18"/>
      <c r="N10" s="12"/>
      <c r="O10" s="18"/>
      <c r="P10" s="18"/>
      <c r="Q10" s="29"/>
      <c r="R10" s="29"/>
      <c r="S10" s="29"/>
      <c r="T10" s="29"/>
      <c r="U10" s="185"/>
      <c r="V10" s="185"/>
      <c r="W10" s="185"/>
      <c r="X10" s="8"/>
      <c r="Y10" s="8"/>
      <c r="Z10" s="8"/>
      <c r="AA10" s="8"/>
      <c r="AB10" s="8"/>
      <c r="AC10" s="8"/>
    </row>
    <row r="11" spans="1:29" ht="18.75" customHeight="1">
      <c r="A11" s="1152"/>
      <c r="B11" s="1152"/>
      <c r="C11" s="186" t="s">
        <v>658</v>
      </c>
      <c r="D11" s="306">
        <v>4</v>
      </c>
      <c r="E11" s="9" t="s">
        <v>655</v>
      </c>
      <c r="F11" s="9" t="s">
        <v>3325</v>
      </c>
      <c r="G11" s="306"/>
      <c r="H11" s="306">
        <v>5</v>
      </c>
      <c r="I11" s="9">
        <v>4</v>
      </c>
      <c r="J11" s="9" t="s">
        <v>655</v>
      </c>
      <c r="K11" s="33" t="s">
        <v>3325</v>
      </c>
      <c r="L11" s="1147"/>
      <c r="M11" s="18"/>
      <c r="N11" s="575"/>
      <c r="O11" s="29"/>
      <c r="P11" s="12"/>
      <c r="Q11" s="12"/>
      <c r="R11" s="29"/>
      <c r="S11" s="29"/>
      <c r="T11" s="29"/>
      <c r="U11" s="185"/>
      <c r="V11" s="185"/>
      <c r="W11" s="185"/>
      <c r="X11" s="8"/>
      <c r="Y11" s="8"/>
      <c r="Z11" s="8"/>
      <c r="AA11" s="8"/>
      <c r="AB11" s="8"/>
      <c r="AC11" s="8"/>
    </row>
    <row r="12" spans="1:29" ht="15.75" customHeight="1">
      <c r="A12" s="1152"/>
      <c r="B12" s="1152"/>
      <c r="C12" s="186"/>
      <c r="D12" s="306"/>
      <c r="E12" s="306"/>
      <c r="F12" s="306"/>
      <c r="G12" s="306"/>
      <c r="H12" s="306"/>
      <c r="I12" s="1103">
        <v>14</v>
      </c>
      <c r="J12" s="306"/>
      <c r="K12" s="33"/>
      <c r="L12" s="186" t="s">
        <v>593</v>
      </c>
      <c r="M12" s="192"/>
      <c r="N12" s="192"/>
      <c r="O12" s="192"/>
      <c r="P12" s="192"/>
      <c r="Q12" s="192"/>
      <c r="R12" s="194"/>
      <c r="S12" s="4">
        <f t="shared" ref="S12:S20" si="0">SUM(M12:R12)</f>
        <v>0</v>
      </c>
      <c r="T12" s="29"/>
      <c r="U12" s="185"/>
      <c r="V12" s="185"/>
      <c r="W12" s="185"/>
      <c r="X12" s="8"/>
      <c r="Y12" s="8"/>
      <c r="Z12" s="8"/>
      <c r="AA12" s="8"/>
      <c r="AB12" s="8"/>
      <c r="AC12" s="8"/>
    </row>
    <row r="13" spans="1:29" ht="15.75" customHeight="1">
      <c r="A13" s="1152"/>
      <c r="B13" s="1152"/>
      <c r="C13" s="186"/>
      <c r="D13" s="306"/>
      <c r="E13" s="306"/>
      <c r="F13" s="306"/>
      <c r="G13" s="306"/>
      <c r="H13" s="306"/>
      <c r="I13" s="306"/>
      <c r="J13" s="306"/>
      <c r="K13" s="33"/>
      <c r="L13" s="195" t="s">
        <v>594</v>
      </c>
      <c r="M13" s="196"/>
      <c r="N13" s="196"/>
      <c r="O13" s="196"/>
      <c r="P13" s="196"/>
      <c r="Q13" s="196"/>
      <c r="R13" s="29"/>
      <c r="S13" s="33">
        <f t="shared" si="0"/>
        <v>0</v>
      </c>
      <c r="T13" s="29"/>
      <c r="U13" s="185"/>
      <c r="V13" s="185"/>
      <c r="W13" s="185"/>
      <c r="X13" s="8"/>
      <c r="Y13" s="8"/>
      <c r="Z13" s="8"/>
      <c r="AA13" s="8"/>
      <c r="AB13" s="8"/>
      <c r="AC13" s="8"/>
    </row>
    <row r="14" spans="1:29" ht="15.75" customHeight="1">
      <c r="A14" s="1152"/>
      <c r="B14" s="1152"/>
      <c r="C14" s="186"/>
      <c r="D14" s="33"/>
      <c r="E14" s="33"/>
      <c r="F14" s="33"/>
      <c r="G14" s="33"/>
      <c r="H14" s="33"/>
      <c r="I14" s="33"/>
      <c r="J14" s="33"/>
      <c r="K14" s="33"/>
      <c r="L14" s="195" t="s">
        <v>595</v>
      </c>
      <c r="M14" s="198"/>
      <c r="N14" s="198"/>
      <c r="O14" s="198"/>
      <c r="P14" s="198"/>
      <c r="Q14" s="198"/>
      <c r="R14" s="29"/>
      <c r="S14" s="33">
        <f t="shared" si="0"/>
        <v>0</v>
      </c>
      <c r="T14" s="29"/>
      <c r="U14" s="185"/>
      <c r="V14" s="185"/>
      <c r="W14" s="185"/>
      <c r="X14" s="8"/>
      <c r="Y14" s="8"/>
      <c r="Z14" s="8"/>
      <c r="AA14" s="8"/>
      <c r="AB14" s="8"/>
      <c r="AC14" s="8"/>
    </row>
    <row r="15" spans="1:29" ht="15.75" customHeight="1">
      <c r="A15" s="1152"/>
      <c r="B15" s="1152"/>
      <c r="C15" s="186"/>
      <c r="D15" s="33"/>
      <c r="E15" s="33"/>
      <c r="F15" s="33"/>
      <c r="G15" s="33"/>
      <c r="H15" s="33"/>
      <c r="I15" s="33"/>
      <c r="J15" s="33"/>
      <c r="K15" s="33"/>
      <c r="L15" s="199" t="s">
        <v>596</v>
      </c>
      <c r="M15" s="200"/>
      <c r="N15" s="200"/>
      <c r="O15" s="200"/>
      <c r="P15" s="200"/>
      <c r="Q15" s="200"/>
      <c r="R15" s="202"/>
      <c r="S15" s="203">
        <f t="shared" si="0"/>
        <v>0</v>
      </c>
      <c r="T15" s="29"/>
      <c r="U15" s="185"/>
      <c r="V15" s="185"/>
      <c r="W15" s="185"/>
      <c r="X15" s="8"/>
      <c r="Y15" s="8"/>
      <c r="Z15" s="8"/>
      <c r="AA15" s="8"/>
      <c r="AB15" s="8"/>
      <c r="AC15" s="8"/>
    </row>
    <row r="16" spans="1:29" ht="15.75" customHeight="1">
      <c r="A16" s="1152"/>
      <c r="B16" s="1152"/>
      <c r="C16" s="186"/>
      <c r="D16" s="306"/>
      <c r="E16" s="306"/>
      <c r="F16" s="306"/>
      <c r="G16" s="306"/>
      <c r="H16" s="306"/>
      <c r="I16" s="306"/>
      <c r="J16" s="306"/>
      <c r="K16" s="33"/>
      <c r="L16" s="199" t="s">
        <v>597</v>
      </c>
      <c r="M16" s="200"/>
      <c r="N16" s="201">
        <v>4</v>
      </c>
      <c r="O16" s="201">
        <v>4</v>
      </c>
      <c r="P16" s="201">
        <v>4</v>
      </c>
      <c r="Q16" s="201">
        <v>4</v>
      </c>
      <c r="R16" s="202"/>
      <c r="S16" s="203">
        <f t="shared" si="0"/>
        <v>16</v>
      </c>
      <c r="T16" s="29"/>
      <c r="U16" s="185"/>
      <c r="V16" s="185"/>
      <c r="W16" s="185"/>
      <c r="X16" s="8"/>
      <c r="Y16" s="8"/>
      <c r="Z16" s="8"/>
      <c r="AA16" s="8"/>
      <c r="AB16" s="8"/>
      <c r="AC16" s="8"/>
    </row>
    <row r="17" spans="1:29" ht="15.75" customHeight="1">
      <c r="A17" s="1152"/>
      <c r="B17" s="1152"/>
      <c r="C17" s="186"/>
      <c r="D17" s="306"/>
      <c r="E17" s="306"/>
      <c r="F17" s="306"/>
      <c r="G17" s="306"/>
      <c r="H17" s="306"/>
      <c r="I17" s="306"/>
      <c r="J17" s="306"/>
      <c r="K17" s="33"/>
      <c r="L17" s="208" t="s">
        <v>598</v>
      </c>
      <c r="M17" s="200"/>
      <c r="N17" s="200"/>
      <c r="O17" s="200"/>
      <c r="P17" s="200"/>
      <c r="Q17" s="200"/>
      <c r="R17" s="202"/>
      <c r="S17" s="203">
        <f t="shared" si="0"/>
        <v>0</v>
      </c>
      <c r="T17" s="29"/>
      <c r="U17" s="185"/>
      <c r="V17" s="185"/>
      <c r="W17" s="185"/>
      <c r="X17" s="8"/>
      <c r="Y17" s="8"/>
      <c r="Z17" s="8"/>
      <c r="AA17" s="8"/>
      <c r="AB17" s="8"/>
      <c r="AC17" s="8"/>
    </row>
    <row r="18" spans="1:29" ht="15.75" customHeight="1">
      <c r="A18" s="1152"/>
      <c r="B18" s="1152"/>
      <c r="C18" s="186"/>
      <c r="D18" s="33"/>
      <c r="E18" s="33"/>
      <c r="F18" s="33"/>
      <c r="G18" s="33"/>
      <c r="H18" s="33"/>
      <c r="I18" s="33"/>
      <c r="J18" s="33"/>
      <c r="K18" s="33"/>
      <c r="L18" s="209" t="s">
        <v>599</v>
      </c>
      <c r="M18" s="210"/>
      <c r="N18" s="210"/>
      <c r="O18" s="210"/>
      <c r="P18" s="210"/>
      <c r="Q18" s="210"/>
      <c r="R18" s="211"/>
      <c r="S18" s="212">
        <f t="shared" si="0"/>
        <v>0</v>
      </c>
      <c r="T18" s="29"/>
      <c r="U18" s="185"/>
      <c r="V18" s="185"/>
      <c r="W18" s="185"/>
      <c r="X18" s="8"/>
      <c r="Y18" s="8"/>
      <c r="Z18" s="8"/>
      <c r="AA18" s="8"/>
      <c r="AB18" s="8"/>
      <c r="AC18" s="8"/>
    </row>
    <row r="19" spans="1:29" ht="15.75" customHeight="1">
      <c r="A19" s="1152"/>
      <c r="B19" s="1152"/>
      <c r="C19" s="186"/>
      <c r="D19" s="33"/>
      <c r="E19" s="33"/>
      <c r="F19" s="33"/>
      <c r="G19" s="33"/>
      <c r="H19" s="33"/>
      <c r="I19" s="33"/>
      <c r="J19" s="33"/>
      <c r="K19" s="33"/>
      <c r="L19" s="209" t="s">
        <v>600</v>
      </c>
      <c r="M19" s="213"/>
      <c r="N19" s="213"/>
      <c r="O19" s="213"/>
      <c r="P19" s="213"/>
      <c r="Q19" s="213"/>
      <c r="R19" s="214"/>
      <c r="S19" s="215">
        <f t="shared" si="0"/>
        <v>0</v>
      </c>
      <c r="T19" s="29"/>
      <c r="U19" s="185"/>
      <c r="V19" s="185"/>
      <c r="W19" s="185"/>
      <c r="X19" s="8"/>
      <c r="Y19" s="8"/>
      <c r="Z19" s="8"/>
      <c r="AA19" s="8"/>
      <c r="AB19" s="8"/>
      <c r="AC19" s="8"/>
    </row>
    <row r="20" spans="1:29" ht="21" customHeight="1">
      <c r="A20" s="1152"/>
      <c r="B20" s="1152"/>
      <c r="C20" s="216"/>
      <c r="D20" s="674"/>
      <c r="E20" s="674"/>
      <c r="F20" s="674"/>
      <c r="G20" s="674"/>
      <c r="H20" s="674"/>
      <c r="I20" s="674"/>
      <c r="J20" s="674"/>
      <c r="K20" s="674"/>
      <c r="L20" s="222"/>
      <c r="M20" s="223">
        <f t="shared" ref="M20:Q20" si="1">M12+M14+M15</f>
        <v>0</v>
      </c>
      <c r="N20" s="223">
        <f t="shared" si="1"/>
        <v>0</v>
      </c>
      <c r="O20" s="223">
        <f t="shared" si="1"/>
        <v>0</v>
      </c>
      <c r="P20" s="223">
        <f t="shared" si="1"/>
        <v>0</v>
      </c>
      <c r="Q20" s="223">
        <f t="shared" si="1"/>
        <v>0</v>
      </c>
      <c r="R20" s="224">
        <f>SUM(R12:R15)-R13</f>
        <v>0</v>
      </c>
      <c r="S20" s="1123">
        <f t="shared" si="0"/>
        <v>0</v>
      </c>
      <c r="T20" s="29"/>
      <c r="U20" s="185"/>
      <c r="V20" s="185"/>
      <c r="W20" s="185"/>
      <c r="X20" s="185"/>
      <c r="Y20" s="185"/>
      <c r="Z20" s="185"/>
      <c r="AA20" s="185"/>
      <c r="AB20" s="185"/>
      <c r="AC20" s="185"/>
    </row>
    <row r="21" spans="1:29" ht="36.75" customHeight="1">
      <c r="A21" s="1152"/>
      <c r="B21" s="1152"/>
      <c r="C21" s="575"/>
      <c r="D21" s="575"/>
      <c r="E21" s="575"/>
      <c r="F21" s="575"/>
      <c r="G21" s="575"/>
      <c r="H21" s="575"/>
      <c r="I21" s="575"/>
      <c r="J21" s="575"/>
      <c r="K21" s="788"/>
      <c r="L21" s="1232" t="s">
        <v>601</v>
      </c>
      <c r="M21" s="462" t="s">
        <v>3328</v>
      </c>
      <c r="N21" s="462" t="s">
        <v>3329</v>
      </c>
      <c r="O21" s="462" t="s">
        <v>3328</v>
      </c>
      <c r="P21" s="462" t="s">
        <v>3329</v>
      </c>
      <c r="Q21" s="247"/>
      <c r="R21" s="228"/>
      <c r="S21" s="228"/>
      <c r="T21" s="29"/>
      <c r="U21" s="185"/>
      <c r="V21" s="185"/>
      <c r="W21" s="185"/>
      <c r="X21" s="8"/>
      <c r="Y21" s="8"/>
      <c r="Z21" s="8"/>
      <c r="AA21" s="8"/>
      <c r="AB21" s="8"/>
      <c r="AC21" s="8"/>
    </row>
    <row r="22" spans="1:29" ht="18.75" customHeight="1">
      <c r="A22" s="1152"/>
      <c r="B22" s="1152"/>
      <c r="C22" s="575"/>
      <c r="D22" s="575"/>
      <c r="E22" s="575"/>
      <c r="F22" s="575"/>
      <c r="G22" s="575"/>
      <c r="H22" s="575"/>
      <c r="I22" s="575"/>
      <c r="J22" s="575"/>
      <c r="K22" s="788"/>
      <c r="L22" s="1152"/>
      <c r="M22" s="228"/>
      <c r="N22" s="230"/>
      <c r="O22" s="247"/>
      <c r="P22" s="228"/>
      <c r="Q22" s="247"/>
      <c r="R22" s="228"/>
      <c r="S22" s="228"/>
      <c r="T22" s="29"/>
      <c r="U22" s="185"/>
      <c r="V22" s="185"/>
      <c r="W22" s="185"/>
      <c r="X22" s="8"/>
      <c r="Y22" s="8"/>
      <c r="Z22" s="8"/>
      <c r="AA22" s="8"/>
      <c r="AB22" s="8"/>
      <c r="AC22" s="8"/>
    </row>
    <row r="23" spans="1:29" ht="18.75" customHeight="1">
      <c r="A23" s="1152"/>
      <c r="B23" s="1152"/>
      <c r="C23" s="186"/>
      <c r="D23" s="29"/>
      <c r="E23" s="29"/>
      <c r="F23" s="29"/>
      <c r="G23" s="29"/>
      <c r="H23" s="29"/>
      <c r="I23" s="29"/>
      <c r="J23" s="29"/>
      <c r="K23" s="29"/>
      <c r="L23" s="1152"/>
      <c r="M23" s="228"/>
      <c r="N23" s="230"/>
      <c r="O23" s="247"/>
      <c r="P23" s="230"/>
      <c r="Q23" s="228"/>
      <c r="R23" s="228"/>
      <c r="S23" s="228"/>
      <c r="T23" s="29"/>
      <c r="U23" s="185"/>
      <c r="V23" s="185"/>
      <c r="W23" s="185"/>
      <c r="X23" s="8"/>
      <c r="Y23" s="8"/>
      <c r="Z23" s="8"/>
      <c r="AA23" s="8"/>
      <c r="AB23" s="8"/>
      <c r="AC23" s="8"/>
    </row>
    <row r="24" spans="1:29" ht="18.75" customHeight="1">
      <c r="A24" s="1152"/>
      <c r="B24" s="1152"/>
      <c r="C24" s="186"/>
      <c r="D24" s="29"/>
      <c r="E24" s="29"/>
      <c r="F24" s="29"/>
      <c r="G24" s="29"/>
      <c r="H24" s="29"/>
      <c r="I24" s="29"/>
      <c r="J24" s="29"/>
      <c r="K24" s="29"/>
      <c r="L24" s="1152"/>
      <c r="M24" s="228"/>
      <c r="N24" s="230"/>
      <c r="O24" s="247"/>
      <c r="P24" s="230"/>
      <c r="Q24" s="228"/>
      <c r="R24" s="228"/>
      <c r="S24" s="228"/>
      <c r="T24" s="29"/>
      <c r="U24" s="185"/>
      <c r="V24" s="185"/>
      <c r="W24" s="185"/>
      <c r="X24" s="8"/>
      <c r="Y24" s="8"/>
      <c r="Z24" s="8"/>
      <c r="AA24" s="8"/>
      <c r="AB24" s="8"/>
      <c r="AC24" s="8"/>
    </row>
    <row r="25" spans="1:29" ht="18.75" customHeight="1">
      <c r="A25" s="1152"/>
      <c r="B25" s="1152"/>
      <c r="C25" s="186"/>
      <c r="D25" s="29"/>
      <c r="E25" s="29"/>
      <c r="F25" s="29"/>
      <c r="G25" s="29"/>
      <c r="H25" s="29"/>
      <c r="I25" s="29"/>
      <c r="J25" s="29"/>
      <c r="K25" s="29"/>
      <c r="L25" s="1147"/>
      <c r="M25" s="228"/>
      <c r="N25" s="228"/>
      <c r="O25" s="230"/>
      <c r="P25" s="230"/>
      <c r="Q25" s="228"/>
      <c r="R25" s="228"/>
      <c r="S25" s="228"/>
      <c r="T25" s="29"/>
      <c r="U25" s="185"/>
      <c r="V25" s="185"/>
      <c r="W25" s="185"/>
      <c r="X25" s="8"/>
      <c r="Y25" s="8"/>
      <c r="Z25" s="8"/>
      <c r="AA25" s="8"/>
      <c r="AB25" s="8"/>
      <c r="AC25" s="8"/>
    </row>
    <row r="26" spans="1:29" ht="16.5" customHeight="1">
      <c r="A26" s="1152"/>
      <c r="B26" s="1152"/>
      <c r="C26" s="186"/>
      <c r="D26" s="29"/>
      <c r="E26" s="29"/>
      <c r="F26" s="29"/>
      <c r="G26" s="29"/>
      <c r="H26" s="29"/>
      <c r="I26" s="29"/>
      <c r="J26" s="29"/>
      <c r="K26" s="29"/>
      <c r="L26" s="238" t="s">
        <v>593</v>
      </c>
      <c r="M26" s="280"/>
      <c r="N26" s="280"/>
      <c r="O26" s="280"/>
      <c r="P26" s="280"/>
      <c r="Q26" s="280"/>
      <c r="R26" s="236"/>
      <c r="S26" s="237">
        <f t="shared" ref="S26:S37" si="2">SUM(M26:R26)</f>
        <v>0</v>
      </c>
      <c r="T26" s="29"/>
      <c r="U26" s="185"/>
      <c r="V26" s="185"/>
      <c r="W26" s="185"/>
      <c r="X26" s="8"/>
      <c r="Y26" s="8"/>
      <c r="Z26" s="8"/>
      <c r="AA26" s="8"/>
      <c r="AB26" s="8"/>
      <c r="AC26" s="8"/>
    </row>
    <row r="27" spans="1:29" ht="16.5" customHeight="1">
      <c r="A27" s="1152"/>
      <c r="B27" s="1152"/>
      <c r="C27" s="186"/>
      <c r="D27" s="29"/>
      <c r="E27" s="29"/>
      <c r="F27" s="29"/>
      <c r="G27" s="29"/>
      <c r="H27" s="29"/>
      <c r="I27" s="29"/>
      <c r="J27" s="29"/>
      <c r="K27" s="29"/>
      <c r="L27" s="240" t="s">
        <v>594</v>
      </c>
      <c r="M27" s="281"/>
      <c r="N27" s="281"/>
      <c r="O27" s="281"/>
      <c r="P27" s="281"/>
      <c r="Q27" s="281"/>
      <c r="R27" s="228"/>
      <c r="S27" s="242">
        <f t="shared" si="2"/>
        <v>0</v>
      </c>
      <c r="T27" s="29"/>
      <c r="U27" s="185"/>
      <c r="V27" s="185"/>
      <c r="W27" s="185"/>
      <c r="X27" s="8"/>
      <c r="Y27" s="8"/>
      <c r="Z27" s="8"/>
      <c r="AA27" s="8"/>
      <c r="AB27" s="8"/>
      <c r="AC27" s="8"/>
    </row>
    <row r="28" spans="1:29" ht="16.5" customHeight="1">
      <c r="A28" s="1152"/>
      <c r="B28" s="1152"/>
      <c r="C28" s="186"/>
      <c r="D28" s="29"/>
      <c r="E28" s="29"/>
      <c r="F28" s="29"/>
      <c r="G28" s="29"/>
      <c r="H28" s="29"/>
      <c r="I28" s="29"/>
      <c r="J28" s="29"/>
      <c r="K28" s="29"/>
      <c r="L28" s="240" t="s">
        <v>595</v>
      </c>
      <c r="M28" s="243"/>
      <c r="N28" s="243"/>
      <c r="O28" s="243"/>
      <c r="P28" s="243"/>
      <c r="Q28" s="243"/>
      <c r="R28" s="228"/>
      <c r="S28" s="242">
        <f t="shared" si="2"/>
        <v>0</v>
      </c>
      <c r="T28" s="29"/>
      <c r="U28" s="185"/>
      <c r="V28" s="185"/>
      <c r="W28" s="185"/>
      <c r="X28" s="8"/>
      <c r="Y28" s="8"/>
      <c r="Z28" s="8"/>
      <c r="AA28" s="8"/>
      <c r="AB28" s="8"/>
      <c r="AC28" s="8"/>
    </row>
    <row r="29" spans="1:29" ht="16.5" customHeight="1">
      <c r="A29" s="1152"/>
      <c r="B29" s="1152"/>
      <c r="C29" s="186"/>
      <c r="D29" s="29"/>
      <c r="E29" s="29"/>
      <c r="F29" s="29"/>
      <c r="G29" s="29"/>
      <c r="H29" s="29"/>
      <c r="I29" s="29"/>
      <c r="J29" s="29"/>
      <c r="K29" s="29"/>
      <c r="L29" s="244" t="s">
        <v>596</v>
      </c>
      <c r="M29" s="246"/>
      <c r="N29" s="246"/>
      <c r="O29" s="246"/>
      <c r="P29" s="246"/>
      <c r="Q29" s="246"/>
      <c r="R29" s="247"/>
      <c r="S29" s="248">
        <f t="shared" si="2"/>
        <v>0</v>
      </c>
      <c r="T29" s="29"/>
      <c r="U29" s="185"/>
      <c r="V29" s="185"/>
      <c r="W29" s="185"/>
      <c r="X29" s="8"/>
      <c r="Y29" s="8"/>
      <c r="Z29" s="8"/>
      <c r="AA29" s="8"/>
      <c r="AB29" s="8"/>
      <c r="AC29" s="8"/>
    </row>
    <row r="30" spans="1:29" ht="16.5" customHeight="1">
      <c r="A30" s="1152"/>
      <c r="B30" s="1152"/>
      <c r="C30" s="1200"/>
      <c r="D30" s="186"/>
      <c r="E30" s="186"/>
      <c r="F30" s="186"/>
      <c r="G30" s="186"/>
      <c r="H30" s="186"/>
      <c r="I30" s="186"/>
      <c r="J30" s="186"/>
      <c r="K30" s="186"/>
      <c r="L30" s="244" t="s">
        <v>597</v>
      </c>
      <c r="M30" s="245">
        <v>3</v>
      </c>
      <c r="N30" s="245">
        <v>3</v>
      </c>
      <c r="O30" s="245">
        <v>3</v>
      </c>
      <c r="P30" s="245">
        <v>3</v>
      </c>
      <c r="Q30" s="246"/>
      <c r="R30" s="247"/>
      <c r="S30" s="248">
        <f t="shared" si="2"/>
        <v>12</v>
      </c>
      <c r="T30" s="29"/>
      <c r="U30" s="185"/>
      <c r="V30" s="185"/>
      <c r="W30" s="185"/>
      <c r="X30" s="185"/>
      <c r="Y30" s="185"/>
      <c r="Z30" s="185"/>
      <c r="AA30" s="185"/>
      <c r="AB30" s="185"/>
      <c r="AC30" s="185"/>
    </row>
    <row r="31" spans="1:29" ht="16.5" customHeight="1">
      <c r="A31" s="1152"/>
      <c r="B31" s="1147"/>
      <c r="C31" s="1201"/>
      <c r="D31" s="186"/>
      <c r="E31" s="186"/>
      <c r="F31" s="186"/>
      <c r="G31" s="186"/>
      <c r="H31" s="186"/>
      <c r="I31" s="186"/>
      <c r="J31" s="186"/>
      <c r="K31" s="186"/>
      <c r="L31" s="249" t="s">
        <v>598</v>
      </c>
      <c r="M31" s="246"/>
      <c r="N31" s="246"/>
      <c r="O31" s="246"/>
      <c r="P31" s="246"/>
      <c r="Q31" s="246"/>
      <c r="R31" s="247"/>
      <c r="S31" s="248">
        <f t="shared" si="2"/>
        <v>0</v>
      </c>
      <c r="T31" s="29"/>
      <c r="U31" s="185"/>
      <c r="V31" s="185"/>
      <c r="W31" s="185"/>
      <c r="X31" s="185"/>
      <c r="Y31" s="185"/>
      <c r="Z31" s="185"/>
      <c r="AA31" s="185"/>
      <c r="AB31" s="185"/>
      <c r="AC31" s="185"/>
    </row>
    <row r="32" spans="1:29" ht="16.5" customHeight="1">
      <c r="A32" s="352"/>
      <c r="B32" s="1124"/>
      <c r="C32" s="186"/>
      <c r="D32" s="29"/>
      <c r="E32" s="29"/>
      <c r="F32" s="29"/>
      <c r="G32" s="29"/>
      <c r="H32" s="29"/>
      <c r="I32" s="29"/>
      <c r="J32" s="29"/>
      <c r="K32" s="29"/>
      <c r="L32" s="250" t="s">
        <v>599</v>
      </c>
      <c r="M32" s="251"/>
      <c r="N32" s="251"/>
      <c r="O32" s="251"/>
      <c r="P32" s="251"/>
      <c r="Q32" s="251"/>
      <c r="R32" s="252"/>
      <c r="S32" s="253">
        <f t="shared" si="2"/>
        <v>0</v>
      </c>
      <c r="T32" s="29"/>
      <c r="U32" s="185"/>
      <c r="V32" s="185"/>
      <c r="W32" s="185"/>
      <c r="X32" s="8"/>
      <c r="Y32" s="8"/>
      <c r="Z32" s="8"/>
      <c r="AA32" s="8"/>
      <c r="AB32" s="8"/>
      <c r="AC32" s="8"/>
    </row>
    <row r="33" spans="1:29" ht="16.5" customHeight="1">
      <c r="A33" s="352"/>
      <c r="B33" s="1124"/>
      <c r="C33" s="186"/>
      <c r="D33" s="29"/>
      <c r="E33" s="29"/>
      <c r="F33" s="29"/>
      <c r="G33" s="29"/>
      <c r="H33" s="29"/>
      <c r="I33" s="29"/>
      <c r="J33" s="29"/>
      <c r="K33" s="29"/>
      <c r="L33" s="250" t="s">
        <v>600</v>
      </c>
      <c r="M33" s="254"/>
      <c r="N33" s="254"/>
      <c r="O33" s="254"/>
      <c r="P33" s="254"/>
      <c r="Q33" s="254"/>
      <c r="R33" s="255"/>
      <c r="S33" s="256">
        <f t="shared" si="2"/>
        <v>0</v>
      </c>
      <c r="T33" s="29"/>
      <c r="U33" s="185"/>
      <c r="V33" s="185"/>
      <c r="W33" s="185"/>
      <c r="X33" s="8"/>
      <c r="Y33" s="8"/>
      <c r="Z33" s="8"/>
      <c r="AA33" s="8"/>
      <c r="AB33" s="8"/>
      <c r="AC33" s="8"/>
    </row>
    <row r="34" spans="1:29" ht="16.5" customHeight="1">
      <c r="A34" s="352"/>
      <c r="B34" s="1124"/>
      <c r="C34" s="186"/>
      <c r="D34" s="29"/>
      <c r="E34" s="29"/>
      <c r="F34" s="29"/>
      <c r="G34" s="29"/>
      <c r="H34" s="29"/>
      <c r="I34" s="29"/>
      <c r="J34" s="29"/>
      <c r="K34" s="29"/>
      <c r="L34" s="222" t="s">
        <v>681</v>
      </c>
      <c r="M34" s="223">
        <f t="shared" ref="M34:R34" si="3">M26+M12</f>
        <v>0</v>
      </c>
      <c r="N34" s="223">
        <f t="shared" si="3"/>
        <v>0</v>
      </c>
      <c r="O34" s="223">
        <f t="shared" si="3"/>
        <v>0</v>
      </c>
      <c r="P34" s="223">
        <f t="shared" si="3"/>
        <v>0</v>
      </c>
      <c r="Q34" s="223">
        <f t="shared" si="3"/>
        <v>0</v>
      </c>
      <c r="R34" s="223">
        <f t="shared" si="3"/>
        <v>0</v>
      </c>
      <c r="S34" s="224">
        <f t="shared" si="2"/>
        <v>0</v>
      </c>
      <c r="T34" s="29"/>
      <c r="U34" s="185"/>
      <c r="V34" s="185"/>
      <c r="W34" s="185"/>
      <c r="X34" s="8"/>
      <c r="Y34" s="8"/>
      <c r="Z34" s="8"/>
      <c r="AA34" s="8"/>
      <c r="AB34" s="8"/>
      <c r="AC34" s="8"/>
    </row>
    <row r="35" spans="1:29" ht="16.5" customHeight="1">
      <c r="A35" s="352"/>
      <c r="B35" s="1124"/>
      <c r="C35" s="186"/>
      <c r="D35" s="29"/>
      <c r="E35" s="29"/>
      <c r="F35" s="29"/>
      <c r="G35" s="29"/>
      <c r="H35" s="29"/>
      <c r="I35" s="29"/>
      <c r="J35" s="29"/>
      <c r="K35" s="29"/>
      <c r="L35" s="257" t="s">
        <v>682</v>
      </c>
      <c r="M35" s="258">
        <f t="shared" ref="M35:R35" si="4">M30+M29+M16+M15</f>
        <v>3</v>
      </c>
      <c r="N35" s="258">
        <f t="shared" si="4"/>
        <v>7</v>
      </c>
      <c r="O35" s="258">
        <f t="shared" si="4"/>
        <v>7</v>
      </c>
      <c r="P35" s="258">
        <f t="shared" si="4"/>
        <v>7</v>
      </c>
      <c r="Q35" s="258">
        <f t="shared" si="4"/>
        <v>4</v>
      </c>
      <c r="R35" s="258">
        <f t="shared" si="4"/>
        <v>0</v>
      </c>
      <c r="S35" s="259">
        <f t="shared" si="2"/>
        <v>28</v>
      </c>
      <c r="T35" s="29"/>
      <c r="U35" s="185"/>
      <c r="V35" s="185"/>
      <c r="W35" s="185"/>
      <c r="X35" s="8"/>
      <c r="Y35" s="8"/>
      <c r="Z35" s="8"/>
      <c r="AA35" s="8"/>
      <c r="AB35" s="8"/>
      <c r="AC35" s="8"/>
    </row>
    <row r="36" spans="1:29" ht="16.5" customHeight="1">
      <c r="A36" s="352"/>
      <c r="B36" s="1124"/>
      <c r="C36" s="1200"/>
      <c r="D36" s="186"/>
      <c r="E36" s="186"/>
      <c r="F36" s="186"/>
      <c r="G36" s="186"/>
      <c r="H36" s="186"/>
      <c r="I36" s="186"/>
      <c r="J36" s="186"/>
      <c r="K36" s="186"/>
      <c r="L36" s="257" t="s">
        <v>683</v>
      </c>
      <c r="M36" s="258">
        <f t="shared" ref="M36:R36" si="5">M31+M17</f>
        <v>0</v>
      </c>
      <c r="N36" s="258">
        <f t="shared" si="5"/>
        <v>0</v>
      </c>
      <c r="O36" s="258">
        <f t="shared" si="5"/>
        <v>0</v>
      </c>
      <c r="P36" s="258">
        <f t="shared" si="5"/>
        <v>0</v>
      </c>
      <c r="Q36" s="258">
        <f t="shared" si="5"/>
        <v>0</v>
      </c>
      <c r="R36" s="258">
        <f t="shared" si="5"/>
        <v>0</v>
      </c>
      <c r="S36" s="259">
        <f t="shared" si="2"/>
        <v>0</v>
      </c>
      <c r="T36" s="29"/>
      <c r="U36" s="185"/>
      <c r="V36" s="185"/>
      <c r="W36" s="185"/>
      <c r="X36" s="185"/>
      <c r="Y36" s="185"/>
      <c r="Z36" s="185"/>
      <c r="AA36" s="185"/>
      <c r="AB36" s="185"/>
      <c r="AC36" s="185"/>
    </row>
    <row r="37" spans="1:29" ht="16.5" customHeight="1">
      <c r="A37" s="352"/>
      <c r="B37" s="1124"/>
      <c r="C37" s="1201"/>
      <c r="D37" s="186"/>
      <c r="E37" s="186"/>
      <c r="F37" s="186"/>
      <c r="G37" s="186"/>
      <c r="H37" s="186"/>
      <c r="I37" s="186"/>
      <c r="J37" s="186"/>
      <c r="K37" s="186"/>
      <c r="L37" s="260" t="s">
        <v>684</v>
      </c>
      <c r="M37" s="261">
        <f t="shared" ref="M37:R37" si="6">M32+M18</f>
        <v>0</v>
      </c>
      <c r="N37" s="261">
        <f t="shared" si="6"/>
        <v>0</v>
      </c>
      <c r="O37" s="261">
        <f t="shared" si="6"/>
        <v>0</v>
      </c>
      <c r="P37" s="261">
        <f t="shared" si="6"/>
        <v>0</v>
      </c>
      <c r="Q37" s="261">
        <f t="shared" si="6"/>
        <v>0</v>
      </c>
      <c r="R37" s="261">
        <f t="shared" si="6"/>
        <v>0</v>
      </c>
      <c r="S37" s="262">
        <f t="shared" si="2"/>
        <v>0</v>
      </c>
      <c r="T37" s="29"/>
      <c r="U37" s="185"/>
      <c r="V37" s="185"/>
      <c r="W37" s="185"/>
      <c r="X37" s="185"/>
      <c r="Y37" s="185"/>
      <c r="Z37" s="185"/>
      <c r="AA37" s="185"/>
      <c r="AB37" s="185"/>
      <c r="AC37" s="185"/>
    </row>
    <row r="38" spans="1:29" ht="18.75" customHeight="1">
      <c r="A38" s="1262" t="s">
        <v>817</v>
      </c>
      <c r="B38" s="1138"/>
      <c r="C38" s="1125"/>
      <c r="D38" s="1126"/>
      <c r="E38" s="1126"/>
      <c r="F38" s="1126"/>
      <c r="G38" s="1126"/>
      <c r="H38" s="1126"/>
      <c r="I38" s="1126"/>
      <c r="J38" s="1126"/>
      <c r="K38" s="1126"/>
      <c r="L38" s="1125"/>
      <c r="M38" s="1126"/>
      <c r="N38" s="1126"/>
      <c r="O38" s="1126"/>
      <c r="P38" s="1126"/>
      <c r="Q38" s="1126"/>
      <c r="R38" s="1126"/>
      <c r="S38" s="1126"/>
      <c r="T38" s="29"/>
      <c r="U38" s="185"/>
      <c r="V38" s="185"/>
      <c r="W38" s="185"/>
      <c r="X38" s="8"/>
      <c r="Y38" s="8"/>
      <c r="Z38" s="8"/>
      <c r="AA38" s="8"/>
      <c r="AB38" s="8"/>
      <c r="AC38" s="8"/>
    </row>
    <row r="39" spans="1:29" ht="39" customHeight="1">
      <c r="A39" s="1187">
        <v>2</v>
      </c>
      <c r="B39" s="1197" t="s">
        <v>236</v>
      </c>
      <c r="C39" s="186" t="s">
        <v>643</v>
      </c>
      <c r="D39" s="306">
        <v>2</v>
      </c>
      <c r="E39" s="9" t="s">
        <v>790</v>
      </c>
      <c r="F39" s="9" t="s">
        <v>3325</v>
      </c>
      <c r="G39" s="306"/>
      <c r="H39" s="306">
        <v>1</v>
      </c>
      <c r="I39" s="9"/>
      <c r="J39" s="9" t="s">
        <v>790</v>
      </c>
      <c r="K39" s="33" t="s">
        <v>3325</v>
      </c>
      <c r="L39" s="1185" t="s">
        <v>592</v>
      </c>
      <c r="M39" s="29"/>
      <c r="N39" s="458" t="s">
        <v>3330</v>
      </c>
      <c r="O39" s="458" t="s">
        <v>3330</v>
      </c>
      <c r="P39" s="202"/>
      <c r="Q39" s="202"/>
      <c r="R39" s="29"/>
      <c r="S39" s="29"/>
      <c r="T39" s="29"/>
      <c r="U39" s="185"/>
      <c r="V39" s="185"/>
      <c r="W39" s="185"/>
      <c r="X39" s="8"/>
      <c r="Y39" s="8"/>
      <c r="Z39" s="8"/>
      <c r="AA39" s="8"/>
      <c r="AB39" s="8"/>
      <c r="AC39" s="8"/>
    </row>
    <row r="40" spans="1:29" ht="18.75" customHeight="1">
      <c r="A40" s="1152"/>
      <c r="B40" s="1152"/>
      <c r="C40" s="186" t="s">
        <v>646</v>
      </c>
      <c r="D40" s="306">
        <v>2</v>
      </c>
      <c r="E40" s="9" t="s">
        <v>808</v>
      </c>
      <c r="F40" s="9" t="s">
        <v>3325</v>
      </c>
      <c r="G40" s="306"/>
      <c r="H40" s="306">
        <v>2</v>
      </c>
      <c r="I40" s="9"/>
      <c r="J40" s="9" t="s">
        <v>792</v>
      </c>
      <c r="K40" s="33" t="s">
        <v>3325</v>
      </c>
      <c r="L40" s="1152"/>
      <c r="M40" s="29"/>
      <c r="N40" s="18"/>
      <c r="O40" s="18"/>
      <c r="P40" s="29"/>
      <c r="Q40" s="18"/>
      <c r="R40" s="29"/>
      <c r="S40" s="29"/>
      <c r="T40" s="29"/>
      <c r="U40" s="185"/>
      <c r="V40" s="185"/>
      <c r="W40" s="185"/>
      <c r="X40" s="8"/>
      <c r="Y40" s="8"/>
      <c r="Z40" s="8"/>
      <c r="AA40" s="8"/>
      <c r="AB40" s="8"/>
      <c r="AC40" s="8"/>
    </row>
    <row r="41" spans="1:29" ht="18.75" customHeight="1">
      <c r="A41" s="1152"/>
      <c r="B41" s="1152"/>
      <c r="C41" s="186" t="s">
        <v>656</v>
      </c>
      <c r="D41" s="306">
        <v>4</v>
      </c>
      <c r="E41" s="9" t="s">
        <v>650</v>
      </c>
      <c r="F41" s="9" t="s">
        <v>3325</v>
      </c>
      <c r="G41" s="306"/>
      <c r="H41" s="306">
        <v>3</v>
      </c>
      <c r="I41" s="9">
        <v>2</v>
      </c>
      <c r="J41" s="9" t="s">
        <v>650</v>
      </c>
      <c r="K41" s="33" t="s">
        <v>3325</v>
      </c>
      <c r="L41" s="1152"/>
      <c r="M41" s="29"/>
      <c r="N41" s="18"/>
      <c r="O41" s="18"/>
      <c r="P41" s="18"/>
      <c r="Q41" s="18"/>
      <c r="R41" s="29"/>
      <c r="S41" s="29"/>
      <c r="T41" s="29"/>
      <c r="U41" s="185"/>
      <c r="V41" s="185"/>
      <c r="W41" s="185"/>
      <c r="X41" s="8"/>
      <c r="Y41" s="8"/>
      <c r="Z41" s="8"/>
      <c r="AA41" s="8"/>
      <c r="AB41" s="8"/>
      <c r="AC41" s="8"/>
    </row>
    <row r="42" spans="1:29" ht="18.75" customHeight="1">
      <c r="A42" s="1152"/>
      <c r="B42" s="1152"/>
      <c r="C42" s="186" t="s">
        <v>657</v>
      </c>
      <c r="D42" s="306">
        <v>3</v>
      </c>
      <c r="E42" s="9" t="s">
        <v>653</v>
      </c>
      <c r="F42" s="9" t="s">
        <v>3325</v>
      </c>
      <c r="G42" s="306"/>
      <c r="H42" s="306">
        <v>4</v>
      </c>
      <c r="I42" s="9">
        <v>4</v>
      </c>
      <c r="J42" s="9" t="s">
        <v>653</v>
      </c>
      <c r="K42" s="33" t="s">
        <v>3325</v>
      </c>
      <c r="L42" s="1152"/>
      <c r="M42" s="18"/>
      <c r="N42" s="12"/>
      <c r="O42" s="18"/>
      <c r="P42" s="18"/>
      <c r="Q42" s="29"/>
      <c r="R42" s="29"/>
      <c r="S42" s="29"/>
      <c r="T42" s="29"/>
      <c r="U42" s="185"/>
      <c r="V42" s="185"/>
      <c r="W42" s="185"/>
      <c r="X42" s="8"/>
      <c r="Y42" s="8"/>
      <c r="Z42" s="8"/>
      <c r="AA42" s="8"/>
      <c r="AB42" s="8"/>
      <c r="AC42" s="8"/>
    </row>
    <row r="43" spans="1:29" ht="18.75" customHeight="1">
      <c r="A43" s="1152"/>
      <c r="B43" s="1152"/>
      <c r="C43" s="186" t="s">
        <v>658</v>
      </c>
      <c r="D43" s="306">
        <v>2</v>
      </c>
      <c r="E43" s="9" t="s">
        <v>655</v>
      </c>
      <c r="F43" s="9" t="s">
        <v>3325</v>
      </c>
      <c r="G43" s="306"/>
      <c r="H43" s="306">
        <v>5</v>
      </c>
      <c r="I43" s="9">
        <v>3</v>
      </c>
      <c r="J43" s="9" t="s">
        <v>655</v>
      </c>
      <c r="K43" s="33" t="s">
        <v>3325</v>
      </c>
      <c r="L43" s="1147"/>
      <c r="M43" s="18"/>
      <c r="N43" s="575"/>
      <c r="O43" s="29"/>
      <c r="P43" s="12"/>
      <c r="Q43" s="12"/>
      <c r="R43" s="29"/>
      <c r="S43" s="29"/>
      <c r="T43" s="29"/>
      <c r="U43" s="185"/>
      <c r="V43" s="185"/>
      <c r="W43" s="185"/>
      <c r="X43" s="8"/>
      <c r="Y43" s="8"/>
      <c r="Z43" s="8"/>
      <c r="AA43" s="8"/>
      <c r="AB43" s="8"/>
      <c r="AC43" s="8"/>
    </row>
    <row r="44" spans="1:29" ht="14.25" customHeight="1">
      <c r="A44" s="1152"/>
      <c r="B44" s="1152"/>
      <c r="C44" s="186"/>
      <c r="D44" s="306"/>
      <c r="E44" s="306"/>
      <c r="F44" s="306"/>
      <c r="G44" s="306"/>
      <c r="H44" s="306"/>
      <c r="I44" s="1103">
        <v>9</v>
      </c>
      <c r="J44" s="306"/>
      <c r="K44" s="33"/>
      <c r="L44" s="186" t="s">
        <v>593</v>
      </c>
      <c r="M44" s="192"/>
      <c r="N44" s="192"/>
      <c r="O44" s="192"/>
      <c r="P44" s="192"/>
      <c r="Q44" s="192"/>
      <c r="R44" s="194"/>
      <c r="S44" s="4">
        <f t="shared" ref="S44:S52" si="7">SUM(M44:R44)</f>
        <v>0</v>
      </c>
      <c r="T44" s="29"/>
      <c r="U44" s="185"/>
      <c r="V44" s="185"/>
      <c r="W44" s="185"/>
      <c r="X44" s="8"/>
      <c r="Y44" s="8"/>
      <c r="Z44" s="8"/>
      <c r="AA44" s="8"/>
      <c r="AB44" s="8"/>
      <c r="AC44" s="8"/>
    </row>
    <row r="45" spans="1:29" ht="14.25" customHeight="1">
      <c r="A45" s="1152"/>
      <c r="B45" s="1152"/>
      <c r="C45" s="186"/>
      <c r="D45" s="306"/>
      <c r="E45" s="306"/>
      <c r="F45" s="306"/>
      <c r="G45" s="306"/>
      <c r="H45" s="306"/>
      <c r="I45" s="306"/>
      <c r="J45" s="306"/>
      <c r="K45" s="33"/>
      <c r="L45" s="195" t="s">
        <v>594</v>
      </c>
      <c r="M45" s="196"/>
      <c r="N45" s="196"/>
      <c r="O45" s="196"/>
      <c r="P45" s="196"/>
      <c r="Q45" s="196"/>
      <c r="R45" s="29"/>
      <c r="S45" s="33">
        <f t="shared" si="7"/>
        <v>0</v>
      </c>
      <c r="T45" s="29"/>
      <c r="U45" s="185"/>
      <c r="V45" s="185"/>
      <c r="W45" s="185"/>
      <c r="X45" s="8"/>
      <c r="Y45" s="8"/>
      <c r="Z45" s="8"/>
      <c r="AA45" s="8"/>
      <c r="AB45" s="8"/>
      <c r="AC45" s="8"/>
    </row>
    <row r="46" spans="1:29" ht="14.25" customHeight="1">
      <c r="A46" s="1152"/>
      <c r="B46" s="1152"/>
      <c r="C46" s="186"/>
      <c r="D46" s="33"/>
      <c r="E46" s="33"/>
      <c r="F46" s="33"/>
      <c r="G46" s="33"/>
      <c r="H46" s="33"/>
      <c r="I46" s="33"/>
      <c r="J46" s="33"/>
      <c r="K46" s="33"/>
      <c r="L46" s="195" t="s">
        <v>595</v>
      </c>
      <c r="M46" s="198"/>
      <c r="N46" s="198"/>
      <c r="O46" s="198"/>
      <c r="P46" s="198"/>
      <c r="Q46" s="198"/>
      <c r="R46" s="29"/>
      <c r="S46" s="33">
        <f t="shared" si="7"/>
        <v>0</v>
      </c>
      <c r="T46" s="29"/>
      <c r="U46" s="185"/>
      <c r="V46" s="185"/>
      <c r="W46" s="185"/>
      <c r="X46" s="8"/>
      <c r="Y46" s="8"/>
      <c r="Z46" s="8"/>
      <c r="AA46" s="8"/>
      <c r="AB46" s="8"/>
      <c r="AC46" s="8"/>
    </row>
    <row r="47" spans="1:29" ht="14.25" customHeight="1">
      <c r="A47" s="1152"/>
      <c r="B47" s="1152"/>
      <c r="C47" s="186"/>
      <c r="D47" s="33"/>
      <c r="E47" s="33"/>
      <c r="F47" s="33"/>
      <c r="G47" s="33"/>
      <c r="H47" s="33"/>
      <c r="I47" s="33"/>
      <c r="J47" s="33"/>
      <c r="K47" s="33"/>
      <c r="L47" s="199" t="s">
        <v>596</v>
      </c>
      <c r="M47" s="200"/>
      <c r="N47" s="200"/>
      <c r="O47" s="200"/>
      <c r="P47" s="200"/>
      <c r="Q47" s="200"/>
      <c r="R47" s="202"/>
      <c r="S47" s="203">
        <f t="shared" si="7"/>
        <v>0</v>
      </c>
      <c r="T47" s="29"/>
      <c r="U47" s="185"/>
      <c r="V47" s="185"/>
      <c r="W47" s="185"/>
      <c r="X47" s="8"/>
      <c r="Y47" s="8"/>
      <c r="Z47" s="8"/>
      <c r="AA47" s="8"/>
      <c r="AB47" s="8"/>
      <c r="AC47" s="8"/>
    </row>
    <row r="48" spans="1:29" ht="14.25" customHeight="1">
      <c r="A48" s="1152"/>
      <c r="B48" s="1152"/>
      <c r="C48" s="186"/>
      <c r="D48" s="306"/>
      <c r="E48" s="306"/>
      <c r="F48" s="306"/>
      <c r="G48" s="306"/>
      <c r="H48" s="306"/>
      <c r="I48" s="306"/>
      <c r="J48" s="306"/>
      <c r="K48" s="33"/>
      <c r="L48" s="199" t="s">
        <v>597</v>
      </c>
      <c r="M48" s="200"/>
      <c r="N48" s="201">
        <v>4</v>
      </c>
      <c r="O48" s="201">
        <v>4</v>
      </c>
      <c r="P48" s="200"/>
      <c r="Q48" s="200"/>
      <c r="R48" s="202"/>
      <c r="S48" s="203">
        <f t="shared" si="7"/>
        <v>8</v>
      </c>
      <c r="T48" s="29"/>
      <c r="U48" s="185"/>
      <c r="V48" s="185"/>
      <c r="W48" s="185"/>
      <c r="X48" s="8"/>
      <c r="Y48" s="8"/>
      <c r="Z48" s="8"/>
      <c r="AA48" s="8"/>
      <c r="AB48" s="8"/>
      <c r="AC48" s="8"/>
    </row>
    <row r="49" spans="1:29" ht="14.25" customHeight="1">
      <c r="A49" s="1152"/>
      <c r="B49" s="1152"/>
      <c r="C49" s="186"/>
      <c r="D49" s="306"/>
      <c r="E49" s="306"/>
      <c r="F49" s="306"/>
      <c r="G49" s="306"/>
      <c r="H49" s="306"/>
      <c r="I49" s="306"/>
      <c r="J49" s="306"/>
      <c r="K49" s="33"/>
      <c r="L49" s="208" t="s">
        <v>598</v>
      </c>
      <c r="M49" s="200"/>
      <c r="N49" s="200"/>
      <c r="O49" s="200"/>
      <c r="P49" s="200"/>
      <c r="Q49" s="200"/>
      <c r="R49" s="202"/>
      <c r="S49" s="203">
        <f t="shared" si="7"/>
        <v>0</v>
      </c>
      <c r="T49" s="29"/>
      <c r="U49" s="185"/>
      <c r="V49" s="185"/>
      <c r="W49" s="185"/>
      <c r="X49" s="8"/>
      <c r="Y49" s="8"/>
      <c r="Z49" s="8"/>
      <c r="AA49" s="8"/>
      <c r="AB49" s="8"/>
      <c r="AC49" s="8"/>
    </row>
    <row r="50" spans="1:29" ht="14.25" customHeight="1">
      <c r="A50" s="1152"/>
      <c r="B50" s="1152"/>
      <c r="C50" s="186"/>
      <c r="D50" s="33"/>
      <c r="E50" s="33"/>
      <c r="F50" s="33"/>
      <c r="G50" s="33"/>
      <c r="H50" s="33"/>
      <c r="I50" s="33"/>
      <c r="J50" s="33"/>
      <c r="K50" s="33"/>
      <c r="L50" s="209" t="s">
        <v>599</v>
      </c>
      <c r="M50" s="210"/>
      <c r="N50" s="210"/>
      <c r="O50" s="210"/>
      <c r="P50" s="210"/>
      <c r="Q50" s="210"/>
      <c r="R50" s="211"/>
      <c r="S50" s="212">
        <f t="shared" si="7"/>
        <v>0</v>
      </c>
      <c r="T50" s="29"/>
      <c r="U50" s="185"/>
      <c r="V50" s="185"/>
      <c r="W50" s="185"/>
      <c r="X50" s="8"/>
      <c r="Y50" s="8"/>
      <c r="Z50" s="8"/>
      <c r="AA50" s="8"/>
      <c r="AB50" s="8"/>
      <c r="AC50" s="8"/>
    </row>
    <row r="51" spans="1:29" ht="14.25" customHeight="1">
      <c r="A51" s="1152"/>
      <c r="B51" s="1152"/>
      <c r="C51" s="186"/>
      <c r="D51" s="33"/>
      <c r="E51" s="33"/>
      <c r="F51" s="33"/>
      <c r="G51" s="33"/>
      <c r="H51" s="33"/>
      <c r="I51" s="33"/>
      <c r="J51" s="33"/>
      <c r="K51" s="33"/>
      <c r="L51" s="209" t="s">
        <v>600</v>
      </c>
      <c r="M51" s="213"/>
      <c r="N51" s="213"/>
      <c r="O51" s="213"/>
      <c r="P51" s="213"/>
      <c r="Q51" s="213"/>
      <c r="R51" s="214"/>
      <c r="S51" s="215">
        <f t="shared" si="7"/>
        <v>0</v>
      </c>
      <c r="T51" s="29"/>
      <c r="U51" s="185"/>
      <c r="V51" s="185"/>
      <c r="W51" s="185"/>
      <c r="X51" s="8"/>
      <c r="Y51" s="8"/>
      <c r="Z51" s="8"/>
      <c r="AA51" s="8"/>
      <c r="AB51" s="8"/>
      <c r="AC51" s="8"/>
    </row>
    <row r="52" spans="1:29" ht="14.25" customHeight="1">
      <c r="A52" s="1152"/>
      <c r="B52" s="1152"/>
      <c r="C52" s="216"/>
      <c r="D52" s="674"/>
      <c r="E52" s="674"/>
      <c r="F52" s="674"/>
      <c r="G52" s="674"/>
      <c r="H52" s="674"/>
      <c r="I52" s="674"/>
      <c r="J52" s="674"/>
      <c r="K52" s="674"/>
      <c r="L52" s="222"/>
      <c r="M52" s="223">
        <f t="shared" ref="M52:Q52" si="8">M44+M46+M47</f>
        <v>0</v>
      </c>
      <c r="N52" s="223">
        <f t="shared" si="8"/>
        <v>0</v>
      </c>
      <c r="O52" s="223">
        <f t="shared" si="8"/>
        <v>0</v>
      </c>
      <c r="P52" s="223">
        <f t="shared" si="8"/>
        <v>0</v>
      </c>
      <c r="Q52" s="223">
        <f t="shared" si="8"/>
        <v>0</v>
      </c>
      <c r="R52" s="224">
        <f>SUM(R44:R47)-R45</f>
        <v>0</v>
      </c>
      <c r="S52" s="225">
        <f t="shared" si="7"/>
        <v>0</v>
      </c>
      <c r="T52" s="29"/>
      <c r="U52" s="185"/>
      <c r="V52" s="185"/>
      <c r="W52" s="185"/>
      <c r="X52" s="185"/>
      <c r="Y52" s="185"/>
      <c r="Z52" s="185"/>
      <c r="AA52" s="185"/>
      <c r="AB52" s="185"/>
      <c r="AC52" s="185"/>
    </row>
    <row r="53" spans="1:29" ht="34.5" customHeight="1">
      <c r="A53" s="1152"/>
      <c r="B53" s="1152"/>
      <c r="C53" s="575"/>
      <c r="D53" s="575"/>
      <c r="E53" s="575"/>
      <c r="F53" s="575"/>
      <c r="G53" s="575"/>
      <c r="H53" s="575"/>
      <c r="I53" s="575"/>
      <c r="J53" s="575"/>
      <c r="K53" s="788"/>
      <c r="L53" s="1232" t="s">
        <v>601</v>
      </c>
      <c r="M53" s="462" t="s">
        <v>3331</v>
      </c>
      <c r="N53" s="462" t="s">
        <v>3331</v>
      </c>
      <c r="O53" s="462" t="s">
        <v>3332</v>
      </c>
      <c r="P53" s="462" t="s">
        <v>3332</v>
      </c>
      <c r="Q53" s="247"/>
      <c r="R53" s="228"/>
      <c r="S53" s="228"/>
      <c r="T53" s="29"/>
      <c r="U53" s="185"/>
      <c r="V53" s="185"/>
      <c r="W53" s="185"/>
      <c r="X53" s="8"/>
      <c r="Y53" s="8"/>
      <c r="Z53" s="8"/>
      <c r="AA53" s="8"/>
      <c r="AB53" s="8"/>
      <c r="AC53" s="8"/>
    </row>
    <row r="54" spans="1:29" ht="18.75" customHeight="1">
      <c r="A54" s="1152"/>
      <c r="B54" s="1152"/>
      <c r="C54" s="575"/>
      <c r="D54" s="575"/>
      <c r="E54" s="575"/>
      <c r="F54" s="575"/>
      <c r="G54" s="575"/>
      <c r="H54" s="575"/>
      <c r="I54" s="575"/>
      <c r="J54" s="575"/>
      <c r="K54" s="788"/>
      <c r="L54" s="1152"/>
      <c r="M54" s="228"/>
      <c r="N54" s="230"/>
      <c r="O54" s="247"/>
      <c r="P54" s="247"/>
      <c r="Q54" s="230"/>
      <c r="R54" s="228"/>
      <c r="S54" s="228"/>
      <c r="T54" s="29"/>
      <c r="U54" s="185"/>
      <c r="V54" s="185"/>
      <c r="W54" s="185"/>
      <c r="X54" s="8"/>
      <c r="Y54" s="8"/>
      <c r="Z54" s="8"/>
      <c r="AA54" s="8"/>
      <c r="AB54" s="8"/>
      <c r="AC54" s="8"/>
    </row>
    <row r="55" spans="1:29" ht="18.75" customHeight="1">
      <c r="A55" s="1152"/>
      <c r="B55" s="1152"/>
      <c r="C55" s="186"/>
      <c r="D55" s="29"/>
      <c r="E55" s="29"/>
      <c r="F55" s="29"/>
      <c r="G55" s="29"/>
      <c r="H55" s="29"/>
      <c r="I55" s="29"/>
      <c r="J55" s="29"/>
      <c r="K55" s="29"/>
      <c r="L55" s="1152"/>
      <c r="M55" s="228"/>
      <c r="N55" s="228"/>
      <c r="O55" s="230"/>
      <c r="P55" s="230"/>
      <c r="Q55" s="228"/>
      <c r="R55" s="228"/>
      <c r="S55" s="228"/>
      <c r="T55" s="29"/>
      <c r="U55" s="185"/>
      <c r="V55" s="185"/>
      <c r="W55" s="185"/>
      <c r="X55" s="8"/>
      <c r="Y55" s="8"/>
      <c r="Z55" s="8"/>
      <c r="AA55" s="8"/>
      <c r="AB55" s="8"/>
      <c r="AC55" s="8"/>
    </row>
    <row r="56" spans="1:29" ht="18.75" customHeight="1">
      <c r="A56" s="1152"/>
      <c r="B56" s="1152"/>
      <c r="C56" s="186"/>
      <c r="D56" s="29"/>
      <c r="E56" s="29"/>
      <c r="F56" s="29"/>
      <c r="G56" s="29"/>
      <c r="H56" s="29"/>
      <c r="I56" s="29"/>
      <c r="J56" s="29"/>
      <c r="K56" s="29"/>
      <c r="L56" s="1152"/>
      <c r="M56" s="228"/>
      <c r="N56" s="228"/>
      <c r="O56" s="230"/>
      <c r="P56" s="230"/>
      <c r="Q56" s="228"/>
      <c r="R56" s="228"/>
      <c r="S56" s="228"/>
      <c r="T56" s="29"/>
      <c r="U56" s="185"/>
      <c r="V56" s="185"/>
      <c r="W56" s="185"/>
      <c r="X56" s="8"/>
      <c r="Y56" s="8"/>
      <c r="Z56" s="8"/>
      <c r="AA56" s="8"/>
      <c r="AB56" s="8"/>
      <c r="AC56" s="8"/>
    </row>
    <row r="57" spans="1:29" ht="18.75" customHeight="1">
      <c r="A57" s="1152"/>
      <c r="B57" s="1152"/>
      <c r="C57" s="186"/>
      <c r="D57" s="29"/>
      <c r="E57" s="29"/>
      <c r="F57" s="29"/>
      <c r="G57" s="29"/>
      <c r="H57" s="29"/>
      <c r="I57" s="29"/>
      <c r="J57" s="29"/>
      <c r="K57" s="29"/>
      <c r="L57" s="1147"/>
      <c r="M57" s="228"/>
      <c r="N57" s="228"/>
      <c r="O57" s="230"/>
      <c r="P57" s="230"/>
      <c r="Q57" s="228"/>
      <c r="R57" s="228"/>
      <c r="S57" s="228"/>
      <c r="T57" s="29"/>
      <c r="U57" s="185"/>
      <c r="V57" s="185"/>
      <c r="W57" s="185"/>
      <c r="X57" s="8"/>
      <c r="Y57" s="8"/>
      <c r="Z57" s="8"/>
      <c r="AA57" s="8"/>
      <c r="AB57" s="8"/>
      <c r="AC57" s="8"/>
    </row>
    <row r="58" spans="1:29" ht="14.25" customHeight="1">
      <c r="A58" s="1152"/>
      <c r="B58" s="1152"/>
      <c r="C58" s="186"/>
      <c r="D58" s="29"/>
      <c r="E58" s="29"/>
      <c r="F58" s="29"/>
      <c r="G58" s="29"/>
      <c r="H58" s="29"/>
      <c r="I58" s="29"/>
      <c r="J58" s="29"/>
      <c r="K58" s="29"/>
      <c r="L58" s="238" t="s">
        <v>593</v>
      </c>
      <c r="M58" s="280"/>
      <c r="N58" s="280"/>
      <c r="O58" s="280"/>
      <c r="P58" s="280"/>
      <c r="Q58" s="280"/>
      <c r="R58" s="236"/>
      <c r="S58" s="237">
        <f t="shared" ref="S58:S69" si="9">SUM(M58:R58)</f>
        <v>0</v>
      </c>
      <c r="T58" s="29"/>
      <c r="U58" s="185"/>
      <c r="V58" s="185"/>
      <c r="W58" s="185"/>
      <c r="X58" s="8"/>
      <c r="Y58" s="8"/>
      <c r="Z58" s="8"/>
      <c r="AA58" s="8"/>
      <c r="AB58" s="8"/>
      <c r="AC58" s="8"/>
    </row>
    <row r="59" spans="1:29" ht="14.25" customHeight="1">
      <c r="A59" s="1152"/>
      <c r="B59" s="1152"/>
      <c r="C59" s="186"/>
      <c r="D59" s="29"/>
      <c r="E59" s="29"/>
      <c r="F59" s="29"/>
      <c r="G59" s="29"/>
      <c r="H59" s="29"/>
      <c r="I59" s="29"/>
      <c r="J59" s="29"/>
      <c r="K59" s="29"/>
      <c r="L59" s="240" t="s">
        <v>594</v>
      </c>
      <c r="M59" s="281"/>
      <c r="N59" s="281"/>
      <c r="O59" s="281"/>
      <c r="P59" s="281"/>
      <c r="Q59" s="281"/>
      <c r="R59" s="228"/>
      <c r="S59" s="242">
        <f t="shared" si="9"/>
        <v>0</v>
      </c>
      <c r="T59" s="29"/>
      <c r="U59" s="185"/>
      <c r="V59" s="185"/>
      <c r="W59" s="185"/>
      <c r="X59" s="8"/>
      <c r="Y59" s="8"/>
      <c r="Z59" s="8"/>
      <c r="AA59" s="8"/>
      <c r="AB59" s="8"/>
      <c r="AC59" s="8"/>
    </row>
    <row r="60" spans="1:29" ht="14.25" customHeight="1">
      <c r="A60" s="1152"/>
      <c r="B60" s="1152"/>
      <c r="C60" s="186"/>
      <c r="D60" s="29"/>
      <c r="E60" s="29"/>
      <c r="F60" s="29"/>
      <c r="G60" s="29"/>
      <c r="H60" s="29"/>
      <c r="I60" s="29"/>
      <c r="J60" s="29"/>
      <c r="K60" s="29"/>
      <c r="L60" s="240" t="s">
        <v>595</v>
      </c>
      <c r="M60" s="243"/>
      <c r="N60" s="243"/>
      <c r="O60" s="243"/>
      <c r="P60" s="243"/>
      <c r="Q60" s="243"/>
      <c r="R60" s="228"/>
      <c r="S60" s="242">
        <f t="shared" si="9"/>
        <v>0</v>
      </c>
      <c r="T60" s="29"/>
      <c r="U60" s="185"/>
      <c r="V60" s="185"/>
      <c r="W60" s="185"/>
      <c r="X60" s="8"/>
      <c r="Y60" s="8"/>
      <c r="Z60" s="8"/>
      <c r="AA60" s="8"/>
      <c r="AB60" s="8"/>
      <c r="AC60" s="8"/>
    </row>
    <row r="61" spans="1:29" ht="14.25" customHeight="1">
      <c r="A61" s="1152"/>
      <c r="B61" s="1152"/>
      <c r="C61" s="186"/>
      <c r="D61" s="29"/>
      <c r="E61" s="29"/>
      <c r="F61" s="29"/>
      <c r="G61" s="29"/>
      <c r="H61" s="29"/>
      <c r="I61" s="29"/>
      <c r="J61" s="29"/>
      <c r="K61" s="29"/>
      <c r="L61" s="244" t="s">
        <v>596</v>
      </c>
      <c r="M61" s="246"/>
      <c r="N61" s="246"/>
      <c r="O61" s="246"/>
      <c r="P61" s="246"/>
      <c r="Q61" s="246"/>
      <c r="R61" s="247"/>
      <c r="S61" s="248">
        <f t="shared" si="9"/>
        <v>0</v>
      </c>
      <c r="T61" s="29"/>
      <c r="U61" s="185"/>
      <c r="V61" s="185"/>
      <c r="W61" s="185"/>
      <c r="X61" s="8"/>
      <c r="Y61" s="8"/>
      <c r="Z61" s="8"/>
      <c r="AA61" s="8"/>
      <c r="AB61" s="8"/>
      <c r="AC61" s="8"/>
    </row>
    <row r="62" spans="1:29" ht="14.25" customHeight="1">
      <c r="A62" s="1152"/>
      <c r="B62" s="1152"/>
      <c r="C62" s="216"/>
      <c r="D62" s="674"/>
      <c r="E62" s="674"/>
      <c r="F62" s="674"/>
      <c r="G62" s="674"/>
      <c r="H62" s="674"/>
      <c r="I62" s="674"/>
      <c r="J62" s="674"/>
      <c r="K62" s="674"/>
      <c r="L62" s="244" t="s">
        <v>597</v>
      </c>
      <c r="M62" s="245">
        <v>2</v>
      </c>
      <c r="N62" s="245">
        <v>2</v>
      </c>
      <c r="O62" s="245">
        <v>3</v>
      </c>
      <c r="P62" s="245">
        <v>3</v>
      </c>
      <c r="Q62" s="246"/>
      <c r="R62" s="247"/>
      <c r="S62" s="248">
        <f t="shared" si="9"/>
        <v>10</v>
      </c>
      <c r="T62" s="29"/>
      <c r="U62" s="185"/>
      <c r="V62" s="185"/>
      <c r="W62" s="185"/>
      <c r="X62" s="185"/>
      <c r="Y62" s="185"/>
      <c r="Z62" s="185"/>
      <c r="AA62" s="185"/>
      <c r="AB62" s="185"/>
      <c r="AC62" s="185"/>
    </row>
    <row r="63" spans="1:29" ht="14.25" customHeight="1">
      <c r="A63" s="1152"/>
      <c r="B63" s="1152"/>
      <c r="C63" s="1127"/>
      <c r="D63" s="1128"/>
      <c r="E63" s="1128"/>
      <c r="F63" s="1128"/>
      <c r="G63" s="1128"/>
      <c r="H63" s="1128"/>
      <c r="I63" s="1128"/>
      <c r="J63" s="1128"/>
      <c r="K63" s="1128"/>
      <c r="L63" s="249" t="s">
        <v>598</v>
      </c>
      <c r="M63" s="246"/>
      <c r="N63" s="246"/>
      <c r="O63" s="246"/>
      <c r="P63" s="246"/>
      <c r="Q63" s="246"/>
      <c r="R63" s="247"/>
      <c r="S63" s="248">
        <f t="shared" si="9"/>
        <v>0</v>
      </c>
      <c r="T63" s="29"/>
      <c r="U63" s="185"/>
      <c r="V63" s="185"/>
      <c r="W63" s="185"/>
      <c r="X63" s="185"/>
      <c r="Y63" s="185"/>
      <c r="Z63" s="185"/>
      <c r="AA63" s="185"/>
      <c r="AB63" s="185"/>
      <c r="AC63" s="185"/>
    </row>
    <row r="64" spans="1:29" ht="14.25" customHeight="1">
      <c r="A64" s="352"/>
      <c r="B64" s="401"/>
      <c r="C64" s="186"/>
      <c r="D64" s="29"/>
      <c r="E64" s="29"/>
      <c r="F64" s="29"/>
      <c r="G64" s="29"/>
      <c r="H64" s="29"/>
      <c r="I64" s="29"/>
      <c r="J64" s="29"/>
      <c r="K64" s="29"/>
      <c r="L64" s="250" t="s">
        <v>599</v>
      </c>
      <c r="M64" s="251"/>
      <c r="N64" s="251"/>
      <c r="O64" s="251"/>
      <c r="P64" s="251"/>
      <c r="Q64" s="251"/>
      <c r="R64" s="252"/>
      <c r="S64" s="253">
        <f t="shared" si="9"/>
        <v>0</v>
      </c>
      <c r="T64" s="29"/>
      <c r="U64" s="185"/>
      <c r="V64" s="185"/>
      <c r="W64" s="185"/>
      <c r="X64" s="8"/>
      <c r="Y64" s="8"/>
      <c r="Z64" s="8"/>
      <c r="AA64" s="8"/>
      <c r="AB64" s="8"/>
      <c r="AC64" s="8"/>
    </row>
    <row r="65" spans="1:29" ht="14.25" customHeight="1">
      <c r="A65" s="352"/>
      <c r="B65" s="401"/>
      <c r="C65" s="186"/>
      <c r="D65" s="29"/>
      <c r="E65" s="29"/>
      <c r="F65" s="29"/>
      <c r="G65" s="29"/>
      <c r="H65" s="29"/>
      <c r="I65" s="29"/>
      <c r="J65" s="29"/>
      <c r="K65" s="29"/>
      <c r="L65" s="250" t="s">
        <v>600</v>
      </c>
      <c r="M65" s="254"/>
      <c r="N65" s="254"/>
      <c r="O65" s="254"/>
      <c r="P65" s="254"/>
      <c r="Q65" s="254"/>
      <c r="R65" s="255"/>
      <c r="S65" s="256">
        <f t="shared" si="9"/>
        <v>0</v>
      </c>
      <c r="T65" s="29"/>
      <c r="U65" s="185"/>
      <c r="V65" s="185"/>
      <c r="W65" s="185"/>
      <c r="X65" s="8"/>
      <c r="Y65" s="8"/>
      <c r="Z65" s="8"/>
      <c r="AA65" s="8"/>
      <c r="AB65" s="8"/>
      <c r="AC65" s="8"/>
    </row>
    <row r="66" spans="1:29" ht="14.25" customHeight="1">
      <c r="A66" s="352"/>
      <c r="B66" s="401"/>
      <c r="C66" s="186"/>
      <c r="D66" s="29"/>
      <c r="E66" s="29"/>
      <c r="F66" s="29"/>
      <c r="G66" s="29"/>
      <c r="H66" s="29"/>
      <c r="I66" s="29"/>
      <c r="J66" s="29"/>
      <c r="K66" s="29"/>
      <c r="L66" s="222" t="s">
        <v>681</v>
      </c>
      <c r="M66" s="223">
        <f t="shared" ref="M66:R66" si="10">M58+M44</f>
        <v>0</v>
      </c>
      <c r="N66" s="223">
        <f t="shared" si="10"/>
        <v>0</v>
      </c>
      <c r="O66" s="223">
        <f t="shared" si="10"/>
        <v>0</v>
      </c>
      <c r="P66" s="223">
        <f t="shared" si="10"/>
        <v>0</v>
      </c>
      <c r="Q66" s="223">
        <f t="shared" si="10"/>
        <v>0</v>
      </c>
      <c r="R66" s="223">
        <f t="shared" si="10"/>
        <v>0</v>
      </c>
      <c r="S66" s="224">
        <f t="shared" si="9"/>
        <v>0</v>
      </c>
      <c r="T66" s="29"/>
      <c r="U66" s="185"/>
      <c r="V66" s="185"/>
      <c r="W66" s="185"/>
      <c r="X66" s="8"/>
      <c r="Y66" s="8"/>
      <c r="Z66" s="8"/>
      <c r="AA66" s="8"/>
      <c r="AB66" s="8"/>
      <c r="AC66" s="8"/>
    </row>
    <row r="67" spans="1:29" ht="14.25" customHeight="1">
      <c r="A67" s="352"/>
      <c r="B67" s="401"/>
      <c r="C67" s="186"/>
      <c r="D67" s="29"/>
      <c r="E67" s="29"/>
      <c r="F67" s="29"/>
      <c r="G67" s="29"/>
      <c r="H67" s="29"/>
      <c r="I67" s="29"/>
      <c r="J67" s="29"/>
      <c r="K67" s="29"/>
      <c r="L67" s="257" t="s">
        <v>682</v>
      </c>
      <c r="M67" s="258">
        <f t="shared" ref="M67:R67" si="11">M62+M61+M48+M47</f>
        <v>2</v>
      </c>
      <c r="N67" s="258">
        <f t="shared" si="11"/>
        <v>6</v>
      </c>
      <c r="O67" s="258">
        <f t="shared" si="11"/>
        <v>7</v>
      </c>
      <c r="P67" s="258">
        <f t="shared" si="11"/>
        <v>3</v>
      </c>
      <c r="Q67" s="258">
        <f t="shared" si="11"/>
        <v>0</v>
      </c>
      <c r="R67" s="258">
        <f t="shared" si="11"/>
        <v>0</v>
      </c>
      <c r="S67" s="259">
        <f t="shared" si="9"/>
        <v>18</v>
      </c>
      <c r="T67" s="29"/>
      <c r="U67" s="185"/>
      <c r="V67" s="185"/>
      <c r="W67" s="185"/>
      <c r="X67" s="8"/>
      <c r="Y67" s="8"/>
      <c r="Z67" s="8"/>
      <c r="AA67" s="8"/>
      <c r="AB67" s="8"/>
      <c r="AC67" s="8"/>
    </row>
    <row r="68" spans="1:29" ht="14.25" customHeight="1">
      <c r="A68" s="352"/>
      <c r="B68" s="401"/>
      <c r="C68" s="216"/>
      <c r="D68" s="674"/>
      <c r="E68" s="674"/>
      <c r="F68" s="674"/>
      <c r="G68" s="674"/>
      <c r="H68" s="674"/>
      <c r="I68" s="674"/>
      <c r="J68" s="674"/>
      <c r="K68" s="674"/>
      <c r="L68" s="257" t="s">
        <v>683</v>
      </c>
      <c r="M68" s="258">
        <f t="shared" ref="M68:R68" si="12">M63+M49</f>
        <v>0</v>
      </c>
      <c r="N68" s="258">
        <f t="shared" si="12"/>
        <v>0</v>
      </c>
      <c r="O68" s="258">
        <f t="shared" si="12"/>
        <v>0</v>
      </c>
      <c r="P68" s="258">
        <f t="shared" si="12"/>
        <v>0</v>
      </c>
      <c r="Q68" s="258">
        <f t="shared" si="12"/>
        <v>0</v>
      </c>
      <c r="R68" s="258">
        <f t="shared" si="12"/>
        <v>0</v>
      </c>
      <c r="S68" s="259">
        <f t="shared" si="9"/>
        <v>0</v>
      </c>
      <c r="T68" s="29"/>
      <c r="U68" s="185"/>
      <c r="V68" s="185"/>
      <c r="W68" s="185"/>
      <c r="X68" s="185"/>
      <c r="Y68" s="185"/>
      <c r="Z68" s="185"/>
      <c r="AA68" s="185"/>
      <c r="AB68" s="185"/>
      <c r="AC68" s="185"/>
    </row>
    <row r="69" spans="1:29" ht="14.25" customHeight="1">
      <c r="A69" s="352"/>
      <c r="B69" s="401"/>
      <c r="C69" s="1127"/>
      <c r="D69" s="1128"/>
      <c r="E69" s="1128"/>
      <c r="F69" s="1128"/>
      <c r="G69" s="1128"/>
      <c r="H69" s="1128"/>
      <c r="I69" s="1128"/>
      <c r="J69" s="1128"/>
      <c r="K69" s="1128"/>
      <c r="L69" s="260" t="s">
        <v>684</v>
      </c>
      <c r="M69" s="261">
        <f t="shared" ref="M69:R69" si="13">M64+M50</f>
        <v>0</v>
      </c>
      <c r="N69" s="261">
        <f t="shared" si="13"/>
        <v>0</v>
      </c>
      <c r="O69" s="261">
        <f t="shared" si="13"/>
        <v>0</v>
      </c>
      <c r="P69" s="261">
        <f t="shared" si="13"/>
        <v>0</v>
      </c>
      <c r="Q69" s="261">
        <f t="shared" si="13"/>
        <v>0</v>
      </c>
      <c r="R69" s="261">
        <f t="shared" si="13"/>
        <v>0</v>
      </c>
      <c r="S69" s="262">
        <f t="shared" si="9"/>
        <v>0</v>
      </c>
      <c r="T69" s="29"/>
      <c r="U69" s="185"/>
      <c r="V69" s="185"/>
      <c r="W69" s="185"/>
      <c r="X69" s="185"/>
      <c r="Y69" s="185"/>
      <c r="Z69" s="185"/>
      <c r="AA69" s="185"/>
      <c r="AB69" s="185"/>
      <c r="AC69" s="185"/>
    </row>
    <row r="70" spans="1:29" ht="18.75" customHeight="1">
      <c r="A70" s="1262" t="s">
        <v>817</v>
      </c>
      <c r="B70" s="1138"/>
      <c r="C70" s="1125"/>
      <c r="D70" s="1126"/>
      <c r="E70" s="1126"/>
      <c r="F70" s="1126"/>
      <c r="G70" s="1126"/>
      <c r="H70" s="1126"/>
      <c r="I70" s="1126"/>
      <c r="J70" s="1126"/>
      <c r="K70" s="1126"/>
      <c r="L70" s="1125"/>
      <c r="M70" s="1129"/>
      <c r="N70" s="1129"/>
      <c r="O70" s="1129"/>
      <c r="P70" s="1129"/>
      <c r="Q70" s="1129"/>
      <c r="R70" s="1126"/>
      <c r="S70" s="1126"/>
      <c r="T70" s="29"/>
      <c r="U70" s="185"/>
      <c r="V70" s="185"/>
      <c r="W70" s="185"/>
      <c r="X70" s="8"/>
      <c r="Y70" s="8"/>
      <c r="Z70" s="8"/>
      <c r="AA70" s="8"/>
      <c r="AB70" s="8"/>
      <c r="AC70" s="8"/>
    </row>
    <row r="71" spans="1:29" ht="18.75" customHeight="1">
      <c r="A71" s="1187">
        <v>3</v>
      </c>
      <c r="B71" s="1216" t="s">
        <v>238</v>
      </c>
      <c r="C71" s="186" t="s">
        <v>643</v>
      </c>
      <c r="D71" s="306"/>
      <c r="E71" s="9"/>
      <c r="F71" s="9"/>
      <c r="G71" s="306"/>
      <c r="H71" s="306">
        <v>1</v>
      </c>
      <c r="I71" s="9">
        <v>5</v>
      </c>
      <c r="J71" s="9" t="s">
        <v>790</v>
      </c>
      <c r="K71" s="33" t="s">
        <v>3325</v>
      </c>
      <c r="L71" s="1185" t="s">
        <v>592</v>
      </c>
      <c r="M71" s="29"/>
      <c r="N71" s="18"/>
      <c r="O71" s="18"/>
      <c r="P71" s="29"/>
      <c r="Q71" s="18"/>
      <c r="R71" s="29"/>
      <c r="S71" s="29"/>
      <c r="T71" s="29"/>
      <c r="U71" s="185"/>
      <c r="V71" s="185"/>
      <c r="W71" s="185"/>
      <c r="X71" s="8"/>
      <c r="Y71" s="8"/>
      <c r="Z71" s="8"/>
      <c r="AA71" s="8"/>
      <c r="AB71" s="8"/>
      <c r="AC71" s="8"/>
    </row>
    <row r="72" spans="1:29" ht="18.75" customHeight="1">
      <c r="A72" s="1152"/>
      <c r="B72" s="1152"/>
      <c r="C72" s="186" t="s">
        <v>646</v>
      </c>
      <c r="D72" s="306">
        <v>5</v>
      </c>
      <c r="E72" s="9" t="s">
        <v>808</v>
      </c>
      <c r="F72" s="9" t="s">
        <v>3325</v>
      </c>
      <c r="G72" s="306"/>
      <c r="H72" s="306">
        <v>2</v>
      </c>
      <c r="I72" s="9">
        <v>5</v>
      </c>
      <c r="J72" s="9" t="s">
        <v>792</v>
      </c>
      <c r="K72" s="33" t="s">
        <v>3325</v>
      </c>
      <c r="L72" s="1152"/>
      <c r="M72" s="29"/>
      <c r="N72" s="18"/>
      <c r="O72" s="18"/>
      <c r="P72" s="29"/>
      <c r="Q72" s="18"/>
      <c r="R72" s="29"/>
      <c r="S72" s="29"/>
      <c r="T72" s="29"/>
      <c r="U72" s="185"/>
      <c r="V72" s="185"/>
      <c r="W72" s="185"/>
      <c r="X72" s="8"/>
      <c r="Y72" s="8"/>
      <c r="Z72" s="8"/>
      <c r="AA72" s="8"/>
      <c r="AB72" s="8"/>
      <c r="AC72" s="8"/>
    </row>
    <row r="73" spans="1:29" ht="18.75" customHeight="1">
      <c r="A73" s="1152"/>
      <c r="B73" s="1152"/>
      <c r="C73" s="186"/>
      <c r="D73" s="1130"/>
      <c r="E73" s="1130"/>
      <c r="F73" s="1130"/>
      <c r="G73" s="1130"/>
      <c r="H73" s="306">
        <v>3</v>
      </c>
      <c r="I73" s="306">
        <v>4</v>
      </c>
      <c r="J73" s="306" t="s">
        <v>650</v>
      </c>
      <c r="K73" s="33" t="s">
        <v>3325</v>
      </c>
      <c r="L73" s="1152"/>
      <c r="M73" s="29"/>
      <c r="N73" s="18"/>
      <c r="O73" s="18"/>
      <c r="P73" s="18"/>
      <c r="Q73" s="18"/>
      <c r="R73" s="29"/>
      <c r="S73" s="29"/>
      <c r="T73" s="29"/>
      <c r="U73" s="185"/>
      <c r="V73" s="185"/>
      <c r="W73" s="185"/>
      <c r="X73" s="8"/>
      <c r="Y73" s="8"/>
      <c r="Z73" s="8"/>
      <c r="AA73" s="8"/>
      <c r="AB73" s="8"/>
      <c r="AC73" s="8"/>
    </row>
    <row r="74" spans="1:29" ht="18.75" customHeight="1">
      <c r="A74" s="1152"/>
      <c r="B74" s="1152"/>
      <c r="C74" s="186"/>
      <c r="D74" s="306"/>
      <c r="E74" s="306"/>
      <c r="F74" s="306"/>
      <c r="G74" s="306"/>
      <c r="H74" s="306"/>
      <c r="I74" s="115">
        <v>14</v>
      </c>
      <c r="J74" s="306"/>
      <c r="K74" s="33"/>
      <c r="L74" s="1152"/>
      <c r="M74" s="18"/>
      <c r="N74" s="12"/>
      <c r="O74" s="18"/>
      <c r="P74" s="18"/>
      <c r="Q74" s="29"/>
      <c r="R74" s="29"/>
      <c r="S74" s="29"/>
      <c r="T74" s="29"/>
      <c r="U74" s="185"/>
      <c r="V74" s="185"/>
      <c r="W74" s="185"/>
      <c r="X74" s="8"/>
      <c r="Y74" s="8"/>
      <c r="Z74" s="8"/>
      <c r="AA74" s="8"/>
      <c r="AB74" s="8"/>
      <c r="AC74" s="8"/>
    </row>
    <row r="75" spans="1:29" ht="18.75" customHeight="1">
      <c r="A75" s="1152"/>
      <c r="B75" s="1152"/>
      <c r="C75" s="186"/>
      <c r="D75" s="306"/>
      <c r="E75" s="306"/>
      <c r="F75" s="306"/>
      <c r="G75" s="306"/>
      <c r="H75" s="306"/>
      <c r="I75" s="306"/>
      <c r="J75" s="306"/>
      <c r="K75" s="33"/>
      <c r="L75" s="1147"/>
      <c r="M75" s="18"/>
      <c r="N75" s="575"/>
      <c r="O75" s="29"/>
      <c r="P75" s="12"/>
      <c r="Q75" s="12"/>
      <c r="R75" s="29"/>
      <c r="S75" s="29"/>
      <c r="T75" s="29"/>
      <c r="U75" s="185"/>
      <c r="V75" s="185"/>
      <c r="W75" s="185"/>
      <c r="X75" s="8"/>
      <c r="Y75" s="8"/>
      <c r="Z75" s="8"/>
      <c r="AA75" s="8"/>
      <c r="AB75" s="8"/>
      <c r="AC75" s="8"/>
    </row>
    <row r="76" spans="1:29" ht="14.25" customHeight="1">
      <c r="A76" s="1152"/>
      <c r="B76" s="1152"/>
      <c r="C76" s="186"/>
      <c r="D76" s="306"/>
      <c r="E76" s="306"/>
      <c r="F76" s="306"/>
      <c r="G76" s="306"/>
      <c r="H76" s="306"/>
      <c r="I76" s="306"/>
      <c r="J76" s="306"/>
      <c r="K76" s="33"/>
      <c r="L76" s="186" t="s">
        <v>593</v>
      </c>
      <c r="M76" s="192"/>
      <c r="N76" s="192"/>
      <c r="O76" s="192"/>
      <c r="P76" s="192"/>
      <c r="Q76" s="192"/>
      <c r="R76" s="194"/>
      <c r="S76" s="4">
        <f t="shared" ref="S76:S84" si="14">SUM(M76:R76)</f>
        <v>0</v>
      </c>
      <c r="T76" s="29"/>
      <c r="U76" s="185"/>
      <c r="V76" s="185"/>
      <c r="W76" s="185"/>
      <c r="X76" s="8"/>
      <c r="Y76" s="8"/>
      <c r="Z76" s="8"/>
      <c r="AA76" s="8"/>
      <c r="AB76" s="8"/>
      <c r="AC76" s="8"/>
    </row>
    <row r="77" spans="1:29" ht="14.25" customHeight="1">
      <c r="A77" s="1152"/>
      <c r="B77" s="1152"/>
      <c r="C77" s="186"/>
      <c r="D77" s="306"/>
      <c r="E77" s="306"/>
      <c r="F77" s="306"/>
      <c r="G77" s="306"/>
      <c r="H77" s="306"/>
      <c r="I77" s="306"/>
      <c r="J77" s="306"/>
      <c r="K77" s="33"/>
      <c r="L77" s="195" t="s">
        <v>594</v>
      </c>
      <c r="M77" s="196"/>
      <c r="N77" s="196"/>
      <c r="O77" s="196"/>
      <c r="P77" s="196"/>
      <c r="Q77" s="196"/>
      <c r="R77" s="29"/>
      <c r="S77" s="33">
        <f t="shared" si="14"/>
        <v>0</v>
      </c>
      <c r="T77" s="29"/>
      <c r="U77" s="185"/>
      <c r="V77" s="185"/>
      <c r="W77" s="185"/>
      <c r="X77" s="8"/>
      <c r="Y77" s="8"/>
      <c r="Z77" s="8"/>
      <c r="AA77" s="8"/>
      <c r="AB77" s="8"/>
      <c r="AC77" s="8"/>
    </row>
    <row r="78" spans="1:29" ht="14.25" customHeight="1">
      <c r="A78" s="1152"/>
      <c r="B78" s="1152"/>
      <c r="C78" s="186"/>
      <c r="D78" s="33"/>
      <c r="E78" s="33"/>
      <c r="F78" s="33"/>
      <c r="G78" s="33"/>
      <c r="H78" s="33"/>
      <c r="I78" s="33"/>
      <c r="J78" s="33"/>
      <c r="K78" s="33"/>
      <c r="L78" s="195" t="s">
        <v>595</v>
      </c>
      <c r="M78" s="198"/>
      <c r="N78" s="198"/>
      <c r="O78" s="198"/>
      <c r="P78" s="198"/>
      <c r="Q78" s="198"/>
      <c r="R78" s="29"/>
      <c r="S78" s="33">
        <f t="shared" si="14"/>
        <v>0</v>
      </c>
      <c r="T78" s="29"/>
      <c r="U78" s="185"/>
      <c r="V78" s="185"/>
      <c r="W78" s="185"/>
      <c r="X78" s="8"/>
      <c r="Y78" s="8"/>
      <c r="Z78" s="8"/>
      <c r="AA78" s="8"/>
      <c r="AB78" s="8"/>
      <c r="AC78" s="8"/>
    </row>
    <row r="79" spans="1:29" ht="14.25" customHeight="1">
      <c r="A79" s="1152"/>
      <c r="B79" s="1152"/>
      <c r="C79" s="186"/>
      <c r="D79" s="33"/>
      <c r="E79" s="33"/>
      <c r="F79" s="33"/>
      <c r="G79" s="33"/>
      <c r="H79" s="33"/>
      <c r="I79" s="33"/>
      <c r="J79" s="33"/>
      <c r="K79" s="33"/>
      <c r="L79" s="199" t="s">
        <v>596</v>
      </c>
      <c r="M79" s="200"/>
      <c r="N79" s="200"/>
      <c r="O79" s="200"/>
      <c r="P79" s="200"/>
      <c r="Q79" s="200"/>
      <c r="R79" s="202"/>
      <c r="S79" s="203">
        <f t="shared" si="14"/>
        <v>0</v>
      </c>
      <c r="T79" s="29"/>
      <c r="U79" s="185"/>
      <c r="V79" s="185"/>
      <c r="W79" s="185"/>
      <c r="X79" s="8"/>
      <c r="Y79" s="8"/>
      <c r="Z79" s="8"/>
      <c r="AA79" s="8"/>
      <c r="AB79" s="8"/>
      <c r="AC79" s="8"/>
    </row>
    <row r="80" spans="1:29" ht="14.25" customHeight="1">
      <c r="A80" s="1152"/>
      <c r="B80" s="1152"/>
      <c r="C80" s="186"/>
      <c r="D80" s="306"/>
      <c r="E80" s="306"/>
      <c r="F80" s="306"/>
      <c r="G80" s="306"/>
      <c r="H80" s="306"/>
      <c r="I80" s="306"/>
      <c r="J80" s="306"/>
      <c r="K80" s="33"/>
      <c r="L80" s="199" t="s">
        <v>597</v>
      </c>
      <c r="M80" s="200"/>
      <c r="N80" s="200"/>
      <c r="O80" s="200"/>
      <c r="P80" s="200"/>
      <c r="Q80" s="200"/>
      <c r="R80" s="202"/>
      <c r="S80" s="203">
        <f t="shared" si="14"/>
        <v>0</v>
      </c>
      <c r="T80" s="29"/>
      <c r="U80" s="185"/>
      <c r="V80" s="185"/>
      <c r="W80" s="185"/>
      <c r="X80" s="8"/>
      <c r="Y80" s="8"/>
      <c r="Z80" s="8"/>
      <c r="AA80" s="8"/>
      <c r="AB80" s="8"/>
      <c r="AC80" s="8"/>
    </row>
    <row r="81" spans="1:29" ht="14.25" customHeight="1">
      <c r="A81" s="1152"/>
      <c r="B81" s="1152"/>
      <c r="C81" s="186"/>
      <c r="D81" s="306"/>
      <c r="E81" s="306"/>
      <c r="F81" s="306"/>
      <c r="G81" s="306"/>
      <c r="H81" s="306"/>
      <c r="I81" s="306"/>
      <c r="J81" s="306"/>
      <c r="K81" s="33"/>
      <c r="L81" s="208" t="s">
        <v>598</v>
      </c>
      <c r="M81" s="200"/>
      <c r="N81" s="200"/>
      <c r="O81" s="200"/>
      <c r="P81" s="200"/>
      <c r="Q81" s="200"/>
      <c r="R81" s="202"/>
      <c r="S81" s="203">
        <f t="shared" si="14"/>
        <v>0</v>
      </c>
      <c r="T81" s="29"/>
      <c r="U81" s="185"/>
      <c r="V81" s="185"/>
      <c r="W81" s="185"/>
      <c r="X81" s="8"/>
      <c r="Y81" s="8"/>
      <c r="Z81" s="8"/>
      <c r="AA81" s="8"/>
      <c r="AB81" s="8"/>
      <c r="AC81" s="8"/>
    </row>
    <row r="82" spans="1:29" ht="14.25" customHeight="1">
      <c r="A82" s="1152"/>
      <c r="B82" s="1152"/>
      <c r="C82" s="186"/>
      <c r="D82" s="33"/>
      <c r="E82" s="33"/>
      <c r="F82" s="33"/>
      <c r="G82" s="33"/>
      <c r="H82" s="33"/>
      <c r="I82" s="33"/>
      <c r="J82" s="33"/>
      <c r="K82" s="33"/>
      <c r="L82" s="209" t="s">
        <v>599</v>
      </c>
      <c r="M82" s="210"/>
      <c r="N82" s="210"/>
      <c r="O82" s="210"/>
      <c r="P82" s="210"/>
      <c r="Q82" s="210"/>
      <c r="R82" s="211"/>
      <c r="S82" s="212">
        <f t="shared" si="14"/>
        <v>0</v>
      </c>
      <c r="T82" s="29"/>
      <c r="U82" s="185"/>
      <c r="V82" s="185"/>
      <c r="W82" s="185"/>
      <c r="X82" s="8"/>
      <c r="Y82" s="8"/>
      <c r="Z82" s="8"/>
      <c r="AA82" s="8"/>
      <c r="AB82" s="8"/>
      <c r="AC82" s="8"/>
    </row>
    <row r="83" spans="1:29" ht="14.25" customHeight="1">
      <c r="A83" s="1152"/>
      <c r="B83" s="1152"/>
      <c r="C83" s="186"/>
      <c r="D83" s="33"/>
      <c r="E83" s="33"/>
      <c r="F83" s="33"/>
      <c r="G83" s="33"/>
      <c r="H83" s="33"/>
      <c r="I83" s="33"/>
      <c r="J83" s="33"/>
      <c r="K83" s="33"/>
      <c r="L83" s="209" t="s">
        <v>600</v>
      </c>
      <c r="M83" s="213"/>
      <c r="N83" s="213"/>
      <c r="O83" s="213"/>
      <c r="P83" s="213"/>
      <c r="Q83" s="213"/>
      <c r="R83" s="214"/>
      <c r="S83" s="215">
        <f t="shared" si="14"/>
        <v>0</v>
      </c>
      <c r="T83" s="29"/>
      <c r="U83" s="185"/>
      <c r="V83" s="185"/>
      <c r="W83" s="185"/>
      <c r="X83" s="8"/>
      <c r="Y83" s="8"/>
      <c r="Z83" s="8"/>
      <c r="AA83" s="8"/>
      <c r="AB83" s="8"/>
      <c r="AC83" s="8"/>
    </row>
    <row r="84" spans="1:29" ht="14.25" customHeight="1">
      <c r="A84" s="1152"/>
      <c r="B84" s="1152"/>
      <c r="C84" s="216"/>
      <c r="D84" s="674"/>
      <c r="E84" s="674"/>
      <c r="F84" s="674"/>
      <c r="G84" s="674"/>
      <c r="H84" s="674"/>
      <c r="I84" s="674"/>
      <c r="J84" s="674"/>
      <c r="K84" s="674"/>
      <c r="L84" s="222"/>
      <c r="M84" s="223">
        <f t="shared" ref="M84:Q84" si="15">M76+M78+M79</f>
        <v>0</v>
      </c>
      <c r="N84" s="223">
        <f t="shared" si="15"/>
        <v>0</v>
      </c>
      <c r="O84" s="223">
        <f t="shared" si="15"/>
        <v>0</v>
      </c>
      <c r="P84" s="223">
        <f t="shared" si="15"/>
        <v>0</v>
      </c>
      <c r="Q84" s="223">
        <f t="shared" si="15"/>
        <v>0</v>
      </c>
      <c r="R84" s="224">
        <f>SUM(R76:R79)-R77</f>
        <v>0</v>
      </c>
      <c r="S84" s="225">
        <f t="shared" si="14"/>
        <v>0</v>
      </c>
      <c r="T84" s="29"/>
      <c r="U84" s="185"/>
      <c r="V84" s="185"/>
      <c r="W84" s="185"/>
      <c r="X84" s="185"/>
      <c r="Y84" s="185"/>
      <c r="Z84" s="185"/>
      <c r="AA84" s="185"/>
      <c r="AB84" s="185"/>
      <c r="AC84" s="185"/>
    </row>
    <row r="85" spans="1:29" ht="18.75" customHeight="1">
      <c r="A85" s="1152"/>
      <c r="B85" s="1152"/>
      <c r="C85" s="575"/>
      <c r="D85" s="575"/>
      <c r="E85" s="575"/>
      <c r="F85" s="575"/>
      <c r="G85" s="575"/>
      <c r="H85" s="575"/>
      <c r="I85" s="575"/>
      <c r="J85" s="575"/>
      <c r="K85" s="788"/>
      <c r="L85" s="1232" t="s">
        <v>601</v>
      </c>
      <c r="M85" s="247"/>
      <c r="N85" s="247"/>
      <c r="O85" s="247"/>
      <c r="P85" s="247"/>
      <c r="Q85" s="228"/>
      <c r="R85" s="228"/>
      <c r="S85" s="228"/>
      <c r="T85" s="29"/>
      <c r="U85" s="185"/>
      <c r="V85" s="185"/>
      <c r="W85" s="185"/>
      <c r="X85" s="8"/>
      <c r="Y85" s="8"/>
      <c r="Z85" s="8"/>
      <c r="AA85" s="8"/>
      <c r="AB85" s="8"/>
      <c r="AC85" s="8"/>
    </row>
    <row r="86" spans="1:29" ht="18.75" customHeight="1">
      <c r="A86" s="1152"/>
      <c r="B86" s="1152"/>
      <c r="C86" s="575"/>
      <c r="D86" s="575"/>
      <c r="E86" s="575"/>
      <c r="F86" s="575"/>
      <c r="G86" s="575"/>
      <c r="H86" s="575"/>
      <c r="I86" s="575"/>
      <c r="J86" s="575"/>
      <c r="K86" s="788"/>
      <c r="L86" s="1152"/>
      <c r="M86" s="247"/>
      <c r="N86" s="247"/>
      <c r="O86" s="247"/>
      <c r="P86" s="247"/>
      <c r="Q86" s="228"/>
      <c r="R86" s="228"/>
      <c r="S86" s="228"/>
      <c r="T86" s="29"/>
      <c r="U86" s="185"/>
      <c r="V86" s="185"/>
      <c r="W86" s="185"/>
      <c r="X86" s="8"/>
      <c r="Y86" s="8"/>
      <c r="Z86" s="8"/>
      <c r="AA86" s="8"/>
      <c r="AB86" s="8"/>
      <c r="AC86" s="8"/>
    </row>
    <row r="87" spans="1:29" ht="18.75" customHeight="1">
      <c r="A87" s="1152"/>
      <c r="B87" s="1152"/>
      <c r="C87" s="186"/>
      <c r="D87" s="29"/>
      <c r="E87" s="29"/>
      <c r="F87" s="29"/>
      <c r="G87" s="29"/>
      <c r="H87" s="29"/>
      <c r="I87" s="29"/>
      <c r="J87" s="29"/>
      <c r="K87" s="29"/>
      <c r="L87" s="1152"/>
      <c r="M87" s="228"/>
      <c r="N87" s="228"/>
      <c r="O87" s="230"/>
      <c r="P87" s="230"/>
      <c r="Q87" s="228"/>
      <c r="R87" s="228"/>
      <c r="S87" s="228"/>
      <c r="T87" s="29"/>
      <c r="U87" s="185"/>
      <c r="V87" s="185"/>
      <c r="W87" s="185"/>
      <c r="X87" s="8"/>
      <c r="Y87" s="8"/>
      <c r="Z87" s="8"/>
      <c r="AA87" s="8"/>
      <c r="AB87" s="8"/>
      <c r="AC87" s="8"/>
    </row>
    <row r="88" spans="1:29" ht="18.75" customHeight="1">
      <c r="A88" s="1152"/>
      <c r="B88" s="1152"/>
      <c r="C88" s="186"/>
      <c r="D88" s="29"/>
      <c r="E88" s="29"/>
      <c r="F88" s="29"/>
      <c r="G88" s="29"/>
      <c r="H88" s="29"/>
      <c r="I88" s="29"/>
      <c r="J88" s="29"/>
      <c r="K88" s="29"/>
      <c r="L88" s="1152"/>
      <c r="M88" s="228"/>
      <c r="N88" s="228"/>
      <c r="O88" s="230"/>
      <c r="P88" s="230"/>
      <c r="Q88" s="228"/>
      <c r="R88" s="228"/>
      <c r="S88" s="228"/>
      <c r="T88" s="29"/>
      <c r="U88" s="185"/>
      <c r="V88" s="185"/>
      <c r="W88" s="185"/>
      <c r="X88" s="8"/>
      <c r="Y88" s="8"/>
      <c r="Z88" s="8"/>
      <c r="AA88" s="8"/>
      <c r="AB88" s="8"/>
      <c r="AC88" s="8"/>
    </row>
    <row r="89" spans="1:29" ht="18.75" customHeight="1">
      <c r="A89" s="1152"/>
      <c r="B89" s="1152"/>
      <c r="C89" s="186"/>
      <c r="D89" s="29"/>
      <c r="E89" s="29"/>
      <c r="F89" s="29"/>
      <c r="G89" s="29"/>
      <c r="H89" s="29"/>
      <c r="I89" s="29"/>
      <c r="J89" s="29"/>
      <c r="K89" s="29"/>
      <c r="L89" s="1147"/>
      <c r="M89" s="228"/>
      <c r="N89" s="228"/>
      <c r="O89" s="230"/>
      <c r="P89" s="230"/>
      <c r="Q89" s="228"/>
      <c r="R89" s="228"/>
      <c r="S89" s="228"/>
      <c r="T89" s="29"/>
      <c r="U89" s="185"/>
      <c r="V89" s="185"/>
      <c r="W89" s="185"/>
      <c r="X89" s="8"/>
      <c r="Y89" s="8"/>
      <c r="Z89" s="8"/>
      <c r="AA89" s="8"/>
      <c r="AB89" s="8"/>
      <c r="AC89" s="8"/>
    </row>
    <row r="90" spans="1:29" ht="15.75" customHeight="1">
      <c r="A90" s="1152"/>
      <c r="B90" s="1152"/>
      <c r="C90" s="186"/>
      <c r="D90" s="29"/>
      <c r="E90" s="29"/>
      <c r="F90" s="29"/>
      <c r="G90" s="29"/>
      <c r="H90" s="29"/>
      <c r="I90" s="29"/>
      <c r="J90" s="29"/>
      <c r="K90" s="29"/>
      <c r="L90" s="238" t="s">
        <v>593</v>
      </c>
      <c r="M90" s="280"/>
      <c r="N90" s="280"/>
      <c r="O90" s="280"/>
      <c r="P90" s="280"/>
      <c r="Q90" s="280"/>
      <c r="R90" s="236"/>
      <c r="S90" s="237">
        <f t="shared" ref="S90:S101" si="16">SUM(M90:R90)</f>
        <v>0</v>
      </c>
      <c r="T90" s="29"/>
      <c r="U90" s="185"/>
      <c r="V90" s="185"/>
      <c r="W90" s="185"/>
      <c r="X90" s="8"/>
      <c r="Y90" s="8"/>
      <c r="Z90" s="8"/>
      <c r="AA90" s="8"/>
      <c r="AB90" s="8"/>
      <c r="AC90" s="8"/>
    </row>
    <row r="91" spans="1:29" ht="15.75" customHeight="1">
      <c r="A91" s="1152"/>
      <c r="B91" s="1152"/>
      <c r="C91" s="186"/>
      <c r="D91" s="29"/>
      <c r="E91" s="29"/>
      <c r="F91" s="29"/>
      <c r="G91" s="29"/>
      <c r="H91" s="29"/>
      <c r="I91" s="29"/>
      <c r="J91" s="29"/>
      <c r="K91" s="29"/>
      <c r="L91" s="240" t="s">
        <v>594</v>
      </c>
      <c r="M91" s="281"/>
      <c r="N91" s="281"/>
      <c r="O91" s="281"/>
      <c r="P91" s="281"/>
      <c r="Q91" s="281"/>
      <c r="R91" s="228"/>
      <c r="S91" s="242">
        <f t="shared" si="16"/>
        <v>0</v>
      </c>
      <c r="T91" s="29"/>
      <c r="U91" s="185"/>
      <c r="V91" s="185"/>
      <c r="W91" s="185"/>
      <c r="X91" s="8"/>
      <c r="Y91" s="8"/>
      <c r="Z91" s="8"/>
      <c r="AA91" s="8"/>
      <c r="AB91" s="8"/>
      <c r="AC91" s="8"/>
    </row>
    <row r="92" spans="1:29" ht="15.75" customHeight="1">
      <c r="A92" s="1152"/>
      <c r="B92" s="1152"/>
      <c r="C92" s="186"/>
      <c r="D92" s="29"/>
      <c r="E92" s="29"/>
      <c r="F92" s="29"/>
      <c r="G92" s="29"/>
      <c r="H92" s="29"/>
      <c r="I92" s="29"/>
      <c r="J92" s="29"/>
      <c r="K92" s="29"/>
      <c r="L92" s="240" t="s">
        <v>595</v>
      </c>
      <c r="M92" s="243"/>
      <c r="N92" s="243"/>
      <c r="O92" s="243"/>
      <c r="P92" s="243"/>
      <c r="Q92" s="243"/>
      <c r="R92" s="228"/>
      <c r="S92" s="242">
        <f t="shared" si="16"/>
        <v>0</v>
      </c>
      <c r="T92" s="29"/>
      <c r="U92" s="185"/>
      <c r="V92" s="185"/>
      <c r="W92" s="185"/>
      <c r="X92" s="8"/>
      <c r="Y92" s="8"/>
      <c r="Z92" s="8"/>
      <c r="AA92" s="8"/>
      <c r="AB92" s="8"/>
      <c r="AC92" s="8"/>
    </row>
    <row r="93" spans="1:29" ht="15.75" customHeight="1">
      <c r="A93" s="1152"/>
      <c r="B93" s="1152"/>
      <c r="C93" s="186"/>
      <c r="D93" s="29"/>
      <c r="E93" s="29"/>
      <c r="F93" s="29"/>
      <c r="G93" s="29"/>
      <c r="H93" s="29"/>
      <c r="I93" s="29"/>
      <c r="J93" s="29"/>
      <c r="K93" s="29"/>
      <c r="L93" s="244" t="s">
        <v>596</v>
      </c>
      <c r="M93" s="246"/>
      <c r="N93" s="246"/>
      <c r="O93" s="246"/>
      <c r="P93" s="246"/>
      <c r="Q93" s="246"/>
      <c r="R93" s="247"/>
      <c r="S93" s="248">
        <f t="shared" si="16"/>
        <v>0</v>
      </c>
      <c r="T93" s="29"/>
      <c r="U93" s="185"/>
      <c r="V93" s="185"/>
      <c r="W93" s="185"/>
      <c r="X93" s="8"/>
      <c r="Y93" s="8"/>
      <c r="Z93" s="8"/>
      <c r="AA93" s="8"/>
      <c r="AB93" s="8"/>
      <c r="AC93" s="8"/>
    </row>
    <row r="94" spans="1:29" ht="15.75" customHeight="1">
      <c r="A94" s="1152"/>
      <c r="B94" s="1152"/>
      <c r="C94" s="1200"/>
      <c r="D94" s="186"/>
      <c r="E94" s="186"/>
      <c r="F94" s="186"/>
      <c r="G94" s="186"/>
      <c r="H94" s="186"/>
      <c r="I94" s="186"/>
      <c r="J94" s="186"/>
      <c r="K94" s="186"/>
      <c r="L94" s="244" t="s">
        <v>597</v>
      </c>
      <c r="M94" s="246"/>
      <c r="N94" s="246"/>
      <c r="O94" s="246"/>
      <c r="P94" s="246"/>
      <c r="Q94" s="246"/>
      <c r="R94" s="247"/>
      <c r="S94" s="248">
        <f t="shared" si="16"/>
        <v>0</v>
      </c>
      <c r="T94" s="29"/>
      <c r="U94" s="185"/>
      <c r="V94" s="185"/>
      <c r="W94" s="185"/>
      <c r="X94" s="185"/>
      <c r="Y94" s="185"/>
      <c r="Z94" s="185"/>
      <c r="AA94" s="185"/>
      <c r="AB94" s="185"/>
      <c r="AC94" s="185"/>
    </row>
    <row r="95" spans="1:29" ht="15.75" customHeight="1">
      <c r="A95" s="1152"/>
      <c r="B95" s="1152"/>
      <c r="C95" s="1201"/>
      <c r="D95" s="186"/>
      <c r="E95" s="186"/>
      <c r="F95" s="186"/>
      <c r="G95" s="186"/>
      <c r="H95" s="186"/>
      <c r="I95" s="186"/>
      <c r="J95" s="186"/>
      <c r="K95" s="186"/>
      <c r="L95" s="249" t="s">
        <v>598</v>
      </c>
      <c r="M95" s="246"/>
      <c r="N95" s="246"/>
      <c r="O95" s="246"/>
      <c r="P95" s="246"/>
      <c r="Q95" s="246"/>
      <c r="R95" s="247"/>
      <c r="S95" s="248">
        <f t="shared" si="16"/>
        <v>0</v>
      </c>
      <c r="T95" s="29"/>
      <c r="U95" s="185"/>
      <c r="V95" s="185"/>
      <c r="W95" s="185"/>
      <c r="X95" s="185"/>
      <c r="Y95" s="185"/>
      <c r="Z95" s="185"/>
      <c r="AA95" s="185"/>
      <c r="AB95" s="185"/>
      <c r="AC95" s="185"/>
    </row>
    <row r="96" spans="1:29" ht="15.75" customHeight="1">
      <c r="A96" s="352"/>
      <c r="B96" s="401"/>
      <c r="C96" s="186"/>
      <c r="D96" s="29"/>
      <c r="E96" s="29"/>
      <c r="F96" s="29"/>
      <c r="G96" s="29"/>
      <c r="H96" s="29"/>
      <c r="I96" s="29"/>
      <c r="J96" s="29"/>
      <c r="K96" s="29"/>
      <c r="L96" s="250" t="s">
        <v>599</v>
      </c>
      <c r="M96" s="251"/>
      <c r="N96" s="251"/>
      <c r="O96" s="251"/>
      <c r="P96" s="251"/>
      <c r="Q96" s="251"/>
      <c r="R96" s="252"/>
      <c r="S96" s="253">
        <f t="shared" si="16"/>
        <v>0</v>
      </c>
      <c r="T96" s="29"/>
      <c r="U96" s="185"/>
      <c r="V96" s="185"/>
      <c r="W96" s="185"/>
      <c r="X96" s="8"/>
      <c r="Y96" s="8"/>
      <c r="Z96" s="8"/>
      <c r="AA96" s="8"/>
      <c r="AB96" s="8"/>
      <c r="AC96" s="8"/>
    </row>
    <row r="97" spans="1:29" ht="15.75" customHeight="1">
      <c r="A97" s="352"/>
      <c r="B97" s="401"/>
      <c r="C97" s="186"/>
      <c r="D97" s="29"/>
      <c r="E97" s="29"/>
      <c r="F97" s="29"/>
      <c r="G97" s="29"/>
      <c r="H97" s="29"/>
      <c r="I97" s="29"/>
      <c r="J97" s="29"/>
      <c r="K97" s="29"/>
      <c r="L97" s="250" t="s">
        <v>600</v>
      </c>
      <c r="M97" s="254"/>
      <c r="N97" s="254"/>
      <c r="O97" s="254"/>
      <c r="P97" s="254"/>
      <c r="Q97" s="254"/>
      <c r="R97" s="255"/>
      <c r="S97" s="256">
        <f t="shared" si="16"/>
        <v>0</v>
      </c>
      <c r="T97" s="29"/>
      <c r="U97" s="185"/>
      <c r="V97" s="185"/>
      <c r="W97" s="185"/>
      <c r="X97" s="8"/>
      <c r="Y97" s="8"/>
      <c r="Z97" s="8"/>
      <c r="AA97" s="8"/>
      <c r="AB97" s="8"/>
      <c r="AC97" s="8"/>
    </row>
    <row r="98" spans="1:29" ht="15.75" customHeight="1">
      <c r="A98" s="352"/>
      <c r="B98" s="401"/>
      <c r="C98" s="186"/>
      <c r="D98" s="29"/>
      <c r="E98" s="29"/>
      <c r="F98" s="29"/>
      <c r="G98" s="29"/>
      <c r="H98" s="29"/>
      <c r="I98" s="29"/>
      <c r="J98" s="29"/>
      <c r="K98" s="29"/>
      <c r="L98" s="222" t="s">
        <v>681</v>
      </c>
      <c r="M98" s="223">
        <f t="shared" ref="M98:R98" si="17">M90+M76</f>
        <v>0</v>
      </c>
      <c r="N98" s="223">
        <f t="shared" si="17"/>
        <v>0</v>
      </c>
      <c r="O98" s="223">
        <f t="shared" si="17"/>
        <v>0</v>
      </c>
      <c r="P98" s="223">
        <f t="shared" si="17"/>
        <v>0</v>
      </c>
      <c r="Q98" s="223">
        <f t="shared" si="17"/>
        <v>0</v>
      </c>
      <c r="R98" s="223">
        <f t="shared" si="17"/>
        <v>0</v>
      </c>
      <c r="S98" s="224">
        <f t="shared" si="16"/>
        <v>0</v>
      </c>
      <c r="T98" s="29"/>
      <c r="U98" s="185"/>
      <c r="V98" s="185"/>
      <c r="W98" s="185"/>
      <c r="X98" s="8"/>
      <c r="Y98" s="8"/>
      <c r="Z98" s="8"/>
      <c r="AA98" s="8"/>
      <c r="AB98" s="8"/>
      <c r="AC98" s="8"/>
    </row>
    <row r="99" spans="1:29" ht="15.75" customHeight="1">
      <c r="A99" s="352"/>
      <c r="B99" s="401"/>
      <c r="C99" s="186"/>
      <c r="D99" s="29"/>
      <c r="E99" s="29"/>
      <c r="F99" s="29"/>
      <c r="G99" s="29"/>
      <c r="H99" s="29"/>
      <c r="I99" s="29"/>
      <c r="J99" s="29"/>
      <c r="K99" s="29"/>
      <c r="L99" s="257" t="s">
        <v>682</v>
      </c>
      <c r="M99" s="258">
        <f t="shared" ref="M99:R99" si="18">M94+M93+M80+M79</f>
        <v>0</v>
      </c>
      <c r="N99" s="258">
        <f t="shared" si="18"/>
        <v>0</v>
      </c>
      <c r="O99" s="258">
        <f t="shared" si="18"/>
        <v>0</v>
      </c>
      <c r="P99" s="258">
        <f t="shared" si="18"/>
        <v>0</v>
      </c>
      <c r="Q99" s="258">
        <f t="shared" si="18"/>
        <v>0</v>
      </c>
      <c r="R99" s="258">
        <f t="shared" si="18"/>
        <v>0</v>
      </c>
      <c r="S99" s="259">
        <f t="shared" si="16"/>
        <v>0</v>
      </c>
      <c r="T99" s="29"/>
      <c r="U99" s="185"/>
      <c r="V99" s="185"/>
      <c r="W99" s="185"/>
      <c r="X99" s="8"/>
      <c r="Y99" s="8"/>
      <c r="Z99" s="8"/>
      <c r="AA99" s="8"/>
      <c r="AB99" s="8"/>
      <c r="AC99" s="8"/>
    </row>
    <row r="100" spans="1:29" ht="15.75" customHeight="1">
      <c r="A100" s="352"/>
      <c r="B100" s="401"/>
      <c r="C100" s="1200"/>
      <c r="D100" s="186"/>
      <c r="E100" s="186"/>
      <c r="F100" s="186"/>
      <c r="G100" s="186"/>
      <c r="H100" s="186"/>
      <c r="I100" s="186"/>
      <c r="J100" s="186"/>
      <c r="K100" s="186"/>
      <c r="L100" s="257" t="s">
        <v>683</v>
      </c>
      <c r="M100" s="258">
        <f t="shared" ref="M100:R100" si="19">M95+M81</f>
        <v>0</v>
      </c>
      <c r="N100" s="258">
        <f t="shared" si="19"/>
        <v>0</v>
      </c>
      <c r="O100" s="258">
        <f t="shared" si="19"/>
        <v>0</v>
      </c>
      <c r="P100" s="258">
        <f t="shared" si="19"/>
        <v>0</v>
      </c>
      <c r="Q100" s="258">
        <f t="shared" si="19"/>
        <v>0</v>
      </c>
      <c r="R100" s="258">
        <f t="shared" si="19"/>
        <v>0</v>
      </c>
      <c r="S100" s="259">
        <f t="shared" si="16"/>
        <v>0</v>
      </c>
      <c r="T100" s="29"/>
      <c r="U100" s="185"/>
      <c r="V100" s="185"/>
      <c r="W100" s="185"/>
      <c r="X100" s="185"/>
      <c r="Y100" s="185"/>
      <c r="Z100" s="185"/>
      <c r="AA100" s="185"/>
      <c r="AB100" s="185"/>
      <c r="AC100" s="185"/>
    </row>
    <row r="101" spans="1:29" ht="15.75" customHeight="1">
      <c r="A101" s="352"/>
      <c r="B101" s="401"/>
      <c r="C101" s="1201"/>
      <c r="D101" s="186"/>
      <c r="E101" s="186"/>
      <c r="F101" s="186"/>
      <c r="G101" s="186"/>
      <c r="H101" s="186"/>
      <c r="I101" s="186"/>
      <c r="J101" s="186"/>
      <c r="K101" s="186"/>
      <c r="L101" s="260" t="s">
        <v>684</v>
      </c>
      <c r="M101" s="261">
        <f t="shared" ref="M101:R101" si="20">M96+M82</f>
        <v>0</v>
      </c>
      <c r="N101" s="261">
        <f t="shared" si="20"/>
        <v>0</v>
      </c>
      <c r="O101" s="261">
        <f t="shared" si="20"/>
        <v>0</v>
      </c>
      <c r="P101" s="261">
        <f t="shared" si="20"/>
        <v>0</v>
      </c>
      <c r="Q101" s="261">
        <f t="shared" si="20"/>
        <v>0</v>
      </c>
      <c r="R101" s="261">
        <f t="shared" si="20"/>
        <v>0</v>
      </c>
      <c r="S101" s="262">
        <f t="shared" si="16"/>
        <v>0</v>
      </c>
      <c r="T101" s="29"/>
      <c r="U101" s="185"/>
      <c r="V101" s="185"/>
      <c r="W101" s="185"/>
      <c r="X101" s="185"/>
      <c r="Y101" s="185"/>
      <c r="Z101" s="185"/>
      <c r="AA101" s="185"/>
      <c r="AB101" s="185"/>
      <c r="AC101" s="185"/>
    </row>
    <row r="102" spans="1:29" ht="18.75" customHeight="1">
      <c r="A102" s="1262" t="s">
        <v>817</v>
      </c>
      <c r="B102" s="1138"/>
      <c r="C102" s="1125"/>
      <c r="D102" s="1126"/>
      <c r="E102" s="1126"/>
      <c r="F102" s="1126"/>
      <c r="G102" s="1126"/>
      <c r="H102" s="1126"/>
      <c r="I102" s="1126"/>
      <c r="J102" s="1126"/>
      <c r="K102" s="1126"/>
      <c r="L102" s="1125"/>
      <c r="M102" s="1129"/>
      <c r="N102" s="1129"/>
      <c r="O102" s="1129"/>
      <c r="P102" s="1129"/>
      <c r="Q102" s="1129"/>
      <c r="R102" s="1126"/>
      <c r="S102" s="1126"/>
      <c r="T102" s="29"/>
      <c r="U102" s="185"/>
      <c r="V102" s="185"/>
      <c r="W102" s="185"/>
      <c r="X102" s="8"/>
      <c r="Y102" s="8"/>
      <c r="Z102" s="8"/>
      <c r="AA102" s="8"/>
      <c r="AB102" s="8"/>
      <c r="AC102" s="8"/>
    </row>
    <row r="103" spans="1:29" ht="18.75" customHeight="1">
      <c r="A103" s="1187">
        <v>4</v>
      </c>
      <c r="B103" s="1216" t="s">
        <v>240</v>
      </c>
      <c r="C103" s="186" t="s">
        <v>643</v>
      </c>
      <c r="D103" s="306">
        <v>3</v>
      </c>
      <c r="E103" s="9" t="s">
        <v>789</v>
      </c>
      <c r="F103" s="9" t="s">
        <v>3325</v>
      </c>
      <c r="G103" s="306"/>
      <c r="H103" s="306">
        <v>1</v>
      </c>
      <c r="I103" s="9">
        <v>4</v>
      </c>
      <c r="J103" s="9" t="s">
        <v>790</v>
      </c>
      <c r="K103" s="33" t="s">
        <v>3325</v>
      </c>
      <c r="L103" s="1185" t="s">
        <v>592</v>
      </c>
      <c r="M103" s="202"/>
      <c r="N103" s="202"/>
      <c r="O103" s="18"/>
      <c r="P103" s="18"/>
      <c r="Q103" s="202"/>
      <c r="R103" s="29"/>
      <c r="S103" s="29"/>
      <c r="T103" s="29"/>
      <c r="U103" s="185"/>
      <c r="V103" s="185"/>
      <c r="W103" s="185"/>
      <c r="X103" s="8"/>
      <c r="Y103" s="8"/>
      <c r="Z103" s="8"/>
      <c r="AA103" s="8"/>
      <c r="AB103" s="8"/>
      <c r="AC103" s="8"/>
    </row>
    <row r="104" spans="1:29" ht="18.75" customHeight="1">
      <c r="A104" s="1152"/>
      <c r="B104" s="1152"/>
      <c r="C104" s="186" t="s">
        <v>646</v>
      </c>
      <c r="D104" s="306">
        <v>3</v>
      </c>
      <c r="E104" s="9" t="s">
        <v>808</v>
      </c>
      <c r="F104" s="9" t="s">
        <v>3325</v>
      </c>
      <c r="G104" s="306"/>
      <c r="H104" s="306">
        <v>2</v>
      </c>
      <c r="I104" s="9">
        <v>4</v>
      </c>
      <c r="J104" s="9" t="s">
        <v>792</v>
      </c>
      <c r="K104" s="33" t="s">
        <v>3325</v>
      </c>
      <c r="L104" s="1152"/>
      <c r="M104" s="29"/>
      <c r="N104" s="29"/>
      <c r="O104" s="29"/>
      <c r="P104" s="18"/>
      <c r="Q104" s="29"/>
      <c r="R104" s="29"/>
      <c r="S104" s="29"/>
      <c r="T104" s="29"/>
      <c r="U104" s="185"/>
      <c r="V104" s="185"/>
      <c r="W104" s="185"/>
      <c r="X104" s="8"/>
      <c r="Y104" s="8"/>
      <c r="Z104" s="8"/>
      <c r="AA104" s="8"/>
      <c r="AB104" s="8"/>
      <c r="AC104" s="8"/>
    </row>
    <row r="105" spans="1:29" ht="18.75" customHeight="1">
      <c r="A105" s="1152"/>
      <c r="B105" s="1152"/>
      <c r="C105" s="186" t="s">
        <v>656</v>
      </c>
      <c r="D105" s="306">
        <v>4</v>
      </c>
      <c r="E105" s="9" t="s">
        <v>650</v>
      </c>
      <c r="F105" s="9" t="s">
        <v>3325</v>
      </c>
      <c r="G105" s="306"/>
      <c r="H105" s="306">
        <v>3</v>
      </c>
      <c r="I105" s="9">
        <v>3</v>
      </c>
      <c r="J105" s="9" t="s">
        <v>650</v>
      </c>
      <c r="K105" s="33" t="s">
        <v>3325</v>
      </c>
      <c r="L105" s="1152"/>
      <c r="M105" s="29"/>
      <c r="N105" s="29"/>
      <c r="O105" s="29"/>
      <c r="P105" s="29"/>
      <c r="Q105" s="18"/>
      <c r="R105" s="29"/>
      <c r="S105" s="29"/>
      <c r="T105" s="29"/>
      <c r="U105" s="185"/>
      <c r="V105" s="185"/>
      <c r="W105" s="185"/>
      <c r="X105" s="8"/>
      <c r="Y105" s="8"/>
      <c r="Z105" s="8"/>
      <c r="AA105" s="8"/>
      <c r="AB105" s="8"/>
      <c r="AC105" s="8"/>
    </row>
    <row r="106" spans="1:29" ht="18.75" customHeight="1">
      <c r="A106" s="1152"/>
      <c r="B106" s="1152"/>
      <c r="C106" s="186" t="s">
        <v>657</v>
      </c>
      <c r="D106" s="306">
        <v>3</v>
      </c>
      <c r="E106" s="9" t="s">
        <v>653</v>
      </c>
      <c r="F106" s="9" t="s">
        <v>3325</v>
      </c>
      <c r="G106" s="306"/>
      <c r="H106" s="306">
        <v>4</v>
      </c>
      <c r="I106" s="9">
        <v>4</v>
      </c>
      <c r="J106" s="9" t="s">
        <v>653</v>
      </c>
      <c r="K106" s="33" t="s">
        <v>3325</v>
      </c>
      <c r="L106" s="1152"/>
      <c r="M106" s="18"/>
      <c r="N106" s="12"/>
      <c r="O106" s="18"/>
      <c r="P106" s="18"/>
      <c r="Q106" s="29"/>
      <c r="R106" s="29"/>
      <c r="S106" s="29"/>
      <c r="T106" s="29"/>
      <c r="U106" s="185"/>
      <c r="V106" s="185"/>
      <c r="W106" s="185"/>
      <c r="X106" s="8"/>
      <c r="Y106" s="8"/>
      <c r="Z106" s="8"/>
      <c r="AA106" s="8"/>
      <c r="AB106" s="8"/>
      <c r="AC106" s="8"/>
    </row>
    <row r="107" spans="1:29" ht="18.75" customHeight="1">
      <c r="A107" s="1152"/>
      <c r="B107" s="1152"/>
      <c r="C107" s="186" t="s">
        <v>658</v>
      </c>
      <c r="D107" s="306">
        <v>2</v>
      </c>
      <c r="E107" s="9" t="s">
        <v>655</v>
      </c>
      <c r="F107" s="9" t="s">
        <v>3325</v>
      </c>
      <c r="G107" s="306"/>
      <c r="H107" s="306">
        <v>5</v>
      </c>
      <c r="I107" s="9">
        <v>3</v>
      </c>
      <c r="J107" s="9" t="s">
        <v>655</v>
      </c>
      <c r="K107" s="33" t="s">
        <v>3325</v>
      </c>
      <c r="L107" s="1147"/>
      <c r="M107" s="18"/>
      <c r="N107" s="575"/>
      <c r="O107" s="29"/>
      <c r="P107" s="12"/>
      <c r="Q107" s="12"/>
      <c r="R107" s="29"/>
      <c r="S107" s="29"/>
      <c r="T107" s="29"/>
      <c r="U107" s="185"/>
      <c r="V107" s="185"/>
      <c r="W107" s="185"/>
      <c r="X107" s="8"/>
      <c r="Y107" s="8"/>
      <c r="Z107" s="8"/>
      <c r="AA107" s="8"/>
      <c r="AB107" s="8"/>
      <c r="AC107" s="8"/>
    </row>
    <row r="108" spans="1:29" ht="16.5" customHeight="1">
      <c r="A108" s="1152"/>
      <c r="B108" s="1152"/>
      <c r="C108" s="186"/>
      <c r="D108" s="306"/>
      <c r="E108" s="306"/>
      <c r="F108" s="306"/>
      <c r="G108" s="306"/>
      <c r="H108" s="306"/>
      <c r="I108" s="115">
        <v>18</v>
      </c>
      <c r="J108" s="306"/>
      <c r="K108" s="33"/>
      <c r="L108" s="186" t="s">
        <v>593</v>
      </c>
      <c r="M108" s="192"/>
      <c r="N108" s="192"/>
      <c r="O108" s="192"/>
      <c r="P108" s="192"/>
      <c r="Q108" s="192"/>
      <c r="R108" s="194"/>
      <c r="S108" s="4">
        <f t="shared" ref="S108:S116" si="21">SUM(M108:R108)</f>
        <v>0</v>
      </c>
      <c r="T108" s="29"/>
      <c r="U108" s="185"/>
      <c r="V108" s="185"/>
      <c r="W108" s="185"/>
      <c r="X108" s="8"/>
      <c r="Y108" s="8"/>
      <c r="Z108" s="8"/>
      <c r="AA108" s="8"/>
      <c r="AB108" s="8"/>
      <c r="AC108" s="8"/>
    </row>
    <row r="109" spans="1:29" ht="16.5" customHeight="1">
      <c r="A109" s="1152"/>
      <c r="B109" s="1152"/>
      <c r="C109" s="186"/>
      <c r="D109" s="306"/>
      <c r="E109" s="306"/>
      <c r="F109" s="306"/>
      <c r="G109" s="306"/>
      <c r="H109" s="306"/>
      <c r="I109" s="306"/>
      <c r="J109" s="306"/>
      <c r="K109" s="33"/>
      <c r="L109" s="195" t="s">
        <v>594</v>
      </c>
      <c r="M109" s="196"/>
      <c r="N109" s="196"/>
      <c r="O109" s="196"/>
      <c r="P109" s="196"/>
      <c r="Q109" s="196"/>
      <c r="R109" s="29"/>
      <c r="S109" s="33">
        <f t="shared" si="21"/>
        <v>0</v>
      </c>
      <c r="T109" s="29"/>
      <c r="U109" s="185"/>
      <c r="V109" s="185"/>
      <c r="W109" s="185"/>
      <c r="X109" s="8"/>
      <c r="Y109" s="8"/>
      <c r="Z109" s="8"/>
      <c r="AA109" s="8"/>
      <c r="AB109" s="8"/>
      <c r="AC109" s="8"/>
    </row>
    <row r="110" spans="1:29" ht="16.5" customHeight="1">
      <c r="A110" s="1152"/>
      <c r="B110" s="1152"/>
      <c r="C110" s="186"/>
      <c r="D110" s="33"/>
      <c r="E110" s="33"/>
      <c r="F110" s="33"/>
      <c r="G110" s="33"/>
      <c r="H110" s="33"/>
      <c r="I110" s="33"/>
      <c r="J110" s="33"/>
      <c r="K110" s="33"/>
      <c r="L110" s="195" t="s">
        <v>595</v>
      </c>
      <c r="M110" s="198"/>
      <c r="N110" s="198"/>
      <c r="O110" s="198"/>
      <c r="P110" s="198"/>
      <c r="Q110" s="198"/>
      <c r="R110" s="29"/>
      <c r="S110" s="33">
        <f t="shared" si="21"/>
        <v>0</v>
      </c>
      <c r="T110" s="29"/>
      <c r="U110" s="185"/>
      <c r="V110" s="185"/>
      <c r="W110" s="185"/>
      <c r="X110" s="8"/>
      <c r="Y110" s="8"/>
      <c r="Z110" s="8"/>
      <c r="AA110" s="8"/>
      <c r="AB110" s="8"/>
      <c r="AC110" s="8"/>
    </row>
    <row r="111" spans="1:29" ht="16.5" customHeight="1">
      <c r="A111" s="1152"/>
      <c r="B111" s="1152"/>
      <c r="C111" s="186"/>
      <c r="D111" s="33"/>
      <c r="E111" s="33"/>
      <c r="F111" s="33"/>
      <c r="G111" s="33"/>
      <c r="H111" s="33"/>
      <c r="I111" s="33"/>
      <c r="J111" s="33"/>
      <c r="K111" s="33"/>
      <c r="L111" s="199" t="s">
        <v>596</v>
      </c>
      <c r="M111" s="200"/>
      <c r="N111" s="200"/>
      <c r="O111" s="200"/>
      <c r="P111" s="200"/>
      <c r="Q111" s="200"/>
      <c r="R111" s="202"/>
      <c r="S111" s="203">
        <f t="shared" si="21"/>
        <v>0</v>
      </c>
      <c r="T111" s="29"/>
      <c r="U111" s="185"/>
      <c r="V111" s="185"/>
      <c r="W111" s="185"/>
      <c r="X111" s="8"/>
      <c r="Y111" s="8"/>
      <c r="Z111" s="8"/>
      <c r="AA111" s="8"/>
      <c r="AB111" s="8"/>
      <c r="AC111" s="8"/>
    </row>
    <row r="112" spans="1:29" ht="16.5" customHeight="1">
      <c r="A112" s="1152"/>
      <c r="B112" s="1152"/>
      <c r="C112" s="186"/>
      <c r="D112" s="306"/>
      <c r="E112" s="306"/>
      <c r="F112" s="306"/>
      <c r="G112" s="306"/>
      <c r="H112" s="306"/>
      <c r="I112" s="306"/>
      <c r="J112" s="306"/>
      <c r="K112" s="33"/>
      <c r="L112" s="199" t="s">
        <v>597</v>
      </c>
      <c r="M112" s="200"/>
      <c r="N112" s="200"/>
      <c r="O112" s="200"/>
      <c r="P112" s="200"/>
      <c r="Q112" s="200"/>
      <c r="R112" s="202"/>
      <c r="S112" s="203">
        <f t="shared" si="21"/>
        <v>0</v>
      </c>
      <c r="T112" s="29"/>
      <c r="U112" s="185"/>
      <c r="V112" s="185"/>
      <c r="W112" s="185"/>
      <c r="X112" s="8"/>
      <c r="Y112" s="8"/>
      <c r="Z112" s="8"/>
      <c r="AA112" s="8"/>
      <c r="AB112" s="8"/>
      <c r="AC112" s="8"/>
    </row>
    <row r="113" spans="1:29" ht="16.5" customHeight="1">
      <c r="A113" s="1152"/>
      <c r="B113" s="1152"/>
      <c r="C113" s="186"/>
      <c r="D113" s="306"/>
      <c r="E113" s="306"/>
      <c r="F113" s="306"/>
      <c r="G113" s="306"/>
      <c r="H113" s="306"/>
      <c r="I113" s="306"/>
      <c r="J113" s="306"/>
      <c r="K113" s="33"/>
      <c r="L113" s="208" t="s">
        <v>598</v>
      </c>
      <c r="M113" s="200"/>
      <c r="N113" s="200"/>
      <c r="O113" s="200"/>
      <c r="P113" s="200"/>
      <c r="Q113" s="200"/>
      <c r="R113" s="202"/>
      <c r="S113" s="203">
        <f t="shared" si="21"/>
        <v>0</v>
      </c>
      <c r="T113" s="29"/>
      <c r="U113" s="185"/>
      <c r="V113" s="185"/>
      <c r="W113" s="185"/>
      <c r="X113" s="8"/>
      <c r="Y113" s="8"/>
      <c r="Z113" s="8"/>
      <c r="AA113" s="8"/>
      <c r="AB113" s="8"/>
      <c r="AC113" s="8"/>
    </row>
    <row r="114" spans="1:29" ht="16.5" customHeight="1">
      <c r="A114" s="1152"/>
      <c r="B114" s="1152"/>
      <c r="C114" s="186"/>
      <c r="D114" s="33"/>
      <c r="E114" s="33"/>
      <c r="F114" s="33"/>
      <c r="G114" s="33"/>
      <c r="H114" s="33"/>
      <c r="I114" s="33"/>
      <c r="J114" s="33"/>
      <c r="K114" s="33"/>
      <c r="L114" s="209" t="s">
        <v>599</v>
      </c>
      <c r="M114" s="210"/>
      <c r="N114" s="210"/>
      <c r="O114" s="210"/>
      <c r="P114" s="210"/>
      <c r="Q114" s="210"/>
      <c r="R114" s="211"/>
      <c r="S114" s="212">
        <f t="shared" si="21"/>
        <v>0</v>
      </c>
      <c r="T114" s="29"/>
      <c r="U114" s="185"/>
      <c r="V114" s="185"/>
      <c r="W114" s="185"/>
      <c r="X114" s="8"/>
      <c r="Y114" s="8"/>
      <c r="Z114" s="8"/>
      <c r="AA114" s="8"/>
      <c r="AB114" s="8"/>
      <c r="AC114" s="8"/>
    </row>
    <row r="115" spans="1:29" ht="16.5" customHeight="1">
      <c r="A115" s="1152"/>
      <c r="B115" s="1152"/>
      <c r="C115" s="186"/>
      <c r="D115" s="33"/>
      <c r="E115" s="33"/>
      <c r="F115" s="33"/>
      <c r="G115" s="33"/>
      <c r="H115" s="33"/>
      <c r="I115" s="33"/>
      <c r="J115" s="33"/>
      <c r="K115" s="33"/>
      <c r="L115" s="209" t="s">
        <v>600</v>
      </c>
      <c r="M115" s="213"/>
      <c r="N115" s="213"/>
      <c r="O115" s="213"/>
      <c r="P115" s="213"/>
      <c r="Q115" s="213"/>
      <c r="R115" s="214"/>
      <c r="S115" s="215">
        <f t="shared" si="21"/>
        <v>0</v>
      </c>
      <c r="T115" s="29"/>
      <c r="U115" s="185"/>
      <c r="V115" s="185"/>
      <c r="W115" s="185"/>
      <c r="X115" s="8"/>
      <c r="Y115" s="8"/>
      <c r="Z115" s="8"/>
      <c r="AA115" s="8"/>
      <c r="AB115" s="8"/>
      <c r="AC115" s="8"/>
    </row>
    <row r="116" spans="1:29" ht="16.5" customHeight="1">
      <c r="A116" s="1152"/>
      <c r="B116" s="1152"/>
      <c r="C116" s="216"/>
      <c r="D116" s="674"/>
      <c r="E116" s="674"/>
      <c r="F116" s="674"/>
      <c r="G116" s="674"/>
      <c r="H116" s="674"/>
      <c r="I116" s="674"/>
      <c r="J116" s="674"/>
      <c r="K116" s="674"/>
      <c r="L116" s="222"/>
      <c r="M116" s="223">
        <f t="shared" ref="M116:Q116" si="22">M108+M110+M111</f>
        <v>0</v>
      </c>
      <c r="N116" s="223">
        <f t="shared" si="22"/>
        <v>0</v>
      </c>
      <c r="O116" s="223">
        <f t="shared" si="22"/>
        <v>0</v>
      </c>
      <c r="P116" s="223">
        <f t="shared" si="22"/>
        <v>0</v>
      </c>
      <c r="Q116" s="223">
        <f t="shared" si="22"/>
        <v>0</v>
      </c>
      <c r="R116" s="224">
        <f>SUM(R108:R111)-R109</f>
        <v>0</v>
      </c>
      <c r="S116" s="225">
        <f t="shared" si="21"/>
        <v>0</v>
      </c>
      <c r="T116" s="29"/>
      <c r="U116" s="185"/>
      <c r="V116" s="185"/>
      <c r="W116" s="185"/>
      <c r="X116" s="185"/>
      <c r="Y116" s="185"/>
      <c r="Z116" s="185"/>
      <c r="AA116" s="185"/>
      <c r="AB116" s="185"/>
      <c r="AC116" s="185"/>
    </row>
    <row r="117" spans="1:29" ht="18.75" customHeight="1">
      <c r="A117" s="1152"/>
      <c r="B117" s="1152"/>
      <c r="C117" s="575"/>
      <c r="D117" s="575"/>
      <c r="E117" s="575"/>
      <c r="F117" s="575"/>
      <c r="G117" s="575"/>
      <c r="H117" s="575"/>
      <c r="I117" s="575"/>
      <c r="J117" s="575"/>
      <c r="K117" s="788"/>
      <c r="L117" s="1232" t="s">
        <v>601</v>
      </c>
      <c r="M117" s="247"/>
      <c r="N117" s="247"/>
      <c r="O117" s="247"/>
      <c r="P117" s="247"/>
      <c r="Q117" s="247"/>
      <c r="R117" s="228"/>
      <c r="S117" s="228"/>
      <c r="T117" s="29"/>
      <c r="U117" s="185"/>
      <c r="V117" s="185"/>
      <c r="W117" s="185"/>
      <c r="X117" s="8"/>
      <c r="Y117" s="8"/>
      <c r="Z117" s="8"/>
      <c r="AA117" s="8"/>
      <c r="AB117" s="8"/>
      <c r="AC117" s="8"/>
    </row>
    <row r="118" spans="1:29" ht="18.75" customHeight="1">
      <c r="A118" s="1152"/>
      <c r="B118" s="1152"/>
      <c r="C118" s="575"/>
      <c r="D118" s="575"/>
      <c r="E118" s="575"/>
      <c r="F118" s="575"/>
      <c r="G118" s="575"/>
      <c r="H118" s="575"/>
      <c r="I118" s="575"/>
      <c r="J118" s="575"/>
      <c r="K118" s="788"/>
      <c r="L118" s="1152"/>
      <c r="M118" s="247"/>
      <c r="N118" s="230"/>
      <c r="O118" s="230"/>
      <c r="P118" s="228"/>
      <c r="Q118" s="230"/>
      <c r="R118" s="228"/>
      <c r="S118" s="228"/>
      <c r="T118" s="29"/>
      <c r="U118" s="185"/>
      <c r="V118" s="185"/>
      <c r="W118" s="185"/>
      <c r="X118" s="8"/>
      <c r="Y118" s="8"/>
      <c r="Z118" s="8"/>
      <c r="AA118" s="8"/>
      <c r="AB118" s="8"/>
      <c r="AC118" s="8"/>
    </row>
    <row r="119" spans="1:29" ht="18.75" customHeight="1">
      <c r="A119" s="1152"/>
      <c r="B119" s="1152"/>
      <c r="C119" s="186"/>
      <c r="D119" s="29"/>
      <c r="E119" s="29"/>
      <c r="F119" s="29"/>
      <c r="G119" s="29"/>
      <c r="H119" s="29"/>
      <c r="I119" s="29"/>
      <c r="J119" s="29"/>
      <c r="K119" s="29"/>
      <c r="L119" s="1152"/>
      <c r="M119" s="230"/>
      <c r="N119" s="228"/>
      <c r="O119" s="230"/>
      <c r="P119" s="228"/>
      <c r="Q119" s="230"/>
      <c r="R119" s="228"/>
      <c r="S119" s="228"/>
      <c r="T119" s="29"/>
      <c r="U119" s="185"/>
      <c r="V119" s="185"/>
      <c r="W119" s="185"/>
      <c r="X119" s="8"/>
      <c r="Y119" s="8"/>
      <c r="Z119" s="8"/>
      <c r="AA119" s="8"/>
      <c r="AB119" s="8"/>
      <c r="AC119" s="8"/>
    </row>
    <row r="120" spans="1:29" ht="18.75" customHeight="1">
      <c r="A120" s="1152"/>
      <c r="B120" s="1152"/>
      <c r="C120" s="186"/>
      <c r="D120" s="29"/>
      <c r="E120" s="29"/>
      <c r="F120" s="29"/>
      <c r="G120" s="29"/>
      <c r="H120" s="29"/>
      <c r="I120" s="29"/>
      <c r="J120" s="29"/>
      <c r="K120" s="29"/>
      <c r="L120" s="1152"/>
      <c r="M120" s="230"/>
      <c r="N120" s="228"/>
      <c r="O120" s="230"/>
      <c r="P120" s="228"/>
      <c r="Q120" s="230"/>
      <c r="R120" s="228"/>
      <c r="S120" s="228"/>
      <c r="T120" s="29"/>
      <c r="U120" s="185"/>
      <c r="V120" s="185"/>
      <c r="W120" s="185"/>
      <c r="X120" s="8"/>
      <c r="Y120" s="8"/>
      <c r="Z120" s="8"/>
      <c r="AA120" s="8"/>
      <c r="AB120" s="8"/>
      <c r="AC120" s="8"/>
    </row>
    <row r="121" spans="1:29" ht="18.75" customHeight="1">
      <c r="A121" s="1152"/>
      <c r="B121" s="1152"/>
      <c r="C121" s="186"/>
      <c r="D121" s="29"/>
      <c r="E121" s="29"/>
      <c r="F121" s="29"/>
      <c r="G121" s="29"/>
      <c r="H121" s="29"/>
      <c r="I121" s="29"/>
      <c r="J121" s="29"/>
      <c r="K121" s="29"/>
      <c r="L121" s="1147"/>
      <c r="M121" s="228"/>
      <c r="N121" s="228"/>
      <c r="O121" s="230"/>
      <c r="P121" s="230"/>
      <c r="Q121" s="228"/>
      <c r="R121" s="228"/>
      <c r="S121" s="228"/>
      <c r="T121" s="29"/>
      <c r="U121" s="185"/>
      <c r="V121" s="185"/>
      <c r="W121" s="185"/>
      <c r="X121" s="8"/>
      <c r="Y121" s="8"/>
      <c r="Z121" s="8"/>
      <c r="AA121" s="8"/>
      <c r="AB121" s="8"/>
      <c r="AC121" s="8"/>
    </row>
    <row r="122" spans="1:29" ht="16.5" customHeight="1">
      <c r="A122" s="1152"/>
      <c r="B122" s="1152"/>
      <c r="C122" s="186"/>
      <c r="D122" s="29"/>
      <c r="E122" s="29"/>
      <c r="F122" s="29"/>
      <c r="G122" s="29"/>
      <c r="H122" s="29"/>
      <c r="I122" s="29"/>
      <c r="J122" s="29"/>
      <c r="K122" s="29"/>
      <c r="L122" s="238" t="s">
        <v>593</v>
      </c>
      <c r="M122" s="280"/>
      <c r="N122" s="280"/>
      <c r="O122" s="280"/>
      <c r="P122" s="280"/>
      <c r="Q122" s="280"/>
      <c r="R122" s="236"/>
      <c r="S122" s="237">
        <f t="shared" ref="S122:S133" si="23">SUM(M122:R122)</f>
        <v>0</v>
      </c>
      <c r="T122" s="29"/>
      <c r="U122" s="185"/>
      <c r="V122" s="185"/>
      <c r="W122" s="185"/>
      <c r="X122" s="8"/>
      <c r="Y122" s="8"/>
      <c r="Z122" s="8"/>
      <c r="AA122" s="8"/>
      <c r="AB122" s="8"/>
      <c r="AC122" s="8"/>
    </row>
    <row r="123" spans="1:29" ht="16.5" customHeight="1">
      <c r="A123" s="1152"/>
      <c r="B123" s="1152"/>
      <c r="C123" s="186"/>
      <c r="D123" s="29"/>
      <c r="E123" s="29"/>
      <c r="F123" s="29"/>
      <c r="G123" s="29"/>
      <c r="H123" s="29"/>
      <c r="I123" s="29"/>
      <c r="J123" s="29"/>
      <c r="K123" s="29"/>
      <c r="L123" s="240" t="s">
        <v>594</v>
      </c>
      <c r="M123" s="281"/>
      <c r="N123" s="281"/>
      <c r="O123" s="281"/>
      <c r="P123" s="281"/>
      <c r="Q123" s="281"/>
      <c r="R123" s="228"/>
      <c r="S123" s="242">
        <f t="shared" si="23"/>
        <v>0</v>
      </c>
      <c r="T123" s="29"/>
      <c r="U123" s="185"/>
      <c r="V123" s="185"/>
      <c r="W123" s="185"/>
      <c r="X123" s="8"/>
      <c r="Y123" s="8"/>
      <c r="Z123" s="8"/>
      <c r="AA123" s="8"/>
      <c r="AB123" s="8"/>
      <c r="AC123" s="8"/>
    </row>
    <row r="124" spans="1:29" ht="16.5" customHeight="1">
      <c r="A124" s="1152"/>
      <c r="B124" s="1152"/>
      <c r="C124" s="186"/>
      <c r="D124" s="29"/>
      <c r="E124" s="29"/>
      <c r="F124" s="29"/>
      <c r="G124" s="29"/>
      <c r="H124" s="29"/>
      <c r="I124" s="29"/>
      <c r="J124" s="29"/>
      <c r="K124" s="29"/>
      <c r="L124" s="240" t="s">
        <v>595</v>
      </c>
      <c r="M124" s="243"/>
      <c r="N124" s="243"/>
      <c r="O124" s="243"/>
      <c r="P124" s="243"/>
      <c r="Q124" s="243"/>
      <c r="R124" s="228"/>
      <c r="S124" s="242">
        <f t="shared" si="23"/>
        <v>0</v>
      </c>
      <c r="T124" s="29"/>
      <c r="U124" s="185"/>
      <c r="V124" s="185"/>
      <c r="W124" s="185"/>
      <c r="X124" s="8"/>
      <c r="Y124" s="8"/>
      <c r="Z124" s="8"/>
      <c r="AA124" s="8"/>
      <c r="AB124" s="8"/>
      <c r="AC124" s="8"/>
    </row>
    <row r="125" spans="1:29" ht="16.5" customHeight="1">
      <c r="A125" s="1152"/>
      <c r="B125" s="1152"/>
      <c r="C125" s="186"/>
      <c r="D125" s="29"/>
      <c r="E125" s="29"/>
      <c r="F125" s="29"/>
      <c r="G125" s="29"/>
      <c r="H125" s="29"/>
      <c r="I125" s="29"/>
      <c r="J125" s="29"/>
      <c r="K125" s="29"/>
      <c r="L125" s="244" t="s">
        <v>596</v>
      </c>
      <c r="M125" s="246"/>
      <c r="N125" s="246"/>
      <c r="O125" s="246"/>
      <c r="P125" s="246"/>
      <c r="Q125" s="246"/>
      <c r="R125" s="247"/>
      <c r="S125" s="248">
        <f t="shared" si="23"/>
        <v>0</v>
      </c>
      <c r="T125" s="29"/>
      <c r="U125" s="185"/>
      <c r="V125" s="185"/>
      <c r="W125" s="185"/>
      <c r="X125" s="8"/>
      <c r="Y125" s="8"/>
      <c r="Z125" s="8"/>
      <c r="AA125" s="8"/>
      <c r="AB125" s="8"/>
      <c r="AC125" s="8"/>
    </row>
    <row r="126" spans="1:29" ht="16.5" customHeight="1">
      <c r="A126" s="1152"/>
      <c r="B126" s="1152"/>
      <c r="C126" s="1200"/>
      <c r="D126" s="186"/>
      <c r="E126" s="186"/>
      <c r="F126" s="186"/>
      <c r="G126" s="186"/>
      <c r="H126" s="186"/>
      <c r="I126" s="186"/>
      <c r="J126" s="186"/>
      <c r="K126" s="186"/>
      <c r="L126" s="244" t="s">
        <v>597</v>
      </c>
      <c r="M126" s="246"/>
      <c r="N126" s="246"/>
      <c r="O126" s="246"/>
      <c r="P126" s="246"/>
      <c r="Q126" s="246"/>
      <c r="R126" s="247"/>
      <c r="S126" s="248">
        <f t="shared" si="23"/>
        <v>0</v>
      </c>
      <c r="T126" s="29"/>
      <c r="U126" s="185"/>
      <c r="V126" s="185"/>
      <c r="W126" s="185"/>
      <c r="X126" s="185"/>
      <c r="Y126" s="185"/>
      <c r="Z126" s="185"/>
      <c r="AA126" s="185"/>
      <c r="AB126" s="185"/>
      <c r="AC126" s="185"/>
    </row>
    <row r="127" spans="1:29" ht="16.5" customHeight="1">
      <c r="A127" s="1152"/>
      <c r="B127" s="1152"/>
      <c r="C127" s="1201"/>
      <c r="D127" s="186"/>
      <c r="E127" s="186"/>
      <c r="F127" s="186"/>
      <c r="G127" s="186"/>
      <c r="H127" s="186"/>
      <c r="I127" s="186"/>
      <c r="J127" s="186"/>
      <c r="K127" s="186"/>
      <c r="L127" s="249" t="s">
        <v>598</v>
      </c>
      <c r="M127" s="246"/>
      <c r="N127" s="246"/>
      <c r="O127" s="246"/>
      <c r="P127" s="246"/>
      <c r="Q127" s="246"/>
      <c r="R127" s="247"/>
      <c r="S127" s="248">
        <f t="shared" si="23"/>
        <v>0</v>
      </c>
      <c r="T127" s="29"/>
      <c r="U127" s="185"/>
      <c r="V127" s="185"/>
      <c r="W127" s="185"/>
      <c r="X127" s="185"/>
      <c r="Y127" s="185"/>
      <c r="Z127" s="185"/>
      <c r="AA127" s="185"/>
      <c r="AB127" s="185"/>
      <c r="AC127" s="185"/>
    </row>
    <row r="128" spans="1:29" ht="16.5" customHeight="1">
      <c r="A128" s="352"/>
      <c r="B128" s="401"/>
      <c r="C128" s="186"/>
      <c r="D128" s="29"/>
      <c r="E128" s="29"/>
      <c r="F128" s="29"/>
      <c r="G128" s="29"/>
      <c r="H128" s="29"/>
      <c r="I128" s="29"/>
      <c r="J128" s="29"/>
      <c r="K128" s="29"/>
      <c r="L128" s="250" t="s">
        <v>599</v>
      </c>
      <c r="M128" s="251"/>
      <c r="N128" s="251"/>
      <c r="O128" s="251"/>
      <c r="P128" s="251"/>
      <c r="Q128" s="251"/>
      <c r="R128" s="252"/>
      <c r="S128" s="253">
        <f t="shared" si="23"/>
        <v>0</v>
      </c>
      <c r="T128" s="29"/>
      <c r="U128" s="185"/>
      <c r="V128" s="185"/>
      <c r="W128" s="185"/>
      <c r="X128" s="8"/>
      <c r="Y128" s="8"/>
      <c r="Z128" s="8"/>
      <c r="AA128" s="8"/>
      <c r="AB128" s="8"/>
      <c r="AC128" s="8"/>
    </row>
    <row r="129" spans="1:29" ht="16.5" customHeight="1">
      <c r="A129" s="352"/>
      <c r="B129" s="401"/>
      <c r="C129" s="186"/>
      <c r="D129" s="29"/>
      <c r="E129" s="29"/>
      <c r="F129" s="29"/>
      <c r="G129" s="29"/>
      <c r="H129" s="29"/>
      <c r="I129" s="29"/>
      <c r="J129" s="29"/>
      <c r="K129" s="29"/>
      <c r="L129" s="250" t="s">
        <v>600</v>
      </c>
      <c r="M129" s="254"/>
      <c r="N129" s="254"/>
      <c r="O129" s="254"/>
      <c r="P129" s="254"/>
      <c r="Q129" s="254"/>
      <c r="R129" s="255"/>
      <c r="S129" s="256">
        <f t="shared" si="23"/>
        <v>0</v>
      </c>
      <c r="T129" s="29"/>
      <c r="U129" s="185"/>
      <c r="V129" s="185"/>
      <c r="W129" s="185"/>
      <c r="X129" s="8"/>
      <c r="Y129" s="8"/>
      <c r="Z129" s="8"/>
      <c r="AA129" s="8"/>
      <c r="AB129" s="8"/>
      <c r="AC129" s="8"/>
    </row>
    <row r="130" spans="1:29" ht="16.5" customHeight="1">
      <c r="A130" s="352"/>
      <c r="B130" s="401"/>
      <c r="C130" s="186"/>
      <c r="D130" s="29"/>
      <c r="E130" s="29"/>
      <c r="F130" s="29"/>
      <c r="G130" s="29"/>
      <c r="H130" s="29"/>
      <c r="I130" s="29"/>
      <c r="J130" s="29"/>
      <c r="K130" s="29"/>
      <c r="L130" s="222" t="s">
        <v>681</v>
      </c>
      <c r="M130" s="223">
        <f t="shared" ref="M130:R130" si="24">M122+M108</f>
        <v>0</v>
      </c>
      <c r="N130" s="223">
        <f t="shared" si="24"/>
        <v>0</v>
      </c>
      <c r="O130" s="223">
        <f t="shared" si="24"/>
        <v>0</v>
      </c>
      <c r="P130" s="223">
        <f t="shared" si="24"/>
        <v>0</v>
      </c>
      <c r="Q130" s="223">
        <f t="shared" si="24"/>
        <v>0</v>
      </c>
      <c r="R130" s="223">
        <f t="shared" si="24"/>
        <v>0</v>
      </c>
      <c r="S130" s="224">
        <f t="shared" si="23"/>
        <v>0</v>
      </c>
      <c r="T130" s="29"/>
      <c r="U130" s="185"/>
      <c r="V130" s="185"/>
      <c r="W130" s="185"/>
      <c r="X130" s="8"/>
      <c r="Y130" s="8"/>
      <c r="Z130" s="8"/>
      <c r="AA130" s="8"/>
      <c r="AB130" s="8"/>
      <c r="AC130" s="8"/>
    </row>
    <row r="131" spans="1:29" ht="16.5" customHeight="1">
      <c r="A131" s="352"/>
      <c r="B131" s="401"/>
      <c r="C131" s="186"/>
      <c r="D131" s="29"/>
      <c r="E131" s="29"/>
      <c r="F131" s="29"/>
      <c r="G131" s="29"/>
      <c r="H131" s="29"/>
      <c r="I131" s="29"/>
      <c r="J131" s="29"/>
      <c r="K131" s="29"/>
      <c r="L131" s="257" t="s">
        <v>682</v>
      </c>
      <c r="M131" s="258">
        <f t="shared" ref="M131:R131" si="25">M126+M125+M112+M111</f>
        <v>0</v>
      </c>
      <c r="N131" s="258">
        <f t="shared" si="25"/>
        <v>0</v>
      </c>
      <c r="O131" s="258">
        <f t="shared" si="25"/>
        <v>0</v>
      </c>
      <c r="P131" s="258">
        <f t="shared" si="25"/>
        <v>0</v>
      </c>
      <c r="Q131" s="258">
        <f t="shared" si="25"/>
        <v>0</v>
      </c>
      <c r="R131" s="258">
        <f t="shared" si="25"/>
        <v>0</v>
      </c>
      <c r="S131" s="259">
        <f t="shared" si="23"/>
        <v>0</v>
      </c>
      <c r="T131" s="29"/>
      <c r="U131" s="185"/>
      <c r="V131" s="185"/>
      <c r="W131" s="185"/>
      <c r="X131" s="8"/>
      <c r="Y131" s="8"/>
      <c r="Z131" s="8"/>
      <c r="AA131" s="8"/>
      <c r="AB131" s="8"/>
      <c r="AC131" s="8"/>
    </row>
    <row r="132" spans="1:29" ht="16.5" customHeight="1">
      <c r="A132" s="352"/>
      <c r="B132" s="401"/>
      <c r="C132" s="1200"/>
      <c r="D132" s="186"/>
      <c r="E132" s="186"/>
      <c r="F132" s="186"/>
      <c r="G132" s="186"/>
      <c r="H132" s="186"/>
      <c r="I132" s="186"/>
      <c r="J132" s="186"/>
      <c r="K132" s="186"/>
      <c r="L132" s="257" t="s">
        <v>683</v>
      </c>
      <c r="M132" s="258">
        <f t="shared" ref="M132:R132" si="26">M127+M113</f>
        <v>0</v>
      </c>
      <c r="N132" s="258">
        <f t="shared" si="26"/>
        <v>0</v>
      </c>
      <c r="O132" s="258">
        <f t="shared" si="26"/>
        <v>0</v>
      </c>
      <c r="P132" s="258">
        <f t="shared" si="26"/>
        <v>0</v>
      </c>
      <c r="Q132" s="258">
        <f t="shared" si="26"/>
        <v>0</v>
      </c>
      <c r="R132" s="258">
        <f t="shared" si="26"/>
        <v>0</v>
      </c>
      <c r="S132" s="259">
        <f t="shared" si="23"/>
        <v>0</v>
      </c>
      <c r="T132" s="29"/>
      <c r="U132" s="185"/>
      <c r="V132" s="185"/>
      <c r="W132" s="185"/>
      <c r="X132" s="185"/>
      <c r="Y132" s="185"/>
      <c r="Z132" s="185"/>
      <c r="AA132" s="185"/>
      <c r="AB132" s="185"/>
      <c r="AC132" s="185"/>
    </row>
    <row r="133" spans="1:29" ht="16.5" customHeight="1">
      <c r="A133" s="352"/>
      <c r="B133" s="401"/>
      <c r="C133" s="1201"/>
      <c r="D133" s="186"/>
      <c r="E133" s="186"/>
      <c r="F133" s="186"/>
      <c r="G133" s="186"/>
      <c r="H133" s="186"/>
      <c r="I133" s="186"/>
      <c r="J133" s="186"/>
      <c r="K133" s="186"/>
      <c r="L133" s="260" t="s">
        <v>684</v>
      </c>
      <c r="M133" s="261">
        <f t="shared" ref="M133:R133" si="27">M128+M114</f>
        <v>0</v>
      </c>
      <c r="N133" s="261">
        <f t="shared" si="27"/>
        <v>0</v>
      </c>
      <c r="O133" s="261">
        <f t="shared" si="27"/>
        <v>0</v>
      </c>
      <c r="P133" s="261">
        <f t="shared" si="27"/>
        <v>0</v>
      </c>
      <c r="Q133" s="261">
        <f t="shared" si="27"/>
        <v>0</v>
      </c>
      <c r="R133" s="261">
        <f t="shared" si="27"/>
        <v>0</v>
      </c>
      <c r="S133" s="262">
        <f t="shared" si="23"/>
        <v>0</v>
      </c>
      <c r="T133" s="29"/>
      <c r="U133" s="185"/>
      <c r="V133" s="185"/>
      <c r="W133" s="185"/>
      <c r="X133" s="185"/>
      <c r="Y133" s="185"/>
      <c r="Z133" s="185"/>
      <c r="AA133" s="185"/>
      <c r="AB133" s="185"/>
      <c r="AC133" s="185"/>
    </row>
    <row r="134" spans="1:29" ht="18.75" customHeight="1">
      <c r="A134" s="1262" t="s">
        <v>817</v>
      </c>
      <c r="B134" s="1138"/>
      <c r="C134" s="1125"/>
      <c r="D134" s="1126"/>
      <c r="E134" s="1126"/>
      <c r="F134" s="1126"/>
      <c r="G134" s="1126"/>
      <c r="H134" s="1126"/>
      <c r="I134" s="1126"/>
      <c r="J134" s="1126"/>
      <c r="K134" s="1126"/>
      <c r="L134" s="1125"/>
      <c r="M134" s="1129"/>
      <c r="N134" s="1129"/>
      <c r="O134" s="1129"/>
      <c r="P134" s="1129"/>
      <c r="Q134" s="1129"/>
      <c r="R134" s="1126"/>
      <c r="S134" s="1126"/>
      <c r="T134" s="29"/>
      <c r="U134" s="185"/>
      <c r="V134" s="185"/>
      <c r="W134" s="185"/>
      <c r="X134" s="8"/>
      <c r="Y134" s="8"/>
      <c r="Z134" s="8"/>
      <c r="AA134" s="8"/>
      <c r="AB134" s="8"/>
      <c r="AC134" s="8"/>
    </row>
    <row r="135" spans="1:29" ht="30.75" customHeight="1">
      <c r="A135" s="1187">
        <v>5</v>
      </c>
      <c r="B135" s="1197" t="s">
        <v>249</v>
      </c>
      <c r="C135" s="186"/>
      <c r="D135" s="306"/>
      <c r="E135" s="306"/>
      <c r="F135" s="306"/>
      <c r="G135" s="306"/>
      <c r="H135" s="306">
        <v>3</v>
      </c>
      <c r="I135" s="907">
        <v>7</v>
      </c>
      <c r="J135" s="306" t="s">
        <v>650</v>
      </c>
      <c r="K135" s="33" t="s">
        <v>645</v>
      </c>
      <c r="L135" s="1185" t="s">
        <v>592</v>
      </c>
      <c r="M135" s="50" t="s">
        <v>3333</v>
      </c>
      <c r="N135" s="50" t="s">
        <v>3334</v>
      </c>
      <c r="O135" s="50" t="s">
        <v>3335</v>
      </c>
      <c r="P135" s="50" t="s">
        <v>3336</v>
      </c>
      <c r="Q135" s="202"/>
      <c r="R135" s="29"/>
      <c r="S135" s="29"/>
      <c r="T135" s="29"/>
      <c r="U135" s="185"/>
      <c r="V135" s="185"/>
      <c r="W135" s="185"/>
      <c r="X135" s="8"/>
      <c r="Y135" s="8"/>
      <c r="Z135" s="8"/>
      <c r="AA135" s="8"/>
      <c r="AB135" s="8"/>
      <c r="AC135" s="8"/>
    </row>
    <row r="136" spans="1:29" ht="43.5" customHeight="1">
      <c r="A136" s="1152"/>
      <c r="B136" s="1152"/>
      <c r="C136" s="186"/>
      <c r="D136" s="306"/>
      <c r="E136" s="306"/>
      <c r="F136" s="306"/>
      <c r="G136" s="306"/>
      <c r="H136" s="306">
        <v>4</v>
      </c>
      <c r="I136" s="306">
        <v>8</v>
      </c>
      <c r="J136" s="306" t="s">
        <v>653</v>
      </c>
      <c r="K136" s="33" t="s">
        <v>645</v>
      </c>
      <c r="L136" s="1152"/>
      <c r="M136" s="18"/>
      <c r="N136" s="188" t="s">
        <v>3336</v>
      </c>
      <c r="O136" s="18"/>
      <c r="P136" s="188" t="s">
        <v>3337</v>
      </c>
      <c r="Q136" s="18"/>
      <c r="R136" s="29"/>
      <c r="S136" s="29"/>
      <c r="T136" s="29"/>
      <c r="U136" s="185"/>
      <c r="V136" s="185"/>
      <c r="W136" s="185"/>
      <c r="X136" s="8"/>
      <c r="Y136" s="8"/>
      <c r="Z136" s="8"/>
      <c r="AA136" s="8"/>
      <c r="AB136" s="8"/>
      <c r="AC136" s="8"/>
    </row>
    <row r="137" spans="1:29" ht="34.5" customHeight="1">
      <c r="A137" s="1152"/>
      <c r="B137" s="1152"/>
      <c r="C137" s="186" t="s">
        <v>656</v>
      </c>
      <c r="D137" s="306">
        <v>8</v>
      </c>
      <c r="E137" s="9" t="s">
        <v>650</v>
      </c>
      <c r="F137" s="9" t="s">
        <v>645</v>
      </c>
      <c r="G137" s="306"/>
      <c r="H137" s="306">
        <v>5</v>
      </c>
      <c r="I137" s="9">
        <v>6</v>
      </c>
      <c r="J137" s="9" t="s">
        <v>655</v>
      </c>
      <c r="K137" s="33" t="s">
        <v>645</v>
      </c>
      <c r="L137" s="1152"/>
      <c r="M137" s="18"/>
      <c r="N137" s="18"/>
      <c r="O137" s="18"/>
      <c r="P137" s="18"/>
      <c r="Q137" s="18"/>
      <c r="R137" s="29"/>
      <c r="S137" s="29"/>
      <c r="T137" s="29"/>
      <c r="U137" s="185"/>
      <c r="V137" s="185"/>
      <c r="W137" s="185"/>
      <c r="X137" s="8"/>
      <c r="Y137" s="8"/>
      <c r="Z137" s="8"/>
      <c r="AA137" s="8"/>
      <c r="AB137" s="8"/>
      <c r="AC137" s="8"/>
    </row>
    <row r="138" spans="1:29" ht="34.5" customHeight="1">
      <c r="A138" s="1152"/>
      <c r="B138" s="1152"/>
      <c r="C138" s="186" t="s">
        <v>657</v>
      </c>
      <c r="D138" s="306">
        <v>6</v>
      </c>
      <c r="E138" s="9" t="s">
        <v>653</v>
      </c>
      <c r="F138" s="9" t="s">
        <v>645</v>
      </c>
      <c r="G138" s="306"/>
      <c r="H138" s="306"/>
      <c r="I138" s="275">
        <v>21</v>
      </c>
      <c r="J138" s="9"/>
      <c r="K138" s="33"/>
      <c r="L138" s="1152"/>
      <c r="M138" s="18"/>
      <c r="N138" s="12"/>
      <c r="O138" s="18"/>
      <c r="P138" s="18"/>
      <c r="Q138" s="29"/>
      <c r="R138" s="29"/>
      <c r="S138" s="29"/>
      <c r="T138" s="29"/>
      <c r="U138" s="185"/>
      <c r="V138" s="185"/>
      <c r="W138" s="185"/>
      <c r="X138" s="8"/>
      <c r="Y138" s="8"/>
      <c r="Z138" s="8"/>
      <c r="AA138" s="8"/>
      <c r="AB138" s="8"/>
      <c r="AC138" s="8"/>
    </row>
    <row r="139" spans="1:29" ht="34.5" customHeight="1">
      <c r="A139" s="1152"/>
      <c r="B139" s="1152"/>
      <c r="C139" s="186" t="s">
        <v>658</v>
      </c>
      <c r="D139" s="306">
        <v>5</v>
      </c>
      <c r="E139" s="9" t="s">
        <v>655</v>
      </c>
      <c r="F139" s="9" t="s">
        <v>645</v>
      </c>
      <c r="G139" s="306"/>
      <c r="H139" s="306"/>
      <c r="I139" s="9"/>
      <c r="J139" s="9"/>
      <c r="K139" s="33"/>
      <c r="L139" s="1147"/>
      <c r="M139" s="18"/>
      <c r="N139" s="575"/>
      <c r="O139" s="29"/>
      <c r="P139" s="12"/>
      <c r="Q139" s="12"/>
      <c r="R139" s="29"/>
      <c r="S139" s="29"/>
      <c r="T139" s="29"/>
      <c r="U139" s="185"/>
      <c r="V139" s="185"/>
      <c r="W139" s="185"/>
      <c r="X139" s="8"/>
      <c r="Y139" s="8"/>
      <c r="Z139" s="8"/>
      <c r="AA139" s="8"/>
      <c r="AB139" s="8"/>
      <c r="AC139" s="8"/>
    </row>
    <row r="140" spans="1:29" ht="14.25" customHeight="1">
      <c r="A140" s="1152"/>
      <c r="B140" s="1152"/>
      <c r="C140" s="186"/>
      <c r="D140" s="306"/>
      <c r="E140" s="306"/>
      <c r="F140" s="306"/>
      <c r="G140" s="306"/>
      <c r="H140" s="306">
        <v>4</v>
      </c>
      <c r="I140" s="306"/>
      <c r="J140" s="1131" t="s">
        <v>3338</v>
      </c>
      <c r="K140" s="33" t="s">
        <v>651</v>
      </c>
      <c r="L140" s="186" t="s">
        <v>593</v>
      </c>
      <c r="M140" s="192">
        <v>3</v>
      </c>
      <c r="N140" s="192">
        <v>4</v>
      </c>
      <c r="O140" s="192">
        <v>4</v>
      </c>
      <c r="P140" s="193">
        <v>4</v>
      </c>
      <c r="Q140" s="192"/>
      <c r="R140" s="194"/>
      <c r="S140" s="4">
        <f t="shared" ref="S140:S148" si="28">SUM(M140:R140)</f>
        <v>15</v>
      </c>
      <c r="T140" s="29"/>
      <c r="U140" s="185"/>
      <c r="V140" s="185"/>
      <c r="W140" s="185"/>
      <c r="X140" s="8"/>
      <c r="Y140" s="8"/>
      <c r="Z140" s="8"/>
      <c r="AA140" s="8"/>
      <c r="AB140" s="8"/>
      <c r="AC140" s="8"/>
    </row>
    <row r="141" spans="1:29" ht="14.25" customHeight="1">
      <c r="A141" s="1152"/>
      <c r="B141" s="1152"/>
      <c r="C141" s="186"/>
      <c r="D141" s="306"/>
      <c r="E141" s="306"/>
      <c r="F141" s="306"/>
      <c r="G141" s="306"/>
      <c r="H141" s="306">
        <v>5</v>
      </c>
      <c r="I141" s="306"/>
      <c r="J141" s="1131" t="s">
        <v>3339</v>
      </c>
      <c r="K141" s="33" t="s">
        <v>651</v>
      </c>
      <c r="L141" s="195" t="s">
        <v>594</v>
      </c>
      <c r="M141" s="196"/>
      <c r="N141" s="196"/>
      <c r="O141" s="196"/>
      <c r="P141" s="196"/>
      <c r="Q141" s="196"/>
      <c r="R141" s="29"/>
      <c r="S141" s="33">
        <f t="shared" si="28"/>
        <v>0</v>
      </c>
      <c r="T141" s="29"/>
      <c r="U141" s="185"/>
      <c r="V141" s="185"/>
      <c r="W141" s="185"/>
      <c r="X141" s="8"/>
      <c r="Y141" s="8"/>
      <c r="Z141" s="8"/>
      <c r="AA141" s="8"/>
      <c r="AB141" s="8"/>
      <c r="AC141" s="8"/>
    </row>
    <row r="142" spans="1:29" ht="14.25" customHeight="1">
      <c r="A142" s="1152"/>
      <c r="B142" s="1152"/>
      <c r="C142" s="186"/>
      <c r="D142" s="33"/>
      <c r="E142" s="33"/>
      <c r="F142" s="33"/>
      <c r="G142" s="33"/>
      <c r="H142" s="33"/>
      <c r="I142" s="203"/>
      <c r="J142" s="33"/>
      <c r="K142" s="33"/>
      <c r="L142" s="195" t="s">
        <v>595</v>
      </c>
      <c r="M142" s="198">
        <v>3</v>
      </c>
      <c r="N142" s="198">
        <v>4</v>
      </c>
      <c r="O142" s="198">
        <v>4</v>
      </c>
      <c r="P142" s="273">
        <v>4</v>
      </c>
      <c r="Q142" s="198"/>
      <c r="R142" s="29"/>
      <c r="S142" s="33">
        <f t="shared" si="28"/>
        <v>15</v>
      </c>
      <c r="T142" s="29"/>
      <c r="U142" s="185"/>
      <c r="V142" s="185"/>
      <c r="W142" s="185"/>
      <c r="X142" s="8"/>
      <c r="Y142" s="8"/>
      <c r="Z142" s="8"/>
      <c r="AA142" s="8"/>
      <c r="AB142" s="8"/>
      <c r="AC142" s="8"/>
    </row>
    <row r="143" spans="1:29" ht="14.25" customHeight="1">
      <c r="A143" s="1152"/>
      <c r="B143" s="1152"/>
      <c r="C143" s="186"/>
      <c r="D143" s="33"/>
      <c r="E143" s="33"/>
      <c r="F143" s="33"/>
      <c r="G143" s="33"/>
      <c r="H143" s="33"/>
      <c r="I143" s="33"/>
      <c r="J143" s="33"/>
      <c r="K143" s="33"/>
      <c r="L143" s="199" t="s">
        <v>596</v>
      </c>
      <c r="M143" s="200"/>
      <c r="N143" s="200"/>
      <c r="O143" s="200"/>
      <c r="P143" s="200"/>
      <c r="Q143" s="200"/>
      <c r="R143" s="202"/>
      <c r="S143" s="203">
        <f t="shared" si="28"/>
        <v>0</v>
      </c>
      <c r="T143" s="29"/>
      <c r="U143" s="185"/>
      <c r="V143" s="185"/>
      <c r="W143" s="185"/>
      <c r="X143" s="8"/>
      <c r="Y143" s="8"/>
      <c r="Z143" s="8"/>
      <c r="AA143" s="8"/>
      <c r="AB143" s="8"/>
      <c r="AC143" s="8"/>
    </row>
    <row r="144" spans="1:29" ht="14.25" customHeight="1">
      <c r="A144" s="1152"/>
      <c r="B144" s="1152"/>
      <c r="C144" s="186"/>
      <c r="D144" s="306"/>
      <c r="E144" s="306"/>
      <c r="F144" s="306"/>
      <c r="G144" s="306"/>
      <c r="H144" s="306"/>
      <c r="I144" s="306"/>
      <c r="J144" s="306"/>
      <c r="K144" s="33"/>
      <c r="L144" s="199" t="s">
        <v>597</v>
      </c>
      <c r="M144" s="200"/>
      <c r="N144" s="201">
        <v>4</v>
      </c>
      <c r="O144" s="200"/>
      <c r="P144" s="201">
        <v>3</v>
      </c>
      <c r="Q144" s="200"/>
      <c r="R144" s="202"/>
      <c r="S144" s="203">
        <f t="shared" si="28"/>
        <v>7</v>
      </c>
      <c r="T144" s="29"/>
      <c r="U144" s="185"/>
      <c r="V144" s="185"/>
      <c r="W144" s="185"/>
      <c r="X144" s="8"/>
      <c r="Y144" s="8"/>
      <c r="Z144" s="8"/>
      <c r="AA144" s="8"/>
      <c r="AB144" s="8"/>
      <c r="AC144" s="8"/>
    </row>
    <row r="145" spans="1:29" ht="14.25" customHeight="1">
      <c r="A145" s="1152"/>
      <c r="B145" s="1152"/>
      <c r="C145" s="186"/>
      <c r="D145" s="306"/>
      <c r="E145" s="306"/>
      <c r="F145" s="306"/>
      <c r="G145" s="306"/>
      <c r="H145" s="306"/>
      <c r="I145" s="306"/>
      <c r="J145" s="306"/>
      <c r="K145" s="33"/>
      <c r="L145" s="208" t="s">
        <v>598</v>
      </c>
      <c r="M145" s="200"/>
      <c r="N145" s="200"/>
      <c r="O145" s="200"/>
      <c r="P145" s="200"/>
      <c r="Q145" s="200"/>
      <c r="R145" s="202"/>
      <c r="S145" s="203">
        <f t="shared" si="28"/>
        <v>0</v>
      </c>
      <c r="T145" s="29"/>
      <c r="U145" s="185"/>
      <c r="V145" s="185"/>
      <c r="W145" s="185"/>
      <c r="X145" s="8"/>
      <c r="Y145" s="8"/>
      <c r="Z145" s="8"/>
      <c r="AA145" s="8"/>
      <c r="AB145" s="8"/>
      <c r="AC145" s="8"/>
    </row>
    <row r="146" spans="1:29" ht="14.25" customHeight="1">
      <c r="A146" s="1152"/>
      <c r="B146" s="1152"/>
      <c r="C146" s="186"/>
      <c r="D146" s="33"/>
      <c r="E146" s="33"/>
      <c r="F146" s="33"/>
      <c r="G146" s="33"/>
      <c r="H146" s="33"/>
      <c r="I146" s="33"/>
      <c r="J146" s="33"/>
      <c r="K146" s="33"/>
      <c r="L146" s="209" t="s">
        <v>599</v>
      </c>
      <c r="M146" s="210"/>
      <c r="N146" s="210"/>
      <c r="O146" s="210"/>
      <c r="P146" s="210"/>
      <c r="Q146" s="210"/>
      <c r="R146" s="211"/>
      <c r="S146" s="212">
        <f t="shared" si="28"/>
        <v>0</v>
      </c>
      <c r="T146" s="29"/>
      <c r="U146" s="185"/>
      <c r="V146" s="185"/>
      <c r="W146" s="185"/>
      <c r="X146" s="8"/>
      <c r="Y146" s="8"/>
      <c r="Z146" s="8"/>
      <c r="AA146" s="8"/>
      <c r="AB146" s="8"/>
      <c r="AC146" s="8"/>
    </row>
    <row r="147" spans="1:29" ht="14.25" customHeight="1">
      <c r="A147" s="1152"/>
      <c r="B147" s="1152"/>
      <c r="C147" s="186"/>
      <c r="D147" s="33"/>
      <c r="E147" s="33"/>
      <c r="F147" s="33"/>
      <c r="G147" s="33"/>
      <c r="H147" s="33"/>
      <c r="I147" s="33"/>
      <c r="J147" s="33"/>
      <c r="K147" s="33"/>
      <c r="L147" s="209" t="s">
        <v>600</v>
      </c>
      <c r="M147" s="213"/>
      <c r="N147" s="213"/>
      <c r="O147" s="213"/>
      <c r="P147" s="213"/>
      <c r="Q147" s="213"/>
      <c r="R147" s="214"/>
      <c r="S147" s="215">
        <f t="shared" si="28"/>
        <v>0</v>
      </c>
      <c r="T147" s="29"/>
      <c r="U147" s="185"/>
      <c r="V147" s="185"/>
      <c r="W147" s="185"/>
      <c r="X147" s="8"/>
      <c r="Y147" s="8"/>
      <c r="Z147" s="8"/>
      <c r="AA147" s="8"/>
      <c r="AB147" s="8"/>
      <c r="AC147" s="8"/>
    </row>
    <row r="148" spans="1:29" ht="14.25" customHeight="1">
      <c r="A148" s="1152"/>
      <c r="B148" s="1152"/>
      <c r="C148" s="216"/>
      <c r="D148" s="674"/>
      <c r="E148" s="674"/>
      <c r="F148" s="674"/>
      <c r="G148" s="674"/>
      <c r="H148" s="674"/>
      <c r="I148" s="674"/>
      <c r="J148" s="674"/>
      <c r="K148" s="674"/>
      <c r="L148" s="222"/>
      <c r="M148" s="223">
        <f t="shared" ref="M148:Q148" si="29">M140+M142+M143</f>
        <v>6</v>
      </c>
      <c r="N148" s="223">
        <f t="shared" si="29"/>
        <v>8</v>
      </c>
      <c r="O148" s="223">
        <f t="shared" si="29"/>
        <v>8</v>
      </c>
      <c r="P148" s="223">
        <f t="shared" si="29"/>
        <v>8</v>
      </c>
      <c r="Q148" s="223">
        <f t="shared" si="29"/>
        <v>0</v>
      </c>
      <c r="R148" s="224">
        <f>SUM(R140:R143)-R141</f>
        <v>0</v>
      </c>
      <c r="S148" s="225">
        <f t="shared" si="28"/>
        <v>30</v>
      </c>
      <c r="T148" s="29"/>
      <c r="U148" s="185"/>
      <c r="V148" s="185"/>
      <c r="W148" s="185"/>
      <c r="X148" s="185"/>
      <c r="Y148" s="185"/>
      <c r="Z148" s="185"/>
      <c r="AA148" s="185"/>
      <c r="AB148" s="185"/>
      <c r="AC148" s="185"/>
    </row>
    <row r="149" spans="1:29" ht="30.75" customHeight="1">
      <c r="A149" s="1152"/>
      <c r="B149" s="1152"/>
      <c r="C149" s="575"/>
      <c r="D149" s="575"/>
      <c r="E149" s="575"/>
      <c r="F149" s="575"/>
      <c r="G149" s="575"/>
      <c r="H149" s="575"/>
      <c r="I149" s="575"/>
      <c r="J149" s="575"/>
      <c r="K149" s="788"/>
      <c r="L149" s="1232" t="s">
        <v>601</v>
      </c>
      <c r="M149" s="279" t="s">
        <v>3340</v>
      </c>
      <c r="N149" s="279"/>
      <c r="O149" s="279" t="s">
        <v>3337</v>
      </c>
      <c r="P149" s="462" t="s">
        <v>3341</v>
      </c>
      <c r="Q149" s="247"/>
      <c r="R149" s="228"/>
      <c r="S149" s="228"/>
      <c r="T149" s="29"/>
      <c r="U149" s="185"/>
      <c r="V149" s="185"/>
      <c r="W149" s="185"/>
      <c r="X149" s="8"/>
      <c r="Y149" s="8"/>
      <c r="Z149" s="8"/>
      <c r="AA149" s="8"/>
      <c r="AB149" s="8"/>
      <c r="AC149" s="8"/>
    </row>
    <row r="150" spans="1:29" ht="35.25" customHeight="1">
      <c r="A150" s="1152"/>
      <c r="B150" s="1152"/>
      <c r="C150" s="575"/>
      <c r="D150" s="575"/>
      <c r="E150" s="575"/>
      <c r="F150" s="575"/>
      <c r="G150" s="575"/>
      <c r="H150" s="575"/>
      <c r="I150" s="575"/>
      <c r="J150" s="575"/>
      <c r="K150" s="788"/>
      <c r="L150" s="1152"/>
      <c r="M150" s="247"/>
      <c r="N150" s="228"/>
      <c r="O150" s="229" t="s">
        <v>3342</v>
      </c>
      <c r="P150" s="462" t="s">
        <v>3335</v>
      </c>
      <c r="Q150" s="228"/>
      <c r="R150" s="228"/>
      <c r="S150" s="228"/>
      <c r="T150" s="29"/>
      <c r="U150" s="185"/>
      <c r="V150" s="185"/>
      <c r="W150" s="185"/>
      <c r="X150" s="8"/>
      <c r="Y150" s="8"/>
      <c r="Z150" s="8"/>
      <c r="AA150" s="8"/>
      <c r="AB150" s="8"/>
      <c r="AC150" s="8"/>
    </row>
    <row r="151" spans="1:29" ht="34.5" customHeight="1">
      <c r="A151" s="1152"/>
      <c r="B151" s="1152"/>
      <c r="C151" s="186"/>
      <c r="D151" s="29"/>
      <c r="E151" s="29"/>
      <c r="F151" s="29"/>
      <c r="G151" s="29"/>
      <c r="H151" s="29"/>
      <c r="I151" s="29"/>
      <c r="J151" s="29"/>
      <c r="K151" s="29"/>
      <c r="L151" s="1152"/>
      <c r="M151" s="228"/>
      <c r="N151" s="228"/>
      <c r="O151" s="228"/>
      <c r="P151" s="462" t="s">
        <v>3343</v>
      </c>
      <c r="Q151" s="230"/>
      <c r="R151" s="228"/>
      <c r="S151" s="228"/>
      <c r="T151" s="29"/>
      <c r="U151" s="185"/>
      <c r="V151" s="185"/>
      <c r="W151" s="185"/>
      <c r="X151" s="8"/>
      <c r="Y151" s="8"/>
      <c r="Z151" s="8"/>
      <c r="AA151" s="8"/>
      <c r="AB151" s="8"/>
      <c r="AC151" s="8"/>
    </row>
    <row r="152" spans="1:29" ht="18.75" customHeight="1">
      <c r="A152" s="1152"/>
      <c r="B152" s="1152"/>
      <c r="C152" s="186"/>
      <c r="D152" s="29"/>
      <c r="E152" s="29"/>
      <c r="F152" s="29"/>
      <c r="G152" s="29"/>
      <c r="H152" s="29"/>
      <c r="I152" s="29"/>
      <c r="J152" s="29"/>
      <c r="K152" s="29"/>
      <c r="L152" s="1152"/>
      <c r="M152" s="228"/>
      <c r="N152" s="228"/>
      <c r="O152" s="228"/>
      <c r="P152" s="228"/>
      <c r="Q152" s="230"/>
      <c r="R152" s="228"/>
      <c r="S152" s="228"/>
      <c r="T152" s="29"/>
      <c r="U152" s="185"/>
      <c r="V152" s="185"/>
      <c r="W152" s="185"/>
      <c r="X152" s="8"/>
      <c r="Y152" s="8"/>
      <c r="Z152" s="8"/>
      <c r="AA152" s="8"/>
      <c r="AB152" s="8"/>
      <c r="AC152" s="8"/>
    </row>
    <row r="153" spans="1:29" ht="18.75" customHeight="1">
      <c r="A153" s="1152"/>
      <c r="B153" s="1152"/>
      <c r="C153" s="186"/>
      <c r="D153" s="29"/>
      <c r="E153" s="29"/>
      <c r="F153" s="29"/>
      <c r="G153" s="29"/>
      <c r="H153" s="29"/>
      <c r="I153" s="29"/>
      <c r="J153" s="29"/>
      <c r="K153" s="29"/>
      <c r="L153" s="1147"/>
      <c r="M153" s="228"/>
      <c r="N153" s="228"/>
      <c r="O153" s="230"/>
      <c r="P153" s="230"/>
      <c r="Q153" s="228"/>
      <c r="R153" s="228"/>
      <c r="S153" s="228"/>
      <c r="T153" s="29"/>
      <c r="U153" s="185"/>
      <c r="V153" s="185"/>
      <c r="W153" s="185"/>
      <c r="X153" s="8"/>
      <c r="Y153" s="8"/>
      <c r="Z153" s="8"/>
      <c r="AA153" s="8"/>
      <c r="AB153" s="8"/>
      <c r="AC153" s="8"/>
    </row>
    <row r="154" spans="1:29" ht="14.25" customHeight="1">
      <c r="A154" s="1152"/>
      <c r="B154" s="1152"/>
      <c r="C154" s="186"/>
      <c r="D154" s="29"/>
      <c r="E154" s="29"/>
      <c r="F154" s="29"/>
      <c r="G154" s="29"/>
      <c r="H154" s="29"/>
      <c r="I154" s="29"/>
      <c r="J154" s="29"/>
      <c r="K154" s="29"/>
      <c r="L154" s="238" t="s">
        <v>593</v>
      </c>
      <c r="M154" s="280">
        <v>3</v>
      </c>
      <c r="N154" s="280"/>
      <c r="O154" s="239">
        <v>3</v>
      </c>
      <c r="P154" s="280"/>
      <c r="Q154" s="280"/>
      <c r="R154" s="236"/>
      <c r="S154" s="237">
        <f t="shared" ref="S154:S165" si="30">SUM(M154:R154)</f>
        <v>6</v>
      </c>
      <c r="T154" s="29"/>
      <c r="U154" s="185"/>
      <c r="V154" s="185"/>
      <c r="W154" s="185"/>
      <c r="X154" s="8"/>
      <c r="Y154" s="8"/>
      <c r="Z154" s="8"/>
      <c r="AA154" s="8"/>
      <c r="AB154" s="8"/>
      <c r="AC154" s="8"/>
    </row>
    <row r="155" spans="1:29" ht="14.25" customHeight="1">
      <c r="A155" s="1152"/>
      <c r="B155" s="1152"/>
      <c r="C155" s="186"/>
      <c r="D155" s="29"/>
      <c r="E155" s="29"/>
      <c r="F155" s="29"/>
      <c r="G155" s="29"/>
      <c r="H155" s="29"/>
      <c r="I155" s="29"/>
      <c r="J155" s="29"/>
      <c r="K155" s="29"/>
      <c r="L155" s="240" t="s">
        <v>594</v>
      </c>
      <c r="M155" s="281"/>
      <c r="N155" s="281"/>
      <c r="O155" s="281"/>
      <c r="P155" s="281"/>
      <c r="Q155" s="281"/>
      <c r="R155" s="228"/>
      <c r="S155" s="242">
        <f t="shared" si="30"/>
        <v>0</v>
      </c>
      <c r="T155" s="29"/>
      <c r="U155" s="185"/>
      <c r="V155" s="185"/>
      <c r="W155" s="185"/>
      <c r="X155" s="8"/>
      <c r="Y155" s="8"/>
      <c r="Z155" s="8"/>
      <c r="AA155" s="8"/>
      <c r="AB155" s="8"/>
      <c r="AC155" s="8"/>
    </row>
    <row r="156" spans="1:29" ht="14.25" customHeight="1">
      <c r="A156" s="1152"/>
      <c r="B156" s="1152"/>
      <c r="C156" s="186"/>
      <c r="D156" s="29"/>
      <c r="E156" s="29"/>
      <c r="F156" s="29"/>
      <c r="G156" s="29"/>
      <c r="H156" s="29"/>
      <c r="I156" s="29"/>
      <c r="J156" s="29"/>
      <c r="K156" s="29"/>
      <c r="L156" s="240" t="s">
        <v>595</v>
      </c>
      <c r="M156" s="243">
        <v>3</v>
      </c>
      <c r="N156" s="243"/>
      <c r="O156" s="282">
        <v>3</v>
      </c>
      <c r="P156" s="243"/>
      <c r="Q156" s="243"/>
      <c r="R156" s="228"/>
      <c r="S156" s="242">
        <f t="shared" si="30"/>
        <v>6</v>
      </c>
      <c r="T156" s="29"/>
      <c r="U156" s="185"/>
      <c r="V156" s="185"/>
      <c r="W156" s="185"/>
      <c r="X156" s="8"/>
      <c r="Y156" s="8"/>
      <c r="Z156" s="8"/>
      <c r="AA156" s="8"/>
      <c r="AB156" s="8"/>
      <c r="AC156" s="8"/>
    </row>
    <row r="157" spans="1:29" ht="14.25" customHeight="1">
      <c r="A157" s="1152"/>
      <c r="B157" s="1152"/>
      <c r="C157" s="186"/>
      <c r="D157" s="29"/>
      <c r="E157" s="29"/>
      <c r="F157" s="29"/>
      <c r="G157" s="29"/>
      <c r="H157" s="29"/>
      <c r="I157" s="29"/>
      <c r="J157" s="29"/>
      <c r="K157" s="29"/>
      <c r="L157" s="244" t="s">
        <v>596</v>
      </c>
      <c r="M157" s="246"/>
      <c r="N157" s="246"/>
      <c r="O157" s="246"/>
      <c r="P157" s="246"/>
      <c r="Q157" s="246"/>
      <c r="R157" s="247"/>
      <c r="S157" s="248">
        <f t="shared" si="30"/>
        <v>0</v>
      </c>
      <c r="T157" s="29"/>
      <c r="U157" s="185"/>
      <c r="V157" s="185"/>
      <c r="W157" s="185"/>
      <c r="X157" s="8"/>
      <c r="Y157" s="8"/>
      <c r="Z157" s="8"/>
      <c r="AA157" s="8"/>
      <c r="AB157" s="8"/>
      <c r="AC157" s="8"/>
    </row>
    <row r="158" spans="1:29" ht="14.25" customHeight="1">
      <c r="A158" s="1152"/>
      <c r="B158" s="1152"/>
      <c r="C158" s="1200"/>
      <c r="D158" s="186"/>
      <c r="E158" s="186"/>
      <c r="F158" s="186"/>
      <c r="G158" s="186"/>
      <c r="H158" s="186"/>
      <c r="I158" s="186"/>
      <c r="J158" s="186"/>
      <c r="K158" s="186"/>
      <c r="L158" s="244" t="s">
        <v>597</v>
      </c>
      <c r="M158" s="246"/>
      <c r="N158" s="246"/>
      <c r="O158" s="245">
        <v>3</v>
      </c>
      <c r="P158" s="245">
        <v>11</v>
      </c>
      <c r="Q158" s="246"/>
      <c r="R158" s="247"/>
      <c r="S158" s="248">
        <f t="shared" si="30"/>
        <v>14</v>
      </c>
      <c r="T158" s="29"/>
      <c r="U158" s="185"/>
      <c r="V158" s="185"/>
      <c r="W158" s="185"/>
      <c r="X158" s="185"/>
      <c r="Y158" s="185"/>
      <c r="Z158" s="185"/>
      <c r="AA158" s="185"/>
      <c r="AB158" s="185"/>
      <c r="AC158" s="185"/>
    </row>
    <row r="159" spans="1:29" ht="14.25" customHeight="1">
      <c r="A159" s="1152"/>
      <c r="B159" s="1152"/>
      <c r="C159" s="1201"/>
      <c r="D159" s="186"/>
      <c r="E159" s="186"/>
      <c r="F159" s="186"/>
      <c r="G159" s="186"/>
      <c r="H159" s="186"/>
      <c r="I159" s="186"/>
      <c r="J159" s="186"/>
      <c r="K159" s="186"/>
      <c r="L159" s="249" t="s">
        <v>598</v>
      </c>
      <c r="M159" s="246"/>
      <c r="N159" s="246"/>
      <c r="O159" s="246"/>
      <c r="P159" s="246"/>
      <c r="Q159" s="246"/>
      <c r="R159" s="247"/>
      <c r="S159" s="248">
        <f t="shared" si="30"/>
        <v>0</v>
      </c>
      <c r="T159" s="29"/>
      <c r="U159" s="185"/>
      <c r="V159" s="185"/>
      <c r="W159" s="185"/>
      <c r="X159" s="185"/>
      <c r="Y159" s="185"/>
      <c r="Z159" s="185"/>
      <c r="AA159" s="185"/>
      <c r="AB159" s="185"/>
      <c r="AC159" s="185"/>
    </row>
    <row r="160" spans="1:29" ht="14.25" customHeight="1">
      <c r="A160" s="352"/>
      <c r="B160" s="401"/>
      <c r="C160" s="186"/>
      <c r="D160" s="29"/>
      <c r="E160" s="29"/>
      <c r="F160" s="29"/>
      <c r="G160" s="29"/>
      <c r="H160" s="29"/>
      <c r="I160" s="29"/>
      <c r="J160" s="29"/>
      <c r="K160" s="29"/>
      <c r="L160" s="250" t="s">
        <v>599</v>
      </c>
      <c r="M160" s="251"/>
      <c r="N160" s="251"/>
      <c r="O160" s="251"/>
      <c r="P160" s="251"/>
      <c r="Q160" s="251"/>
      <c r="R160" s="252"/>
      <c r="S160" s="253">
        <f t="shared" si="30"/>
        <v>0</v>
      </c>
      <c r="T160" s="29"/>
      <c r="U160" s="185"/>
      <c r="V160" s="185"/>
      <c r="W160" s="185"/>
      <c r="X160" s="8"/>
      <c r="Y160" s="8"/>
      <c r="Z160" s="8"/>
      <c r="AA160" s="8"/>
      <c r="AB160" s="8"/>
      <c r="AC160" s="8"/>
    </row>
    <row r="161" spans="1:29" ht="14.25" customHeight="1">
      <c r="A161" s="352"/>
      <c r="B161" s="401"/>
      <c r="C161" s="186"/>
      <c r="D161" s="29"/>
      <c r="E161" s="29"/>
      <c r="F161" s="29"/>
      <c r="G161" s="29"/>
      <c r="H161" s="29"/>
      <c r="I161" s="29"/>
      <c r="J161" s="29"/>
      <c r="K161" s="29"/>
      <c r="L161" s="250" t="s">
        <v>600</v>
      </c>
      <c r="M161" s="254"/>
      <c r="N161" s="254"/>
      <c r="O161" s="254"/>
      <c r="P161" s="254"/>
      <c r="Q161" s="254"/>
      <c r="R161" s="255"/>
      <c r="S161" s="256">
        <f t="shared" si="30"/>
        <v>0</v>
      </c>
      <c r="T161" s="29"/>
      <c r="U161" s="185"/>
      <c r="V161" s="185"/>
      <c r="W161" s="185"/>
      <c r="X161" s="8"/>
      <c r="Y161" s="8"/>
      <c r="Z161" s="8"/>
      <c r="AA161" s="8"/>
      <c r="AB161" s="8"/>
      <c r="AC161" s="8"/>
    </row>
    <row r="162" spans="1:29" ht="14.25" customHeight="1">
      <c r="A162" s="352"/>
      <c r="B162" s="401"/>
      <c r="C162" s="186"/>
      <c r="D162" s="29"/>
      <c r="E162" s="29"/>
      <c r="F162" s="29"/>
      <c r="G162" s="29"/>
      <c r="H162" s="29"/>
      <c r="I162" s="29"/>
      <c r="J162" s="29"/>
      <c r="K162" s="29"/>
      <c r="L162" s="222" t="s">
        <v>681</v>
      </c>
      <c r="M162" s="223">
        <f t="shared" ref="M162:R162" si="31">M154+M140</f>
        <v>6</v>
      </c>
      <c r="N162" s="223">
        <f t="shared" si="31"/>
        <v>4</v>
      </c>
      <c r="O162" s="223">
        <f t="shared" si="31"/>
        <v>7</v>
      </c>
      <c r="P162" s="223">
        <f t="shared" si="31"/>
        <v>4</v>
      </c>
      <c r="Q162" s="223">
        <f t="shared" si="31"/>
        <v>0</v>
      </c>
      <c r="R162" s="223">
        <f t="shared" si="31"/>
        <v>0</v>
      </c>
      <c r="S162" s="224">
        <f t="shared" si="30"/>
        <v>21</v>
      </c>
      <c r="T162" s="29"/>
      <c r="U162" s="185"/>
      <c r="V162" s="185"/>
      <c r="W162" s="185"/>
      <c r="X162" s="8"/>
      <c r="Y162" s="8"/>
      <c r="Z162" s="8"/>
      <c r="AA162" s="8"/>
      <c r="AB162" s="8"/>
      <c r="AC162" s="8"/>
    </row>
    <row r="163" spans="1:29" ht="14.25" customHeight="1">
      <c r="A163" s="352"/>
      <c r="B163" s="401"/>
      <c r="C163" s="186"/>
      <c r="D163" s="29"/>
      <c r="E163" s="29"/>
      <c r="F163" s="29"/>
      <c r="G163" s="29"/>
      <c r="H163" s="29"/>
      <c r="I163" s="29"/>
      <c r="J163" s="29"/>
      <c r="K163" s="29"/>
      <c r="L163" s="257" t="s">
        <v>682</v>
      </c>
      <c r="M163" s="258">
        <f t="shared" ref="M163:R163" si="32">M158+M157+M144+M143</f>
        <v>0</v>
      </c>
      <c r="N163" s="258">
        <f t="shared" si="32"/>
        <v>4</v>
      </c>
      <c r="O163" s="258">
        <f t="shared" si="32"/>
        <v>3</v>
      </c>
      <c r="P163" s="258">
        <f t="shared" si="32"/>
        <v>14</v>
      </c>
      <c r="Q163" s="258">
        <f t="shared" si="32"/>
        <v>0</v>
      </c>
      <c r="R163" s="258">
        <f t="shared" si="32"/>
        <v>0</v>
      </c>
      <c r="S163" s="259">
        <f t="shared" si="30"/>
        <v>21</v>
      </c>
      <c r="T163" s="29"/>
      <c r="U163" s="185"/>
      <c r="V163" s="185"/>
      <c r="W163" s="185"/>
      <c r="X163" s="8"/>
      <c r="Y163" s="8"/>
      <c r="Z163" s="8"/>
      <c r="AA163" s="8"/>
      <c r="AB163" s="8"/>
      <c r="AC163" s="8"/>
    </row>
    <row r="164" spans="1:29" ht="14.25" customHeight="1">
      <c r="A164" s="352"/>
      <c r="B164" s="401"/>
      <c r="C164" s="1200"/>
      <c r="D164" s="186"/>
      <c r="E164" s="186"/>
      <c r="F164" s="186"/>
      <c r="G164" s="186"/>
      <c r="H164" s="186"/>
      <c r="I164" s="186"/>
      <c r="J164" s="186"/>
      <c r="K164" s="186"/>
      <c r="L164" s="257" t="s">
        <v>683</v>
      </c>
      <c r="M164" s="258">
        <f t="shared" ref="M164:R164" si="33">M159+M145</f>
        <v>0</v>
      </c>
      <c r="N164" s="258">
        <f t="shared" si="33"/>
        <v>0</v>
      </c>
      <c r="O164" s="258">
        <f t="shared" si="33"/>
        <v>0</v>
      </c>
      <c r="P164" s="258">
        <f t="shared" si="33"/>
        <v>0</v>
      </c>
      <c r="Q164" s="258">
        <f t="shared" si="33"/>
        <v>0</v>
      </c>
      <c r="R164" s="258">
        <f t="shared" si="33"/>
        <v>0</v>
      </c>
      <c r="S164" s="259">
        <f t="shared" si="30"/>
        <v>0</v>
      </c>
      <c r="T164" s="29"/>
      <c r="U164" s="185"/>
      <c r="V164" s="185"/>
      <c r="W164" s="185"/>
      <c r="X164" s="185"/>
      <c r="Y164" s="185"/>
      <c r="Z164" s="185"/>
      <c r="AA164" s="185"/>
      <c r="AB164" s="185"/>
      <c r="AC164" s="185"/>
    </row>
    <row r="165" spans="1:29" ht="14.25" customHeight="1">
      <c r="A165" s="352"/>
      <c r="B165" s="401"/>
      <c r="C165" s="1201"/>
      <c r="D165" s="186"/>
      <c r="E165" s="186"/>
      <c r="F165" s="186"/>
      <c r="G165" s="186"/>
      <c r="H165" s="186"/>
      <c r="I165" s="186"/>
      <c r="J165" s="186"/>
      <c r="K165" s="186"/>
      <c r="L165" s="260" t="s">
        <v>684</v>
      </c>
      <c r="M165" s="261">
        <f t="shared" ref="M165:R165" si="34">M160+M146</f>
        <v>0</v>
      </c>
      <c r="N165" s="261">
        <f t="shared" si="34"/>
        <v>0</v>
      </c>
      <c r="O165" s="261">
        <f t="shared" si="34"/>
        <v>0</v>
      </c>
      <c r="P165" s="261">
        <f t="shared" si="34"/>
        <v>0</v>
      </c>
      <c r="Q165" s="261">
        <f t="shared" si="34"/>
        <v>0</v>
      </c>
      <c r="R165" s="261">
        <f t="shared" si="34"/>
        <v>0</v>
      </c>
      <c r="S165" s="262">
        <f t="shared" si="30"/>
        <v>0</v>
      </c>
      <c r="T165" s="29"/>
      <c r="U165" s="185"/>
      <c r="V165" s="185"/>
      <c r="W165" s="185"/>
      <c r="X165" s="185"/>
      <c r="Y165" s="185"/>
      <c r="Z165" s="185"/>
      <c r="AA165" s="185"/>
      <c r="AB165" s="185"/>
      <c r="AC165" s="185"/>
    </row>
    <row r="166" spans="1:29" ht="14.25" customHeight="1">
      <c r="A166" s="1262" t="s">
        <v>817</v>
      </c>
      <c r="B166" s="1138"/>
      <c r="C166" s="1125"/>
      <c r="D166" s="1126"/>
      <c r="E166" s="1126"/>
      <c r="F166" s="1126"/>
      <c r="G166" s="1126"/>
      <c r="H166" s="1126"/>
      <c r="I166" s="1126"/>
      <c r="J166" s="1126"/>
      <c r="K166" s="1126"/>
      <c r="L166" s="1125"/>
      <c r="M166" s="1129"/>
      <c r="N166" s="1129"/>
      <c r="O166" s="1129"/>
      <c r="P166" s="1129"/>
      <c r="Q166" s="1129"/>
      <c r="R166" s="1126"/>
      <c r="S166" s="1126"/>
      <c r="T166" s="29"/>
      <c r="U166" s="185"/>
      <c r="V166" s="185"/>
      <c r="W166" s="185"/>
      <c r="X166" s="8"/>
      <c r="Y166" s="8"/>
      <c r="Z166" s="8"/>
      <c r="AA166" s="8"/>
      <c r="AB166" s="8"/>
      <c r="AC166" s="8"/>
    </row>
    <row r="167" spans="1:29" ht="18.75" customHeight="1">
      <c r="A167" s="1187">
        <v>6</v>
      </c>
      <c r="B167" s="1216" t="s">
        <v>245</v>
      </c>
      <c r="C167" s="186" t="s">
        <v>643</v>
      </c>
      <c r="D167" s="306">
        <v>4</v>
      </c>
      <c r="E167" s="9" t="s">
        <v>790</v>
      </c>
      <c r="F167" s="9" t="s">
        <v>3325</v>
      </c>
      <c r="G167" s="306"/>
      <c r="H167" s="306">
        <v>1</v>
      </c>
      <c r="I167" s="9">
        <v>4</v>
      </c>
      <c r="J167" s="9" t="s">
        <v>790</v>
      </c>
      <c r="K167" s="33" t="s">
        <v>3325</v>
      </c>
      <c r="L167" s="1185" t="s">
        <v>592</v>
      </c>
      <c r="M167" s="202"/>
      <c r="N167" s="18"/>
      <c r="O167" s="202"/>
      <c r="P167" s="29"/>
      <c r="Q167" s="18"/>
      <c r="R167" s="29"/>
      <c r="S167" s="29"/>
      <c r="T167" s="29"/>
      <c r="U167" s="185"/>
      <c r="V167" s="185"/>
      <c r="W167" s="185"/>
      <c r="X167" s="8"/>
      <c r="Y167" s="8"/>
      <c r="Z167" s="8"/>
      <c r="AA167" s="8"/>
      <c r="AB167" s="8"/>
      <c r="AC167" s="8"/>
    </row>
    <row r="168" spans="1:29" ht="18.75" customHeight="1">
      <c r="A168" s="1152"/>
      <c r="B168" s="1152"/>
      <c r="C168" s="186" t="s">
        <v>646</v>
      </c>
      <c r="D168" s="306">
        <v>4</v>
      </c>
      <c r="E168" s="9" t="s">
        <v>808</v>
      </c>
      <c r="F168" s="9" t="s">
        <v>3325</v>
      </c>
      <c r="G168" s="306"/>
      <c r="H168" s="306">
        <v>2</v>
      </c>
      <c r="I168" s="9">
        <v>4</v>
      </c>
      <c r="J168" s="9" t="s">
        <v>792</v>
      </c>
      <c r="K168" s="33" t="s">
        <v>3325</v>
      </c>
      <c r="L168" s="1152"/>
      <c r="M168" s="18"/>
      <c r="N168" s="18"/>
      <c r="O168" s="202"/>
      <c r="P168" s="29"/>
      <c r="Q168" s="29"/>
      <c r="R168" s="29"/>
      <c r="S168" s="29"/>
      <c r="T168" s="29"/>
      <c r="U168" s="185"/>
      <c r="V168" s="185"/>
      <c r="W168" s="185"/>
      <c r="X168" s="8"/>
      <c r="Y168" s="8"/>
      <c r="Z168" s="8"/>
      <c r="AA168" s="8"/>
      <c r="AB168" s="8"/>
      <c r="AC168" s="8"/>
    </row>
    <row r="169" spans="1:29" ht="18.75" customHeight="1">
      <c r="A169" s="1152"/>
      <c r="B169" s="1152"/>
      <c r="C169" s="186" t="s">
        <v>656</v>
      </c>
      <c r="D169" s="306">
        <v>5</v>
      </c>
      <c r="E169" s="9" t="s">
        <v>650</v>
      </c>
      <c r="F169" s="9" t="s">
        <v>3325</v>
      </c>
      <c r="G169" s="306"/>
      <c r="H169" s="306">
        <v>3</v>
      </c>
      <c r="I169" s="9">
        <v>4</v>
      </c>
      <c r="J169" s="9" t="s">
        <v>650</v>
      </c>
      <c r="K169" s="33" t="s">
        <v>3325</v>
      </c>
      <c r="L169" s="1152"/>
      <c r="M169" s="18"/>
      <c r="N169" s="18"/>
      <c r="O169" s="29"/>
      <c r="P169" s="29"/>
      <c r="Q169" s="29"/>
      <c r="R169" s="29"/>
      <c r="S169" s="29"/>
      <c r="T169" s="29"/>
      <c r="U169" s="185"/>
      <c r="V169" s="185"/>
      <c r="W169" s="185"/>
      <c r="X169" s="8"/>
      <c r="Y169" s="8"/>
      <c r="Z169" s="8"/>
      <c r="AA169" s="8"/>
      <c r="AB169" s="8"/>
      <c r="AC169" s="8"/>
    </row>
    <row r="170" spans="1:29" ht="18.75" customHeight="1">
      <c r="A170" s="1152"/>
      <c r="B170" s="1152"/>
      <c r="C170" s="186" t="s">
        <v>657</v>
      </c>
      <c r="D170" s="306">
        <v>3</v>
      </c>
      <c r="E170" s="9" t="s">
        <v>653</v>
      </c>
      <c r="F170" s="9" t="s">
        <v>3325</v>
      </c>
      <c r="G170" s="306"/>
      <c r="H170" s="306">
        <v>4</v>
      </c>
      <c r="I170" s="9">
        <v>5</v>
      </c>
      <c r="J170" s="9" t="s">
        <v>653</v>
      </c>
      <c r="K170" s="33" t="s">
        <v>3325</v>
      </c>
      <c r="L170" s="1152"/>
      <c r="M170" s="18"/>
      <c r="N170" s="12"/>
      <c r="O170" s="18"/>
      <c r="P170" s="18"/>
      <c r="Q170" s="29"/>
      <c r="R170" s="29"/>
      <c r="S170" s="29"/>
      <c r="T170" s="29"/>
      <c r="U170" s="185"/>
      <c r="V170" s="185"/>
      <c r="W170" s="185"/>
      <c r="X170" s="8"/>
      <c r="Y170" s="8"/>
      <c r="Z170" s="8"/>
      <c r="AA170" s="8"/>
      <c r="AB170" s="8"/>
      <c r="AC170" s="8"/>
    </row>
    <row r="171" spans="1:29" ht="18.75" customHeight="1">
      <c r="A171" s="1152"/>
      <c r="B171" s="1152"/>
      <c r="C171" s="186" t="s">
        <v>658</v>
      </c>
      <c r="D171" s="306">
        <v>4</v>
      </c>
      <c r="E171" s="9" t="s">
        <v>655</v>
      </c>
      <c r="F171" s="9" t="s">
        <v>3325</v>
      </c>
      <c r="G171" s="306"/>
      <c r="H171" s="306">
        <v>5</v>
      </c>
      <c r="I171" s="9">
        <v>3</v>
      </c>
      <c r="J171" s="9" t="s">
        <v>655</v>
      </c>
      <c r="K171" s="33" t="s">
        <v>3325</v>
      </c>
      <c r="L171" s="1147"/>
      <c r="M171" s="18"/>
      <c r="N171" s="575"/>
      <c r="O171" s="29"/>
      <c r="P171" s="12"/>
      <c r="Q171" s="12"/>
      <c r="R171" s="29"/>
      <c r="S171" s="29"/>
      <c r="T171" s="29"/>
      <c r="U171" s="185"/>
      <c r="V171" s="185"/>
      <c r="W171" s="185"/>
      <c r="X171" s="8"/>
      <c r="Y171" s="8"/>
      <c r="Z171" s="8"/>
      <c r="AA171" s="8"/>
      <c r="AB171" s="8"/>
      <c r="AC171" s="8"/>
    </row>
    <row r="172" spans="1:29" ht="16.5" customHeight="1">
      <c r="A172" s="1152"/>
      <c r="B172" s="1152"/>
      <c r="C172" s="186"/>
      <c r="D172" s="306"/>
      <c r="E172" s="306"/>
      <c r="F172" s="306"/>
      <c r="G172" s="306"/>
      <c r="H172" s="306"/>
      <c r="I172" s="115">
        <v>20</v>
      </c>
      <c r="J172" s="306"/>
      <c r="K172" s="33"/>
      <c r="L172" s="186" t="s">
        <v>593</v>
      </c>
      <c r="M172" s="192"/>
      <c r="N172" s="192"/>
      <c r="O172" s="192"/>
      <c r="P172" s="192"/>
      <c r="Q172" s="192"/>
      <c r="R172" s="194"/>
      <c r="S172" s="4">
        <f t="shared" ref="S172:S180" si="35">SUM(M172:R172)</f>
        <v>0</v>
      </c>
      <c r="T172" s="29"/>
      <c r="U172" s="185"/>
      <c r="V172" s="185"/>
      <c r="W172" s="185"/>
      <c r="X172" s="8"/>
      <c r="Y172" s="8"/>
      <c r="Z172" s="8"/>
      <c r="AA172" s="8"/>
      <c r="AB172" s="8"/>
      <c r="AC172" s="8"/>
    </row>
    <row r="173" spans="1:29" ht="16.5" customHeight="1">
      <c r="A173" s="1152"/>
      <c r="B173" s="1152"/>
      <c r="C173" s="186"/>
      <c r="D173" s="306"/>
      <c r="E173" s="306"/>
      <c r="F173" s="306"/>
      <c r="G173" s="306"/>
      <c r="H173" s="306"/>
      <c r="I173" s="306"/>
      <c r="J173" s="306"/>
      <c r="K173" s="33"/>
      <c r="L173" s="195" t="s">
        <v>594</v>
      </c>
      <c r="M173" s="196"/>
      <c r="N173" s="196"/>
      <c r="O173" s="196"/>
      <c r="P173" s="196"/>
      <c r="Q173" s="196"/>
      <c r="R173" s="29"/>
      <c r="S173" s="33">
        <f t="shared" si="35"/>
        <v>0</v>
      </c>
      <c r="T173" s="29"/>
      <c r="U173" s="185"/>
      <c r="V173" s="185"/>
      <c r="W173" s="185"/>
      <c r="X173" s="8"/>
      <c r="Y173" s="8"/>
      <c r="Z173" s="8"/>
      <c r="AA173" s="8"/>
      <c r="AB173" s="8"/>
      <c r="AC173" s="8"/>
    </row>
    <row r="174" spans="1:29" ht="16.5" customHeight="1">
      <c r="A174" s="1152"/>
      <c r="B174" s="1152"/>
      <c r="C174" s="186"/>
      <c r="D174" s="33"/>
      <c r="E174" s="33"/>
      <c r="F174" s="33"/>
      <c r="G174" s="33"/>
      <c r="H174" s="33"/>
      <c r="I174" s="33"/>
      <c r="J174" s="33"/>
      <c r="K174" s="33"/>
      <c r="L174" s="195" t="s">
        <v>595</v>
      </c>
      <c r="M174" s="198"/>
      <c r="N174" s="198"/>
      <c r="O174" s="198"/>
      <c r="P174" s="198"/>
      <c r="Q174" s="198"/>
      <c r="R174" s="29"/>
      <c r="S174" s="33">
        <f t="shared" si="35"/>
        <v>0</v>
      </c>
      <c r="T174" s="29"/>
      <c r="U174" s="185"/>
      <c r="V174" s="185"/>
      <c r="W174" s="185"/>
      <c r="X174" s="8"/>
      <c r="Y174" s="8"/>
      <c r="Z174" s="8"/>
      <c r="AA174" s="8"/>
      <c r="AB174" s="8"/>
      <c r="AC174" s="8"/>
    </row>
    <row r="175" spans="1:29" ht="16.5" customHeight="1">
      <c r="A175" s="1152"/>
      <c r="B175" s="1152"/>
      <c r="C175" s="186"/>
      <c r="D175" s="33"/>
      <c r="E175" s="33"/>
      <c r="F175" s="33"/>
      <c r="G175" s="33"/>
      <c r="H175" s="33"/>
      <c r="I175" s="33"/>
      <c r="J175" s="33"/>
      <c r="K175" s="33"/>
      <c r="L175" s="199" t="s">
        <v>596</v>
      </c>
      <c r="M175" s="200"/>
      <c r="N175" s="200"/>
      <c r="O175" s="200"/>
      <c r="P175" s="200"/>
      <c r="Q175" s="200"/>
      <c r="R175" s="202"/>
      <c r="S175" s="203">
        <f t="shared" si="35"/>
        <v>0</v>
      </c>
      <c r="T175" s="29"/>
      <c r="U175" s="185"/>
      <c r="V175" s="185"/>
      <c r="W175" s="185"/>
      <c r="X175" s="8"/>
      <c r="Y175" s="8"/>
      <c r="Z175" s="8"/>
      <c r="AA175" s="8"/>
      <c r="AB175" s="8"/>
      <c r="AC175" s="8"/>
    </row>
    <row r="176" spans="1:29" ht="16.5" customHeight="1">
      <c r="A176" s="1152"/>
      <c r="B176" s="1152"/>
      <c r="C176" s="186"/>
      <c r="D176" s="306"/>
      <c r="E176" s="306"/>
      <c r="F176" s="306"/>
      <c r="G176" s="306"/>
      <c r="H176" s="306"/>
      <c r="I176" s="306"/>
      <c r="J176" s="306"/>
      <c r="K176" s="33"/>
      <c r="L176" s="199" t="s">
        <v>597</v>
      </c>
      <c r="M176" s="200"/>
      <c r="N176" s="200"/>
      <c r="O176" s="200"/>
      <c r="P176" s="200"/>
      <c r="Q176" s="200"/>
      <c r="R176" s="202"/>
      <c r="S176" s="203">
        <f t="shared" si="35"/>
        <v>0</v>
      </c>
      <c r="T176" s="29"/>
      <c r="U176" s="185"/>
      <c r="V176" s="185"/>
      <c r="W176" s="185"/>
      <c r="X176" s="8"/>
      <c r="Y176" s="8"/>
      <c r="Z176" s="8"/>
      <c r="AA176" s="8"/>
      <c r="AB176" s="8"/>
      <c r="AC176" s="8"/>
    </row>
    <row r="177" spans="1:29" ht="16.5" customHeight="1">
      <c r="A177" s="1152"/>
      <c r="B177" s="1152"/>
      <c r="C177" s="186"/>
      <c r="D177" s="306"/>
      <c r="E177" s="306"/>
      <c r="F177" s="306"/>
      <c r="G177" s="306"/>
      <c r="H177" s="306"/>
      <c r="I177" s="306"/>
      <c r="J177" s="306"/>
      <c r="K177" s="33"/>
      <c r="L177" s="208" t="s">
        <v>598</v>
      </c>
      <c r="M177" s="200"/>
      <c r="N177" s="200"/>
      <c r="O177" s="200"/>
      <c r="P177" s="200"/>
      <c r="Q177" s="200"/>
      <c r="R177" s="202"/>
      <c r="S177" s="203">
        <f t="shared" si="35"/>
        <v>0</v>
      </c>
      <c r="T177" s="29"/>
      <c r="U177" s="185"/>
      <c r="V177" s="185"/>
      <c r="W177" s="185"/>
      <c r="X177" s="8"/>
      <c r="Y177" s="8"/>
      <c r="Z177" s="8"/>
      <c r="AA177" s="8"/>
      <c r="AB177" s="8"/>
      <c r="AC177" s="8"/>
    </row>
    <row r="178" spans="1:29" ht="16.5" customHeight="1">
      <c r="A178" s="1152"/>
      <c r="B178" s="1152"/>
      <c r="C178" s="186"/>
      <c r="D178" s="33"/>
      <c r="E178" s="33"/>
      <c r="F178" s="33"/>
      <c r="G178" s="33"/>
      <c r="H178" s="33"/>
      <c r="I178" s="33"/>
      <c r="J178" s="33"/>
      <c r="K178" s="33"/>
      <c r="L178" s="209" t="s">
        <v>599</v>
      </c>
      <c r="M178" s="210"/>
      <c r="N178" s="210"/>
      <c r="O178" s="210"/>
      <c r="P178" s="210"/>
      <c r="Q178" s="210"/>
      <c r="R178" s="211"/>
      <c r="S178" s="212">
        <f t="shared" si="35"/>
        <v>0</v>
      </c>
      <c r="T178" s="29"/>
      <c r="U178" s="185"/>
      <c r="V178" s="185"/>
      <c r="W178" s="185"/>
      <c r="X178" s="8"/>
      <c r="Y178" s="8"/>
      <c r="Z178" s="8"/>
      <c r="AA178" s="8"/>
      <c r="AB178" s="8"/>
      <c r="AC178" s="8"/>
    </row>
    <row r="179" spans="1:29" ht="16.5" customHeight="1">
      <c r="A179" s="1152"/>
      <c r="B179" s="1152"/>
      <c r="C179" s="186"/>
      <c r="D179" s="33"/>
      <c r="E179" s="33"/>
      <c r="F179" s="33"/>
      <c r="G179" s="33"/>
      <c r="H179" s="33"/>
      <c r="I179" s="33"/>
      <c r="J179" s="33"/>
      <c r="K179" s="33"/>
      <c r="L179" s="209" t="s">
        <v>600</v>
      </c>
      <c r="M179" s="213"/>
      <c r="N179" s="213"/>
      <c r="O179" s="213"/>
      <c r="P179" s="213"/>
      <c r="Q179" s="213"/>
      <c r="R179" s="214"/>
      <c r="S179" s="215">
        <f t="shared" si="35"/>
        <v>0</v>
      </c>
      <c r="T179" s="29"/>
      <c r="U179" s="185"/>
      <c r="V179" s="185"/>
      <c r="W179" s="185"/>
      <c r="X179" s="8"/>
      <c r="Y179" s="8"/>
      <c r="Z179" s="8"/>
      <c r="AA179" s="8"/>
      <c r="AB179" s="8"/>
      <c r="AC179" s="8"/>
    </row>
    <row r="180" spans="1:29" ht="16.5" customHeight="1">
      <c r="A180" s="1152"/>
      <c r="B180" s="1152"/>
      <c r="C180" s="216"/>
      <c r="D180" s="674"/>
      <c r="E180" s="674"/>
      <c r="F180" s="674"/>
      <c r="G180" s="674"/>
      <c r="H180" s="674"/>
      <c r="I180" s="674"/>
      <c r="J180" s="674"/>
      <c r="K180" s="674"/>
      <c r="L180" s="222"/>
      <c r="M180" s="223">
        <f t="shared" ref="M180:Q180" si="36">M172+M174+M175</f>
        <v>0</v>
      </c>
      <c r="N180" s="223">
        <f t="shared" si="36"/>
        <v>0</v>
      </c>
      <c r="O180" s="223">
        <f t="shared" si="36"/>
        <v>0</v>
      </c>
      <c r="P180" s="223">
        <f t="shared" si="36"/>
        <v>0</v>
      </c>
      <c r="Q180" s="223">
        <f t="shared" si="36"/>
        <v>0</v>
      </c>
      <c r="R180" s="224">
        <f>SUM(R172:R175)-R173</f>
        <v>0</v>
      </c>
      <c r="S180" s="225">
        <f t="shared" si="35"/>
        <v>0</v>
      </c>
      <c r="T180" s="29"/>
      <c r="U180" s="185"/>
      <c r="V180" s="185"/>
      <c r="W180" s="185"/>
      <c r="X180" s="185"/>
      <c r="Y180" s="185"/>
      <c r="Z180" s="185"/>
      <c r="AA180" s="185"/>
      <c r="AB180" s="185"/>
      <c r="AC180" s="185"/>
    </row>
    <row r="181" spans="1:29" ht="18.75" customHeight="1">
      <c r="A181" s="1152"/>
      <c r="B181" s="1152"/>
      <c r="C181" s="575"/>
      <c r="D181" s="575"/>
      <c r="E181" s="575"/>
      <c r="F181" s="575"/>
      <c r="G181" s="575"/>
      <c r="H181" s="575"/>
      <c r="I181" s="575"/>
      <c r="J181" s="575"/>
      <c r="K181" s="788"/>
      <c r="L181" s="1232" t="s">
        <v>601</v>
      </c>
      <c r="M181" s="247"/>
      <c r="N181" s="247"/>
      <c r="O181" s="247"/>
      <c r="P181" s="247"/>
      <c r="Q181" s="247"/>
      <c r="R181" s="228"/>
      <c r="S181" s="228"/>
      <c r="T181" s="29"/>
      <c r="U181" s="185"/>
      <c r="V181" s="185"/>
      <c r="W181" s="185"/>
      <c r="X181" s="8"/>
      <c r="Y181" s="8"/>
      <c r="Z181" s="8"/>
      <c r="AA181" s="8"/>
      <c r="AB181" s="8"/>
      <c r="AC181" s="8"/>
    </row>
    <row r="182" spans="1:29" ht="18.75" customHeight="1">
      <c r="A182" s="1152"/>
      <c r="B182" s="1152"/>
      <c r="C182" s="575"/>
      <c r="D182" s="575"/>
      <c r="E182" s="575"/>
      <c r="F182" s="575"/>
      <c r="G182" s="575"/>
      <c r="H182" s="575"/>
      <c r="I182" s="575"/>
      <c r="J182" s="575"/>
      <c r="K182" s="788"/>
      <c r="L182" s="1152"/>
      <c r="M182" s="247"/>
      <c r="N182" s="230"/>
      <c r="O182" s="247"/>
      <c r="P182" s="228"/>
      <c r="Q182" s="247"/>
      <c r="R182" s="228"/>
      <c r="S182" s="228"/>
      <c r="T182" s="29"/>
      <c r="U182" s="185"/>
      <c r="V182" s="185"/>
      <c r="W182" s="185"/>
      <c r="X182" s="8"/>
      <c r="Y182" s="8"/>
      <c r="Z182" s="8"/>
      <c r="AA182" s="8"/>
      <c r="AB182" s="8"/>
      <c r="AC182" s="8"/>
    </row>
    <row r="183" spans="1:29" ht="18.75" customHeight="1">
      <c r="A183" s="1152"/>
      <c r="B183" s="1152"/>
      <c r="C183" s="186"/>
      <c r="D183" s="29"/>
      <c r="E183" s="29"/>
      <c r="F183" s="29"/>
      <c r="G183" s="29"/>
      <c r="H183" s="29"/>
      <c r="I183" s="29"/>
      <c r="J183" s="29"/>
      <c r="K183" s="29"/>
      <c r="L183" s="1152"/>
      <c r="M183" s="230"/>
      <c r="N183" s="228"/>
      <c r="O183" s="230"/>
      <c r="P183" s="228"/>
      <c r="Q183" s="230"/>
      <c r="R183" s="228"/>
      <c r="S183" s="228"/>
      <c r="T183" s="29"/>
      <c r="U183" s="185"/>
      <c r="V183" s="185"/>
      <c r="W183" s="185"/>
      <c r="X183" s="8"/>
      <c r="Y183" s="8"/>
      <c r="Z183" s="8"/>
      <c r="AA183" s="8"/>
      <c r="AB183" s="8"/>
      <c r="AC183" s="8"/>
    </row>
    <row r="184" spans="1:29" ht="18.75" customHeight="1">
      <c r="A184" s="1152"/>
      <c r="B184" s="1152"/>
      <c r="C184" s="186"/>
      <c r="D184" s="29"/>
      <c r="E184" s="29"/>
      <c r="F184" s="29"/>
      <c r="G184" s="29"/>
      <c r="H184" s="29"/>
      <c r="I184" s="29"/>
      <c r="J184" s="29"/>
      <c r="K184" s="29"/>
      <c r="L184" s="1152"/>
      <c r="M184" s="230"/>
      <c r="N184" s="228"/>
      <c r="O184" s="230"/>
      <c r="P184" s="228"/>
      <c r="Q184" s="230"/>
      <c r="R184" s="228"/>
      <c r="S184" s="228"/>
      <c r="T184" s="29"/>
      <c r="U184" s="185"/>
      <c r="V184" s="185"/>
      <c r="W184" s="185"/>
      <c r="X184" s="8"/>
      <c r="Y184" s="8"/>
      <c r="Z184" s="8"/>
      <c r="AA184" s="8"/>
      <c r="AB184" s="8"/>
      <c r="AC184" s="8"/>
    </row>
    <row r="185" spans="1:29" ht="18.75" customHeight="1">
      <c r="A185" s="1152"/>
      <c r="B185" s="1152"/>
      <c r="C185" s="186"/>
      <c r="D185" s="29"/>
      <c r="E185" s="29"/>
      <c r="F185" s="29"/>
      <c r="G185" s="29"/>
      <c r="H185" s="29"/>
      <c r="I185" s="29"/>
      <c r="J185" s="29"/>
      <c r="K185" s="29"/>
      <c r="L185" s="1147"/>
      <c r="M185" s="228"/>
      <c r="N185" s="228"/>
      <c r="O185" s="230"/>
      <c r="P185" s="230"/>
      <c r="Q185" s="228"/>
      <c r="R185" s="228"/>
      <c r="S185" s="228"/>
      <c r="T185" s="29"/>
      <c r="U185" s="185"/>
      <c r="V185" s="185"/>
      <c r="W185" s="185"/>
      <c r="X185" s="8"/>
      <c r="Y185" s="8"/>
      <c r="Z185" s="8"/>
      <c r="AA185" s="8"/>
      <c r="AB185" s="8"/>
      <c r="AC185" s="8"/>
    </row>
    <row r="186" spans="1:29" ht="15.75" customHeight="1">
      <c r="A186" s="1152"/>
      <c r="B186" s="1152"/>
      <c r="C186" s="186"/>
      <c r="D186" s="29"/>
      <c r="E186" s="29"/>
      <c r="F186" s="29"/>
      <c r="G186" s="29"/>
      <c r="H186" s="29"/>
      <c r="I186" s="29"/>
      <c r="J186" s="29"/>
      <c r="K186" s="29"/>
      <c r="L186" s="238" t="s">
        <v>593</v>
      </c>
      <c r="M186" s="280"/>
      <c r="N186" s="280"/>
      <c r="O186" s="280"/>
      <c r="P186" s="280"/>
      <c r="Q186" s="280"/>
      <c r="R186" s="236"/>
      <c r="S186" s="237">
        <f t="shared" ref="S186:S197" si="37">SUM(M186:R186)</f>
        <v>0</v>
      </c>
      <c r="T186" s="29"/>
      <c r="U186" s="185"/>
      <c r="V186" s="185"/>
      <c r="W186" s="185"/>
      <c r="X186" s="8"/>
      <c r="Y186" s="8"/>
      <c r="Z186" s="8"/>
      <c r="AA186" s="8"/>
      <c r="AB186" s="8"/>
      <c r="AC186" s="8"/>
    </row>
    <row r="187" spans="1:29" ht="15.75" customHeight="1">
      <c r="A187" s="1152"/>
      <c r="B187" s="1152"/>
      <c r="C187" s="186"/>
      <c r="D187" s="29"/>
      <c r="E187" s="29"/>
      <c r="F187" s="29"/>
      <c r="G187" s="29"/>
      <c r="H187" s="29"/>
      <c r="I187" s="29"/>
      <c r="J187" s="29"/>
      <c r="K187" s="29"/>
      <c r="L187" s="240" t="s">
        <v>594</v>
      </c>
      <c r="M187" s="281"/>
      <c r="N187" s="281"/>
      <c r="O187" s="281"/>
      <c r="P187" s="281"/>
      <c r="Q187" s="281"/>
      <c r="R187" s="228"/>
      <c r="S187" s="242">
        <f t="shared" si="37"/>
        <v>0</v>
      </c>
      <c r="T187" s="29"/>
      <c r="U187" s="185"/>
      <c r="V187" s="185"/>
      <c r="W187" s="185"/>
      <c r="X187" s="8"/>
      <c r="Y187" s="8"/>
      <c r="Z187" s="8"/>
      <c r="AA187" s="8"/>
      <c r="AB187" s="8"/>
      <c r="AC187" s="8"/>
    </row>
    <row r="188" spans="1:29" ht="15.75" customHeight="1">
      <c r="A188" s="1152"/>
      <c r="B188" s="1152"/>
      <c r="C188" s="186"/>
      <c r="D188" s="29"/>
      <c r="E188" s="29"/>
      <c r="F188" s="29"/>
      <c r="G188" s="29"/>
      <c r="H188" s="29"/>
      <c r="I188" s="29"/>
      <c r="J188" s="29"/>
      <c r="K188" s="29"/>
      <c r="L188" s="240" t="s">
        <v>595</v>
      </c>
      <c r="M188" s="243"/>
      <c r="N188" s="243"/>
      <c r="O188" s="243"/>
      <c r="P188" s="243"/>
      <c r="Q188" s="243"/>
      <c r="R188" s="228"/>
      <c r="S188" s="242">
        <f t="shared" si="37"/>
        <v>0</v>
      </c>
      <c r="T188" s="29"/>
      <c r="U188" s="185"/>
      <c r="V188" s="185"/>
      <c r="W188" s="185"/>
      <c r="X188" s="8"/>
      <c r="Y188" s="8"/>
      <c r="Z188" s="8"/>
      <c r="AA188" s="8"/>
      <c r="AB188" s="8"/>
      <c r="AC188" s="8"/>
    </row>
    <row r="189" spans="1:29" ht="15.75" customHeight="1">
      <c r="A189" s="1152"/>
      <c r="B189" s="1152"/>
      <c r="C189" s="186"/>
      <c r="D189" s="29"/>
      <c r="E189" s="29"/>
      <c r="F189" s="29"/>
      <c r="G189" s="29"/>
      <c r="H189" s="29"/>
      <c r="I189" s="29"/>
      <c r="J189" s="29"/>
      <c r="K189" s="29"/>
      <c r="L189" s="244" t="s">
        <v>596</v>
      </c>
      <c r="M189" s="246"/>
      <c r="N189" s="246"/>
      <c r="O189" s="246"/>
      <c r="P189" s="246"/>
      <c r="Q189" s="246"/>
      <c r="R189" s="247"/>
      <c r="S189" s="248">
        <f t="shared" si="37"/>
        <v>0</v>
      </c>
      <c r="T189" s="29"/>
      <c r="U189" s="185"/>
      <c r="V189" s="185"/>
      <c r="W189" s="185"/>
      <c r="X189" s="8"/>
      <c r="Y189" s="8"/>
      <c r="Z189" s="8"/>
      <c r="AA189" s="8"/>
      <c r="AB189" s="8"/>
      <c r="AC189" s="8"/>
    </row>
    <row r="190" spans="1:29" ht="15.75" customHeight="1">
      <c r="A190" s="1152"/>
      <c r="B190" s="1152"/>
      <c r="C190" s="1200"/>
      <c r="D190" s="186"/>
      <c r="E190" s="186"/>
      <c r="F190" s="186"/>
      <c r="G190" s="186"/>
      <c r="H190" s="186"/>
      <c r="I190" s="186"/>
      <c r="J190" s="186"/>
      <c r="K190" s="186"/>
      <c r="L190" s="244" t="s">
        <v>597</v>
      </c>
      <c r="M190" s="246"/>
      <c r="N190" s="246"/>
      <c r="O190" s="246"/>
      <c r="P190" s="246"/>
      <c r="Q190" s="246"/>
      <c r="R190" s="247"/>
      <c r="S190" s="248">
        <f t="shared" si="37"/>
        <v>0</v>
      </c>
      <c r="T190" s="29"/>
      <c r="U190" s="185"/>
      <c r="V190" s="185"/>
      <c r="W190" s="185"/>
      <c r="X190" s="185"/>
      <c r="Y190" s="185"/>
      <c r="Z190" s="185"/>
      <c r="AA190" s="185"/>
      <c r="AB190" s="185"/>
      <c r="AC190" s="185"/>
    </row>
    <row r="191" spans="1:29" ht="15.75" customHeight="1">
      <c r="A191" s="1152"/>
      <c r="B191" s="1152"/>
      <c r="C191" s="1201"/>
      <c r="D191" s="186"/>
      <c r="E191" s="186"/>
      <c r="F191" s="186"/>
      <c r="G191" s="186"/>
      <c r="H191" s="186"/>
      <c r="I191" s="186"/>
      <c r="J191" s="186"/>
      <c r="K191" s="186"/>
      <c r="L191" s="249" t="s">
        <v>598</v>
      </c>
      <c r="M191" s="246"/>
      <c r="N191" s="246"/>
      <c r="O191" s="246"/>
      <c r="P191" s="246"/>
      <c r="Q191" s="246"/>
      <c r="R191" s="247"/>
      <c r="S191" s="248">
        <f t="shared" si="37"/>
        <v>0</v>
      </c>
      <c r="T191" s="29"/>
      <c r="U191" s="185"/>
      <c r="V191" s="185"/>
      <c r="W191" s="185"/>
      <c r="X191" s="185"/>
      <c r="Y191" s="185"/>
      <c r="Z191" s="185"/>
      <c r="AA191" s="185"/>
      <c r="AB191" s="185"/>
      <c r="AC191" s="185"/>
    </row>
    <row r="192" spans="1:29" ht="15.75" customHeight="1">
      <c r="A192" s="352"/>
      <c r="B192" s="401"/>
      <c r="C192" s="186"/>
      <c r="D192" s="29"/>
      <c r="E192" s="29"/>
      <c r="F192" s="29"/>
      <c r="G192" s="29"/>
      <c r="H192" s="29"/>
      <c r="I192" s="29"/>
      <c r="J192" s="29"/>
      <c r="K192" s="29"/>
      <c r="L192" s="250" t="s">
        <v>599</v>
      </c>
      <c r="M192" s="251"/>
      <c r="N192" s="251"/>
      <c r="O192" s="251"/>
      <c r="P192" s="251"/>
      <c r="Q192" s="251"/>
      <c r="R192" s="252"/>
      <c r="S192" s="253">
        <f t="shared" si="37"/>
        <v>0</v>
      </c>
      <c r="T192" s="29"/>
      <c r="U192" s="185"/>
      <c r="V192" s="185"/>
      <c r="W192" s="185"/>
      <c r="X192" s="8"/>
      <c r="Y192" s="8"/>
      <c r="Z192" s="8"/>
      <c r="AA192" s="8"/>
      <c r="AB192" s="8"/>
      <c r="AC192" s="8"/>
    </row>
    <row r="193" spans="1:29" ht="15.75" customHeight="1">
      <c r="A193" s="352"/>
      <c r="B193" s="401"/>
      <c r="C193" s="186"/>
      <c r="D193" s="29"/>
      <c r="E193" s="29"/>
      <c r="F193" s="29"/>
      <c r="G193" s="29"/>
      <c r="H193" s="29"/>
      <c r="I193" s="29"/>
      <c r="J193" s="29"/>
      <c r="K193" s="29"/>
      <c r="L193" s="250" t="s">
        <v>600</v>
      </c>
      <c r="M193" s="254"/>
      <c r="N193" s="254"/>
      <c r="O193" s="254"/>
      <c r="P193" s="254"/>
      <c r="Q193" s="254"/>
      <c r="R193" s="255"/>
      <c r="S193" s="256">
        <f t="shared" si="37"/>
        <v>0</v>
      </c>
      <c r="T193" s="29"/>
      <c r="U193" s="185"/>
      <c r="V193" s="185"/>
      <c r="W193" s="185"/>
      <c r="X193" s="8"/>
      <c r="Y193" s="8"/>
      <c r="Z193" s="8"/>
      <c r="AA193" s="8"/>
      <c r="AB193" s="8"/>
      <c r="AC193" s="8"/>
    </row>
    <row r="194" spans="1:29" ht="15.75" customHeight="1">
      <c r="A194" s="352"/>
      <c r="B194" s="401"/>
      <c r="C194" s="186"/>
      <c r="D194" s="29"/>
      <c r="E194" s="29"/>
      <c r="F194" s="29"/>
      <c r="G194" s="29"/>
      <c r="H194" s="29"/>
      <c r="I194" s="29"/>
      <c r="J194" s="29"/>
      <c r="K194" s="29"/>
      <c r="L194" s="222" t="s">
        <v>681</v>
      </c>
      <c r="M194" s="223">
        <f t="shared" ref="M194:R194" si="38">M186+M172</f>
        <v>0</v>
      </c>
      <c r="N194" s="223">
        <f t="shared" si="38"/>
        <v>0</v>
      </c>
      <c r="O194" s="223">
        <f t="shared" si="38"/>
        <v>0</v>
      </c>
      <c r="P194" s="223">
        <f t="shared" si="38"/>
        <v>0</v>
      </c>
      <c r="Q194" s="223">
        <f t="shared" si="38"/>
        <v>0</v>
      </c>
      <c r="R194" s="223">
        <f t="shared" si="38"/>
        <v>0</v>
      </c>
      <c r="S194" s="224">
        <f t="shared" si="37"/>
        <v>0</v>
      </c>
      <c r="T194" s="29"/>
      <c r="U194" s="185"/>
      <c r="V194" s="185"/>
      <c r="W194" s="185"/>
      <c r="X194" s="8"/>
      <c r="Y194" s="8"/>
      <c r="Z194" s="8"/>
      <c r="AA194" s="8"/>
      <c r="AB194" s="8"/>
      <c r="AC194" s="8"/>
    </row>
    <row r="195" spans="1:29" ht="15.75" customHeight="1">
      <c r="A195" s="352"/>
      <c r="B195" s="401"/>
      <c r="C195" s="186"/>
      <c r="D195" s="29"/>
      <c r="E195" s="29"/>
      <c r="F195" s="29"/>
      <c r="G195" s="29"/>
      <c r="H195" s="29"/>
      <c r="I195" s="29"/>
      <c r="J195" s="29"/>
      <c r="K195" s="29"/>
      <c r="L195" s="257" t="s">
        <v>682</v>
      </c>
      <c r="M195" s="258">
        <f t="shared" ref="M195:R195" si="39">M190+M189+M176+M175</f>
        <v>0</v>
      </c>
      <c r="N195" s="258">
        <f t="shared" si="39"/>
        <v>0</v>
      </c>
      <c r="O195" s="258">
        <f t="shared" si="39"/>
        <v>0</v>
      </c>
      <c r="P195" s="258">
        <f t="shared" si="39"/>
        <v>0</v>
      </c>
      <c r="Q195" s="258">
        <f t="shared" si="39"/>
        <v>0</v>
      </c>
      <c r="R195" s="258">
        <f t="shared" si="39"/>
        <v>0</v>
      </c>
      <c r="S195" s="259">
        <f t="shared" si="37"/>
        <v>0</v>
      </c>
      <c r="T195" s="29"/>
      <c r="U195" s="185"/>
      <c r="V195" s="185"/>
      <c r="W195" s="185"/>
      <c r="X195" s="8"/>
      <c r="Y195" s="8"/>
      <c r="Z195" s="8"/>
      <c r="AA195" s="8"/>
      <c r="AB195" s="8"/>
      <c r="AC195" s="8"/>
    </row>
    <row r="196" spans="1:29" ht="15.75" customHeight="1">
      <c r="A196" s="352"/>
      <c r="B196" s="401"/>
      <c r="C196" s="1200"/>
      <c r="D196" s="186"/>
      <c r="E196" s="186"/>
      <c r="F196" s="186"/>
      <c r="G196" s="186"/>
      <c r="H196" s="186"/>
      <c r="I196" s="186"/>
      <c r="J196" s="186"/>
      <c r="K196" s="186"/>
      <c r="L196" s="257" t="s">
        <v>683</v>
      </c>
      <c r="M196" s="258">
        <f t="shared" ref="M196:R196" si="40">M191+M177</f>
        <v>0</v>
      </c>
      <c r="N196" s="258">
        <f t="shared" si="40"/>
        <v>0</v>
      </c>
      <c r="O196" s="258">
        <f t="shared" si="40"/>
        <v>0</v>
      </c>
      <c r="P196" s="258">
        <f t="shared" si="40"/>
        <v>0</v>
      </c>
      <c r="Q196" s="258">
        <f t="shared" si="40"/>
        <v>0</v>
      </c>
      <c r="R196" s="258">
        <f t="shared" si="40"/>
        <v>0</v>
      </c>
      <c r="S196" s="259">
        <f t="shared" si="37"/>
        <v>0</v>
      </c>
      <c r="T196" s="29"/>
      <c r="U196" s="185"/>
      <c r="V196" s="185"/>
      <c r="W196" s="185"/>
      <c r="X196" s="185"/>
      <c r="Y196" s="185"/>
      <c r="Z196" s="185"/>
      <c r="AA196" s="185"/>
      <c r="AB196" s="185"/>
      <c r="AC196" s="185"/>
    </row>
    <row r="197" spans="1:29" ht="15.75" customHeight="1">
      <c r="A197" s="352"/>
      <c r="B197" s="401"/>
      <c r="C197" s="1201"/>
      <c r="D197" s="186"/>
      <c r="E197" s="186"/>
      <c r="F197" s="186"/>
      <c r="G197" s="186"/>
      <c r="H197" s="186"/>
      <c r="I197" s="186"/>
      <c r="J197" s="186"/>
      <c r="K197" s="186"/>
      <c r="L197" s="260" t="s">
        <v>684</v>
      </c>
      <c r="M197" s="261">
        <f t="shared" ref="M197:R197" si="41">M192+M178</f>
        <v>0</v>
      </c>
      <c r="N197" s="261">
        <f t="shared" si="41"/>
        <v>0</v>
      </c>
      <c r="O197" s="261">
        <f t="shared" si="41"/>
        <v>0</v>
      </c>
      <c r="P197" s="261">
        <f t="shared" si="41"/>
        <v>0</v>
      </c>
      <c r="Q197" s="261">
        <f t="shared" si="41"/>
        <v>0</v>
      </c>
      <c r="R197" s="261">
        <f t="shared" si="41"/>
        <v>0</v>
      </c>
      <c r="S197" s="262">
        <f t="shared" si="37"/>
        <v>0</v>
      </c>
      <c r="T197" s="29"/>
      <c r="U197" s="185"/>
      <c r="V197" s="185"/>
      <c r="W197" s="185"/>
      <c r="X197" s="185"/>
      <c r="Y197" s="185"/>
      <c r="Z197" s="185"/>
      <c r="AA197" s="185"/>
      <c r="AB197" s="185"/>
      <c r="AC197" s="185"/>
    </row>
    <row r="198" spans="1:29" ht="18.75" customHeight="1">
      <c r="A198" s="1262" t="s">
        <v>817</v>
      </c>
      <c r="B198" s="1138"/>
      <c r="C198" s="1125"/>
      <c r="D198" s="1126"/>
      <c r="E198" s="1126"/>
      <c r="F198" s="1126"/>
      <c r="G198" s="1126"/>
      <c r="H198" s="1126"/>
      <c r="I198" s="1126"/>
      <c r="J198" s="1126"/>
      <c r="K198" s="1126"/>
      <c r="L198" s="1125"/>
      <c r="M198" s="1129"/>
      <c r="N198" s="1129"/>
      <c r="O198" s="1129"/>
      <c r="P198" s="1129"/>
      <c r="Q198" s="1129"/>
      <c r="R198" s="1126"/>
      <c r="S198" s="1126"/>
      <c r="T198" s="29"/>
      <c r="U198" s="185"/>
      <c r="V198" s="185"/>
      <c r="W198" s="185"/>
      <c r="X198" s="8"/>
      <c r="Y198" s="8"/>
      <c r="Z198" s="8"/>
      <c r="AA198" s="8"/>
      <c r="AB198" s="8"/>
      <c r="AC198" s="8"/>
    </row>
    <row r="199" spans="1:29" ht="35.25" customHeight="1">
      <c r="A199" s="1187">
        <v>7</v>
      </c>
      <c r="B199" s="1197" t="s">
        <v>242</v>
      </c>
      <c r="C199" s="186" t="s">
        <v>643</v>
      </c>
      <c r="D199" s="306">
        <v>7</v>
      </c>
      <c r="E199" s="9" t="s">
        <v>790</v>
      </c>
      <c r="F199" s="9" t="s">
        <v>645</v>
      </c>
      <c r="G199" s="306"/>
      <c r="H199" s="306">
        <v>3</v>
      </c>
      <c r="I199" s="9">
        <v>5</v>
      </c>
      <c r="J199" s="9" t="s">
        <v>650</v>
      </c>
      <c r="K199" s="33" t="s">
        <v>645</v>
      </c>
      <c r="L199" s="1185" t="s">
        <v>592</v>
      </c>
      <c r="M199" s="29" t="s">
        <v>3344</v>
      </c>
      <c r="N199" s="300"/>
      <c r="O199" s="788"/>
      <c r="P199" s="1119" t="s">
        <v>3345</v>
      </c>
      <c r="Q199" s="1119"/>
      <c r="R199" s="29"/>
      <c r="S199" s="29"/>
      <c r="T199" s="29"/>
      <c r="U199" s="185"/>
      <c r="V199" s="185"/>
      <c r="W199" s="185"/>
      <c r="X199" s="8"/>
      <c r="Y199" s="8"/>
      <c r="Z199" s="8"/>
      <c r="AA199" s="8"/>
      <c r="AB199" s="8"/>
      <c r="AC199" s="8"/>
    </row>
    <row r="200" spans="1:29" ht="37.5" customHeight="1">
      <c r="A200" s="1152"/>
      <c r="B200" s="1152"/>
      <c r="C200" s="186" t="s">
        <v>646</v>
      </c>
      <c r="D200" s="306">
        <v>7</v>
      </c>
      <c r="E200" s="9" t="s">
        <v>808</v>
      </c>
      <c r="F200" s="9" t="s">
        <v>645</v>
      </c>
      <c r="G200" s="306"/>
      <c r="H200" s="306">
        <v>4</v>
      </c>
      <c r="I200" s="9">
        <v>7</v>
      </c>
      <c r="J200" s="9" t="s">
        <v>653</v>
      </c>
      <c r="K200" s="33" t="s">
        <v>645</v>
      </c>
      <c r="L200" s="1152"/>
      <c r="M200" s="29"/>
      <c r="N200" s="18"/>
      <c r="O200" s="1119"/>
      <c r="P200" s="300" t="s">
        <v>3346</v>
      </c>
      <c r="Q200" s="29" t="s">
        <v>3347</v>
      </c>
      <c r="R200" s="29"/>
      <c r="S200" s="29"/>
      <c r="T200" s="29"/>
      <c r="U200" s="185"/>
      <c r="V200" s="185"/>
      <c r="W200" s="185"/>
      <c r="X200" s="8"/>
      <c r="Y200" s="8"/>
      <c r="Z200" s="8"/>
      <c r="AA200" s="8"/>
      <c r="AB200" s="8"/>
      <c r="AC200" s="8"/>
    </row>
    <row r="201" spans="1:29" ht="33" customHeight="1">
      <c r="A201" s="1152"/>
      <c r="B201" s="1152"/>
      <c r="C201" s="186" t="s">
        <v>656</v>
      </c>
      <c r="D201" s="306">
        <v>7</v>
      </c>
      <c r="E201" s="9" t="s">
        <v>650</v>
      </c>
      <c r="F201" s="9" t="s">
        <v>645</v>
      </c>
      <c r="G201" s="306"/>
      <c r="H201" s="306">
        <v>5</v>
      </c>
      <c r="I201" s="9">
        <v>5</v>
      </c>
      <c r="J201" s="9" t="s">
        <v>655</v>
      </c>
      <c r="K201" s="33" t="s">
        <v>645</v>
      </c>
      <c r="L201" s="1152"/>
      <c r="M201" s="29"/>
      <c r="N201" s="29"/>
      <c r="O201" s="18"/>
      <c r="P201" s="18" t="s">
        <v>3348</v>
      </c>
      <c r="Q201" s="29" t="s">
        <v>3349</v>
      </c>
      <c r="R201" s="29"/>
      <c r="S201" s="29"/>
      <c r="T201" s="29"/>
      <c r="U201" s="185"/>
      <c r="V201" s="185"/>
      <c r="W201" s="185"/>
      <c r="X201" s="8"/>
      <c r="Y201" s="8"/>
      <c r="Z201" s="8"/>
      <c r="AA201" s="8"/>
      <c r="AB201" s="8"/>
      <c r="AC201" s="8"/>
    </row>
    <row r="202" spans="1:29" ht="18.75" customHeight="1">
      <c r="A202" s="1152"/>
      <c r="B202" s="1152"/>
      <c r="C202" s="186" t="s">
        <v>657</v>
      </c>
      <c r="D202" s="306">
        <v>5</v>
      </c>
      <c r="E202" s="9" t="s">
        <v>653</v>
      </c>
      <c r="F202" s="9" t="s">
        <v>645</v>
      </c>
      <c r="G202" s="306"/>
      <c r="H202" s="306"/>
      <c r="I202" s="289">
        <v>17</v>
      </c>
      <c r="J202" s="9"/>
      <c r="K202" s="33"/>
      <c r="L202" s="1152"/>
      <c r="M202" s="29"/>
      <c r="N202" s="29"/>
      <c r="O202" s="29"/>
      <c r="P202" s="29"/>
      <c r="Q202" s="18"/>
      <c r="R202" s="29"/>
      <c r="S202" s="29"/>
      <c r="T202" s="29"/>
      <c r="U202" s="185"/>
      <c r="V202" s="185"/>
      <c r="W202" s="185"/>
      <c r="X202" s="8"/>
      <c r="Y202" s="8"/>
      <c r="Z202" s="8"/>
      <c r="AA202" s="8"/>
      <c r="AB202" s="8"/>
      <c r="AC202" s="8"/>
    </row>
    <row r="203" spans="1:29" ht="18.75" customHeight="1">
      <c r="A203" s="1152"/>
      <c r="B203" s="1152"/>
      <c r="C203" s="186" t="s">
        <v>658</v>
      </c>
      <c r="D203" s="306">
        <v>4</v>
      </c>
      <c r="E203" s="9" t="s">
        <v>655</v>
      </c>
      <c r="F203" s="9" t="s">
        <v>645</v>
      </c>
      <c r="G203" s="306"/>
      <c r="H203" s="306"/>
      <c r="I203" s="9"/>
      <c r="J203" s="9"/>
      <c r="K203" s="33"/>
      <c r="L203" s="1147"/>
      <c r="M203" s="29"/>
      <c r="N203" s="18"/>
      <c r="O203" s="29"/>
      <c r="P203" s="29"/>
      <c r="Q203" s="29"/>
      <c r="R203" s="29"/>
      <c r="S203" s="29"/>
      <c r="T203" s="29"/>
      <c r="U203" s="185"/>
      <c r="V203" s="185"/>
      <c r="W203" s="185"/>
      <c r="X203" s="8"/>
      <c r="Y203" s="8"/>
      <c r="Z203" s="8"/>
      <c r="AA203" s="8"/>
      <c r="AB203" s="8"/>
      <c r="AC203" s="8"/>
    </row>
    <row r="204" spans="1:29" ht="15.75" customHeight="1">
      <c r="A204" s="1152"/>
      <c r="B204" s="1152"/>
      <c r="C204" s="186"/>
      <c r="D204" s="306"/>
      <c r="E204" s="306"/>
      <c r="F204" s="306"/>
      <c r="G204" s="306"/>
      <c r="H204" s="306"/>
      <c r="I204" s="306"/>
      <c r="J204" s="306"/>
      <c r="K204" s="33"/>
      <c r="L204" s="186" t="s">
        <v>593</v>
      </c>
      <c r="M204" s="192">
        <v>3</v>
      </c>
      <c r="N204" s="192"/>
      <c r="O204" s="192"/>
      <c r="P204" s="192">
        <v>3</v>
      </c>
      <c r="Q204" s="192">
        <v>8</v>
      </c>
      <c r="R204" s="194"/>
      <c r="S204" s="4">
        <f t="shared" ref="S204:S212" si="42">SUM(M204:R204)</f>
        <v>14</v>
      </c>
      <c r="T204" s="29"/>
      <c r="U204" s="185"/>
      <c r="V204" s="185"/>
      <c r="W204" s="185"/>
      <c r="X204" s="8"/>
      <c r="Y204" s="8"/>
      <c r="Z204" s="8"/>
      <c r="AA204" s="8"/>
      <c r="AB204" s="8"/>
      <c r="AC204" s="8"/>
    </row>
    <row r="205" spans="1:29" ht="15.75" customHeight="1">
      <c r="A205" s="1152"/>
      <c r="B205" s="1152"/>
      <c r="C205" s="186"/>
      <c r="D205" s="306"/>
      <c r="E205" s="306"/>
      <c r="F205" s="306"/>
      <c r="G205" s="306"/>
      <c r="H205" s="306"/>
      <c r="I205" s="306"/>
      <c r="J205" s="306"/>
      <c r="K205" s="33"/>
      <c r="L205" s="195" t="s">
        <v>594</v>
      </c>
      <c r="M205" s="196"/>
      <c r="N205" s="196"/>
      <c r="O205" s="196"/>
      <c r="P205" s="196"/>
      <c r="Q205" s="196"/>
      <c r="R205" s="29"/>
      <c r="S205" s="33">
        <f t="shared" si="42"/>
        <v>0</v>
      </c>
      <c r="T205" s="29"/>
      <c r="U205" s="185"/>
      <c r="V205" s="185"/>
      <c r="W205" s="185"/>
      <c r="X205" s="8"/>
      <c r="Y205" s="8"/>
      <c r="Z205" s="8"/>
      <c r="AA205" s="8"/>
      <c r="AB205" s="8"/>
      <c r="AC205" s="8"/>
    </row>
    <row r="206" spans="1:29" ht="15.75" customHeight="1">
      <c r="A206" s="1152"/>
      <c r="B206" s="1152"/>
      <c r="C206" s="186"/>
      <c r="D206" s="33"/>
      <c r="E206" s="33"/>
      <c r="F206" s="33"/>
      <c r="G206" s="33"/>
      <c r="H206" s="33"/>
      <c r="I206" s="33"/>
      <c r="J206" s="33"/>
      <c r="K206" s="33"/>
      <c r="L206" s="195" t="s">
        <v>595</v>
      </c>
      <c r="M206" s="198">
        <v>3</v>
      </c>
      <c r="N206" s="198"/>
      <c r="O206" s="198"/>
      <c r="P206" s="198">
        <v>3</v>
      </c>
      <c r="Q206" s="198">
        <v>8</v>
      </c>
      <c r="R206" s="29"/>
      <c r="S206" s="33">
        <f t="shared" si="42"/>
        <v>14</v>
      </c>
      <c r="T206" s="29"/>
      <c r="U206" s="185"/>
      <c r="V206" s="185"/>
      <c r="W206" s="185"/>
      <c r="X206" s="8"/>
      <c r="Y206" s="8"/>
      <c r="Z206" s="8"/>
      <c r="AA206" s="8"/>
      <c r="AB206" s="8"/>
      <c r="AC206" s="8"/>
    </row>
    <row r="207" spans="1:29" ht="15.75" customHeight="1">
      <c r="A207" s="1152"/>
      <c r="B207" s="1152"/>
      <c r="C207" s="186"/>
      <c r="D207" s="33"/>
      <c r="E207" s="33"/>
      <c r="F207" s="33"/>
      <c r="G207" s="33"/>
      <c r="H207" s="33"/>
      <c r="I207" s="33"/>
      <c r="J207" s="33"/>
      <c r="K207" s="33"/>
      <c r="L207" s="199" t="s">
        <v>596</v>
      </c>
      <c r="M207" s="200"/>
      <c r="N207" s="200"/>
      <c r="O207" s="200"/>
      <c r="P207" s="200"/>
      <c r="Q207" s="200"/>
      <c r="R207" s="202"/>
      <c r="S207" s="203">
        <f t="shared" si="42"/>
        <v>0</v>
      </c>
      <c r="T207" s="29"/>
      <c r="U207" s="185"/>
      <c r="V207" s="185"/>
      <c r="W207" s="185"/>
      <c r="X207" s="8"/>
      <c r="Y207" s="8"/>
      <c r="Z207" s="8"/>
      <c r="AA207" s="8"/>
      <c r="AB207" s="8"/>
      <c r="AC207" s="8"/>
    </row>
    <row r="208" spans="1:29" ht="15.75" customHeight="1">
      <c r="A208" s="1152"/>
      <c r="B208" s="1152"/>
      <c r="C208" s="186"/>
      <c r="D208" s="306"/>
      <c r="E208" s="306"/>
      <c r="F208" s="306"/>
      <c r="G208" s="306"/>
      <c r="H208" s="306"/>
      <c r="I208" s="306"/>
      <c r="J208" s="306"/>
      <c r="K208" s="33"/>
      <c r="L208" s="199" t="s">
        <v>597</v>
      </c>
      <c r="M208" s="200"/>
      <c r="N208" s="200"/>
      <c r="O208" s="200"/>
      <c r="P208" s="200">
        <v>9</v>
      </c>
      <c r="Q208" s="200"/>
      <c r="R208" s="202"/>
      <c r="S208" s="203">
        <f t="shared" si="42"/>
        <v>9</v>
      </c>
      <c r="T208" s="29"/>
      <c r="U208" s="185"/>
      <c r="V208" s="185"/>
      <c r="W208" s="185"/>
      <c r="X208" s="8"/>
      <c r="Y208" s="8"/>
      <c r="Z208" s="8"/>
      <c r="AA208" s="8"/>
      <c r="AB208" s="8"/>
      <c r="AC208" s="8"/>
    </row>
    <row r="209" spans="1:29" ht="15.75" customHeight="1">
      <c r="A209" s="1152"/>
      <c r="B209" s="1152"/>
      <c r="C209" s="186"/>
      <c r="D209" s="306"/>
      <c r="E209" s="306"/>
      <c r="F209" s="306"/>
      <c r="G209" s="306"/>
      <c r="H209" s="306"/>
      <c r="I209" s="306"/>
      <c r="J209" s="306"/>
      <c r="K209" s="33"/>
      <c r="L209" s="208" t="s">
        <v>598</v>
      </c>
      <c r="M209" s="200"/>
      <c r="N209" s="200"/>
      <c r="O209" s="200"/>
      <c r="P209" s="200"/>
      <c r="Q209" s="200"/>
      <c r="R209" s="202"/>
      <c r="S209" s="203">
        <f t="shared" si="42"/>
        <v>0</v>
      </c>
      <c r="T209" s="29"/>
      <c r="U209" s="185"/>
      <c r="V209" s="185"/>
      <c r="W209" s="185"/>
      <c r="X209" s="8"/>
      <c r="Y209" s="8"/>
      <c r="Z209" s="8"/>
      <c r="AA209" s="8"/>
      <c r="AB209" s="8"/>
      <c r="AC209" s="8"/>
    </row>
    <row r="210" spans="1:29" ht="15.75" customHeight="1">
      <c r="A210" s="1152"/>
      <c r="B210" s="1152"/>
      <c r="C210" s="186"/>
      <c r="D210" s="33"/>
      <c r="E210" s="33"/>
      <c r="F210" s="33"/>
      <c r="G210" s="33"/>
      <c r="H210" s="33"/>
      <c r="I210" s="33"/>
      <c r="J210" s="33"/>
      <c r="K210" s="33"/>
      <c r="L210" s="209" t="s">
        <v>599</v>
      </c>
      <c r="M210" s="210"/>
      <c r="N210" s="210"/>
      <c r="O210" s="210"/>
      <c r="P210" s="210"/>
      <c r="Q210" s="210"/>
      <c r="R210" s="211"/>
      <c r="S210" s="212">
        <f t="shared" si="42"/>
        <v>0</v>
      </c>
      <c r="T210" s="29"/>
      <c r="U210" s="185"/>
      <c r="V210" s="185"/>
      <c r="W210" s="185"/>
      <c r="X210" s="8"/>
      <c r="Y210" s="8"/>
      <c r="Z210" s="8"/>
      <c r="AA210" s="8"/>
      <c r="AB210" s="8"/>
      <c r="AC210" s="8"/>
    </row>
    <row r="211" spans="1:29" ht="15.75" customHeight="1">
      <c r="A211" s="1152"/>
      <c r="B211" s="1152"/>
      <c r="C211" s="186"/>
      <c r="D211" s="33"/>
      <c r="E211" s="33"/>
      <c r="F211" s="33"/>
      <c r="G211" s="33"/>
      <c r="H211" s="33"/>
      <c r="I211" s="33"/>
      <c r="J211" s="33"/>
      <c r="K211" s="33"/>
      <c r="L211" s="209" t="s">
        <v>600</v>
      </c>
      <c r="M211" s="213"/>
      <c r="N211" s="213"/>
      <c r="O211" s="213"/>
      <c r="P211" s="213"/>
      <c r="Q211" s="213"/>
      <c r="R211" s="214"/>
      <c r="S211" s="215">
        <f t="shared" si="42"/>
        <v>0</v>
      </c>
      <c r="T211" s="29"/>
      <c r="U211" s="185"/>
      <c r="V211" s="185"/>
      <c r="W211" s="185"/>
      <c r="X211" s="8"/>
      <c r="Y211" s="8"/>
      <c r="Z211" s="8"/>
      <c r="AA211" s="8"/>
      <c r="AB211" s="8"/>
      <c r="AC211" s="8"/>
    </row>
    <row r="212" spans="1:29" ht="15.75" customHeight="1">
      <c r="A212" s="1152"/>
      <c r="B212" s="1152"/>
      <c r="C212" s="216"/>
      <c r="D212" s="674"/>
      <c r="E212" s="674"/>
      <c r="F212" s="674"/>
      <c r="G212" s="674"/>
      <c r="H212" s="674"/>
      <c r="I212" s="674"/>
      <c r="J212" s="674"/>
      <c r="K212" s="674"/>
      <c r="L212" s="222"/>
      <c r="M212" s="223">
        <f t="shared" ref="M212:Q212" si="43">M204+M206+M207</f>
        <v>6</v>
      </c>
      <c r="N212" s="223">
        <f t="shared" si="43"/>
        <v>0</v>
      </c>
      <c r="O212" s="223">
        <f t="shared" si="43"/>
        <v>0</v>
      </c>
      <c r="P212" s="223">
        <f t="shared" si="43"/>
        <v>6</v>
      </c>
      <c r="Q212" s="223">
        <f t="shared" si="43"/>
        <v>16</v>
      </c>
      <c r="R212" s="224">
        <f>SUM(R204:R207)-R205</f>
        <v>0</v>
      </c>
      <c r="S212" s="225">
        <f t="shared" si="42"/>
        <v>28</v>
      </c>
      <c r="T212" s="29"/>
      <c r="U212" s="185"/>
      <c r="V212" s="185"/>
      <c r="W212" s="185"/>
      <c r="X212" s="185"/>
      <c r="Y212" s="185"/>
      <c r="Z212" s="185"/>
      <c r="AA212" s="185"/>
      <c r="AB212" s="185"/>
      <c r="AC212" s="185"/>
    </row>
    <row r="213" spans="1:29" ht="30" customHeight="1">
      <c r="A213" s="1152"/>
      <c r="B213" s="1152"/>
      <c r="C213" s="575"/>
      <c r="D213" s="575"/>
      <c r="E213" s="575"/>
      <c r="F213" s="575"/>
      <c r="G213" s="575"/>
      <c r="H213" s="575"/>
      <c r="I213" s="575"/>
      <c r="J213" s="575"/>
      <c r="K213" s="788"/>
      <c r="L213" s="1232" t="s">
        <v>601</v>
      </c>
      <c r="M213" s="247"/>
      <c r="N213" s="247"/>
      <c r="O213" s="231"/>
      <c r="P213" s="774" t="s">
        <v>3350</v>
      </c>
      <c r="Q213" s="228"/>
      <c r="R213" s="228"/>
      <c r="S213" s="228"/>
      <c r="T213" s="29"/>
      <c r="U213" s="185"/>
      <c r="V213" s="185"/>
      <c r="W213" s="185"/>
      <c r="X213" s="8"/>
      <c r="Y213" s="8"/>
      <c r="Z213" s="8"/>
      <c r="AA213" s="8"/>
      <c r="AB213" s="8"/>
      <c r="AC213" s="8"/>
    </row>
    <row r="214" spans="1:29" ht="33" customHeight="1">
      <c r="A214" s="1152"/>
      <c r="B214" s="1152"/>
      <c r="C214" s="575"/>
      <c r="D214" s="575"/>
      <c r="E214" s="575"/>
      <c r="F214" s="575"/>
      <c r="G214" s="575"/>
      <c r="H214" s="575"/>
      <c r="I214" s="575"/>
      <c r="J214" s="575"/>
      <c r="K214" s="788"/>
      <c r="L214" s="1152"/>
      <c r="M214" s="228"/>
      <c r="N214" s="230"/>
      <c r="O214" s="230"/>
      <c r="P214" s="1132" t="s">
        <v>3351</v>
      </c>
      <c r="Q214" s="228"/>
      <c r="R214" s="228"/>
      <c r="S214" s="228"/>
      <c r="T214" s="29"/>
      <c r="U214" s="185"/>
      <c r="V214" s="185"/>
      <c r="W214" s="185"/>
      <c r="X214" s="8"/>
      <c r="Y214" s="8"/>
      <c r="Z214" s="8"/>
      <c r="AA214" s="8"/>
      <c r="AB214" s="8"/>
      <c r="AC214" s="8"/>
    </row>
    <row r="215" spans="1:29" ht="30" customHeight="1">
      <c r="A215" s="1152"/>
      <c r="B215" s="1152"/>
      <c r="C215" s="186"/>
      <c r="D215" s="29"/>
      <c r="E215" s="29"/>
      <c r="F215" s="29"/>
      <c r="G215" s="29"/>
      <c r="H215" s="29"/>
      <c r="I215" s="29"/>
      <c r="J215" s="29"/>
      <c r="K215" s="29"/>
      <c r="L215" s="1152"/>
      <c r="M215" s="230"/>
      <c r="N215" s="228"/>
      <c r="O215" s="228"/>
      <c r="P215" s="230" t="s">
        <v>3352</v>
      </c>
      <c r="Q215" s="228" t="s">
        <v>3353</v>
      </c>
      <c r="R215" s="228"/>
      <c r="S215" s="228"/>
      <c r="T215" s="29"/>
      <c r="U215" s="185"/>
      <c r="V215" s="185"/>
      <c r="W215" s="185"/>
      <c r="X215" s="8"/>
      <c r="Y215" s="8"/>
      <c r="Z215" s="8"/>
      <c r="AA215" s="8"/>
      <c r="AB215" s="8"/>
      <c r="AC215" s="8"/>
    </row>
    <row r="216" spans="1:29" ht="18.75" customHeight="1">
      <c r="A216" s="1152"/>
      <c r="B216" s="1152"/>
      <c r="C216" s="186"/>
      <c r="D216" s="29"/>
      <c r="E216" s="29"/>
      <c r="F216" s="29"/>
      <c r="G216" s="29"/>
      <c r="H216" s="29"/>
      <c r="I216" s="29"/>
      <c r="J216" s="29"/>
      <c r="K216" s="29"/>
      <c r="L216" s="1152"/>
      <c r="M216" s="230"/>
      <c r="N216" s="228"/>
      <c r="O216" s="230"/>
      <c r="P216" s="230"/>
      <c r="Q216" s="230"/>
      <c r="R216" s="228"/>
      <c r="S216" s="228"/>
      <c r="T216" s="29"/>
      <c r="U216" s="185"/>
      <c r="V216" s="185"/>
      <c r="W216" s="185"/>
      <c r="X216" s="8"/>
      <c r="Y216" s="8"/>
      <c r="Z216" s="8"/>
      <c r="AA216" s="8"/>
      <c r="AB216" s="8"/>
      <c r="AC216" s="8"/>
    </row>
    <row r="217" spans="1:29" ht="18.75" customHeight="1">
      <c r="A217" s="1152"/>
      <c r="B217" s="1152"/>
      <c r="C217" s="186"/>
      <c r="D217" s="29"/>
      <c r="E217" s="29"/>
      <c r="F217" s="29"/>
      <c r="G217" s="29"/>
      <c r="H217" s="29"/>
      <c r="I217" s="29"/>
      <c r="J217" s="29"/>
      <c r="K217" s="29"/>
      <c r="L217" s="1147"/>
      <c r="M217" s="228"/>
      <c r="N217" s="228"/>
      <c r="O217" s="228"/>
      <c r="P217" s="230"/>
      <c r="Q217" s="228"/>
      <c r="R217" s="228"/>
      <c r="S217" s="228"/>
      <c r="T217" s="29"/>
      <c r="U217" s="185"/>
      <c r="V217" s="185"/>
      <c r="W217" s="185"/>
      <c r="X217" s="8"/>
      <c r="Y217" s="8"/>
      <c r="Z217" s="8"/>
      <c r="AA217" s="8"/>
      <c r="AB217" s="8"/>
      <c r="AC217" s="8"/>
    </row>
    <row r="218" spans="1:29" ht="15" customHeight="1">
      <c r="A218" s="1152"/>
      <c r="B218" s="1152"/>
      <c r="C218" s="186"/>
      <c r="D218" s="29"/>
      <c r="E218" s="29"/>
      <c r="F218" s="29"/>
      <c r="G218" s="29"/>
      <c r="H218" s="29"/>
      <c r="I218" s="29"/>
      <c r="J218" s="29"/>
      <c r="K218" s="29"/>
      <c r="L218" s="238" t="s">
        <v>593</v>
      </c>
      <c r="M218" s="280"/>
      <c r="N218" s="280"/>
      <c r="O218" s="280"/>
      <c r="P218" s="280"/>
      <c r="Q218" s="280">
        <v>3</v>
      </c>
      <c r="R218" s="236"/>
      <c r="S218" s="237">
        <f t="shared" ref="S218:S229" si="44">SUM(M218:R218)</f>
        <v>3</v>
      </c>
      <c r="T218" s="29"/>
      <c r="U218" s="185"/>
      <c r="V218" s="185"/>
      <c r="W218" s="185"/>
      <c r="X218" s="8"/>
      <c r="Y218" s="8"/>
      <c r="Z218" s="8"/>
      <c r="AA218" s="8"/>
      <c r="AB218" s="8"/>
      <c r="AC218" s="8"/>
    </row>
    <row r="219" spans="1:29" ht="15" customHeight="1">
      <c r="A219" s="1152"/>
      <c r="B219" s="1152"/>
      <c r="C219" s="186"/>
      <c r="D219" s="29"/>
      <c r="E219" s="29"/>
      <c r="F219" s="29"/>
      <c r="G219" s="29"/>
      <c r="H219" s="29"/>
      <c r="I219" s="29"/>
      <c r="J219" s="29"/>
      <c r="K219" s="29"/>
      <c r="L219" s="240" t="s">
        <v>594</v>
      </c>
      <c r="M219" s="281"/>
      <c r="N219" s="281"/>
      <c r="O219" s="281"/>
      <c r="P219" s="281"/>
      <c r="Q219" s="281"/>
      <c r="R219" s="228"/>
      <c r="S219" s="242">
        <f t="shared" si="44"/>
        <v>0</v>
      </c>
      <c r="T219" s="29"/>
      <c r="U219" s="185"/>
      <c r="V219" s="185"/>
      <c r="W219" s="185"/>
      <c r="X219" s="8"/>
      <c r="Y219" s="8"/>
      <c r="Z219" s="8"/>
      <c r="AA219" s="8"/>
      <c r="AB219" s="8"/>
      <c r="AC219" s="8"/>
    </row>
    <row r="220" spans="1:29" ht="15" customHeight="1">
      <c r="A220" s="1152"/>
      <c r="B220" s="1152"/>
      <c r="C220" s="186"/>
      <c r="D220" s="29"/>
      <c r="E220" s="29"/>
      <c r="F220" s="29"/>
      <c r="G220" s="29"/>
      <c r="H220" s="29"/>
      <c r="I220" s="29"/>
      <c r="J220" s="29"/>
      <c r="K220" s="29"/>
      <c r="L220" s="240" t="s">
        <v>595</v>
      </c>
      <c r="M220" s="243"/>
      <c r="N220" s="243"/>
      <c r="O220" s="243"/>
      <c r="P220" s="243"/>
      <c r="Q220" s="243">
        <v>3</v>
      </c>
      <c r="R220" s="228"/>
      <c r="S220" s="242">
        <f t="shared" si="44"/>
        <v>3</v>
      </c>
      <c r="T220" s="29"/>
      <c r="U220" s="185"/>
      <c r="V220" s="185"/>
      <c r="W220" s="185"/>
      <c r="X220" s="8"/>
      <c r="Y220" s="8"/>
      <c r="Z220" s="8"/>
      <c r="AA220" s="8"/>
      <c r="AB220" s="8"/>
      <c r="AC220" s="8"/>
    </row>
    <row r="221" spans="1:29" ht="15" customHeight="1">
      <c r="A221" s="1152"/>
      <c r="B221" s="1152"/>
      <c r="C221" s="186"/>
      <c r="D221" s="29"/>
      <c r="E221" s="29"/>
      <c r="F221" s="29"/>
      <c r="G221" s="29"/>
      <c r="H221" s="29"/>
      <c r="I221" s="29"/>
      <c r="J221" s="29"/>
      <c r="K221" s="29"/>
      <c r="L221" s="244" t="s">
        <v>596</v>
      </c>
      <c r="M221" s="246"/>
      <c r="N221" s="246"/>
      <c r="O221" s="246"/>
      <c r="P221" s="246"/>
      <c r="Q221" s="246"/>
      <c r="R221" s="247"/>
      <c r="S221" s="248">
        <f t="shared" si="44"/>
        <v>0</v>
      </c>
      <c r="T221" s="29"/>
      <c r="U221" s="185"/>
      <c r="V221" s="185"/>
      <c r="W221" s="185"/>
      <c r="X221" s="8"/>
      <c r="Y221" s="8"/>
      <c r="Z221" s="8"/>
      <c r="AA221" s="8"/>
      <c r="AB221" s="8"/>
      <c r="AC221" s="8"/>
    </row>
    <row r="222" spans="1:29" ht="15" customHeight="1">
      <c r="A222" s="1152"/>
      <c r="B222" s="1152"/>
      <c r="C222" s="1200"/>
      <c r="D222" s="186"/>
      <c r="E222" s="186"/>
      <c r="F222" s="186"/>
      <c r="G222" s="186"/>
      <c r="H222" s="186"/>
      <c r="I222" s="186"/>
      <c r="J222" s="186"/>
      <c r="K222" s="186"/>
      <c r="L222" s="244" t="s">
        <v>597</v>
      </c>
      <c r="M222" s="246"/>
      <c r="N222" s="246"/>
      <c r="O222" s="246"/>
      <c r="P222" s="246">
        <v>8</v>
      </c>
      <c r="Q222" s="246"/>
      <c r="R222" s="247"/>
      <c r="S222" s="248">
        <f t="shared" si="44"/>
        <v>8</v>
      </c>
      <c r="T222" s="29"/>
      <c r="U222" s="185"/>
      <c r="V222" s="185"/>
      <c r="W222" s="185"/>
      <c r="X222" s="185"/>
      <c r="Y222" s="185"/>
      <c r="Z222" s="185"/>
      <c r="AA222" s="185"/>
      <c r="AB222" s="185"/>
      <c r="AC222" s="185"/>
    </row>
    <row r="223" spans="1:29" ht="15" customHeight="1">
      <c r="A223" s="1152"/>
      <c r="B223" s="1152"/>
      <c r="C223" s="1201"/>
      <c r="D223" s="186"/>
      <c r="E223" s="186"/>
      <c r="F223" s="186"/>
      <c r="G223" s="186"/>
      <c r="H223" s="186"/>
      <c r="I223" s="186"/>
      <c r="J223" s="186"/>
      <c r="K223" s="186"/>
      <c r="L223" s="249" t="s">
        <v>598</v>
      </c>
      <c r="M223" s="246"/>
      <c r="N223" s="246"/>
      <c r="O223" s="246"/>
      <c r="P223" s="246"/>
      <c r="Q223" s="246"/>
      <c r="R223" s="247"/>
      <c r="S223" s="248">
        <f t="shared" si="44"/>
        <v>0</v>
      </c>
      <c r="T223" s="29"/>
      <c r="U223" s="185"/>
      <c r="V223" s="185"/>
      <c r="W223" s="185"/>
      <c r="X223" s="185"/>
      <c r="Y223" s="185"/>
      <c r="Z223" s="185"/>
      <c r="AA223" s="185"/>
      <c r="AB223" s="185"/>
      <c r="AC223" s="185"/>
    </row>
    <row r="224" spans="1:29" ht="15" customHeight="1">
      <c r="A224" s="352"/>
      <c r="B224" s="401"/>
      <c r="C224" s="186"/>
      <c r="D224" s="29"/>
      <c r="E224" s="29"/>
      <c r="F224" s="29"/>
      <c r="G224" s="29"/>
      <c r="H224" s="29"/>
      <c r="I224" s="29"/>
      <c r="J224" s="29"/>
      <c r="K224" s="29"/>
      <c r="L224" s="250" t="s">
        <v>599</v>
      </c>
      <c r="M224" s="251"/>
      <c r="N224" s="251"/>
      <c r="O224" s="251"/>
      <c r="P224" s="251"/>
      <c r="Q224" s="251"/>
      <c r="R224" s="252"/>
      <c r="S224" s="253">
        <f t="shared" si="44"/>
        <v>0</v>
      </c>
      <c r="T224" s="29"/>
      <c r="U224" s="185"/>
      <c r="V224" s="185"/>
      <c r="W224" s="185"/>
      <c r="X224" s="8"/>
      <c r="Y224" s="8"/>
      <c r="Z224" s="8"/>
      <c r="AA224" s="8"/>
      <c r="AB224" s="8"/>
      <c r="AC224" s="8"/>
    </row>
    <row r="225" spans="1:29" ht="15" customHeight="1">
      <c r="A225" s="352"/>
      <c r="B225" s="401"/>
      <c r="C225" s="186"/>
      <c r="D225" s="29"/>
      <c r="E225" s="29"/>
      <c r="F225" s="29"/>
      <c r="G225" s="29"/>
      <c r="H225" s="29"/>
      <c r="I225" s="29"/>
      <c r="J225" s="29"/>
      <c r="K225" s="29"/>
      <c r="L225" s="250" t="s">
        <v>600</v>
      </c>
      <c r="M225" s="254"/>
      <c r="N225" s="254"/>
      <c r="O225" s="254"/>
      <c r="P225" s="254"/>
      <c r="Q225" s="254"/>
      <c r="R225" s="255"/>
      <c r="S225" s="256">
        <f t="shared" si="44"/>
        <v>0</v>
      </c>
      <c r="T225" s="29"/>
      <c r="U225" s="185"/>
      <c r="V225" s="185"/>
      <c r="W225" s="185"/>
      <c r="X225" s="8"/>
      <c r="Y225" s="8"/>
      <c r="Z225" s="8"/>
      <c r="AA225" s="8"/>
      <c r="AB225" s="8"/>
      <c r="AC225" s="8"/>
    </row>
    <row r="226" spans="1:29" ht="15" customHeight="1">
      <c r="A226" s="352"/>
      <c r="B226" s="401"/>
      <c r="C226" s="186"/>
      <c r="D226" s="29"/>
      <c r="E226" s="29"/>
      <c r="F226" s="29"/>
      <c r="G226" s="29"/>
      <c r="H226" s="29"/>
      <c r="I226" s="29"/>
      <c r="J226" s="29"/>
      <c r="K226" s="29"/>
      <c r="L226" s="222" t="s">
        <v>681</v>
      </c>
      <c r="M226" s="223">
        <f t="shared" ref="M226:R226" si="45">M218+M204</f>
        <v>3</v>
      </c>
      <c r="N226" s="223">
        <f t="shared" si="45"/>
        <v>0</v>
      </c>
      <c r="O226" s="223">
        <f t="shared" si="45"/>
        <v>0</v>
      </c>
      <c r="P226" s="223">
        <f t="shared" si="45"/>
        <v>3</v>
      </c>
      <c r="Q226" s="223">
        <f t="shared" si="45"/>
        <v>11</v>
      </c>
      <c r="R226" s="223">
        <f t="shared" si="45"/>
        <v>0</v>
      </c>
      <c r="S226" s="224">
        <f t="shared" si="44"/>
        <v>17</v>
      </c>
      <c r="T226" s="29"/>
      <c r="U226" s="185"/>
      <c r="V226" s="185"/>
      <c r="W226" s="185"/>
      <c r="X226" s="8"/>
      <c r="Y226" s="8"/>
      <c r="Z226" s="8"/>
      <c r="AA226" s="8"/>
      <c r="AB226" s="8"/>
      <c r="AC226" s="8"/>
    </row>
    <row r="227" spans="1:29" ht="15" customHeight="1">
      <c r="A227" s="352"/>
      <c r="B227" s="401"/>
      <c r="C227" s="186"/>
      <c r="D227" s="29"/>
      <c r="E227" s="29"/>
      <c r="F227" s="29"/>
      <c r="G227" s="29"/>
      <c r="H227" s="29"/>
      <c r="I227" s="29"/>
      <c r="J227" s="29"/>
      <c r="K227" s="29"/>
      <c r="L227" s="257" t="s">
        <v>682</v>
      </c>
      <c r="M227" s="258">
        <f t="shared" ref="M227:R227" si="46">M222+M221+M208+M207</f>
        <v>0</v>
      </c>
      <c r="N227" s="258">
        <f t="shared" si="46"/>
        <v>0</v>
      </c>
      <c r="O227" s="258">
        <f t="shared" si="46"/>
        <v>0</v>
      </c>
      <c r="P227" s="258">
        <f t="shared" si="46"/>
        <v>17</v>
      </c>
      <c r="Q227" s="258">
        <f t="shared" si="46"/>
        <v>0</v>
      </c>
      <c r="R227" s="258">
        <f t="shared" si="46"/>
        <v>0</v>
      </c>
      <c r="S227" s="259">
        <f t="shared" si="44"/>
        <v>17</v>
      </c>
      <c r="T227" s="29"/>
      <c r="U227" s="185"/>
      <c r="V227" s="185"/>
      <c r="W227" s="185"/>
      <c r="X227" s="8"/>
      <c r="Y227" s="8"/>
      <c r="Z227" s="8"/>
      <c r="AA227" s="8"/>
      <c r="AB227" s="8"/>
      <c r="AC227" s="8"/>
    </row>
    <row r="228" spans="1:29" ht="15" customHeight="1">
      <c r="A228" s="352"/>
      <c r="B228" s="401"/>
      <c r="C228" s="1200"/>
      <c r="D228" s="186"/>
      <c r="E228" s="186"/>
      <c r="F228" s="186"/>
      <c r="G228" s="186"/>
      <c r="H228" s="186"/>
      <c r="I228" s="186"/>
      <c r="J228" s="186"/>
      <c r="K228" s="186"/>
      <c r="L228" s="257" t="s">
        <v>683</v>
      </c>
      <c r="M228" s="258">
        <f t="shared" ref="M228:R228" si="47">M223+M209</f>
        <v>0</v>
      </c>
      <c r="N228" s="258">
        <f t="shared" si="47"/>
        <v>0</v>
      </c>
      <c r="O228" s="258">
        <f t="shared" si="47"/>
        <v>0</v>
      </c>
      <c r="P228" s="258">
        <f t="shared" si="47"/>
        <v>0</v>
      </c>
      <c r="Q228" s="258">
        <f t="shared" si="47"/>
        <v>0</v>
      </c>
      <c r="R228" s="258">
        <f t="shared" si="47"/>
        <v>0</v>
      </c>
      <c r="S228" s="259">
        <f t="shared" si="44"/>
        <v>0</v>
      </c>
      <c r="T228" s="29"/>
      <c r="U228" s="185"/>
      <c r="V228" s="185"/>
      <c r="W228" s="185"/>
      <c r="X228" s="185"/>
      <c r="Y228" s="185"/>
      <c r="Z228" s="185"/>
      <c r="AA228" s="185"/>
      <c r="AB228" s="185"/>
      <c r="AC228" s="185"/>
    </row>
    <row r="229" spans="1:29" ht="15" customHeight="1">
      <c r="A229" s="352"/>
      <c r="B229" s="401"/>
      <c r="C229" s="1201"/>
      <c r="D229" s="186"/>
      <c r="E229" s="186"/>
      <c r="F229" s="186"/>
      <c r="G229" s="186"/>
      <c r="H229" s="186"/>
      <c r="I229" s="186"/>
      <c r="J229" s="186"/>
      <c r="K229" s="186"/>
      <c r="L229" s="260" t="s">
        <v>684</v>
      </c>
      <c r="M229" s="261">
        <f t="shared" ref="M229:R229" si="48">M224+M210</f>
        <v>0</v>
      </c>
      <c r="N229" s="261">
        <f t="shared" si="48"/>
        <v>0</v>
      </c>
      <c r="O229" s="261">
        <f t="shared" si="48"/>
        <v>0</v>
      </c>
      <c r="P229" s="261">
        <f t="shared" si="48"/>
        <v>0</v>
      </c>
      <c r="Q229" s="261">
        <f t="shared" si="48"/>
        <v>0</v>
      </c>
      <c r="R229" s="261">
        <f t="shared" si="48"/>
        <v>0</v>
      </c>
      <c r="S229" s="262">
        <f t="shared" si="44"/>
        <v>0</v>
      </c>
      <c r="T229" s="29"/>
      <c r="U229" s="185"/>
      <c r="V229" s="185"/>
      <c r="W229" s="185"/>
      <c r="X229" s="185"/>
      <c r="Y229" s="185"/>
      <c r="Z229" s="185"/>
      <c r="AA229" s="185"/>
      <c r="AB229" s="185"/>
      <c r="AC229" s="185"/>
    </row>
    <row r="230" spans="1:29" ht="15" customHeight="1">
      <c r="A230" s="1262" t="s">
        <v>817</v>
      </c>
      <c r="B230" s="1138"/>
      <c r="C230" s="1125"/>
      <c r="D230" s="1126"/>
      <c r="E230" s="1126"/>
      <c r="F230" s="1126"/>
      <c r="G230" s="1126"/>
      <c r="H230" s="1126"/>
      <c r="I230" s="1126"/>
      <c r="J230" s="1126"/>
      <c r="K230" s="1126"/>
      <c r="L230" s="1125"/>
      <c r="M230" s="1129"/>
      <c r="N230" s="1129"/>
      <c r="O230" s="1129"/>
      <c r="P230" s="1129"/>
      <c r="Q230" s="1129"/>
      <c r="R230" s="1126"/>
      <c r="S230" s="1126"/>
      <c r="T230" s="29"/>
      <c r="U230" s="185"/>
      <c r="V230" s="185"/>
      <c r="W230" s="185"/>
      <c r="X230" s="8"/>
      <c r="Y230" s="8"/>
      <c r="Z230" s="8"/>
      <c r="AA230" s="8"/>
      <c r="AB230" s="8"/>
      <c r="AC230" s="8"/>
    </row>
    <row r="231" spans="1:29" ht="23.25" customHeight="1">
      <c r="A231" s="1187">
        <v>8</v>
      </c>
      <c r="B231" s="1216" t="s">
        <v>3354</v>
      </c>
      <c r="C231" s="186" t="s">
        <v>643</v>
      </c>
      <c r="D231" s="306">
        <v>7</v>
      </c>
      <c r="E231" s="9" t="s">
        <v>790</v>
      </c>
      <c r="F231" s="9" t="s">
        <v>3325</v>
      </c>
      <c r="G231" s="306"/>
      <c r="H231" s="306">
        <v>7</v>
      </c>
      <c r="I231" s="9" t="s">
        <v>790</v>
      </c>
      <c r="J231" s="9" t="s">
        <v>3325</v>
      </c>
      <c r="K231" s="33"/>
      <c r="L231" s="1185" t="s">
        <v>592</v>
      </c>
      <c r="M231" s="202"/>
      <c r="N231" s="202"/>
      <c r="O231" s="18"/>
      <c r="P231" s="29"/>
      <c r="Q231" s="202"/>
      <c r="R231" s="29"/>
      <c r="S231" s="29"/>
      <c r="T231" s="29"/>
      <c r="U231" s="185"/>
      <c r="V231" s="185"/>
      <c r="W231" s="185"/>
      <c r="X231" s="8"/>
      <c r="Y231" s="8"/>
      <c r="Z231" s="8"/>
      <c r="AA231" s="8"/>
      <c r="AB231" s="8"/>
      <c r="AC231" s="8"/>
    </row>
    <row r="232" spans="1:29" ht="23.25" customHeight="1">
      <c r="A232" s="1152"/>
      <c r="B232" s="1152"/>
      <c r="C232" s="186" t="s">
        <v>646</v>
      </c>
      <c r="D232" s="306">
        <v>9</v>
      </c>
      <c r="E232" s="9" t="s">
        <v>808</v>
      </c>
      <c r="F232" s="9" t="s">
        <v>3325</v>
      </c>
      <c r="G232" s="306"/>
      <c r="H232" s="306">
        <v>9</v>
      </c>
      <c r="I232" s="9" t="s">
        <v>808</v>
      </c>
      <c r="J232" s="9" t="s">
        <v>3325</v>
      </c>
      <c r="K232" s="33"/>
      <c r="L232" s="1152"/>
      <c r="M232" s="18"/>
      <c r="N232" s="18"/>
      <c r="O232" s="18"/>
      <c r="P232" s="18"/>
      <c r="Q232" s="18"/>
      <c r="R232" s="29"/>
      <c r="S232" s="29"/>
      <c r="T232" s="29"/>
      <c r="U232" s="185"/>
      <c r="V232" s="185"/>
      <c r="W232" s="185"/>
      <c r="X232" s="8"/>
      <c r="Y232" s="8"/>
      <c r="Z232" s="8"/>
      <c r="AA232" s="8"/>
      <c r="AB232" s="8"/>
      <c r="AC232" s="8"/>
    </row>
    <row r="233" spans="1:29" ht="18.75" customHeight="1">
      <c r="A233" s="1152"/>
      <c r="B233" s="1152"/>
      <c r="C233" s="186"/>
      <c r="D233" s="306"/>
      <c r="E233" s="306"/>
      <c r="F233" s="306"/>
      <c r="G233" s="306"/>
      <c r="H233" s="306"/>
      <c r="I233" s="306"/>
      <c r="J233" s="306"/>
      <c r="K233" s="33"/>
      <c r="L233" s="1152"/>
      <c r="M233" s="18"/>
      <c r="N233" s="18"/>
      <c r="O233" s="18"/>
      <c r="P233" s="18"/>
      <c r="Q233" s="18"/>
      <c r="R233" s="29"/>
      <c r="S233" s="29"/>
      <c r="T233" s="29"/>
      <c r="U233" s="185"/>
      <c r="V233" s="185"/>
      <c r="W233" s="185"/>
      <c r="X233" s="8"/>
      <c r="Y233" s="8"/>
      <c r="Z233" s="8"/>
      <c r="AA233" s="8"/>
      <c r="AB233" s="8"/>
      <c r="AC233" s="8"/>
    </row>
    <row r="234" spans="1:29" ht="18.75" customHeight="1">
      <c r="A234" s="1152"/>
      <c r="B234" s="1152"/>
      <c r="C234" s="186"/>
      <c r="D234" s="306"/>
      <c r="E234" s="306"/>
      <c r="F234" s="306"/>
      <c r="G234" s="306"/>
      <c r="H234" s="306"/>
      <c r="I234" s="306"/>
      <c r="J234" s="306"/>
      <c r="K234" s="33"/>
      <c r="L234" s="1152"/>
      <c r="M234" s="18"/>
      <c r="N234" s="12"/>
      <c r="O234" s="18"/>
      <c r="P234" s="18"/>
      <c r="Q234" s="29"/>
      <c r="R234" s="29"/>
      <c r="S234" s="29"/>
      <c r="T234" s="29"/>
      <c r="U234" s="185"/>
      <c r="V234" s="185"/>
      <c r="W234" s="185"/>
      <c r="X234" s="8"/>
      <c r="Y234" s="8"/>
      <c r="Z234" s="8"/>
      <c r="AA234" s="8"/>
      <c r="AB234" s="8"/>
      <c r="AC234" s="8"/>
    </row>
    <row r="235" spans="1:29" ht="18.75" customHeight="1">
      <c r="A235" s="1152"/>
      <c r="B235" s="1152"/>
      <c r="C235" s="186"/>
      <c r="D235" s="33"/>
      <c r="E235" s="33"/>
      <c r="F235" s="33"/>
      <c r="G235" s="33"/>
      <c r="H235" s="33"/>
      <c r="I235" s="33"/>
      <c r="J235" s="33"/>
      <c r="K235" s="33"/>
      <c r="L235" s="1147"/>
      <c r="M235" s="18"/>
      <c r="N235" s="575"/>
      <c r="O235" s="29"/>
      <c r="P235" s="12"/>
      <c r="Q235" s="12"/>
      <c r="R235" s="29"/>
      <c r="S235" s="29"/>
      <c r="T235" s="29"/>
      <c r="U235" s="185"/>
      <c r="V235" s="185"/>
      <c r="W235" s="185"/>
      <c r="X235" s="8"/>
      <c r="Y235" s="8"/>
      <c r="Z235" s="8"/>
      <c r="AA235" s="8"/>
      <c r="AB235" s="8"/>
      <c r="AC235" s="8"/>
    </row>
    <row r="236" spans="1:29" ht="15.75" customHeight="1">
      <c r="A236" s="1152"/>
      <c r="B236" s="1152"/>
      <c r="C236" s="186"/>
      <c r="D236" s="306"/>
      <c r="E236" s="306"/>
      <c r="F236" s="306"/>
      <c r="G236" s="306"/>
      <c r="H236" s="306"/>
      <c r="I236" s="306"/>
      <c r="J236" s="306"/>
      <c r="K236" s="33"/>
      <c r="L236" s="186" t="s">
        <v>593</v>
      </c>
      <c r="M236" s="192"/>
      <c r="N236" s="192"/>
      <c r="O236" s="192"/>
      <c r="P236" s="192"/>
      <c r="Q236" s="192"/>
      <c r="R236" s="194"/>
      <c r="S236" s="4">
        <f t="shared" ref="S236:S244" si="49">SUM(M236:R236)</f>
        <v>0</v>
      </c>
      <c r="T236" s="29"/>
      <c r="U236" s="185"/>
      <c r="V236" s="185"/>
      <c r="W236" s="185"/>
      <c r="X236" s="8"/>
      <c r="Y236" s="8"/>
      <c r="Z236" s="8"/>
      <c r="AA236" s="8"/>
      <c r="AB236" s="8"/>
      <c r="AC236" s="8"/>
    </row>
    <row r="237" spans="1:29" ht="15.75" customHeight="1">
      <c r="A237" s="1152"/>
      <c r="B237" s="1152"/>
      <c r="C237" s="186"/>
      <c r="D237" s="306"/>
      <c r="E237" s="306"/>
      <c r="F237" s="306"/>
      <c r="G237" s="306"/>
      <c r="H237" s="306"/>
      <c r="I237" s="306"/>
      <c r="J237" s="306"/>
      <c r="K237" s="33"/>
      <c r="L237" s="195" t="s">
        <v>594</v>
      </c>
      <c r="M237" s="196"/>
      <c r="N237" s="196"/>
      <c r="O237" s="196"/>
      <c r="P237" s="196"/>
      <c r="Q237" s="196"/>
      <c r="R237" s="29"/>
      <c r="S237" s="33">
        <f t="shared" si="49"/>
        <v>0</v>
      </c>
      <c r="T237" s="29"/>
      <c r="U237" s="185"/>
      <c r="V237" s="185"/>
      <c r="W237" s="185"/>
      <c r="X237" s="8"/>
      <c r="Y237" s="8"/>
      <c r="Z237" s="8"/>
      <c r="AA237" s="8"/>
      <c r="AB237" s="8"/>
      <c r="AC237" s="8"/>
    </row>
    <row r="238" spans="1:29" ht="15.75" customHeight="1">
      <c r="A238" s="1152"/>
      <c r="B238" s="1152"/>
      <c r="C238" s="186"/>
      <c r="D238" s="33"/>
      <c r="E238" s="33"/>
      <c r="F238" s="33"/>
      <c r="G238" s="33"/>
      <c r="H238" s="33"/>
      <c r="I238" s="33"/>
      <c r="J238" s="33"/>
      <c r="K238" s="33"/>
      <c r="L238" s="195" t="s">
        <v>595</v>
      </c>
      <c r="M238" s="198"/>
      <c r="N238" s="198"/>
      <c r="O238" s="198"/>
      <c r="P238" s="198"/>
      <c r="Q238" s="198"/>
      <c r="R238" s="29"/>
      <c r="S238" s="33">
        <f t="shared" si="49"/>
        <v>0</v>
      </c>
      <c r="T238" s="29"/>
      <c r="U238" s="185"/>
      <c r="V238" s="185"/>
      <c r="W238" s="185"/>
      <c r="X238" s="8"/>
      <c r="Y238" s="8"/>
      <c r="Z238" s="8"/>
      <c r="AA238" s="8"/>
      <c r="AB238" s="8"/>
      <c r="AC238" s="8"/>
    </row>
    <row r="239" spans="1:29" ht="15.75" customHeight="1">
      <c r="A239" s="1152"/>
      <c r="B239" s="1152"/>
      <c r="C239" s="186"/>
      <c r="D239" s="33"/>
      <c r="E239" s="33"/>
      <c r="F239" s="33"/>
      <c r="G239" s="33"/>
      <c r="H239" s="33"/>
      <c r="I239" s="33"/>
      <c r="J239" s="33"/>
      <c r="K239" s="33"/>
      <c r="L239" s="199" t="s">
        <v>596</v>
      </c>
      <c r="M239" s="200"/>
      <c r="N239" s="200"/>
      <c r="O239" s="200"/>
      <c r="P239" s="200"/>
      <c r="Q239" s="200"/>
      <c r="R239" s="202"/>
      <c r="S239" s="203">
        <f t="shared" si="49"/>
        <v>0</v>
      </c>
      <c r="T239" s="29"/>
      <c r="U239" s="185"/>
      <c r="V239" s="185"/>
      <c r="W239" s="185"/>
      <c r="X239" s="8"/>
      <c r="Y239" s="8"/>
      <c r="Z239" s="8"/>
      <c r="AA239" s="8"/>
      <c r="AB239" s="8"/>
      <c r="AC239" s="8"/>
    </row>
    <row r="240" spans="1:29" ht="15.75" customHeight="1">
      <c r="A240" s="1152"/>
      <c r="B240" s="1152"/>
      <c r="C240" s="186"/>
      <c r="D240" s="306"/>
      <c r="E240" s="306"/>
      <c r="F240" s="306"/>
      <c r="G240" s="306"/>
      <c r="H240" s="306"/>
      <c r="I240" s="306"/>
      <c r="J240" s="306"/>
      <c r="K240" s="33"/>
      <c r="L240" s="199" t="s">
        <v>597</v>
      </c>
      <c r="M240" s="200"/>
      <c r="N240" s="200"/>
      <c r="O240" s="200"/>
      <c r="P240" s="200"/>
      <c r="Q240" s="200"/>
      <c r="R240" s="202"/>
      <c r="S240" s="203">
        <f t="shared" si="49"/>
        <v>0</v>
      </c>
      <c r="T240" s="29"/>
      <c r="U240" s="185"/>
      <c r="V240" s="185"/>
      <c r="W240" s="185"/>
      <c r="X240" s="8"/>
      <c r="Y240" s="8"/>
      <c r="Z240" s="8"/>
      <c r="AA240" s="8"/>
      <c r="AB240" s="8"/>
      <c r="AC240" s="8"/>
    </row>
    <row r="241" spans="1:29" ht="15.75" customHeight="1">
      <c r="A241" s="1152"/>
      <c r="B241" s="1152"/>
      <c r="C241" s="186"/>
      <c r="D241" s="306"/>
      <c r="E241" s="306"/>
      <c r="F241" s="306"/>
      <c r="G241" s="306"/>
      <c r="H241" s="306"/>
      <c r="I241" s="306"/>
      <c r="J241" s="306"/>
      <c r="K241" s="33"/>
      <c r="L241" s="208" t="s">
        <v>598</v>
      </c>
      <c r="M241" s="200"/>
      <c r="N241" s="200"/>
      <c r="O241" s="200"/>
      <c r="P241" s="200"/>
      <c r="Q241" s="200"/>
      <c r="R241" s="202"/>
      <c r="S241" s="203">
        <f t="shared" si="49"/>
        <v>0</v>
      </c>
      <c r="T241" s="29"/>
      <c r="U241" s="185"/>
      <c r="V241" s="185"/>
      <c r="W241" s="185"/>
      <c r="X241" s="8"/>
      <c r="Y241" s="8"/>
      <c r="Z241" s="8"/>
      <c r="AA241" s="8"/>
      <c r="AB241" s="8"/>
      <c r="AC241" s="8"/>
    </row>
    <row r="242" spans="1:29" ht="15.75" customHeight="1">
      <c r="A242" s="1152"/>
      <c r="B242" s="1152"/>
      <c r="C242" s="186"/>
      <c r="D242" s="33"/>
      <c r="E242" s="33"/>
      <c r="F242" s="33"/>
      <c r="G242" s="33"/>
      <c r="H242" s="33"/>
      <c r="I242" s="33"/>
      <c r="J242" s="33"/>
      <c r="K242" s="33"/>
      <c r="L242" s="209" t="s">
        <v>599</v>
      </c>
      <c r="M242" s="210"/>
      <c r="N242" s="210"/>
      <c r="O242" s="210"/>
      <c r="P242" s="210"/>
      <c r="Q242" s="210"/>
      <c r="R242" s="211"/>
      <c r="S242" s="212">
        <f t="shared" si="49"/>
        <v>0</v>
      </c>
      <c r="T242" s="29"/>
      <c r="U242" s="185"/>
      <c r="V242" s="185"/>
      <c r="W242" s="185"/>
      <c r="X242" s="8"/>
      <c r="Y242" s="8"/>
      <c r="Z242" s="8"/>
      <c r="AA242" s="8"/>
      <c r="AB242" s="8"/>
      <c r="AC242" s="8"/>
    </row>
    <row r="243" spans="1:29" ht="15.75" customHeight="1">
      <c r="A243" s="1152"/>
      <c r="B243" s="1152"/>
      <c r="C243" s="186"/>
      <c r="D243" s="33"/>
      <c r="E243" s="33"/>
      <c r="F243" s="33"/>
      <c r="G243" s="33"/>
      <c r="H243" s="33"/>
      <c r="I243" s="33"/>
      <c r="J243" s="33"/>
      <c r="K243" s="33"/>
      <c r="L243" s="209" t="s">
        <v>600</v>
      </c>
      <c r="M243" s="213"/>
      <c r="N243" s="213"/>
      <c r="O243" s="213"/>
      <c r="P243" s="213"/>
      <c r="Q243" s="213"/>
      <c r="R243" s="214"/>
      <c r="S243" s="215">
        <f t="shared" si="49"/>
        <v>0</v>
      </c>
      <c r="T243" s="29"/>
      <c r="U243" s="185"/>
      <c r="V243" s="185"/>
      <c r="W243" s="185"/>
      <c r="X243" s="8"/>
      <c r="Y243" s="8"/>
      <c r="Z243" s="8"/>
      <c r="AA243" s="8"/>
      <c r="AB243" s="8"/>
      <c r="AC243" s="8"/>
    </row>
    <row r="244" spans="1:29" ht="15.75" customHeight="1">
      <c r="A244" s="1152"/>
      <c r="B244" s="1152"/>
      <c r="C244" s="216"/>
      <c r="D244" s="674"/>
      <c r="E244" s="674"/>
      <c r="F244" s="674"/>
      <c r="G244" s="674"/>
      <c r="H244" s="674"/>
      <c r="I244" s="674"/>
      <c r="J244" s="674"/>
      <c r="K244" s="674"/>
      <c r="L244" s="222"/>
      <c r="M244" s="223">
        <f t="shared" ref="M244:Q244" si="50">M236+M238+M239</f>
        <v>0</v>
      </c>
      <c r="N244" s="223">
        <f t="shared" si="50"/>
        <v>0</v>
      </c>
      <c r="O244" s="223">
        <f t="shared" si="50"/>
        <v>0</v>
      </c>
      <c r="P244" s="223">
        <f t="shared" si="50"/>
        <v>0</v>
      </c>
      <c r="Q244" s="223">
        <f t="shared" si="50"/>
        <v>0</v>
      </c>
      <c r="R244" s="224">
        <f>SUM(R236:R239)-R237</f>
        <v>0</v>
      </c>
      <c r="S244" s="225">
        <f t="shared" si="49"/>
        <v>0</v>
      </c>
      <c r="T244" s="29"/>
      <c r="U244" s="185"/>
      <c r="V244" s="185"/>
      <c r="W244" s="185"/>
      <c r="X244" s="185"/>
      <c r="Y244" s="185"/>
      <c r="Z244" s="185"/>
      <c r="AA244" s="185"/>
      <c r="AB244" s="185"/>
      <c r="AC244" s="185"/>
    </row>
    <row r="245" spans="1:29" ht="18.75" customHeight="1">
      <c r="A245" s="1152"/>
      <c r="B245" s="1152"/>
      <c r="C245" s="575"/>
      <c r="D245" s="575"/>
      <c r="E245" s="575"/>
      <c r="F245" s="575"/>
      <c r="G245" s="575"/>
      <c r="H245" s="575"/>
      <c r="I245" s="575"/>
      <c r="J245" s="575"/>
      <c r="K245" s="788"/>
      <c r="L245" s="1232" t="s">
        <v>601</v>
      </c>
      <c r="M245" s="247"/>
      <c r="N245" s="247"/>
      <c r="O245" s="247"/>
      <c r="P245" s="247"/>
      <c r="Q245" s="247"/>
      <c r="R245" s="228"/>
      <c r="S245" s="228"/>
      <c r="T245" s="29"/>
      <c r="U245" s="185"/>
      <c r="V245" s="185"/>
      <c r="W245" s="185"/>
      <c r="X245" s="8"/>
      <c r="Y245" s="8"/>
      <c r="Z245" s="8"/>
      <c r="AA245" s="8"/>
      <c r="AB245" s="8"/>
      <c r="AC245" s="8"/>
    </row>
    <row r="246" spans="1:29" ht="18.75" customHeight="1">
      <c r="A246" s="1152"/>
      <c r="B246" s="1152"/>
      <c r="C246" s="575"/>
      <c r="D246" s="575"/>
      <c r="E246" s="575"/>
      <c r="F246" s="575"/>
      <c r="G246" s="575"/>
      <c r="H246" s="575"/>
      <c r="I246" s="575"/>
      <c r="J246" s="575"/>
      <c r="K246" s="788"/>
      <c r="L246" s="1152"/>
      <c r="M246" s="230"/>
      <c r="N246" s="230"/>
      <c r="O246" s="247"/>
      <c r="P246" s="247"/>
      <c r="Q246" s="230"/>
      <c r="R246" s="228"/>
      <c r="S246" s="228"/>
      <c r="T246" s="29"/>
      <c r="U246" s="185"/>
      <c r="V246" s="185"/>
      <c r="W246" s="185"/>
      <c r="X246" s="8"/>
      <c r="Y246" s="8"/>
      <c r="Z246" s="8"/>
      <c r="AA246" s="8"/>
      <c r="AB246" s="8"/>
      <c r="AC246" s="8"/>
    </row>
    <row r="247" spans="1:29" ht="18.75" customHeight="1">
      <c r="A247" s="1152"/>
      <c r="B247" s="1152"/>
      <c r="C247" s="186"/>
      <c r="D247" s="29"/>
      <c r="E247" s="29"/>
      <c r="F247" s="29"/>
      <c r="G247" s="29"/>
      <c r="H247" s="29"/>
      <c r="I247" s="29"/>
      <c r="J247" s="29"/>
      <c r="K247" s="29"/>
      <c r="L247" s="1152"/>
      <c r="M247" s="230"/>
      <c r="N247" s="230"/>
      <c r="O247" s="230"/>
      <c r="P247" s="230"/>
      <c r="Q247" s="230"/>
      <c r="R247" s="228"/>
      <c r="S247" s="228"/>
      <c r="T247" s="29"/>
      <c r="U247" s="185"/>
      <c r="V247" s="185"/>
      <c r="W247" s="185"/>
      <c r="X247" s="8"/>
      <c r="Y247" s="8"/>
      <c r="Z247" s="8"/>
      <c r="AA247" s="8"/>
      <c r="AB247" s="8"/>
      <c r="AC247" s="8"/>
    </row>
    <row r="248" spans="1:29" ht="18.75" customHeight="1">
      <c r="A248" s="1152"/>
      <c r="B248" s="1152"/>
      <c r="C248" s="186"/>
      <c r="D248" s="29"/>
      <c r="E248" s="29"/>
      <c r="F248" s="29"/>
      <c r="G248" s="29"/>
      <c r="H248" s="29"/>
      <c r="I248" s="29"/>
      <c r="J248" s="29"/>
      <c r="K248" s="29"/>
      <c r="L248" s="1152"/>
      <c r="M248" s="230"/>
      <c r="N248" s="230"/>
      <c r="O248" s="230"/>
      <c r="P248" s="230"/>
      <c r="Q248" s="230"/>
      <c r="R248" s="228"/>
      <c r="S248" s="228"/>
      <c r="T248" s="29"/>
      <c r="U248" s="185"/>
      <c r="V248" s="185"/>
      <c r="W248" s="185"/>
      <c r="X248" s="8"/>
      <c r="Y248" s="8"/>
      <c r="Z248" s="8"/>
      <c r="AA248" s="8"/>
      <c r="AB248" s="8"/>
      <c r="AC248" s="8"/>
    </row>
    <row r="249" spans="1:29" ht="18.75" customHeight="1">
      <c r="A249" s="1152"/>
      <c r="B249" s="1152"/>
      <c r="C249" s="186"/>
      <c r="D249" s="29"/>
      <c r="E249" s="29"/>
      <c r="F249" s="29"/>
      <c r="G249" s="29"/>
      <c r="H249" s="29"/>
      <c r="I249" s="29"/>
      <c r="J249" s="29"/>
      <c r="K249" s="29"/>
      <c r="L249" s="1147"/>
      <c r="M249" s="228"/>
      <c r="N249" s="228"/>
      <c r="O249" s="230"/>
      <c r="P249" s="230"/>
      <c r="Q249" s="228"/>
      <c r="R249" s="228"/>
      <c r="S249" s="228"/>
      <c r="T249" s="29"/>
      <c r="U249" s="185"/>
      <c r="V249" s="185"/>
      <c r="W249" s="185"/>
      <c r="X249" s="8"/>
      <c r="Y249" s="8"/>
      <c r="Z249" s="8"/>
      <c r="AA249" s="8"/>
      <c r="AB249" s="8"/>
      <c r="AC249" s="8"/>
    </row>
    <row r="250" spans="1:29" ht="15.75" customHeight="1">
      <c r="A250" s="1152"/>
      <c r="B250" s="1152"/>
      <c r="C250" s="186"/>
      <c r="D250" s="29"/>
      <c r="E250" s="29"/>
      <c r="F250" s="29"/>
      <c r="G250" s="29"/>
      <c r="H250" s="29"/>
      <c r="I250" s="29"/>
      <c r="J250" s="29"/>
      <c r="K250" s="29"/>
      <c r="L250" s="238" t="s">
        <v>593</v>
      </c>
      <c r="M250" s="280"/>
      <c r="N250" s="280"/>
      <c r="O250" s="280"/>
      <c r="P250" s="280"/>
      <c r="Q250" s="280"/>
      <c r="R250" s="236"/>
      <c r="S250" s="237">
        <f t="shared" ref="S250:S261" si="51">SUM(M250:R250)</f>
        <v>0</v>
      </c>
      <c r="T250" s="29"/>
      <c r="U250" s="185"/>
      <c r="V250" s="185"/>
      <c r="W250" s="185"/>
      <c r="X250" s="8"/>
      <c r="Y250" s="8"/>
      <c r="Z250" s="8"/>
      <c r="AA250" s="8"/>
      <c r="AB250" s="8"/>
      <c r="AC250" s="8"/>
    </row>
    <row r="251" spans="1:29" ht="15.75" customHeight="1">
      <c r="A251" s="1152"/>
      <c r="B251" s="1152"/>
      <c r="C251" s="186"/>
      <c r="D251" s="29"/>
      <c r="E251" s="29"/>
      <c r="F251" s="29"/>
      <c r="G251" s="29"/>
      <c r="H251" s="29"/>
      <c r="I251" s="29"/>
      <c r="J251" s="29"/>
      <c r="K251" s="29"/>
      <c r="L251" s="240" t="s">
        <v>594</v>
      </c>
      <c r="M251" s="281"/>
      <c r="N251" s="281"/>
      <c r="O251" s="281"/>
      <c r="P251" s="281"/>
      <c r="Q251" s="281"/>
      <c r="R251" s="228"/>
      <c r="S251" s="242">
        <f t="shared" si="51"/>
        <v>0</v>
      </c>
      <c r="T251" s="29"/>
      <c r="U251" s="185"/>
      <c r="V251" s="185"/>
      <c r="W251" s="185"/>
      <c r="X251" s="8"/>
      <c r="Y251" s="8"/>
      <c r="Z251" s="8"/>
      <c r="AA251" s="8"/>
      <c r="AB251" s="8"/>
      <c r="AC251" s="8"/>
    </row>
    <row r="252" spans="1:29" ht="15.75" customHeight="1">
      <c r="A252" s="1152"/>
      <c r="B252" s="1152"/>
      <c r="C252" s="186"/>
      <c r="D252" s="29"/>
      <c r="E252" s="29"/>
      <c r="F252" s="29"/>
      <c r="G252" s="29"/>
      <c r="H252" s="29"/>
      <c r="I252" s="29"/>
      <c r="J252" s="29"/>
      <c r="K252" s="29"/>
      <c r="L252" s="240" t="s">
        <v>595</v>
      </c>
      <c r="M252" s="243"/>
      <c r="N252" s="243"/>
      <c r="O252" s="243"/>
      <c r="P252" s="243"/>
      <c r="Q252" s="243"/>
      <c r="R252" s="228"/>
      <c r="S252" s="242">
        <f t="shared" si="51"/>
        <v>0</v>
      </c>
      <c r="T252" s="29"/>
      <c r="U252" s="185"/>
      <c r="V252" s="185"/>
      <c r="W252" s="185"/>
      <c r="X252" s="8"/>
      <c r="Y252" s="8"/>
      <c r="Z252" s="8"/>
      <c r="AA252" s="8"/>
      <c r="AB252" s="8"/>
      <c r="AC252" s="8"/>
    </row>
    <row r="253" spans="1:29" ht="15.75" customHeight="1">
      <c r="A253" s="1152"/>
      <c r="B253" s="1152"/>
      <c r="C253" s="186"/>
      <c r="D253" s="29"/>
      <c r="E253" s="29"/>
      <c r="F253" s="29"/>
      <c r="G253" s="29"/>
      <c r="H253" s="29"/>
      <c r="I253" s="29"/>
      <c r="J253" s="29"/>
      <c r="K253" s="29"/>
      <c r="L253" s="244" t="s">
        <v>596</v>
      </c>
      <c r="M253" s="246"/>
      <c r="N253" s="246"/>
      <c r="O253" s="246"/>
      <c r="P253" s="246"/>
      <c r="Q253" s="246"/>
      <c r="R253" s="247"/>
      <c r="S253" s="248">
        <f t="shared" si="51"/>
        <v>0</v>
      </c>
      <c r="T253" s="29"/>
      <c r="U253" s="185"/>
      <c r="V253" s="185"/>
      <c r="W253" s="185"/>
      <c r="X253" s="8"/>
      <c r="Y253" s="8"/>
      <c r="Z253" s="8"/>
      <c r="AA253" s="8"/>
      <c r="AB253" s="8"/>
      <c r="AC253" s="8"/>
    </row>
    <row r="254" spans="1:29" ht="15.75" customHeight="1">
      <c r="A254" s="1152"/>
      <c r="B254" s="1152"/>
      <c r="C254" s="1200"/>
      <c r="D254" s="186"/>
      <c r="E254" s="186"/>
      <c r="F254" s="186"/>
      <c r="G254" s="186"/>
      <c r="H254" s="186"/>
      <c r="I254" s="186"/>
      <c r="J254" s="186"/>
      <c r="K254" s="186"/>
      <c r="L254" s="244" t="s">
        <v>597</v>
      </c>
      <c r="M254" s="246"/>
      <c r="N254" s="246"/>
      <c r="O254" s="246"/>
      <c r="P254" s="246"/>
      <c r="Q254" s="246"/>
      <c r="R254" s="247"/>
      <c r="S254" s="248">
        <f t="shared" si="51"/>
        <v>0</v>
      </c>
      <c r="T254" s="29"/>
      <c r="U254" s="185"/>
      <c r="V254" s="185"/>
      <c r="W254" s="185"/>
      <c r="X254" s="185"/>
      <c r="Y254" s="185"/>
      <c r="Z254" s="185"/>
      <c r="AA254" s="185"/>
      <c r="AB254" s="185"/>
      <c r="AC254" s="185"/>
    </row>
    <row r="255" spans="1:29" ht="15.75" customHeight="1">
      <c r="A255" s="1152"/>
      <c r="B255" s="1152"/>
      <c r="C255" s="1201"/>
      <c r="D255" s="186"/>
      <c r="E255" s="186"/>
      <c r="F255" s="186"/>
      <c r="G255" s="186"/>
      <c r="H255" s="186"/>
      <c r="I255" s="186"/>
      <c r="J255" s="186"/>
      <c r="K255" s="186"/>
      <c r="L255" s="249" t="s">
        <v>598</v>
      </c>
      <c r="M255" s="246"/>
      <c r="N255" s="246"/>
      <c r="O255" s="246"/>
      <c r="P255" s="246"/>
      <c r="Q255" s="246"/>
      <c r="R255" s="247"/>
      <c r="S255" s="248">
        <f t="shared" si="51"/>
        <v>0</v>
      </c>
      <c r="T255" s="29"/>
      <c r="U255" s="185"/>
      <c r="V255" s="185"/>
      <c r="W255" s="185"/>
      <c r="X255" s="185"/>
      <c r="Y255" s="185"/>
      <c r="Z255" s="185"/>
      <c r="AA255" s="185"/>
      <c r="AB255" s="185"/>
      <c r="AC255" s="185"/>
    </row>
    <row r="256" spans="1:29" ht="15.75" customHeight="1">
      <c r="A256" s="352"/>
      <c r="B256" s="401"/>
      <c r="C256" s="186"/>
      <c r="D256" s="29"/>
      <c r="E256" s="29"/>
      <c r="F256" s="29"/>
      <c r="G256" s="29"/>
      <c r="H256" s="29"/>
      <c r="I256" s="29"/>
      <c r="J256" s="29"/>
      <c r="K256" s="29"/>
      <c r="L256" s="250" t="s">
        <v>599</v>
      </c>
      <c r="M256" s="251"/>
      <c r="N256" s="251"/>
      <c r="O256" s="251"/>
      <c r="P256" s="251"/>
      <c r="Q256" s="251"/>
      <c r="R256" s="252"/>
      <c r="S256" s="253">
        <f t="shared" si="51"/>
        <v>0</v>
      </c>
      <c r="T256" s="29"/>
      <c r="U256" s="185"/>
      <c r="V256" s="185"/>
      <c r="W256" s="185"/>
      <c r="X256" s="8"/>
      <c r="Y256" s="8"/>
      <c r="Z256" s="8"/>
      <c r="AA256" s="8"/>
      <c r="AB256" s="8"/>
      <c r="AC256" s="8"/>
    </row>
    <row r="257" spans="1:29" ht="15.75" customHeight="1">
      <c r="A257" s="352"/>
      <c r="B257" s="401"/>
      <c r="C257" s="186"/>
      <c r="D257" s="29"/>
      <c r="E257" s="29"/>
      <c r="F257" s="29"/>
      <c r="G257" s="29"/>
      <c r="H257" s="29"/>
      <c r="I257" s="29"/>
      <c r="J257" s="29"/>
      <c r="K257" s="29"/>
      <c r="L257" s="250" t="s">
        <v>600</v>
      </c>
      <c r="M257" s="254"/>
      <c r="N257" s="254"/>
      <c r="O257" s="254"/>
      <c r="P257" s="254"/>
      <c r="Q257" s="254"/>
      <c r="R257" s="255"/>
      <c r="S257" s="256">
        <f t="shared" si="51"/>
        <v>0</v>
      </c>
      <c r="T257" s="29"/>
      <c r="U257" s="185"/>
      <c r="V257" s="185"/>
      <c r="W257" s="185"/>
      <c r="X257" s="8"/>
      <c r="Y257" s="8"/>
      <c r="Z257" s="8"/>
      <c r="AA257" s="8"/>
      <c r="AB257" s="8"/>
      <c r="AC257" s="8"/>
    </row>
    <row r="258" spans="1:29" ht="15.75" customHeight="1">
      <c r="A258" s="352"/>
      <c r="B258" s="401"/>
      <c r="C258" s="186"/>
      <c r="D258" s="29"/>
      <c r="E258" s="29"/>
      <c r="F258" s="29"/>
      <c r="G258" s="29"/>
      <c r="H258" s="29"/>
      <c r="I258" s="29"/>
      <c r="J258" s="29"/>
      <c r="K258" s="29"/>
      <c r="L258" s="222" t="s">
        <v>681</v>
      </c>
      <c r="M258" s="223">
        <f>M250+M236</f>
        <v>0</v>
      </c>
      <c r="N258" s="223">
        <f t="shared" ref="N258:R258" si="52">N250+N233</f>
        <v>0</v>
      </c>
      <c r="O258" s="223">
        <f t="shared" si="52"/>
        <v>0</v>
      </c>
      <c r="P258" s="223">
        <f t="shared" si="52"/>
        <v>0</v>
      </c>
      <c r="Q258" s="223">
        <f t="shared" si="52"/>
        <v>0</v>
      </c>
      <c r="R258" s="223">
        <f t="shared" si="52"/>
        <v>0</v>
      </c>
      <c r="S258" s="224">
        <f t="shared" si="51"/>
        <v>0</v>
      </c>
      <c r="T258" s="29"/>
      <c r="U258" s="185"/>
      <c r="V258" s="185"/>
      <c r="W258" s="185"/>
      <c r="X258" s="8"/>
      <c r="Y258" s="8"/>
      <c r="Z258" s="8"/>
      <c r="AA258" s="8"/>
      <c r="AB258" s="8"/>
      <c r="AC258" s="8"/>
    </row>
    <row r="259" spans="1:29" ht="15.75" customHeight="1">
      <c r="A259" s="352"/>
      <c r="B259" s="401"/>
      <c r="C259" s="186"/>
      <c r="D259" s="29"/>
      <c r="E259" s="29"/>
      <c r="F259" s="29"/>
      <c r="G259" s="29"/>
      <c r="H259" s="29"/>
      <c r="I259" s="29"/>
      <c r="J259" s="29"/>
      <c r="K259" s="29"/>
      <c r="L259" s="257" t="s">
        <v>682</v>
      </c>
      <c r="M259" s="258">
        <f>M254+M253+M240+M239</f>
        <v>0</v>
      </c>
      <c r="N259" s="258">
        <f t="shared" ref="N259:R259" si="53">N254+N253+N237+N236</f>
        <v>0</v>
      </c>
      <c r="O259" s="258">
        <f t="shared" si="53"/>
        <v>0</v>
      </c>
      <c r="P259" s="258">
        <f t="shared" si="53"/>
        <v>0</v>
      </c>
      <c r="Q259" s="258">
        <f t="shared" si="53"/>
        <v>0</v>
      </c>
      <c r="R259" s="258">
        <f t="shared" si="53"/>
        <v>0</v>
      </c>
      <c r="S259" s="259">
        <f t="shared" si="51"/>
        <v>0</v>
      </c>
      <c r="T259" s="29"/>
      <c r="U259" s="185"/>
      <c r="V259" s="185"/>
      <c r="W259" s="185"/>
      <c r="X259" s="8"/>
      <c r="Y259" s="8"/>
      <c r="Z259" s="8"/>
      <c r="AA259" s="8"/>
      <c r="AB259" s="8"/>
      <c r="AC259" s="8"/>
    </row>
    <row r="260" spans="1:29" ht="15.75" customHeight="1">
      <c r="A260" s="352"/>
      <c r="B260" s="401"/>
      <c r="C260" s="1200"/>
      <c r="D260" s="186"/>
      <c r="E260" s="186"/>
      <c r="F260" s="186"/>
      <c r="G260" s="186"/>
      <c r="H260" s="186"/>
      <c r="I260" s="186"/>
      <c r="J260" s="186"/>
      <c r="K260" s="186"/>
      <c r="L260" s="257" t="s">
        <v>683</v>
      </c>
      <c r="M260" s="258">
        <f t="shared" ref="M260:M261" si="54">M255+M241</f>
        <v>0</v>
      </c>
      <c r="N260" s="258">
        <f t="shared" ref="N260:R260" si="55">N255+N238</f>
        <v>0</v>
      </c>
      <c r="O260" s="258">
        <f t="shared" si="55"/>
        <v>0</v>
      </c>
      <c r="P260" s="258">
        <f t="shared" si="55"/>
        <v>0</v>
      </c>
      <c r="Q260" s="258">
        <f t="shared" si="55"/>
        <v>0</v>
      </c>
      <c r="R260" s="258">
        <f t="shared" si="55"/>
        <v>0</v>
      </c>
      <c r="S260" s="259">
        <f t="shared" si="51"/>
        <v>0</v>
      </c>
      <c r="T260" s="29"/>
      <c r="U260" s="185"/>
      <c r="V260" s="185"/>
      <c r="W260" s="185"/>
      <c r="X260" s="185"/>
      <c r="Y260" s="185"/>
      <c r="Z260" s="185"/>
      <c r="AA260" s="185"/>
      <c r="AB260" s="185"/>
      <c r="AC260" s="185"/>
    </row>
    <row r="261" spans="1:29" ht="15.75" customHeight="1">
      <c r="A261" s="352"/>
      <c r="B261" s="401"/>
      <c r="C261" s="1201"/>
      <c r="D261" s="186"/>
      <c r="E261" s="186"/>
      <c r="F261" s="186"/>
      <c r="G261" s="186"/>
      <c r="H261" s="186"/>
      <c r="I261" s="186"/>
      <c r="J261" s="186"/>
      <c r="K261" s="186"/>
      <c r="L261" s="260" t="s">
        <v>684</v>
      </c>
      <c r="M261" s="261">
        <f t="shared" si="54"/>
        <v>0</v>
      </c>
      <c r="N261" s="261">
        <f t="shared" ref="N261:R261" si="56">N256+N239</f>
        <v>0</v>
      </c>
      <c r="O261" s="261">
        <f t="shared" si="56"/>
        <v>0</v>
      </c>
      <c r="P261" s="261">
        <f t="shared" si="56"/>
        <v>0</v>
      </c>
      <c r="Q261" s="261">
        <f t="shared" si="56"/>
        <v>0</v>
      </c>
      <c r="R261" s="261">
        <f t="shared" si="56"/>
        <v>0</v>
      </c>
      <c r="S261" s="262">
        <f t="shared" si="51"/>
        <v>0</v>
      </c>
      <c r="T261" s="29"/>
      <c r="U261" s="185"/>
      <c r="V261" s="185"/>
      <c r="W261" s="185"/>
      <c r="X261" s="185"/>
      <c r="Y261" s="185"/>
      <c r="Z261" s="185"/>
      <c r="AA261" s="185"/>
      <c r="AB261" s="185"/>
      <c r="AC261" s="185"/>
    </row>
    <row r="262" spans="1:29" ht="18.75" customHeight="1">
      <c r="A262" s="1262" t="s">
        <v>817</v>
      </c>
      <c r="B262" s="1138"/>
      <c r="C262" s="1125"/>
      <c r="D262" s="1126"/>
      <c r="E262" s="1126"/>
      <c r="F262" s="1126"/>
      <c r="G262" s="1126"/>
      <c r="H262" s="1126"/>
      <c r="I262" s="1126"/>
      <c r="J262" s="1126"/>
      <c r="K262" s="1126"/>
      <c r="L262" s="1125"/>
      <c r="M262" s="1129"/>
      <c r="N262" s="1129"/>
      <c r="O262" s="1129"/>
      <c r="P262" s="1129"/>
      <c r="Q262" s="1129"/>
      <c r="R262" s="1126"/>
      <c r="S262" s="1126"/>
      <c r="T262" s="29"/>
      <c r="U262" s="185"/>
      <c r="V262" s="185"/>
      <c r="W262" s="185"/>
      <c r="X262" s="8"/>
      <c r="Y262" s="8"/>
      <c r="Z262" s="8"/>
      <c r="AA262" s="8"/>
      <c r="AB262" s="8"/>
      <c r="AC262" s="8"/>
    </row>
    <row r="263" spans="1:29" ht="42" customHeight="1">
      <c r="A263" s="1187">
        <v>9</v>
      </c>
      <c r="B263" s="1216" t="s">
        <v>225</v>
      </c>
      <c r="C263" s="186" t="s">
        <v>643</v>
      </c>
      <c r="D263" s="306">
        <v>4</v>
      </c>
      <c r="E263" s="9" t="s">
        <v>790</v>
      </c>
      <c r="F263" s="9" t="s">
        <v>3325</v>
      </c>
      <c r="G263" s="306"/>
      <c r="H263" s="306">
        <v>1</v>
      </c>
      <c r="I263" s="9">
        <v>4</v>
      </c>
      <c r="J263" s="9" t="s">
        <v>3072</v>
      </c>
      <c r="K263" s="33" t="s">
        <v>3325</v>
      </c>
      <c r="L263" s="1185" t="s">
        <v>592</v>
      </c>
      <c r="M263" s="18"/>
      <c r="N263" s="202" t="s">
        <v>3355</v>
      </c>
      <c r="O263" s="18"/>
      <c r="P263" s="18" t="s">
        <v>3356</v>
      </c>
      <c r="Q263" s="202" t="s">
        <v>3357</v>
      </c>
      <c r="R263" s="29"/>
      <c r="S263" s="29"/>
      <c r="T263" s="29"/>
      <c r="U263" s="185"/>
      <c r="V263" s="185"/>
      <c r="W263" s="185"/>
      <c r="X263" s="8"/>
      <c r="Y263" s="8"/>
      <c r="Z263" s="8"/>
      <c r="AA263" s="8"/>
      <c r="AB263" s="8"/>
      <c r="AC263" s="8"/>
    </row>
    <row r="264" spans="1:29" ht="18.75" customHeight="1">
      <c r="A264" s="1152"/>
      <c r="B264" s="1152"/>
      <c r="C264" s="186" t="s">
        <v>646</v>
      </c>
      <c r="D264" s="306">
        <v>4</v>
      </c>
      <c r="E264" s="9" t="s">
        <v>808</v>
      </c>
      <c r="F264" s="9" t="s">
        <v>3325</v>
      </c>
      <c r="G264" s="306"/>
      <c r="H264" s="306">
        <v>2</v>
      </c>
      <c r="I264" s="9">
        <v>4</v>
      </c>
      <c r="J264" s="9" t="s">
        <v>3078</v>
      </c>
      <c r="K264" s="33" t="s">
        <v>3325</v>
      </c>
      <c r="L264" s="1152"/>
      <c r="M264" s="29"/>
      <c r="N264" s="29"/>
      <c r="O264" s="29"/>
      <c r="P264" s="18"/>
      <c r="Q264" s="29"/>
      <c r="R264" s="29"/>
      <c r="S264" s="29"/>
      <c r="T264" s="29"/>
      <c r="U264" s="185"/>
      <c r="V264" s="185"/>
      <c r="W264" s="185"/>
      <c r="X264" s="8"/>
      <c r="Y264" s="8"/>
      <c r="Z264" s="8"/>
      <c r="AA264" s="8"/>
      <c r="AB264" s="8"/>
      <c r="AC264" s="8"/>
    </row>
    <row r="265" spans="1:29" ht="18.75" customHeight="1">
      <c r="A265" s="1152"/>
      <c r="B265" s="1152"/>
      <c r="C265" s="186" t="s">
        <v>656</v>
      </c>
      <c r="D265" s="306">
        <v>5</v>
      </c>
      <c r="E265" s="9" t="s">
        <v>650</v>
      </c>
      <c r="F265" s="9" t="s">
        <v>3325</v>
      </c>
      <c r="G265" s="306"/>
      <c r="H265" s="306">
        <v>3</v>
      </c>
      <c r="I265" s="9">
        <v>4</v>
      </c>
      <c r="J265" s="9" t="s">
        <v>650</v>
      </c>
      <c r="K265" s="33" t="s">
        <v>3325</v>
      </c>
      <c r="L265" s="1152"/>
      <c r="M265" s="29"/>
      <c r="N265" s="29"/>
      <c r="O265" s="29"/>
      <c r="P265" s="29"/>
      <c r="Q265" s="18"/>
      <c r="R265" s="29"/>
      <c r="S265" s="29"/>
      <c r="T265" s="29"/>
      <c r="U265" s="185"/>
      <c r="V265" s="185"/>
      <c r="W265" s="185"/>
      <c r="X265" s="8"/>
      <c r="Y265" s="8"/>
      <c r="Z265" s="8"/>
      <c r="AA265" s="8"/>
      <c r="AB265" s="8"/>
      <c r="AC265" s="8"/>
    </row>
    <row r="266" spans="1:29" ht="18.75" customHeight="1">
      <c r="A266" s="1152"/>
      <c r="B266" s="1152"/>
      <c r="C266" s="186" t="s">
        <v>657</v>
      </c>
      <c r="D266" s="306">
        <v>4</v>
      </c>
      <c r="E266" s="9" t="s">
        <v>653</v>
      </c>
      <c r="F266" s="9" t="s">
        <v>3325</v>
      </c>
      <c r="G266" s="306"/>
      <c r="H266" s="306">
        <v>4</v>
      </c>
      <c r="I266" s="9">
        <v>5</v>
      </c>
      <c r="J266" s="9" t="s">
        <v>653</v>
      </c>
      <c r="K266" s="33" t="s">
        <v>3325</v>
      </c>
      <c r="L266" s="1152"/>
      <c r="M266" s="18"/>
      <c r="N266" s="12"/>
      <c r="O266" s="18"/>
      <c r="P266" s="18"/>
      <c r="Q266" s="29"/>
      <c r="R266" s="29"/>
      <c r="S266" s="29"/>
      <c r="T266" s="29"/>
      <c r="U266" s="185"/>
      <c r="V266" s="185"/>
      <c r="W266" s="185"/>
      <c r="X266" s="8"/>
      <c r="Y266" s="8"/>
      <c r="Z266" s="8"/>
      <c r="AA266" s="8"/>
      <c r="AB266" s="8"/>
      <c r="AC266" s="8"/>
    </row>
    <row r="267" spans="1:29" ht="18.75" customHeight="1">
      <c r="A267" s="1152"/>
      <c r="B267" s="1152"/>
      <c r="C267" s="186" t="s">
        <v>658</v>
      </c>
      <c r="D267" s="306">
        <v>3</v>
      </c>
      <c r="E267" s="9" t="s">
        <v>655</v>
      </c>
      <c r="F267" s="9" t="s">
        <v>3325</v>
      </c>
      <c r="G267" s="306"/>
      <c r="H267" s="306">
        <v>5</v>
      </c>
      <c r="I267" s="9">
        <v>4</v>
      </c>
      <c r="J267" s="9" t="s">
        <v>655</v>
      </c>
      <c r="K267" s="33" t="s">
        <v>3325</v>
      </c>
      <c r="L267" s="1147"/>
      <c r="M267" s="18"/>
      <c r="N267" s="575"/>
      <c r="O267" s="29"/>
      <c r="P267" s="12"/>
      <c r="Q267" s="12"/>
      <c r="R267" s="29"/>
      <c r="S267" s="29"/>
      <c r="T267" s="29"/>
      <c r="U267" s="185"/>
      <c r="V267" s="185"/>
      <c r="W267" s="185"/>
      <c r="X267" s="8"/>
      <c r="Y267" s="8"/>
      <c r="Z267" s="8"/>
      <c r="AA267" s="8"/>
      <c r="AB267" s="8"/>
      <c r="AC267" s="8"/>
    </row>
    <row r="268" spans="1:29" ht="15.75" customHeight="1">
      <c r="A268" s="1152"/>
      <c r="B268" s="1152"/>
      <c r="C268" s="186"/>
      <c r="D268" s="306"/>
      <c r="E268" s="306"/>
      <c r="F268" s="306"/>
      <c r="G268" s="306"/>
      <c r="H268" s="306"/>
      <c r="I268" s="115">
        <v>21</v>
      </c>
      <c r="J268" s="306"/>
      <c r="K268" s="33"/>
      <c r="L268" s="186" t="s">
        <v>593</v>
      </c>
      <c r="M268" s="192"/>
      <c r="N268" s="192"/>
      <c r="O268" s="192"/>
      <c r="P268" s="192"/>
      <c r="Q268" s="192"/>
      <c r="R268" s="194"/>
      <c r="S268" s="4">
        <f t="shared" ref="S268:S276" si="57">SUM(M268:R268)</f>
        <v>0</v>
      </c>
      <c r="T268" s="29"/>
      <c r="U268" s="185"/>
      <c r="V268" s="185"/>
      <c r="W268" s="185"/>
      <c r="X268" s="8"/>
      <c r="Y268" s="8"/>
      <c r="Z268" s="8"/>
      <c r="AA268" s="8"/>
      <c r="AB268" s="8"/>
      <c r="AC268" s="8"/>
    </row>
    <row r="269" spans="1:29" ht="15.75" customHeight="1">
      <c r="A269" s="1152"/>
      <c r="B269" s="1152"/>
      <c r="C269" s="186"/>
      <c r="D269" s="306"/>
      <c r="E269" s="306"/>
      <c r="F269" s="306"/>
      <c r="G269" s="306"/>
      <c r="H269" s="306"/>
      <c r="I269" s="306"/>
      <c r="J269" s="306"/>
      <c r="K269" s="33"/>
      <c r="L269" s="195" t="s">
        <v>594</v>
      </c>
      <c r="M269" s="196"/>
      <c r="N269" s="196"/>
      <c r="O269" s="196"/>
      <c r="P269" s="196"/>
      <c r="Q269" s="196"/>
      <c r="R269" s="29"/>
      <c r="S269" s="33">
        <f t="shared" si="57"/>
        <v>0</v>
      </c>
      <c r="T269" s="29"/>
      <c r="U269" s="185"/>
      <c r="V269" s="185"/>
      <c r="W269" s="185"/>
      <c r="X269" s="8"/>
      <c r="Y269" s="8"/>
      <c r="Z269" s="8"/>
      <c r="AA269" s="8"/>
      <c r="AB269" s="8"/>
      <c r="AC269" s="8"/>
    </row>
    <row r="270" spans="1:29" ht="15.75" customHeight="1">
      <c r="A270" s="1152"/>
      <c r="B270" s="1152"/>
      <c r="C270" s="186"/>
      <c r="D270" s="33"/>
      <c r="E270" s="33"/>
      <c r="F270" s="33"/>
      <c r="G270" s="33"/>
      <c r="H270" s="33"/>
      <c r="I270" s="33"/>
      <c r="J270" s="33"/>
      <c r="K270" s="33"/>
      <c r="L270" s="195" t="s">
        <v>595</v>
      </c>
      <c r="M270" s="198"/>
      <c r="N270" s="198"/>
      <c r="O270" s="198"/>
      <c r="P270" s="198"/>
      <c r="Q270" s="198"/>
      <c r="R270" s="29"/>
      <c r="S270" s="33">
        <f t="shared" si="57"/>
        <v>0</v>
      </c>
      <c r="T270" s="29"/>
      <c r="U270" s="185"/>
      <c r="V270" s="185"/>
      <c r="W270" s="185"/>
      <c r="X270" s="8"/>
      <c r="Y270" s="8"/>
      <c r="Z270" s="8"/>
      <c r="AA270" s="8"/>
      <c r="AB270" s="8"/>
      <c r="AC270" s="8"/>
    </row>
    <row r="271" spans="1:29" ht="15.75" customHeight="1">
      <c r="A271" s="1152"/>
      <c r="B271" s="1152"/>
      <c r="C271" s="186"/>
      <c r="D271" s="33"/>
      <c r="E271" s="33"/>
      <c r="F271" s="33"/>
      <c r="G271" s="33"/>
      <c r="H271" s="33"/>
      <c r="I271" s="33"/>
      <c r="J271" s="33"/>
      <c r="K271" s="33"/>
      <c r="L271" s="199" t="s">
        <v>596</v>
      </c>
      <c r="M271" s="200"/>
      <c r="N271" s="200"/>
      <c r="O271" s="200"/>
      <c r="P271" s="200"/>
      <c r="Q271" s="200"/>
      <c r="R271" s="202"/>
      <c r="S271" s="203">
        <f t="shared" si="57"/>
        <v>0</v>
      </c>
      <c r="T271" s="29"/>
      <c r="U271" s="185"/>
      <c r="V271" s="185"/>
      <c r="W271" s="185"/>
      <c r="X271" s="8"/>
      <c r="Y271" s="8"/>
      <c r="Z271" s="8"/>
      <c r="AA271" s="8"/>
      <c r="AB271" s="8"/>
      <c r="AC271" s="8"/>
    </row>
    <row r="272" spans="1:29" ht="15.75" customHeight="1">
      <c r="A272" s="1152"/>
      <c r="B272" s="1152"/>
      <c r="C272" s="186"/>
      <c r="D272" s="306"/>
      <c r="E272" s="306"/>
      <c r="F272" s="306"/>
      <c r="G272" s="306"/>
      <c r="H272" s="306"/>
      <c r="I272" s="306"/>
      <c r="J272" s="306"/>
      <c r="K272" s="33"/>
      <c r="L272" s="199" t="s">
        <v>597</v>
      </c>
      <c r="M272" s="200"/>
      <c r="N272" s="200"/>
      <c r="O272" s="200"/>
      <c r="P272" s="200"/>
      <c r="Q272" s="200"/>
      <c r="R272" s="202"/>
      <c r="S272" s="203">
        <f t="shared" si="57"/>
        <v>0</v>
      </c>
      <c r="T272" s="29"/>
      <c r="U272" s="185"/>
      <c r="V272" s="185"/>
      <c r="W272" s="185"/>
      <c r="X272" s="8"/>
      <c r="Y272" s="8"/>
      <c r="Z272" s="8"/>
      <c r="AA272" s="8"/>
      <c r="AB272" s="8"/>
      <c r="AC272" s="8"/>
    </row>
    <row r="273" spans="1:29" ht="15.75" customHeight="1">
      <c r="A273" s="1152"/>
      <c r="B273" s="1152"/>
      <c r="C273" s="186"/>
      <c r="D273" s="306"/>
      <c r="E273" s="306"/>
      <c r="F273" s="306"/>
      <c r="G273" s="306"/>
      <c r="H273" s="306"/>
      <c r="I273" s="306"/>
      <c r="J273" s="306"/>
      <c r="K273" s="33"/>
      <c r="L273" s="208" t="s">
        <v>598</v>
      </c>
      <c r="M273" s="200"/>
      <c r="N273" s="200"/>
      <c r="O273" s="200"/>
      <c r="P273" s="200"/>
      <c r="Q273" s="200"/>
      <c r="R273" s="202"/>
      <c r="S273" s="203">
        <f t="shared" si="57"/>
        <v>0</v>
      </c>
      <c r="T273" s="29"/>
      <c r="U273" s="185"/>
      <c r="V273" s="185"/>
      <c r="W273" s="185"/>
      <c r="X273" s="8"/>
      <c r="Y273" s="8"/>
      <c r="Z273" s="8"/>
      <c r="AA273" s="8"/>
      <c r="AB273" s="8"/>
      <c r="AC273" s="8"/>
    </row>
    <row r="274" spans="1:29" ht="15.75" customHeight="1">
      <c r="A274" s="1152"/>
      <c r="B274" s="1152"/>
      <c r="C274" s="186"/>
      <c r="D274" s="33"/>
      <c r="E274" s="33"/>
      <c r="F274" s="33"/>
      <c r="G274" s="33"/>
      <c r="H274" s="33"/>
      <c r="I274" s="33"/>
      <c r="J274" s="33"/>
      <c r="K274" s="33"/>
      <c r="L274" s="209" t="s">
        <v>599</v>
      </c>
      <c r="M274" s="210"/>
      <c r="N274" s="210"/>
      <c r="O274" s="210"/>
      <c r="P274" s="210"/>
      <c r="Q274" s="210"/>
      <c r="R274" s="211"/>
      <c r="S274" s="212">
        <f t="shared" si="57"/>
        <v>0</v>
      </c>
      <c r="T274" s="29"/>
      <c r="U274" s="185"/>
      <c r="V274" s="185"/>
      <c r="W274" s="185"/>
      <c r="X274" s="8"/>
      <c r="Y274" s="8"/>
      <c r="Z274" s="8"/>
      <c r="AA274" s="8"/>
      <c r="AB274" s="8"/>
      <c r="AC274" s="8"/>
    </row>
    <row r="275" spans="1:29" ht="15.75" customHeight="1">
      <c r="A275" s="1152"/>
      <c r="B275" s="1152"/>
      <c r="C275" s="186"/>
      <c r="D275" s="33"/>
      <c r="E275" s="33"/>
      <c r="F275" s="33"/>
      <c r="G275" s="33"/>
      <c r="H275" s="33"/>
      <c r="I275" s="33"/>
      <c r="J275" s="33"/>
      <c r="K275" s="33"/>
      <c r="L275" s="209" t="s">
        <v>600</v>
      </c>
      <c r="M275" s="213"/>
      <c r="N275" s="213"/>
      <c r="O275" s="213"/>
      <c r="P275" s="213"/>
      <c r="Q275" s="213"/>
      <c r="R275" s="214"/>
      <c r="S275" s="215">
        <f t="shared" si="57"/>
        <v>0</v>
      </c>
      <c r="T275" s="29"/>
      <c r="U275" s="185"/>
      <c r="V275" s="185"/>
      <c r="W275" s="185"/>
      <c r="X275" s="8"/>
      <c r="Y275" s="8"/>
      <c r="Z275" s="8"/>
      <c r="AA275" s="8"/>
      <c r="AB275" s="8"/>
      <c r="AC275" s="8"/>
    </row>
    <row r="276" spans="1:29" ht="15.75" customHeight="1">
      <c r="A276" s="1152"/>
      <c r="B276" s="1152"/>
      <c r="C276" s="216"/>
      <c r="D276" s="674"/>
      <c r="E276" s="674"/>
      <c r="F276" s="674"/>
      <c r="G276" s="674"/>
      <c r="H276" s="674"/>
      <c r="I276" s="674"/>
      <c r="J276" s="674"/>
      <c r="K276" s="674"/>
      <c r="L276" s="222"/>
      <c r="M276" s="223">
        <f t="shared" ref="M276:Q276" si="58">M268+M270+M271</f>
        <v>0</v>
      </c>
      <c r="N276" s="223">
        <f t="shared" si="58"/>
        <v>0</v>
      </c>
      <c r="O276" s="223">
        <f t="shared" si="58"/>
        <v>0</v>
      </c>
      <c r="P276" s="223">
        <f t="shared" si="58"/>
        <v>0</v>
      </c>
      <c r="Q276" s="223">
        <f t="shared" si="58"/>
        <v>0</v>
      </c>
      <c r="R276" s="224">
        <f>SUM(R268:R271)-R269</f>
        <v>0</v>
      </c>
      <c r="S276" s="225">
        <f t="shared" si="57"/>
        <v>0</v>
      </c>
      <c r="T276" s="29"/>
      <c r="U276" s="185"/>
      <c r="V276" s="185"/>
      <c r="W276" s="185"/>
      <c r="X276" s="185"/>
      <c r="Y276" s="185"/>
      <c r="Z276" s="185"/>
      <c r="AA276" s="185"/>
      <c r="AB276" s="185"/>
      <c r="AC276" s="185"/>
    </row>
    <row r="277" spans="1:29" ht="18.75" customHeight="1">
      <c r="A277" s="1152"/>
      <c r="B277" s="1152"/>
      <c r="C277" s="575"/>
      <c r="D277" s="575"/>
      <c r="E277" s="575"/>
      <c r="F277" s="575"/>
      <c r="G277" s="575"/>
      <c r="H277" s="575"/>
      <c r="I277" s="575"/>
      <c r="J277" s="575"/>
      <c r="K277" s="788"/>
      <c r="L277" s="1232" t="s">
        <v>601</v>
      </c>
      <c r="M277" s="247" t="s">
        <v>3358</v>
      </c>
      <c r="N277" s="247" t="s">
        <v>3359</v>
      </c>
      <c r="O277" s="247" t="s">
        <v>3360</v>
      </c>
      <c r="P277" s="247" t="s">
        <v>3361</v>
      </c>
      <c r="Q277" s="247" t="s">
        <v>3362</v>
      </c>
      <c r="R277" s="228"/>
      <c r="S277" s="228"/>
      <c r="T277" s="29"/>
      <c r="U277" s="185"/>
      <c r="V277" s="185"/>
      <c r="W277" s="185"/>
      <c r="X277" s="8"/>
      <c r="Y277" s="8"/>
      <c r="Z277" s="8"/>
      <c r="AA277" s="8"/>
      <c r="AB277" s="8"/>
      <c r="AC277" s="8"/>
    </row>
    <row r="278" spans="1:29" ht="18.75" customHeight="1">
      <c r="A278" s="1152"/>
      <c r="B278" s="1152"/>
      <c r="C278" s="575"/>
      <c r="D278" s="575"/>
      <c r="E278" s="575"/>
      <c r="F278" s="575"/>
      <c r="G278" s="575"/>
      <c r="H278" s="575"/>
      <c r="I278" s="575"/>
      <c r="J278" s="575"/>
      <c r="K278" s="788"/>
      <c r="L278" s="1152"/>
      <c r="M278" s="247" t="s">
        <v>3363</v>
      </c>
      <c r="N278" s="247" t="s">
        <v>3364</v>
      </c>
      <c r="O278" s="247" t="s">
        <v>3365</v>
      </c>
      <c r="P278" s="247"/>
      <c r="Q278" s="247" t="s">
        <v>3366</v>
      </c>
      <c r="R278" s="228"/>
      <c r="S278" s="228"/>
      <c r="T278" s="29"/>
      <c r="U278" s="185"/>
      <c r="V278" s="185"/>
      <c r="W278" s="185"/>
      <c r="X278" s="8"/>
      <c r="Y278" s="8"/>
      <c r="Z278" s="8"/>
      <c r="AA278" s="8"/>
      <c r="AB278" s="8"/>
      <c r="AC278" s="8"/>
    </row>
    <row r="279" spans="1:29" ht="18.75" customHeight="1">
      <c r="A279" s="1152"/>
      <c r="B279" s="1152"/>
      <c r="C279" s="186"/>
      <c r="D279" s="29"/>
      <c r="E279" s="29"/>
      <c r="F279" s="29"/>
      <c r="G279" s="29"/>
      <c r="H279" s="29"/>
      <c r="I279" s="29"/>
      <c r="J279" s="29"/>
      <c r="K279" s="29"/>
      <c r="L279" s="1152"/>
      <c r="M279" s="228"/>
      <c r="N279" s="228"/>
      <c r="O279" s="228"/>
      <c r="P279" s="228"/>
      <c r="Q279" s="228"/>
      <c r="R279" s="228"/>
      <c r="S279" s="228"/>
      <c r="T279" s="29"/>
      <c r="U279" s="185"/>
      <c r="V279" s="185"/>
      <c r="W279" s="185"/>
      <c r="X279" s="8"/>
      <c r="Y279" s="8"/>
      <c r="Z279" s="8"/>
      <c r="AA279" s="8"/>
      <c r="AB279" s="8"/>
      <c r="AC279" s="8"/>
    </row>
    <row r="280" spans="1:29" ht="18.75" customHeight="1">
      <c r="A280" s="1152"/>
      <c r="B280" s="1152"/>
      <c r="C280" s="186"/>
      <c r="D280" s="29"/>
      <c r="E280" s="29"/>
      <c r="F280" s="29"/>
      <c r="G280" s="29"/>
      <c r="H280" s="29"/>
      <c r="I280" s="29"/>
      <c r="J280" s="29"/>
      <c r="K280" s="29"/>
      <c r="L280" s="1152"/>
      <c r="M280" s="228"/>
      <c r="N280" s="228"/>
      <c r="O280" s="228"/>
      <c r="P280" s="228"/>
      <c r="Q280" s="228"/>
      <c r="R280" s="228"/>
      <c r="S280" s="228"/>
      <c r="T280" s="29"/>
      <c r="U280" s="185"/>
      <c r="V280" s="185"/>
      <c r="W280" s="185"/>
      <c r="X280" s="8"/>
      <c r="Y280" s="8"/>
      <c r="Z280" s="8"/>
      <c r="AA280" s="8"/>
      <c r="AB280" s="8"/>
      <c r="AC280" s="8"/>
    </row>
    <row r="281" spans="1:29" ht="18.75" customHeight="1">
      <c r="A281" s="1152"/>
      <c r="B281" s="1152"/>
      <c r="C281" s="186"/>
      <c r="D281" s="29"/>
      <c r="E281" s="29"/>
      <c r="F281" s="29"/>
      <c r="G281" s="29"/>
      <c r="H281" s="29"/>
      <c r="I281" s="29"/>
      <c r="J281" s="29"/>
      <c r="K281" s="29"/>
      <c r="L281" s="1147"/>
      <c r="M281" s="228"/>
      <c r="N281" s="228"/>
      <c r="O281" s="230"/>
      <c r="P281" s="230"/>
      <c r="Q281" s="228"/>
      <c r="R281" s="228"/>
      <c r="S281" s="228"/>
      <c r="T281" s="29"/>
      <c r="U281" s="185"/>
      <c r="V281" s="185"/>
      <c r="W281" s="185"/>
      <c r="X281" s="8"/>
      <c r="Y281" s="8"/>
      <c r="Z281" s="8"/>
      <c r="AA281" s="8"/>
      <c r="AB281" s="8"/>
      <c r="AC281" s="8"/>
    </row>
    <row r="282" spans="1:29" ht="15.75" customHeight="1">
      <c r="A282" s="1152"/>
      <c r="B282" s="1152"/>
      <c r="C282" s="186"/>
      <c r="D282" s="29"/>
      <c r="E282" s="29"/>
      <c r="F282" s="29"/>
      <c r="G282" s="29"/>
      <c r="H282" s="29"/>
      <c r="I282" s="29"/>
      <c r="J282" s="29"/>
      <c r="K282" s="29"/>
      <c r="L282" s="238" t="s">
        <v>593</v>
      </c>
      <c r="M282" s="280"/>
      <c r="N282" s="280"/>
      <c r="O282" s="280"/>
      <c r="P282" s="280"/>
      <c r="Q282" s="280"/>
      <c r="R282" s="236"/>
      <c r="S282" s="237">
        <f t="shared" ref="S282:S293" si="59">SUM(M282:R282)</f>
        <v>0</v>
      </c>
      <c r="T282" s="29"/>
      <c r="U282" s="185"/>
      <c r="V282" s="185"/>
      <c r="W282" s="185"/>
      <c r="X282" s="8"/>
      <c r="Y282" s="8"/>
      <c r="Z282" s="8"/>
      <c r="AA282" s="8"/>
      <c r="AB282" s="8"/>
      <c r="AC282" s="8"/>
    </row>
    <row r="283" spans="1:29" ht="15.75" customHeight="1">
      <c r="A283" s="1152"/>
      <c r="B283" s="1152"/>
      <c r="C283" s="186"/>
      <c r="D283" s="29"/>
      <c r="E283" s="29"/>
      <c r="F283" s="29"/>
      <c r="G283" s="29"/>
      <c r="H283" s="29"/>
      <c r="I283" s="29"/>
      <c r="J283" s="29"/>
      <c r="K283" s="29"/>
      <c r="L283" s="240" t="s">
        <v>594</v>
      </c>
      <c r="M283" s="281"/>
      <c r="N283" s="281"/>
      <c r="O283" s="281"/>
      <c r="P283" s="281"/>
      <c r="Q283" s="281"/>
      <c r="R283" s="228"/>
      <c r="S283" s="242">
        <f t="shared" si="59"/>
        <v>0</v>
      </c>
      <c r="T283" s="29"/>
      <c r="U283" s="185"/>
      <c r="V283" s="185"/>
      <c r="W283" s="185"/>
      <c r="X283" s="8"/>
      <c r="Y283" s="8"/>
      <c r="Z283" s="8"/>
      <c r="AA283" s="8"/>
      <c r="AB283" s="8"/>
      <c r="AC283" s="8"/>
    </row>
    <row r="284" spans="1:29" ht="15.75" customHeight="1">
      <c r="A284" s="1152"/>
      <c r="B284" s="1152"/>
      <c r="C284" s="186"/>
      <c r="D284" s="29"/>
      <c r="E284" s="29"/>
      <c r="F284" s="29"/>
      <c r="G284" s="29"/>
      <c r="H284" s="29"/>
      <c r="I284" s="29"/>
      <c r="J284" s="29"/>
      <c r="K284" s="29"/>
      <c r="L284" s="240" t="s">
        <v>595</v>
      </c>
      <c r="M284" s="243"/>
      <c r="N284" s="243"/>
      <c r="O284" s="243"/>
      <c r="P284" s="243"/>
      <c r="Q284" s="243"/>
      <c r="R284" s="228"/>
      <c r="S284" s="242">
        <f t="shared" si="59"/>
        <v>0</v>
      </c>
      <c r="T284" s="29"/>
      <c r="U284" s="185"/>
      <c r="V284" s="185"/>
      <c r="W284" s="185"/>
      <c r="X284" s="8"/>
      <c r="Y284" s="8"/>
      <c r="Z284" s="8"/>
      <c r="AA284" s="8"/>
      <c r="AB284" s="8"/>
      <c r="AC284" s="8"/>
    </row>
    <row r="285" spans="1:29" ht="15.75" customHeight="1">
      <c r="A285" s="1152"/>
      <c r="B285" s="1152"/>
      <c r="C285" s="186"/>
      <c r="D285" s="29"/>
      <c r="E285" s="29"/>
      <c r="F285" s="29"/>
      <c r="G285" s="29"/>
      <c r="H285" s="29"/>
      <c r="I285" s="29"/>
      <c r="J285" s="29"/>
      <c r="K285" s="29"/>
      <c r="L285" s="244" t="s">
        <v>596</v>
      </c>
      <c r="M285" s="246"/>
      <c r="N285" s="246"/>
      <c r="O285" s="246"/>
      <c r="P285" s="246"/>
      <c r="Q285" s="246"/>
      <c r="R285" s="247"/>
      <c r="S285" s="248">
        <f t="shared" si="59"/>
        <v>0</v>
      </c>
      <c r="T285" s="29"/>
      <c r="U285" s="185"/>
      <c r="V285" s="185"/>
      <c r="W285" s="185"/>
      <c r="X285" s="8"/>
      <c r="Y285" s="8"/>
      <c r="Z285" s="8"/>
      <c r="AA285" s="8"/>
      <c r="AB285" s="8"/>
      <c r="AC285" s="8"/>
    </row>
    <row r="286" spans="1:29" ht="15.75" customHeight="1">
      <c r="A286" s="1152"/>
      <c r="B286" s="1152"/>
      <c r="C286" s="1200"/>
      <c r="D286" s="186"/>
      <c r="E286" s="186"/>
      <c r="F286" s="186"/>
      <c r="G286" s="186"/>
      <c r="H286" s="186"/>
      <c r="I286" s="186"/>
      <c r="J286" s="186"/>
      <c r="K286" s="186"/>
      <c r="L286" s="244" t="s">
        <v>597</v>
      </c>
      <c r="M286" s="246"/>
      <c r="N286" s="246"/>
      <c r="O286" s="246"/>
      <c r="P286" s="246"/>
      <c r="Q286" s="246"/>
      <c r="R286" s="247"/>
      <c r="S286" s="248">
        <f t="shared" si="59"/>
        <v>0</v>
      </c>
      <c r="T286" s="29"/>
      <c r="U286" s="185"/>
      <c r="V286" s="185"/>
      <c r="W286" s="185"/>
      <c r="X286" s="185"/>
      <c r="Y286" s="185"/>
      <c r="Z286" s="185"/>
      <c r="AA286" s="185"/>
      <c r="AB286" s="185"/>
      <c r="AC286" s="185"/>
    </row>
    <row r="287" spans="1:29" ht="15.75" customHeight="1">
      <c r="A287" s="1152"/>
      <c r="B287" s="1152"/>
      <c r="C287" s="1201"/>
      <c r="D287" s="186"/>
      <c r="E287" s="186"/>
      <c r="F287" s="186"/>
      <c r="G287" s="186"/>
      <c r="H287" s="186"/>
      <c r="I287" s="186"/>
      <c r="J287" s="186"/>
      <c r="K287" s="186"/>
      <c r="L287" s="249" t="s">
        <v>598</v>
      </c>
      <c r="M287" s="246"/>
      <c r="N287" s="246"/>
      <c r="O287" s="246"/>
      <c r="P287" s="246"/>
      <c r="Q287" s="246"/>
      <c r="R287" s="247"/>
      <c r="S287" s="248">
        <f t="shared" si="59"/>
        <v>0</v>
      </c>
      <c r="T287" s="29"/>
      <c r="U287" s="185"/>
      <c r="V287" s="185"/>
      <c r="W287" s="185"/>
      <c r="X287" s="185"/>
      <c r="Y287" s="185"/>
      <c r="Z287" s="185"/>
      <c r="AA287" s="185"/>
      <c r="AB287" s="185"/>
      <c r="AC287" s="185"/>
    </row>
    <row r="288" spans="1:29" ht="15.75" customHeight="1">
      <c r="A288" s="352"/>
      <c r="B288" s="401"/>
      <c r="C288" s="186"/>
      <c r="D288" s="29"/>
      <c r="E288" s="29"/>
      <c r="F288" s="29"/>
      <c r="G288" s="29"/>
      <c r="H288" s="29"/>
      <c r="I288" s="29"/>
      <c r="J288" s="29"/>
      <c r="K288" s="29"/>
      <c r="L288" s="250" t="s">
        <v>599</v>
      </c>
      <c r="M288" s="251"/>
      <c r="N288" s="251"/>
      <c r="O288" s="251"/>
      <c r="P288" s="251"/>
      <c r="Q288" s="251"/>
      <c r="R288" s="252"/>
      <c r="S288" s="253">
        <f t="shared" si="59"/>
        <v>0</v>
      </c>
      <c r="T288" s="29"/>
      <c r="U288" s="185"/>
      <c r="V288" s="185"/>
      <c r="W288" s="185"/>
      <c r="X288" s="8"/>
      <c r="Y288" s="8"/>
      <c r="Z288" s="8"/>
      <c r="AA288" s="8"/>
      <c r="AB288" s="8"/>
      <c r="AC288" s="8"/>
    </row>
    <row r="289" spans="1:29" ht="15.75" customHeight="1">
      <c r="A289" s="352"/>
      <c r="B289" s="401"/>
      <c r="C289" s="186"/>
      <c r="D289" s="29"/>
      <c r="E289" s="29"/>
      <c r="F289" s="29"/>
      <c r="G289" s="29"/>
      <c r="H289" s="29"/>
      <c r="I289" s="29"/>
      <c r="J289" s="29"/>
      <c r="K289" s="29"/>
      <c r="L289" s="250" t="s">
        <v>600</v>
      </c>
      <c r="M289" s="254"/>
      <c r="N289" s="254"/>
      <c r="O289" s="254"/>
      <c r="P289" s="254"/>
      <c r="Q289" s="254"/>
      <c r="R289" s="255"/>
      <c r="S289" s="256">
        <f t="shared" si="59"/>
        <v>0</v>
      </c>
      <c r="T289" s="29"/>
      <c r="U289" s="185"/>
      <c r="V289" s="185"/>
      <c r="W289" s="185"/>
      <c r="X289" s="8"/>
      <c r="Y289" s="8"/>
      <c r="Z289" s="8"/>
      <c r="AA289" s="8"/>
      <c r="AB289" s="8"/>
      <c r="AC289" s="8"/>
    </row>
    <row r="290" spans="1:29" ht="15.75" customHeight="1">
      <c r="A290" s="352"/>
      <c r="B290" s="401"/>
      <c r="C290" s="186"/>
      <c r="D290" s="29"/>
      <c r="E290" s="29"/>
      <c r="F290" s="29"/>
      <c r="G290" s="29"/>
      <c r="H290" s="29"/>
      <c r="I290" s="29"/>
      <c r="J290" s="29"/>
      <c r="K290" s="29"/>
      <c r="L290" s="222" t="s">
        <v>681</v>
      </c>
      <c r="M290" s="223">
        <f t="shared" ref="M290:R290" si="60">M282+M268</f>
        <v>0</v>
      </c>
      <c r="N290" s="223">
        <f t="shared" si="60"/>
        <v>0</v>
      </c>
      <c r="O290" s="223">
        <f t="shared" si="60"/>
        <v>0</v>
      </c>
      <c r="P290" s="223">
        <f t="shared" si="60"/>
        <v>0</v>
      </c>
      <c r="Q290" s="223">
        <f t="shared" si="60"/>
        <v>0</v>
      </c>
      <c r="R290" s="223">
        <f t="shared" si="60"/>
        <v>0</v>
      </c>
      <c r="S290" s="224">
        <f t="shared" si="59"/>
        <v>0</v>
      </c>
      <c r="T290" s="29"/>
      <c r="U290" s="185"/>
      <c r="V290" s="185"/>
      <c r="W290" s="185"/>
      <c r="X290" s="8"/>
      <c r="Y290" s="8"/>
      <c r="Z290" s="8"/>
      <c r="AA290" s="8"/>
      <c r="AB290" s="8"/>
      <c r="AC290" s="8"/>
    </row>
    <row r="291" spans="1:29" ht="15.75" customHeight="1">
      <c r="A291" s="352"/>
      <c r="B291" s="401"/>
      <c r="C291" s="186"/>
      <c r="D291" s="29"/>
      <c r="E291" s="29"/>
      <c r="F291" s="29"/>
      <c r="G291" s="29"/>
      <c r="H291" s="29"/>
      <c r="I291" s="29"/>
      <c r="J291" s="29"/>
      <c r="K291" s="29"/>
      <c r="L291" s="257" t="s">
        <v>682</v>
      </c>
      <c r="M291" s="258">
        <f t="shared" ref="M291:R291" si="61">M286+M285+M272+M271</f>
        <v>0</v>
      </c>
      <c r="N291" s="258">
        <f t="shared" si="61"/>
        <v>0</v>
      </c>
      <c r="O291" s="258">
        <f t="shared" si="61"/>
        <v>0</v>
      </c>
      <c r="P291" s="258">
        <f t="shared" si="61"/>
        <v>0</v>
      </c>
      <c r="Q291" s="258">
        <f t="shared" si="61"/>
        <v>0</v>
      </c>
      <c r="R291" s="258">
        <f t="shared" si="61"/>
        <v>0</v>
      </c>
      <c r="S291" s="259">
        <f t="shared" si="59"/>
        <v>0</v>
      </c>
      <c r="T291" s="29"/>
      <c r="U291" s="185"/>
      <c r="V291" s="185"/>
      <c r="W291" s="185"/>
      <c r="X291" s="8"/>
      <c r="Y291" s="8"/>
      <c r="Z291" s="8"/>
      <c r="AA291" s="8"/>
      <c r="AB291" s="8"/>
      <c r="AC291" s="8"/>
    </row>
    <row r="292" spans="1:29" ht="15.75" customHeight="1">
      <c r="A292" s="352"/>
      <c r="B292" s="401"/>
      <c r="C292" s="1200"/>
      <c r="D292" s="186"/>
      <c r="E292" s="186"/>
      <c r="F292" s="186"/>
      <c r="G292" s="186"/>
      <c r="H292" s="186"/>
      <c r="I292" s="186"/>
      <c r="J292" s="186"/>
      <c r="K292" s="186"/>
      <c r="L292" s="257" t="s">
        <v>683</v>
      </c>
      <c r="M292" s="258">
        <f t="shared" ref="M292:R292" si="62">M287+M273</f>
        <v>0</v>
      </c>
      <c r="N292" s="258">
        <f t="shared" si="62"/>
        <v>0</v>
      </c>
      <c r="O292" s="258">
        <f t="shared" si="62"/>
        <v>0</v>
      </c>
      <c r="P292" s="258">
        <f t="shared" si="62"/>
        <v>0</v>
      </c>
      <c r="Q292" s="258">
        <f t="shared" si="62"/>
        <v>0</v>
      </c>
      <c r="R292" s="258">
        <f t="shared" si="62"/>
        <v>0</v>
      </c>
      <c r="S292" s="259">
        <f t="shared" si="59"/>
        <v>0</v>
      </c>
      <c r="T292" s="29"/>
      <c r="U292" s="185"/>
      <c r="V292" s="185"/>
      <c r="W292" s="185"/>
      <c r="X292" s="185"/>
      <c r="Y292" s="185"/>
      <c r="Z292" s="185"/>
      <c r="AA292" s="185"/>
      <c r="AB292" s="185"/>
      <c r="AC292" s="185"/>
    </row>
    <row r="293" spans="1:29" ht="15.75" customHeight="1">
      <c r="A293" s="352"/>
      <c r="B293" s="401"/>
      <c r="C293" s="1201"/>
      <c r="D293" s="186"/>
      <c r="E293" s="186"/>
      <c r="F293" s="186"/>
      <c r="G293" s="186"/>
      <c r="H293" s="186"/>
      <c r="I293" s="186"/>
      <c r="J293" s="186"/>
      <c r="K293" s="186"/>
      <c r="L293" s="260" t="s">
        <v>684</v>
      </c>
      <c r="M293" s="261">
        <f t="shared" ref="M293:R293" si="63">M288+M274</f>
        <v>0</v>
      </c>
      <c r="N293" s="261">
        <f t="shared" si="63"/>
        <v>0</v>
      </c>
      <c r="O293" s="261">
        <f t="shared" si="63"/>
        <v>0</v>
      </c>
      <c r="P293" s="261">
        <f t="shared" si="63"/>
        <v>0</v>
      </c>
      <c r="Q293" s="261">
        <f t="shared" si="63"/>
        <v>0</v>
      </c>
      <c r="R293" s="261">
        <f t="shared" si="63"/>
        <v>0</v>
      </c>
      <c r="S293" s="262">
        <f t="shared" si="59"/>
        <v>0</v>
      </c>
      <c r="T293" s="29"/>
      <c r="U293" s="185"/>
      <c r="V293" s="185"/>
      <c r="W293" s="185"/>
      <c r="X293" s="185"/>
      <c r="Y293" s="185"/>
      <c r="Z293" s="185"/>
      <c r="AA293" s="185"/>
      <c r="AB293" s="185"/>
      <c r="AC293" s="185"/>
    </row>
    <row r="294" spans="1:29" ht="18.75" customHeight="1">
      <c r="A294" s="1262" t="s">
        <v>817</v>
      </c>
      <c r="B294" s="1138"/>
      <c r="C294" s="1125"/>
      <c r="D294" s="1126"/>
      <c r="E294" s="1126"/>
      <c r="F294" s="1126"/>
      <c r="G294" s="1126"/>
      <c r="H294" s="1126"/>
      <c r="I294" s="1126"/>
      <c r="J294" s="1126"/>
      <c r="K294" s="1126"/>
      <c r="L294" s="1125"/>
      <c r="M294" s="1129"/>
      <c r="N294" s="1129"/>
      <c r="O294" s="1129"/>
      <c r="P294" s="1129"/>
      <c r="Q294" s="1129"/>
      <c r="R294" s="1126"/>
      <c r="S294" s="1126"/>
      <c r="T294" s="29"/>
      <c r="U294" s="185"/>
      <c r="V294" s="185"/>
      <c r="W294" s="185"/>
      <c r="X294" s="8"/>
      <c r="Y294" s="8"/>
      <c r="Z294" s="8"/>
      <c r="AA294" s="8"/>
      <c r="AB294" s="8"/>
      <c r="AC294" s="8"/>
    </row>
    <row r="295" spans="1:29" ht="35.25" customHeight="1">
      <c r="A295" s="1187">
        <v>10</v>
      </c>
      <c r="B295" s="1216" t="s">
        <v>247</v>
      </c>
      <c r="C295" s="186" t="s">
        <v>643</v>
      </c>
      <c r="D295" s="306">
        <v>4</v>
      </c>
      <c r="E295" s="9" t="s">
        <v>789</v>
      </c>
      <c r="F295" s="9" t="s">
        <v>3325</v>
      </c>
      <c r="G295" s="306"/>
      <c r="H295" s="306">
        <v>1</v>
      </c>
      <c r="I295" s="9">
        <v>4</v>
      </c>
      <c r="J295" s="9" t="s">
        <v>789</v>
      </c>
      <c r="K295" s="33" t="s">
        <v>3325</v>
      </c>
      <c r="L295" s="1185" t="s">
        <v>592</v>
      </c>
      <c r="M295" s="18" t="s">
        <v>3367</v>
      </c>
      <c r="N295" s="18" t="s">
        <v>3368</v>
      </c>
      <c r="O295" s="18" t="s">
        <v>3369</v>
      </c>
      <c r="P295" s="18" t="s">
        <v>3370</v>
      </c>
      <c r="Q295" s="18" t="s">
        <v>3370</v>
      </c>
      <c r="R295" s="29"/>
      <c r="S295" s="29"/>
      <c r="T295" s="29"/>
      <c r="U295" s="185"/>
      <c r="V295" s="185"/>
      <c r="W295" s="185"/>
      <c r="X295" s="8"/>
      <c r="Y295" s="8"/>
      <c r="Z295" s="8"/>
      <c r="AA295" s="8"/>
      <c r="AB295" s="8"/>
      <c r="AC295" s="8"/>
    </row>
    <row r="296" spans="1:29" ht="18.75" customHeight="1">
      <c r="A296" s="1152"/>
      <c r="B296" s="1152"/>
      <c r="C296" s="186" t="s">
        <v>646</v>
      </c>
      <c r="D296" s="306">
        <v>4</v>
      </c>
      <c r="E296" s="9" t="s">
        <v>877</v>
      </c>
      <c r="F296" s="9" t="s">
        <v>3325</v>
      </c>
      <c r="G296" s="306"/>
      <c r="H296" s="306">
        <v>2</v>
      </c>
      <c r="I296" s="9">
        <v>4</v>
      </c>
      <c r="J296" s="9" t="s">
        <v>691</v>
      </c>
      <c r="K296" s="33" t="s">
        <v>3325</v>
      </c>
      <c r="L296" s="1152"/>
      <c r="M296" s="29"/>
      <c r="N296" s="18" t="s">
        <v>3371</v>
      </c>
      <c r="O296" s="18"/>
      <c r="P296" s="18"/>
      <c r="Q296" s="18"/>
      <c r="R296" s="29"/>
      <c r="S296" s="29"/>
      <c r="T296" s="29"/>
      <c r="U296" s="185"/>
      <c r="V296" s="185"/>
      <c r="W296" s="185"/>
      <c r="X296" s="8"/>
      <c r="Y296" s="8"/>
      <c r="Z296" s="8"/>
      <c r="AA296" s="8"/>
      <c r="AB296" s="8"/>
      <c r="AC296" s="8"/>
    </row>
    <row r="297" spans="1:29" ht="18.75" customHeight="1">
      <c r="A297" s="1152"/>
      <c r="B297" s="1152"/>
      <c r="C297" s="186" t="s">
        <v>656</v>
      </c>
      <c r="D297" s="306">
        <v>5</v>
      </c>
      <c r="E297" s="9" t="s">
        <v>650</v>
      </c>
      <c r="F297" s="9" t="s">
        <v>3325</v>
      </c>
      <c r="G297" s="306"/>
      <c r="H297" s="306">
        <v>3</v>
      </c>
      <c r="I297" s="9">
        <v>4</v>
      </c>
      <c r="J297" s="9" t="s">
        <v>650</v>
      </c>
      <c r="K297" s="33" t="s">
        <v>3325</v>
      </c>
      <c r="L297" s="1152"/>
      <c r="M297" s="29"/>
      <c r="N297" s="18"/>
      <c r="O297" s="18"/>
      <c r="P297" s="18"/>
      <c r="Q297" s="18"/>
      <c r="R297" s="29"/>
      <c r="S297" s="29"/>
      <c r="T297" s="29"/>
      <c r="U297" s="185"/>
      <c r="V297" s="185"/>
      <c r="W297" s="185"/>
      <c r="X297" s="8"/>
      <c r="Y297" s="8"/>
      <c r="Z297" s="8"/>
      <c r="AA297" s="8"/>
      <c r="AB297" s="8"/>
      <c r="AC297" s="8"/>
    </row>
    <row r="298" spans="1:29" ht="18.75" customHeight="1">
      <c r="A298" s="1152"/>
      <c r="B298" s="1152"/>
      <c r="C298" s="186" t="s">
        <v>657</v>
      </c>
      <c r="D298" s="306">
        <v>4</v>
      </c>
      <c r="E298" s="9" t="s">
        <v>653</v>
      </c>
      <c r="F298" s="9" t="s">
        <v>3325</v>
      </c>
      <c r="G298" s="306"/>
      <c r="H298" s="306">
        <v>4</v>
      </c>
      <c r="I298" s="9">
        <v>5</v>
      </c>
      <c r="J298" s="9" t="s">
        <v>653</v>
      </c>
      <c r="K298" s="33" t="s">
        <v>3325</v>
      </c>
      <c r="L298" s="1152"/>
      <c r="M298" s="18"/>
      <c r="N298" s="12"/>
      <c r="O298" s="18"/>
      <c r="P298" s="18"/>
      <c r="Q298" s="29"/>
      <c r="R298" s="29"/>
      <c r="S298" s="29"/>
      <c r="T298" s="29"/>
      <c r="U298" s="185"/>
      <c r="V298" s="185"/>
      <c r="W298" s="185"/>
      <c r="X298" s="8"/>
      <c r="Y298" s="8"/>
      <c r="Z298" s="8"/>
      <c r="AA298" s="8"/>
      <c r="AB298" s="8"/>
      <c r="AC298" s="8"/>
    </row>
    <row r="299" spans="1:29" ht="18.75" customHeight="1">
      <c r="A299" s="1152"/>
      <c r="B299" s="1152"/>
      <c r="C299" s="186" t="s">
        <v>658</v>
      </c>
      <c r="D299" s="33">
        <v>3</v>
      </c>
      <c r="E299" s="9" t="s">
        <v>655</v>
      </c>
      <c r="F299" s="9" t="s">
        <v>3325</v>
      </c>
      <c r="G299" s="33"/>
      <c r="H299" s="33">
        <v>5</v>
      </c>
      <c r="I299" s="9">
        <v>4</v>
      </c>
      <c r="J299" s="9" t="s">
        <v>655</v>
      </c>
      <c r="K299" s="33" t="s">
        <v>3325</v>
      </c>
      <c r="L299" s="1147"/>
      <c r="M299" s="18"/>
      <c r="N299" s="575"/>
      <c r="O299" s="29"/>
      <c r="P299" s="12"/>
      <c r="Q299" s="12"/>
      <c r="R299" s="29"/>
      <c r="S299" s="29"/>
      <c r="T299" s="29"/>
      <c r="U299" s="185"/>
      <c r="V299" s="185"/>
      <c r="W299" s="185"/>
      <c r="X299" s="8"/>
      <c r="Y299" s="8"/>
      <c r="Z299" s="8"/>
      <c r="AA299" s="8"/>
      <c r="AB299" s="8"/>
      <c r="AC299" s="8"/>
    </row>
    <row r="300" spans="1:29" ht="15.75" customHeight="1">
      <c r="A300" s="1152"/>
      <c r="B300" s="1152"/>
      <c r="C300" s="186"/>
      <c r="D300" s="306"/>
      <c r="E300" s="306"/>
      <c r="F300" s="306"/>
      <c r="G300" s="306"/>
      <c r="H300" s="306"/>
      <c r="I300" s="115">
        <v>21</v>
      </c>
      <c r="J300" s="306"/>
      <c r="K300" s="33"/>
      <c r="L300" s="186" t="s">
        <v>593</v>
      </c>
      <c r="M300" s="192"/>
      <c r="N300" s="192"/>
      <c r="O300" s="192"/>
      <c r="P300" s="192"/>
      <c r="Q300" s="192"/>
      <c r="R300" s="194"/>
      <c r="S300" s="4">
        <f t="shared" ref="S300:S308" si="64">SUM(M300:R300)</f>
        <v>0</v>
      </c>
      <c r="T300" s="29"/>
      <c r="U300" s="185"/>
      <c r="V300" s="185"/>
      <c r="W300" s="185"/>
      <c r="X300" s="8"/>
      <c r="Y300" s="8"/>
      <c r="Z300" s="8"/>
      <c r="AA300" s="8"/>
      <c r="AB300" s="8"/>
      <c r="AC300" s="8"/>
    </row>
    <row r="301" spans="1:29" ht="15.75" customHeight="1">
      <c r="A301" s="1152"/>
      <c r="B301" s="1152"/>
      <c r="C301" s="186"/>
      <c r="D301" s="306"/>
      <c r="E301" s="306"/>
      <c r="F301" s="306"/>
      <c r="G301" s="306"/>
      <c r="H301" s="306"/>
      <c r="I301" s="306"/>
      <c r="J301" s="306"/>
      <c r="K301" s="33"/>
      <c r="L301" s="195" t="s">
        <v>594</v>
      </c>
      <c r="M301" s="196"/>
      <c r="N301" s="196"/>
      <c r="O301" s="196"/>
      <c r="P301" s="196"/>
      <c r="Q301" s="196"/>
      <c r="R301" s="29"/>
      <c r="S301" s="33">
        <f t="shared" si="64"/>
        <v>0</v>
      </c>
      <c r="T301" s="29"/>
      <c r="U301" s="185"/>
      <c r="V301" s="185"/>
      <c r="W301" s="185"/>
      <c r="X301" s="8"/>
      <c r="Y301" s="8"/>
      <c r="Z301" s="8"/>
      <c r="AA301" s="8"/>
      <c r="AB301" s="8"/>
      <c r="AC301" s="8"/>
    </row>
    <row r="302" spans="1:29" ht="15.75" customHeight="1">
      <c r="A302" s="1152"/>
      <c r="B302" s="1152"/>
      <c r="C302" s="186"/>
      <c r="D302" s="33"/>
      <c r="E302" s="33"/>
      <c r="F302" s="33"/>
      <c r="G302" s="33"/>
      <c r="H302" s="33"/>
      <c r="I302" s="33"/>
      <c r="J302" s="33"/>
      <c r="K302" s="33"/>
      <c r="L302" s="195" t="s">
        <v>595</v>
      </c>
      <c r="M302" s="198"/>
      <c r="N302" s="198"/>
      <c r="O302" s="198"/>
      <c r="P302" s="198"/>
      <c r="Q302" s="198"/>
      <c r="R302" s="29"/>
      <c r="S302" s="33">
        <f t="shared" si="64"/>
        <v>0</v>
      </c>
      <c r="T302" s="29"/>
      <c r="U302" s="185"/>
      <c r="V302" s="185"/>
      <c r="W302" s="185"/>
      <c r="X302" s="8"/>
      <c r="Y302" s="8"/>
      <c r="Z302" s="8"/>
      <c r="AA302" s="8"/>
      <c r="AB302" s="8"/>
      <c r="AC302" s="8"/>
    </row>
    <row r="303" spans="1:29" ht="15.75" customHeight="1">
      <c r="A303" s="1152"/>
      <c r="B303" s="1152"/>
      <c r="C303" s="186"/>
      <c r="D303" s="33"/>
      <c r="E303" s="33"/>
      <c r="F303" s="33"/>
      <c r="G303" s="33"/>
      <c r="H303" s="33"/>
      <c r="I303" s="33"/>
      <c r="J303" s="33"/>
      <c r="K303" s="33"/>
      <c r="L303" s="199" t="s">
        <v>596</v>
      </c>
      <c r="M303" s="200"/>
      <c r="N303" s="200"/>
      <c r="O303" s="200"/>
      <c r="P303" s="200"/>
      <c r="Q303" s="200"/>
      <c r="R303" s="202"/>
      <c r="S303" s="203">
        <f t="shared" si="64"/>
        <v>0</v>
      </c>
      <c r="T303" s="29"/>
      <c r="U303" s="185"/>
      <c r="V303" s="185"/>
      <c r="W303" s="185"/>
      <c r="X303" s="8"/>
      <c r="Y303" s="8"/>
      <c r="Z303" s="8"/>
      <c r="AA303" s="8"/>
      <c r="AB303" s="8"/>
      <c r="AC303" s="8"/>
    </row>
    <row r="304" spans="1:29" ht="15.75" customHeight="1">
      <c r="A304" s="1152"/>
      <c r="B304" s="1152"/>
      <c r="C304" s="186"/>
      <c r="D304" s="306"/>
      <c r="E304" s="306"/>
      <c r="F304" s="306"/>
      <c r="G304" s="306"/>
      <c r="H304" s="306"/>
      <c r="I304" s="306"/>
      <c r="J304" s="306"/>
      <c r="K304" s="33"/>
      <c r="L304" s="199" t="s">
        <v>597</v>
      </c>
      <c r="M304" s="200"/>
      <c r="N304" s="200"/>
      <c r="O304" s="200"/>
      <c r="P304" s="200"/>
      <c r="Q304" s="200"/>
      <c r="R304" s="202"/>
      <c r="S304" s="203">
        <f t="shared" si="64"/>
        <v>0</v>
      </c>
      <c r="T304" s="29"/>
      <c r="U304" s="185"/>
      <c r="V304" s="185"/>
      <c r="W304" s="185"/>
      <c r="X304" s="8"/>
      <c r="Y304" s="8"/>
      <c r="Z304" s="8"/>
      <c r="AA304" s="8"/>
      <c r="AB304" s="8"/>
      <c r="AC304" s="8"/>
    </row>
    <row r="305" spans="1:29" ht="15.75" customHeight="1">
      <c r="A305" s="1152"/>
      <c r="B305" s="1152"/>
      <c r="C305" s="186"/>
      <c r="D305" s="306"/>
      <c r="E305" s="306"/>
      <c r="F305" s="306"/>
      <c r="G305" s="306"/>
      <c r="H305" s="306"/>
      <c r="I305" s="306"/>
      <c r="J305" s="306"/>
      <c r="K305" s="33"/>
      <c r="L305" s="208" t="s">
        <v>598</v>
      </c>
      <c r="M305" s="200"/>
      <c r="N305" s="200"/>
      <c r="O305" s="200"/>
      <c r="P305" s="200"/>
      <c r="Q305" s="200"/>
      <c r="R305" s="202"/>
      <c r="S305" s="203">
        <f t="shared" si="64"/>
        <v>0</v>
      </c>
      <c r="T305" s="29"/>
      <c r="U305" s="185"/>
      <c r="V305" s="185"/>
      <c r="W305" s="185"/>
      <c r="X305" s="8"/>
      <c r="Y305" s="8"/>
      <c r="Z305" s="8"/>
      <c r="AA305" s="8"/>
      <c r="AB305" s="8"/>
      <c r="AC305" s="8"/>
    </row>
    <row r="306" spans="1:29" ht="15.75" customHeight="1">
      <c r="A306" s="1152"/>
      <c r="B306" s="1152"/>
      <c r="C306" s="186"/>
      <c r="D306" s="33"/>
      <c r="E306" s="33"/>
      <c r="F306" s="33"/>
      <c r="G306" s="33"/>
      <c r="H306" s="33"/>
      <c r="I306" s="33"/>
      <c r="J306" s="33"/>
      <c r="K306" s="33"/>
      <c r="L306" s="209" t="s">
        <v>599</v>
      </c>
      <c r="M306" s="210"/>
      <c r="N306" s="210"/>
      <c r="O306" s="210"/>
      <c r="P306" s="210"/>
      <c r="Q306" s="210"/>
      <c r="R306" s="211"/>
      <c r="S306" s="212">
        <f t="shared" si="64"/>
        <v>0</v>
      </c>
      <c r="T306" s="29"/>
      <c r="U306" s="185"/>
      <c r="V306" s="185"/>
      <c r="W306" s="185"/>
      <c r="X306" s="8"/>
      <c r="Y306" s="8"/>
      <c r="Z306" s="8"/>
      <c r="AA306" s="8"/>
      <c r="AB306" s="8"/>
      <c r="AC306" s="8"/>
    </row>
    <row r="307" spans="1:29" ht="15.75" customHeight="1">
      <c r="A307" s="1152"/>
      <c r="B307" s="1152"/>
      <c r="C307" s="186"/>
      <c r="D307" s="33"/>
      <c r="E307" s="33"/>
      <c r="F307" s="33"/>
      <c r="G307" s="33"/>
      <c r="H307" s="33"/>
      <c r="I307" s="33"/>
      <c r="J307" s="33"/>
      <c r="K307" s="33"/>
      <c r="L307" s="209" t="s">
        <v>600</v>
      </c>
      <c r="M307" s="213"/>
      <c r="N307" s="213"/>
      <c r="O307" s="213"/>
      <c r="P307" s="213"/>
      <c r="Q307" s="213"/>
      <c r="R307" s="214"/>
      <c r="S307" s="215">
        <f t="shared" si="64"/>
        <v>0</v>
      </c>
      <c r="T307" s="29"/>
      <c r="U307" s="185"/>
      <c r="V307" s="185"/>
      <c r="W307" s="185"/>
      <c r="X307" s="8"/>
      <c r="Y307" s="8"/>
      <c r="Z307" s="8"/>
      <c r="AA307" s="8"/>
      <c r="AB307" s="8"/>
      <c r="AC307" s="8"/>
    </row>
    <row r="308" spans="1:29" ht="15.75" customHeight="1">
      <c r="A308" s="1152"/>
      <c r="B308" s="1152"/>
      <c r="C308" s="216"/>
      <c r="D308" s="674"/>
      <c r="E308" s="674"/>
      <c r="F308" s="674"/>
      <c r="G308" s="674"/>
      <c r="H308" s="674"/>
      <c r="I308" s="674"/>
      <c r="J308" s="674"/>
      <c r="K308" s="674"/>
      <c r="L308" s="222"/>
      <c r="M308" s="223"/>
      <c r="N308" s="223"/>
      <c r="O308" s="223"/>
      <c r="P308" s="223"/>
      <c r="Q308" s="223"/>
      <c r="R308" s="224"/>
      <c r="S308" s="225">
        <f t="shared" si="64"/>
        <v>0</v>
      </c>
      <c r="T308" s="29"/>
      <c r="U308" s="185"/>
      <c r="V308" s="185"/>
      <c r="W308" s="185"/>
      <c r="X308" s="185"/>
      <c r="Y308" s="185"/>
      <c r="Z308" s="185"/>
      <c r="AA308" s="185"/>
      <c r="AB308" s="185"/>
      <c r="AC308" s="185"/>
    </row>
    <row r="309" spans="1:29" ht="33" customHeight="1">
      <c r="A309" s="1152"/>
      <c r="B309" s="1152"/>
      <c r="C309" s="575"/>
      <c r="D309" s="575"/>
      <c r="E309" s="575"/>
      <c r="F309" s="575"/>
      <c r="G309" s="575"/>
      <c r="H309" s="575"/>
      <c r="I309" s="575"/>
      <c r="J309" s="575"/>
      <c r="K309" s="788"/>
      <c r="L309" s="1232" t="s">
        <v>601</v>
      </c>
      <c r="M309" s="247"/>
      <c r="N309" s="247"/>
      <c r="O309" s="247" t="s">
        <v>3372</v>
      </c>
      <c r="P309" s="247" t="s">
        <v>3373</v>
      </c>
      <c r="Q309" s="247" t="s">
        <v>3374</v>
      </c>
      <c r="R309" s="228"/>
      <c r="S309" s="228"/>
      <c r="T309" s="29"/>
      <c r="U309" s="185"/>
      <c r="V309" s="185"/>
      <c r="W309" s="185"/>
      <c r="X309" s="8"/>
      <c r="Y309" s="8"/>
      <c r="Z309" s="8"/>
      <c r="AA309" s="8"/>
      <c r="AB309" s="8"/>
      <c r="AC309" s="8"/>
    </row>
    <row r="310" spans="1:29" ht="18.75" customHeight="1">
      <c r="A310" s="1152"/>
      <c r="B310" s="1152"/>
      <c r="C310" s="575"/>
      <c r="D310" s="575"/>
      <c r="E310" s="575"/>
      <c r="F310" s="575"/>
      <c r="G310" s="575"/>
      <c r="H310" s="575"/>
      <c r="I310" s="575"/>
      <c r="J310" s="575"/>
      <c r="K310" s="788"/>
      <c r="L310" s="1152"/>
      <c r="M310" s="230"/>
      <c r="N310" s="230"/>
      <c r="O310" s="247"/>
      <c r="P310" s="247"/>
      <c r="Q310" s="247"/>
      <c r="R310" s="228"/>
      <c r="S310" s="228"/>
      <c r="T310" s="29"/>
      <c r="U310" s="185"/>
      <c r="V310" s="185"/>
      <c r="W310" s="185"/>
      <c r="X310" s="8"/>
      <c r="Y310" s="8"/>
      <c r="Z310" s="8"/>
      <c r="AA310" s="8"/>
      <c r="AB310" s="8"/>
      <c r="AC310" s="8"/>
    </row>
    <row r="311" spans="1:29" ht="18.75" customHeight="1">
      <c r="A311" s="1152"/>
      <c r="B311" s="1152"/>
      <c r="C311" s="186"/>
      <c r="D311" s="29"/>
      <c r="E311" s="29"/>
      <c r="F311" s="29"/>
      <c r="G311" s="29"/>
      <c r="H311" s="29"/>
      <c r="I311" s="29"/>
      <c r="J311" s="29"/>
      <c r="K311" s="29"/>
      <c r="L311" s="1152"/>
      <c r="M311" s="230"/>
      <c r="N311" s="228"/>
      <c r="O311" s="247"/>
      <c r="P311" s="247"/>
      <c r="Q311" s="230"/>
      <c r="R311" s="228"/>
      <c r="S311" s="228"/>
      <c r="T311" s="29"/>
      <c r="U311" s="185"/>
      <c r="V311" s="185"/>
      <c r="W311" s="185"/>
      <c r="X311" s="8"/>
      <c r="Y311" s="8"/>
      <c r="Z311" s="8"/>
      <c r="AA311" s="8"/>
      <c r="AB311" s="8"/>
      <c r="AC311" s="8"/>
    </row>
    <row r="312" spans="1:29" ht="18.75" customHeight="1">
      <c r="A312" s="1152"/>
      <c r="B312" s="1152"/>
      <c r="C312" s="186"/>
      <c r="D312" s="29"/>
      <c r="E312" s="29"/>
      <c r="F312" s="29"/>
      <c r="G312" s="29"/>
      <c r="H312" s="29"/>
      <c r="I312" s="29"/>
      <c r="J312" s="29"/>
      <c r="K312" s="29"/>
      <c r="L312" s="1152"/>
      <c r="M312" s="230"/>
      <c r="N312" s="228"/>
      <c r="O312" s="230"/>
      <c r="P312" s="228"/>
      <c r="Q312" s="230"/>
      <c r="R312" s="228"/>
      <c r="S312" s="228"/>
      <c r="T312" s="29"/>
      <c r="U312" s="185"/>
      <c r="V312" s="185"/>
      <c r="W312" s="185"/>
      <c r="X312" s="8"/>
      <c r="Y312" s="8"/>
      <c r="Z312" s="8"/>
      <c r="AA312" s="8"/>
      <c r="AB312" s="8"/>
      <c r="AC312" s="8"/>
    </row>
    <row r="313" spans="1:29" ht="18.75" customHeight="1">
      <c r="A313" s="1152"/>
      <c r="B313" s="1152"/>
      <c r="C313" s="186"/>
      <c r="D313" s="29"/>
      <c r="E313" s="29"/>
      <c r="F313" s="29"/>
      <c r="G313" s="29"/>
      <c r="H313" s="29"/>
      <c r="I313" s="29"/>
      <c r="J313" s="29"/>
      <c r="K313" s="29"/>
      <c r="L313" s="1147"/>
      <c r="M313" s="228"/>
      <c r="N313" s="228"/>
      <c r="O313" s="230"/>
      <c r="P313" s="230"/>
      <c r="Q313" s="228"/>
      <c r="R313" s="228"/>
      <c r="S313" s="228"/>
      <c r="T313" s="29"/>
      <c r="U313" s="185"/>
      <c r="V313" s="185"/>
      <c r="W313" s="185"/>
      <c r="X313" s="8"/>
      <c r="Y313" s="8"/>
      <c r="Z313" s="8"/>
      <c r="AA313" s="8"/>
      <c r="AB313" s="8"/>
      <c r="AC313" s="8"/>
    </row>
    <row r="314" spans="1:29" ht="17.25" customHeight="1">
      <c r="A314" s="1152"/>
      <c r="B314" s="1152"/>
      <c r="C314" s="186"/>
      <c r="D314" s="29"/>
      <c r="E314" s="29"/>
      <c r="F314" s="29"/>
      <c r="G314" s="29"/>
      <c r="H314" s="29"/>
      <c r="I314" s="29"/>
      <c r="J314" s="29"/>
      <c r="K314" s="29"/>
      <c r="L314" s="238" t="s">
        <v>593</v>
      </c>
      <c r="M314" s="280"/>
      <c r="N314" s="280"/>
      <c r="O314" s="280"/>
      <c r="P314" s="280"/>
      <c r="Q314" s="280"/>
      <c r="R314" s="236"/>
      <c r="S314" s="237">
        <f t="shared" ref="S314:S325" si="65">SUM(M314:R314)</f>
        <v>0</v>
      </c>
      <c r="T314" s="29"/>
      <c r="U314" s="185"/>
      <c r="V314" s="185"/>
      <c r="W314" s="185"/>
      <c r="X314" s="8"/>
      <c r="Y314" s="8"/>
      <c r="Z314" s="8"/>
      <c r="AA314" s="8"/>
      <c r="AB314" s="8"/>
      <c r="AC314" s="8"/>
    </row>
    <row r="315" spans="1:29" ht="17.25" customHeight="1">
      <c r="A315" s="1152"/>
      <c r="B315" s="1152"/>
      <c r="C315" s="186"/>
      <c r="D315" s="29"/>
      <c r="E315" s="29"/>
      <c r="F315" s="29"/>
      <c r="G315" s="29"/>
      <c r="H315" s="29"/>
      <c r="I315" s="29"/>
      <c r="J315" s="29"/>
      <c r="K315" s="29"/>
      <c r="L315" s="240" t="s">
        <v>594</v>
      </c>
      <c r="M315" s="281"/>
      <c r="N315" s="281"/>
      <c r="O315" s="281"/>
      <c r="P315" s="281"/>
      <c r="Q315" s="281"/>
      <c r="R315" s="228"/>
      <c r="S315" s="242">
        <f t="shared" si="65"/>
        <v>0</v>
      </c>
      <c r="T315" s="29"/>
      <c r="U315" s="185"/>
      <c r="V315" s="185"/>
      <c r="W315" s="185"/>
      <c r="X315" s="8"/>
      <c r="Y315" s="8"/>
      <c r="Z315" s="8"/>
      <c r="AA315" s="8"/>
      <c r="AB315" s="8"/>
      <c r="AC315" s="8"/>
    </row>
    <row r="316" spans="1:29" ht="17.25" customHeight="1">
      <c r="A316" s="1152"/>
      <c r="B316" s="1152"/>
      <c r="C316" s="186"/>
      <c r="D316" s="29"/>
      <c r="E316" s="29"/>
      <c r="F316" s="29"/>
      <c r="G316" s="29"/>
      <c r="H316" s="29"/>
      <c r="I316" s="29"/>
      <c r="J316" s="29"/>
      <c r="K316" s="29"/>
      <c r="L316" s="240" t="s">
        <v>595</v>
      </c>
      <c r="M316" s="243"/>
      <c r="N316" s="243"/>
      <c r="O316" s="243"/>
      <c r="P316" s="243"/>
      <c r="Q316" s="243"/>
      <c r="R316" s="228"/>
      <c r="S316" s="242">
        <f t="shared" si="65"/>
        <v>0</v>
      </c>
      <c r="T316" s="29"/>
      <c r="U316" s="185"/>
      <c r="V316" s="185"/>
      <c r="W316" s="185"/>
      <c r="X316" s="8"/>
      <c r="Y316" s="8"/>
      <c r="Z316" s="8"/>
      <c r="AA316" s="8"/>
      <c r="AB316" s="8"/>
      <c r="AC316" s="8"/>
    </row>
    <row r="317" spans="1:29" ht="17.25" customHeight="1">
      <c r="A317" s="1152"/>
      <c r="B317" s="1152"/>
      <c r="C317" s="186"/>
      <c r="D317" s="29"/>
      <c r="E317" s="29"/>
      <c r="F317" s="29"/>
      <c r="G317" s="29"/>
      <c r="H317" s="29"/>
      <c r="I317" s="29"/>
      <c r="J317" s="29"/>
      <c r="K317" s="29"/>
      <c r="L317" s="244" t="s">
        <v>596</v>
      </c>
      <c r="M317" s="246"/>
      <c r="N317" s="246"/>
      <c r="O317" s="246"/>
      <c r="P317" s="246"/>
      <c r="Q317" s="246"/>
      <c r="R317" s="247"/>
      <c r="S317" s="248">
        <f t="shared" si="65"/>
        <v>0</v>
      </c>
      <c r="T317" s="29"/>
      <c r="U317" s="185"/>
      <c r="V317" s="185"/>
      <c r="W317" s="185"/>
      <c r="X317" s="8"/>
      <c r="Y317" s="8"/>
      <c r="Z317" s="8"/>
      <c r="AA317" s="8"/>
      <c r="AB317" s="8"/>
      <c r="AC317" s="8"/>
    </row>
    <row r="318" spans="1:29" ht="17.25" customHeight="1">
      <c r="A318" s="1152"/>
      <c r="B318" s="1152"/>
      <c r="C318" s="1200"/>
      <c r="D318" s="186"/>
      <c r="E318" s="186"/>
      <c r="F318" s="186"/>
      <c r="G318" s="186"/>
      <c r="H318" s="186"/>
      <c r="I318" s="186"/>
      <c r="J318" s="186"/>
      <c r="K318" s="186"/>
      <c r="L318" s="244" t="s">
        <v>597</v>
      </c>
      <c r="M318" s="246"/>
      <c r="N318" s="246"/>
      <c r="O318" s="246"/>
      <c r="P318" s="246"/>
      <c r="Q318" s="246"/>
      <c r="R318" s="247"/>
      <c r="S318" s="248">
        <f t="shared" si="65"/>
        <v>0</v>
      </c>
      <c r="T318" s="29"/>
      <c r="U318" s="185"/>
      <c r="V318" s="185"/>
      <c r="W318" s="185"/>
      <c r="X318" s="185"/>
      <c r="Y318" s="185"/>
      <c r="Z318" s="185"/>
      <c r="AA318" s="185"/>
      <c r="AB318" s="185"/>
      <c r="AC318" s="185"/>
    </row>
    <row r="319" spans="1:29" ht="17.25" customHeight="1">
      <c r="A319" s="1152"/>
      <c r="B319" s="1147"/>
      <c r="C319" s="1201"/>
      <c r="D319" s="186"/>
      <c r="E319" s="186"/>
      <c r="F319" s="186"/>
      <c r="G319" s="186"/>
      <c r="H319" s="186"/>
      <c r="I319" s="186"/>
      <c r="J319" s="186"/>
      <c r="K319" s="186"/>
      <c r="L319" s="249" t="s">
        <v>598</v>
      </c>
      <c r="M319" s="246"/>
      <c r="N319" s="246"/>
      <c r="O319" s="246"/>
      <c r="P319" s="246"/>
      <c r="Q319" s="246"/>
      <c r="R319" s="247"/>
      <c r="S319" s="248">
        <f t="shared" si="65"/>
        <v>0</v>
      </c>
      <c r="T319" s="29"/>
      <c r="U319" s="185"/>
      <c r="V319" s="185"/>
      <c r="W319" s="185"/>
      <c r="X319" s="185"/>
      <c r="Y319" s="185"/>
      <c r="Z319" s="185"/>
      <c r="AA319" s="185"/>
      <c r="AB319" s="185"/>
      <c r="AC319" s="185"/>
    </row>
    <row r="320" spans="1:29" ht="17.25" customHeight="1">
      <c r="A320" s="352"/>
      <c r="B320" s="1124"/>
      <c r="C320" s="186"/>
      <c r="D320" s="29"/>
      <c r="E320" s="29"/>
      <c r="F320" s="29"/>
      <c r="G320" s="29"/>
      <c r="H320" s="29"/>
      <c r="I320" s="29"/>
      <c r="J320" s="29"/>
      <c r="K320" s="29"/>
      <c r="L320" s="250" t="s">
        <v>599</v>
      </c>
      <c r="M320" s="251"/>
      <c r="N320" s="251"/>
      <c r="O320" s="251"/>
      <c r="P320" s="251"/>
      <c r="Q320" s="251"/>
      <c r="R320" s="252"/>
      <c r="S320" s="253">
        <f t="shared" si="65"/>
        <v>0</v>
      </c>
      <c r="T320" s="29"/>
      <c r="U320" s="185"/>
      <c r="V320" s="185"/>
      <c r="W320" s="185"/>
      <c r="X320" s="8"/>
      <c r="Y320" s="8"/>
      <c r="Z320" s="8"/>
      <c r="AA320" s="8"/>
      <c r="AB320" s="8"/>
      <c r="AC320" s="8"/>
    </row>
    <row r="321" spans="1:29" ht="17.25" customHeight="1">
      <c r="A321" s="352"/>
      <c r="B321" s="1124"/>
      <c r="C321" s="186"/>
      <c r="D321" s="29"/>
      <c r="E321" s="29"/>
      <c r="F321" s="29"/>
      <c r="G321" s="29"/>
      <c r="H321" s="29"/>
      <c r="I321" s="29"/>
      <c r="J321" s="29"/>
      <c r="K321" s="29"/>
      <c r="L321" s="250" t="s">
        <v>600</v>
      </c>
      <c r="M321" s="254"/>
      <c r="N321" s="254"/>
      <c r="O321" s="254"/>
      <c r="P321" s="254"/>
      <c r="Q321" s="254"/>
      <c r="R321" s="255"/>
      <c r="S321" s="256">
        <f t="shared" si="65"/>
        <v>0</v>
      </c>
      <c r="T321" s="29"/>
      <c r="U321" s="185"/>
      <c r="V321" s="185"/>
      <c r="W321" s="185"/>
      <c r="X321" s="8"/>
      <c r="Y321" s="8"/>
      <c r="Z321" s="8"/>
      <c r="AA321" s="8"/>
      <c r="AB321" s="8"/>
      <c r="AC321" s="8"/>
    </row>
    <row r="322" spans="1:29" ht="17.25" customHeight="1">
      <c r="A322" s="352"/>
      <c r="B322" s="1124"/>
      <c r="C322" s="186"/>
      <c r="D322" s="29"/>
      <c r="E322" s="29"/>
      <c r="F322" s="29"/>
      <c r="G322" s="29"/>
      <c r="H322" s="29"/>
      <c r="I322" s="29"/>
      <c r="J322" s="29"/>
      <c r="K322" s="29"/>
      <c r="L322" s="222" t="s">
        <v>681</v>
      </c>
      <c r="M322" s="223">
        <f t="shared" ref="M322:R322" si="66">M314+M300</f>
        <v>0</v>
      </c>
      <c r="N322" s="223">
        <f t="shared" si="66"/>
        <v>0</v>
      </c>
      <c r="O322" s="223">
        <f t="shared" si="66"/>
        <v>0</v>
      </c>
      <c r="P322" s="223">
        <f t="shared" si="66"/>
        <v>0</v>
      </c>
      <c r="Q322" s="223">
        <f t="shared" si="66"/>
        <v>0</v>
      </c>
      <c r="R322" s="223">
        <f t="shared" si="66"/>
        <v>0</v>
      </c>
      <c r="S322" s="224">
        <f t="shared" si="65"/>
        <v>0</v>
      </c>
      <c r="T322" s="29"/>
      <c r="U322" s="185"/>
      <c r="V322" s="185"/>
      <c r="W322" s="185"/>
      <c r="X322" s="8"/>
      <c r="Y322" s="8"/>
      <c r="Z322" s="8"/>
      <c r="AA322" s="8"/>
      <c r="AB322" s="8"/>
      <c r="AC322" s="8"/>
    </row>
    <row r="323" spans="1:29" ht="17.25" customHeight="1">
      <c r="A323" s="352"/>
      <c r="B323" s="1124"/>
      <c r="C323" s="186"/>
      <c r="D323" s="29"/>
      <c r="E323" s="29"/>
      <c r="F323" s="29"/>
      <c r="G323" s="29"/>
      <c r="H323" s="29"/>
      <c r="I323" s="29"/>
      <c r="J323" s="29"/>
      <c r="K323" s="29"/>
      <c r="L323" s="257" t="s">
        <v>682</v>
      </c>
      <c r="M323" s="258">
        <f t="shared" ref="M323:R323" si="67">M318+M317+M304+M303</f>
        <v>0</v>
      </c>
      <c r="N323" s="258">
        <f t="shared" si="67"/>
        <v>0</v>
      </c>
      <c r="O323" s="258">
        <f t="shared" si="67"/>
        <v>0</v>
      </c>
      <c r="P323" s="258">
        <f t="shared" si="67"/>
        <v>0</v>
      </c>
      <c r="Q323" s="258">
        <f t="shared" si="67"/>
        <v>0</v>
      </c>
      <c r="R323" s="258">
        <f t="shared" si="67"/>
        <v>0</v>
      </c>
      <c r="S323" s="259">
        <f t="shared" si="65"/>
        <v>0</v>
      </c>
      <c r="T323" s="29"/>
      <c r="U323" s="185"/>
      <c r="V323" s="185"/>
      <c r="W323" s="185"/>
      <c r="X323" s="8"/>
      <c r="Y323" s="8"/>
      <c r="Z323" s="8"/>
      <c r="AA323" s="8"/>
      <c r="AB323" s="8"/>
      <c r="AC323" s="8"/>
    </row>
    <row r="324" spans="1:29" ht="17.25" customHeight="1">
      <c r="A324" s="352"/>
      <c r="B324" s="1124"/>
      <c r="C324" s="1200"/>
      <c r="D324" s="186"/>
      <c r="E324" s="186"/>
      <c r="F324" s="186"/>
      <c r="G324" s="186"/>
      <c r="H324" s="186"/>
      <c r="I324" s="186"/>
      <c r="J324" s="186"/>
      <c r="K324" s="186"/>
      <c r="L324" s="257" t="s">
        <v>683</v>
      </c>
      <c r="M324" s="258">
        <f t="shared" ref="M324:R324" si="68">M319+M305</f>
        <v>0</v>
      </c>
      <c r="N324" s="258">
        <f t="shared" si="68"/>
        <v>0</v>
      </c>
      <c r="O324" s="258">
        <f t="shared" si="68"/>
        <v>0</v>
      </c>
      <c r="P324" s="258">
        <f t="shared" si="68"/>
        <v>0</v>
      </c>
      <c r="Q324" s="258">
        <f t="shared" si="68"/>
        <v>0</v>
      </c>
      <c r="R324" s="258">
        <f t="shared" si="68"/>
        <v>0</v>
      </c>
      <c r="S324" s="259">
        <f t="shared" si="65"/>
        <v>0</v>
      </c>
      <c r="T324" s="29"/>
      <c r="U324" s="185"/>
      <c r="V324" s="185"/>
      <c r="W324" s="185"/>
      <c r="X324" s="185"/>
      <c r="Y324" s="185"/>
      <c r="Z324" s="185"/>
      <c r="AA324" s="185"/>
      <c r="AB324" s="185"/>
      <c r="AC324" s="185"/>
    </row>
    <row r="325" spans="1:29" ht="17.25" customHeight="1">
      <c r="A325" s="352"/>
      <c r="B325" s="1124"/>
      <c r="C325" s="1201"/>
      <c r="D325" s="186"/>
      <c r="E325" s="186"/>
      <c r="F325" s="186"/>
      <c r="G325" s="186"/>
      <c r="H325" s="186"/>
      <c r="I325" s="186"/>
      <c r="J325" s="186"/>
      <c r="K325" s="186"/>
      <c r="L325" s="260" t="s">
        <v>684</v>
      </c>
      <c r="M325" s="261">
        <f t="shared" ref="M325:R325" si="69">M320+M306</f>
        <v>0</v>
      </c>
      <c r="N325" s="261">
        <f t="shared" si="69"/>
        <v>0</v>
      </c>
      <c r="O325" s="261">
        <f t="shared" si="69"/>
        <v>0</v>
      </c>
      <c r="P325" s="261">
        <f t="shared" si="69"/>
        <v>0</v>
      </c>
      <c r="Q325" s="261">
        <f t="shared" si="69"/>
        <v>0</v>
      </c>
      <c r="R325" s="261">
        <f t="shared" si="69"/>
        <v>0</v>
      </c>
      <c r="S325" s="262">
        <f t="shared" si="65"/>
        <v>0</v>
      </c>
      <c r="T325" s="29"/>
      <c r="U325" s="185"/>
      <c r="V325" s="185"/>
      <c r="W325" s="185"/>
      <c r="X325" s="185"/>
      <c r="Y325" s="185"/>
      <c r="Z325" s="185"/>
      <c r="AA325" s="185"/>
      <c r="AB325" s="185"/>
      <c r="AC325" s="185"/>
    </row>
    <row r="326" spans="1:29" ht="18.75" customHeight="1">
      <c r="A326" s="1262" t="s">
        <v>817</v>
      </c>
      <c r="B326" s="1138"/>
      <c r="C326" s="1125"/>
      <c r="D326" s="1126"/>
      <c r="E326" s="1126"/>
      <c r="F326" s="1126"/>
      <c r="G326" s="1126"/>
      <c r="H326" s="1126"/>
      <c r="I326" s="1126"/>
      <c r="J326" s="1126"/>
      <c r="K326" s="1126"/>
      <c r="L326" s="1125"/>
      <c r="M326" s="1129"/>
      <c r="N326" s="1129"/>
      <c r="O326" s="1129"/>
      <c r="P326" s="1129"/>
      <c r="Q326" s="1129"/>
      <c r="R326" s="1126"/>
      <c r="S326" s="1126"/>
      <c r="T326" s="29"/>
      <c r="U326" s="185"/>
      <c r="V326" s="185"/>
      <c r="W326" s="185"/>
      <c r="X326" s="8"/>
      <c r="Y326" s="8"/>
      <c r="Z326" s="8"/>
      <c r="AA326" s="8"/>
      <c r="AB326" s="8"/>
      <c r="AC326" s="8"/>
    </row>
    <row r="327" spans="1:29" ht="24.75" customHeight="1">
      <c r="A327" s="1187">
        <v>11</v>
      </c>
      <c r="B327" s="1197" t="s">
        <v>252</v>
      </c>
      <c r="C327" s="186"/>
      <c r="D327" s="306"/>
      <c r="E327" s="306"/>
      <c r="F327" s="306"/>
      <c r="G327" s="306"/>
      <c r="H327" s="306">
        <v>1</v>
      </c>
      <c r="I327" s="306">
        <v>6</v>
      </c>
      <c r="J327" s="306" t="s">
        <v>789</v>
      </c>
      <c r="K327" s="33" t="s">
        <v>3325</v>
      </c>
      <c r="L327" s="1185" t="s">
        <v>592</v>
      </c>
      <c r="M327" s="18"/>
      <c r="N327" s="18"/>
      <c r="O327" s="202"/>
      <c r="P327" s="202"/>
      <c r="Q327" s="29"/>
      <c r="R327" s="29"/>
      <c r="S327" s="29"/>
      <c r="T327" s="50" t="s">
        <v>3375</v>
      </c>
      <c r="U327" s="185"/>
      <c r="V327" s="185"/>
      <c r="W327" s="185"/>
      <c r="X327" s="8"/>
      <c r="Y327" s="8"/>
      <c r="Z327" s="8"/>
      <c r="AA327" s="8"/>
      <c r="AB327" s="8"/>
      <c r="AC327" s="8"/>
    </row>
    <row r="328" spans="1:29" ht="18.75" customHeight="1">
      <c r="A328" s="1152"/>
      <c r="B328" s="1152"/>
      <c r="C328" s="186"/>
      <c r="D328" s="306"/>
      <c r="E328" s="306"/>
      <c r="F328" s="306"/>
      <c r="G328" s="306"/>
      <c r="H328" s="306">
        <v>2</v>
      </c>
      <c r="I328" s="306">
        <v>6</v>
      </c>
      <c r="J328" s="306" t="s">
        <v>691</v>
      </c>
      <c r="K328" s="33" t="s">
        <v>3325</v>
      </c>
      <c r="L328" s="1152"/>
      <c r="M328" s="29"/>
      <c r="N328" s="29"/>
      <c r="O328" s="18"/>
      <c r="P328" s="29"/>
      <c r="Q328" s="29"/>
      <c r="R328" s="29"/>
      <c r="S328" s="29"/>
      <c r="T328" s="50" t="s">
        <v>3376</v>
      </c>
      <c r="U328" s="185"/>
      <c r="V328" s="185"/>
      <c r="W328" s="185"/>
      <c r="X328" s="8"/>
      <c r="Y328" s="8"/>
      <c r="Z328" s="8"/>
      <c r="AA328" s="8"/>
      <c r="AB328" s="8"/>
      <c r="AC328" s="8"/>
    </row>
    <row r="329" spans="1:29" ht="34.5" customHeight="1">
      <c r="A329" s="1152"/>
      <c r="B329" s="1152"/>
      <c r="C329" s="186" t="s">
        <v>656</v>
      </c>
      <c r="D329" s="306">
        <v>6</v>
      </c>
      <c r="E329" s="9" t="s">
        <v>650</v>
      </c>
      <c r="F329" s="9" t="s">
        <v>3325</v>
      </c>
      <c r="G329" s="306"/>
      <c r="H329" s="306">
        <v>3</v>
      </c>
      <c r="I329" s="9">
        <v>6</v>
      </c>
      <c r="J329" s="9" t="s">
        <v>650</v>
      </c>
      <c r="K329" s="33" t="s">
        <v>3325</v>
      </c>
      <c r="L329" s="1152"/>
      <c r="M329" s="29"/>
      <c r="N329" s="188" t="s">
        <v>3377</v>
      </c>
      <c r="O329" s="18"/>
      <c r="P329" s="188" t="s">
        <v>3378</v>
      </c>
      <c r="Q329" s="188" t="s">
        <v>3379</v>
      </c>
      <c r="R329" s="29"/>
      <c r="S329" s="29"/>
      <c r="T329" s="50" t="s">
        <v>622</v>
      </c>
      <c r="U329" s="185"/>
      <c r="V329" s="185"/>
      <c r="W329" s="185"/>
      <c r="X329" s="8"/>
      <c r="Y329" s="8"/>
      <c r="Z329" s="8"/>
      <c r="AA329" s="8"/>
      <c r="AB329" s="8"/>
      <c r="AC329" s="8"/>
    </row>
    <row r="330" spans="1:29" ht="18.75" customHeight="1">
      <c r="A330" s="1152"/>
      <c r="B330" s="1152"/>
      <c r="C330" s="186" t="s">
        <v>657</v>
      </c>
      <c r="D330" s="306">
        <v>6</v>
      </c>
      <c r="E330" s="9" t="s">
        <v>653</v>
      </c>
      <c r="F330" s="9" t="s">
        <v>3325</v>
      </c>
      <c r="G330" s="306"/>
      <c r="H330" s="306">
        <v>4</v>
      </c>
      <c r="I330" s="9">
        <v>6</v>
      </c>
      <c r="J330" s="9" t="s">
        <v>653</v>
      </c>
      <c r="K330" s="33" t="s">
        <v>3325</v>
      </c>
      <c r="L330" s="1152"/>
      <c r="M330" s="18"/>
      <c r="N330" s="12"/>
      <c r="O330" s="18"/>
      <c r="P330" s="18"/>
      <c r="Q330" s="29"/>
      <c r="R330" s="29"/>
      <c r="S330" s="29"/>
      <c r="T330" s="29"/>
      <c r="U330" s="185"/>
      <c r="V330" s="185"/>
      <c r="W330" s="185"/>
      <c r="X330" s="8"/>
      <c r="Y330" s="8"/>
      <c r="Z330" s="8"/>
      <c r="AA330" s="8"/>
      <c r="AB330" s="8"/>
      <c r="AC330" s="8"/>
    </row>
    <row r="331" spans="1:29" ht="18.75" customHeight="1">
      <c r="A331" s="1152"/>
      <c r="B331" s="1152"/>
      <c r="C331" s="186" t="s">
        <v>658</v>
      </c>
      <c r="D331" s="306">
        <v>5</v>
      </c>
      <c r="E331" s="9" t="s">
        <v>655</v>
      </c>
      <c r="F331" s="9" t="s">
        <v>3325</v>
      </c>
      <c r="G331" s="306"/>
      <c r="H331" s="306">
        <v>5</v>
      </c>
      <c r="I331" s="9">
        <v>6</v>
      </c>
      <c r="J331" s="9" t="s">
        <v>655</v>
      </c>
      <c r="K331" s="33" t="s">
        <v>3325</v>
      </c>
      <c r="L331" s="1147"/>
      <c r="M331" s="18"/>
      <c r="N331" s="575"/>
      <c r="O331" s="29"/>
      <c r="P331" s="12"/>
      <c r="Q331" s="12"/>
      <c r="R331" s="29"/>
      <c r="S331" s="29"/>
      <c r="T331" s="29"/>
      <c r="U331" s="185"/>
      <c r="V331" s="185"/>
      <c r="W331" s="185"/>
      <c r="X331" s="8"/>
      <c r="Y331" s="8"/>
      <c r="Z331" s="8"/>
      <c r="AA331" s="8"/>
      <c r="AB331" s="8"/>
      <c r="AC331" s="8"/>
    </row>
    <row r="332" spans="1:29" ht="15.75" customHeight="1">
      <c r="A332" s="1152"/>
      <c r="B332" s="1152"/>
      <c r="C332" s="186"/>
      <c r="D332" s="306"/>
      <c r="E332" s="306"/>
      <c r="F332" s="306"/>
      <c r="G332" s="306"/>
      <c r="H332" s="306"/>
      <c r="I332" s="115">
        <v>30</v>
      </c>
      <c r="J332" s="306"/>
      <c r="K332" s="33"/>
      <c r="L332" s="186" t="s">
        <v>593</v>
      </c>
      <c r="M332" s="192"/>
      <c r="N332" s="192"/>
      <c r="O332" s="192"/>
      <c r="P332" s="192"/>
      <c r="Q332" s="192"/>
      <c r="R332" s="194"/>
      <c r="S332" s="4">
        <f t="shared" ref="S332:S340" si="70">SUM(M332:R332)</f>
        <v>0</v>
      </c>
      <c r="T332" s="29"/>
      <c r="U332" s="185"/>
      <c r="V332" s="185"/>
      <c r="W332" s="185"/>
      <c r="X332" s="8"/>
      <c r="Y332" s="8"/>
      <c r="Z332" s="8"/>
      <c r="AA332" s="8"/>
      <c r="AB332" s="8"/>
      <c r="AC332" s="8"/>
    </row>
    <row r="333" spans="1:29" ht="15.75" customHeight="1">
      <c r="A333" s="1152"/>
      <c r="B333" s="1152"/>
      <c r="C333" s="186"/>
      <c r="D333" s="306"/>
      <c r="E333" s="306"/>
      <c r="F333" s="306"/>
      <c r="G333" s="306"/>
      <c r="H333" s="306"/>
      <c r="I333" s="306"/>
      <c r="J333" s="306"/>
      <c r="K333" s="33"/>
      <c r="L333" s="195" t="s">
        <v>594</v>
      </c>
      <c r="M333" s="196"/>
      <c r="N333" s="196"/>
      <c r="O333" s="196"/>
      <c r="P333" s="196"/>
      <c r="Q333" s="196"/>
      <c r="R333" s="29"/>
      <c r="S333" s="33">
        <f t="shared" si="70"/>
        <v>0</v>
      </c>
      <c r="T333" s="29"/>
      <c r="U333" s="185"/>
      <c r="V333" s="185"/>
      <c r="W333" s="185"/>
      <c r="X333" s="8"/>
      <c r="Y333" s="8"/>
      <c r="Z333" s="8"/>
      <c r="AA333" s="8"/>
      <c r="AB333" s="8"/>
      <c r="AC333" s="8"/>
    </row>
    <row r="334" spans="1:29" ht="15.75" customHeight="1">
      <c r="A334" s="1152"/>
      <c r="B334" s="1152"/>
      <c r="C334" s="186"/>
      <c r="D334" s="33"/>
      <c r="E334" s="33"/>
      <c r="F334" s="33"/>
      <c r="G334" s="33"/>
      <c r="H334" s="33"/>
      <c r="I334" s="33"/>
      <c r="J334" s="33"/>
      <c r="K334" s="33"/>
      <c r="L334" s="195" t="s">
        <v>595</v>
      </c>
      <c r="M334" s="198"/>
      <c r="N334" s="198"/>
      <c r="O334" s="198"/>
      <c r="P334" s="198"/>
      <c r="Q334" s="198"/>
      <c r="R334" s="29"/>
      <c r="S334" s="33">
        <f t="shared" si="70"/>
        <v>0</v>
      </c>
      <c r="T334" s="29"/>
      <c r="U334" s="185"/>
      <c r="V334" s="185"/>
      <c r="W334" s="185"/>
      <c r="X334" s="8"/>
      <c r="Y334" s="8"/>
      <c r="Z334" s="8"/>
      <c r="AA334" s="8"/>
      <c r="AB334" s="8"/>
      <c r="AC334" s="8"/>
    </row>
    <row r="335" spans="1:29" ht="15.75" customHeight="1">
      <c r="A335" s="1152"/>
      <c r="B335" s="1152"/>
      <c r="C335" s="186"/>
      <c r="D335" s="33"/>
      <c r="E335" s="33"/>
      <c r="F335" s="33"/>
      <c r="G335" s="33"/>
      <c r="H335" s="33"/>
      <c r="I335" s="33"/>
      <c r="J335" s="33"/>
      <c r="K335" s="33"/>
      <c r="L335" s="199" t="s">
        <v>596</v>
      </c>
      <c r="M335" s="200"/>
      <c r="N335" s="201">
        <v>4</v>
      </c>
      <c r="O335" s="200"/>
      <c r="P335" s="201">
        <v>4</v>
      </c>
      <c r="Q335" s="201">
        <v>4</v>
      </c>
      <c r="R335" s="202"/>
      <c r="S335" s="203">
        <f t="shared" si="70"/>
        <v>12</v>
      </c>
      <c r="T335" s="29"/>
      <c r="U335" s="185"/>
      <c r="V335" s="185"/>
      <c r="W335" s="185"/>
      <c r="X335" s="8"/>
      <c r="Y335" s="8"/>
      <c r="Z335" s="8"/>
      <c r="AA335" s="8"/>
      <c r="AB335" s="8"/>
      <c r="AC335" s="8"/>
    </row>
    <row r="336" spans="1:29" ht="15.75" customHeight="1">
      <c r="A336" s="1152"/>
      <c r="B336" s="1152"/>
      <c r="C336" s="186"/>
      <c r="D336" s="306"/>
      <c r="E336" s="306"/>
      <c r="F336" s="306"/>
      <c r="G336" s="306"/>
      <c r="H336" s="306"/>
      <c r="I336" s="306"/>
      <c r="J336" s="306"/>
      <c r="K336" s="33"/>
      <c r="L336" s="199" t="s">
        <v>597</v>
      </c>
      <c r="M336" s="200"/>
      <c r="N336" s="200"/>
      <c r="O336" s="200"/>
      <c r="P336" s="200"/>
      <c r="Q336" s="200"/>
      <c r="R336" s="202"/>
      <c r="S336" s="203">
        <f t="shared" si="70"/>
        <v>0</v>
      </c>
      <c r="T336" s="29"/>
      <c r="U336" s="185"/>
      <c r="V336" s="185"/>
      <c r="W336" s="185"/>
      <c r="X336" s="8"/>
      <c r="Y336" s="8"/>
      <c r="Z336" s="8"/>
      <c r="AA336" s="8"/>
      <c r="AB336" s="8"/>
      <c r="AC336" s="8"/>
    </row>
    <row r="337" spans="1:29" ht="15.75" customHeight="1">
      <c r="A337" s="1152"/>
      <c r="B337" s="1152"/>
      <c r="C337" s="186"/>
      <c r="D337" s="306"/>
      <c r="E337" s="306"/>
      <c r="F337" s="306"/>
      <c r="G337" s="306"/>
      <c r="H337" s="306"/>
      <c r="I337" s="306"/>
      <c r="J337" s="306"/>
      <c r="K337" s="33"/>
      <c r="L337" s="208" t="s">
        <v>598</v>
      </c>
      <c r="M337" s="200"/>
      <c r="N337" s="200"/>
      <c r="O337" s="200"/>
      <c r="P337" s="200"/>
      <c r="Q337" s="200"/>
      <c r="R337" s="202"/>
      <c r="S337" s="203">
        <f t="shared" si="70"/>
        <v>0</v>
      </c>
      <c r="T337" s="29"/>
      <c r="U337" s="185"/>
      <c r="V337" s="185"/>
      <c r="W337" s="185"/>
      <c r="X337" s="8"/>
      <c r="Y337" s="8"/>
      <c r="Z337" s="8"/>
      <c r="AA337" s="8"/>
      <c r="AB337" s="8"/>
      <c r="AC337" s="8"/>
    </row>
    <row r="338" spans="1:29" ht="15.75" customHeight="1">
      <c r="A338" s="1152"/>
      <c r="B338" s="1152"/>
      <c r="C338" s="186"/>
      <c r="D338" s="33"/>
      <c r="E338" s="33"/>
      <c r="F338" s="33"/>
      <c r="G338" s="33"/>
      <c r="H338" s="33"/>
      <c r="I338" s="33"/>
      <c r="J338" s="33"/>
      <c r="K338" s="33"/>
      <c r="L338" s="209" t="s">
        <v>599</v>
      </c>
      <c r="M338" s="210"/>
      <c r="N338" s="210"/>
      <c r="O338" s="213"/>
      <c r="P338" s="210"/>
      <c r="Q338" s="210"/>
      <c r="R338" s="211"/>
      <c r="S338" s="212">
        <f t="shared" si="70"/>
        <v>0</v>
      </c>
      <c r="T338" s="29"/>
      <c r="U338" s="185"/>
      <c r="V338" s="185"/>
      <c r="W338" s="185"/>
      <c r="X338" s="8"/>
      <c r="Y338" s="8"/>
      <c r="Z338" s="8"/>
      <c r="AA338" s="8"/>
      <c r="AB338" s="8"/>
      <c r="AC338" s="8"/>
    </row>
    <row r="339" spans="1:29" ht="15.75" customHeight="1">
      <c r="A339" s="1152"/>
      <c r="B339" s="1152"/>
      <c r="C339" s="186"/>
      <c r="D339" s="33"/>
      <c r="E339" s="33"/>
      <c r="F339" s="33"/>
      <c r="G339" s="33"/>
      <c r="H339" s="33"/>
      <c r="I339" s="33"/>
      <c r="J339" s="33"/>
      <c r="K339" s="33"/>
      <c r="L339" s="209" t="s">
        <v>600</v>
      </c>
      <c r="M339" s="213"/>
      <c r="N339" s="213"/>
      <c r="O339" s="213"/>
      <c r="P339" s="213"/>
      <c r="Q339" s="213"/>
      <c r="R339" s="214"/>
      <c r="S339" s="215">
        <f t="shared" si="70"/>
        <v>0</v>
      </c>
      <c r="T339" s="29"/>
      <c r="U339" s="185"/>
      <c r="V339" s="185"/>
      <c r="W339" s="185"/>
      <c r="X339" s="8"/>
      <c r="Y339" s="8"/>
      <c r="Z339" s="8"/>
      <c r="AA339" s="8"/>
      <c r="AB339" s="8"/>
      <c r="AC339" s="8"/>
    </row>
    <row r="340" spans="1:29" ht="15.75" customHeight="1">
      <c r="A340" s="1152"/>
      <c r="B340" s="1152"/>
      <c r="C340" s="216"/>
      <c r="D340" s="674"/>
      <c r="E340" s="674"/>
      <c r="F340" s="674"/>
      <c r="G340" s="674"/>
      <c r="H340" s="674"/>
      <c r="I340" s="674"/>
      <c r="J340" s="674"/>
      <c r="K340" s="674"/>
      <c r="L340" s="222"/>
      <c r="M340" s="223"/>
      <c r="N340" s="223"/>
      <c r="O340" s="223"/>
      <c r="P340" s="223"/>
      <c r="Q340" s="223"/>
      <c r="R340" s="224"/>
      <c r="S340" s="225">
        <f t="shared" si="70"/>
        <v>0</v>
      </c>
      <c r="T340" s="29"/>
      <c r="U340" s="185"/>
      <c r="V340" s="185"/>
      <c r="W340" s="185"/>
      <c r="X340" s="185"/>
      <c r="Y340" s="185"/>
      <c r="Z340" s="185"/>
      <c r="AA340" s="185"/>
      <c r="AB340" s="185"/>
      <c r="AC340" s="185"/>
    </row>
    <row r="341" spans="1:29" ht="27.75" customHeight="1">
      <c r="A341" s="1152"/>
      <c r="B341" s="1152"/>
      <c r="C341" s="575"/>
      <c r="D341" s="575"/>
      <c r="E341" s="575"/>
      <c r="F341" s="575"/>
      <c r="G341" s="575"/>
      <c r="H341" s="575"/>
      <c r="I341" s="575"/>
      <c r="J341" s="575"/>
      <c r="K341" s="788"/>
      <c r="L341" s="1232" t="s">
        <v>601</v>
      </c>
      <c r="M341" s="229" t="s">
        <v>3380</v>
      </c>
      <c r="N341" s="229" t="s">
        <v>3381</v>
      </c>
      <c r="O341" s="229" t="s">
        <v>3382</v>
      </c>
      <c r="P341" s="229" t="s">
        <v>3383</v>
      </c>
      <c r="Q341" s="229" t="s">
        <v>3384</v>
      </c>
      <c r="R341" s="228"/>
      <c r="S341" s="228"/>
      <c r="T341" s="50" t="s">
        <v>3375</v>
      </c>
      <c r="U341" s="185"/>
      <c r="V341" s="185"/>
      <c r="W341" s="185"/>
      <c r="X341" s="8"/>
      <c r="Y341" s="8"/>
      <c r="Z341" s="8"/>
      <c r="AA341" s="8"/>
      <c r="AB341" s="8"/>
      <c r="AC341" s="8"/>
    </row>
    <row r="342" spans="1:29" ht="27.75" customHeight="1">
      <c r="A342" s="1152"/>
      <c r="B342" s="1152"/>
      <c r="C342" s="575"/>
      <c r="D342" s="575"/>
      <c r="E342" s="575"/>
      <c r="F342" s="575"/>
      <c r="G342" s="575"/>
      <c r="H342" s="575"/>
      <c r="I342" s="575"/>
      <c r="J342" s="575"/>
      <c r="K342" s="788"/>
      <c r="L342" s="1152"/>
      <c r="M342" s="229" t="s">
        <v>3385</v>
      </c>
      <c r="N342" s="229" t="s">
        <v>3386</v>
      </c>
      <c r="O342" s="229" t="s">
        <v>3387</v>
      </c>
      <c r="P342" s="229" t="s">
        <v>3388</v>
      </c>
      <c r="Q342" s="229" t="s">
        <v>3389</v>
      </c>
      <c r="R342" s="228"/>
      <c r="S342" s="228"/>
      <c r="T342" s="50" t="s">
        <v>3376</v>
      </c>
      <c r="U342" s="185"/>
      <c r="V342" s="185"/>
      <c r="W342" s="185"/>
      <c r="X342" s="8"/>
      <c r="Y342" s="8"/>
      <c r="Z342" s="8"/>
      <c r="AA342" s="8"/>
      <c r="AB342" s="8"/>
      <c r="AC342" s="8"/>
    </row>
    <row r="343" spans="1:29" ht="30" customHeight="1">
      <c r="A343" s="1152"/>
      <c r="B343" s="1152"/>
      <c r="C343" s="186"/>
      <c r="D343" s="29"/>
      <c r="E343" s="29"/>
      <c r="F343" s="29"/>
      <c r="G343" s="29"/>
      <c r="H343" s="29"/>
      <c r="I343" s="29"/>
      <c r="J343" s="29"/>
      <c r="K343" s="29"/>
      <c r="L343" s="1152"/>
      <c r="M343" s="230"/>
      <c r="N343" s="229" t="s">
        <v>3390</v>
      </c>
      <c r="O343" s="229" t="s">
        <v>3391</v>
      </c>
      <c r="P343" s="229" t="s">
        <v>3392</v>
      </c>
      <c r="Q343" s="228"/>
      <c r="R343" s="228"/>
      <c r="S343" s="228"/>
      <c r="T343" s="50" t="s">
        <v>622</v>
      </c>
      <c r="U343" s="185"/>
      <c r="V343" s="185"/>
      <c r="W343" s="185"/>
      <c r="X343" s="8"/>
      <c r="Y343" s="8"/>
      <c r="Z343" s="8"/>
      <c r="AA343" s="8"/>
      <c r="AB343" s="8"/>
      <c r="AC343" s="8"/>
    </row>
    <row r="344" spans="1:29" ht="18.75" customHeight="1">
      <c r="A344" s="1152"/>
      <c r="B344" s="1152"/>
      <c r="C344" s="186"/>
      <c r="D344" s="29"/>
      <c r="E344" s="29"/>
      <c r="F344" s="29"/>
      <c r="G344" s="29"/>
      <c r="H344" s="29"/>
      <c r="I344" s="29"/>
      <c r="J344" s="29"/>
      <c r="K344" s="29"/>
      <c r="L344" s="1152"/>
      <c r="M344" s="230"/>
      <c r="N344" s="228"/>
      <c r="O344" s="228"/>
      <c r="P344" s="228"/>
      <c r="Q344" s="228"/>
      <c r="R344" s="228"/>
      <c r="S344" s="228"/>
      <c r="T344" s="29"/>
      <c r="U344" s="185"/>
      <c r="V344" s="185"/>
      <c r="W344" s="185"/>
      <c r="X344" s="8"/>
      <c r="Y344" s="8"/>
      <c r="Z344" s="8"/>
      <c r="AA344" s="8"/>
      <c r="AB344" s="8"/>
      <c r="AC344" s="8"/>
    </row>
    <row r="345" spans="1:29" ht="18.75" customHeight="1">
      <c r="A345" s="1152"/>
      <c r="B345" s="1152"/>
      <c r="C345" s="186"/>
      <c r="D345" s="29"/>
      <c r="E345" s="29"/>
      <c r="F345" s="29"/>
      <c r="G345" s="29"/>
      <c r="H345" s="29"/>
      <c r="I345" s="29"/>
      <c r="J345" s="29"/>
      <c r="K345" s="29"/>
      <c r="L345" s="1147"/>
      <c r="M345" s="228"/>
      <c r="N345" s="228"/>
      <c r="O345" s="230"/>
      <c r="P345" s="230"/>
      <c r="Q345" s="228"/>
      <c r="R345" s="228"/>
      <c r="S345" s="228"/>
      <c r="T345" s="29"/>
      <c r="U345" s="185"/>
      <c r="V345" s="185"/>
      <c r="W345" s="185"/>
      <c r="X345" s="8"/>
      <c r="Y345" s="8"/>
      <c r="Z345" s="8"/>
      <c r="AA345" s="8"/>
      <c r="AB345" s="8"/>
      <c r="AC345" s="8"/>
    </row>
    <row r="346" spans="1:29" ht="15.75" customHeight="1">
      <c r="A346" s="1152"/>
      <c r="B346" s="1152"/>
      <c r="C346" s="186"/>
      <c r="D346" s="29"/>
      <c r="E346" s="29"/>
      <c r="F346" s="29"/>
      <c r="G346" s="29"/>
      <c r="H346" s="29"/>
      <c r="I346" s="29"/>
      <c r="J346" s="29"/>
      <c r="K346" s="29"/>
      <c r="L346" s="238" t="s">
        <v>593</v>
      </c>
      <c r="M346" s="280"/>
      <c r="N346" s="280"/>
      <c r="O346" s="280"/>
      <c r="P346" s="280"/>
      <c r="Q346" s="280"/>
      <c r="R346" s="236"/>
      <c r="S346" s="237">
        <f t="shared" ref="S346:S357" si="71">SUM(M346:R346)</f>
        <v>0</v>
      </c>
      <c r="T346" s="29"/>
      <c r="U346" s="185"/>
      <c r="V346" s="185"/>
      <c r="W346" s="185"/>
      <c r="X346" s="8"/>
      <c r="Y346" s="8"/>
      <c r="Z346" s="8"/>
      <c r="AA346" s="8"/>
      <c r="AB346" s="8"/>
      <c r="AC346" s="8"/>
    </row>
    <row r="347" spans="1:29" ht="15.75" customHeight="1">
      <c r="A347" s="1152"/>
      <c r="B347" s="1152"/>
      <c r="C347" s="186"/>
      <c r="D347" s="29"/>
      <c r="E347" s="29"/>
      <c r="F347" s="29"/>
      <c r="G347" s="29"/>
      <c r="H347" s="29"/>
      <c r="I347" s="29"/>
      <c r="J347" s="29"/>
      <c r="K347" s="29"/>
      <c r="L347" s="240" t="s">
        <v>594</v>
      </c>
      <c r="M347" s="281"/>
      <c r="N347" s="281"/>
      <c r="O347" s="281"/>
      <c r="P347" s="281"/>
      <c r="Q347" s="281"/>
      <c r="R347" s="228"/>
      <c r="S347" s="242">
        <f t="shared" si="71"/>
        <v>0</v>
      </c>
      <c r="T347" s="29"/>
      <c r="U347" s="185"/>
      <c r="V347" s="185"/>
      <c r="W347" s="185"/>
      <c r="X347" s="8"/>
      <c r="Y347" s="8"/>
      <c r="Z347" s="8"/>
      <c r="AA347" s="8"/>
      <c r="AB347" s="8"/>
      <c r="AC347" s="8"/>
    </row>
    <row r="348" spans="1:29" ht="15.75" customHeight="1">
      <c r="A348" s="1152"/>
      <c r="B348" s="1152"/>
      <c r="C348" s="186"/>
      <c r="D348" s="29"/>
      <c r="E348" s="29"/>
      <c r="F348" s="29"/>
      <c r="G348" s="29"/>
      <c r="H348" s="29"/>
      <c r="I348" s="29"/>
      <c r="J348" s="29"/>
      <c r="K348" s="29"/>
      <c r="L348" s="240" t="s">
        <v>595</v>
      </c>
      <c r="M348" s="243"/>
      <c r="N348" s="243"/>
      <c r="O348" s="243"/>
      <c r="P348" s="243"/>
      <c r="Q348" s="243"/>
      <c r="R348" s="228"/>
      <c r="S348" s="242">
        <f t="shared" si="71"/>
        <v>0</v>
      </c>
      <c r="T348" s="29"/>
      <c r="U348" s="185"/>
      <c r="V348" s="185"/>
      <c r="W348" s="185"/>
      <c r="X348" s="8"/>
      <c r="Y348" s="8"/>
      <c r="Z348" s="8"/>
      <c r="AA348" s="8"/>
      <c r="AB348" s="8"/>
      <c r="AC348" s="8"/>
    </row>
    <row r="349" spans="1:29" ht="15.75" customHeight="1">
      <c r="A349" s="1152"/>
      <c r="B349" s="1152"/>
      <c r="C349" s="186"/>
      <c r="D349" s="29"/>
      <c r="E349" s="29"/>
      <c r="F349" s="29"/>
      <c r="G349" s="29"/>
      <c r="H349" s="29"/>
      <c r="I349" s="29"/>
      <c r="J349" s="29"/>
      <c r="K349" s="29"/>
      <c r="L349" s="244" t="s">
        <v>596</v>
      </c>
      <c r="M349" s="246"/>
      <c r="N349" s="245">
        <v>4</v>
      </c>
      <c r="O349" s="245">
        <v>4</v>
      </c>
      <c r="P349" s="245">
        <v>4</v>
      </c>
      <c r="Q349" s="246"/>
      <c r="R349" s="247"/>
      <c r="S349" s="248">
        <f t="shared" si="71"/>
        <v>12</v>
      </c>
      <c r="T349" s="29"/>
      <c r="U349" s="185"/>
      <c r="V349" s="185"/>
      <c r="W349" s="185"/>
      <c r="X349" s="8"/>
      <c r="Y349" s="8"/>
      <c r="Z349" s="8"/>
      <c r="AA349" s="8"/>
      <c r="AB349" s="8"/>
      <c r="AC349" s="8"/>
    </row>
    <row r="350" spans="1:29" ht="15.75" customHeight="1">
      <c r="A350" s="1152"/>
      <c r="B350" s="1152"/>
      <c r="C350" s="1200"/>
      <c r="D350" s="186"/>
      <c r="E350" s="186"/>
      <c r="F350" s="186"/>
      <c r="G350" s="186"/>
      <c r="H350" s="186"/>
      <c r="I350" s="186"/>
      <c r="J350" s="186"/>
      <c r="K350" s="186"/>
      <c r="L350" s="244" t="s">
        <v>597</v>
      </c>
      <c r="M350" s="245">
        <v>4</v>
      </c>
      <c r="N350" s="245">
        <v>8</v>
      </c>
      <c r="O350" s="245">
        <v>8</v>
      </c>
      <c r="P350" s="245">
        <v>8</v>
      </c>
      <c r="Q350" s="245">
        <v>8</v>
      </c>
      <c r="R350" s="247"/>
      <c r="S350" s="248">
        <f t="shared" si="71"/>
        <v>36</v>
      </c>
      <c r="T350" s="29"/>
      <c r="U350" s="185"/>
      <c r="V350" s="185"/>
      <c r="W350" s="185"/>
      <c r="X350" s="185"/>
      <c r="Y350" s="185"/>
      <c r="Z350" s="185"/>
      <c r="AA350" s="185"/>
      <c r="AB350" s="185"/>
      <c r="AC350" s="185"/>
    </row>
    <row r="351" spans="1:29" ht="15.75" customHeight="1">
      <c r="A351" s="1152"/>
      <c r="B351" s="1147"/>
      <c r="C351" s="1201"/>
      <c r="D351" s="186"/>
      <c r="E351" s="186"/>
      <c r="F351" s="186"/>
      <c r="G351" s="186"/>
      <c r="H351" s="186"/>
      <c r="I351" s="186"/>
      <c r="J351" s="186"/>
      <c r="K351" s="186"/>
      <c r="L351" s="249" t="s">
        <v>598</v>
      </c>
      <c r="M351" s="246"/>
      <c r="N351" s="246"/>
      <c r="O351" s="246"/>
      <c r="P351" s="246"/>
      <c r="Q351" s="246"/>
      <c r="R351" s="247"/>
      <c r="S351" s="248">
        <f t="shared" si="71"/>
        <v>0</v>
      </c>
      <c r="T351" s="29"/>
      <c r="U351" s="185"/>
      <c r="V351" s="185"/>
      <c r="W351" s="185"/>
      <c r="X351" s="185"/>
      <c r="Y351" s="185"/>
      <c r="Z351" s="185"/>
      <c r="AA351" s="185"/>
      <c r="AB351" s="185"/>
      <c r="AC351" s="185"/>
    </row>
    <row r="352" spans="1:29" ht="15.75" customHeight="1">
      <c r="A352" s="352"/>
      <c r="B352" s="1124"/>
      <c r="C352" s="186"/>
      <c r="D352" s="29"/>
      <c r="E352" s="29"/>
      <c r="F352" s="29"/>
      <c r="G352" s="29"/>
      <c r="H352" s="29"/>
      <c r="I352" s="29"/>
      <c r="J352" s="29"/>
      <c r="K352" s="29"/>
      <c r="L352" s="250" t="s">
        <v>599</v>
      </c>
      <c r="M352" s="251"/>
      <c r="N352" s="251"/>
      <c r="O352" s="251"/>
      <c r="P352" s="251"/>
      <c r="Q352" s="251"/>
      <c r="R352" s="252"/>
      <c r="S352" s="253">
        <f t="shared" si="71"/>
        <v>0</v>
      </c>
      <c r="T352" s="29"/>
      <c r="U352" s="185"/>
      <c r="V352" s="185"/>
      <c r="W352" s="185"/>
      <c r="X352" s="8"/>
      <c r="Y352" s="8"/>
      <c r="Z352" s="8"/>
      <c r="AA352" s="8"/>
      <c r="AB352" s="8"/>
      <c r="AC352" s="8"/>
    </row>
    <row r="353" spans="1:29" ht="15.75" customHeight="1">
      <c r="A353" s="352"/>
      <c r="B353" s="1124"/>
      <c r="C353" s="186"/>
      <c r="D353" s="29"/>
      <c r="E353" s="29"/>
      <c r="F353" s="29"/>
      <c r="G353" s="29"/>
      <c r="H353" s="29"/>
      <c r="I353" s="29"/>
      <c r="J353" s="29"/>
      <c r="K353" s="29"/>
      <c r="L353" s="250" t="s">
        <v>600</v>
      </c>
      <c r="M353" s="254"/>
      <c r="N353" s="254"/>
      <c r="O353" s="254"/>
      <c r="P353" s="254"/>
      <c r="Q353" s="254"/>
      <c r="R353" s="255"/>
      <c r="S353" s="256">
        <f t="shared" si="71"/>
        <v>0</v>
      </c>
      <c r="T353" s="29"/>
      <c r="U353" s="185"/>
      <c r="V353" s="185"/>
      <c r="W353" s="185"/>
      <c r="X353" s="8"/>
      <c r="Y353" s="8"/>
      <c r="Z353" s="8"/>
      <c r="AA353" s="8"/>
      <c r="AB353" s="8"/>
      <c r="AC353" s="8"/>
    </row>
    <row r="354" spans="1:29" ht="15.75" customHeight="1">
      <c r="A354" s="352"/>
      <c r="B354" s="1124"/>
      <c r="C354" s="186"/>
      <c r="D354" s="29"/>
      <c r="E354" s="29"/>
      <c r="F354" s="29"/>
      <c r="G354" s="29"/>
      <c r="H354" s="29"/>
      <c r="I354" s="29"/>
      <c r="J354" s="29"/>
      <c r="K354" s="29"/>
      <c r="L354" s="222" t="s">
        <v>681</v>
      </c>
      <c r="M354" s="223">
        <f t="shared" ref="M354:R354" si="72">M346+M332</f>
        <v>0</v>
      </c>
      <c r="N354" s="223">
        <f t="shared" si="72"/>
        <v>0</v>
      </c>
      <c r="O354" s="223">
        <f t="shared" si="72"/>
        <v>0</v>
      </c>
      <c r="P354" s="223">
        <f t="shared" si="72"/>
        <v>0</v>
      </c>
      <c r="Q354" s="223">
        <f t="shared" si="72"/>
        <v>0</v>
      </c>
      <c r="R354" s="223">
        <f t="shared" si="72"/>
        <v>0</v>
      </c>
      <c r="S354" s="224">
        <f t="shared" si="71"/>
        <v>0</v>
      </c>
      <c r="T354" s="29"/>
      <c r="U354" s="185"/>
      <c r="V354" s="185"/>
      <c r="W354" s="185"/>
      <c r="X354" s="8"/>
      <c r="Y354" s="8"/>
      <c r="Z354" s="8"/>
      <c r="AA354" s="8"/>
      <c r="AB354" s="8"/>
      <c r="AC354" s="8"/>
    </row>
    <row r="355" spans="1:29" ht="15.75" customHeight="1">
      <c r="A355" s="352"/>
      <c r="B355" s="1124"/>
      <c r="C355" s="186"/>
      <c r="D355" s="29"/>
      <c r="E355" s="29"/>
      <c r="F355" s="29"/>
      <c r="G355" s="29"/>
      <c r="H355" s="29"/>
      <c r="I355" s="29"/>
      <c r="J355" s="29"/>
      <c r="K355" s="29"/>
      <c r="L355" s="257" t="s">
        <v>682</v>
      </c>
      <c r="M355" s="258">
        <f t="shared" ref="M355:R355" si="73">M350+M349+M336+M335</f>
        <v>4</v>
      </c>
      <c r="N355" s="258">
        <f t="shared" si="73"/>
        <v>16</v>
      </c>
      <c r="O355" s="258">
        <f t="shared" si="73"/>
        <v>12</v>
      </c>
      <c r="P355" s="258">
        <f t="shared" si="73"/>
        <v>16</v>
      </c>
      <c r="Q355" s="258">
        <f t="shared" si="73"/>
        <v>12</v>
      </c>
      <c r="R355" s="258">
        <f t="shared" si="73"/>
        <v>0</v>
      </c>
      <c r="S355" s="259">
        <f t="shared" si="71"/>
        <v>60</v>
      </c>
      <c r="T355" s="29"/>
      <c r="U355" s="185"/>
      <c r="V355" s="185"/>
      <c r="W355" s="185"/>
      <c r="X355" s="8"/>
      <c r="Y355" s="8"/>
      <c r="Z355" s="8"/>
      <c r="AA355" s="8"/>
      <c r="AB355" s="8"/>
      <c r="AC355" s="8"/>
    </row>
    <row r="356" spans="1:29" ht="15.75" customHeight="1">
      <c r="A356" s="352"/>
      <c r="B356" s="1124"/>
      <c r="C356" s="1200"/>
      <c r="D356" s="186"/>
      <c r="E356" s="186"/>
      <c r="F356" s="186"/>
      <c r="G356" s="186"/>
      <c r="H356" s="186"/>
      <c r="I356" s="186"/>
      <c r="J356" s="186"/>
      <c r="K356" s="186"/>
      <c r="L356" s="257" t="s">
        <v>683</v>
      </c>
      <c r="M356" s="258">
        <f t="shared" ref="M356:R356" si="74">M351+M337</f>
        <v>0</v>
      </c>
      <c r="N356" s="258">
        <f t="shared" si="74"/>
        <v>0</v>
      </c>
      <c r="O356" s="258">
        <f t="shared" si="74"/>
        <v>0</v>
      </c>
      <c r="P356" s="258">
        <f t="shared" si="74"/>
        <v>0</v>
      </c>
      <c r="Q356" s="258">
        <f t="shared" si="74"/>
        <v>0</v>
      </c>
      <c r="R356" s="258">
        <f t="shared" si="74"/>
        <v>0</v>
      </c>
      <c r="S356" s="259">
        <f t="shared" si="71"/>
        <v>0</v>
      </c>
      <c r="T356" s="29"/>
      <c r="U356" s="185"/>
      <c r="V356" s="185"/>
      <c r="W356" s="185"/>
      <c r="X356" s="185"/>
      <c r="Y356" s="185"/>
      <c r="Z356" s="185"/>
      <c r="AA356" s="185"/>
      <c r="AB356" s="185"/>
      <c r="AC356" s="185"/>
    </row>
    <row r="357" spans="1:29" ht="15.75" customHeight="1">
      <c r="A357" s="352"/>
      <c r="B357" s="1124"/>
      <c r="C357" s="1201"/>
      <c r="D357" s="186"/>
      <c r="E357" s="186"/>
      <c r="F357" s="186"/>
      <c r="G357" s="186"/>
      <c r="H357" s="186"/>
      <c r="I357" s="186"/>
      <c r="J357" s="186"/>
      <c r="K357" s="186"/>
      <c r="L357" s="260" t="s">
        <v>684</v>
      </c>
      <c r="M357" s="261">
        <f t="shared" ref="M357:R357" si="75">M352+M338</f>
        <v>0</v>
      </c>
      <c r="N357" s="261">
        <f t="shared" si="75"/>
        <v>0</v>
      </c>
      <c r="O357" s="261">
        <f t="shared" si="75"/>
        <v>0</v>
      </c>
      <c r="P357" s="261">
        <f t="shared" si="75"/>
        <v>0</v>
      </c>
      <c r="Q357" s="261">
        <f t="shared" si="75"/>
        <v>0</v>
      </c>
      <c r="R357" s="261">
        <f t="shared" si="75"/>
        <v>0</v>
      </c>
      <c r="S357" s="262">
        <f t="shared" si="71"/>
        <v>0</v>
      </c>
      <c r="T357" s="29"/>
      <c r="U357" s="185"/>
      <c r="V357" s="185"/>
      <c r="W357" s="185"/>
      <c r="X357" s="185"/>
      <c r="Y357" s="185"/>
      <c r="Z357" s="185"/>
      <c r="AA357" s="185"/>
      <c r="AB357" s="185"/>
      <c r="AC357" s="185"/>
    </row>
    <row r="358" spans="1:29" ht="18.75" customHeight="1">
      <c r="A358" s="1262" t="s">
        <v>817</v>
      </c>
      <c r="B358" s="1138"/>
      <c r="C358" s="1125"/>
      <c r="D358" s="1126"/>
      <c r="E358" s="1126"/>
      <c r="F358" s="1126"/>
      <c r="G358" s="1126"/>
      <c r="H358" s="1126"/>
      <c r="I358" s="1126"/>
      <c r="J358" s="1126"/>
      <c r="K358" s="1126"/>
      <c r="L358" s="1125"/>
      <c r="M358" s="1129"/>
      <c r="N358" s="1129"/>
      <c r="O358" s="1129"/>
      <c r="P358" s="1129"/>
      <c r="Q358" s="1129"/>
      <c r="R358" s="1126"/>
      <c r="S358" s="1126"/>
      <c r="T358" s="29"/>
      <c r="U358" s="185"/>
      <c r="V358" s="185"/>
      <c r="W358" s="185"/>
      <c r="X358" s="8"/>
      <c r="Y358" s="8"/>
      <c r="Z358" s="8"/>
      <c r="AA358" s="8"/>
      <c r="AB358" s="8"/>
      <c r="AC358" s="8"/>
    </row>
    <row r="359" spans="1:29" ht="36.75" customHeight="1">
      <c r="A359" s="1187">
        <v>12</v>
      </c>
      <c r="B359" s="1197" t="s">
        <v>231</v>
      </c>
      <c r="C359" s="186" t="s">
        <v>643</v>
      </c>
      <c r="D359" s="306">
        <v>6</v>
      </c>
      <c r="E359" s="9" t="s">
        <v>3393</v>
      </c>
      <c r="F359" s="75" t="s">
        <v>645</v>
      </c>
      <c r="G359" s="306"/>
      <c r="H359" s="306">
        <v>1</v>
      </c>
      <c r="I359" s="33">
        <v>6</v>
      </c>
      <c r="J359" s="33" t="s">
        <v>790</v>
      </c>
      <c r="K359" s="33" t="s">
        <v>645</v>
      </c>
      <c r="L359" s="1185" t="s">
        <v>592</v>
      </c>
      <c r="M359" s="50" t="s">
        <v>3394</v>
      </c>
      <c r="N359" s="50" t="s">
        <v>3395</v>
      </c>
      <c r="O359" s="50" t="s">
        <v>3396</v>
      </c>
      <c r="P359" s="50" t="s">
        <v>3397</v>
      </c>
      <c r="Q359" s="29"/>
      <c r="R359" s="29"/>
      <c r="S359" s="29"/>
      <c r="T359" s="29"/>
      <c r="U359" s="185"/>
      <c r="V359" s="185"/>
      <c r="W359" s="185"/>
      <c r="X359" s="8"/>
      <c r="Y359" s="8"/>
      <c r="Z359" s="8"/>
      <c r="AA359" s="8"/>
      <c r="AB359" s="8"/>
      <c r="AC359" s="8"/>
    </row>
    <row r="360" spans="1:29" ht="18.75" customHeight="1">
      <c r="A360" s="1152"/>
      <c r="B360" s="1152"/>
      <c r="C360" s="186" t="s">
        <v>646</v>
      </c>
      <c r="D360" s="306">
        <v>6</v>
      </c>
      <c r="E360" s="9" t="s">
        <v>808</v>
      </c>
      <c r="F360" s="75" t="s">
        <v>645</v>
      </c>
      <c r="G360" s="306"/>
      <c r="H360" s="306">
        <v>2</v>
      </c>
      <c r="I360" s="33">
        <v>6</v>
      </c>
      <c r="J360" s="33" t="s">
        <v>792</v>
      </c>
      <c r="K360" s="33" t="s">
        <v>645</v>
      </c>
      <c r="L360" s="1152"/>
      <c r="M360" s="29"/>
      <c r="N360" s="29"/>
      <c r="O360" s="29"/>
      <c r="P360" s="50" t="s">
        <v>3398</v>
      </c>
      <c r="Q360" s="29"/>
      <c r="R360" s="29"/>
      <c r="S360" s="29"/>
      <c r="T360" s="29"/>
      <c r="U360" s="185"/>
      <c r="V360" s="185"/>
      <c r="W360" s="185"/>
      <c r="X360" s="8"/>
      <c r="Y360" s="8"/>
      <c r="Z360" s="8"/>
      <c r="AA360" s="8"/>
      <c r="AB360" s="8"/>
      <c r="AC360" s="8"/>
    </row>
    <row r="361" spans="1:29" ht="18.75" customHeight="1">
      <c r="A361" s="1152"/>
      <c r="B361" s="1152"/>
      <c r="C361" s="186" t="s">
        <v>656</v>
      </c>
      <c r="D361" s="1130">
        <v>7</v>
      </c>
      <c r="E361" s="9" t="s">
        <v>650</v>
      </c>
      <c r="F361" s="75" t="s">
        <v>645</v>
      </c>
      <c r="G361" s="1130"/>
      <c r="H361" s="306">
        <v>3</v>
      </c>
      <c r="I361" s="33">
        <v>6</v>
      </c>
      <c r="J361" s="33" t="s">
        <v>650</v>
      </c>
      <c r="K361" s="33" t="s">
        <v>645</v>
      </c>
      <c r="L361" s="1152"/>
      <c r="M361" s="29"/>
      <c r="N361" s="18"/>
      <c r="O361" s="18"/>
      <c r="P361" s="18"/>
      <c r="Q361" s="18"/>
      <c r="R361" s="29"/>
      <c r="S361" s="29"/>
      <c r="T361" s="29"/>
      <c r="U361" s="185"/>
      <c r="V361" s="185"/>
      <c r="W361" s="185"/>
      <c r="X361" s="8"/>
      <c r="Y361" s="8"/>
      <c r="Z361" s="8"/>
      <c r="AA361" s="8"/>
      <c r="AB361" s="8"/>
      <c r="AC361" s="8"/>
    </row>
    <row r="362" spans="1:29" ht="18.75" customHeight="1">
      <c r="A362" s="1152"/>
      <c r="B362" s="1152"/>
      <c r="C362" s="186"/>
      <c r="D362" s="306"/>
      <c r="E362" s="306"/>
      <c r="F362" s="306"/>
      <c r="G362" s="306"/>
      <c r="H362" s="306"/>
      <c r="I362" s="115">
        <v>18</v>
      </c>
      <c r="J362" s="306"/>
      <c r="K362" s="33"/>
      <c r="L362" s="1152"/>
      <c r="M362" s="18"/>
      <c r="N362" s="12"/>
      <c r="O362" s="18"/>
      <c r="P362" s="18"/>
      <c r="Q362" s="29"/>
      <c r="R362" s="29"/>
      <c r="S362" s="29"/>
      <c r="T362" s="29"/>
      <c r="U362" s="185"/>
      <c r="V362" s="185"/>
      <c r="W362" s="185"/>
      <c r="X362" s="8"/>
      <c r="Y362" s="8"/>
      <c r="Z362" s="8"/>
      <c r="AA362" s="8"/>
      <c r="AB362" s="8"/>
      <c r="AC362" s="8"/>
    </row>
    <row r="363" spans="1:29" ht="18.75" customHeight="1">
      <c r="A363" s="1152"/>
      <c r="B363" s="1152"/>
      <c r="C363" s="186"/>
      <c r="D363" s="306"/>
      <c r="E363" s="306"/>
      <c r="F363" s="306"/>
      <c r="G363" s="306"/>
      <c r="H363" s="306"/>
      <c r="I363" s="306"/>
      <c r="J363" s="306"/>
      <c r="K363" s="33"/>
      <c r="L363" s="1147"/>
      <c r="M363" s="18"/>
      <c r="N363" s="575"/>
      <c r="O363" s="29"/>
      <c r="P363" s="12"/>
      <c r="Q363" s="12"/>
      <c r="R363" s="29"/>
      <c r="S363" s="29"/>
      <c r="T363" s="29"/>
      <c r="U363" s="185"/>
      <c r="V363" s="185"/>
      <c r="W363" s="185"/>
      <c r="X363" s="8"/>
      <c r="Y363" s="8"/>
      <c r="Z363" s="8"/>
      <c r="AA363" s="8"/>
      <c r="AB363" s="8"/>
      <c r="AC363" s="8"/>
    </row>
    <row r="364" spans="1:29" ht="14.25" customHeight="1">
      <c r="A364" s="1152"/>
      <c r="B364" s="1152"/>
      <c r="C364" s="186"/>
      <c r="D364" s="306"/>
      <c r="E364" s="306"/>
      <c r="F364" s="306"/>
      <c r="G364" s="306"/>
      <c r="H364" s="306"/>
      <c r="I364" s="306"/>
      <c r="J364" s="306"/>
      <c r="K364" s="33"/>
      <c r="L364" s="186" t="s">
        <v>593</v>
      </c>
      <c r="M364" s="192">
        <v>3</v>
      </c>
      <c r="N364" s="192">
        <v>3</v>
      </c>
      <c r="O364" s="192">
        <v>3</v>
      </c>
      <c r="P364" s="193">
        <v>6</v>
      </c>
      <c r="Q364" s="192"/>
      <c r="R364" s="194"/>
      <c r="S364" s="4">
        <f t="shared" ref="S364:S372" si="76">SUM(M364:R364)</f>
        <v>15</v>
      </c>
      <c r="T364" s="29"/>
      <c r="U364" s="185"/>
      <c r="V364" s="185"/>
      <c r="W364" s="185"/>
      <c r="X364" s="8"/>
      <c r="Y364" s="8"/>
      <c r="Z364" s="8"/>
      <c r="AA364" s="8"/>
      <c r="AB364" s="8"/>
      <c r="AC364" s="8"/>
    </row>
    <row r="365" spans="1:29" ht="14.25" customHeight="1">
      <c r="A365" s="1152"/>
      <c r="B365" s="1152"/>
      <c r="C365" s="186"/>
      <c r="D365" s="306"/>
      <c r="E365" s="306"/>
      <c r="F365" s="306"/>
      <c r="G365" s="306"/>
      <c r="H365" s="306"/>
      <c r="I365" s="306"/>
      <c r="J365" s="306"/>
      <c r="K365" s="33"/>
      <c r="L365" s="195" t="s">
        <v>594</v>
      </c>
      <c r="M365" s="196">
        <v>3</v>
      </c>
      <c r="N365" s="196">
        <v>3</v>
      </c>
      <c r="O365" s="196">
        <v>3</v>
      </c>
      <c r="P365" s="197">
        <v>6</v>
      </c>
      <c r="Q365" s="196"/>
      <c r="R365" s="29"/>
      <c r="S365" s="33">
        <f t="shared" si="76"/>
        <v>15</v>
      </c>
      <c r="T365" s="29"/>
      <c r="U365" s="185"/>
      <c r="V365" s="185"/>
      <c r="W365" s="185"/>
      <c r="X365" s="8"/>
      <c r="Y365" s="8"/>
      <c r="Z365" s="8"/>
      <c r="AA365" s="8"/>
      <c r="AB365" s="8"/>
      <c r="AC365" s="8"/>
    </row>
    <row r="366" spans="1:29" ht="14.25" customHeight="1">
      <c r="A366" s="1152"/>
      <c r="B366" s="1152"/>
      <c r="C366" s="186"/>
      <c r="D366" s="33"/>
      <c r="E366" s="33"/>
      <c r="F366" s="33"/>
      <c r="G366" s="33"/>
      <c r="H366" s="33"/>
      <c r="I366" s="33"/>
      <c r="J366" s="33"/>
      <c r="K366" s="33"/>
      <c r="L366" s="195" t="s">
        <v>595</v>
      </c>
      <c r="M366" s="198"/>
      <c r="N366" s="198"/>
      <c r="O366" s="198"/>
      <c r="P366" s="198"/>
      <c r="Q366" s="198"/>
      <c r="R366" s="29"/>
      <c r="S366" s="33">
        <f t="shared" si="76"/>
        <v>0</v>
      </c>
      <c r="T366" s="29"/>
      <c r="U366" s="185"/>
      <c r="V366" s="185"/>
      <c r="W366" s="185"/>
      <c r="X366" s="8"/>
      <c r="Y366" s="8"/>
      <c r="Z366" s="8"/>
      <c r="AA366" s="8"/>
      <c r="AB366" s="8"/>
      <c r="AC366" s="8"/>
    </row>
    <row r="367" spans="1:29" ht="14.25" customHeight="1">
      <c r="A367" s="1152"/>
      <c r="B367" s="1152"/>
      <c r="C367" s="186"/>
      <c r="D367" s="33"/>
      <c r="E367" s="33"/>
      <c r="F367" s="33"/>
      <c r="G367" s="33"/>
      <c r="H367" s="33"/>
      <c r="I367" s="33"/>
      <c r="J367" s="33"/>
      <c r="K367" s="33"/>
      <c r="L367" s="199" t="s">
        <v>596</v>
      </c>
      <c r="M367" s="200"/>
      <c r="N367" s="200"/>
      <c r="O367" s="200"/>
      <c r="P367" s="200"/>
      <c r="Q367" s="200"/>
      <c r="R367" s="202"/>
      <c r="S367" s="203">
        <f t="shared" si="76"/>
        <v>0</v>
      </c>
      <c r="T367" s="29"/>
      <c r="U367" s="185"/>
      <c r="V367" s="185"/>
      <c r="W367" s="185"/>
      <c r="X367" s="8"/>
      <c r="Y367" s="8"/>
      <c r="Z367" s="8"/>
      <c r="AA367" s="8"/>
      <c r="AB367" s="8"/>
      <c r="AC367" s="8"/>
    </row>
    <row r="368" spans="1:29" ht="14.25" customHeight="1">
      <c r="A368" s="1152"/>
      <c r="B368" s="1152"/>
      <c r="C368" s="186"/>
      <c r="D368" s="306"/>
      <c r="E368" s="306"/>
      <c r="F368" s="306"/>
      <c r="G368" s="306"/>
      <c r="H368" s="306"/>
      <c r="I368" s="306"/>
      <c r="J368" s="306"/>
      <c r="K368" s="33"/>
      <c r="L368" s="199" t="s">
        <v>597</v>
      </c>
      <c r="M368" s="200"/>
      <c r="N368" s="200"/>
      <c r="O368" s="200"/>
      <c r="P368" s="200"/>
      <c r="Q368" s="200"/>
      <c r="R368" s="202"/>
      <c r="S368" s="203">
        <f t="shared" si="76"/>
        <v>0</v>
      </c>
      <c r="T368" s="29"/>
      <c r="U368" s="185"/>
      <c r="V368" s="185"/>
      <c r="W368" s="185"/>
      <c r="X368" s="8"/>
      <c r="Y368" s="8"/>
      <c r="Z368" s="8"/>
      <c r="AA368" s="8"/>
      <c r="AB368" s="8"/>
      <c r="AC368" s="8"/>
    </row>
    <row r="369" spans="1:29" ht="14.25" customHeight="1">
      <c r="A369" s="1152"/>
      <c r="B369" s="1152"/>
      <c r="C369" s="186"/>
      <c r="D369" s="306"/>
      <c r="E369" s="306"/>
      <c r="F369" s="306"/>
      <c r="G369" s="306"/>
      <c r="H369" s="306"/>
      <c r="I369" s="306"/>
      <c r="J369" s="306"/>
      <c r="K369" s="33"/>
      <c r="L369" s="208" t="s">
        <v>598</v>
      </c>
      <c r="M369" s="200"/>
      <c r="N369" s="200"/>
      <c r="O369" s="200"/>
      <c r="P369" s="200"/>
      <c r="Q369" s="200"/>
      <c r="R369" s="202"/>
      <c r="S369" s="203">
        <f t="shared" si="76"/>
        <v>0</v>
      </c>
      <c r="T369" s="29"/>
      <c r="U369" s="185"/>
      <c r="V369" s="185"/>
      <c r="W369" s="185"/>
      <c r="X369" s="8"/>
      <c r="Y369" s="8"/>
      <c r="Z369" s="8"/>
      <c r="AA369" s="8"/>
      <c r="AB369" s="8"/>
      <c r="AC369" s="8"/>
    </row>
    <row r="370" spans="1:29" ht="14.25" customHeight="1">
      <c r="A370" s="1152"/>
      <c r="B370" s="1152"/>
      <c r="C370" s="186"/>
      <c r="D370" s="33"/>
      <c r="E370" s="33"/>
      <c r="F370" s="33"/>
      <c r="G370" s="33"/>
      <c r="H370" s="33"/>
      <c r="I370" s="33"/>
      <c r="J370" s="33"/>
      <c r="K370" s="33"/>
      <c r="L370" s="209" t="s">
        <v>599</v>
      </c>
      <c r="M370" s="210"/>
      <c r="N370" s="210"/>
      <c r="O370" s="210"/>
      <c r="P370" s="210"/>
      <c r="Q370" s="210"/>
      <c r="R370" s="211"/>
      <c r="S370" s="212">
        <f t="shared" si="76"/>
        <v>0</v>
      </c>
      <c r="T370" s="29"/>
      <c r="U370" s="185"/>
      <c r="V370" s="185"/>
      <c r="W370" s="185"/>
      <c r="X370" s="8"/>
      <c r="Y370" s="8"/>
      <c r="Z370" s="8"/>
      <c r="AA370" s="8"/>
      <c r="AB370" s="8"/>
      <c r="AC370" s="8"/>
    </row>
    <row r="371" spans="1:29" ht="14.25" customHeight="1">
      <c r="A371" s="1152"/>
      <c r="B371" s="1152"/>
      <c r="C371" s="186"/>
      <c r="D371" s="33"/>
      <c r="E371" s="33"/>
      <c r="F371" s="33"/>
      <c r="G371" s="33"/>
      <c r="H371" s="33"/>
      <c r="I371" s="33"/>
      <c r="J371" s="33"/>
      <c r="K371" s="33"/>
      <c r="L371" s="209" t="s">
        <v>600</v>
      </c>
      <c r="M371" s="213"/>
      <c r="N371" s="213"/>
      <c r="O371" s="213"/>
      <c r="P371" s="213"/>
      <c r="Q371" s="213"/>
      <c r="R371" s="214"/>
      <c r="S371" s="215">
        <f t="shared" si="76"/>
        <v>0</v>
      </c>
      <c r="T371" s="29"/>
      <c r="U371" s="185"/>
      <c r="V371" s="185"/>
      <c r="W371" s="185"/>
      <c r="X371" s="8"/>
      <c r="Y371" s="8"/>
      <c r="Z371" s="8"/>
      <c r="AA371" s="8"/>
      <c r="AB371" s="8"/>
      <c r="AC371" s="8"/>
    </row>
    <row r="372" spans="1:29" ht="14.25" customHeight="1">
      <c r="A372" s="1152"/>
      <c r="B372" s="1152"/>
      <c r="C372" s="216"/>
      <c r="D372" s="674"/>
      <c r="E372" s="674"/>
      <c r="F372" s="674"/>
      <c r="G372" s="674"/>
      <c r="H372" s="674"/>
      <c r="I372" s="674"/>
      <c r="J372" s="674"/>
      <c r="K372" s="674"/>
      <c r="L372" s="222"/>
      <c r="M372" s="223">
        <f t="shared" ref="M372:Q372" si="77">M364+M366+M367</f>
        <v>3</v>
      </c>
      <c r="N372" s="223">
        <f t="shared" si="77"/>
        <v>3</v>
      </c>
      <c r="O372" s="223">
        <f t="shared" si="77"/>
        <v>3</v>
      </c>
      <c r="P372" s="223">
        <f t="shared" si="77"/>
        <v>6</v>
      </c>
      <c r="Q372" s="223">
        <f t="shared" si="77"/>
        <v>0</v>
      </c>
      <c r="R372" s="224">
        <f>SUM(R364:R367)-R365</f>
        <v>0</v>
      </c>
      <c r="S372" s="225">
        <f t="shared" si="76"/>
        <v>15</v>
      </c>
      <c r="T372" s="29"/>
      <c r="U372" s="185"/>
      <c r="V372" s="185"/>
      <c r="W372" s="185"/>
      <c r="X372" s="185"/>
      <c r="Y372" s="185"/>
      <c r="Z372" s="185"/>
      <c r="AA372" s="185"/>
      <c r="AB372" s="185"/>
      <c r="AC372" s="185"/>
    </row>
    <row r="373" spans="1:29" ht="37.5" customHeight="1">
      <c r="A373" s="1152"/>
      <c r="B373" s="1152"/>
      <c r="C373" s="575"/>
      <c r="D373" s="575"/>
      <c r="E373" s="575"/>
      <c r="F373" s="575"/>
      <c r="G373" s="575"/>
      <c r="H373" s="575"/>
      <c r="I373" s="575"/>
      <c r="J373" s="575"/>
      <c r="K373" s="788"/>
      <c r="L373" s="1232" t="s">
        <v>601</v>
      </c>
      <c r="M373" s="462" t="s">
        <v>3399</v>
      </c>
      <c r="N373" s="462" t="s">
        <v>3400</v>
      </c>
      <c r="O373" s="462" t="s">
        <v>3401</v>
      </c>
      <c r="P373" s="462" t="s">
        <v>3402</v>
      </c>
      <c r="Q373" s="228"/>
      <c r="R373" s="228"/>
      <c r="S373" s="228"/>
      <c r="T373" s="29"/>
      <c r="U373" s="185"/>
      <c r="V373" s="185"/>
      <c r="W373" s="185"/>
      <c r="X373" s="8"/>
      <c r="Y373" s="8"/>
      <c r="Z373" s="8"/>
      <c r="AA373" s="8"/>
      <c r="AB373" s="8"/>
      <c r="AC373" s="8"/>
    </row>
    <row r="374" spans="1:29" ht="32.25" customHeight="1">
      <c r="A374" s="1152"/>
      <c r="B374" s="1152"/>
      <c r="C374" s="575"/>
      <c r="D374" s="575"/>
      <c r="E374" s="575"/>
      <c r="F374" s="575"/>
      <c r="G374" s="575"/>
      <c r="H374" s="575"/>
      <c r="I374" s="575"/>
      <c r="J374" s="575"/>
      <c r="K374" s="788"/>
      <c r="L374" s="1152"/>
      <c r="M374" s="462" t="s">
        <v>3403</v>
      </c>
      <c r="N374" s="247"/>
      <c r="O374" s="247"/>
      <c r="P374" s="462" t="s">
        <v>3404</v>
      </c>
      <c r="Q374" s="228"/>
      <c r="R374" s="228"/>
      <c r="S374" s="228"/>
      <c r="T374" s="29"/>
      <c r="U374" s="185"/>
      <c r="V374" s="185"/>
      <c r="W374" s="185"/>
      <c r="X374" s="8"/>
      <c r="Y374" s="8"/>
      <c r="Z374" s="8"/>
      <c r="AA374" s="8"/>
      <c r="AB374" s="8"/>
      <c r="AC374" s="8"/>
    </row>
    <row r="375" spans="1:29" ht="18.75" customHeight="1">
      <c r="A375" s="1152"/>
      <c r="B375" s="1152"/>
      <c r="C375" s="186"/>
      <c r="D375" s="29"/>
      <c r="E375" s="29"/>
      <c r="F375" s="29"/>
      <c r="G375" s="29"/>
      <c r="H375" s="29"/>
      <c r="I375" s="29"/>
      <c r="J375" s="29"/>
      <c r="K375" s="29"/>
      <c r="L375" s="1152"/>
      <c r="M375" s="228"/>
      <c r="N375" s="228"/>
      <c r="O375" s="228"/>
      <c r="P375" s="279" t="s">
        <v>3405</v>
      </c>
      <c r="Q375" s="228"/>
      <c r="R375" s="228"/>
      <c r="S375" s="228"/>
      <c r="T375" s="29"/>
      <c r="U375" s="185"/>
      <c r="V375" s="185"/>
      <c r="W375" s="185"/>
      <c r="X375" s="8"/>
      <c r="Y375" s="8"/>
      <c r="Z375" s="8"/>
      <c r="AA375" s="8"/>
      <c r="AB375" s="8"/>
      <c r="AC375" s="8"/>
    </row>
    <row r="376" spans="1:29" ht="18.75" customHeight="1">
      <c r="A376" s="1152"/>
      <c r="B376" s="1152"/>
      <c r="C376" s="186"/>
      <c r="D376" s="29"/>
      <c r="E376" s="29"/>
      <c r="F376" s="29"/>
      <c r="G376" s="29"/>
      <c r="H376" s="29"/>
      <c r="I376" s="29"/>
      <c r="J376" s="29"/>
      <c r="K376" s="29"/>
      <c r="L376" s="1152"/>
      <c r="M376" s="228"/>
      <c r="N376" s="228"/>
      <c r="O376" s="230"/>
      <c r="P376" s="230"/>
      <c r="Q376" s="228"/>
      <c r="R376" s="228"/>
      <c r="S376" s="228"/>
      <c r="T376" s="29"/>
      <c r="U376" s="185"/>
      <c r="V376" s="185"/>
      <c r="W376" s="185"/>
      <c r="X376" s="8"/>
      <c r="Y376" s="8"/>
      <c r="Z376" s="8"/>
      <c r="AA376" s="8"/>
      <c r="AB376" s="8"/>
      <c r="AC376" s="8"/>
    </row>
    <row r="377" spans="1:29" ht="18.75" customHeight="1">
      <c r="A377" s="1152"/>
      <c r="B377" s="1152"/>
      <c r="C377" s="186"/>
      <c r="D377" s="29"/>
      <c r="E377" s="29"/>
      <c r="F377" s="29"/>
      <c r="G377" s="29"/>
      <c r="H377" s="29"/>
      <c r="I377" s="29"/>
      <c r="J377" s="29"/>
      <c r="K377" s="29"/>
      <c r="L377" s="1147"/>
      <c r="M377" s="228"/>
      <c r="N377" s="228"/>
      <c r="O377" s="230"/>
      <c r="P377" s="230"/>
      <c r="Q377" s="228"/>
      <c r="R377" s="228"/>
      <c r="S377" s="228"/>
      <c r="T377" s="29"/>
      <c r="U377" s="185"/>
      <c r="V377" s="185"/>
      <c r="W377" s="185"/>
      <c r="X377" s="8"/>
      <c r="Y377" s="8"/>
      <c r="Z377" s="8"/>
      <c r="AA377" s="8"/>
      <c r="AB377" s="8"/>
      <c r="AC377" s="8"/>
    </row>
    <row r="378" spans="1:29" ht="14.25" customHeight="1">
      <c r="A378" s="1152"/>
      <c r="B378" s="1152"/>
      <c r="C378" s="186"/>
      <c r="D378" s="29"/>
      <c r="E378" s="29"/>
      <c r="F378" s="29"/>
      <c r="G378" s="29"/>
      <c r="H378" s="29"/>
      <c r="I378" s="29"/>
      <c r="J378" s="29"/>
      <c r="K378" s="29"/>
      <c r="L378" s="238" t="s">
        <v>593</v>
      </c>
      <c r="M378" s="280"/>
      <c r="N378" s="280"/>
      <c r="O378" s="280"/>
      <c r="P378" s="239">
        <v>3</v>
      </c>
      <c r="Q378" s="280"/>
      <c r="R378" s="236"/>
      <c r="S378" s="237">
        <f t="shared" ref="S378:S389" si="78">SUM(M378:R378)</f>
        <v>3</v>
      </c>
      <c r="T378" s="29"/>
      <c r="U378" s="185"/>
      <c r="V378" s="185"/>
      <c r="W378" s="185"/>
      <c r="X378" s="8"/>
      <c r="Y378" s="8"/>
      <c r="Z378" s="8"/>
      <c r="AA378" s="8"/>
      <c r="AB378" s="8"/>
      <c r="AC378" s="8"/>
    </row>
    <row r="379" spans="1:29" ht="14.25" customHeight="1">
      <c r="A379" s="1152"/>
      <c r="B379" s="1152"/>
      <c r="C379" s="186"/>
      <c r="D379" s="29"/>
      <c r="E379" s="29"/>
      <c r="F379" s="29"/>
      <c r="G379" s="29"/>
      <c r="H379" s="29"/>
      <c r="I379" s="29"/>
      <c r="J379" s="29"/>
      <c r="K379" s="29"/>
      <c r="L379" s="240" t="s">
        <v>594</v>
      </c>
      <c r="M379" s="281"/>
      <c r="N379" s="281"/>
      <c r="O379" s="281"/>
      <c r="P379" s="241">
        <v>3</v>
      </c>
      <c r="Q379" s="281"/>
      <c r="R379" s="228"/>
      <c r="S379" s="242">
        <f t="shared" si="78"/>
        <v>3</v>
      </c>
      <c r="T379" s="29"/>
      <c r="U379" s="185"/>
      <c r="V379" s="185"/>
      <c r="W379" s="185"/>
      <c r="X379" s="8"/>
      <c r="Y379" s="8"/>
      <c r="Z379" s="8"/>
      <c r="AA379" s="8"/>
      <c r="AB379" s="8"/>
      <c r="AC379" s="8"/>
    </row>
    <row r="380" spans="1:29" ht="14.25" customHeight="1">
      <c r="A380" s="1152"/>
      <c r="B380" s="1152"/>
      <c r="C380" s="186"/>
      <c r="D380" s="29"/>
      <c r="E380" s="29"/>
      <c r="F380" s="29"/>
      <c r="G380" s="29"/>
      <c r="H380" s="29"/>
      <c r="I380" s="29"/>
      <c r="J380" s="29"/>
      <c r="K380" s="29"/>
      <c r="L380" s="240" t="s">
        <v>595</v>
      </c>
      <c r="M380" s="243"/>
      <c r="N380" s="243"/>
      <c r="O380" s="243"/>
      <c r="P380" s="243"/>
      <c r="Q380" s="243"/>
      <c r="R380" s="228"/>
      <c r="S380" s="242">
        <f t="shared" si="78"/>
        <v>0</v>
      </c>
      <c r="T380" s="29"/>
      <c r="U380" s="185"/>
      <c r="V380" s="185"/>
      <c r="W380" s="185"/>
      <c r="X380" s="8"/>
      <c r="Y380" s="8"/>
      <c r="Z380" s="8"/>
      <c r="AA380" s="8"/>
      <c r="AB380" s="8"/>
      <c r="AC380" s="8"/>
    </row>
    <row r="381" spans="1:29" ht="14.25" customHeight="1">
      <c r="A381" s="1152"/>
      <c r="B381" s="1152"/>
      <c r="C381" s="186"/>
      <c r="D381" s="29"/>
      <c r="E381" s="29"/>
      <c r="F381" s="29"/>
      <c r="G381" s="29"/>
      <c r="H381" s="29"/>
      <c r="I381" s="29"/>
      <c r="J381" s="29"/>
      <c r="K381" s="29"/>
      <c r="L381" s="244" t="s">
        <v>596</v>
      </c>
      <c r="M381" s="245">
        <v>6</v>
      </c>
      <c r="N381" s="245">
        <v>3</v>
      </c>
      <c r="O381" s="245">
        <v>3</v>
      </c>
      <c r="P381" s="245">
        <v>6</v>
      </c>
      <c r="Q381" s="246"/>
      <c r="R381" s="247"/>
      <c r="S381" s="248">
        <f t="shared" si="78"/>
        <v>18</v>
      </c>
      <c r="T381" s="29"/>
      <c r="U381" s="185"/>
      <c r="V381" s="185"/>
      <c r="W381" s="185"/>
      <c r="X381" s="8"/>
      <c r="Y381" s="8"/>
      <c r="Z381" s="8"/>
      <c r="AA381" s="8"/>
      <c r="AB381" s="8"/>
      <c r="AC381" s="8"/>
    </row>
    <row r="382" spans="1:29" ht="14.25" customHeight="1">
      <c r="A382" s="1152"/>
      <c r="B382" s="1152"/>
      <c r="C382" s="1200"/>
      <c r="D382" s="186"/>
      <c r="E382" s="186"/>
      <c r="F382" s="186"/>
      <c r="G382" s="186"/>
      <c r="H382" s="186"/>
      <c r="I382" s="186"/>
      <c r="J382" s="186"/>
      <c r="K382" s="186"/>
      <c r="L382" s="244" t="s">
        <v>597</v>
      </c>
      <c r="M382" s="246"/>
      <c r="N382" s="246"/>
      <c r="O382" s="246"/>
      <c r="P382" s="246"/>
      <c r="Q382" s="246"/>
      <c r="R382" s="247"/>
      <c r="S382" s="248">
        <f t="shared" si="78"/>
        <v>0</v>
      </c>
      <c r="T382" s="29"/>
      <c r="U382" s="185"/>
      <c r="V382" s="185"/>
      <c r="W382" s="185"/>
      <c r="X382" s="185"/>
      <c r="Y382" s="185"/>
      <c r="Z382" s="185"/>
      <c r="AA382" s="185"/>
      <c r="AB382" s="185"/>
      <c r="AC382" s="185"/>
    </row>
    <row r="383" spans="1:29" ht="14.25" customHeight="1">
      <c r="A383" s="1152"/>
      <c r="B383" s="1152"/>
      <c r="C383" s="1201"/>
      <c r="D383" s="186"/>
      <c r="E383" s="186"/>
      <c r="F383" s="186"/>
      <c r="G383" s="186"/>
      <c r="H383" s="186"/>
      <c r="I383" s="186"/>
      <c r="J383" s="186"/>
      <c r="K383" s="186"/>
      <c r="L383" s="249" t="s">
        <v>598</v>
      </c>
      <c r="M383" s="246"/>
      <c r="N383" s="246"/>
      <c r="O383" s="246"/>
      <c r="P383" s="246"/>
      <c r="Q383" s="246"/>
      <c r="R383" s="247"/>
      <c r="S383" s="248">
        <f t="shared" si="78"/>
        <v>0</v>
      </c>
      <c r="T383" s="29"/>
      <c r="U383" s="185"/>
      <c r="V383" s="185"/>
      <c r="W383" s="185"/>
      <c r="X383" s="185"/>
      <c r="Y383" s="185"/>
      <c r="Z383" s="185"/>
      <c r="AA383" s="185"/>
      <c r="AB383" s="185"/>
      <c r="AC383" s="185"/>
    </row>
    <row r="384" spans="1:29" ht="14.25" customHeight="1">
      <c r="A384" s="352"/>
      <c r="B384" s="401"/>
      <c r="C384" s="186"/>
      <c r="D384" s="29"/>
      <c r="E384" s="29"/>
      <c r="F384" s="29"/>
      <c r="G384" s="29"/>
      <c r="H384" s="29"/>
      <c r="I384" s="29"/>
      <c r="J384" s="29"/>
      <c r="K384" s="29"/>
      <c r="L384" s="250" t="s">
        <v>599</v>
      </c>
      <c r="M384" s="251"/>
      <c r="N384" s="251"/>
      <c r="O384" s="251"/>
      <c r="P384" s="251"/>
      <c r="Q384" s="251"/>
      <c r="R384" s="252"/>
      <c r="S384" s="253">
        <f t="shared" si="78"/>
        <v>0</v>
      </c>
      <c r="T384" s="29"/>
      <c r="U384" s="185"/>
      <c r="V384" s="185"/>
      <c r="W384" s="185"/>
      <c r="X384" s="8"/>
      <c r="Y384" s="8"/>
      <c r="Z384" s="8"/>
      <c r="AA384" s="8"/>
      <c r="AB384" s="8"/>
      <c r="AC384" s="8"/>
    </row>
    <row r="385" spans="1:29" ht="14.25" customHeight="1">
      <c r="A385" s="352"/>
      <c r="B385" s="401"/>
      <c r="C385" s="186"/>
      <c r="D385" s="29"/>
      <c r="E385" s="29"/>
      <c r="F385" s="29"/>
      <c r="G385" s="29"/>
      <c r="H385" s="29"/>
      <c r="I385" s="29"/>
      <c r="J385" s="29"/>
      <c r="K385" s="29"/>
      <c r="L385" s="250" t="s">
        <v>600</v>
      </c>
      <c r="M385" s="254"/>
      <c r="N385" s="254"/>
      <c r="O385" s="254"/>
      <c r="P385" s="254"/>
      <c r="Q385" s="254"/>
      <c r="R385" s="255"/>
      <c r="S385" s="256">
        <f t="shared" si="78"/>
        <v>0</v>
      </c>
      <c r="T385" s="29"/>
      <c r="U385" s="185"/>
      <c r="V385" s="185"/>
      <c r="W385" s="185"/>
      <c r="X385" s="8"/>
      <c r="Y385" s="8"/>
      <c r="Z385" s="8"/>
      <c r="AA385" s="8"/>
      <c r="AB385" s="8"/>
      <c r="AC385" s="8"/>
    </row>
    <row r="386" spans="1:29" ht="14.25" customHeight="1">
      <c r="A386" s="352"/>
      <c r="B386" s="401"/>
      <c r="C386" s="186"/>
      <c r="D386" s="29"/>
      <c r="E386" s="29"/>
      <c r="F386" s="29"/>
      <c r="G386" s="29"/>
      <c r="H386" s="29"/>
      <c r="I386" s="29"/>
      <c r="J386" s="29"/>
      <c r="K386" s="29"/>
      <c r="L386" s="222" t="s">
        <v>681</v>
      </c>
      <c r="M386" s="223">
        <f t="shared" ref="M386:R386" si="79">M378+M364</f>
        <v>3</v>
      </c>
      <c r="N386" s="223">
        <f t="shared" si="79"/>
        <v>3</v>
      </c>
      <c r="O386" s="223">
        <f t="shared" si="79"/>
        <v>3</v>
      </c>
      <c r="P386" s="223">
        <f t="shared" si="79"/>
        <v>9</v>
      </c>
      <c r="Q386" s="223">
        <f t="shared" si="79"/>
        <v>0</v>
      </c>
      <c r="R386" s="223">
        <f t="shared" si="79"/>
        <v>0</v>
      </c>
      <c r="S386" s="224">
        <f t="shared" si="78"/>
        <v>18</v>
      </c>
      <c r="T386" s="29"/>
      <c r="U386" s="185"/>
      <c r="V386" s="185"/>
      <c r="W386" s="185"/>
      <c r="X386" s="8"/>
      <c r="Y386" s="8"/>
      <c r="Z386" s="8"/>
      <c r="AA386" s="8"/>
      <c r="AB386" s="8"/>
      <c r="AC386" s="8"/>
    </row>
    <row r="387" spans="1:29" ht="14.25" customHeight="1">
      <c r="A387" s="352"/>
      <c r="B387" s="401"/>
      <c r="C387" s="186"/>
      <c r="D387" s="29"/>
      <c r="E387" s="29"/>
      <c r="F387" s="29"/>
      <c r="G387" s="29"/>
      <c r="H387" s="29"/>
      <c r="I387" s="29"/>
      <c r="J387" s="29"/>
      <c r="K387" s="29"/>
      <c r="L387" s="257" t="s">
        <v>682</v>
      </c>
      <c r="M387" s="258">
        <f t="shared" ref="M387:R387" si="80">M382+M381+M368+M367</f>
        <v>6</v>
      </c>
      <c r="N387" s="258">
        <f t="shared" si="80"/>
        <v>3</v>
      </c>
      <c r="O387" s="258">
        <f t="shared" si="80"/>
        <v>3</v>
      </c>
      <c r="P387" s="258">
        <f t="shared" si="80"/>
        <v>6</v>
      </c>
      <c r="Q387" s="258">
        <f t="shared" si="80"/>
        <v>0</v>
      </c>
      <c r="R387" s="258">
        <f t="shared" si="80"/>
        <v>0</v>
      </c>
      <c r="S387" s="259">
        <f t="shared" si="78"/>
        <v>18</v>
      </c>
      <c r="T387" s="29"/>
      <c r="U387" s="185"/>
      <c r="V387" s="185"/>
      <c r="W387" s="185"/>
      <c r="X387" s="8"/>
      <c r="Y387" s="8"/>
      <c r="Z387" s="8"/>
      <c r="AA387" s="8"/>
      <c r="AB387" s="8"/>
      <c r="AC387" s="8"/>
    </row>
    <row r="388" spans="1:29" ht="14.25" customHeight="1">
      <c r="A388" s="352"/>
      <c r="B388" s="401"/>
      <c r="C388" s="1200"/>
      <c r="D388" s="186"/>
      <c r="E388" s="186"/>
      <c r="F388" s="186"/>
      <c r="G388" s="186"/>
      <c r="H388" s="186"/>
      <c r="I388" s="186"/>
      <c r="J388" s="186"/>
      <c r="K388" s="186"/>
      <c r="L388" s="257" t="s">
        <v>683</v>
      </c>
      <c r="M388" s="258">
        <f t="shared" ref="M388:R388" si="81">M383+M369</f>
        <v>0</v>
      </c>
      <c r="N388" s="258">
        <f t="shared" si="81"/>
        <v>0</v>
      </c>
      <c r="O388" s="258">
        <f t="shared" si="81"/>
        <v>0</v>
      </c>
      <c r="P388" s="258">
        <f t="shared" si="81"/>
        <v>0</v>
      </c>
      <c r="Q388" s="258">
        <f t="shared" si="81"/>
        <v>0</v>
      </c>
      <c r="R388" s="258">
        <f t="shared" si="81"/>
        <v>0</v>
      </c>
      <c r="S388" s="259">
        <f t="shared" si="78"/>
        <v>0</v>
      </c>
      <c r="T388" s="29"/>
      <c r="U388" s="185"/>
      <c r="V388" s="185"/>
      <c r="W388" s="185"/>
      <c r="X388" s="185"/>
      <c r="Y388" s="185"/>
      <c r="Z388" s="185"/>
      <c r="AA388" s="185"/>
      <c r="AB388" s="185"/>
      <c r="AC388" s="185"/>
    </row>
    <row r="389" spans="1:29" ht="14.25" customHeight="1">
      <c r="A389" s="352"/>
      <c r="B389" s="401"/>
      <c r="C389" s="1201"/>
      <c r="D389" s="186"/>
      <c r="E389" s="186"/>
      <c r="F389" s="186"/>
      <c r="G389" s="186"/>
      <c r="H389" s="186"/>
      <c r="I389" s="186"/>
      <c r="J389" s="186"/>
      <c r="K389" s="186"/>
      <c r="L389" s="260" t="s">
        <v>684</v>
      </c>
      <c r="M389" s="261">
        <f t="shared" ref="M389:R389" si="82">M384+M370</f>
        <v>0</v>
      </c>
      <c r="N389" s="261">
        <f t="shared" si="82"/>
        <v>0</v>
      </c>
      <c r="O389" s="261">
        <f t="shared" si="82"/>
        <v>0</v>
      </c>
      <c r="P389" s="261">
        <f t="shared" si="82"/>
        <v>0</v>
      </c>
      <c r="Q389" s="261">
        <f t="shared" si="82"/>
        <v>0</v>
      </c>
      <c r="R389" s="261">
        <f t="shared" si="82"/>
        <v>0</v>
      </c>
      <c r="S389" s="262">
        <f t="shared" si="78"/>
        <v>0</v>
      </c>
      <c r="T389" s="29"/>
      <c r="U389" s="185"/>
      <c r="V389" s="185"/>
      <c r="W389" s="185"/>
      <c r="X389" s="185"/>
      <c r="Y389" s="185"/>
      <c r="Z389" s="185"/>
      <c r="AA389" s="185"/>
      <c r="AB389" s="185"/>
      <c r="AC389" s="185"/>
    </row>
    <row r="390" spans="1:29" ht="18.75" customHeight="1">
      <c r="A390" s="1262" t="s">
        <v>817</v>
      </c>
      <c r="B390" s="1138"/>
      <c r="C390" s="1125"/>
      <c r="D390" s="1126"/>
      <c r="E390" s="1126"/>
      <c r="F390" s="1126"/>
      <c r="G390" s="1126"/>
      <c r="H390" s="1126"/>
      <c r="I390" s="1126"/>
      <c r="J390" s="1126"/>
      <c r="K390" s="1126"/>
      <c r="L390" s="1125"/>
      <c r="M390" s="1129"/>
      <c r="N390" s="1129"/>
      <c r="O390" s="1129"/>
      <c r="P390" s="1129"/>
      <c r="Q390" s="1129"/>
      <c r="R390" s="1126"/>
      <c r="S390" s="1126"/>
      <c r="T390" s="29"/>
      <c r="U390" s="185"/>
      <c r="V390" s="185"/>
      <c r="W390" s="185"/>
      <c r="X390" s="8"/>
      <c r="Y390" s="8"/>
      <c r="Z390" s="8"/>
      <c r="AA390" s="8"/>
      <c r="AB390" s="8"/>
      <c r="AC390" s="8"/>
    </row>
    <row r="391" spans="1:29" ht="34.5" customHeight="1">
      <c r="A391" s="1187">
        <v>13</v>
      </c>
      <c r="B391" s="1197" t="s">
        <v>230</v>
      </c>
      <c r="C391" s="186" t="s">
        <v>643</v>
      </c>
      <c r="D391" s="306">
        <v>3</v>
      </c>
      <c r="E391" s="9" t="s">
        <v>789</v>
      </c>
      <c r="F391" s="9" t="s">
        <v>645</v>
      </c>
      <c r="G391" s="306"/>
      <c r="H391" s="306">
        <v>1</v>
      </c>
      <c r="I391" s="9">
        <v>2</v>
      </c>
      <c r="J391" s="9" t="s">
        <v>789</v>
      </c>
      <c r="K391" s="33" t="s">
        <v>645</v>
      </c>
      <c r="L391" s="1185" t="s">
        <v>592</v>
      </c>
      <c r="M391" s="188" t="s">
        <v>3406</v>
      </c>
      <c r="N391" s="1133"/>
      <c r="O391" s="50" t="s">
        <v>3407</v>
      </c>
      <c r="P391" s="1133"/>
      <c r="Q391" s="50" t="s">
        <v>3408</v>
      </c>
      <c r="R391" s="29"/>
      <c r="S391" s="29"/>
      <c r="T391" s="29"/>
      <c r="U391" s="185"/>
      <c r="V391" s="185"/>
      <c r="W391" s="185"/>
      <c r="X391" s="8"/>
      <c r="Y391" s="8"/>
      <c r="Z391" s="8"/>
      <c r="AA391" s="8"/>
      <c r="AB391" s="8"/>
      <c r="AC391" s="8"/>
    </row>
    <row r="392" spans="1:29" ht="18.75" customHeight="1">
      <c r="A392" s="1152"/>
      <c r="B392" s="1152"/>
      <c r="C392" s="186" t="s">
        <v>646</v>
      </c>
      <c r="D392" s="306">
        <v>3</v>
      </c>
      <c r="E392" s="9" t="s">
        <v>808</v>
      </c>
      <c r="F392" s="9" t="s">
        <v>645</v>
      </c>
      <c r="G392" s="306"/>
      <c r="H392" s="306">
        <v>2</v>
      </c>
      <c r="I392" s="9">
        <v>3</v>
      </c>
      <c r="J392" s="9" t="s">
        <v>691</v>
      </c>
      <c r="K392" s="33" t="s">
        <v>645</v>
      </c>
      <c r="L392" s="1152"/>
      <c r="M392" s="29"/>
      <c r="N392" s="29"/>
      <c r="O392" s="18"/>
      <c r="P392" s="29"/>
      <c r="Q392" s="29"/>
      <c r="R392" s="29"/>
      <c r="S392" s="29"/>
      <c r="T392" s="29"/>
      <c r="U392" s="185"/>
      <c r="V392" s="185"/>
      <c r="W392" s="185"/>
      <c r="X392" s="8"/>
      <c r="Y392" s="8"/>
      <c r="Z392" s="8"/>
      <c r="AA392" s="8"/>
      <c r="AB392" s="8"/>
      <c r="AC392" s="8"/>
    </row>
    <row r="393" spans="1:29" ht="18.75" customHeight="1">
      <c r="A393" s="1152"/>
      <c r="B393" s="1152"/>
      <c r="C393" s="186" t="s">
        <v>656</v>
      </c>
      <c r="D393" s="306">
        <v>3</v>
      </c>
      <c r="E393" s="9" t="s">
        <v>650</v>
      </c>
      <c r="F393" s="9" t="s">
        <v>645</v>
      </c>
      <c r="G393" s="306"/>
      <c r="H393" s="306">
        <v>3</v>
      </c>
      <c r="I393" s="9">
        <v>2</v>
      </c>
      <c r="J393" s="9" t="s">
        <v>650</v>
      </c>
      <c r="K393" s="33" t="s">
        <v>645</v>
      </c>
      <c r="L393" s="1152"/>
      <c r="M393" s="29"/>
      <c r="N393" s="29"/>
      <c r="O393" s="18"/>
      <c r="P393" s="18"/>
      <c r="Q393" s="18"/>
      <c r="R393" s="29"/>
      <c r="S393" s="29"/>
      <c r="T393" s="29"/>
      <c r="U393" s="185"/>
      <c r="V393" s="185"/>
      <c r="W393" s="185"/>
      <c r="X393" s="8"/>
      <c r="Y393" s="8"/>
      <c r="Z393" s="8"/>
      <c r="AA393" s="8"/>
      <c r="AB393" s="8"/>
      <c r="AC393" s="8"/>
    </row>
    <row r="394" spans="1:29" ht="18.75" customHeight="1">
      <c r="A394" s="1152"/>
      <c r="B394" s="1152"/>
      <c r="C394" s="186" t="s">
        <v>657</v>
      </c>
      <c r="D394" s="306">
        <v>2</v>
      </c>
      <c r="E394" s="9" t="s">
        <v>653</v>
      </c>
      <c r="F394" s="9" t="s">
        <v>645</v>
      </c>
      <c r="G394" s="306"/>
      <c r="H394" s="306">
        <v>4</v>
      </c>
      <c r="I394" s="9">
        <v>3</v>
      </c>
      <c r="J394" s="9" t="s">
        <v>653</v>
      </c>
      <c r="K394" s="33" t="s">
        <v>645</v>
      </c>
      <c r="L394" s="1152"/>
      <c r="M394" s="18"/>
      <c r="N394" s="12"/>
      <c r="O394" s="18"/>
      <c r="P394" s="18"/>
      <c r="Q394" s="29"/>
      <c r="R394" s="29"/>
      <c r="S394" s="29"/>
      <c r="T394" s="29"/>
      <c r="U394" s="185"/>
      <c r="V394" s="185"/>
      <c r="W394" s="185"/>
      <c r="X394" s="8"/>
      <c r="Y394" s="8"/>
      <c r="Z394" s="8"/>
      <c r="AA394" s="8"/>
      <c r="AB394" s="8"/>
      <c r="AC394" s="8"/>
    </row>
    <row r="395" spans="1:29" ht="18.75" customHeight="1">
      <c r="A395" s="1152"/>
      <c r="B395" s="1152"/>
      <c r="C395" s="186" t="s">
        <v>658</v>
      </c>
      <c r="D395" s="306">
        <v>2</v>
      </c>
      <c r="E395" s="9" t="s">
        <v>655</v>
      </c>
      <c r="F395" s="9" t="s">
        <v>645</v>
      </c>
      <c r="G395" s="306"/>
      <c r="H395" s="306">
        <v>5</v>
      </c>
      <c r="I395" s="9">
        <v>2</v>
      </c>
      <c r="J395" s="9" t="s">
        <v>655</v>
      </c>
      <c r="K395" s="33" t="s">
        <v>645</v>
      </c>
      <c r="L395" s="1147"/>
      <c r="M395" s="18"/>
      <c r="N395" s="575"/>
      <c r="O395" s="29"/>
      <c r="P395" s="12"/>
      <c r="Q395" s="12"/>
      <c r="R395" s="29"/>
      <c r="S395" s="29"/>
      <c r="T395" s="29"/>
      <c r="U395" s="185"/>
      <c r="V395" s="185"/>
      <c r="W395" s="185"/>
      <c r="X395" s="8"/>
      <c r="Y395" s="8"/>
      <c r="Z395" s="8"/>
      <c r="AA395" s="8"/>
      <c r="AB395" s="8"/>
      <c r="AC395" s="8"/>
    </row>
    <row r="396" spans="1:29" ht="15.75" customHeight="1">
      <c r="A396" s="1152"/>
      <c r="B396" s="1152"/>
      <c r="C396" s="186"/>
      <c r="D396" s="306"/>
      <c r="E396" s="306"/>
      <c r="F396" s="306"/>
      <c r="G396" s="306"/>
      <c r="H396" s="306"/>
      <c r="I396" s="115">
        <v>12</v>
      </c>
      <c r="J396" s="306"/>
      <c r="K396" s="33"/>
      <c r="L396" s="186" t="s">
        <v>593</v>
      </c>
      <c r="M396" s="192"/>
      <c r="N396" s="192"/>
      <c r="O396" s="193">
        <v>4</v>
      </c>
      <c r="P396" s="192"/>
      <c r="Q396" s="193">
        <v>4</v>
      </c>
      <c r="R396" s="194"/>
      <c r="S396" s="4">
        <f t="shared" ref="S396:S404" si="83">SUM(M396:R396)</f>
        <v>8</v>
      </c>
      <c r="T396" s="29"/>
      <c r="U396" s="185"/>
      <c r="V396" s="185"/>
      <c r="W396" s="185"/>
      <c r="X396" s="8"/>
      <c r="Y396" s="8"/>
      <c r="Z396" s="8"/>
      <c r="AA396" s="8"/>
      <c r="AB396" s="8"/>
      <c r="AC396" s="8"/>
    </row>
    <row r="397" spans="1:29" ht="15.75" customHeight="1">
      <c r="A397" s="1152"/>
      <c r="B397" s="1152"/>
      <c r="C397" s="186"/>
      <c r="D397" s="306"/>
      <c r="E397" s="306"/>
      <c r="F397" s="306"/>
      <c r="G397" s="306"/>
      <c r="H397" s="306"/>
      <c r="I397" s="306"/>
      <c r="J397" s="306"/>
      <c r="K397" s="33"/>
      <c r="L397" s="195" t="s">
        <v>594</v>
      </c>
      <c r="M397" s="196"/>
      <c r="N397" s="196"/>
      <c r="O397" s="196"/>
      <c r="P397" s="196"/>
      <c r="Q397" s="196"/>
      <c r="R397" s="29"/>
      <c r="S397" s="33">
        <f t="shared" si="83"/>
        <v>0</v>
      </c>
      <c r="T397" s="29"/>
      <c r="U397" s="185"/>
      <c r="V397" s="185"/>
      <c r="W397" s="185"/>
      <c r="X397" s="8"/>
      <c r="Y397" s="8"/>
      <c r="Z397" s="8"/>
      <c r="AA397" s="8"/>
      <c r="AB397" s="8"/>
      <c r="AC397" s="8"/>
    </row>
    <row r="398" spans="1:29" ht="15.75" customHeight="1">
      <c r="A398" s="1152"/>
      <c r="B398" s="1152"/>
      <c r="C398" s="186"/>
      <c r="D398" s="33"/>
      <c r="E398" s="33"/>
      <c r="F398" s="33"/>
      <c r="G398" s="33"/>
      <c r="H398" s="33"/>
      <c r="I398" s="33"/>
      <c r="J398" s="33"/>
      <c r="K398" s="33"/>
      <c r="L398" s="195" t="s">
        <v>595</v>
      </c>
      <c r="M398" s="198"/>
      <c r="N398" s="198"/>
      <c r="O398" s="273">
        <v>4</v>
      </c>
      <c r="P398" s="198"/>
      <c r="Q398" s="273">
        <v>4</v>
      </c>
      <c r="R398" s="29"/>
      <c r="S398" s="33">
        <f t="shared" si="83"/>
        <v>8</v>
      </c>
      <c r="T398" s="29"/>
      <c r="U398" s="185"/>
      <c r="V398" s="185"/>
      <c r="W398" s="185"/>
      <c r="X398" s="8"/>
      <c r="Y398" s="8"/>
      <c r="Z398" s="8"/>
      <c r="AA398" s="8"/>
      <c r="AB398" s="8"/>
      <c r="AC398" s="8"/>
    </row>
    <row r="399" spans="1:29" ht="15.75" customHeight="1">
      <c r="A399" s="1152"/>
      <c r="B399" s="1152"/>
      <c r="C399" s="186"/>
      <c r="D399" s="33"/>
      <c r="E399" s="33"/>
      <c r="F399" s="33"/>
      <c r="G399" s="33"/>
      <c r="H399" s="33"/>
      <c r="I399" s="33"/>
      <c r="J399" s="33"/>
      <c r="K399" s="33"/>
      <c r="L399" s="199" t="s">
        <v>596</v>
      </c>
      <c r="M399" s="200"/>
      <c r="N399" s="200"/>
      <c r="O399" s="200"/>
      <c r="P399" s="200"/>
      <c r="Q399" s="200"/>
      <c r="R399" s="202"/>
      <c r="S399" s="203">
        <f t="shared" si="83"/>
        <v>0</v>
      </c>
      <c r="T399" s="29"/>
      <c r="U399" s="185"/>
      <c r="V399" s="185"/>
      <c r="W399" s="185"/>
      <c r="X399" s="8"/>
      <c r="Y399" s="8"/>
      <c r="Z399" s="8"/>
      <c r="AA399" s="8"/>
      <c r="AB399" s="8"/>
      <c r="AC399" s="8"/>
    </row>
    <row r="400" spans="1:29" ht="15.75" customHeight="1">
      <c r="A400" s="1152"/>
      <c r="B400" s="1152"/>
      <c r="C400" s="186"/>
      <c r="D400" s="306"/>
      <c r="E400" s="306"/>
      <c r="F400" s="306"/>
      <c r="G400" s="306"/>
      <c r="H400" s="306"/>
      <c r="I400" s="306"/>
      <c r="J400" s="306"/>
      <c r="K400" s="33"/>
      <c r="L400" s="199" t="s">
        <v>597</v>
      </c>
      <c r="M400" s="201">
        <v>4</v>
      </c>
      <c r="N400" s="200"/>
      <c r="O400" s="200"/>
      <c r="P400" s="200"/>
      <c r="Q400" s="200"/>
      <c r="R400" s="202"/>
      <c r="S400" s="203">
        <f t="shared" si="83"/>
        <v>4</v>
      </c>
      <c r="T400" s="29"/>
      <c r="U400" s="185"/>
      <c r="V400" s="185"/>
      <c r="W400" s="185"/>
      <c r="X400" s="8"/>
      <c r="Y400" s="8"/>
      <c r="Z400" s="8"/>
      <c r="AA400" s="8"/>
      <c r="AB400" s="8"/>
      <c r="AC400" s="8"/>
    </row>
    <row r="401" spans="1:29" ht="15.75" customHeight="1">
      <c r="A401" s="1152"/>
      <c r="B401" s="1152"/>
      <c r="C401" s="186"/>
      <c r="D401" s="306"/>
      <c r="E401" s="306"/>
      <c r="F401" s="306"/>
      <c r="G401" s="306"/>
      <c r="H401" s="306"/>
      <c r="I401" s="306"/>
      <c r="J401" s="306"/>
      <c r="K401" s="33"/>
      <c r="L401" s="208" t="s">
        <v>598</v>
      </c>
      <c r="M401" s="200"/>
      <c r="N401" s="200"/>
      <c r="O401" s="200"/>
      <c r="P401" s="200"/>
      <c r="Q401" s="200"/>
      <c r="R401" s="202"/>
      <c r="S401" s="203">
        <f t="shared" si="83"/>
        <v>0</v>
      </c>
      <c r="T401" s="29"/>
      <c r="U401" s="185"/>
      <c r="V401" s="185"/>
      <c r="W401" s="185"/>
      <c r="X401" s="8"/>
      <c r="Y401" s="8"/>
      <c r="Z401" s="8"/>
      <c r="AA401" s="8"/>
      <c r="AB401" s="8"/>
      <c r="AC401" s="8"/>
    </row>
    <row r="402" spans="1:29" ht="15.75" customHeight="1">
      <c r="A402" s="1152"/>
      <c r="B402" s="1152"/>
      <c r="C402" s="186"/>
      <c r="D402" s="33"/>
      <c r="E402" s="33"/>
      <c r="F402" s="33"/>
      <c r="G402" s="33"/>
      <c r="H402" s="33"/>
      <c r="I402" s="33"/>
      <c r="J402" s="33"/>
      <c r="K402" s="33"/>
      <c r="L402" s="209" t="s">
        <v>599</v>
      </c>
      <c r="M402" s="210"/>
      <c r="N402" s="210"/>
      <c r="O402" s="210"/>
      <c r="P402" s="210"/>
      <c r="Q402" s="210"/>
      <c r="R402" s="211"/>
      <c r="S402" s="212">
        <f t="shared" si="83"/>
        <v>0</v>
      </c>
      <c r="T402" s="29"/>
      <c r="U402" s="185"/>
      <c r="V402" s="185"/>
      <c r="W402" s="185"/>
      <c r="X402" s="8"/>
      <c r="Y402" s="8"/>
      <c r="Z402" s="8"/>
      <c r="AA402" s="8"/>
      <c r="AB402" s="8"/>
      <c r="AC402" s="8"/>
    </row>
    <row r="403" spans="1:29" ht="15.75" customHeight="1">
      <c r="A403" s="1152"/>
      <c r="B403" s="1152"/>
      <c r="C403" s="186"/>
      <c r="D403" s="33"/>
      <c r="E403" s="33"/>
      <c r="F403" s="33"/>
      <c r="G403" s="33"/>
      <c r="H403" s="33"/>
      <c r="I403" s="33"/>
      <c r="J403" s="33"/>
      <c r="K403" s="33"/>
      <c r="L403" s="209" t="s">
        <v>600</v>
      </c>
      <c r="M403" s="213"/>
      <c r="N403" s="213"/>
      <c r="O403" s="213"/>
      <c r="P403" s="213"/>
      <c r="Q403" s="213"/>
      <c r="R403" s="214"/>
      <c r="S403" s="215">
        <f t="shared" si="83"/>
        <v>0</v>
      </c>
      <c r="T403" s="29"/>
      <c r="U403" s="185"/>
      <c r="V403" s="185"/>
      <c r="W403" s="185"/>
      <c r="X403" s="8"/>
      <c r="Y403" s="8"/>
      <c r="Z403" s="8"/>
      <c r="AA403" s="8"/>
      <c r="AB403" s="8"/>
      <c r="AC403" s="8"/>
    </row>
    <row r="404" spans="1:29" ht="15.75" customHeight="1">
      <c r="A404" s="1152"/>
      <c r="B404" s="1152"/>
      <c r="C404" s="216"/>
      <c r="D404" s="674"/>
      <c r="E404" s="674"/>
      <c r="F404" s="674"/>
      <c r="G404" s="674"/>
      <c r="H404" s="674"/>
      <c r="I404" s="674"/>
      <c r="J404" s="674"/>
      <c r="K404" s="674"/>
      <c r="L404" s="222"/>
      <c r="M404" s="223">
        <f t="shared" ref="M404:Q404" si="84">M396+M398+M399</f>
        <v>0</v>
      </c>
      <c r="N404" s="223">
        <f t="shared" si="84"/>
        <v>0</v>
      </c>
      <c r="O404" s="223">
        <f t="shared" si="84"/>
        <v>8</v>
      </c>
      <c r="P404" s="223">
        <f t="shared" si="84"/>
        <v>0</v>
      </c>
      <c r="Q404" s="223">
        <f t="shared" si="84"/>
        <v>8</v>
      </c>
      <c r="R404" s="224">
        <f>SUM(R396:R399)-R397</f>
        <v>0</v>
      </c>
      <c r="S404" s="225">
        <f t="shared" si="83"/>
        <v>16</v>
      </c>
      <c r="T404" s="29"/>
      <c r="U404" s="185"/>
      <c r="V404" s="185"/>
      <c r="W404" s="185"/>
      <c r="X404" s="185"/>
      <c r="Y404" s="185"/>
      <c r="Z404" s="185"/>
      <c r="AA404" s="185"/>
      <c r="AB404" s="185"/>
      <c r="AC404" s="185"/>
    </row>
    <row r="405" spans="1:29" ht="27.75" customHeight="1">
      <c r="A405" s="1152"/>
      <c r="B405" s="1152"/>
      <c r="C405" s="575"/>
      <c r="D405" s="575"/>
      <c r="E405" s="575"/>
      <c r="F405" s="575"/>
      <c r="G405" s="575"/>
      <c r="H405" s="575"/>
      <c r="I405" s="575"/>
      <c r="J405" s="575"/>
      <c r="K405" s="788"/>
      <c r="L405" s="1232" t="s">
        <v>601</v>
      </c>
      <c r="M405" s="229" t="s">
        <v>3409</v>
      </c>
      <c r="N405" s="229" t="s">
        <v>3410</v>
      </c>
      <c r="O405" s="279" t="s">
        <v>3411</v>
      </c>
      <c r="P405" s="230"/>
      <c r="Q405" s="229" t="s">
        <v>3412</v>
      </c>
      <c r="R405" s="228"/>
      <c r="S405" s="228"/>
      <c r="T405" s="29"/>
      <c r="U405" s="185"/>
      <c r="V405" s="185"/>
      <c r="W405" s="185"/>
      <c r="X405" s="8"/>
      <c r="Y405" s="8"/>
      <c r="Z405" s="8"/>
      <c r="AA405" s="8"/>
      <c r="AB405" s="8"/>
      <c r="AC405" s="8"/>
    </row>
    <row r="406" spans="1:29" ht="27.75" customHeight="1">
      <c r="A406" s="1152"/>
      <c r="B406" s="1152"/>
      <c r="C406" s="575"/>
      <c r="D406" s="575"/>
      <c r="E406" s="575"/>
      <c r="F406" s="575"/>
      <c r="G406" s="575"/>
      <c r="H406" s="575"/>
      <c r="I406" s="575"/>
      <c r="J406" s="575"/>
      <c r="K406" s="788"/>
      <c r="L406" s="1152"/>
      <c r="M406" s="230"/>
      <c r="N406" s="230"/>
      <c r="O406" s="247"/>
      <c r="P406" s="247"/>
      <c r="Q406" s="247"/>
      <c r="R406" s="228"/>
      <c r="S406" s="228"/>
      <c r="T406" s="29"/>
      <c r="U406" s="185"/>
      <c r="V406" s="185"/>
      <c r="W406" s="185"/>
      <c r="X406" s="8"/>
      <c r="Y406" s="8"/>
      <c r="Z406" s="8"/>
      <c r="AA406" s="8"/>
      <c r="AB406" s="8"/>
      <c r="AC406" s="8"/>
    </row>
    <row r="407" spans="1:29" ht="18.75" customHeight="1">
      <c r="A407" s="1152"/>
      <c r="B407" s="1152"/>
      <c r="C407" s="186"/>
      <c r="D407" s="29"/>
      <c r="E407" s="29"/>
      <c r="F407" s="29"/>
      <c r="G407" s="29"/>
      <c r="H407" s="29"/>
      <c r="I407" s="29"/>
      <c r="J407" s="29"/>
      <c r="K407" s="29"/>
      <c r="L407" s="1152"/>
      <c r="M407" s="230"/>
      <c r="N407" s="228"/>
      <c r="O407" s="228"/>
      <c r="P407" s="228"/>
      <c r="Q407" s="228"/>
      <c r="R407" s="228"/>
      <c r="S407" s="228"/>
      <c r="T407" s="29"/>
      <c r="U407" s="185"/>
      <c r="V407" s="185"/>
      <c r="W407" s="185"/>
      <c r="X407" s="8"/>
      <c r="Y407" s="8"/>
      <c r="Z407" s="8"/>
      <c r="AA407" s="8"/>
      <c r="AB407" s="8"/>
      <c r="AC407" s="8"/>
    </row>
    <row r="408" spans="1:29" ht="18.75" customHeight="1">
      <c r="A408" s="1152"/>
      <c r="B408" s="1152"/>
      <c r="C408" s="186"/>
      <c r="D408" s="29"/>
      <c r="E408" s="29"/>
      <c r="F408" s="29"/>
      <c r="G408" s="29"/>
      <c r="H408" s="29"/>
      <c r="I408" s="29"/>
      <c r="J408" s="29"/>
      <c r="K408" s="29"/>
      <c r="L408" s="1152"/>
      <c r="M408" s="230"/>
      <c r="N408" s="228"/>
      <c r="O408" s="228"/>
      <c r="P408" s="228"/>
      <c r="Q408" s="228"/>
      <c r="R408" s="228"/>
      <c r="S408" s="228"/>
      <c r="T408" s="29"/>
      <c r="U408" s="185"/>
      <c r="V408" s="185"/>
      <c r="W408" s="185"/>
      <c r="X408" s="8"/>
      <c r="Y408" s="8"/>
      <c r="Z408" s="8"/>
      <c r="AA408" s="8"/>
      <c r="AB408" s="8"/>
      <c r="AC408" s="8"/>
    </row>
    <row r="409" spans="1:29" ht="18.75" customHeight="1">
      <c r="A409" s="1152"/>
      <c r="B409" s="1152"/>
      <c r="C409" s="186"/>
      <c r="D409" s="29"/>
      <c r="E409" s="29"/>
      <c r="F409" s="29"/>
      <c r="G409" s="29"/>
      <c r="H409" s="29"/>
      <c r="I409" s="29"/>
      <c r="J409" s="29"/>
      <c r="K409" s="29"/>
      <c r="L409" s="1147"/>
      <c r="M409" s="228"/>
      <c r="N409" s="228"/>
      <c r="O409" s="230"/>
      <c r="P409" s="230"/>
      <c r="Q409" s="228"/>
      <c r="R409" s="228"/>
      <c r="S409" s="228"/>
      <c r="T409" s="29"/>
      <c r="U409" s="185"/>
      <c r="V409" s="185"/>
      <c r="W409" s="185"/>
      <c r="X409" s="8"/>
      <c r="Y409" s="8"/>
      <c r="Z409" s="8"/>
      <c r="AA409" s="8"/>
      <c r="AB409" s="8"/>
      <c r="AC409" s="8"/>
    </row>
    <row r="410" spans="1:29" ht="15.75" customHeight="1">
      <c r="A410" s="1152"/>
      <c r="B410" s="1152"/>
      <c r="C410" s="186"/>
      <c r="D410" s="29"/>
      <c r="E410" s="29"/>
      <c r="F410" s="29"/>
      <c r="G410" s="29"/>
      <c r="H410" s="29"/>
      <c r="I410" s="29"/>
      <c r="J410" s="29"/>
      <c r="K410" s="29"/>
      <c r="L410" s="238" t="s">
        <v>593</v>
      </c>
      <c r="M410" s="280"/>
      <c r="N410" s="280"/>
      <c r="O410" s="239">
        <v>4</v>
      </c>
      <c r="P410" s="280"/>
      <c r="Q410" s="280"/>
      <c r="R410" s="236"/>
      <c r="S410" s="237">
        <f t="shared" ref="S410:S421" si="85">SUM(M410:R410)</f>
        <v>4</v>
      </c>
      <c r="T410" s="29"/>
      <c r="U410" s="185"/>
      <c r="V410" s="185"/>
      <c r="W410" s="185"/>
      <c r="X410" s="8"/>
      <c r="Y410" s="8"/>
      <c r="Z410" s="8"/>
      <c r="AA410" s="8"/>
      <c r="AB410" s="8"/>
      <c r="AC410" s="8"/>
    </row>
    <row r="411" spans="1:29" ht="15.75" customHeight="1">
      <c r="A411" s="1152"/>
      <c r="B411" s="1152"/>
      <c r="C411" s="186"/>
      <c r="D411" s="29"/>
      <c r="E411" s="29"/>
      <c r="F411" s="29"/>
      <c r="G411" s="29"/>
      <c r="H411" s="29"/>
      <c r="I411" s="29"/>
      <c r="J411" s="29"/>
      <c r="K411" s="29"/>
      <c r="L411" s="240" t="s">
        <v>594</v>
      </c>
      <c r="M411" s="281"/>
      <c r="N411" s="281"/>
      <c r="O411" s="281"/>
      <c r="P411" s="281"/>
      <c r="Q411" s="281"/>
      <c r="R411" s="228"/>
      <c r="S411" s="242">
        <f t="shared" si="85"/>
        <v>0</v>
      </c>
      <c r="T411" s="29"/>
      <c r="U411" s="185"/>
      <c r="V411" s="185"/>
      <c r="W411" s="185"/>
      <c r="X411" s="8"/>
      <c r="Y411" s="8"/>
      <c r="Z411" s="8"/>
      <c r="AA411" s="8"/>
      <c r="AB411" s="8"/>
      <c r="AC411" s="8"/>
    </row>
    <row r="412" spans="1:29" ht="15.75" customHeight="1">
      <c r="A412" s="1152"/>
      <c r="B412" s="1152"/>
      <c r="C412" s="186"/>
      <c r="D412" s="29"/>
      <c r="E412" s="29"/>
      <c r="F412" s="29"/>
      <c r="G412" s="29"/>
      <c r="H412" s="29"/>
      <c r="I412" s="29"/>
      <c r="J412" s="29"/>
      <c r="K412" s="29"/>
      <c r="L412" s="240" t="s">
        <v>595</v>
      </c>
      <c r="M412" s="243"/>
      <c r="N412" s="243"/>
      <c r="O412" s="282">
        <v>4</v>
      </c>
      <c r="P412" s="243"/>
      <c r="Q412" s="243"/>
      <c r="R412" s="228"/>
      <c r="S412" s="242">
        <f t="shared" si="85"/>
        <v>4</v>
      </c>
      <c r="T412" s="29"/>
      <c r="U412" s="185"/>
      <c r="V412" s="185"/>
      <c r="W412" s="185"/>
      <c r="X412" s="8"/>
      <c r="Y412" s="8"/>
      <c r="Z412" s="8"/>
      <c r="AA412" s="8"/>
      <c r="AB412" s="8"/>
      <c r="AC412" s="8"/>
    </row>
    <row r="413" spans="1:29" ht="15.75" customHeight="1">
      <c r="A413" s="1152"/>
      <c r="B413" s="1152"/>
      <c r="C413" s="186"/>
      <c r="D413" s="29"/>
      <c r="E413" s="29"/>
      <c r="F413" s="29"/>
      <c r="G413" s="29"/>
      <c r="H413" s="29"/>
      <c r="I413" s="29"/>
      <c r="J413" s="29"/>
      <c r="K413" s="29"/>
      <c r="L413" s="244" t="s">
        <v>596</v>
      </c>
      <c r="M413" s="246"/>
      <c r="N413" s="246"/>
      <c r="O413" s="246"/>
      <c r="P413" s="246"/>
      <c r="Q413" s="246"/>
      <c r="R413" s="247"/>
      <c r="S413" s="248">
        <f t="shared" si="85"/>
        <v>0</v>
      </c>
      <c r="T413" s="29"/>
      <c r="U413" s="185"/>
      <c r="V413" s="185"/>
      <c r="W413" s="185"/>
      <c r="X413" s="8"/>
      <c r="Y413" s="8"/>
      <c r="Z413" s="8"/>
      <c r="AA413" s="8"/>
      <c r="AB413" s="8"/>
      <c r="AC413" s="8"/>
    </row>
    <row r="414" spans="1:29" ht="15.75" customHeight="1">
      <c r="A414" s="1152"/>
      <c r="B414" s="1152"/>
      <c r="C414" s="1200"/>
      <c r="D414" s="186"/>
      <c r="E414" s="186"/>
      <c r="F414" s="186"/>
      <c r="G414" s="186"/>
      <c r="H414" s="186"/>
      <c r="I414" s="186"/>
      <c r="J414" s="186"/>
      <c r="K414" s="186"/>
      <c r="L414" s="244" t="s">
        <v>597</v>
      </c>
      <c r="M414" s="245">
        <v>3</v>
      </c>
      <c r="N414" s="245">
        <v>2</v>
      </c>
      <c r="O414" s="246"/>
      <c r="P414" s="246"/>
      <c r="Q414" s="245">
        <v>3</v>
      </c>
      <c r="R414" s="247"/>
      <c r="S414" s="248">
        <f t="shared" si="85"/>
        <v>8</v>
      </c>
      <c r="T414" s="29"/>
      <c r="U414" s="185"/>
      <c r="V414" s="185"/>
      <c r="W414" s="185"/>
      <c r="X414" s="185"/>
      <c r="Y414" s="185"/>
      <c r="Z414" s="185"/>
      <c r="AA414" s="185"/>
      <c r="AB414" s="185"/>
      <c r="AC414" s="185"/>
    </row>
    <row r="415" spans="1:29" ht="15.75" customHeight="1">
      <c r="A415" s="1152"/>
      <c r="B415" s="1147"/>
      <c r="C415" s="1201"/>
      <c r="D415" s="186"/>
      <c r="E415" s="186"/>
      <c r="F415" s="186"/>
      <c r="G415" s="186"/>
      <c r="H415" s="186"/>
      <c r="I415" s="186"/>
      <c r="J415" s="186"/>
      <c r="K415" s="186"/>
      <c r="L415" s="249" t="s">
        <v>598</v>
      </c>
      <c r="M415" s="246"/>
      <c r="N415" s="246"/>
      <c r="O415" s="246"/>
      <c r="P415" s="246"/>
      <c r="Q415" s="246"/>
      <c r="R415" s="247"/>
      <c r="S415" s="248">
        <f t="shared" si="85"/>
        <v>0</v>
      </c>
      <c r="T415" s="29"/>
      <c r="U415" s="185"/>
      <c r="V415" s="185"/>
      <c r="W415" s="185"/>
      <c r="X415" s="185"/>
      <c r="Y415" s="185"/>
      <c r="Z415" s="185"/>
      <c r="AA415" s="185"/>
      <c r="AB415" s="185"/>
      <c r="AC415" s="185"/>
    </row>
    <row r="416" spans="1:29" ht="15.75" customHeight="1">
      <c r="A416" s="352"/>
      <c r="B416" s="1124"/>
      <c r="C416" s="186"/>
      <c r="D416" s="29"/>
      <c r="E416" s="29"/>
      <c r="F416" s="29"/>
      <c r="G416" s="29"/>
      <c r="H416" s="29"/>
      <c r="I416" s="29"/>
      <c r="J416" s="29"/>
      <c r="K416" s="29"/>
      <c r="L416" s="250" t="s">
        <v>599</v>
      </c>
      <c r="M416" s="251"/>
      <c r="N416" s="251"/>
      <c r="O416" s="251"/>
      <c r="P416" s="251"/>
      <c r="Q416" s="251"/>
      <c r="R416" s="252"/>
      <c r="S416" s="253">
        <f t="shared" si="85"/>
        <v>0</v>
      </c>
      <c r="T416" s="29"/>
      <c r="U416" s="185"/>
      <c r="V416" s="185"/>
      <c r="W416" s="185"/>
      <c r="X416" s="8"/>
      <c r="Y416" s="8"/>
      <c r="Z416" s="8"/>
      <c r="AA416" s="8"/>
      <c r="AB416" s="8"/>
      <c r="AC416" s="8"/>
    </row>
    <row r="417" spans="1:29" ht="15.75" customHeight="1">
      <c r="A417" s="352"/>
      <c r="B417" s="1124"/>
      <c r="C417" s="186"/>
      <c r="D417" s="29"/>
      <c r="E417" s="29"/>
      <c r="F417" s="29"/>
      <c r="G417" s="29"/>
      <c r="H417" s="29"/>
      <c r="I417" s="29"/>
      <c r="J417" s="29"/>
      <c r="K417" s="29"/>
      <c r="L417" s="250" t="s">
        <v>600</v>
      </c>
      <c r="M417" s="254"/>
      <c r="N417" s="254"/>
      <c r="O417" s="254"/>
      <c r="P417" s="254"/>
      <c r="Q417" s="254"/>
      <c r="R417" s="255"/>
      <c r="S417" s="256">
        <f t="shared" si="85"/>
        <v>0</v>
      </c>
      <c r="T417" s="29"/>
      <c r="U417" s="185"/>
      <c r="V417" s="185"/>
      <c r="W417" s="185"/>
      <c r="X417" s="8"/>
      <c r="Y417" s="8"/>
      <c r="Z417" s="8"/>
      <c r="AA417" s="8"/>
      <c r="AB417" s="8"/>
      <c r="AC417" s="8"/>
    </row>
    <row r="418" spans="1:29" ht="15.75" customHeight="1">
      <c r="A418" s="352"/>
      <c r="B418" s="1124"/>
      <c r="C418" s="186"/>
      <c r="D418" s="29"/>
      <c r="E418" s="29"/>
      <c r="F418" s="29"/>
      <c r="G418" s="29"/>
      <c r="H418" s="29"/>
      <c r="I418" s="29"/>
      <c r="J418" s="29"/>
      <c r="K418" s="29"/>
      <c r="L418" s="222" t="s">
        <v>681</v>
      </c>
      <c r="M418" s="223">
        <f t="shared" ref="M418:R418" si="86">M410+M396</f>
        <v>0</v>
      </c>
      <c r="N418" s="223">
        <f t="shared" si="86"/>
        <v>0</v>
      </c>
      <c r="O418" s="223">
        <f t="shared" si="86"/>
        <v>8</v>
      </c>
      <c r="P418" s="223">
        <f t="shared" si="86"/>
        <v>0</v>
      </c>
      <c r="Q418" s="223">
        <f t="shared" si="86"/>
        <v>4</v>
      </c>
      <c r="R418" s="223">
        <f t="shared" si="86"/>
        <v>0</v>
      </c>
      <c r="S418" s="224">
        <f t="shared" si="85"/>
        <v>12</v>
      </c>
      <c r="T418" s="29"/>
      <c r="U418" s="185"/>
      <c r="V418" s="185"/>
      <c r="W418" s="185"/>
      <c r="X418" s="8"/>
      <c r="Y418" s="8"/>
      <c r="Z418" s="8"/>
      <c r="AA418" s="8"/>
      <c r="AB418" s="8"/>
      <c r="AC418" s="8"/>
    </row>
    <row r="419" spans="1:29" ht="15.75" customHeight="1">
      <c r="A419" s="352"/>
      <c r="B419" s="1124"/>
      <c r="C419" s="186"/>
      <c r="D419" s="29"/>
      <c r="E419" s="29"/>
      <c r="F419" s="29"/>
      <c r="G419" s="29"/>
      <c r="H419" s="29"/>
      <c r="I419" s="29"/>
      <c r="J419" s="29"/>
      <c r="K419" s="29"/>
      <c r="L419" s="257" t="s">
        <v>682</v>
      </c>
      <c r="M419" s="258">
        <f t="shared" ref="M419:R419" si="87">M414+M413+M400+M399</f>
        <v>7</v>
      </c>
      <c r="N419" s="258">
        <f t="shared" si="87"/>
        <v>2</v>
      </c>
      <c r="O419" s="258">
        <f t="shared" si="87"/>
        <v>0</v>
      </c>
      <c r="P419" s="258">
        <f t="shared" si="87"/>
        <v>0</v>
      </c>
      <c r="Q419" s="258">
        <f t="shared" si="87"/>
        <v>3</v>
      </c>
      <c r="R419" s="258">
        <f t="shared" si="87"/>
        <v>0</v>
      </c>
      <c r="S419" s="259">
        <f t="shared" si="85"/>
        <v>12</v>
      </c>
      <c r="T419" s="29"/>
      <c r="U419" s="185"/>
      <c r="V419" s="185"/>
      <c r="W419" s="185"/>
      <c r="X419" s="8"/>
      <c r="Y419" s="8"/>
      <c r="Z419" s="8"/>
      <c r="AA419" s="8"/>
      <c r="AB419" s="8"/>
      <c r="AC419" s="8"/>
    </row>
    <row r="420" spans="1:29" ht="15.75" customHeight="1">
      <c r="A420" s="352"/>
      <c r="B420" s="1124"/>
      <c r="C420" s="1200"/>
      <c r="D420" s="186"/>
      <c r="E420" s="186"/>
      <c r="F420" s="186"/>
      <c r="G420" s="186"/>
      <c r="H420" s="186"/>
      <c r="I420" s="186"/>
      <c r="J420" s="186"/>
      <c r="K420" s="186"/>
      <c r="L420" s="257" t="s">
        <v>683</v>
      </c>
      <c r="M420" s="258">
        <f t="shared" ref="M420:R420" si="88">M415+M401</f>
        <v>0</v>
      </c>
      <c r="N420" s="258">
        <f t="shared" si="88"/>
        <v>0</v>
      </c>
      <c r="O420" s="258">
        <f t="shared" si="88"/>
        <v>0</v>
      </c>
      <c r="P420" s="258">
        <f t="shared" si="88"/>
        <v>0</v>
      </c>
      <c r="Q420" s="258">
        <f t="shared" si="88"/>
        <v>0</v>
      </c>
      <c r="R420" s="258">
        <f t="shared" si="88"/>
        <v>0</v>
      </c>
      <c r="S420" s="259">
        <f t="shared" si="85"/>
        <v>0</v>
      </c>
      <c r="T420" s="29"/>
      <c r="U420" s="185"/>
      <c r="V420" s="185"/>
      <c r="W420" s="185"/>
      <c r="X420" s="185"/>
      <c r="Y420" s="185"/>
      <c r="Z420" s="185"/>
      <c r="AA420" s="185"/>
      <c r="AB420" s="185"/>
      <c r="AC420" s="185"/>
    </row>
    <row r="421" spans="1:29" ht="15.75" customHeight="1">
      <c r="A421" s="352"/>
      <c r="B421" s="1124"/>
      <c r="C421" s="1201"/>
      <c r="D421" s="186"/>
      <c r="E421" s="186"/>
      <c r="F421" s="186"/>
      <c r="G421" s="186"/>
      <c r="H421" s="186"/>
      <c r="I421" s="186"/>
      <c r="J421" s="186"/>
      <c r="K421" s="186"/>
      <c r="L421" s="260" t="s">
        <v>684</v>
      </c>
      <c r="M421" s="261">
        <f t="shared" ref="M421:R421" si="89">M416+M402</f>
        <v>0</v>
      </c>
      <c r="N421" s="261">
        <f t="shared" si="89"/>
        <v>0</v>
      </c>
      <c r="O421" s="261">
        <f t="shared" si="89"/>
        <v>0</v>
      </c>
      <c r="P421" s="261">
        <f t="shared" si="89"/>
        <v>0</v>
      </c>
      <c r="Q421" s="261">
        <f t="shared" si="89"/>
        <v>0</v>
      </c>
      <c r="R421" s="261">
        <f t="shared" si="89"/>
        <v>0</v>
      </c>
      <c r="S421" s="262">
        <f t="shared" si="85"/>
        <v>0</v>
      </c>
      <c r="T421" s="29"/>
      <c r="U421" s="185"/>
      <c r="V421" s="185"/>
      <c r="W421" s="185"/>
      <c r="X421" s="185"/>
      <c r="Y421" s="185"/>
      <c r="Z421" s="185"/>
      <c r="AA421" s="185"/>
      <c r="AB421" s="185"/>
      <c r="AC421" s="185"/>
    </row>
    <row r="422" spans="1:29" ht="18.75" customHeight="1">
      <c r="A422" s="1262" t="s">
        <v>817</v>
      </c>
      <c r="B422" s="1138"/>
      <c r="C422" s="1125"/>
      <c r="D422" s="1126"/>
      <c r="E422" s="1126"/>
      <c r="F422" s="1126"/>
      <c r="G422" s="1126"/>
      <c r="H422" s="1126"/>
      <c r="I422" s="1126"/>
      <c r="J422" s="1126"/>
      <c r="K422" s="1126"/>
      <c r="L422" s="1125"/>
      <c r="M422" s="1129"/>
      <c r="N422" s="1129"/>
      <c r="O422" s="1129"/>
      <c r="P422" s="1129"/>
      <c r="Q422" s="1129"/>
      <c r="R422" s="1126"/>
      <c r="S422" s="1126"/>
      <c r="T422" s="1125"/>
      <c r="U422" s="185"/>
      <c r="V422" s="185"/>
      <c r="W422" s="185"/>
      <c r="X422" s="8"/>
      <c r="Y422" s="8"/>
      <c r="Z422" s="8"/>
      <c r="AA422" s="8"/>
      <c r="AB422" s="8"/>
      <c r="AC422" s="8"/>
    </row>
    <row r="423" spans="1:29" ht="24.75" customHeight="1">
      <c r="A423" s="1187">
        <v>14</v>
      </c>
      <c r="B423" s="1197" t="s">
        <v>227</v>
      </c>
      <c r="C423" s="186" t="s">
        <v>643</v>
      </c>
      <c r="D423" s="306">
        <v>3</v>
      </c>
      <c r="E423" s="9" t="s">
        <v>789</v>
      </c>
      <c r="F423" s="9" t="s">
        <v>645</v>
      </c>
      <c r="G423" s="306"/>
      <c r="H423" s="306">
        <v>1</v>
      </c>
      <c r="I423" s="9">
        <v>6</v>
      </c>
      <c r="J423" s="9" t="s">
        <v>790</v>
      </c>
      <c r="K423" s="33" t="s">
        <v>645</v>
      </c>
      <c r="L423" s="1185" t="s">
        <v>592</v>
      </c>
      <c r="M423" s="50" t="s">
        <v>3413</v>
      </c>
      <c r="N423" s="902"/>
      <c r="O423" s="50" t="s">
        <v>3414</v>
      </c>
      <c r="P423" s="29"/>
      <c r="Q423" s="902"/>
      <c r="R423" s="29"/>
      <c r="S423" s="29"/>
      <c r="T423" s="50" t="s">
        <v>3247</v>
      </c>
      <c r="U423" s="185"/>
      <c r="V423" s="185"/>
      <c r="W423" s="185"/>
      <c r="X423" s="8"/>
      <c r="Y423" s="8"/>
      <c r="Z423" s="8"/>
      <c r="AA423" s="8"/>
      <c r="AB423" s="8"/>
      <c r="AC423" s="8"/>
    </row>
    <row r="424" spans="1:29" ht="32.25" customHeight="1">
      <c r="A424" s="1152"/>
      <c r="B424" s="1152"/>
      <c r="C424" s="186" t="s">
        <v>646</v>
      </c>
      <c r="D424" s="306">
        <v>3</v>
      </c>
      <c r="E424" s="9" t="s">
        <v>808</v>
      </c>
      <c r="F424" s="9" t="s">
        <v>645</v>
      </c>
      <c r="G424" s="306"/>
      <c r="H424" s="306">
        <v>2</v>
      </c>
      <c r="I424" s="9">
        <v>6</v>
      </c>
      <c r="J424" s="9" t="s">
        <v>792</v>
      </c>
      <c r="K424" s="33" t="s">
        <v>645</v>
      </c>
      <c r="L424" s="1152"/>
      <c r="M424" s="29"/>
      <c r="N424" s="50" t="s">
        <v>3415</v>
      </c>
      <c r="O424" s="18"/>
      <c r="P424" s="29"/>
      <c r="Q424" s="29"/>
      <c r="R424" s="29"/>
      <c r="S424" s="29"/>
      <c r="T424" s="50" t="s">
        <v>3416</v>
      </c>
      <c r="U424" s="185"/>
      <c r="V424" s="185"/>
      <c r="W424" s="185"/>
      <c r="X424" s="8"/>
      <c r="Y424" s="8"/>
      <c r="Z424" s="8"/>
      <c r="AA424" s="8"/>
      <c r="AB424" s="8"/>
      <c r="AC424" s="8"/>
    </row>
    <row r="425" spans="1:29" ht="30.75" customHeight="1">
      <c r="A425" s="1152"/>
      <c r="B425" s="1152"/>
      <c r="C425" s="186" t="s">
        <v>656</v>
      </c>
      <c r="D425" s="306">
        <v>3</v>
      </c>
      <c r="E425" s="9" t="s">
        <v>650</v>
      </c>
      <c r="F425" s="9" t="s">
        <v>645</v>
      </c>
      <c r="G425" s="306"/>
      <c r="H425" s="306">
        <v>3</v>
      </c>
      <c r="I425" s="9">
        <v>6</v>
      </c>
      <c r="J425" s="9" t="s">
        <v>650</v>
      </c>
      <c r="K425" s="33" t="s">
        <v>645</v>
      </c>
      <c r="L425" s="1152"/>
      <c r="M425" s="29"/>
      <c r="N425" s="50"/>
      <c r="O425" s="188" t="s">
        <v>3417</v>
      </c>
      <c r="P425" s="50" t="s">
        <v>3418</v>
      </c>
      <c r="Q425" s="18"/>
      <c r="R425" s="29"/>
      <c r="S425" s="29"/>
      <c r="T425" s="50" t="s">
        <v>3419</v>
      </c>
      <c r="U425" s="185"/>
      <c r="V425" s="185"/>
      <c r="W425" s="185"/>
      <c r="X425" s="8"/>
      <c r="Y425" s="8"/>
      <c r="Z425" s="8"/>
      <c r="AA425" s="8"/>
      <c r="AB425" s="8"/>
      <c r="AC425" s="8"/>
    </row>
    <row r="426" spans="1:29" ht="33" customHeight="1">
      <c r="A426" s="1152"/>
      <c r="B426" s="1152"/>
      <c r="C426" s="186" t="s">
        <v>657</v>
      </c>
      <c r="D426" s="306">
        <v>2</v>
      </c>
      <c r="E426" s="9" t="s">
        <v>653</v>
      </c>
      <c r="F426" s="9" t="s">
        <v>645</v>
      </c>
      <c r="G426" s="306"/>
      <c r="H426" s="306">
        <v>4</v>
      </c>
      <c r="I426" s="9">
        <v>6</v>
      </c>
      <c r="J426" s="9" t="s">
        <v>653</v>
      </c>
      <c r="K426" s="33" t="s">
        <v>645</v>
      </c>
      <c r="L426" s="1152"/>
      <c r="M426" s="18"/>
      <c r="N426" s="50" t="s">
        <v>3420</v>
      </c>
      <c r="O426" s="50" t="s">
        <v>3421</v>
      </c>
      <c r="P426" s="50" t="s">
        <v>3422</v>
      </c>
      <c r="Q426" s="458" t="s">
        <v>3423</v>
      </c>
      <c r="R426" s="29"/>
      <c r="S426" s="29"/>
      <c r="T426" s="50" t="s">
        <v>3424</v>
      </c>
      <c r="U426" s="185"/>
      <c r="V426" s="185"/>
      <c r="W426" s="185"/>
      <c r="X426" s="8"/>
      <c r="Y426" s="8"/>
      <c r="Z426" s="8"/>
      <c r="AA426" s="8"/>
      <c r="AB426" s="8"/>
      <c r="AC426" s="8"/>
    </row>
    <row r="427" spans="1:29" ht="18.75" customHeight="1">
      <c r="A427" s="1152"/>
      <c r="B427" s="1152"/>
      <c r="C427" s="186" t="s">
        <v>658</v>
      </c>
      <c r="D427" s="306">
        <v>2</v>
      </c>
      <c r="E427" s="9" t="s">
        <v>655</v>
      </c>
      <c r="F427" s="9" t="s">
        <v>645</v>
      </c>
      <c r="G427" s="306"/>
      <c r="H427" s="306">
        <v>5</v>
      </c>
      <c r="I427" s="9">
        <v>6</v>
      </c>
      <c r="J427" s="9" t="s">
        <v>655</v>
      </c>
      <c r="K427" s="33" t="s">
        <v>645</v>
      </c>
      <c r="L427" s="1147"/>
      <c r="M427" s="18"/>
      <c r="N427" s="575"/>
      <c r="O427" s="29"/>
      <c r="P427" s="12"/>
      <c r="Q427" s="12"/>
      <c r="R427" s="29"/>
      <c r="S427" s="29"/>
      <c r="T427" s="29"/>
      <c r="U427" s="185"/>
      <c r="V427" s="185"/>
      <c r="W427" s="185"/>
      <c r="X427" s="8"/>
      <c r="Y427" s="8"/>
      <c r="Z427" s="8"/>
      <c r="AA427" s="8"/>
      <c r="AB427" s="8"/>
      <c r="AC427" s="8"/>
    </row>
    <row r="428" spans="1:29" ht="15.75" customHeight="1">
      <c r="A428" s="1152"/>
      <c r="B428" s="1152"/>
      <c r="C428" s="186"/>
      <c r="D428" s="306"/>
      <c r="E428" s="306"/>
      <c r="F428" s="306"/>
      <c r="G428" s="306"/>
      <c r="H428" s="306"/>
      <c r="I428" s="115">
        <v>30</v>
      </c>
      <c r="J428" s="306"/>
      <c r="K428" s="33"/>
      <c r="L428" s="186" t="s">
        <v>593</v>
      </c>
      <c r="M428" s="193">
        <v>3</v>
      </c>
      <c r="N428" s="193">
        <v>8</v>
      </c>
      <c r="O428" s="193">
        <v>8</v>
      </c>
      <c r="P428" s="193">
        <v>8</v>
      </c>
      <c r="Q428" s="192"/>
      <c r="R428" s="194"/>
      <c r="S428" s="4">
        <f t="shared" ref="S428:S436" si="90">SUM(M428:R428)</f>
        <v>27</v>
      </c>
      <c r="T428" s="29"/>
      <c r="U428" s="185"/>
      <c r="V428" s="185"/>
      <c r="W428" s="185"/>
      <c r="X428" s="8"/>
      <c r="Y428" s="8"/>
      <c r="Z428" s="8"/>
      <c r="AA428" s="8"/>
      <c r="AB428" s="8"/>
      <c r="AC428" s="8"/>
    </row>
    <row r="429" spans="1:29" ht="15.75" customHeight="1">
      <c r="A429" s="1152"/>
      <c r="B429" s="1152"/>
      <c r="C429" s="186"/>
      <c r="D429" s="306"/>
      <c r="E429" s="306"/>
      <c r="F429" s="306"/>
      <c r="G429" s="306"/>
      <c r="H429" s="306"/>
      <c r="I429" s="306"/>
      <c r="J429" s="306"/>
      <c r="K429" s="33"/>
      <c r="L429" s="195" t="s">
        <v>594</v>
      </c>
      <c r="M429" s="197">
        <v>3</v>
      </c>
      <c r="N429" s="197">
        <v>4</v>
      </c>
      <c r="O429" s="196">
        <v>4</v>
      </c>
      <c r="P429" s="197">
        <v>4</v>
      </c>
      <c r="Q429" s="196"/>
      <c r="R429" s="29"/>
      <c r="S429" s="33">
        <f t="shared" si="90"/>
        <v>15</v>
      </c>
      <c r="T429" s="29"/>
      <c r="U429" s="185"/>
      <c r="V429" s="185"/>
      <c r="W429" s="185"/>
      <c r="X429" s="8"/>
      <c r="Y429" s="8"/>
      <c r="Z429" s="8"/>
      <c r="AA429" s="8"/>
      <c r="AB429" s="8"/>
      <c r="AC429" s="8"/>
    </row>
    <row r="430" spans="1:29" ht="15.75" customHeight="1">
      <c r="A430" s="1152"/>
      <c r="B430" s="1152"/>
      <c r="C430" s="186"/>
      <c r="D430" s="33"/>
      <c r="E430" s="33"/>
      <c r="F430" s="33"/>
      <c r="G430" s="33"/>
      <c r="H430" s="33"/>
      <c r="I430" s="33"/>
      <c r="J430" s="33"/>
      <c r="K430" s="33"/>
      <c r="L430" s="195" t="s">
        <v>595</v>
      </c>
      <c r="M430" s="198"/>
      <c r="N430" s="198">
        <v>4</v>
      </c>
      <c r="O430" s="273">
        <v>4</v>
      </c>
      <c r="P430" s="273">
        <v>4</v>
      </c>
      <c r="Q430" s="198"/>
      <c r="R430" s="29"/>
      <c r="S430" s="33">
        <f t="shared" si="90"/>
        <v>12</v>
      </c>
      <c r="T430" s="29"/>
      <c r="U430" s="185"/>
      <c r="V430" s="185"/>
      <c r="W430" s="185"/>
      <c r="X430" s="8"/>
      <c r="Y430" s="8"/>
      <c r="Z430" s="8"/>
      <c r="AA430" s="8"/>
      <c r="AB430" s="8"/>
      <c r="AC430" s="8"/>
    </row>
    <row r="431" spans="1:29" ht="15.75" customHeight="1">
      <c r="A431" s="1152"/>
      <c r="B431" s="1152"/>
      <c r="C431" s="186"/>
      <c r="D431" s="33"/>
      <c r="E431" s="33"/>
      <c r="F431" s="33"/>
      <c r="G431" s="33"/>
      <c r="H431" s="33"/>
      <c r="I431" s="33"/>
      <c r="J431" s="33"/>
      <c r="K431" s="33"/>
      <c r="L431" s="199" t="s">
        <v>596</v>
      </c>
      <c r="M431" s="200"/>
      <c r="N431" s="200"/>
      <c r="O431" s="200"/>
      <c r="P431" s="200"/>
      <c r="Q431" s="201">
        <v>4</v>
      </c>
      <c r="R431" s="202"/>
      <c r="S431" s="203">
        <f t="shared" si="90"/>
        <v>4</v>
      </c>
      <c r="T431" s="29"/>
      <c r="U431" s="185"/>
      <c r="V431" s="185"/>
      <c r="W431" s="185"/>
      <c r="X431" s="8"/>
      <c r="Y431" s="8"/>
      <c r="Z431" s="8"/>
      <c r="AA431" s="8"/>
      <c r="AB431" s="8"/>
      <c r="AC431" s="8"/>
    </row>
    <row r="432" spans="1:29" ht="15.75" customHeight="1">
      <c r="A432" s="1152"/>
      <c r="B432" s="1152"/>
      <c r="C432" s="186"/>
      <c r="D432" s="306"/>
      <c r="E432" s="306"/>
      <c r="F432" s="306"/>
      <c r="G432" s="306"/>
      <c r="H432" s="306"/>
      <c r="I432" s="306"/>
      <c r="J432" s="306"/>
      <c r="K432" s="33"/>
      <c r="L432" s="199" t="s">
        <v>597</v>
      </c>
      <c r="M432" s="200"/>
      <c r="N432" s="200"/>
      <c r="O432" s="201">
        <v>3</v>
      </c>
      <c r="P432" s="200"/>
      <c r="Q432" s="200"/>
      <c r="R432" s="202"/>
      <c r="S432" s="203">
        <f t="shared" si="90"/>
        <v>3</v>
      </c>
      <c r="T432" s="29"/>
      <c r="U432" s="185"/>
      <c r="V432" s="185"/>
      <c r="W432" s="185"/>
      <c r="X432" s="8"/>
      <c r="Y432" s="8"/>
      <c r="Z432" s="8"/>
      <c r="AA432" s="8"/>
      <c r="AB432" s="8"/>
      <c r="AC432" s="8"/>
    </row>
    <row r="433" spans="1:29" ht="15.75" customHeight="1">
      <c r="A433" s="1152"/>
      <c r="B433" s="1152"/>
      <c r="C433" s="186"/>
      <c r="D433" s="306"/>
      <c r="E433" s="306"/>
      <c r="F433" s="306"/>
      <c r="G433" s="306"/>
      <c r="H433" s="306"/>
      <c r="I433" s="306"/>
      <c r="J433" s="306"/>
      <c r="K433" s="33"/>
      <c r="L433" s="208" t="s">
        <v>598</v>
      </c>
      <c r="M433" s="200"/>
      <c r="N433" s="200"/>
      <c r="O433" s="200"/>
      <c r="P433" s="200"/>
      <c r="Q433" s="200"/>
      <c r="R433" s="202"/>
      <c r="S433" s="203">
        <f t="shared" si="90"/>
        <v>0</v>
      </c>
      <c r="T433" s="29"/>
      <c r="U433" s="185"/>
      <c r="V433" s="185"/>
      <c r="W433" s="185"/>
      <c r="X433" s="8"/>
      <c r="Y433" s="8"/>
      <c r="Z433" s="8"/>
      <c r="AA433" s="8"/>
      <c r="AB433" s="8"/>
      <c r="AC433" s="8"/>
    </row>
    <row r="434" spans="1:29" ht="15.75" customHeight="1">
      <c r="A434" s="1152"/>
      <c r="B434" s="1152"/>
      <c r="C434" s="186"/>
      <c r="D434" s="33"/>
      <c r="E434" s="33"/>
      <c r="F434" s="33"/>
      <c r="G434" s="33"/>
      <c r="H434" s="33"/>
      <c r="I434" s="33"/>
      <c r="J434" s="33"/>
      <c r="K434" s="33"/>
      <c r="L434" s="209" t="s">
        <v>599</v>
      </c>
      <c r="M434" s="210"/>
      <c r="N434" s="210"/>
      <c r="O434" s="210"/>
      <c r="P434" s="210"/>
      <c r="Q434" s="210"/>
      <c r="R434" s="211"/>
      <c r="S434" s="212">
        <f t="shared" si="90"/>
        <v>0</v>
      </c>
      <c r="T434" s="29"/>
      <c r="U434" s="185"/>
      <c r="V434" s="185"/>
      <c r="W434" s="185"/>
      <c r="X434" s="8"/>
      <c r="Y434" s="8"/>
      <c r="Z434" s="8"/>
      <c r="AA434" s="8"/>
      <c r="AB434" s="8"/>
      <c r="AC434" s="8"/>
    </row>
    <row r="435" spans="1:29" ht="15.75" customHeight="1">
      <c r="A435" s="1152"/>
      <c r="B435" s="1152"/>
      <c r="C435" s="186"/>
      <c r="D435" s="33"/>
      <c r="E435" s="33"/>
      <c r="F435" s="33"/>
      <c r="G435" s="33"/>
      <c r="H435" s="33"/>
      <c r="I435" s="33"/>
      <c r="J435" s="33"/>
      <c r="K435" s="33"/>
      <c r="L435" s="209" t="s">
        <v>600</v>
      </c>
      <c r="M435" s="213"/>
      <c r="N435" s="213"/>
      <c r="O435" s="213"/>
      <c r="P435" s="213"/>
      <c r="Q435" s="213"/>
      <c r="R435" s="214"/>
      <c r="S435" s="215">
        <f t="shared" si="90"/>
        <v>0</v>
      </c>
      <c r="T435" s="29"/>
      <c r="U435" s="185"/>
      <c r="V435" s="185"/>
      <c r="W435" s="185"/>
      <c r="X435" s="8"/>
      <c r="Y435" s="8"/>
      <c r="Z435" s="8"/>
      <c r="AA435" s="8"/>
      <c r="AB435" s="8"/>
      <c r="AC435" s="8"/>
    </row>
    <row r="436" spans="1:29" ht="15.75" customHeight="1">
      <c r="A436" s="1152"/>
      <c r="B436" s="1152"/>
      <c r="C436" s="216"/>
      <c r="D436" s="674"/>
      <c r="E436" s="674"/>
      <c r="F436" s="674"/>
      <c r="G436" s="674"/>
      <c r="H436" s="674"/>
      <c r="I436" s="674"/>
      <c r="J436" s="674"/>
      <c r="K436" s="674"/>
      <c r="L436" s="222"/>
      <c r="M436" s="223">
        <f t="shared" ref="M436:Q436" si="91">M428+M430+M431</f>
        <v>3</v>
      </c>
      <c r="N436" s="223">
        <f t="shared" si="91"/>
        <v>12</v>
      </c>
      <c r="O436" s="223">
        <f t="shared" si="91"/>
        <v>12</v>
      </c>
      <c r="P436" s="223">
        <f t="shared" si="91"/>
        <v>12</v>
      </c>
      <c r="Q436" s="223">
        <f t="shared" si="91"/>
        <v>4</v>
      </c>
      <c r="R436" s="224">
        <f>SUM(R428:R431)-R429</f>
        <v>0</v>
      </c>
      <c r="S436" s="225">
        <f t="shared" si="90"/>
        <v>43</v>
      </c>
      <c r="T436" s="29"/>
      <c r="U436" s="185"/>
      <c r="V436" s="185"/>
      <c r="W436" s="185"/>
      <c r="X436" s="185"/>
      <c r="Y436" s="185"/>
      <c r="Z436" s="185"/>
      <c r="AA436" s="185"/>
      <c r="AB436" s="185"/>
      <c r="AC436" s="185"/>
    </row>
    <row r="437" spans="1:29" ht="27.75" customHeight="1">
      <c r="A437" s="1152"/>
      <c r="B437" s="1152"/>
      <c r="C437" s="575"/>
      <c r="D437" s="575"/>
      <c r="E437" s="575"/>
      <c r="F437" s="575"/>
      <c r="G437" s="575"/>
      <c r="H437" s="575"/>
      <c r="I437" s="575"/>
      <c r="J437" s="575"/>
      <c r="K437" s="788"/>
      <c r="L437" s="1232" t="s">
        <v>601</v>
      </c>
      <c r="M437" s="279"/>
      <c r="N437" s="228"/>
      <c r="O437" s="462" t="s">
        <v>3425</v>
      </c>
      <c r="P437" s="247"/>
      <c r="Q437" s="462" t="s">
        <v>3426</v>
      </c>
      <c r="R437" s="228"/>
      <c r="S437" s="228"/>
      <c r="T437" s="50" t="s">
        <v>3247</v>
      </c>
      <c r="U437" s="185"/>
      <c r="V437" s="185"/>
      <c r="W437" s="185"/>
      <c r="X437" s="8"/>
      <c r="Y437" s="8"/>
      <c r="Z437" s="8"/>
      <c r="AA437" s="8"/>
      <c r="AB437" s="8"/>
      <c r="AC437" s="8"/>
    </row>
    <row r="438" spans="1:29" ht="27.75" customHeight="1">
      <c r="A438" s="1152"/>
      <c r="B438" s="1152"/>
      <c r="C438" s="575"/>
      <c r="D438" s="575"/>
      <c r="E438" s="575"/>
      <c r="F438" s="575"/>
      <c r="G438" s="575"/>
      <c r="H438" s="575"/>
      <c r="I438" s="575"/>
      <c r="J438" s="575"/>
      <c r="K438" s="788"/>
      <c r="L438" s="1152"/>
      <c r="M438" s="279" t="s">
        <v>3427</v>
      </c>
      <c r="N438" s="229" t="s">
        <v>3428</v>
      </c>
      <c r="O438" s="247"/>
      <c r="P438" s="462" t="s">
        <v>3429</v>
      </c>
      <c r="Q438" s="247"/>
      <c r="R438" s="228"/>
      <c r="S438" s="228"/>
      <c r="T438" s="50" t="s">
        <v>3416</v>
      </c>
      <c r="U438" s="185"/>
      <c r="V438" s="185"/>
      <c r="W438" s="185"/>
      <c r="X438" s="8"/>
      <c r="Y438" s="8"/>
      <c r="Z438" s="8"/>
      <c r="AA438" s="8"/>
      <c r="AB438" s="8"/>
      <c r="AC438" s="8"/>
    </row>
    <row r="439" spans="1:29" ht="30" customHeight="1">
      <c r="A439" s="1152"/>
      <c r="B439" s="1152"/>
      <c r="C439" s="186"/>
      <c r="D439" s="29"/>
      <c r="E439" s="29"/>
      <c r="F439" s="29"/>
      <c r="G439" s="29"/>
      <c r="H439" s="29"/>
      <c r="I439" s="29"/>
      <c r="J439" s="29"/>
      <c r="K439" s="29"/>
      <c r="L439" s="1152"/>
      <c r="M439" s="229" t="s">
        <v>3430</v>
      </c>
      <c r="N439" s="228"/>
      <c r="O439" s="228"/>
      <c r="P439" s="228"/>
      <c r="Q439" s="228"/>
      <c r="R439" s="228"/>
      <c r="S439" s="228"/>
      <c r="T439" s="50" t="s">
        <v>3419</v>
      </c>
      <c r="U439" s="185"/>
      <c r="V439" s="185"/>
      <c r="W439" s="185"/>
      <c r="X439" s="8"/>
      <c r="Y439" s="8"/>
      <c r="Z439" s="8"/>
      <c r="AA439" s="8"/>
      <c r="AB439" s="8"/>
      <c r="AC439" s="8"/>
    </row>
    <row r="440" spans="1:29" ht="32.25" customHeight="1">
      <c r="A440" s="1152"/>
      <c r="B440" s="1152"/>
      <c r="C440" s="186"/>
      <c r="D440" s="29"/>
      <c r="E440" s="29"/>
      <c r="F440" s="29"/>
      <c r="G440" s="29"/>
      <c r="H440" s="29"/>
      <c r="I440" s="29"/>
      <c r="J440" s="29"/>
      <c r="K440" s="29"/>
      <c r="L440" s="1152"/>
      <c r="M440" s="229" t="s">
        <v>3431</v>
      </c>
      <c r="N440" s="228"/>
      <c r="O440" s="228"/>
      <c r="P440" s="228"/>
      <c r="Q440" s="462" t="s">
        <v>3432</v>
      </c>
      <c r="R440" s="228"/>
      <c r="S440" s="228"/>
      <c r="T440" s="50" t="s">
        <v>3424</v>
      </c>
      <c r="U440" s="185"/>
      <c r="V440" s="185"/>
      <c r="W440" s="185"/>
      <c r="X440" s="8"/>
      <c r="Y440" s="8"/>
      <c r="Z440" s="8"/>
      <c r="AA440" s="8"/>
      <c r="AB440" s="8"/>
      <c r="AC440" s="8"/>
    </row>
    <row r="441" spans="1:29" ht="18.75" customHeight="1">
      <c r="A441" s="1152"/>
      <c r="B441" s="1152"/>
      <c r="C441" s="186"/>
      <c r="D441" s="29"/>
      <c r="E441" s="29"/>
      <c r="F441" s="29"/>
      <c r="G441" s="29"/>
      <c r="H441" s="29"/>
      <c r="I441" s="29"/>
      <c r="J441" s="29"/>
      <c r="K441" s="29"/>
      <c r="L441" s="1147"/>
      <c r="M441" s="228"/>
      <c r="N441" s="228"/>
      <c r="O441" s="230"/>
      <c r="P441" s="230"/>
      <c r="Q441" s="228"/>
      <c r="R441" s="228"/>
      <c r="S441" s="228"/>
      <c r="T441" s="29"/>
      <c r="U441" s="185"/>
      <c r="V441" s="185"/>
      <c r="W441" s="185"/>
      <c r="X441" s="8"/>
      <c r="Y441" s="8"/>
      <c r="Z441" s="8"/>
      <c r="AA441" s="8"/>
      <c r="AB441" s="8"/>
      <c r="AC441" s="8"/>
    </row>
    <row r="442" spans="1:29" ht="15.75" customHeight="1">
      <c r="A442" s="1152"/>
      <c r="B442" s="1152"/>
      <c r="C442" s="186"/>
      <c r="D442" s="29"/>
      <c r="E442" s="29"/>
      <c r="F442" s="29"/>
      <c r="G442" s="29"/>
      <c r="H442" s="29"/>
      <c r="I442" s="29"/>
      <c r="J442" s="29"/>
      <c r="K442" s="29"/>
      <c r="L442" s="238" t="s">
        <v>593</v>
      </c>
      <c r="M442" s="239">
        <v>3</v>
      </c>
      <c r="N442" s="280"/>
      <c r="O442" s="280"/>
      <c r="P442" s="280"/>
      <c r="Q442" s="280"/>
      <c r="R442" s="236"/>
      <c r="S442" s="237">
        <f t="shared" ref="S442:S453" si="92">SUM(M442:R442)</f>
        <v>3</v>
      </c>
      <c r="T442" s="29"/>
      <c r="U442" s="185"/>
      <c r="V442" s="185"/>
      <c r="W442" s="185"/>
      <c r="X442" s="8"/>
      <c r="Y442" s="8"/>
      <c r="Z442" s="8"/>
      <c r="AA442" s="8"/>
      <c r="AB442" s="8"/>
      <c r="AC442" s="8"/>
    </row>
    <row r="443" spans="1:29" ht="15.75" customHeight="1">
      <c r="A443" s="1152"/>
      <c r="B443" s="1152"/>
      <c r="C443" s="186"/>
      <c r="D443" s="29"/>
      <c r="E443" s="29"/>
      <c r="F443" s="29"/>
      <c r="G443" s="29"/>
      <c r="H443" s="29"/>
      <c r="I443" s="29"/>
      <c r="J443" s="29"/>
      <c r="K443" s="29"/>
      <c r="L443" s="240" t="s">
        <v>594</v>
      </c>
      <c r="M443" s="281"/>
      <c r="N443" s="281"/>
      <c r="O443" s="281"/>
      <c r="P443" s="281"/>
      <c r="Q443" s="281"/>
      <c r="R443" s="228"/>
      <c r="S443" s="242">
        <f t="shared" si="92"/>
        <v>0</v>
      </c>
      <c r="T443" s="29"/>
      <c r="U443" s="185"/>
      <c r="V443" s="185"/>
      <c r="W443" s="185"/>
      <c r="X443" s="8"/>
      <c r="Y443" s="8"/>
      <c r="Z443" s="8"/>
      <c r="AA443" s="8"/>
      <c r="AB443" s="8"/>
      <c r="AC443" s="8"/>
    </row>
    <row r="444" spans="1:29" ht="15.75" customHeight="1">
      <c r="A444" s="1152"/>
      <c r="B444" s="1152"/>
      <c r="C444" s="186"/>
      <c r="D444" s="29"/>
      <c r="E444" s="29"/>
      <c r="F444" s="29"/>
      <c r="G444" s="29"/>
      <c r="H444" s="29"/>
      <c r="I444" s="29"/>
      <c r="J444" s="29"/>
      <c r="K444" s="29"/>
      <c r="L444" s="240" t="s">
        <v>595</v>
      </c>
      <c r="M444" s="282">
        <v>3</v>
      </c>
      <c r="N444" s="243"/>
      <c r="O444" s="243"/>
      <c r="P444" s="243"/>
      <c r="Q444" s="243"/>
      <c r="R444" s="228"/>
      <c r="S444" s="242">
        <f t="shared" si="92"/>
        <v>3</v>
      </c>
      <c r="T444" s="29"/>
      <c r="U444" s="185"/>
      <c r="V444" s="185"/>
      <c r="W444" s="185"/>
      <c r="X444" s="8"/>
      <c r="Y444" s="8"/>
      <c r="Z444" s="8"/>
      <c r="AA444" s="8"/>
      <c r="AB444" s="8"/>
      <c r="AC444" s="8"/>
    </row>
    <row r="445" spans="1:29" ht="15.75" customHeight="1">
      <c r="A445" s="1152"/>
      <c r="B445" s="1152"/>
      <c r="C445" s="186"/>
      <c r="D445" s="29"/>
      <c r="E445" s="29"/>
      <c r="F445" s="29"/>
      <c r="G445" s="29"/>
      <c r="H445" s="29"/>
      <c r="I445" s="29"/>
      <c r="J445" s="29"/>
      <c r="K445" s="29"/>
      <c r="L445" s="244" t="s">
        <v>596</v>
      </c>
      <c r="M445" s="245">
        <v>4</v>
      </c>
      <c r="N445" s="246"/>
      <c r="O445" s="246"/>
      <c r="P445" s="246"/>
      <c r="Q445" s="245">
        <v>4</v>
      </c>
      <c r="R445" s="247"/>
      <c r="S445" s="248">
        <f t="shared" si="92"/>
        <v>8</v>
      </c>
      <c r="T445" s="29"/>
      <c r="U445" s="185"/>
      <c r="V445" s="185"/>
      <c r="W445" s="185"/>
      <c r="X445" s="8"/>
      <c r="Y445" s="8"/>
      <c r="Z445" s="8"/>
      <c r="AA445" s="8"/>
      <c r="AB445" s="8"/>
      <c r="AC445" s="8"/>
    </row>
    <row r="446" spans="1:29" ht="15.75" customHeight="1">
      <c r="A446" s="1152"/>
      <c r="B446" s="1152"/>
      <c r="C446" s="1200"/>
      <c r="D446" s="186"/>
      <c r="E446" s="186"/>
      <c r="F446" s="186"/>
      <c r="G446" s="186"/>
      <c r="H446" s="186"/>
      <c r="I446" s="186"/>
      <c r="J446" s="186"/>
      <c r="K446" s="186"/>
      <c r="L446" s="244" t="s">
        <v>597</v>
      </c>
      <c r="M446" s="245">
        <v>3</v>
      </c>
      <c r="N446" s="245">
        <v>3</v>
      </c>
      <c r="O446" s="245">
        <v>3</v>
      </c>
      <c r="P446" s="245">
        <v>3</v>
      </c>
      <c r="Q446" s="245">
        <v>3</v>
      </c>
      <c r="R446" s="247"/>
      <c r="S446" s="248">
        <f t="shared" si="92"/>
        <v>15</v>
      </c>
      <c r="T446" s="29"/>
      <c r="U446" s="185"/>
      <c r="V446" s="185"/>
      <c r="W446" s="185"/>
      <c r="X446" s="185"/>
      <c r="Y446" s="185"/>
      <c r="Z446" s="185"/>
      <c r="AA446" s="185"/>
      <c r="AB446" s="185"/>
      <c r="AC446" s="185"/>
    </row>
    <row r="447" spans="1:29" ht="15.75" customHeight="1">
      <c r="A447" s="1152"/>
      <c r="B447" s="1147"/>
      <c r="C447" s="1201"/>
      <c r="D447" s="186"/>
      <c r="E447" s="186"/>
      <c r="F447" s="186"/>
      <c r="G447" s="186"/>
      <c r="H447" s="186"/>
      <c r="I447" s="186"/>
      <c r="J447" s="186"/>
      <c r="K447" s="186"/>
      <c r="L447" s="249" t="s">
        <v>598</v>
      </c>
      <c r="M447" s="246"/>
      <c r="N447" s="246"/>
      <c r="O447" s="246"/>
      <c r="P447" s="246"/>
      <c r="Q447" s="246"/>
      <c r="R447" s="247"/>
      <c r="S447" s="248">
        <f t="shared" si="92"/>
        <v>0</v>
      </c>
      <c r="T447" s="29"/>
      <c r="U447" s="185"/>
      <c r="V447" s="185"/>
      <c r="W447" s="185"/>
      <c r="X447" s="185"/>
      <c r="Y447" s="185"/>
      <c r="Z447" s="185"/>
      <c r="AA447" s="185"/>
      <c r="AB447" s="185"/>
      <c r="AC447" s="185"/>
    </row>
    <row r="448" spans="1:29" ht="15.75" customHeight="1">
      <c r="A448" s="352"/>
      <c r="B448" s="1124"/>
      <c r="C448" s="186"/>
      <c r="D448" s="29"/>
      <c r="E448" s="29"/>
      <c r="F448" s="29"/>
      <c r="G448" s="29"/>
      <c r="H448" s="29"/>
      <c r="I448" s="29"/>
      <c r="J448" s="29"/>
      <c r="K448" s="29"/>
      <c r="L448" s="250" t="s">
        <v>599</v>
      </c>
      <c r="M448" s="251"/>
      <c r="N448" s="251"/>
      <c r="O448" s="251"/>
      <c r="P448" s="251"/>
      <c r="Q448" s="251"/>
      <c r="R448" s="252"/>
      <c r="S448" s="253">
        <f t="shared" si="92"/>
        <v>0</v>
      </c>
      <c r="T448" s="29"/>
      <c r="U448" s="185"/>
      <c r="V448" s="185"/>
      <c r="W448" s="185"/>
      <c r="X448" s="8"/>
      <c r="Y448" s="8"/>
      <c r="Z448" s="8"/>
      <c r="AA448" s="8"/>
      <c r="AB448" s="8"/>
      <c r="AC448" s="8"/>
    </row>
    <row r="449" spans="1:29" ht="15.75" customHeight="1">
      <c r="A449" s="352"/>
      <c r="B449" s="1124"/>
      <c r="C449" s="186"/>
      <c r="D449" s="29"/>
      <c r="E449" s="29"/>
      <c r="F449" s="29"/>
      <c r="G449" s="29"/>
      <c r="H449" s="29"/>
      <c r="I449" s="29"/>
      <c r="J449" s="29"/>
      <c r="K449" s="29"/>
      <c r="L449" s="250" t="s">
        <v>600</v>
      </c>
      <c r="M449" s="254"/>
      <c r="N449" s="254"/>
      <c r="O449" s="254"/>
      <c r="P449" s="254"/>
      <c r="Q449" s="254"/>
      <c r="R449" s="255"/>
      <c r="S449" s="256">
        <f t="shared" si="92"/>
        <v>0</v>
      </c>
      <c r="T449" s="29"/>
      <c r="U449" s="185"/>
      <c r="V449" s="185"/>
      <c r="W449" s="185"/>
      <c r="X449" s="8"/>
      <c r="Y449" s="8"/>
      <c r="Z449" s="8"/>
      <c r="AA449" s="8"/>
      <c r="AB449" s="8"/>
      <c r="AC449" s="8"/>
    </row>
    <row r="450" spans="1:29" ht="15.75" customHeight="1">
      <c r="A450" s="352"/>
      <c r="B450" s="1124"/>
      <c r="C450" s="186"/>
      <c r="D450" s="29"/>
      <c r="E450" s="29"/>
      <c r="F450" s="29"/>
      <c r="G450" s="29"/>
      <c r="H450" s="29"/>
      <c r="I450" s="29"/>
      <c r="J450" s="29"/>
      <c r="K450" s="29"/>
      <c r="L450" s="222" t="s">
        <v>681</v>
      </c>
      <c r="M450" s="223">
        <f t="shared" ref="M450:R450" si="93">M442+M428</f>
        <v>6</v>
      </c>
      <c r="N450" s="223">
        <f t="shared" si="93"/>
        <v>8</v>
      </c>
      <c r="O450" s="223">
        <f t="shared" si="93"/>
        <v>8</v>
      </c>
      <c r="P450" s="223">
        <f t="shared" si="93"/>
        <v>8</v>
      </c>
      <c r="Q450" s="223">
        <f t="shared" si="93"/>
        <v>0</v>
      </c>
      <c r="R450" s="223">
        <f t="shared" si="93"/>
        <v>0</v>
      </c>
      <c r="S450" s="224">
        <f t="shared" si="92"/>
        <v>30</v>
      </c>
      <c r="T450" s="29"/>
      <c r="U450" s="185"/>
      <c r="V450" s="185"/>
      <c r="W450" s="185"/>
      <c r="X450" s="8"/>
      <c r="Y450" s="8"/>
      <c r="Z450" s="8"/>
      <c r="AA450" s="8"/>
      <c r="AB450" s="8"/>
      <c r="AC450" s="8"/>
    </row>
    <row r="451" spans="1:29" ht="15.75" customHeight="1">
      <c r="A451" s="352"/>
      <c r="B451" s="1124"/>
      <c r="C451" s="186"/>
      <c r="D451" s="29"/>
      <c r="E451" s="29"/>
      <c r="F451" s="29"/>
      <c r="G451" s="29"/>
      <c r="H451" s="29"/>
      <c r="I451" s="29"/>
      <c r="J451" s="29"/>
      <c r="K451" s="29"/>
      <c r="L451" s="257" t="s">
        <v>682</v>
      </c>
      <c r="M451" s="258">
        <f t="shared" ref="M451:R451" si="94">M446+M445+M432+M431</f>
        <v>7</v>
      </c>
      <c r="N451" s="258">
        <f t="shared" si="94"/>
        <v>3</v>
      </c>
      <c r="O451" s="258">
        <f t="shared" si="94"/>
        <v>6</v>
      </c>
      <c r="P451" s="258">
        <f t="shared" si="94"/>
        <v>3</v>
      </c>
      <c r="Q451" s="258">
        <f t="shared" si="94"/>
        <v>11</v>
      </c>
      <c r="R451" s="258">
        <f t="shared" si="94"/>
        <v>0</v>
      </c>
      <c r="S451" s="259">
        <f t="shared" si="92"/>
        <v>30</v>
      </c>
      <c r="T451" s="29"/>
      <c r="U451" s="185"/>
      <c r="V451" s="185"/>
      <c r="W451" s="185"/>
      <c r="X451" s="8"/>
      <c r="Y451" s="8"/>
      <c r="Z451" s="8"/>
      <c r="AA451" s="8"/>
      <c r="AB451" s="8"/>
      <c r="AC451" s="8"/>
    </row>
    <row r="452" spans="1:29" ht="15.75" customHeight="1">
      <c r="A452" s="352"/>
      <c r="B452" s="1124"/>
      <c r="C452" s="1200"/>
      <c r="D452" s="186"/>
      <c r="E452" s="186"/>
      <c r="F452" s="186"/>
      <c r="G452" s="186"/>
      <c r="H452" s="186"/>
      <c r="I452" s="186"/>
      <c r="J452" s="186"/>
      <c r="K452" s="186"/>
      <c r="L452" s="257" t="s">
        <v>683</v>
      </c>
      <c r="M452" s="258">
        <f t="shared" ref="M452:R452" si="95">M447+M433</f>
        <v>0</v>
      </c>
      <c r="N452" s="258">
        <f t="shared" si="95"/>
        <v>0</v>
      </c>
      <c r="O452" s="258">
        <f t="shared" si="95"/>
        <v>0</v>
      </c>
      <c r="P452" s="258">
        <f t="shared" si="95"/>
        <v>0</v>
      </c>
      <c r="Q452" s="258">
        <f t="shared" si="95"/>
        <v>0</v>
      </c>
      <c r="R452" s="258">
        <f t="shared" si="95"/>
        <v>0</v>
      </c>
      <c r="S452" s="259">
        <f t="shared" si="92"/>
        <v>0</v>
      </c>
      <c r="T452" s="29"/>
      <c r="U452" s="185"/>
      <c r="V452" s="185"/>
      <c r="W452" s="185"/>
      <c r="X452" s="185"/>
      <c r="Y452" s="185"/>
      <c r="Z452" s="185"/>
      <c r="AA452" s="185"/>
      <c r="AB452" s="185"/>
      <c r="AC452" s="185"/>
    </row>
    <row r="453" spans="1:29" ht="15.75" customHeight="1">
      <c r="A453" s="352"/>
      <c r="B453" s="1124"/>
      <c r="C453" s="1201"/>
      <c r="D453" s="186"/>
      <c r="E453" s="186"/>
      <c r="F453" s="186"/>
      <c r="G453" s="186"/>
      <c r="H453" s="186"/>
      <c r="I453" s="186"/>
      <c r="J453" s="186"/>
      <c r="K453" s="186"/>
      <c r="L453" s="260" t="s">
        <v>684</v>
      </c>
      <c r="M453" s="261">
        <f t="shared" ref="M453:R453" si="96">M448+M434</f>
        <v>0</v>
      </c>
      <c r="N453" s="261">
        <f t="shared" si="96"/>
        <v>0</v>
      </c>
      <c r="O453" s="261">
        <f t="shared" si="96"/>
        <v>0</v>
      </c>
      <c r="P453" s="261">
        <f t="shared" si="96"/>
        <v>0</v>
      </c>
      <c r="Q453" s="261">
        <f t="shared" si="96"/>
        <v>0</v>
      </c>
      <c r="R453" s="261">
        <f t="shared" si="96"/>
        <v>0</v>
      </c>
      <c r="S453" s="262">
        <f t="shared" si="92"/>
        <v>0</v>
      </c>
      <c r="T453" s="29"/>
      <c r="U453" s="185"/>
      <c r="V453" s="185"/>
      <c r="W453" s="185"/>
      <c r="X453" s="185"/>
      <c r="Y453" s="185"/>
      <c r="Z453" s="185"/>
      <c r="AA453" s="185"/>
      <c r="AB453" s="185"/>
      <c r="AC453" s="185"/>
    </row>
    <row r="454" spans="1:29" ht="18.75" customHeight="1">
      <c r="A454" s="1262" t="s">
        <v>817</v>
      </c>
      <c r="B454" s="1138"/>
      <c r="C454" s="1125"/>
      <c r="D454" s="1126"/>
      <c r="E454" s="1126"/>
      <c r="F454" s="1126"/>
      <c r="G454" s="1126"/>
      <c r="H454" s="1126"/>
      <c r="I454" s="1126"/>
      <c r="J454" s="1126"/>
      <c r="K454" s="1126"/>
      <c r="L454" s="1125"/>
      <c r="M454" s="1129"/>
      <c r="N454" s="1129"/>
      <c r="O454" s="1129"/>
      <c r="P454" s="1129"/>
      <c r="Q454" s="1129"/>
      <c r="R454" s="1126"/>
      <c r="S454" s="1126"/>
      <c r="T454" s="1125"/>
      <c r="U454" s="185"/>
      <c r="V454" s="185"/>
      <c r="W454" s="185"/>
      <c r="X454" s="8"/>
      <c r="Y454" s="8"/>
      <c r="Z454" s="8"/>
      <c r="AA454" s="8"/>
      <c r="AB454" s="8"/>
      <c r="AC454" s="8"/>
    </row>
    <row r="455" spans="1:29" ht="20.25" customHeight="1">
      <c r="A455" s="186"/>
      <c r="B455" s="1134"/>
      <c r="C455" s="186"/>
      <c r="D455" s="4"/>
      <c r="E455" s="4"/>
      <c r="F455" s="4"/>
      <c r="G455" s="4"/>
      <c r="H455" s="4"/>
      <c r="I455" s="4"/>
      <c r="J455" s="4"/>
      <c r="K455" s="4"/>
      <c r="L455" s="4"/>
      <c r="M455" s="192"/>
      <c r="N455" s="192"/>
      <c r="O455" s="192"/>
      <c r="P455" s="192"/>
      <c r="Q455" s="192"/>
      <c r="R455" s="1263"/>
      <c r="S455" s="1137"/>
      <c r="T455" s="1138"/>
      <c r="U455" s="8"/>
      <c r="V455" s="8"/>
      <c r="W455" s="8"/>
      <c r="X455" s="8"/>
      <c r="Y455" s="8"/>
      <c r="Z455" s="8"/>
      <c r="AA455" s="8"/>
      <c r="AB455" s="8"/>
      <c r="AC455" s="8"/>
    </row>
    <row r="456" spans="1:29" ht="18.75" customHeight="1">
      <c r="A456" s="1135"/>
      <c r="B456" s="614"/>
      <c r="C456" s="457"/>
      <c r="D456" s="457"/>
      <c r="E456" s="457"/>
      <c r="F456" s="457"/>
      <c r="G456" s="457"/>
      <c r="H456" s="457"/>
      <c r="I456" s="457"/>
      <c r="J456" s="457"/>
      <c r="K456" s="902"/>
      <c r="L456" s="457"/>
      <c r="M456" s="457"/>
      <c r="N456" s="457"/>
      <c r="O456" s="457"/>
      <c r="P456" s="457"/>
      <c r="Q456" s="457"/>
      <c r="R456" s="457"/>
      <c r="S456" s="457"/>
      <c r="T456" s="457"/>
      <c r="U456" s="8"/>
      <c r="V456" s="8"/>
      <c r="W456" s="8"/>
      <c r="X456" s="8"/>
      <c r="Y456" s="8"/>
      <c r="Z456" s="8"/>
      <c r="AA456" s="8"/>
      <c r="AB456" s="8"/>
      <c r="AC456" s="8"/>
    </row>
    <row r="457" spans="1:29" ht="18.75" customHeight="1">
      <c r="A457" s="1135"/>
      <c r="B457" s="614"/>
      <c r="C457" s="457"/>
      <c r="D457" s="457"/>
      <c r="E457" s="457"/>
      <c r="F457" s="457"/>
      <c r="G457" s="457"/>
      <c r="H457" s="457"/>
      <c r="I457" s="457"/>
      <c r="J457" s="457"/>
      <c r="K457" s="902"/>
      <c r="L457" s="457"/>
      <c r="M457" s="457"/>
      <c r="N457" s="457"/>
      <c r="O457" s="457"/>
      <c r="P457" s="457"/>
      <c r="Q457" s="457"/>
      <c r="R457" s="457"/>
      <c r="S457" s="457"/>
      <c r="T457" s="457"/>
      <c r="U457" s="8"/>
      <c r="V457" s="8"/>
      <c r="W457" s="8"/>
      <c r="X457" s="8"/>
      <c r="Y457" s="8"/>
      <c r="Z457" s="8"/>
      <c r="AA457" s="8"/>
      <c r="AB457" s="8"/>
      <c r="AC457" s="8"/>
    </row>
    <row r="458" spans="1:29" ht="16.5" customHeight="1">
      <c r="A458" s="175"/>
      <c r="B458" s="179"/>
      <c r="C458" s="175"/>
      <c r="D458" s="175"/>
      <c r="E458" s="175"/>
      <c r="F458" s="175"/>
      <c r="G458" s="175"/>
      <c r="H458" s="175"/>
      <c r="I458" s="175"/>
      <c r="J458" s="175"/>
      <c r="K458" s="176"/>
      <c r="L458" s="175"/>
      <c r="M458" s="175"/>
      <c r="N458" s="175"/>
      <c r="O458" s="175"/>
      <c r="P458" s="175"/>
      <c r="Q458" s="175"/>
      <c r="R458" s="175"/>
      <c r="S458" s="175"/>
      <c r="T458" s="175"/>
      <c r="U458" s="104"/>
      <c r="V458" s="333"/>
      <c r="W458" s="333"/>
      <c r="X458" s="333"/>
      <c r="Y458" s="333"/>
      <c r="Z458" s="333"/>
      <c r="AA458" s="333"/>
      <c r="AB458" s="333"/>
      <c r="AC458" s="333"/>
    </row>
    <row r="459" spans="1:29" ht="16.5" customHeight="1">
      <c r="A459" s="175"/>
      <c r="B459" s="179"/>
      <c r="C459" s="175"/>
      <c r="D459" s="175"/>
      <c r="E459" s="175"/>
      <c r="F459" s="175"/>
      <c r="G459" s="175"/>
      <c r="H459" s="175"/>
      <c r="I459" s="175"/>
      <c r="J459" s="175"/>
      <c r="K459" s="1220" t="s">
        <v>592</v>
      </c>
      <c r="L459" s="186" t="s">
        <v>593</v>
      </c>
      <c r="M459" s="192">
        <f t="shared" ref="M459:R459" si="97">M396+M364+M332+M300+M268+M236+M204+M172+M140+M108+M76+M44+M12</f>
        <v>9</v>
      </c>
      <c r="N459" s="192">
        <f t="shared" si="97"/>
        <v>7</v>
      </c>
      <c r="O459" s="192">
        <f t="shared" si="97"/>
        <v>11</v>
      </c>
      <c r="P459" s="192">
        <f t="shared" si="97"/>
        <v>13</v>
      </c>
      <c r="Q459" s="192">
        <f t="shared" si="97"/>
        <v>12</v>
      </c>
      <c r="R459" s="192">
        <f t="shared" si="97"/>
        <v>0</v>
      </c>
      <c r="S459" s="112">
        <f t="shared" ref="S459:S474" si="98">SUM(M459:R459)</f>
        <v>52</v>
      </c>
      <c r="T459" s="175"/>
      <c r="U459" s="104"/>
      <c r="V459" s="333"/>
      <c r="W459" s="333"/>
      <c r="X459" s="333"/>
      <c r="Y459" s="333"/>
      <c r="Z459" s="333"/>
      <c r="AA459" s="333"/>
      <c r="AB459" s="333"/>
      <c r="AC459" s="333"/>
    </row>
    <row r="460" spans="1:29" ht="16.5" customHeight="1">
      <c r="A460" s="175"/>
      <c r="B460" s="179"/>
      <c r="C460" s="175"/>
      <c r="D460" s="175"/>
      <c r="E460" s="175"/>
      <c r="F460" s="175"/>
      <c r="G460" s="175"/>
      <c r="H460" s="175"/>
      <c r="I460" s="175"/>
      <c r="J460" s="175"/>
      <c r="K460" s="1152"/>
      <c r="L460" s="195" t="s">
        <v>594</v>
      </c>
      <c r="M460" s="192">
        <f t="shared" ref="M460:R460" si="99">M397+M365+M333+M301+M269+M237+M205+M173+M141+M109+M77+M45+M13</f>
        <v>3</v>
      </c>
      <c r="N460" s="192">
        <f t="shared" si="99"/>
        <v>3</v>
      </c>
      <c r="O460" s="192">
        <f t="shared" si="99"/>
        <v>3</v>
      </c>
      <c r="P460" s="192">
        <f t="shared" si="99"/>
        <v>6</v>
      </c>
      <c r="Q460" s="192">
        <f t="shared" si="99"/>
        <v>0</v>
      </c>
      <c r="R460" s="192">
        <f t="shared" si="99"/>
        <v>0</v>
      </c>
      <c r="S460" s="112">
        <f t="shared" si="98"/>
        <v>15</v>
      </c>
      <c r="T460" s="175"/>
      <c r="U460" s="104"/>
      <c r="V460" s="333"/>
      <c r="W460" s="333"/>
      <c r="X460" s="333"/>
      <c r="Y460" s="333"/>
      <c r="Z460" s="333"/>
      <c r="AA460" s="333"/>
      <c r="AB460" s="333"/>
      <c r="AC460" s="333"/>
    </row>
    <row r="461" spans="1:29" ht="16.5" customHeight="1">
      <c r="A461" s="175"/>
      <c r="B461" s="179"/>
      <c r="C461" s="175"/>
      <c r="D461" s="175"/>
      <c r="E461" s="175"/>
      <c r="F461" s="175"/>
      <c r="G461" s="175"/>
      <c r="H461" s="175"/>
      <c r="I461" s="175"/>
      <c r="J461" s="175"/>
      <c r="K461" s="1152"/>
      <c r="L461" s="195" t="s">
        <v>595</v>
      </c>
      <c r="M461" s="192">
        <f t="shared" ref="M461:R461" si="100">M398+M366+M334+M302+M270+M238+M206+M174+M142+M110+M78+M46+M14</f>
        <v>6</v>
      </c>
      <c r="N461" s="192">
        <f t="shared" si="100"/>
        <v>4</v>
      </c>
      <c r="O461" s="192">
        <f t="shared" si="100"/>
        <v>8</v>
      </c>
      <c r="P461" s="192">
        <f t="shared" si="100"/>
        <v>7</v>
      </c>
      <c r="Q461" s="192">
        <f t="shared" si="100"/>
        <v>12</v>
      </c>
      <c r="R461" s="192">
        <f t="shared" si="100"/>
        <v>0</v>
      </c>
      <c r="S461" s="112">
        <f t="shared" si="98"/>
        <v>37</v>
      </c>
      <c r="T461" s="175"/>
      <c r="U461" s="104"/>
      <c r="V461" s="333"/>
      <c r="W461" s="333"/>
      <c r="X461" s="333"/>
      <c r="Y461" s="333"/>
      <c r="Z461" s="333"/>
      <c r="AA461" s="333"/>
      <c r="AB461" s="333"/>
      <c r="AC461" s="333"/>
    </row>
    <row r="462" spans="1:29" ht="16.5" customHeight="1">
      <c r="A462" s="175"/>
      <c r="B462" s="179"/>
      <c r="C462" s="175"/>
      <c r="D462" s="175"/>
      <c r="E462" s="175"/>
      <c r="F462" s="175"/>
      <c r="G462" s="175"/>
      <c r="H462" s="175"/>
      <c r="I462" s="175"/>
      <c r="J462" s="175"/>
      <c r="K462" s="1152"/>
      <c r="L462" s="199" t="s">
        <v>596</v>
      </c>
      <c r="M462" s="200">
        <f t="shared" ref="M462:R462" si="101">M399+M367+M335+M303+M271+M239+M207+M175+M143+M111+M79+M47+M15</f>
        <v>0</v>
      </c>
      <c r="N462" s="200">
        <f t="shared" si="101"/>
        <v>4</v>
      </c>
      <c r="O462" s="200">
        <f t="shared" si="101"/>
        <v>0</v>
      </c>
      <c r="P462" s="200">
        <f t="shared" si="101"/>
        <v>4</v>
      </c>
      <c r="Q462" s="200">
        <f t="shared" si="101"/>
        <v>4</v>
      </c>
      <c r="R462" s="200">
        <f t="shared" si="101"/>
        <v>0</v>
      </c>
      <c r="S462" s="115">
        <f t="shared" si="98"/>
        <v>12</v>
      </c>
      <c r="T462" s="175"/>
      <c r="U462" s="104"/>
      <c r="V462" s="333"/>
      <c r="W462" s="333"/>
      <c r="X462" s="333"/>
      <c r="Y462" s="333"/>
      <c r="Z462" s="333"/>
      <c r="AA462" s="333"/>
      <c r="AB462" s="333"/>
      <c r="AC462" s="333"/>
    </row>
    <row r="463" spans="1:29" ht="16.5" customHeight="1">
      <c r="A463" s="175"/>
      <c r="B463" s="179"/>
      <c r="C463" s="175"/>
      <c r="D463" s="175"/>
      <c r="E463" s="175"/>
      <c r="F463" s="175"/>
      <c r="G463" s="175"/>
      <c r="H463" s="175"/>
      <c r="I463" s="175"/>
      <c r="J463" s="175"/>
      <c r="K463" s="1152"/>
      <c r="L463" s="199" t="s">
        <v>597</v>
      </c>
      <c r="M463" s="200">
        <f t="shared" ref="M463:R463" si="102">M400+M368+M336+M304+M272+M240+M208+M176+M144+M112+M80+M48+M16</f>
        <v>4</v>
      </c>
      <c r="N463" s="200">
        <f t="shared" si="102"/>
        <v>12</v>
      </c>
      <c r="O463" s="200">
        <f t="shared" si="102"/>
        <v>8</v>
      </c>
      <c r="P463" s="200">
        <f t="shared" si="102"/>
        <v>16</v>
      </c>
      <c r="Q463" s="200">
        <f t="shared" si="102"/>
        <v>4</v>
      </c>
      <c r="R463" s="200">
        <f t="shared" si="102"/>
        <v>0</v>
      </c>
      <c r="S463" s="115">
        <f t="shared" si="98"/>
        <v>44</v>
      </c>
      <c r="T463" s="175"/>
      <c r="U463" s="104"/>
      <c r="V463" s="333"/>
      <c r="W463" s="333"/>
      <c r="X463" s="333"/>
      <c r="Y463" s="333"/>
      <c r="Z463" s="333"/>
      <c r="AA463" s="333"/>
      <c r="AB463" s="333"/>
      <c r="AC463" s="333"/>
    </row>
    <row r="464" spans="1:29" ht="16.5" customHeight="1">
      <c r="A464" s="175"/>
      <c r="B464" s="179"/>
      <c r="C464" s="175"/>
      <c r="D464" s="175"/>
      <c r="E464" s="175"/>
      <c r="F464" s="175"/>
      <c r="G464" s="175"/>
      <c r="H464" s="175"/>
      <c r="I464" s="175"/>
      <c r="J464" s="175"/>
      <c r="K464" s="1152"/>
      <c r="L464" s="208" t="s">
        <v>598</v>
      </c>
      <c r="M464" s="200">
        <f t="shared" ref="M464:R464" si="103">M401+M369+M337+M305+M273+M241+M209+M177+M145+M113+M81+M49+M17</f>
        <v>0</v>
      </c>
      <c r="N464" s="200">
        <f t="shared" si="103"/>
        <v>0</v>
      </c>
      <c r="O464" s="200">
        <f t="shared" si="103"/>
        <v>0</v>
      </c>
      <c r="P464" s="200">
        <f t="shared" si="103"/>
        <v>0</v>
      </c>
      <c r="Q464" s="200">
        <f t="shared" si="103"/>
        <v>0</v>
      </c>
      <c r="R464" s="200">
        <f t="shared" si="103"/>
        <v>0</v>
      </c>
      <c r="S464" s="115">
        <f t="shared" si="98"/>
        <v>0</v>
      </c>
      <c r="T464" s="175"/>
      <c r="U464" s="104"/>
      <c r="V464" s="333"/>
      <c r="W464" s="333"/>
      <c r="X464" s="333"/>
      <c r="Y464" s="333"/>
      <c r="Z464" s="333"/>
      <c r="AA464" s="333"/>
      <c r="AB464" s="333"/>
      <c r="AC464" s="333"/>
    </row>
    <row r="465" spans="1:29" ht="16.5" customHeight="1">
      <c r="A465" s="175"/>
      <c r="B465" s="179"/>
      <c r="C465" s="175"/>
      <c r="D465" s="175"/>
      <c r="E465" s="175"/>
      <c r="F465" s="175"/>
      <c r="G465" s="175"/>
      <c r="H465" s="175"/>
      <c r="I465" s="175"/>
      <c r="J465" s="175"/>
      <c r="K465" s="1152"/>
      <c r="L465" s="209" t="s">
        <v>599</v>
      </c>
      <c r="M465" s="210">
        <f t="shared" ref="M465:R465" si="104">M402+M370+M338+M306+M274+M242+M210+M178+M146+M114+M82+M50+M18</f>
        <v>0</v>
      </c>
      <c r="N465" s="210">
        <f t="shared" si="104"/>
        <v>0</v>
      </c>
      <c r="O465" s="210">
        <f t="shared" si="104"/>
        <v>0</v>
      </c>
      <c r="P465" s="210">
        <f t="shared" si="104"/>
        <v>0</v>
      </c>
      <c r="Q465" s="210">
        <f t="shared" si="104"/>
        <v>0</v>
      </c>
      <c r="R465" s="210">
        <f t="shared" si="104"/>
        <v>0</v>
      </c>
      <c r="S465" s="117">
        <f t="shared" si="98"/>
        <v>0</v>
      </c>
      <c r="T465" s="175"/>
      <c r="U465" s="104"/>
      <c r="V465" s="333"/>
      <c r="W465" s="333"/>
      <c r="X465" s="333"/>
      <c r="Y465" s="333"/>
      <c r="Z465" s="333"/>
      <c r="AA465" s="333"/>
      <c r="AB465" s="333"/>
      <c r="AC465" s="333"/>
    </row>
    <row r="466" spans="1:29" ht="16.5" customHeight="1">
      <c r="A466" s="175"/>
      <c r="B466" s="179"/>
      <c r="C466" s="175"/>
      <c r="D466" s="175"/>
      <c r="E466" s="175"/>
      <c r="F466" s="175"/>
      <c r="G466" s="175"/>
      <c r="H466" s="175"/>
      <c r="I466" s="175"/>
      <c r="J466" s="175"/>
      <c r="K466" s="1147"/>
      <c r="L466" s="209" t="s">
        <v>600</v>
      </c>
      <c r="M466" s="210">
        <f t="shared" ref="M466:R466" si="105">M403+M371+M339+M307+M275+M243+M211+M179+M147+M115+M83+M51+M19</f>
        <v>0</v>
      </c>
      <c r="N466" s="210">
        <f t="shared" si="105"/>
        <v>0</v>
      </c>
      <c r="O466" s="210">
        <f t="shared" si="105"/>
        <v>0</v>
      </c>
      <c r="P466" s="210">
        <f t="shared" si="105"/>
        <v>0</v>
      </c>
      <c r="Q466" s="210">
        <f t="shared" si="105"/>
        <v>0</v>
      </c>
      <c r="R466" s="210">
        <f t="shared" si="105"/>
        <v>0</v>
      </c>
      <c r="S466" s="117">
        <f t="shared" si="98"/>
        <v>0</v>
      </c>
      <c r="T466" s="175"/>
      <c r="U466" s="104"/>
      <c r="V466" s="333"/>
      <c r="W466" s="333"/>
      <c r="X466" s="333"/>
      <c r="Y466" s="333"/>
      <c r="Z466" s="333"/>
      <c r="AA466" s="333"/>
      <c r="AB466" s="333"/>
      <c r="AC466" s="333"/>
    </row>
    <row r="467" spans="1:29" ht="16.5" customHeight="1">
      <c r="A467" s="175"/>
      <c r="B467" s="179"/>
      <c r="C467" s="175"/>
      <c r="D467" s="175"/>
      <c r="E467" s="175"/>
      <c r="F467" s="175"/>
      <c r="G467" s="175"/>
      <c r="H467" s="175"/>
      <c r="I467" s="175"/>
      <c r="J467" s="175"/>
      <c r="K467" s="1222" t="s">
        <v>601</v>
      </c>
      <c r="L467" s="238" t="s">
        <v>593</v>
      </c>
      <c r="M467" s="280">
        <f t="shared" ref="M467:R467" si="106">M410+M378+M346+M314+M282+M250+M218+M186+M154+M122+M90+M58+M26</f>
        <v>3</v>
      </c>
      <c r="N467" s="280">
        <f t="shared" si="106"/>
        <v>0</v>
      </c>
      <c r="O467" s="280">
        <f t="shared" si="106"/>
        <v>7</v>
      </c>
      <c r="P467" s="280">
        <f t="shared" si="106"/>
        <v>3</v>
      </c>
      <c r="Q467" s="280">
        <f t="shared" si="106"/>
        <v>3</v>
      </c>
      <c r="R467" s="280">
        <f t="shared" si="106"/>
        <v>0</v>
      </c>
      <c r="S467" s="160">
        <f t="shared" si="98"/>
        <v>16</v>
      </c>
      <c r="T467" s="175"/>
      <c r="U467" s="104"/>
      <c r="V467" s="333"/>
      <c r="W467" s="333"/>
      <c r="X467" s="333"/>
      <c r="Y467" s="333"/>
      <c r="Z467" s="333"/>
      <c r="AA467" s="333"/>
      <c r="AB467" s="333"/>
      <c r="AC467" s="333"/>
    </row>
    <row r="468" spans="1:29" ht="16.5" customHeight="1">
      <c r="A468" s="175"/>
      <c r="B468" s="179"/>
      <c r="C468" s="175"/>
      <c r="D468" s="175"/>
      <c r="E468" s="175"/>
      <c r="F468" s="175"/>
      <c r="G468" s="175"/>
      <c r="H468" s="175"/>
      <c r="I468" s="175"/>
      <c r="J468" s="175"/>
      <c r="K468" s="1152"/>
      <c r="L468" s="240" t="s">
        <v>594</v>
      </c>
      <c r="M468" s="280">
        <f t="shared" ref="M468:R468" si="107">M411+M379+M347+M315+M283+M251+M219+M187+M155+M123+M91+M59+M27</f>
        <v>0</v>
      </c>
      <c r="N468" s="280">
        <f t="shared" si="107"/>
        <v>0</v>
      </c>
      <c r="O468" s="280">
        <f t="shared" si="107"/>
        <v>0</v>
      </c>
      <c r="P468" s="280">
        <f t="shared" si="107"/>
        <v>3</v>
      </c>
      <c r="Q468" s="280">
        <f t="shared" si="107"/>
        <v>0</v>
      </c>
      <c r="R468" s="280">
        <f t="shared" si="107"/>
        <v>0</v>
      </c>
      <c r="S468" s="160">
        <f t="shared" si="98"/>
        <v>3</v>
      </c>
      <c r="T468" s="175"/>
      <c r="U468" s="104"/>
      <c r="V468" s="333"/>
      <c r="W468" s="333"/>
      <c r="X468" s="333"/>
      <c r="Y468" s="333"/>
      <c r="Z468" s="333"/>
      <c r="AA468" s="333"/>
      <c r="AB468" s="333"/>
      <c r="AC468" s="333"/>
    </row>
    <row r="469" spans="1:29" ht="15.75" customHeight="1">
      <c r="A469" s="457"/>
      <c r="B469" s="614"/>
      <c r="C469" s="457"/>
      <c r="D469" s="457"/>
      <c r="E469" s="457"/>
      <c r="F469" s="457"/>
      <c r="G469" s="175"/>
      <c r="H469" s="457"/>
      <c r="I469" s="457"/>
      <c r="J469" s="457"/>
      <c r="K469" s="1152"/>
      <c r="L469" s="240" t="s">
        <v>595</v>
      </c>
      <c r="M469" s="280">
        <f t="shared" ref="M469:R469" si="108">M412+M380+M348+M316+M284+M252+M220+M188+M156+M124+M92+M60+M28</f>
        <v>3</v>
      </c>
      <c r="N469" s="280">
        <f t="shared" si="108"/>
        <v>0</v>
      </c>
      <c r="O469" s="280">
        <f t="shared" si="108"/>
        <v>7</v>
      </c>
      <c r="P469" s="280">
        <f t="shared" si="108"/>
        <v>0</v>
      </c>
      <c r="Q469" s="280">
        <f t="shared" si="108"/>
        <v>3</v>
      </c>
      <c r="R469" s="280">
        <f t="shared" si="108"/>
        <v>0</v>
      </c>
      <c r="S469" s="160">
        <f t="shared" si="98"/>
        <v>13</v>
      </c>
      <c r="T469" s="457"/>
      <c r="U469" s="8"/>
      <c r="V469" s="8"/>
      <c r="W469" s="8"/>
      <c r="X469" s="8"/>
      <c r="Y469" s="8"/>
      <c r="Z469" s="8"/>
      <c r="AA469" s="8"/>
      <c r="AB469" s="8"/>
      <c r="AC469" s="8"/>
    </row>
    <row r="470" spans="1:29" ht="15.75" customHeight="1">
      <c r="A470" s="457"/>
      <c r="B470" s="614"/>
      <c r="C470" s="457"/>
      <c r="D470" s="457"/>
      <c r="E470" s="457"/>
      <c r="F470" s="457"/>
      <c r="G470" s="175"/>
      <c r="H470" s="457"/>
      <c r="I470" s="457"/>
      <c r="J470" s="457"/>
      <c r="K470" s="1152"/>
      <c r="L470" s="244" t="s">
        <v>596</v>
      </c>
      <c r="M470" s="246">
        <f t="shared" ref="M470:R470" si="109">M413+M381+M349+M317+M285+M253+M221+M189+M157+M125+M93+M61+M29</f>
        <v>6</v>
      </c>
      <c r="N470" s="246">
        <f t="shared" si="109"/>
        <v>7</v>
      </c>
      <c r="O470" s="246">
        <f t="shared" si="109"/>
        <v>7</v>
      </c>
      <c r="P470" s="246">
        <f t="shared" si="109"/>
        <v>10</v>
      </c>
      <c r="Q470" s="246">
        <f t="shared" si="109"/>
        <v>0</v>
      </c>
      <c r="R470" s="246">
        <f t="shared" si="109"/>
        <v>0</v>
      </c>
      <c r="S470" s="164">
        <f t="shared" si="98"/>
        <v>30</v>
      </c>
      <c r="T470" s="457"/>
      <c r="U470" s="8"/>
      <c r="V470" s="8"/>
      <c r="W470" s="8"/>
      <c r="X470" s="8"/>
      <c r="Y470" s="8"/>
      <c r="Z470" s="8"/>
      <c r="AA470" s="8"/>
      <c r="AB470" s="8"/>
      <c r="AC470" s="8"/>
    </row>
    <row r="471" spans="1:29" ht="15.75" customHeight="1">
      <c r="A471" s="457"/>
      <c r="B471" s="614"/>
      <c r="C471" s="457"/>
      <c r="D471" s="457"/>
      <c r="E471" s="457"/>
      <c r="F471" s="457"/>
      <c r="G471" s="175"/>
      <c r="H471" s="457"/>
      <c r="I471" s="457"/>
      <c r="J471" s="457"/>
      <c r="K471" s="1152"/>
      <c r="L471" s="244" t="s">
        <v>597</v>
      </c>
      <c r="M471" s="246">
        <f t="shared" ref="M471:R471" si="110">M414+M382+M350+M318+M286+M254+M222+M190+M158+M126+M94+M62+M30</f>
        <v>12</v>
      </c>
      <c r="N471" s="246">
        <f t="shared" si="110"/>
        <v>15</v>
      </c>
      <c r="O471" s="246">
        <f t="shared" si="110"/>
        <v>17</v>
      </c>
      <c r="P471" s="246">
        <f t="shared" si="110"/>
        <v>33</v>
      </c>
      <c r="Q471" s="246">
        <f t="shared" si="110"/>
        <v>11</v>
      </c>
      <c r="R471" s="246">
        <f t="shared" si="110"/>
        <v>0</v>
      </c>
      <c r="S471" s="164">
        <f t="shared" si="98"/>
        <v>88</v>
      </c>
      <c r="T471" s="457"/>
      <c r="U471" s="8"/>
      <c r="V471" s="8"/>
      <c r="W471" s="8"/>
      <c r="X471" s="8"/>
      <c r="Y471" s="8"/>
      <c r="Z471" s="8"/>
      <c r="AA471" s="8"/>
      <c r="AB471" s="8"/>
      <c r="AC471" s="8"/>
    </row>
    <row r="472" spans="1:29" ht="15.75" customHeight="1">
      <c r="A472" s="457"/>
      <c r="B472" s="614"/>
      <c r="C472" s="457"/>
      <c r="D472" s="457"/>
      <c r="E472" s="457"/>
      <c r="F472" s="457"/>
      <c r="G472" s="175"/>
      <c r="H472" s="457"/>
      <c r="I472" s="457"/>
      <c r="J472" s="457"/>
      <c r="K472" s="1152"/>
      <c r="L472" s="249" t="s">
        <v>598</v>
      </c>
      <c r="M472" s="246">
        <f t="shared" ref="M472:R472" si="111">M415+M383+M351+M319+M287+M255+M223+M191+M159+M127+M95+M63+M31</f>
        <v>0</v>
      </c>
      <c r="N472" s="246">
        <f t="shared" si="111"/>
        <v>0</v>
      </c>
      <c r="O472" s="246">
        <f t="shared" si="111"/>
        <v>0</v>
      </c>
      <c r="P472" s="246">
        <f t="shared" si="111"/>
        <v>0</v>
      </c>
      <c r="Q472" s="246">
        <f t="shared" si="111"/>
        <v>0</v>
      </c>
      <c r="R472" s="246">
        <f t="shared" si="111"/>
        <v>0</v>
      </c>
      <c r="S472" s="164">
        <f t="shared" si="98"/>
        <v>0</v>
      </c>
      <c r="T472" s="457"/>
      <c r="U472" s="8"/>
      <c r="V472" s="8"/>
      <c r="W472" s="8"/>
      <c r="X472" s="8"/>
      <c r="Y472" s="8"/>
      <c r="Z472" s="8"/>
      <c r="AA472" s="8"/>
      <c r="AB472" s="8"/>
      <c r="AC472" s="8"/>
    </row>
    <row r="473" spans="1:29" ht="15.75" customHeight="1">
      <c r="A473" s="457"/>
      <c r="B473" s="614"/>
      <c r="C473" s="457"/>
      <c r="D473" s="457"/>
      <c r="E473" s="457"/>
      <c r="F473" s="457"/>
      <c r="G473" s="175"/>
      <c r="H473" s="457"/>
      <c r="I473" s="457"/>
      <c r="J473" s="457"/>
      <c r="K473" s="1152"/>
      <c r="L473" s="250" t="s">
        <v>599</v>
      </c>
      <c r="M473" s="251">
        <f t="shared" ref="M473:R473" si="112">M416+M384+M352+M320+M288+M256+M224+M192+M160+M128+M96+M64+M32</f>
        <v>0</v>
      </c>
      <c r="N473" s="251">
        <f t="shared" si="112"/>
        <v>0</v>
      </c>
      <c r="O473" s="251">
        <f t="shared" si="112"/>
        <v>0</v>
      </c>
      <c r="P473" s="251">
        <f t="shared" si="112"/>
        <v>0</v>
      </c>
      <c r="Q473" s="251">
        <f t="shared" si="112"/>
        <v>0</v>
      </c>
      <c r="R473" s="251">
        <f t="shared" si="112"/>
        <v>0</v>
      </c>
      <c r="S473" s="165">
        <f t="shared" si="98"/>
        <v>0</v>
      </c>
      <c r="T473" s="457"/>
      <c r="U473" s="8"/>
      <c r="V473" s="8"/>
      <c r="W473" s="8"/>
      <c r="X473" s="8"/>
      <c r="Y473" s="8"/>
      <c r="Z473" s="8"/>
      <c r="AA473" s="8"/>
      <c r="AB473" s="8"/>
      <c r="AC473" s="8"/>
    </row>
    <row r="474" spans="1:29" ht="15.75" customHeight="1">
      <c r="A474" s="457"/>
      <c r="B474" s="614"/>
      <c r="C474" s="457"/>
      <c r="D474" s="457"/>
      <c r="E474" s="457"/>
      <c r="F474" s="457"/>
      <c r="G474" s="175"/>
      <c r="H474" s="457"/>
      <c r="I474" s="457"/>
      <c r="J474" s="457"/>
      <c r="K474" s="1147"/>
      <c r="L474" s="250" t="s">
        <v>600</v>
      </c>
      <c r="M474" s="251">
        <f t="shared" ref="M474:R474" si="113">M417+M385+M353+M321+M289+M257+M225+M193+M161+M129+M97+M65+M33</f>
        <v>0</v>
      </c>
      <c r="N474" s="251">
        <f t="shared" si="113"/>
        <v>0</v>
      </c>
      <c r="O474" s="251">
        <f t="shared" si="113"/>
        <v>0</v>
      </c>
      <c r="P474" s="251">
        <f t="shared" si="113"/>
        <v>0</v>
      </c>
      <c r="Q474" s="251">
        <f t="shared" si="113"/>
        <v>0</v>
      </c>
      <c r="R474" s="251">
        <f t="shared" si="113"/>
        <v>0</v>
      </c>
      <c r="S474" s="165">
        <f t="shared" si="98"/>
        <v>0</v>
      </c>
      <c r="T474" s="457"/>
      <c r="U474" s="8"/>
      <c r="V474" s="8"/>
      <c r="W474" s="8"/>
      <c r="X474" s="8"/>
      <c r="Y474" s="8"/>
      <c r="Z474" s="8"/>
      <c r="AA474" s="8"/>
      <c r="AB474" s="8"/>
      <c r="AC474" s="8"/>
    </row>
    <row r="475" spans="1:29" ht="15.75" customHeight="1">
      <c r="A475" s="457"/>
      <c r="B475" s="614"/>
      <c r="C475" s="457"/>
      <c r="D475" s="457"/>
      <c r="E475" s="457"/>
      <c r="F475" s="457"/>
      <c r="G475" s="457"/>
      <c r="H475" s="457"/>
      <c r="I475" s="457"/>
      <c r="J475" s="457"/>
      <c r="K475" s="902"/>
      <c r="L475" s="457"/>
      <c r="M475" s="457"/>
      <c r="N475" s="457"/>
      <c r="O475" s="457"/>
      <c r="P475" s="457"/>
      <c r="Q475" s="457"/>
      <c r="R475" s="457"/>
      <c r="S475" s="457"/>
      <c r="T475" s="457"/>
      <c r="U475" s="8"/>
      <c r="V475" s="8"/>
      <c r="W475" s="8"/>
      <c r="X475" s="8"/>
      <c r="Y475" s="8"/>
      <c r="Z475" s="8"/>
      <c r="AA475" s="8"/>
      <c r="AB475" s="8"/>
      <c r="AC475" s="8"/>
    </row>
    <row r="476" spans="1:29" ht="15.75" customHeight="1">
      <c r="A476" s="457"/>
      <c r="B476" s="614"/>
      <c r="C476" s="457"/>
      <c r="D476" s="457"/>
      <c r="E476" s="457"/>
      <c r="F476" s="457"/>
      <c r="G476" s="457"/>
      <c r="H476" s="457"/>
      <c r="I476" s="457"/>
      <c r="J476" s="457"/>
      <c r="K476" s="902"/>
      <c r="L476" s="457"/>
      <c r="M476" s="457"/>
      <c r="N476" s="457"/>
      <c r="O476" s="457"/>
      <c r="P476" s="457"/>
      <c r="Q476" s="457"/>
      <c r="R476" s="457"/>
      <c r="S476" s="457"/>
      <c r="T476" s="457"/>
      <c r="U476" s="8"/>
      <c r="V476" s="8"/>
      <c r="W476" s="8"/>
      <c r="X476" s="8"/>
      <c r="Y476" s="8"/>
      <c r="Z476" s="8"/>
      <c r="AA476" s="8"/>
      <c r="AB476" s="8"/>
      <c r="AC476" s="8"/>
    </row>
    <row r="477" spans="1:29" ht="15.75" customHeight="1">
      <c r="A477" s="457"/>
      <c r="B477" s="614"/>
      <c r="C477" s="457"/>
      <c r="D477" s="457"/>
      <c r="E477" s="457"/>
      <c r="F477" s="457"/>
      <c r="G477" s="457"/>
      <c r="H477" s="457"/>
      <c r="I477" s="457"/>
      <c r="J477" s="457"/>
      <c r="K477" s="902"/>
      <c r="L477" s="457"/>
      <c r="M477" s="457"/>
      <c r="N477" s="457"/>
      <c r="O477" s="457"/>
      <c r="P477" s="457"/>
      <c r="Q477" s="457"/>
      <c r="R477" s="457"/>
      <c r="S477" s="457"/>
      <c r="T477" s="457"/>
      <c r="U477" s="8"/>
      <c r="V477" s="8"/>
      <c r="W477" s="8"/>
      <c r="X477" s="8"/>
      <c r="Y477" s="8"/>
      <c r="Z477" s="8"/>
      <c r="AA477" s="8"/>
      <c r="AB477" s="8"/>
      <c r="AC477" s="8"/>
    </row>
    <row r="478" spans="1:29" ht="15.75" customHeight="1">
      <c r="A478" s="457"/>
      <c r="B478" s="614"/>
      <c r="C478" s="457"/>
      <c r="D478" s="457"/>
      <c r="E478" s="457"/>
      <c r="F478" s="457"/>
      <c r="G478" s="457"/>
      <c r="H478" s="457"/>
      <c r="I478" s="457"/>
      <c r="J478" s="457"/>
      <c r="K478" s="902"/>
      <c r="L478" s="457"/>
      <c r="M478" s="457"/>
      <c r="N478" s="457"/>
      <c r="O478" s="457"/>
      <c r="P478" s="457"/>
      <c r="Q478" s="457"/>
      <c r="R478" s="457"/>
      <c r="S478" s="457"/>
      <c r="T478" s="457"/>
      <c r="U478" s="8"/>
      <c r="V478" s="8"/>
      <c r="W478" s="8"/>
      <c r="X478" s="8"/>
      <c r="Y478" s="8"/>
      <c r="Z478" s="8"/>
      <c r="AA478" s="8"/>
      <c r="AB478" s="8"/>
      <c r="AC478" s="8"/>
    </row>
    <row r="479" spans="1:29" ht="15.75" customHeight="1">
      <c r="A479" s="457"/>
      <c r="B479" s="614"/>
      <c r="C479" s="457"/>
      <c r="D479" s="457"/>
      <c r="E479" s="457"/>
      <c r="F479" s="457"/>
      <c r="G479" s="457"/>
      <c r="H479" s="457"/>
      <c r="I479" s="457"/>
      <c r="J479" s="457"/>
      <c r="K479" s="902"/>
      <c r="L479" s="457"/>
      <c r="M479" s="457"/>
      <c r="N479" s="457"/>
      <c r="O479" s="457"/>
      <c r="P479" s="457"/>
      <c r="Q479" s="457"/>
      <c r="R479" s="457"/>
      <c r="S479" s="457"/>
      <c r="T479" s="457"/>
      <c r="U479" s="8"/>
      <c r="V479" s="8"/>
      <c r="W479" s="8"/>
      <c r="X479" s="8"/>
      <c r="Y479" s="8"/>
      <c r="Z479" s="8"/>
      <c r="AA479" s="8"/>
      <c r="AB479" s="8"/>
      <c r="AC479" s="8"/>
    </row>
    <row r="480" spans="1:29" ht="15.75" customHeight="1">
      <c r="A480" s="457"/>
      <c r="B480" s="614"/>
      <c r="C480" s="457"/>
      <c r="D480" s="457"/>
      <c r="E480" s="457"/>
      <c r="F480" s="457"/>
      <c r="G480" s="457"/>
      <c r="H480" s="457"/>
      <c r="I480" s="457"/>
      <c r="J480" s="457"/>
      <c r="K480" s="902"/>
      <c r="L480" s="457"/>
      <c r="M480" s="457"/>
      <c r="N480" s="457"/>
      <c r="O480" s="457"/>
      <c r="P480" s="457"/>
      <c r="Q480" s="457"/>
      <c r="R480" s="457"/>
      <c r="S480" s="457"/>
      <c r="T480" s="457"/>
      <c r="U480" s="8"/>
      <c r="V480" s="8"/>
      <c r="W480" s="8"/>
      <c r="X480" s="8"/>
      <c r="Y480" s="8"/>
      <c r="Z480" s="8"/>
      <c r="AA480" s="8"/>
      <c r="AB480" s="8"/>
      <c r="AC480" s="8"/>
    </row>
    <row r="481" spans="1:29" ht="15.75" customHeight="1">
      <c r="A481" s="457"/>
      <c r="B481" s="614"/>
      <c r="C481" s="457"/>
      <c r="D481" s="457"/>
      <c r="E481" s="457"/>
      <c r="F481" s="457"/>
      <c r="G481" s="457"/>
      <c r="H481" s="457"/>
      <c r="I481" s="457"/>
      <c r="J481" s="457"/>
      <c r="K481" s="902"/>
      <c r="L481" s="457"/>
      <c r="M481" s="457"/>
      <c r="N481" s="457"/>
      <c r="O481" s="457"/>
      <c r="P481" s="457"/>
      <c r="Q481" s="457"/>
      <c r="R481" s="457"/>
      <c r="S481" s="457"/>
      <c r="T481" s="457"/>
      <c r="U481" s="8"/>
      <c r="V481" s="8"/>
      <c r="W481" s="8"/>
      <c r="X481" s="8"/>
      <c r="Y481" s="8"/>
      <c r="Z481" s="8"/>
      <c r="AA481" s="8"/>
      <c r="AB481" s="8"/>
      <c r="AC481" s="8"/>
    </row>
    <row r="482" spans="1:29" ht="15.75" customHeight="1">
      <c r="A482" s="457"/>
      <c r="B482" s="614"/>
      <c r="C482" s="457"/>
      <c r="D482" s="457"/>
      <c r="E482" s="457"/>
      <c r="F482" s="457"/>
      <c r="G482" s="457"/>
      <c r="H482" s="457"/>
      <c r="I482" s="457"/>
      <c r="J482" s="457"/>
      <c r="K482" s="902"/>
      <c r="L482" s="457"/>
      <c r="M482" s="457"/>
      <c r="N482" s="457"/>
      <c r="O482" s="457"/>
      <c r="P482" s="457"/>
      <c r="Q482" s="457"/>
      <c r="R482" s="457"/>
      <c r="S482" s="457"/>
      <c r="T482" s="457"/>
      <c r="U482" s="8"/>
      <c r="V482" s="8"/>
      <c r="W482" s="8"/>
      <c r="X482" s="8"/>
      <c r="Y482" s="8"/>
      <c r="Z482" s="8"/>
      <c r="AA482" s="8"/>
      <c r="AB482" s="8"/>
      <c r="AC482" s="8"/>
    </row>
    <row r="483" spans="1:29" ht="15.75" customHeight="1">
      <c r="A483" s="457"/>
      <c r="B483" s="614"/>
      <c r="C483" s="457"/>
      <c r="D483" s="457"/>
      <c r="E483" s="457"/>
      <c r="F483" s="457"/>
      <c r="G483" s="457"/>
      <c r="H483" s="457"/>
      <c r="I483" s="457"/>
      <c r="J483" s="457"/>
      <c r="K483" s="902"/>
      <c r="L483" s="457"/>
      <c r="M483" s="457"/>
      <c r="N483" s="457"/>
      <c r="O483" s="457"/>
      <c r="P483" s="457"/>
      <c r="Q483" s="457"/>
      <c r="R483" s="457"/>
      <c r="S483" s="457"/>
      <c r="T483" s="457"/>
      <c r="U483" s="8"/>
      <c r="V483" s="8"/>
      <c r="W483" s="8"/>
      <c r="X483" s="8"/>
      <c r="Y483" s="8"/>
      <c r="Z483" s="8"/>
      <c r="AA483" s="8"/>
      <c r="AB483" s="8"/>
      <c r="AC483" s="8"/>
    </row>
    <row r="484" spans="1:29" ht="15.75" customHeight="1">
      <c r="A484" s="457"/>
      <c r="B484" s="614"/>
      <c r="C484" s="457"/>
      <c r="D484" s="457"/>
      <c r="E484" s="457"/>
      <c r="F484" s="457"/>
      <c r="G484" s="457"/>
      <c r="H484" s="457"/>
      <c r="I484" s="457"/>
      <c r="J484" s="457"/>
      <c r="K484" s="902"/>
      <c r="L484" s="457"/>
      <c r="M484" s="457"/>
      <c r="N484" s="457"/>
      <c r="O484" s="457"/>
      <c r="P484" s="457"/>
      <c r="Q484" s="457"/>
      <c r="R484" s="457"/>
      <c r="S484" s="457"/>
      <c r="T484" s="457"/>
      <c r="U484" s="8"/>
      <c r="V484" s="8"/>
      <c r="W484" s="8"/>
      <c r="X484" s="8"/>
      <c r="Y484" s="8"/>
      <c r="Z484" s="8"/>
      <c r="AA484" s="8"/>
      <c r="AB484" s="8"/>
      <c r="AC484" s="8"/>
    </row>
    <row r="485" spans="1:29" ht="15.75" customHeight="1">
      <c r="A485" s="457"/>
      <c r="B485" s="614"/>
      <c r="C485" s="457"/>
      <c r="D485" s="457"/>
      <c r="E485" s="457"/>
      <c r="F485" s="457"/>
      <c r="G485" s="457"/>
      <c r="H485" s="457"/>
      <c r="I485" s="457"/>
      <c r="J485" s="457"/>
      <c r="K485" s="902"/>
      <c r="L485" s="457"/>
      <c r="M485" s="457"/>
      <c r="N485" s="457"/>
      <c r="O485" s="457"/>
      <c r="P485" s="457"/>
      <c r="Q485" s="457"/>
      <c r="R485" s="457"/>
      <c r="S485" s="457"/>
      <c r="T485" s="457"/>
      <c r="U485" s="8"/>
      <c r="V485" s="8"/>
      <c r="W485" s="8"/>
      <c r="X485" s="8"/>
      <c r="Y485" s="8"/>
      <c r="Z485" s="8"/>
      <c r="AA485" s="8"/>
      <c r="AB485" s="8"/>
      <c r="AC485" s="8"/>
    </row>
    <row r="486" spans="1:29" ht="15.75" customHeight="1">
      <c r="A486" s="457"/>
      <c r="B486" s="614"/>
      <c r="C486" s="457"/>
      <c r="D486" s="457"/>
      <c r="E486" s="457"/>
      <c r="F486" s="457"/>
      <c r="G486" s="457"/>
      <c r="H486" s="457"/>
      <c r="I486" s="457"/>
      <c r="J486" s="457"/>
      <c r="K486" s="902"/>
      <c r="L486" s="457"/>
      <c r="M486" s="457"/>
      <c r="N486" s="457"/>
      <c r="O486" s="457"/>
      <c r="P486" s="457"/>
      <c r="Q486" s="457"/>
      <c r="R486" s="457"/>
      <c r="S486" s="457"/>
      <c r="T486" s="457"/>
      <c r="U486" s="8"/>
      <c r="V486" s="8"/>
      <c r="W486" s="8"/>
      <c r="X486" s="8"/>
      <c r="Y486" s="8"/>
      <c r="Z486" s="8"/>
      <c r="AA486" s="8"/>
      <c r="AB486" s="8"/>
      <c r="AC486" s="8"/>
    </row>
    <row r="487" spans="1:29" ht="15.75" customHeight="1">
      <c r="A487" s="457"/>
      <c r="B487" s="614"/>
      <c r="C487" s="457"/>
      <c r="D487" s="457"/>
      <c r="E487" s="457"/>
      <c r="F487" s="457"/>
      <c r="G487" s="457"/>
      <c r="H487" s="457"/>
      <c r="I487" s="457"/>
      <c r="J487" s="457"/>
      <c r="K487" s="902"/>
      <c r="L487" s="457"/>
      <c r="M487" s="457"/>
      <c r="N487" s="457"/>
      <c r="O487" s="457"/>
      <c r="P487" s="457"/>
      <c r="Q487" s="457"/>
      <c r="R487" s="457"/>
      <c r="S487" s="457"/>
      <c r="T487" s="457"/>
      <c r="U487" s="8"/>
      <c r="V487" s="8"/>
      <c r="W487" s="8"/>
      <c r="X487" s="8"/>
      <c r="Y487" s="8"/>
      <c r="Z487" s="8"/>
      <c r="AA487" s="8"/>
      <c r="AB487" s="8"/>
      <c r="AC487" s="8"/>
    </row>
    <row r="488" spans="1:29" ht="15.75" customHeight="1">
      <c r="A488" s="457"/>
      <c r="B488" s="614"/>
      <c r="C488" s="457"/>
      <c r="D488" s="457"/>
      <c r="E488" s="457"/>
      <c r="F488" s="457"/>
      <c r="G488" s="457"/>
      <c r="H488" s="457"/>
      <c r="I488" s="457"/>
      <c r="J488" s="457"/>
      <c r="K488" s="902"/>
      <c r="L488" s="457"/>
      <c r="M488" s="457"/>
      <c r="N488" s="457"/>
      <c r="O488" s="457"/>
      <c r="P488" s="457"/>
      <c r="Q488" s="457"/>
      <c r="R488" s="457"/>
      <c r="S488" s="457"/>
      <c r="T488" s="457"/>
      <c r="U488" s="8"/>
      <c r="V488" s="8"/>
      <c r="W488" s="8"/>
      <c r="X488" s="8"/>
      <c r="Y488" s="8"/>
      <c r="Z488" s="8"/>
      <c r="AA488" s="8"/>
      <c r="AB488" s="8"/>
      <c r="AC488" s="8"/>
    </row>
    <row r="489" spans="1:29" ht="15.75" customHeight="1">
      <c r="A489" s="457"/>
      <c r="B489" s="614"/>
      <c r="C489" s="457"/>
      <c r="D489" s="457"/>
      <c r="E489" s="457"/>
      <c r="F489" s="457"/>
      <c r="G489" s="457"/>
      <c r="H489" s="457"/>
      <c r="I489" s="457"/>
      <c r="J489" s="457"/>
      <c r="K489" s="902"/>
      <c r="L489" s="457"/>
      <c r="M489" s="457"/>
      <c r="N489" s="457"/>
      <c r="O489" s="457"/>
      <c r="P489" s="457"/>
      <c r="Q489" s="457"/>
      <c r="R489" s="457"/>
      <c r="S489" s="457"/>
      <c r="T489" s="457"/>
      <c r="U489" s="8"/>
      <c r="V489" s="8"/>
      <c r="W489" s="8"/>
      <c r="X489" s="8"/>
      <c r="Y489" s="8"/>
      <c r="Z489" s="8"/>
      <c r="AA489" s="8"/>
      <c r="AB489" s="8"/>
      <c r="AC489" s="8"/>
    </row>
    <row r="490" spans="1:29" ht="15.75" customHeight="1">
      <c r="A490" s="457"/>
      <c r="B490" s="614"/>
      <c r="C490" s="457"/>
      <c r="D490" s="457"/>
      <c r="E490" s="457"/>
      <c r="F490" s="457"/>
      <c r="G490" s="457"/>
      <c r="H490" s="457"/>
      <c r="I490" s="457"/>
      <c r="J490" s="457"/>
      <c r="K490" s="902"/>
      <c r="L490" s="457"/>
      <c r="M490" s="457"/>
      <c r="N490" s="457"/>
      <c r="O490" s="457"/>
      <c r="P490" s="457"/>
      <c r="Q490" s="457"/>
      <c r="R490" s="457"/>
      <c r="S490" s="457"/>
      <c r="T490" s="457"/>
      <c r="U490" s="8"/>
      <c r="V490" s="8"/>
      <c r="W490" s="8"/>
      <c r="X490" s="8"/>
      <c r="Y490" s="8"/>
      <c r="Z490" s="8"/>
      <c r="AA490" s="8"/>
      <c r="AB490" s="8"/>
      <c r="AC490" s="8"/>
    </row>
    <row r="491" spans="1:29" ht="15.75" customHeight="1">
      <c r="A491" s="457"/>
      <c r="B491" s="614"/>
      <c r="C491" s="457"/>
      <c r="D491" s="457"/>
      <c r="E491" s="457"/>
      <c r="F491" s="457"/>
      <c r="G491" s="457"/>
      <c r="H491" s="457"/>
      <c r="I491" s="457"/>
      <c r="J491" s="457"/>
      <c r="K491" s="902"/>
      <c r="L491" s="457"/>
      <c r="M491" s="457"/>
      <c r="N491" s="457"/>
      <c r="O491" s="457"/>
      <c r="P491" s="457"/>
      <c r="Q491" s="457"/>
      <c r="R491" s="457"/>
      <c r="S491" s="457"/>
      <c r="T491" s="457"/>
      <c r="U491" s="8"/>
      <c r="V491" s="8"/>
      <c r="W491" s="8"/>
      <c r="X491" s="8"/>
      <c r="Y491" s="8"/>
      <c r="Z491" s="8"/>
      <c r="AA491" s="8"/>
      <c r="AB491" s="8"/>
      <c r="AC491" s="8"/>
    </row>
    <row r="492" spans="1:29" ht="15.75" customHeight="1">
      <c r="A492" s="457"/>
      <c r="B492" s="614"/>
      <c r="C492" s="457"/>
      <c r="D492" s="457"/>
      <c r="E492" s="457"/>
      <c r="F492" s="457"/>
      <c r="G492" s="457"/>
      <c r="H492" s="457"/>
      <c r="I492" s="457"/>
      <c r="J492" s="457"/>
      <c r="K492" s="902"/>
      <c r="L492" s="457"/>
      <c r="M492" s="457"/>
      <c r="N492" s="457"/>
      <c r="O492" s="457"/>
      <c r="P492" s="457"/>
      <c r="Q492" s="457"/>
      <c r="R492" s="457"/>
      <c r="S492" s="457"/>
      <c r="T492" s="457"/>
      <c r="U492" s="8"/>
      <c r="V492" s="8"/>
      <c r="W492" s="8"/>
      <c r="X492" s="8"/>
      <c r="Y492" s="8"/>
      <c r="Z492" s="8"/>
      <c r="AA492" s="8"/>
      <c r="AB492" s="8"/>
      <c r="AC492" s="8"/>
    </row>
    <row r="493" spans="1:29" ht="15.75" customHeight="1">
      <c r="A493" s="457"/>
      <c r="B493" s="614"/>
      <c r="C493" s="457"/>
      <c r="D493" s="457"/>
      <c r="E493" s="457"/>
      <c r="F493" s="457"/>
      <c r="G493" s="457"/>
      <c r="H493" s="457"/>
      <c r="I493" s="457"/>
      <c r="J493" s="457"/>
      <c r="K493" s="902"/>
      <c r="L493" s="457"/>
      <c r="M493" s="457"/>
      <c r="N493" s="457"/>
      <c r="O493" s="457"/>
      <c r="P493" s="457"/>
      <c r="Q493" s="457"/>
      <c r="R493" s="457"/>
      <c r="S493" s="457"/>
      <c r="T493" s="457"/>
      <c r="U493" s="8"/>
      <c r="V493" s="8"/>
      <c r="W493" s="8"/>
      <c r="X493" s="8"/>
      <c r="Y493" s="8"/>
      <c r="Z493" s="8"/>
      <c r="AA493" s="8"/>
      <c r="AB493" s="8"/>
      <c r="AC493" s="8"/>
    </row>
    <row r="494" spans="1:29" ht="15.75" customHeight="1">
      <c r="A494" s="457"/>
      <c r="B494" s="614"/>
      <c r="C494" s="457"/>
      <c r="D494" s="457"/>
      <c r="E494" s="457"/>
      <c r="F494" s="457"/>
      <c r="G494" s="457"/>
      <c r="H494" s="457"/>
      <c r="I494" s="457"/>
      <c r="J494" s="457"/>
      <c r="K494" s="902"/>
      <c r="L494" s="457"/>
      <c r="M494" s="457"/>
      <c r="N494" s="457"/>
      <c r="O494" s="457"/>
      <c r="P494" s="457"/>
      <c r="Q494" s="457"/>
      <c r="R494" s="457"/>
      <c r="S494" s="457"/>
      <c r="T494" s="457"/>
      <c r="U494" s="8"/>
      <c r="V494" s="8"/>
      <c r="W494" s="8"/>
      <c r="X494" s="8"/>
      <c r="Y494" s="8"/>
      <c r="Z494" s="8"/>
      <c r="AA494" s="8"/>
      <c r="AB494" s="8"/>
      <c r="AC494" s="8"/>
    </row>
    <row r="495" spans="1:29" ht="15.75" customHeight="1">
      <c r="A495" s="457"/>
      <c r="B495" s="614"/>
      <c r="C495" s="457"/>
      <c r="D495" s="457"/>
      <c r="E495" s="457"/>
      <c r="F495" s="457"/>
      <c r="G495" s="457"/>
      <c r="H495" s="457"/>
      <c r="I495" s="457"/>
      <c r="J495" s="457"/>
      <c r="K495" s="902"/>
      <c r="L495" s="457"/>
      <c r="M495" s="457"/>
      <c r="N495" s="457"/>
      <c r="O495" s="457"/>
      <c r="P495" s="457"/>
      <c r="Q495" s="457"/>
      <c r="R495" s="457"/>
      <c r="S495" s="457"/>
      <c r="T495" s="457"/>
      <c r="U495" s="8"/>
      <c r="V495" s="8"/>
      <c r="W495" s="8"/>
      <c r="X495" s="8"/>
      <c r="Y495" s="8"/>
      <c r="Z495" s="8"/>
      <c r="AA495" s="8"/>
      <c r="AB495" s="8"/>
      <c r="AC495" s="8"/>
    </row>
    <row r="496" spans="1:29" ht="15.75" customHeight="1">
      <c r="A496" s="457"/>
      <c r="B496" s="614"/>
      <c r="C496" s="457"/>
      <c r="D496" s="457"/>
      <c r="E496" s="457"/>
      <c r="F496" s="457"/>
      <c r="G496" s="457"/>
      <c r="H496" s="457"/>
      <c r="I496" s="457"/>
      <c r="J496" s="457"/>
      <c r="K496" s="902"/>
      <c r="L496" s="457"/>
      <c r="M496" s="457"/>
      <c r="N496" s="457"/>
      <c r="O496" s="457"/>
      <c r="P496" s="457"/>
      <c r="Q496" s="457"/>
      <c r="R496" s="457"/>
      <c r="S496" s="457"/>
      <c r="T496" s="457"/>
      <c r="U496" s="8"/>
      <c r="V496" s="8"/>
      <c r="W496" s="8"/>
      <c r="X496" s="8"/>
      <c r="Y496" s="8"/>
      <c r="Z496" s="8"/>
      <c r="AA496" s="8"/>
      <c r="AB496" s="8"/>
      <c r="AC496" s="8"/>
    </row>
    <row r="497" spans="1:29" ht="15.75" customHeight="1">
      <c r="A497" s="457"/>
      <c r="B497" s="614"/>
      <c r="C497" s="457"/>
      <c r="D497" s="457"/>
      <c r="E497" s="457"/>
      <c r="F497" s="457"/>
      <c r="G497" s="457"/>
      <c r="H497" s="457"/>
      <c r="I497" s="457"/>
      <c r="J497" s="457"/>
      <c r="K497" s="902"/>
      <c r="L497" s="457"/>
      <c r="M497" s="457"/>
      <c r="N497" s="457"/>
      <c r="O497" s="457"/>
      <c r="P497" s="457"/>
      <c r="Q497" s="457"/>
      <c r="R497" s="457"/>
      <c r="S497" s="457"/>
      <c r="T497" s="457"/>
      <c r="U497" s="8"/>
      <c r="V497" s="8"/>
      <c r="W497" s="8"/>
      <c r="X497" s="8"/>
      <c r="Y497" s="8"/>
      <c r="Z497" s="8"/>
      <c r="AA497" s="8"/>
      <c r="AB497" s="8"/>
      <c r="AC497" s="8"/>
    </row>
    <row r="498" spans="1:29" ht="15.75" customHeight="1">
      <c r="A498" s="457"/>
      <c r="B498" s="614"/>
      <c r="C498" s="457"/>
      <c r="D498" s="457"/>
      <c r="E498" s="457"/>
      <c r="F498" s="457"/>
      <c r="G498" s="457"/>
      <c r="H498" s="457"/>
      <c r="I498" s="457"/>
      <c r="J498" s="457"/>
      <c r="K498" s="902"/>
      <c r="L498" s="457"/>
      <c r="M498" s="457"/>
      <c r="N498" s="457"/>
      <c r="O498" s="457"/>
      <c r="P498" s="457"/>
      <c r="Q498" s="457"/>
      <c r="R498" s="457"/>
      <c r="S498" s="457"/>
      <c r="T498" s="457"/>
      <c r="U498" s="8"/>
      <c r="V498" s="8"/>
      <c r="W498" s="8"/>
      <c r="X498" s="8"/>
      <c r="Y498" s="8"/>
      <c r="Z498" s="8"/>
      <c r="AA498" s="8"/>
      <c r="AB498" s="8"/>
      <c r="AC498" s="8"/>
    </row>
    <row r="499" spans="1:29" ht="15.75" customHeight="1">
      <c r="A499" s="457"/>
      <c r="B499" s="614"/>
      <c r="C499" s="457"/>
      <c r="D499" s="457"/>
      <c r="E499" s="457"/>
      <c r="F499" s="457"/>
      <c r="G499" s="457"/>
      <c r="H499" s="457"/>
      <c r="I499" s="457"/>
      <c r="J499" s="457"/>
      <c r="K499" s="902"/>
      <c r="L499" s="457"/>
      <c r="M499" s="457"/>
      <c r="N499" s="457"/>
      <c r="O499" s="457"/>
      <c r="P499" s="457"/>
      <c r="Q499" s="457"/>
      <c r="R499" s="457"/>
      <c r="S499" s="457"/>
      <c r="T499" s="457"/>
      <c r="U499" s="8"/>
      <c r="V499" s="8"/>
      <c r="W499" s="8"/>
      <c r="X499" s="8"/>
      <c r="Y499" s="8"/>
      <c r="Z499" s="8"/>
      <c r="AA499" s="8"/>
      <c r="AB499" s="8"/>
      <c r="AC499" s="8"/>
    </row>
    <row r="500" spans="1:29" ht="15.75" customHeight="1">
      <c r="A500" s="457"/>
      <c r="B500" s="614"/>
      <c r="C500" s="457"/>
      <c r="D500" s="457"/>
      <c r="E500" s="457"/>
      <c r="F500" s="457"/>
      <c r="G500" s="457"/>
      <c r="H500" s="457"/>
      <c r="I500" s="457"/>
      <c r="J500" s="457"/>
      <c r="K500" s="902"/>
      <c r="L500" s="457"/>
      <c r="M500" s="457"/>
      <c r="N500" s="457"/>
      <c r="O500" s="457"/>
      <c r="P500" s="457"/>
      <c r="Q500" s="457"/>
      <c r="R500" s="457"/>
      <c r="S500" s="457"/>
      <c r="T500" s="457"/>
      <c r="U500" s="8"/>
      <c r="V500" s="8"/>
      <c r="W500" s="8"/>
      <c r="X500" s="8"/>
      <c r="Y500" s="8"/>
      <c r="Z500" s="8"/>
      <c r="AA500" s="8"/>
      <c r="AB500" s="8"/>
      <c r="AC500" s="8"/>
    </row>
    <row r="501" spans="1:29" ht="15.75" customHeight="1">
      <c r="A501" s="457"/>
      <c r="B501" s="614"/>
      <c r="C501" s="457"/>
      <c r="D501" s="457"/>
      <c r="E501" s="457"/>
      <c r="F501" s="457"/>
      <c r="G501" s="457"/>
      <c r="H501" s="457"/>
      <c r="I501" s="457"/>
      <c r="J501" s="457"/>
      <c r="K501" s="902"/>
      <c r="L501" s="457"/>
      <c r="M501" s="457"/>
      <c r="N501" s="457"/>
      <c r="O501" s="457"/>
      <c r="P501" s="457"/>
      <c r="Q501" s="457"/>
      <c r="R501" s="457"/>
      <c r="S501" s="457"/>
      <c r="T501" s="457"/>
      <c r="U501" s="8"/>
      <c r="V501" s="8"/>
      <c r="W501" s="8"/>
      <c r="X501" s="8"/>
      <c r="Y501" s="8"/>
      <c r="Z501" s="8"/>
      <c r="AA501" s="8"/>
      <c r="AB501" s="8"/>
      <c r="AC501" s="8"/>
    </row>
    <row r="502" spans="1:29" ht="15.75" customHeight="1">
      <c r="A502" s="457"/>
      <c r="B502" s="614"/>
      <c r="C502" s="457"/>
      <c r="D502" s="457"/>
      <c r="E502" s="457"/>
      <c r="F502" s="457"/>
      <c r="G502" s="457"/>
      <c r="H502" s="457"/>
      <c r="I502" s="457"/>
      <c r="J502" s="457"/>
      <c r="K502" s="902"/>
      <c r="L502" s="457"/>
      <c r="M502" s="457"/>
      <c r="N502" s="457"/>
      <c r="O502" s="457"/>
      <c r="P502" s="457"/>
      <c r="Q502" s="457"/>
      <c r="R502" s="457"/>
      <c r="S502" s="457"/>
      <c r="T502" s="457"/>
      <c r="U502" s="8"/>
      <c r="V502" s="8"/>
      <c r="W502" s="8"/>
      <c r="X502" s="8"/>
      <c r="Y502" s="8"/>
      <c r="Z502" s="8"/>
      <c r="AA502" s="8"/>
      <c r="AB502" s="8"/>
      <c r="AC502" s="8"/>
    </row>
    <row r="503" spans="1:29" ht="15.75" customHeight="1">
      <c r="A503" s="457"/>
      <c r="B503" s="614"/>
      <c r="C503" s="457"/>
      <c r="D503" s="457"/>
      <c r="E503" s="457"/>
      <c r="F503" s="457"/>
      <c r="G503" s="457"/>
      <c r="H503" s="457"/>
      <c r="I503" s="457"/>
      <c r="J503" s="457"/>
      <c r="K503" s="902"/>
      <c r="L503" s="457"/>
      <c r="M503" s="457"/>
      <c r="N503" s="457"/>
      <c r="O503" s="457"/>
      <c r="P503" s="457"/>
      <c r="Q503" s="457"/>
      <c r="R503" s="457"/>
      <c r="S503" s="457"/>
      <c r="T503" s="457"/>
      <c r="U503" s="8"/>
      <c r="V503" s="8"/>
      <c r="W503" s="8"/>
      <c r="X503" s="8"/>
      <c r="Y503" s="8"/>
      <c r="Z503" s="8"/>
      <c r="AA503" s="8"/>
      <c r="AB503" s="8"/>
      <c r="AC503" s="8"/>
    </row>
    <row r="504" spans="1:29" ht="15.75" customHeight="1">
      <c r="A504" s="457"/>
      <c r="B504" s="614"/>
      <c r="C504" s="457"/>
      <c r="D504" s="457"/>
      <c r="E504" s="457"/>
      <c r="F504" s="457"/>
      <c r="G504" s="457"/>
      <c r="H504" s="457"/>
      <c r="I504" s="457"/>
      <c r="J504" s="457"/>
      <c r="K504" s="902"/>
      <c r="L504" s="457"/>
      <c r="M504" s="457"/>
      <c r="N504" s="457"/>
      <c r="O504" s="457"/>
      <c r="P504" s="457"/>
      <c r="Q504" s="457"/>
      <c r="R504" s="457"/>
      <c r="S504" s="457"/>
      <c r="T504" s="457"/>
      <c r="U504" s="8"/>
      <c r="V504" s="8"/>
      <c r="W504" s="8"/>
      <c r="X504" s="8"/>
      <c r="Y504" s="8"/>
      <c r="Z504" s="8"/>
      <c r="AA504" s="8"/>
      <c r="AB504" s="8"/>
      <c r="AC504" s="8"/>
    </row>
    <row r="505" spans="1:29" ht="15.75" customHeight="1">
      <c r="A505" s="457"/>
      <c r="B505" s="614"/>
      <c r="C505" s="457"/>
      <c r="D505" s="457"/>
      <c r="E505" s="457"/>
      <c r="F505" s="457"/>
      <c r="G505" s="457"/>
      <c r="H505" s="457"/>
      <c r="I505" s="457"/>
      <c r="J505" s="457"/>
      <c r="K505" s="902"/>
      <c r="L505" s="457"/>
      <c r="M505" s="457"/>
      <c r="N505" s="457"/>
      <c r="O505" s="457"/>
      <c r="P505" s="457"/>
      <c r="Q505" s="457"/>
      <c r="R505" s="457"/>
      <c r="S505" s="457"/>
      <c r="T505" s="457"/>
      <c r="U505" s="8"/>
      <c r="V505" s="8"/>
      <c r="W505" s="8"/>
      <c r="X505" s="8"/>
      <c r="Y505" s="8"/>
      <c r="Z505" s="8"/>
      <c r="AA505" s="8"/>
      <c r="AB505" s="8"/>
      <c r="AC505" s="8"/>
    </row>
    <row r="506" spans="1:29" ht="15.75" customHeight="1">
      <c r="A506" s="457"/>
      <c r="B506" s="614"/>
      <c r="C506" s="457"/>
      <c r="D506" s="457"/>
      <c r="E506" s="457"/>
      <c r="F506" s="457"/>
      <c r="G506" s="457"/>
      <c r="H506" s="457"/>
      <c r="I506" s="457"/>
      <c r="J506" s="457"/>
      <c r="K506" s="902"/>
      <c r="L506" s="457"/>
      <c r="M506" s="457"/>
      <c r="N506" s="457"/>
      <c r="O506" s="457"/>
      <c r="P506" s="457"/>
      <c r="Q506" s="457"/>
      <c r="R506" s="457"/>
      <c r="S506" s="457"/>
      <c r="T506" s="457"/>
      <c r="U506" s="8"/>
      <c r="V506" s="8"/>
      <c r="W506" s="8"/>
      <c r="X506" s="8"/>
      <c r="Y506" s="8"/>
      <c r="Z506" s="8"/>
      <c r="AA506" s="8"/>
      <c r="AB506" s="8"/>
      <c r="AC506" s="8"/>
    </row>
    <row r="507" spans="1:29" ht="15.75" customHeight="1">
      <c r="A507" s="457"/>
      <c r="B507" s="614"/>
      <c r="C507" s="457"/>
      <c r="D507" s="457"/>
      <c r="E507" s="457"/>
      <c r="F507" s="457"/>
      <c r="G507" s="457"/>
      <c r="H507" s="457"/>
      <c r="I507" s="457"/>
      <c r="J507" s="457"/>
      <c r="K507" s="902"/>
      <c r="L507" s="457"/>
      <c r="M507" s="457"/>
      <c r="N507" s="457"/>
      <c r="O507" s="457"/>
      <c r="P507" s="457"/>
      <c r="Q507" s="457"/>
      <c r="R507" s="457"/>
      <c r="S507" s="457"/>
      <c r="T507" s="457"/>
      <c r="U507" s="8"/>
      <c r="V507" s="8"/>
      <c r="W507" s="8"/>
      <c r="X507" s="8"/>
      <c r="Y507" s="8"/>
      <c r="Z507" s="8"/>
      <c r="AA507" s="8"/>
      <c r="AB507" s="8"/>
      <c r="AC507" s="8"/>
    </row>
    <row r="508" spans="1:29" ht="15.75" customHeight="1">
      <c r="A508" s="457"/>
      <c r="B508" s="614"/>
      <c r="C508" s="457"/>
      <c r="D508" s="457"/>
      <c r="E508" s="457"/>
      <c r="F508" s="457"/>
      <c r="G508" s="457"/>
      <c r="H508" s="457"/>
      <c r="I508" s="457"/>
      <c r="J508" s="457"/>
      <c r="K508" s="902"/>
      <c r="L508" s="457"/>
      <c r="M508" s="457"/>
      <c r="N508" s="457"/>
      <c r="O508" s="457"/>
      <c r="P508" s="457"/>
      <c r="Q508" s="457"/>
      <c r="R508" s="457"/>
      <c r="S508" s="457"/>
      <c r="T508" s="457"/>
      <c r="U508" s="8"/>
      <c r="V508" s="8"/>
      <c r="W508" s="8"/>
      <c r="X508" s="8"/>
      <c r="Y508" s="8"/>
      <c r="Z508" s="8"/>
      <c r="AA508" s="8"/>
      <c r="AB508" s="8"/>
      <c r="AC508" s="8"/>
    </row>
    <row r="509" spans="1:29" ht="15.75" customHeight="1">
      <c r="A509" s="457"/>
      <c r="B509" s="614"/>
      <c r="C509" s="457"/>
      <c r="D509" s="457"/>
      <c r="E509" s="457"/>
      <c r="F509" s="457"/>
      <c r="G509" s="457"/>
      <c r="H509" s="457"/>
      <c r="I509" s="457"/>
      <c r="J509" s="457"/>
      <c r="K509" s="902"/>
      <c r="L509" s="457"/>
      <c r="M509" s="457"/>
      <c r="N509" s="457"/>
      <c r="O509" s="457"/>
      <c r="P509" s="457"/>
      <c r="Q509" s="457"/>
      <c r="R509" s="457"/>
      <c r="S509" s="457"/>
      <c r="T509" s="457"/>
      <c r="U509" s="8"/>
      <c r="V509" s="8"/>
      <c r="W509" s="8"/>
      <c r="X509" s="8"/>
      <c r="Y509" s="8"/>
      <c r="Z509" s="8"/>
      <c r="AA509" s="8"/>
      <c r="AB509" s="8"/>
      <c r="AC509" s="8"/>
    </row>
    <row r="510" spans="1:29" ht="15.75" customHeight="1">
      <c r="A510" s="457"/>
      <c r="B510" s="614"/>
      <c r="C510" s="457"/>
      <c r="D510" s="457"/>
      <c r="E510" s="457"/>
      <c r="F510" s="457"/>
      <c r="G510" s="457"/>
      <c r="H510" s="457"/>
      <c r="I510" s="457"/>
      <c r="J510" s="457"/>
      <c r="K510" s="902"/>
      <c r="L510" s="457"/>
      <c r="M510" s="457"/>
      <c r="N510" s="457"/>
      <c r="O510" s="457"/>
      <c r="P510" s="457"/>
      <c r="Q510" s="457"/>
      <c r="R510" s="457"/>
      <c r="S510" s="457"/>
      <c r="T510" s="457"/>
      <c r="U510" s="8"/>
      <c r="V510" s="8"/>
      <c r="W510" s="8"/>
      <c r="X510" s="8"/>
      <c r="Y510" s="8"/>
      <c r="Z510" s="8"/>
      <c r="AA510" s="8"/>
      <c r="AB510" s="8"/>
      <c r="AC510" s="8"/>
    </row>
    <row r="511" spans="1:29" ht="15.75" customHeight="1">
      <c r="A511" s="457"/>
      <c r="B511" s="614"/>
      <c r="C511" s="457"/>
      <c r="D511" s="457"/>
      <c r="E511" s="457"/>
      <c r="F511" s="457"/>
      <c r="G511" s="457"/>
      <c r="H511" s="457"/>
      <c r="I511" s="457"/>
      <c r="J511" s="457"/>
      <c r="K511" s="902"/>
      <c r="L511" s="457"/>
      <c r="M511" s="457"/>
      <c r="N511" s="457"/>
      <c r="O511" s="457"/>
      <c r="P511" s="457"/>
      <c r="Q511" s="457"/>
      <c r="R511" s="457"/>
      <c r="S511" s="457"/>
      <c r="T511" s="457"/>
      <c r="U511" s="8"/>
      <c r="V511" s="8"/>
      <c r="W511" s="8"/>
      <c r="X511" s="8"/>
      <c r="Y511" s="8"/>
      <c r="Z511" s="8"/>
      <c r="AA511" s="8"/>
      <c r="AB511" s="8"/>
      <c r="AC511" s="8"/>
    </row>
    <row r="512" spans="1:29" ht="15.75" customHeight="1">
      <c r="A512" s="457"/>
      <c r="B512" s="614"/>
      <c r="C512" s="457"/>
      <c r="D512" s="457"/>
      <c r="E512" s="457"/>
      <c r="F512" s="457"/>
      <c r="G512" s="457"/>
      <c r="H512" s="457"/>
      <c r="I512" s="457"/>
      <c r="J512" s="457"/>
      <c r="K512" s="902"/>
      <c r="L512" s="457"/>
      <c r="M512" s="457"/>
      <c r="N512" s="457"/>
      <c r="O512" s="457"/>
      <c r="P512" s="457"/>
      <c r="Q512" s="457"/>
      <c r="R512" s="457"/>
      <c r="S512" s="457"/>
      <c r="T512" s="457"/>
      <c r="U512" s="8"/>
      <c r="V512" s="8"/>
      <c r="W512" s="8"/>
      <c r="X512" s="8"/>
      <c r="Y512" s="8"/>
      <c r="Z512" s="8"/>
      <c r="AA512" s="8"/>
      <c r="AB512" s="8"/>
      <c r="AC512" s="8"/>
    </row>
    <row r="513" spans="1:29" ht="15.75" customHeight="1">
      <c r="A513" s="457"/>
      <c r="B513" s="614"/>
      <c r="C513" s="457"/>
      <c r="D513" s="457"/>
      <c r="E513" s="457"/>
      <c r="F513" s="457"/>
      <c r="G513" s="457"/>
      <c r="H513" s="457"/>
      <c r="I513" s="457"/>
      <c r="J513" s="457"/>
      <c r="K513" s="902"/>
      <c r="L513" s="457"/>
      <c r="M513" s="457"/>
      <c r="N513" s="457"/>
      <c r="O513" s="457"/>
      <c r="P513" s="457"/>
      <c r="Q513" s="457"/>
      <c r="R513" s="457"/>
      <c r="S513" s="457"/>
      <c r="T513" s="457"/>
      <c r="U513" s="8"/>
      <c r="V513" s="8"/>
      <c r="W513" s="8"/>
      <c r="X513" s="8"/>
      <c r="Y513" s="8"/>
      <c r="Z513" s="8"/>
      <c r="AA513" s="8"/>
      <c r="AB513" s="8"/>
      <c r="AC513" s="8"/>
    </row>
    <row r="514" spans="1:29" ht="15.75" customHeight="1">
      <c r="A514" s="457"/>
      <c r="B514" s="614"/>
      <c r="C514" s="457"/>
      <c r="D514" s="457"/>
      <c r="E514" s="457"/>
      <c r="F514" s="457"/>
      <c r="G514" s="457"/>
      <c r="H514" s="457"/>
      <c r="I514" s="457"/>
      <c r="J514" s="457"/>
      <c r="K514" s="902"/>
      <c r="L514" s="457"/>
      <c r="M514" s="457"/>
      <c r="N514" s="457"/>
      <c r="O514" s="457"/>
      <c r="P514" s="457"/>
      <c r="Q514" s="457"/>
      <c r="R514" s="457"/>
      <c r="S514" s="457"/>
      <c r="T514" s="457"/>
      <c r="U514" s="8"/>
      <c r="V514" s="8"/>
      <c r="W514" s="8"/>
      <c r="X514" s="8"/>
      <c r="Y514" s="8"/>
      <c r="Z514" s="8"/>
      <c r="AA514" s="8"/>
      <c r="AB514" s="8"/>
      <c r="AC514" s="8"/>
    </row>
    <row r="515" spans="1:29" ht="15.75" customHeight="1">
      <c r="A515" s="457"/>
      <c r="B515" s="614"/>
      <c r="C515" s="457"/>
      <c r="D515" s="457"/>
      <c r="E515" s="457"/>
      <c r="F515" s="457"/>
      <c r="G515" s="457"/>
      <c r="H515" s="457"/>
      <c r="I515" s="457"/>
      <c r="J515" s="457"/>
      <c r="K515" s="902"/>
      <c r="L515" s="457"/>
      <c r="M515" s="457"/>
      <c r="N515" s="457"/>
      <c r="O515" s="457"/>
      <c r="P515" s="457"/>
      <c r="Q515" s="457"/>
      <c r="R515" s="457"/>
      <c r="S515" s="457"/>
      <c r="T515" s="457"/>
      <c r="U515" s="8"/>
      <c r="V515" s="8"/>
      <c r="W515" s="8"/>
      <c r="X515" s="8"/>
      <c r="Y515" s="8"/>
      <c r="Z515" s="8"/>
      <c r="AA515" s="8"/>
      <c r="AB515" s="8"/>
      <c r="AC515" s="8"/>
    </row>
    <row r="516" spans="1:29" ht="15.75" customHeight="1">
      <c r="A516" s="457"/>
      <c r="B516" s="614"/>
      <c r="C516" s="457"/>
      <c r="D516" s="457"/>
      <c r="E516" s="457"/>
      <c r="F516" s="457"/>
      <c r="G516" s="457"/>
      <c r="H516" s="457"/>
      <c r="I516" s="457"/>
      <c r="J516" s="457"/>
      <c r="K516" s="902"/>
      <c r="L516" s="457"/>
      <c r="M516" s="457"/>
      <c r="N516" s="457"/>
      <c r="O516" s="457"/>
      <c r="P516" s="457"/>
      <c r="Q516" s="457"/>
      <c r="R516" s="457"/>
      <c r="S516" s="457"/>
      <c r="T516" s="457"/>
      <c r="U516" s="8"/>
      <c r="V516" s="8"/>
      <c r="W516" s="8"/>
      <c r="X516" s="8"/>
      <c r="Y516" s="8"/>
      <c r="Z516" s="8"/>
      <c r="AA516" s="8"/>
      <c r="AB516" s="8"/>
      <c r="AC516" s="8"/>
    </row>
    <row r="517" spans="1:29" ht="15.75" customHeight="1">
      <c r="A517" s="457"/>
      <c r="B517" s="614"/>
      <c r="C517" s="457"/>
      <c r="D517" s="457"/>
      <c r="E517" s="457"/>
      <c r="F517" s="457"/>
      <c r="G517" s="457"/>
      <c r="H517" s="457"/>
      <c r="I517" s="457"/>
      <c r="J517" s="457"/>
      <c r="K517" s="902"/>
      <c r="L517" s="457"/>
      <c r="M517" s="457"/>
      <c r="N517" s="457"/>
      <c r="O517" s="457"/>
      <c r="P517" s="457"/>
      <c r="Q517" s="457"/>
      <c r="R517" s="457"/>
      <c r="S517" s="457"/>
      <c r="T517" s="457"/>
      <c r="U517" s="8"/>
      <c r="V517" s="8"/>
      <c r="W517" s="8"/>
      <c r="X517" s="8"/>
      <c r="Y517" s="8"/>
      <c r="Z517" s="8"/>
      <c r="AA517" s="8"/>
      <c r="AB517" s="8"/>
      <c r="AC517" s="8"/>
    </row>
    <row r="518" spans="1:29" ht="15.75" customHeight="1">
      <c r="A518" s="457"/>
      <c r="B518" s="614"/>
      <c r="C518" s="457"/>
      <c r="D518" s="457"/>
      <c r="E518" s="457"/>
      <c r="F518" s="457"/>
      <c r="G518" s="457"/>
      <c r="H518" s="457"/>
      <c r="I518" s="457"/>
      <c r="J518" s="457"/>
      <c r="K518" s="902"/>
      <c r="L518" s="457"/>
      <c r="M518" s="457"/>
      <c r="N518" s="457"/>
      <c r="O518" s="457"/>
      <c r="P518" s="457"/>
      <c r="Q518" s="457"/>
      <c r="R518" s="457"/>
      <c r="S518" s="457"/>
      <c r="T518" s="457"/>
      <c r="U518" s="8"/>
      <c r="V518" s="8"/>
      <c r="W518" s="8"/>
      <c r="X518" s="8"/>
      <c r="Y518" s="8"/>
      <c r="Z518" s="8"/>
      <c r="AA518" s="8"/>
      <c r="AB518" s="8"/>
      <c r="AC518" s="8"/>
    </row>
    <row r="519" spans="1:29" ht="15.75" customHeight="1">
      <c r="A519" s="457"/>
      <c r="B519" s="614"/>
      <c r="C519" s="457"/>
      <c r="D519" s="457"/>
      <c r="E519" s="457"/>
      <c r="F519" s="457"/>
      <c r="G519" s="457"/>
      <c r="H519" s="457"/>
      <c r="I519" s="457"/>
      <c r="J519" s="457"/>
      <c r="K519" s="902"/>
      <c r="L519" s="457"/>
      <c r="M519" s="457"/>
      <c r="N519" s="457"/>
      <c r="O519" s="457"/>
      <c r="P519" s="457"/>
      <c r="Q519" s="457"/>
      <c r="R519" s="457"/>
      <c r="S519" s="457"/>
      <c r="T519" s="457"/>
      <c r="U519" s="8"/>
      <c r="V519" s="8"/>
      <c r="W519" s="8"/>
      <c r="X519" s="8"/>
      <c r="Y519" s="8"/>
      <c r="Z519" s="8"/>
      <c r="AA519" s="8"/>
      <c r="AB519" s="8"/>
      <c r="AC519" s="8"/>
    </row>
    <row r="520" spans="1:29" ht="15.75" customHeight="1">
      <c r="A520" s="457"/>
      <c r="B520" s="614"/>
      <c r="C520" s="457"/>
      <c r="D520" s="457"/>
      <c r="E520" s="457"/>
      <c r="F520" s="457"/>
      <c r="G520" s="457"/>
      <c r="H520" s="457"/>
      <c r="I520" s="457"/>
      <c r="J520" s="457"/>
      <c r="K520" s="902"/>
      <c r="L520" s="457"/>
      <c r="M520" s="457"/>
      <c r="N520" s="457"/>
      <c r="O520" s="457"/>
      <c r="P520" s="457"/>
      <c r="Q520" s="457"/>
      <c r="R520" s="457"/>
      <c r="S520" s="457"/>
      <c r="T520" s="457"/>
      <c r="U520" s="8"/>
      <c r="V520" s="8"/>
      <c r="W520" s="8"/>
      <c r="X520" s="8"/>
      <c r="Y520" s="8"/>
      <c r="Z520" s="8"/>
      <c r="AA520" s="8"/>
      <c r="AB520" s="8"/>
      <c r="AC520" s="8"/>
    </row>
    <row r="521" spans="1:29" ht="15.75" customHeight="1">
      <c r="A521" s="457"/>
      <c r="B521" s="614"/>
      <c r="C521" s="457"/>
      <c r="D521" s="457"/>
      <c r="E521" s="457"/>
      <c r="F521" s="457"/>
      <c r="G521" s="457"/>
      <c r="H521" s="457"/>
      <c r="I521" s="457"/>
      <c r="J521" s="457"/>
      <c r="K521" s="902"/>
      <c r="L521" s="457"/>
      <c r="M521" s="457"/>
      <c r="N521" s="457"/>
      <c r="O521" s="457"/>
      <c r="P521" s="457"/>
      <c r="Q521" s="457"/>
      <c r="R521" s="457"/>
      <c r="S521" s="457"/>
      <c r="T521" s="457"/>
      <c r="U521" s="8"/>
      <c r="V521" s="8"/>
      <c r="W521" s="8"/>
      <c r="X521" s="8"/>
      <c r="Y521" s="8"/>
      <c r="Z521" s="8"/>
      <c r="AA521" s="8"/>
      <c r="AB521" s="8"/>
      <c r="AC521" s="8"/>
    </row>
    <row r="522" spans="1:29" ht="15.75" customHeight="1">
      <c r="A522" s="457"/>
      <c r="B522" s="614"/>
      <c r="C522" s="457"/>
      <c r="D522" s="457"/>
      <c r="E522" s="457"/>
      <c r="F522" s="457"/>
      <c r="G522" s="457"/>
      <c r="H522" s="457"/>
      <c r="I522" s="457"/>
      <c r="J522" s="457"/>
      <c r="K522" s="902"/>
      <c r="L522" s="457"/>
      <c r="M522" s="457"/>
      <c r="N522" s="457"/>
      <c r="O522" s="457"/>
      <c r="P522" s="457"/>
      <c r="Q522" s="457"/>
      <c r="R522" s="457"/>
      <c r="S522" s="457"/>
      <c r="T522" s="457"/>
      <c r="U522" s="8"/>
      <c r="V522" s="8"/>
      <c r="W522" s="8"/>
      <c r="X522" s="8"/>
      <c r="Y522" s="8"/>
      <c r="Z522" s="8"/>
      <c r="AA522" s="8"/>
      <c r="AB522" s="8"/>
      <c r="AC522" s="8"/>
    </row>
    <row r="523" spans="1:29" ht="15.75" customHeight="1">
      <c r="A523" s="457"/>
      <c r="B523" s="614"/>
      <c r="C523" s="457"/>
      <c r="D523" s="457"/>
      <c r="E523" s="457"/>
      <c r="F523" s="457"/>
      <c r="G523" s="457"/>
      <c r="H523" s="457"/>
      <c r="I523" s="457"/>
      <c r="J523" s="457"/>
      <c r="K523" s="902"/>
      <c r="L523" s="457"/>
      <c r="M523" s="457"/>
      <c r="N523" s="457"/>
      <c r="O523" s="457"/>
      <c r="P523" s="457"/>
      <c r="Q523" s="457"/>
      <c r="R523" s="457"/>
      <c r="S523" s="457"/>
      <c r="T523" s="457"/>
      <c r="U523" s="8"/>
      <c r="V523" s="8"/>
      <c r="W523" s="8"/>
      <c r="X523" s="8"/>
      <c r="Y523" s="8"/>
      <c r="Z523" s="8"/>
      <c r="AA523" s="8"/>
      <c r="AB523" s="8"/>
      <c r="AC523" s="8"/>
    </row>
    <row r="524" spans="1:29" ht="15.75" customHeight="1">
      <c r="A524" s="457"/>
      <c r="B524" s="614"/>
      <c r="C524" s="457"/>
      <c r="D524" s="457"/>
      <c r="E524" s="457"/>
      <c r="F524" s="457"/>
      <c r="G524" s="457"/>
      <c r="H524" s="457"/>
      <c r="I524" s="457"/>
      <c r="J524" s="457"/>
      <c r="K524" s="902"/>
      <c r="L524" s="457"/>
      <c r="M524" s="457"/>
      <c r="N524" s="457"/>
      <c r="O524" s="457"/>
      <c r="P524" s="457"/>
      <c r="Q524" s="457"/>
      <c r="R524" s="457"/>
      <c r="S524" s="457"/>
      <c r="T524" s="457"/>
      <c r="U524" s="8"/>
      <c r="V524" s="8"/>
      <c r="W524" s="8"/>
      <c r="X524" s="8"/>
      <c r="Y524" s="8"/>
      <c r="Z524" s="8"/>
      <c r="AA524" s="8"/>
      <c r="AB524" s="8"/>
      <c r="AC524" s="8"/>
    </row>
    <row r="525" spans="1:29" ht="15.75" customHeight="1">
      <c r="A525" s="457"/>
      <c r="B525" s="614"/>
      <c r="C525" s="457"/>
      <c r="D525" s="457"/>
      <c r="E525" s="457"/>
      <c r="F525" s="457"/>
      <c r="G525" s="457"/>
      <c r="H525" s="457"/>
      <c r="I525" s="457"/>
      <c r="J525" s="457"/>
      <c r="K525" s="902"/>
      <c r="L525" s="457"/>
      <c r="M525" s="457"/>
      <c r="N525" s="457"/>
      <c r="O525" s="457"/>
      <c r="P525" s="457"/>
      <c r="Q525" s="457"/>
      <c r="R525" s="457"/>
      <c r="S525" s="457"/>
      <c r="T525" s="457"/>
      <c r="U525" s="8"/>
      <c r="V525" s="8"/>
      <c r="W525" s="8"/>
      <c r="X525" s="8"/>
      <c r="Y525" s="8"/>
      <c r="Z525" s="8"/>
      <c r="AA525" s="8"/>
      <c r="AB525" s="8"/>
      <c r="AC525" s="8"/>
    </row>
    <row r="526" spans="1:29" ht="15.75" customHeight="1">
      <c r="A526" s="457"/>
      <c r="B526" s="614"/>
      <c r="C526" s="457"/>
      <c r="D526" s="457"/>
      <c r="E526" s="457"/>
      <c r="F526" s="457"/>
      <c r="G526" s="457"/>
      <c r="H526" s="457"/>
      <c r="I526" s="457"/>
      <c r="J526" s="457"/>
      <c r="K526" s="902"/>
      <c r="L526" s="457"/>
      <c r="M526" s="457"/>
      <c r="N526" s="457"/>
      <c r="O526" s="457"/>
      <c r="P526" s="457"/>
      <c r="Q526" s="457"/>
      <c r="R526" s="457"/>
      <c r="S526" s="457"/>
      <c r="T526" s="457"/>
      <c r="U526" s="8"/>
      <c r="V526" s="8"/>
      <c r="W526" s="8"/>
      <c r="X526" s="8"/>
      <c r="Y526" s="8"/>
      <c r="Z526" s="8"/>
      <c r="AA526" s="8"/>
      <c r="AB526" s="8"/>
      <c r="AC526" s="8"/>
    </row>
    <row r="527" spans="1:29" ht="15.75" customHeight="1">
      <c r="A527" s="457"/>
      <c r="B527" s="614"/>
      <c r="C527" s="457"/>
      <c r="D527" s="457"/>
      <c r="E527" s="457"/>
      <c r="F527" s="457"/>
      <c r="G527" s="457"/>
      <c r="H527" s="457"/>
      <c r="I527" s="457"/>
      <c r="J527" s="457"/>
      <c r="K527" s="902"/>
      <c r="L527" s="457"/>
      <c r="M527" s="457"/>
      <c r="N527" s="457"/>
      <c r="O527" s="457"/>
      <c r="P527" s="457"/>
      <c r="Q527" s="457"/>
      <c r="R527" s="457"/>
      <c r="S527" s="457"/>
      <c r="T527" s="457"/>
      <c r="U527" s="8"/>
      <c r="V527" s="8"/>
      <c r="W527" s="8"/>
      <c r="X527" s="8"/>
      <c r="Y527" s="8"/>
      <c r="Z527" s="8"/>
      <c r="AA527" s="8"/>
      <c r="AB527" s="8"/>
      <c r="AC527" s="8"/>
    </row>
    <row r="528" spans="1:29" ht="15.75" customHeight="1">
      <c r="A528" s="457"/>
      <c r="B528" s="614"/>
      <c r="C528" s="457"/>
      <c r="D528" s="457"/>
      <c r="E528" s="457"/>
      <c r="F528" s="457"/>
      <c r="G528" s="457"/>
      <c r="H528" s="457"/>
      <c r="I528" s="457"/>
      <c r="J528" s="457"/>
      <c r="K528" s="902"/>
      <c r="L528" s="457"/>
      <c r="M528" s="457"/>
      <c r="N528" s="457"/>
      <c r="O528" s="457"/>
      <c r="P528" s="457"/>
      <c r="Q528" s="457"/>
      <c r="R528" s="457"/>
      <c r="S528" s="457"/>
      <c r="T528" s="457"/>
      <c r="U528" s="8"/>
      <c r="V528" s="8"/>
      <c r="W528" s="8"/>
      <c r="X528" s="8"/>
      <c r="Y528" s="8"/>
      <c r="Z528" s="8"/>
      <c r="AA528" s="8"/>
      <c r="AB528" s="8"/>
      <c r="AC528" s="8"/>
    </row>
    <row r="529" spans="1:29" ht="15.75" customHeight="1">
      <c r="A529" s="457"/>
      <c r="B529" s="614"/>
      <c r="C529" s="457"/>
      <c r="D529" s="457"/>
      <c r="E529" s="457"/>
      <c r="F529" s="457"/>
      <c r="G529" s="457"/>
      <c r="H529" s="457"/>
      <c r="I529" s="457"/>
      <c r="J529" s="457"/>
      <c r="K529" s="902"/>
      <c r="L529" s="457"/>
      <c r="M529" s="457"/>
      <c r="N529" s="457"/>
      <c r="O529" s="457"/>
      <c r="P529" s="457"/>
      <c r="Q529" s="457"/>
      <c r="R529" s="457"/>
      <c r="S529" s="457"/>
      <c r="T529" s="457"/>
      <c r="U529" s="8"/>
      <c r="V529" s="8"/>
      <c r="W529" s="8"/>
      <c r="X529" s="8"/>
      <c r="Y529" s="8"/>
      <c r="Z529" s="8"/>
      <c r="AA529" s="8"/>
      <c r="AB529" s="8"/>
      <c r="AC529" s="8"/>
    </row>
    <row r="530" spans="1:29" ht="15.75" customHeight="1">
      <c r="A530" s="457"/>
      <c r="B530" s="614"/>
      <c r="C530" s="457"/>
      <c r="D530" s="457"/>
      <c r="E530" s="457"/>
      <c r="F530" s="457"/>
      <c r="G530" s="457"/>
      <c r="H530" s="457"/>
      <c r="I530" s="457"/>
      <c r="J530" s="457"/>
      <c r="K530" s="902"/>
      <c r="L530" s="457"/>
      <c r="M530" s="457"/>
      <c r="N530" s="457"/>
      <c r="O530" s="457"/>
      <c r="P530" s="457"/>
      <c r="Q530" s="457"/>
      <c r="R530" s="457"/>
      <c r="S530" s="457"/>
      <c r="T530" s="457"/>
      <c r="U530" s="8"/>
      <c r="V530" s="8"/>
      <c r="W530" s="8"/>
      <c r="X530" s="8"/>
      <c r="Y530" s="8"/>
      <c r="Z530" s="8"/>
      <c r="AA530" s="8"/>
      <c r="AB530" s="8"/>
      <c r="AC530" s="8"/>
    </row>
    <row r="531" spans="1:29" ht="15.75" customHeight="1">
      <c r="A531" s="457"/>
      <c r="B531" s="614"/>
      <c r="C531" s="457"/>
      <c r="D531" s="457"/>
      <c r="E531" s="457"/>
      <c r="F531" s="457"/>
      <c r="G531" s="457"/>
      <c r="H531" s="457"/>
      <c r="I531" s="457"/>
      <c r="J531" s="457"/>
      <c r="K531" s="902"/>
      <c r="L531" s="457"/>
      <c r="M531" s="457"/>
      <c r="N531" s="457"/>
      <c r="O531" s="457"/>
      <c r="P531" s="457"/>
      <c r="Q531" s="457"/>
      <c r="R531" s="457"/>
      <c r="S531" s="457"/>
      <c r="T531" s="457"/>
      <c r="U531" s="8"/>
      <c r="V531" s="8"/>
      <c r="W531" s="8"/>
      <c r="X531" s="8"/>
      <c r="Y531" s="8"/>
      <c r="Z531" s="8"/>
      <c r="AA531" s="8"/>
      <c r="AB531" s="8"/>
      <c r="AC531" s="8"/>
    </row>
    <row r="532" spans="1:29" ht="15.75" customHeight="1">
      <c r="A532" s="457"/>
      <c r="B532" s="614"/>
      <c r="C532" s="457"/>
      <c r="D532" s="457"/>
      <c r="E532" s="457"/>
      <c r="F532" s="457"/>
      <c r="G532" s="457"/>
      <c r="H532" s="457"/>
      <c r="I532" s="457"/>
      <c r="J532" s="457"/>
      <c r="K532" s="902"/>
      <c r="L532" s="457"/>
      <c r="M532" s="457"/>
      <c r="N532" s="457"/>
      <c r="O532" s="457"/>
      <c r="P532" s="457"/>
      <c r="Q532" s="457"/>
      <c r="R532" s="457"/>
      <c r="S532" s="457"/>
      <c r="T532" s="457"/>
      <c r="U532" s="8"/>
      <c r="V532" s="8"/>
      <c r="W532" s="8"/>
      <c r="X532" s="8"/>
      <c r="Y532" s="8"/>
      <c r="Z532" s="8"/>
      <c r="AA532" s="8"/>
      <c r="AB532" s="8"/>
      <c r="AC532" s="8"/>
    </row>
    <row r="533" spans="1:29" ht="15.75" customHeight="1">
      <c r="A533" s="457"/>
      <c r="B533" s="614"/>
      <c r="C533" s="457"/>
      <c r="D533" s="457"/>
      <c r="E533" s="457"/>
      <c r="F533" s="457"/>
      <c r="G533" s="457"/>
      <c r="H533" s="457"/>
      <c r="I533" s="457"/>
      <c r="J533" s="457"/>
      <c r="K533" s="902"/>
      <c r="L533" s="457"/>
      <c r="M533" s="457"/>
      <c r="N533" s="457"/>
      <c r="O533" s="457"/>
      <c r="P533" s="457"/>
      <c r="Q533" s="457"/>
      <c r="R533" s="457"/>
      <c r="S533" s="457"/>
      <c r="T533" s="457"/>
      <c r="U533" s="8"/>
      <c r="V533" s="8"/>
      <c r="W533" s="8"/>
      <c r="X533" s="8"/>
      <c r="Y533" s="8"/>
      <c r="Z533" s="8"/>
      <c r="AA533" s="8"/>
      <c r="AB533" s="8"/>
      <c r="AC533" s="8"/>
    </row>
    <row r="534" spans="1:29" ht="15.75" customHeight="1">
      <c r="A534" s="457"/>
      <c r="B534" s="614"/>
      <c r="C534" s="457"/>
      <c r="D534" s="457"/>
      <c r="E534" s="457"/>
      <c r="F534" s="457"/>
      <c r="G534" s="457"/>
      <c r="H534" s="457"/>
      <c r="I534" s="457"/>
      <c r="J534" s="457"/>
      <c r="K534" s="902"/>
      <c r="L534" s="457"/>
      <c r="M534" s="457"/>
      <c r="N534" s="457"/>
      <c r="O534" s="457"/>
      <c r="P534" s="457"/>
      <c r="Q534" s="457"/>
      <c r="R534" s="457"/>
      <c r="S534" s="457"/>
      <c r="T534" s="457"/>
      <c r="U534" s="8"/>
      <c r="V534" s="8"/>
      <c r="W534" s="8"/>
      <c r="X534" s="8"/>
      <c r="Y534" s="8"/>
      <c r="Z534" s="8"/>
      <c r="AA534" s="8"/>
      <c r="AB534" s="8"/>
      <c r="AC534" s="8"/>
    </row>
    <row r="535" spans="1:29" ht="15.75" customHeight="1">
      <c r="A535" s="457"/>
      <c r="B535" s="614"/>
      <c r="C535" s="457"/>
      <c r="D535" s="457"/>
      <c r="E535" s="457"/>
      <c r="F535" s="457"/>
      <c r="G535" s="457"/>
      <c r="H535" s="457"/>
      <c r="I535" s="457"/>
      <c r="J535" s="457"/>
      <c r="K535" s="902"/>
      <c r="L535" s="457"/>
      <c r="M535" s="457"/>
      <c r="N535" s="457"/>
      <c r="O535" s="457"/>
      <c r="P535" s="457"/>
      <c r="Q535" s="457"/>
      <c r="R535" s="457"/>
      <c r="S535" s="457"/>
      <c r="T535" s="457"/>
      <c r="U535" s="8"/>
      <c r="V535" s="8"/>
      <c r="W535" s="8"/>
      <c r="X535" s="8"/>
      <c r="Y535" s="8"/>
      <c r="Z535" s="8"/>
      <c r="AA535" s="8"/>
      <c r="AB535" s="8"/>
      <c r="AC535" s="8"/>
    </row>
    <row r="536" spans="1:29" ht="15.75" customHeight="1">
      <c r="A536" s="457"/>
      <c r="B536" s="614"/>
      <c r="C536" s="457"/>
      <c r="D536" s="457"/>
      <c r="E536" s="457"/>
      <c r="F536" s="457"/>
      <c r="G536" s="457"/>
      <c r="H536" s="457"/>
      <c r="I536" s="457"/>
      <c r="J536" s="457"/>
      <c r="K536" s="902"/>
      <c r="L536" s="457"/>
      <c r="M536" s="457"/>
      <c r="N536" s="457"/>
      <c r="O536" s="457"/>
      <c r="P536" s="457"/>
      <c r="Q536" s="457"/>
      <c r="R536" s="457"/>
      <c r="S536" s="457"/>
      <c r="T536" s="457"/>
      <c r="U536" s="8"/>
      <c r="V536" s="8"/>
      <c r="W536" s="8"/>
      <c r="X536" s="8"/>
      <c r="Y536" s="8"/>
      <c r="Z536" s="8"/>
      <c r="AA536" s="8"/>
      <c r="AB536" s="8"/>
      <c r="AC536" s="8"/>
    </row>
    <row r="537" spans="1:29" ht="15.75" customHeight="1">
      <c r="A537" s="457"/>
      <c r="B537" s="614"/>
      <c r="C537" s="457"/>
      <c r="D537" s="457"/>
      <c r="E537" s="457"/>
      <c r="F537" s="457"/>
      <c r="G537" s="457"/>
      <c r="H537" s="457"/>
      <c r="I537" s="457"/>
      <c r="J537" s="457"/>
      <c r="K537" s="902"/>
      <c r="L537" s="457"/>
      <c r="M537" s="457"/>
      <c r="N537" s="457"/>
      <c r="O537" s="457"/>
      <c r="P537" s="457"/>
      <c r="Q537" s="457"/>
      <c r="R537" s="457"/>
      <c r="S537" s="457"/>
      <c r="T537" s="457"/>
      <c r="U537" s="8"/>
      <c r="V537" s="8"/>
      <c r="W537" s="8"/>
      <c r="X537" s="8"/>
      <c r="Y537" s="8"/>
      <c r="Z537" s="8"/>
      <c r="AA537" s="8"/>
      <c r="AB537" s="8"/>
      <c r="AC537" s="8"/>
    </row>
    <row r="538" spans="1:29" ht="15.75" customHeight="1">
      <c r="A538" s="457"/>
      <c r="B538" s="614"/>
      <c r="C538" s="457"/>
      <c r="D538" s="457"/>
      <c r="E538" s="457"/>
      <c r="F538" s="457"/>
      <c r="G538" s="457"/>
      <c r="H538" s="457"/>
      <c r="I538" s="457"/>
      <c r="J538" s="457"/>
      <c r="K538" s="902"/>
      <c r="L538" s="457"/>
      <c r="M538" s="457"/>
      <c r="N538" s="457"/>
      <c r="O538" s="457"/>
      <c r="P538" s="457"/>
      <c r="Q538" s="457"/>
      <c r="R538" s="457"/>
      <c r="S538" s="457"/>
      <c r="T538" s="457"/>
      <c r="U538" s="8"/>
      <c r="V538" s="8"/>
      <c r="W538" s="8"/>
      <c r="X538" s="8"/>
      <c r="Y538" s="8"/>
      <c r="Z538" s="8"/>
      <c r="AA538" s="8"/>
      <c r="AB538" s="8"/>
      <c r="AC538" s="8"/>
    </row>
    <row r="539" spans="1:29" ht="15.75" customHeight="1">
      <c r="A539" s="457"/>
      <c r="B539" s="614"/>
      <c r="C539" s="457"/>
      <c r="D539" s="457"/>
      <c r="E539" s="457"/>
      <c r="F539" s="457"/>
      <c r="G539" s="457"/>
      <c r="H539" s="457"/>
      <c r="I539" s="457"/>
      <c r="J539" s="457"/>
      <c r="K539" s="902"/>
      <c r="L539" s="457"/>
      <c r="M539" s="457"/>
      <c r="N539" s="457"/>
      <c r="O539" s="457"/>
      <c r="P539" s="457"/>
      <c r="Q539" s="457"/>
      <c r="R539" s="457"/>
      <c r="S539" s="457"/>
      <c r="T539" s="457"/>
      <c r="U539" s="8"/>
      <c r="V539" s="8"/>
      <c r="W539" s="8"/>
      <c r="X539" s="8"/>
      <c r="Y539" s="8"/>
      <c r="Z539" s="8"/>
      <c r="AA539" s="8"/>
      <c r="AB539" s="8"/>
      <c r="AC539" s="8"/>
    </row>
    <row r="540" spans="1:29" ht="15.75" customHeight="1">
      <c r="A540" s="457"/>
      <c r="B540" s="614"/>
      <c r="C540" s="457"/>
      <c r="D540" s="457"/>
      <c r="E540" s="457"/>
      <c r="F540" s="457"/>
      <c r="G540" s="457"/>
      <c r="H540" s="457"/>
      <c r="I540" s="457"/>
      <c r="J540" s="457"/>
      <c r="K540" s="902"/>
      <c r="L540" s="457"/>
      <c r="M540" s="457"/>
      <c r="N540" s="457"/>
      <c r="O540" s="457"/>
      <c r="P540" s="457"/>
      <c r="Q540" s="457"/>
      <c r="R540" s="457"/>
      <c r="S540" s="457"/>
      <c r="T540" s="457"/>
      <c r="U540" s="8"/>
      <c r="V540" s="8"/>
      <c r="W540" s="8"/>
      <c r="X540" s="8"/>
      <c r="Y540" s="8"/>
      <c r="Z540" s="8"/>
      <c r="AA540" s="8"/>
      <c r="AB540" s="8"/>
      <c r="AC540" s="8"/>
    </row>
    <row r="541" spans="1:29" ht="15.75" customHeight="1">
      <c r="A541" s="457"/>
      <c r="B541" s="614"/>
      <c r="C541" s="457"/>
      <c r="D541" s="457"/>
      <c r="E541" s="457"/>
      <c r="F541" s="457"/>
      <c r="G541" s="457"/>
      <c r="H541" s="457"/>
      <c r="I541" s="457"/>
      <c r="J541" s="457"/>
      <c r="K541" s="902"/>
      <c r="L541" s="457"/>
      <c r="M541" s="457"/>
      <c r="N541" s="457"/>
      <c r="O541" s="457"/>
      <c r="P541" s="457"/>
      <c r="Q541" s="457"/>
      <c r="R541" s="457"/>
      <c r="S541" s="457"/>
      <c r="T541" s="457"/>
      <c r="U541" s="8"/>
      <c r="V541" s="8"/>
      <c r="W541" s="8"/>
      <c r="X541" s="8"/>
      <c r="Y541" s="8"/>
      <c r="Z541" s="8"/>
      <c r="AA541" s="8"/>
      <c r="AB541" s="8"/>
      <c r="AC541" s="8"/>
    </row>
    <row r="542" spans="1:29" ht="15.75" customHeight="1">
      <c r="A542" s="457"/>
      <c r="B542" s="614"/>
      <c r="C542" s="457"/>
      <c r="D542" s="457"/>
      <c r="E542" s="457"/>
      <c r="F542" s="457"/>
      <c r="G542" s="457"/>
      <c r="H542" s="457"/>
      <c r="I542" s="457"/>
      <c r="J542" s="457"/>
      <c r="K542" s="902"/>
      <c r="L542" s="457"/>
      <c r="M542" s="457"/>
      <c r="N542" s="457"/>
      <c r="O542" s="457"/>
      <c r="P542" s="457"/>
      <c r="Q542" s="457"/>
      <c r="R542" s="457"/>
      <c r="S542" s="457"/>
      <c r="T542" s="457"/>
      <c r="U542" s="8"/>
      <c r="V542" s="8"/>
      <c r="W542" s="8"/>
      <c r="X542" s="8"/>
      <c r="Y542" s="8"/>
      <c r="Z542" s="8"/>
      <c r="AA542" s="8"/>
      <c r="AB542" s="8"/>
      <c r="AC542" s="8"/>
    </row>
    <row r="543" spans="1:29" ht="15.75" customHeight="1">
      <c r="A543" s="457"/>
      <c r="B543" s="614"/>
      <c r="C543" s="457"/>
      <c r="D543" s="457"/>
      <c r="E543" s="457"/>
      <c r="F543" s="457"/>
      <c r="G543" s="457"/>
      <c r="H543" s="457"/>
      <c r="I543" s="457"/>
      <c r="J543" s="457"/>
      <c r="K543" s="902"/>
      <c r="L543" s="457"/>
      <c r="M543" s="457"/>
      <c r="N543" s="457"/>
      <c r="O543" s="457"/>
      <c r="P543" s="457"/>
      <c r="Q543" s="457"/>
      <c r="R543" s="457"/>
      <c r="S543" s="457"/>
      <c r="T543" s="457"/>
      <c r="U543" s="8"/>
      <c r="V543" s="8"/>
      <c r="W543" s="8"/>
      <c r="X543" s="8"/>
      <c r="Y543" s="8"/>
      <c r="Z543" s="8"/>
      <c r="AA543" s="8"/>
      <c r="AB543" s="8"/>
      <c r="AC543" s="8"/>
    </row>
    <row r="544" spans="1:29" ht="15.75" customHeight="1">
      <c r="A544" s="457"/>
      <c r="B544" s="614"/>
      <c r="C544" s="457"/>
      <c r="D544" s="457"/>
      <c r="E544" s="457"/>
      <c r="F544" s="457"/>
      <c r="G544" s="457"/>
      <c r="H544" s="457"/>
      <c r="I544" s="457"/>
      <c r="J544" s="457"/>
      <c r="K544" s="902"/>
      <c r="L544" s="457"/>
      <c r="M544" s="457"/>
      <c r="N544" s="457"/>
      <c r="O544" s="457"/>
      <c r="P544" s="457"/>
      <c r="Q544" s="457"/>
      <c r="R544" s="457"/>
      <c r="S544" s="457"/>
      <c r="T544" s="457"/>
      <c r="U544" s="8"/>
      <c r="V544" s="8"/>
      <c r="W544" s="8"/>
      <c r="X544" s="8"/>
      <c r="Y544" s="8"/>
      <c r="Z544" s="8"/>
      <c r="AA544" s="8"/>
      <c r="AB544" s="8"/>
      <c r="AC544" s="8"/>
    </row>
    <row r="545" spans="1:29" ht="15.75" customHeight="1">
      <c r="A545" s="457"/>
      <c r="B545" s="614"/>
      <c r="C545" s="457"/>
      <c r="D545" s="457"/>
      <c r="E545" s="457"/>
      <c r="F545" s="457"/>
      <c r="G545" s="457"/>
      <c r="H545" s="457"/>
      <c r="I545" s="457"/>
      <c r="J545" s="457"/>
      <c r="K545" s="902"/>
      <c r="L545" s="457"/>
      <c r="M545" s="457"/>
      <c r="N545" s="457"/>
      <c r="O545" s="457"/>
      <c r="P545" s="457"/>
      <c r="Q545" s="457"/>
      <c r="R545" s="457"/>
      <c r="S545" s="457"/>
      <c r="T545" s="457"/>
      <c r="U545" s="8"/>
      <c r="V545" s="8"/>
      <c r="W545" s="8"/>
      <c r="X545" s="8"/>
      <c r="Y545" s="8"/>
      <c r="Z545" s="8"/>
      <c r="AA545" s="8"/>
      <c r="AB545" s="8"/>
      <c r="AC545" s="8"/>
    </row>
    <row r="546" spans="1:29" ht="15.75" customHeight="1">
      <c r="A546" s="457"/>
      <c r="B546" s="614"/>
      <c r="C546" s="457"/>
      <c r="D546" s="457"/>
      <c r="E546" s="457"/>
      <c r="F546" s="457"/>
      <c r="G546" s="457"/>
      <c r="H546" s="457"/>
      <c r="I546" s="457"/>
      <c r="J546" s="457"/>
      <c r="K546" s="902"/>
      <c r="L546" s="457"/>
      <c r="M546" s="457"/>
      <c r="N546" s="457"/>
      <c r="O546" s="457"/>
      <c r="P546" s="457"/>
      <c r="Q546" s="457"/>
      <c r="R546" s="457"/>
      <c r="S546" s="457"/>
      <c r="T546" s="457"/>
      <c r="U546" s="8"/>
      <c r="V546" s="8"/>
      <c r="W546" s="8"/>
      <c r="X546" s="8"/>
      <c r="Y546" s="8"/>
      <c r="Z546" s="8"/>
      <c r="AA546" s="8"/>
      <c r="AB546" s="8"/>
      <c r="AC546" s="8"/>
    </row>
    <row r="547" spans="1:29" ht="15.75" customHeight="1">
      <c r="A547" s="457"/>
      <c r="B547" s="614"/>
      <c r="C547" s="457"/>
      <c r="D547" s="457"/>
      <c r="E547" s="457"/>
      <c r="F547" s="457"/>
      <c r="G547" s="457"/>
      <c r="H547" s="457"/>
      <c r="I547" s="457"/>
      <c r="J547" s="457"/>
      <c r="K547" s="902"/>
      <c r="L547" s="457"/>
      <c r="M547" s="457"/>
      <c r="N547" s="457"/>
      <c r="O547" s="457"/>
      <c r="P547" s="457"/>
      <c r="Q547" s="457"/>
      <c r="R547" s="457"/>
      <c r="S547" s="457"/>
      <c r="T547" s="457"/>
      <c r="U547" s="8"/>
      <c r="V547" s="8"/>
      <c r="W547" s="8"/>
      <c r="X547" s="8"/>
      <c r="Y547" s="8"/>
      <c r="Z547" s="8"/>
      <c r="AA547" s="8"/>
      <c r="AB547" s="8"/>
      <c r="AC547" s="8"/>
    </row>
    <row r="548" spans="1:29" ht="15.75" customHeight="1">
      <c r="A548" s="457"/>
      <c r="B548" s="614"/>
      <c r="C548" s="457"/>
      <c r="D548" s="457"/>
      <c r="E548" s="457"/>
      <c r="F548" s="457"/>
      <c r="G548" s="457"/>
      <c r="H548" s="457"/>
      <c r="I548" s="457"/>
      <c r="J548" s="457"/>
      <c r="K548" s="902"/>
      <c r="L548" s="457"/>
      <c r="M548" s="457"/>
      <c r="N548" s="457"/>
      <c r="O548" s="457"/>
      <c r="P548" s="457"/>
      <c r="Q548" s="457"/>
      <c r="R548" s="457"/>
      <c r="S548" s="457"/>
      <c r="T548" s="457"/>
      <c r="U548" s="8"/>
      <c r="V548" s="8"/>
      <c r="W548" s="8"/>
      <c r="X548" s="8"/>
      <c r="Y548" s="8"/>
      <c r="Z548" s="8"/>
      <c r="AA548" s="8"/>
      <c r="AB548" s="8"/>
      <c r="AC548" s="8"/>
    </row>
    <row r="549" spans="1:29" ht="15.75" customHeight="1">
      <c r="A549" s="457"/>
      <c r="B549" s="614"/>
      <c r="C549" s="457"/>
      <c r="D549" s="457"/>
      <c r="E549" s="457"/>
      <c r="F549" s="457"/>
      <c r="G549" s="457"/>
      <c r="H549" s="457"/>
      <c r="I549" s="457"/>
      <c r="J549" s="457"/>
      <c r="K549" s="902"/>
      <c r="L549" s="457"/>
      <c r="M549" s="457"/>
      <c r="N549" s="457"/>
      <c r="O549" s="457"/>
      <c r="P549" s="457"/>
      <c r="Q549" s="457"/>
      <c r="R549" s="457"/>
      <c r="S549" s="457"/>
      <c r="T549" s="457"/>
      <c r="U549" s="8"/>
      <c r="V549" s="8"/>
      <c r="W549" s="8"/>
      <c r="X549" s="8"/>
      <c r="Y549" s="8"/>
      <c r="Z549" s="8"/>
      <c r="AA549" s="8"/>
      <c r="AB549" s="8"/>
      <c r="AC549" s="8"/>
    </row>
    <row r="550" spans="1:29" ht="15.75" customHeight="1">
      <c r="A550" s="457"/>
      <c r="B550" s="614"/>
      <c r="C550" s="457"/>
      <c r="D550" s="457"/>
      <c r="E550" s="457"/>
      <c r="F550" s="457"/>
      <c r="G550" s="457"/>
      <c r="H550" s="457"/>
      <c r="I550" s="457"/>
      <c r="J550" s="457"/>
      <c r="K550" s="902"/>
      <c r="L550" s="457"/>
      <c r="M550" s="457"/>
      <c r="N550" s="457"/>
      <c r="O550" s="457"/>
      <c r="P550" s="457"/>
      <c r="Q550" s="457"/>
      <c r="R550" s="457"/>
      <c r="S550" s="457"/>
      <c r="T550" s="457"/>
      <c r="U550" s="8"/>
      <c r="V550" s="8"/>
      <c r="W550" s="8"/>
      <c r="X550" s="8"/>
      <c r="Y550" s="8"/>
      <c r="Z550" s="8"/>
      <c r="AA550" s="8"/>
      <c r="AB550" s="8"/>
      <c r="AC550" s="8"/>
    </row>
    <row r="551" spans="1:29" ht="15.75" customHeight="1">
      <c r="A551" s="457"/>
      <c r="B551" s="614"/>
      <c r="C551" s="457"/>
      <c r="D551" s="457"/>
      <c r="E551" s="457"/>
      <c r="F551" s="457"/>
      <c r="G551" s="457"/>
      <c r="H551" s="457"/>
      <c r="I551" s="457"/>
      <c r="J551" s="457"/>
      <c r="K551" s="902"/>
      <c r="L551" s="457"/>
      <c r="M551" s="457"/>
      <c r="N551" s="457"/>
      <c r="O551" s="457"/>
      <c r="P551" s="457"/>
      <c r="Q551" s="457"/>
      <c r="R551" s="457"/>
      <c r="S551" s="457"/>
      <c r="T551" s="457"/>
      <c r="U551" s="8"/>
      <c r="V551" s="8"/>
      <c r="W551" s="8"/>
      <c r="X551" s="8"/>
      <c r="Y551" s="8"/>
      <c r="Z551" s="8"/>
      <c r="AA551" s="8"/>
      <c r="AB551" s="8"/>
      <c r="AC551" s="8"/>
    </row>
    <row r="552" spans="1:29" ht="15.75" customHeight="1">
      <c r="A552" s="457"/>
      <c r="B552" s="614"/>
      <c r="C552" s="457"/>
      <c r="D552" s="457"/>
      <c r="E552" s="457"/>
      <c r="F552" s="457"/>
      <c r="G552" s="457"/>
      <c r="H552" s="457"/>
      <c r="I552" s="457"/>
      <c r="J552" s="457"/>
      <c r="K552" s="902"/>
      <c r="L552" s="457"/>
      <c r="M552" s="457"/>
      <c r="N552" s="457"/>
      <c r="O552" s="457"/>
      <c r="P552" s="457"/>
      <c r="Q552" s="457"/>
      <c r="R552" s="457"/>
      <c r="S552" s="457"/>
      <c r="T552" s="457"/>
      <c r="U552" s="8"/>
      <c r="V552" s="8"/>
      <c r="W552" s="8"/>
      <c r="X552" s="8"/>
      <c r="Y552" s="8"/>
      <c r="Z552" s="8"/>
      <c r="AA552" s="8"/>
      <c r="AB552" s="8"/>
      <c r="AC552" s="8"/>
    </row>
    <row r="553" spans="1:29" ht="15.75" customHeight="1">
      <c r="A553" s="457"/>
      <c r="B553" s="614"/>
      <c r="C553" s="457"/>
      <c r="D553" s="457"/>
      <c r="E553" s="457"/>
      <c r="F553" s="457"/>
      <c r="G553" s="457"/>
      <c r="H553" s="457"/>
      <c r="I553" s="457"/>
      <c r="J553" s="457"/>
      <c r="K553" s="902"/>
      <c r="L553" s="457"/>
      <c r="M553" s="457"/>
      <c r="N553" s="457"/>
      <c r="O553" s="457"/>
      <c r="P553" s="457"/>
      <c r="Q553" s="457"/>
      <c r="R553" s="457"/>
      <c r="S553" s="457"/>
      <c r="T553" s="457"/>
      <c r="U553" s="8"/>
      <c r="V553" s="8"/>
      <c r="W553" s="8"/>
      <c r="X553" s="8"/>
      <c r="Y553" s="8"/>
      <c r="Z553" s="8"/>
      <c r="AA553" s="8"/>
      <c r="AB553" s="8"/>
      <c r="AC553" s="8"/>
    </row>
    <row r="554" spans="1:29" ht="15.75" customHeight="1">
      <c r="A554" s="457"/>
      <c r="B554" s="614"/>
      <c r="C554" s="457"/>
      <c r="D554" s="457"/>
      <c r="E554" s="457"/>
      <c r="F554" s="457"/>
      <c r="G554" s="457"/>
      <c r="H554" s="457"/>
      <c r="I554" s="457"/>
      <c r="J554" s="457"/>
      <c r="K554" s="902"/>
      <c r="L554" s="457"/>
      <c r="M554" s="457"/>
      <c r="N554" s="457"/>
      <c r="O554" s="457"/>
      <c r="P554" s="457"/>
      <c r="Q554" s="457"/>
      <c r="R554" s="457"/>
      <c r="S554" s="457"/>
      <c r="T554" s="457"/>
      <c r="U554" s="8"/>
      <c r="V554" s="8"/>
      <c r="W554" s="8"/>
      <c r="X554" s="8"/>
      <c r="Y554" s="8"/>
      <c r="Z554" s="8"/>
      <c r="AA554" s="8"/>
      <c r="AB554" s="8"/>
      <c r="AC554" s="8"/>
    </row>
    <row r="555" spans="1:29" ht="15.75" customHeight="1">
      <c r="A555" s="457"/>
      <c r="B555" s="614"/>
      <c r="C555" s="457"/>
      <c r="D555" s="457"/>
      <c r="E555" s="457"/>
      <c r="F555" s="457"/>
      <c r="G555" s="457"/>
      <c r="H555" s="457"/>
      <c r="I555" s="457"/>
      <c r="J555" s="457"/>
      <c r="K555" s="902"/>
      <c r="L555" s="457"/>
      <c r="M555" s="457"/>
      <c r="N555" s="457"/>
      <c r="O555" s="457"/>
      <c r="P555" s="457"/>
      <c r="Q555" s="457"/>
      <c r="R555" s="457"/>
      <c r="S555" s="457"/>
      <c r="T555" s="457"/>
      <c r="U555" s="8"/>
      <c r="V555" s="8"/>
      <c r="W555" s="8"/>
      <c r="X555" s="8"/>
      <c r="Y555" s="8"/>
      <c r="Z555" s="8"/>
      <c r="AA555" s="8"/>
      <c r="AB555" s="8"/>
      <c r="AC555" s="8"/>
    </row>
    <row r="556" spans="1:29" ht="15.75" customHeight="1">
      <c r="A556" s="457"/>
      <c r="B556" s="614"/>
      <c r="C556" s="457"/>
      <c r="D556" s="457"/>
      <c r="E556" s="457"/>
      <c r="F556" s="457"/>
      <c r="G556" s="457"/>
      <c r="H556" s="457"/>
      <c r="I556" s="457"/>
      <c r="J556" s="457"/>
      <c r="K556" s="902"/>
      <c r="L556" s="457"/>
      <c r="M556" s="457"/>
      <c r="N556" s="457"/>
      <c r="O556" s="457"/>
      <c r="P556" s="457"/>
      <c r="Q556" s="457"/>
      <c r="R556" s="457"/>
      <c r="S556" s="457"/>
      <c r="T556" s="457"/>
      <c r="U556" s="8"/>
      <c r="V556" s="8"/>
      <c r="W556" s="8"/>
      <c r="X556" s="8"/>
      <c r="Y556" s="8"/>
      <c r="Z556" s="8"/>
      <c r="AA556" s="8"/>
      <c r="AB556" s="8"/>
      <c r="AC556" s="8"/>
    </row>
    <row r="557" spans="1:29" ht="15.75" customHeight="1">
      <c r="A557" s="457"/>
      <c r="B557" s="614"/>
      <c r="C557" s="457"/>
      <c r="D557" s="457"/>
      <c r="E557" s="457"/>
      <c r="F557" s="457"/>
      <c r="G557" s="457"/>
      <c r="H557" s="457"/>
      <c r="I557" s="457"/>
      <c r="J557" s="457"/>
      <c r="K557" s="902"/>
      <c r="L557" s="457"/>
      <c r="M557" s="457"/>
      <c r="N557" s="457"/>
      <c r="O557" s="457"/>
      <c r="P557" s="457"/>
      <c r="Q557" s="457"/>
      <c r="R557" s="457"/>
      <c r="S557" s="457"/>
      <c r="T557" s="457"/>
      <c r="U557" s="8"/>
      <c r="V557" s="8"/>
      <c r="W557" s="8"/>
      <c r="X557" s="8"/>
      <c r="Y557" s="8"/>
      <c r="Z557" s="8"/>
      <c r="AA557" s="8"/>
      <c r="AB557" s="8"/>
      <c r="AC557" s="8"/>
    </row>
    <row r="558" spans="1:29" ht="15.75" customHeight="1">
      <c r="A558" s="457"/>
      <c r="B558" s="614"/>
      <c r="C558" s="457"/>
      <c r="D558" s="457"/>
      <c r="E558" s="457"/>
      <c r="F558" s="457"/>
      <c r="G558" s="457"/>
      <c r="H558" s="457"/>
      <c r="I558" s="457"/>
      <c r="J558" s="457"/>
      <c r="K558" s="902"/>
      <c r="L558" s="457"/>
      <c r="M558" s="457"/>
      <c r="N558" s="457"/>
      <c r="O558" s="457"/>
      <c r="P558" s="457"/>
      <c r="Q558" s="457"/>
      <c r="R558" s="457"/>
      <c r="S558" s="457"/>
      <c r="T558" s="457"/>
      <c r="U558" s="8"/>
      <c r="V558" s="8"/>
      <c r="W558" s="8"/>
      <c r="X558" s="8"/>
      <c r="Y558" s="8"/>
      <c r="Z558" s="8"/>
      <c r="AA558" s="8"/>
      <c r="AB558" s="8"/>
      <c r="AC558" s="8"/>
    </row>
    <row r="559" spans="1:29" ht="15.75" customHeight="1">
      <c r="A559" s="457"/>
      <c r="B559" s="614"/>
      <c r="C559" s="457"/>
      <c r="D559" s="457"/>
      <c r="E559" s="457"/>
      <c r="F559" s="457"/>
      <c r="G559" s="457"/>
      <c r="H559" s="457"/>
      <c r="I559" s="457"/>
      <c r="J559" s="457"/>
      <c r="K559" s="902"/>
      <c r="L559" s="457"/>
      <c r="M559" s="457"/>
      <c r="N559" s="457"/>
      <c r="O559" s="457"/>
      <c r="P559" s="457"/>
      <c r="Q559" s="457"/>
      <c r="R559" s="457"/>
      <c r="S559" s="457"/>
      <c r="T559" s="457"/>
      <c r="U559" s="8"/>
      <c r="V559" s="8"/>
      <c r="W559" s="8"/>
      <c r="X559" s="8"/>
      <c r="Y559" s="8"/>
      <c r="Z559" s="8"/>
      <c r="AA559" s="8"/>
      <c r="AB559" s="8"/>
      <c r="AC559" s="8"/>
    </row>
    <row r="560" spans="1:29" ht="15.75" customHeight="1">
      <c r="A560" s="457"/>
      <c r="B560" s="614"/>
      <c r="C560" s="457"/>
      <c r="D560" s="457"/>
      <c r="E560" s="457"/>
      <c r="F560" s="457"/>
      <c r="G560" s="457"/>
      <c r="H560" s="457"/>
      <c r="I560" s="457"/>
      <c r="J560" s="457"/>
      <c r="K560" s="902"/>
      <c r="L560" s="457"/>
      <c r="M560" s="457"/>
      <c r="N560" s="457"/>
      <c r="O560" s="457"/>
      <c r="P560" s="457"/>
      <c r="Q560" s="457"/>
      <c r="R560" s="457"/>
      <c r="S560" s="457"/>
      <c r="T560" s="457"/>
      <c r="U560" s="8"/>
      <c r="V560" s="8"/>
      <c r="W560" s="8"/>
      <c r="X560" s="8"/>
      <c r="Y560" s="8"/>
      <c r="Z560" s="8"/>
      <c r="AA560" s="8"/>
      <c r="AB560" s="8"/>
      <c r="AC560" s="8"/>
    </row>
    <row r="561" spans="1:29" ht="15.75" customHeight="1">
      <c r="A561" s="457"/>
      <c r="B561" s="614"/>
      <c r="C561" s="457"/>
      <c r="D561" s="457"/>
      <c r="E561" s="457"/>
      <c r="F561" s="457"/>
      <c r="G561" s="457"/>
      <c r="H561" s="457"/>
      <c r="I561" s="457"/>
      <c r="J561" s="457"/>
      <c r="K561" s="902"/>
      <c r="L561" s="457"/>
      <c r="M561" s="457"/>
      <c r="N561" s="457"/>
      <c r="O561" s="457"/>
      <c r="P561" s="457"/>
      <c r="Q561" s="457"/>
      <c r="R561" s="457"/>
      <c r="S561" s="457"/>
      <c r="T561" s="457"/>
      <c r="U561" s="8"/>
      <c r="V561" s="8"/>
      <c r="W561" s="8"/>
      <c r="X561" s="8"/>
      <c r="Y561" s="8"/>
      <c r="Z561" s="8"/>
      <c r="AA561" s="8"/>
      <c r="AB561" s="8"/>
      <c r="AC561" s="8"/>
    </row>
    <row r="562" spans="1:29" ht="15.75" customHeight="1">
      <c r="A562" s="457"/>
      <c r="B562" s="614"/>
      <c r="C562" s="457"/>
      <c r="D562" s="457"/>
      <c r="E562" s="457"/>
      <c r="F562" s="457"/>
      <c r="G562" s="457"/>
      <c r="H562" s="457"/>
      <c r="I562" s="457"/>
      <c r="J562" s="457"/>
      <c r="K562" s="902"/>
      <c r="L562" s="457"/>
      <c r="M562" s="457"/>
      <c r="N562" s="457"/>
      <c r="O562" s="457"/>
      <c r="P562" s="457"/>
      <c r="Q562" s="457"/>
      <c r="R562" s="457"/>
      <c r="S562" s="457"/>
      <c r="T562" s="457"/>
      <c r="U562" s="8"/>
      <c r="V562" s="8"/>
      <c r="W562" s="8"/>
      <c r="X562" s="8"/>
      <c r="Y562" s="8"/>
      <c r="Z562" s="8"/>
      <c r="AA562" s="8"/>
      <c r="AB562" s="8"/>
      <c r="AC562" s="8"/>
    </row>
    <row r="563" spans="1:29" ht="15.75" customHeight="1">
      <c r="A563" s="457"/>
      <c r="B563" s="614"/>
      <c r="C563" s="457"/>
      <c r="D563" s="457"/>
      <c r="E563" s="457"/>
      <c r="F563" s="457"/>
      <c r="G563" s="457"/>
      <c r="H563" s="457"/>
      <c r="I563" s="457"/>
      <c r="J563" s="457"/>
      <c r="K563" s="902"/>
      <c r="L563" s="457"/>
      <c r="M563" s="457"/>
      <c r="N563" s="457"/>
      <c r="O563" s="457"/>
      <c r="P563" s="457"/>
      <c r="Q563" s="457"/>
      <c r="R563" s="457"/>
      <c r="S563" s="457"/>
      <c r="T563" s="457"/>
      <c r="U563" s="8"/>
      <c r="V563" s="8"/>
      <c r="W563" s="8"/>
      <c r="X563" s="8"/>
      <c r="Y563" s="8"/>
      <c r="Z563" s="8"/>
      <c r="AA563" s="8"/>
      <c r="AB563" s="8"/>
      <c r="AC563" s="8"/>
    </row>
    <row r="564" spans="1:29" ht="15.75" customHeight="1">
      <c r="A564" s="457"/>
      <c r="B564" s="614"/>
      <c r="C564" s="457"/>
      <c r="D564" s="457"/>
      <c r="E564" s="457"/>
      <c r="F564" s="457"/>
      <c r="G564" s="457"/>
      <c r="H564" s="457"/>
      <c r="I564" s="457"/>
      <c r="J564" s="457"/>
      <c r="K564" s="902"/>
      <c r="L564" s="457"/>
      <c r="M564" s="457"/>
      <c r="N564" s="457"/>
      <c r="O564" s="457"/>
      <c r="P564" s="457"/>
      <c r="Q564" s="457"/>
      <c r="R564" s="457"/>
      <c r="S564" s="457"/>
      <c r="T564" s="457"/>
      <c r="U564" s="8"/>
      <c r="V564" s="8"/>
      <c r="W564" s="8"/>
      <c r="X564" s="8"/>
      <c r="Y564" s="8"/>
      <c r="Z564" s="8"/>
      <c r="AA564" s="8"/>
      <c r="AB564" s="8"/>
      <c r="AC564" s="8"/>
    </row>
    <row r="565" spans="1:29" ht="15.75" customHeight="1">
      <c r="A565" s="457"/>
      <c r="B565" s="614"/>
      <c r="C565" s="457"/>
      <c r="D565" s="457"/>
      <c r="E565" s="457"/>
      <c r="F565" s="457"/>
      <c r="G565" s="457"/>
      <c r="H565" s="457"/>
      <c r="I565" s="457"/>
      <c r="J565" s="457"/>
      <c r="K565" s="902"/>
      <c r="L565" s="457"/>
      <c r="M565" s="457"/>
      <c r="N565" s="457"/>
      <c r="O565" s="457"/>
      <c r="P565" s="457"/>
      <c r="Q565" s="457"/>
      <c r="R565" s="457"/>
      <c r="S565" s="457"/>
      <c r="T565" s="457"/>
      <c r="U565" s="8"/>
      <c r="V565" s="8"/>
      <c r="W565" s="8"/>
      <c r="X565" s="8"/>
      <c r="Y565" s="8"/>
      <c r="Z565" s="8"/>
      <c r="AA565" s="8"/>
      <c r="AB565" s="8"/>
      <c r="AC565" s="8"/>
    </row>
    <row r="566" spans="1:29" ht="15.75" customHeight="1">
      <c r="A566" s="457"/>
      <c r="B566" s="614"/>
      <c r="C566" s="457"/>
      <c r="D566" s="457"/>
      <c r="E566" s="457"/>
      <c r="F566" s="457"/>
      <c r="G566" s="457"/>
      <c r="H566" s="457"/>
      <c r="I566" s="457"/>
      <c r="J566" s="457"/>
      <c r="K566" s="902"/>
      <c r="L566" s="457"/>
      <c r="M566" s="457"/>
      <c r="N566" s="457"/>
      <c r="O566" s="457"/>
      <c r="P566" s="457"/>
      <c r="Q566" s="457"/>
      <c r="R566" s="457"/>
      <c r="S566" s="457"/>
      <c r="T566" s="457"/>
      <c r="U566" s="8"/>
      <c r="V566" s="8"/>
      <c r="W566" s="8"/>
      <c r="X566" s="8"/>
      <c r="Y566" s="8"/>
      <c r="Z566" s="8"/>
      <c r="AA566" s="8"/>
      <c r="AB566" s="8"/>
      <c r="AC566" s="8"/>
    </row>
    <row r="567" spans="1:29" ht="15.75" customHeight="1">
      <c r="A567" s="457"/>
      <c r="B567" s="614"/>
      <c r="C567" s="457"/>
      <c r="D567" s="457"/>
      <c r="E567" s="457"/>
      <c r="F567" s="457"/>
      <c r="G567" s="457"/>
      <c r="H567" s="457"/>
      <c r="I567" s="457"/>
      <c r="J567" s="457"/>
      <c r="K567" s="902"/>
      <c r="L567" s="457"/>
      <c r="M567" s="457"/>
      <c r="N567" s="457"/>
      <c r="O567" s="457"/>
      <c r="P567" s="457"/>
      <c r="Q567" s="457"/>
      <c r="R567" s="457"/>
      <c r="S567" s="457"/>
      <c r="T567" s="457"/>
      <c r="U567" s="8"/>
      <c r="V567" s="8"/>
      <c r="W567" s="8"/>
      <c r="X567" s="8"/>
      <c r="Y567" s="8"/>
      <c r="Z567" s="8"/>
      <c r="AA567" s="8"/>
      <c r="AB567" s="8"/>
      <c r="AC567" s="8"/>
    </row>
    <row r="568" spans="1:29" ht="15.75" customHeight="1">
      <c r="A568" s="457"/>
      <c r="B568" s="614"/>
      <c r="C568" s="457"/>
      <c r="D568" s="457"/>
      <c r="E568" s="457"/>
      <c r="F568" s="457"/>
      <c r="G568" s="457"/>
      <c r="H568" s="457"/>
      <c r="I568" s="457"/>
      <c r="J568" s="457"/>
      <c r="K568" s="902"/>
      <c r="L568" s="457"/>
      <c r="M568" s="457"/>
      <c r="N568" s="457"/>
      <c r="O568" s="457"/>
      <c r="P568" s="457"/>
      <c r="Q568" s="457"/>
      <c r="R568" s="457"/>
      <c r="S568" s="457"/>
      <c r="T568" s="457"/>
      <c r="U568" s="8"/>
      <c r="V568" s="8"/>
      <c r="W568" s="8"/>
      <c r="X568" s="8"/>
      <c r="Y568" s="8"/>
      <c r="Z568" s="8"/>
      <c r="AA568" s="8"/>
      <c r="AB568" s="8"/>
      <c r="AC568" s="8"/>
    </row>
    <row r="569" spans="1:29" ht="15.75" customHeight="1">
      <c r="A569" s="457"/>
      <c r="B569" s="614"/>
      <c r="C569" s="457"/>
      <c r="D569" s="457"/>
      <c r="E569" s="457"/>
      <c r="F569" s="457"/>
      <c r="G569" s="457"/>
      <c r="H569" s="457"/>
      <c r="I569" s="457"/>
      <c r="J569" s="457"/>
      <c r="K569" s="902"/>
      <c r="L569" s="457"/>
      <c r="M569" s="457"/>
      <c r="N569" s="457"/>
      <c r="O569" s="457"/>
      <c r="P569" s="457"/>
      <c r="Q569" s="457"/>
      <c r="R569" s="457"/>
      <c r="S569" s="457"/>
      <c r="T569" s="457"/>
      <c r="U569" s="8"/>
      <c r="V569" s="8"/>
      <c r="W569" s="8"/>
      <c r="X569" s="8"/>
      <c r="Y569" s="8"/>
      <c r="Z569" s="8"/>
      <c r="AA569" s="8"/>
      <c r="AB569" s="8"/>
      <c r="AC569" s="8"/>
    </row>
    <row r="570" spans="1:29" ht="15.75" customHeight="1">
      <c r="A570" s="457"/>
      <c r="B570" s="614"/>
      <c r="C570" s="457"/>
      <c r="D570" s="457"/>
      <c r="E570" s="457"/>
      <c r="F570" s="457"/>
      <c r="G570" s="457"/>
      <c r="H570" s="457"/>
      <c r="I570" s="457"/>
      <c r="J570" s="457"/>
      <c r="K570" s="902"/>
      <c r="L570" s="457"/>
      <c r="M570" s="457"/>
      <c r="N570" s="457"/>
      <c r="O570" s="457"/>
      <c r="P570" s="457"/>
      <c r="Q570" s="457"/>
      <c r="R570" s="457"/>
      <c r="S570" s="457"/>
      <c r="T570" s="457"/>
      <c r="U570" s="8"/>
      <c r="V570" s="8"/>
      <c r="W570" s="8"/>
      <c r="X570" s="8"/>
      <c r="Y570" s="8"/>
      <c r="Z570" s="8"/>
      <c r="AA570" s="8"/>
      <c r="AB570" s="8"/>
      <c r="AC570" s="8"/>
    </row>
    <row r="571" spans="1:29" ht="15.75" customHeight="1">
      <c r="A571" s="457"/>
      <c r="B571" s="614"/>
      <c r="C571" s="457"/>
      <c r="D571" s="457"/>
      <c r="E571" s="457"/>
      <c r="F571" s="457"/>
      <c r="G571" s="457"/>
      <c r="H571" s="457"/>
      <c r="I571" s="457"/>
      <c r="J571" s="457"/>
      <c r="K571" s="902"/>
      <c r="L571" s="457"/>
      <c r="M571" s="457"/>
      <c r="N571" s="457"/>
      <c r="O571" s="457"/>
      <c r="P571" s="457"/>
      <c r="Q571" s="457"/>
      <c r="R571" s="457"/>
      <c r="S571" s="457"/>
      <c r="T571" s="457"/>
      <c r="U571" s="8"/>
      <c r="V571" s="8"/>
      <c r="W571" s="8"/>
      <c r="X571" s="8"/>
      <c r="Y571" s="8"/>
      <c r="Z571" s="8"/>
      <c r="AA571" s="8"/>
      <c r="AB571" s="8"/>
      <c r="AC571" s="8"/>
    </row>
    <row r="572" spans="1:29" ht="15.75" customHeight="1">
      <c r="A572" s="457"/>
      <c r="B572" s="614"/>
      <c r="C572" s="457"/>
      <c r="D572" s="457"/>
      <c r="E572" s="457"/>
      <c r="F572" s="457"/>
      <c r="G572" s="457"/>
      <c r="H572" s="457"/>
      <c r="I572" s="457"/>
      <c r="J572" s="457"/>
      <c r="K572" s="902"/>
      <c r="L572" s="457"/>
      <c r="M572" s="457"/>
      <c r="N572" s="457"/>
      <c r="O572" s="457"/>
      <c r="P572" s="457"/>
      <c r="Q572" s="457"/>
      <c r="R572" s="457"/>
      <c r="S572" s="457"/>
      <c r="T572" s="457"/>
      <c r="U572" s="8"/>
      <c r="V572" s="8"/>
      <c r="W572" s="8"/>
      <c r="X572" s="8"/>
      <c r="Y572" s="8"/>
      <c r="Z572" s="8"/>
      <c r="AA572" s="8"/>
      <c r="AB572" s="8"/>
      <c r="AC572" s="8"/>
    </row>
    <row r="573" spans="1:29" ht="15.75" customHeight="1">
      <c r="A573" s="457"/>
      <c r="B573" s="614"/>
      <c r="C573" s="457"/>
      <c r="D573" s="457"/>
      <c r="E573" s="457"/>
      <c r="F573" s="457"/>
      <c r="G573" s="457"/>
      <c r="H573" s="457"/>
      <c r="I573" s="457"/>
      <c r="J573" s="457"/>
      <c r="K573" s="902"/>
      <c r="L573" s="457"/>
      <c r="M573" s="457"/>
      <c r="N573" s="457"/>
      <c r="O573" s="457"/>
      <c r="P573" s="457"/>
      <c r="Q573" s="457"/>
      <c r="R573" s="457"/>
      <c r="S573" s="457"/>
      <c r="T573" s="457"/>
      <c r="U573" s="8"/>
      <c r="V573" s="8"/>
      <c r="W573" s="8"/>
      <c r="X573" s="8"/>
      <c r="Y573" s="8"/>
      <c r="Z573" s="8"/>
      <c r="AA573" s="8"/>
      <c r="AB573" s="8"/>
      <c r="AC573" s="8"/>
    </row>
    <row r="574" spans="1:29" ht="15.75" customHeight="1">
      <c r="A574" s="457"/>
      <c r="B574" s="614"/>
      <c r="C574" s="457"/>
      <c r="D574" s="457"/>
      <c r="E574" s="457"/>
      <c r="F574" s="457"/>
      <c r="G574" s="457"/>
      <c r="H574" s="457"/>
      <c r="I574" s="457"/>
      <c r="J574" s="457"/>
      <c r="K574" s="902"/>
      <c r="L574" s="457"/>
      <c r="M574" s="457"/>
      <c r="N574" s="457"/>
      <c r="O574" s="457"/>
      <c r="P574" s="457"/>
      <c r="Q574" s="457"/>
      <c r="R574" s="457"/>
      <c r="S574" s="457"/>
      <c r="T574" s="457"/>
      <c r="U574" s="8"/>
      <c r="V574" s="8"/>
      <c r="W574" s="8"/>
      <c r="X574" s="8"/>
      <c r="Y574" s="8"/>
      <c r="Z574" s="8"/>
      <c r="AA574" s="8"/>
      <c r="AB574" s="8"/>
      <c r="AC574" s="8"/>
    </row>
    <row r="575" spans="1:29" ht="15.75" customHeight="1">
      <c r="A575" s="457"/>
      <c r="B575" s="614"/>
      <c r="C575" s="457"/>
      <c r="D575" s="457"/>
      <c r="E575" s="457"/>
      <c r="F575" s="457"/>
      <c r="G575" s="457"/>
      <c r="H575" s="457"/>
      <c r="I575" s="457"/>
      <c r="J575" s="457"/>
      <c r="K575" s="902"/>
      <c r="L575" s="457"/>
      <c r="M575" s="457"/>
      <c r="N575" s="457"/>
      <c r="O575" s="457"/>
      <c r="P575" s="457"/>
      <c r="Q575" s="457"/>
      <c r="R575" s="457"/>
      <c r="S575" s="457"/>
      <c r="T575" s="457"/>
      <c r="U575" s="8"/>
      <c r="V575" s="8"/>
      <c r="W575" s="8"/>
      <c r="X575" s="8"/>
      <c r="Y575" s="8"/>
      <c r="Z575" s="8"/>
      <c r="AA575" s="8"/>
      <c r="AB575" s="8"/>
      <c r="AC575" s="8"/>
    </row>
    <row r="576" spans="1:29" ht="15.75" customHeight="1">
      <c r="A576" s="457"/>
      <c r="B576" s="614"/>
      <c r="C576" s="457"/>
      <c r="D576" s="457"/>
      <c r="E576" s="457"/>
      <c r="F576" s="457"/>
      <c r="G576" s="457"/>
      <c r="H576" s="457"/>
      <c r="I576" s="457"/>
      <c r="J576" s="457"/>
      <c r="K576" s="902"/>
      <c r="L576" s="457"/>
      <c r="M576" s="457"/>
      <c r="N576" s="457"/>
      <c r="O576" s="457"/>
      <c r="P576" s="457"/>
      <c r="Q576" s="457"/>
      <c r="R576" s="457"/>
      <c r="S576" s="457"/>
      <c r="T576" s="457"/>
      <c r="U576" s="8"/>
      <c r="V576" s="8"/>
      <c r="W576" s="8"/>
      <c r="X576" s="8"/>
      <c r="Y576" s="8"/>
      <c r="Z576" s="8"/>
      <c r="AA576" s="8"/>
      <c r="AB576" s="8"/>
      <c r="AC576" s="8"/>
    </row>
    <row r="577" spans="1:29" ht="15.75" customHeight="1">
      <c r="A577" s="457"/>
      <c r="B577" s="614"/>
      <c r="C577" s="457"/>
      <c r="D577" s="457"/>
      <c r="E577" s="457"/>
      <c r="F577" s="457"/>
      <c r="G577" s="457"/>
      <c r="H577" s="457"/>
      <c r="I577" s="457"/>
      <c r="J577" s="457"/>
      <c r="K577" s="902"/>
      <c r="L577" s="457"/>
      <c r="M577" s="457"/>
      <c r="N577" s="457"/>
      <c r="O577" s="457"/>
      <c r="P577" s="457"/>
      <c r="Q577" s="457"/>
      <c r="R577" s="457"/>
      <c r="S577" s="457"/>
      <c r="T577" s="457"/>
      <c r="U577" s="8"/>
      <c r="V577" s="8"/>
      <c r="W577" s="8"/>
      <c r="X577" s="8"/>
      <c r="Y577" s="8"/>
      <c r="Z577" s="8"/>
      <c r="AA577" s="8"/>
      <c r="AB577" s="8"/>
      <c r="AC577" s="8"/>
    </row>
    <row r="578" spans="1:29" ht="15.75" customHeight="1">
      <c r="A578" s="457"/>
      <c r="B578" s="614"/>
      <c r="C578" s="457"/>
      <c r="D578" s="457"/>
      <c r="E578" s="457"/>
      <c r="F578" s="457"/>
      <c r="G578" s="457"/>
      <c r="H578" s="457"/>
      <c r="I578" s="457"/>
      <c r="J578" s="457"/>
      <c r="K578" s="902"/>
      <c r="L578" s="457"/>
      <c r="M578" s="457"/>
      <c r="N578" s="457"/>
      <c r="O578" s="457"/>
      <c r="P578" s="457"/>
      <c r="Q578" s="457"/>
      <c r="R578" s="457"/>
      <c r="S578" s="457"/>
      <c r="T578" s="457"/>
      <c r="U578" s="8"/>
      <c r="V578" s="8"/>
      <c r="W578" s="8"/>
      <c r="X578" s="8"/>
      <c r="Y578" s="8"/>
      <c r="Z578" s="8"/>
      <c r="AA578" s="8"/>
      <c r="AB578" s="8"/>
      <c r="AC578" s="8"/>
    </row>
    <row r="579" spans="1:29" ht="15.75" customHeight="1">
      <c r="A579" s="457"/>
      <c r="B579" s="614"/>
      <c r="C579" s="457"/>
      <c r="D579" s="457"/>
      <c r="E579" s="457"/>
      <c r="F579" s="457"/>
      <c r="G579" s="457"/>
      <c r="H579" s="457"/>
      <c r="I579" s="457"/>
      <c r="J579" s="457"/>
      <c r="K579" s="902"/>
      <c r="L579" s="457"/>
      <c r="M579" s="457"/>
      <c r="N579" s="457"/>
      <c r="O579" s="457"/>
      <c r="P579" s="457"/>
      <c r="Q579" s="457"/>
      <c r="R579" s="457"/>
      <c r="S579" s="457"/>
      <c r="T579" s="457"/>
      <c r="U579" s="8"/>
      <c r="V579" s="8"/>
      <c r="W579" s="8"/>
      <c r="X579" s="8"/>
      <c r="Y579" s="8"/>
      <c r="Z579" s="8"/>
      <c r="AA579" s="8"/>
      <c r="AB579" s="8"/>
      <c r="AC579" s="8"/>
    </row>
    <row r="580" spans="1:29" ht="15.75" customHeight="1">
      <c r="A580" s="457"/>
      <c r="B580" s="614"/>
      <c r="C580" s="457"/>
      <c r="D580" s="457"/>
      <c r="E580" s="457"/>
      <c r="F580" s="457"/>
      <c r="G580" s="457"/>
      <c r="H580" s="457"/>
      <c r="I580" s="457"/>
      <c r="J580" s="457"/>
      <c r="K580" s="902"/>
      <c r="L580" s="457"/>
      <c r="M580" s="457"/>
      <c r="N580" s="457"/>
      <c r="O580" s="457"/>
      <c r="P580" s="457"/>
      <c r="Q580" s="457"/>
      <c r="R580" s="457"/>
      <c r="S580" s="457"/>
      <c r="T580" s="457"/>
      <c r="U580" s="8"/>
      <c r="V580" s="8"/>
      <c r="W580" s="8"/>
      <c r="X580" s="8"/>
      <c r="Y580" s="8"/>
      <c r="Z580" s="8"/>
      <c r="AA580" s="8"/>
      <c r="AB580" s="8"/>
      <c r="AC580" s="8"/>
    </row>
    <row r="581" spans="1:29" ht="15.75" customHeight="1">
      <c r="A581" s="457"/>
      <c r="B581" s="614"/>
      <c r="C581" s="457"/>
      <c r="D581" s="457"/>
      <c r="E581" s="457"/>
      <c r="F581" s="457"/>
      <c r="G581" s="457"/>
      <c r="H581" s="457"/>
      <c r="I581" s="457"/>
      <c r="J581" s="457"/>
      <c r="K581" s="902"/>
      <c r="L581" s="457"/>
      <c r="M581" s="457"/>
      <c r="N581" s="457"/>
      <c r="O581" s="457"/>
      <c r="P581" s="457"/>
      <c r="Q581" s="457"/>
      <c r="R581" s="457"/>
      <c r="S581" s="457"/>
      <c r="T581" s="457"/>
      <c r="U581" s="8"/>
      <c r="V581" s="8"/>
      <c r="W581" s="8"/>
      <c r="X581" s="8"/>
      <c r="Y581" s="8"/>
      <c r="Z581" s="8"/>
      <c r="AA581" s="8"/>
      <c r="AB581" s="8"/>
      <c r="AC581" s="8"/>
    </row>
    <row r="582" spans="1:29" ht="15.75" customHeight="1">
      <c r="A582" s="457"/>
      <c r="B582" s="614"/>
      <c r="C582" s="457"/>
      <c r="D582" s="457"/>
      <c r="E582" s="457"/>
      <c r="F582" s="457"/>
      <c r="G582" s="457"/>
      <c r="H582" s="457"/>
      <c r="I582" s="457"/>
      <c r="J582" s="457"/>
      <c r="K582" s="902"/>
      <c r="L582" s="457"/>
      <c r="M582" s="457"/>
      <c r="N582" s="457"/>
      <c r="O582" s="457"/>
      <c r="P582" s="457"/>
      <c r="Q582" s="457"/>
      <c r="R582" s="457"/>
      <c r="S582" s="457"/>
      <c r="T582" s="457"/>
      <c r="U582" s="8"/>
      <c r="V582" s="8"/>
      <c r="W582" s="8"/>
      <c r="X582" s="8"/>
      <c r="Y582" s="8"/>
      <c r="Z582" s="8"/>
      <c r="AA582" s="8"/>
      <c r="AB582" s="8"/>
      <c r="AC582" s="8"/>
    </row>
    <row r="583" spans="1:29" ht="15.75" customHeight="1">
      <c r="A583" s="457"/>
      <c r="B583" s="614"/>
      <c r="C583" s="457"/>
      <c r="D583" s="457"/>
      <c r="E583" s="457"/>
      <c r="F583" s="457"/>
      <c r="G583" s="457"/>
      <c r="H583" s="457"/>
      <c r="I583" s="457"/>
      <c r="J583" s="457"/>
      <c r="K583" s="902"/>
      <c r="L583" s="457"/>
      <c r="M583" s="457"/>
      <c r="N583" s="457"/>
      <c r="O583" s="457"/>
      <c r="P583" s="457"/>
      <c r="Q583" s="457"/>
      <c r="R583" s="457"/>
      <c r="S583" s="457"/>
      <c r="T583" s="457"/>
      <c r="U583" s="8"/>
      <c r="V583" s="8"/>
      <c r="W583" s="8"/>
      <c r="X583" s="8"/>
      <c r="Y583" s="8"/>
      <c r="Z583" s="8"/>
      <c r="AA583" s="8"/>
      <c r="AB583" s="8"/>
      <c r="AC583" s="8"/>
    </row>
    <row r="584" spans="1:29" ht="15.75" customHeight="1">
      <c r="A584" s="457"/>
      <c r="B584" s="614"/>
      <c r="C584" s="457"/>
      <c r="D584" s="457"/>
      <c r="E584" s="457"/>
      <c r="F584" s="457"/>
      <c r="G584" s="457"/>
      <c r="H584" s="457"/>
      <c r="I584" s="457"/>
      <c r="J584" s="457"/>
      <c r="K584" s="902"/>
      <c r="L584" s="457"/>
      <c r="M584" s="457"/>
      <c r="N584" s="457"/>
      <c r="O584" s="457"/>
      <c r="P584" s="457"/>
      <c r="Q584" s="457"/>
      <c r="R584" s="457"/>
      <c r="S584" s="457"/>
      <c r="T584" s="457"/>
      <c r="U584" s="8"/>
      <c r="V584" s="8"/>
      <c r="W584" s="8"/>
      <c r="X584" s="8"/>
      <c r="Y584" s="8"/>
      <c r="Z584" s="8"/>
      <c r="AA584" s="8"/>
      <c r="AB584" s="8"/>
      <c r="AC584" s="8"/>
    </row>
    <row r="585" spans="1:29" ht="15.75" customHeight="1">
      <c r="A585" s="457"/>
      <c r="B585" s="614"/>
      <c r="C585" s="457"/>
      <c r="D585" s="457"/>
      <c r="E585" s="457"/>
      <c r="F585" s="457"/>
      <c r="G585" s="457"/>
      <c r="H585" s="457"/>
      <c r="I585" s="457"/>
      <c r="J585" s="457"/>
      <c r="K585" s="902"/>
      <c r="L585" s="457"/>
      <c r="M585" s="457"/>
      <c r="N585" s="457"/>
      <c r="O585" s="457"/>
      <c r="P585" s="457"/>
      <c r="Q585" s="457"/>
      <c r="R585" s="457"/>
      <c r="S585" s="457"/>
      <c r="T585" s="457"/>
      <c r="U585" s="8"/>
      <c r="V585" s="8"/>
      <c r="W585" s="8"/>
      <c r="X585" s="8"/>
      <c r="Y585" s="8"/>
      <c r="Z585" s="8"/>
      <c r="AA585" s="8"/>
      <c r="AB585" s="8"/>
      <c r="AC585" s="8"/>
    </row>
    <row r="586" spans="1:29" ht="15.75" customHeight="1">
      <c r="A586" s="457"/>
      <c r="B586" s="614"/>
      <c r="C586" s="457"/>
      <c r="D586" s="457"/>
      <c r="E586" s="457"/>
      <c r="F586" s="457"/>
      <c r="G586" s="457"/>
      <c r="H586" s="457"/>
      <c r="I586" s="457"/>
      <c r="J586" s="457"/>
      <c r="K586" s="902"/>
      <c r="L586" s="457"/>
      <c r="M586" s="457"/>
      <c r="N586" s="457"/>
      <c r="O586" s="457"/>
      <c r="P586" s="457"/>
      <c r="Q586" s="457"/>
      <c r="R586" s="457"/>
      <c r="S586" s="457"/>
      <c r="T586" s="457"/>
      <c r="U586" s="8"/>
      <c r="V586" s="8"/>
      <c r="W586" s="8"/>
      <c r="X586" s="8"/>
      <c r="Y586" s="8"/>
      <c r="Z586" s="8"/>
      <c r="AA586" s="8"/>
      <c r="AB586" s="8"/>
      <c r="AC586" s="8"/>
    </row>
    <row r="587" spans="1:29" ht="15.75" customHeight="1">
      <c r="A587" s="457"/>
      <c r="B587" s="614"/>
      <c r="C587" s="457"/>
      <c r="D587" s="457"/>
      <c r="E587" s="457"/>
      <c r="F587" s="457"/>
      <c r="G587" s="457"/>
      <c r="H587" s="457"/>
      <c r="I587" s="457"/>
      <c r="J587" s="457"/>
      <c r="K587" s="902"/>
      <c r="L587" s="457"/>
      <c r="M587" s="457"/>
      <c r="N587" s="457"/>
      <c r="O587" s="457"/>
      <c r="P587" s="457"/>
      <c r="Q587" s="457"/>
      <c r="R587" s="457"/>
      <c r="S587" s="457"/>
      <c r="T587" s="457"/>
      <c r="U587" s="8"/>
      <c r="V587" s="8"/>
      <c r="W587" s="8"/>
      <c r="X587" s="8"/>
      <c r="Y587" s="8"/>
      <c r="Z587" s="8"/>
      <c r="AA587" s="8"/>
      <c r="AB587" s="8"/>
      <c r="AC587" s="8"/>
    </row>
    <row r="588" spans="1:29" ht="15.75" customHeight="1">
      <c r="A588" s="457"/>
      <c r="B588" s="614"/>
      <c r="C588" s="457"/>
      <c r="D588" s="457"/>
      <c r="E588" s="457"/>
      <c r="F588" s="457"/>
      <c r="G588" s="457"/>
      <c r="H588" s="457"/>
      <c r="I588" s="457"/>
      <c r="J588" s="457"/>
      <c r="K588" s="902"/>
      <c r="L588" s="457"/>
      <c r="M588" s="457"/>
      <c r="N588" s="457"/>
      <c r="O588" s="457"/>
      <c r="P588" s="457"/>
      <c r="Q588" s="457"/>
      <c r="R588" s="457"/>
      <c r="S588" s="457"/>
      <c r="T588" s="457"/>
      <c r="U588" s="8"/>
      <c r="V588" s="8"/>
      <c r="W588" s="8"/>
      <c r="X588" s="8"/>
      <c r="Y588" s="8"/>
      <c r="Z588" s="8"/>
      <c r="AA588" s="8"/>
      <c r="AB588" s="8"/>
      <c r="AC588" s="8"/>
    </row>
    <row r="589" spans="1:29" ht="15.75" customHeight="1">
      <c r="A589" s="457"/>
      <c r="B589" s="614"/>
      <c r="C589" s="457"/>
      <c r="D589" s="457"/>
      <c r="E589" s="457"/>
      <c r="F589" s="457"/>
      <c r="G589" s="457"/>
      <c r="H589" s="457"/>
      <c r="I589" s="457"/>
      <c r="J589" s="457"/>
      <c r="K589" s="902"/>
      <c r="L589" s="457"/>
      <c r="M589" s="457"/>
      <c r="N589" s="457"/>
      <c r="O589" s="457"/>
      <c r="P589" s="457"/>
      <c r="Q589" s="457"/>
      <c r="R589" s="457"/>
      <c r="S589" s="457"/>
      <c r="T589" s="457"/>
      <c r="U589" s="8"/>
      <c r="V589" s="8"/>
      <c r="W589" s="8"/>
      <c r="X589" s="8"/>
      <c r="Y589" s="8"/>
      <c r="Z589" s="8"/>
      <c r="AA589" s="8"/>
      <c r="AB589" s="8"/>
      <c r="AC589" s="8"/>
    </row>
    <row r="590" spans="1:29" ht="15.75" customHeight="1">
      <c r="A590" s="457"/>
      <c r="B590" s="614"/>
      <c r="C590" s="457"/>
      <c r="D590" s="457"/>
      <c r="E590" s="457"/>
      <c r="F590" s="457"/>
      <c r="G590" s="457"/>
      <c r="H590" s="457"/>
      <c r="I590" s="457"/>
      <c r="J590" s="457"/>
      <c r="K590" s="902"/>
      <c r="L590" s="457"/>
      <c r="M590" s="457"/>
      <c r="N590" s="457"/>
      <c r="O590" s="457"/>
      <c r="P590" s="457"/>
      <c r="Q590" s="457"/>
      <c r="R590" s="457"/>
      <c r="S590" s="457"/>
      <c r="T590" s="457"/>
      <c r="U590" s="8"/>
      <c r="V590" s="8"/>
      <c r="W590" s="8"/>
      <c r="X590" s="8"/>
      <c r="Y590" s="8"/>
      <c r="Z590" s="8"/>
      <c r="AA590" s="8"/>
      <c r="AB590" s="8"/>
      <c r="AC590" s="8"/>
    </row>
    <row r="591" spans="1:29" ht="15.75" customHeight="1">
      <c r="A591" s="457"/>
      <c r="B591" s="614"/>
      <c r="C591" s="457"/>
      <c r="D591" s="457"/>
      <c r="E591" s="457"/>
      <c r="F591" s="457"/>
      <c r="G591" s="457"/>
      <c r="H591" s="457"/>
      <c r="I591" s="457"/>
      <c r="J591" s="457"/>
      <c r="K591" s="902"/>
      <c r="L591" s="457"/>
      <c r="M591" s="457"/>
      <c r="N591" s="457"/>
      <c r="O591" s="457"/>
      <c r="P591" s="457"/>
      <c r="Q591" s="457"/>
      <c r="R591" s="457"/>
      <c r="S591" s="457"/>
      <c r="T591" s="457"/>
      <c r="U591" s="8"/>
      <c r="V591" s="8"/>
      <c r="W591" s="8"/>
      <c r="X591" s="8"/>
      <c r="Y591" s="8"/>
      <c r="Z591" s="8"/>
      <c r="AA591" s="8"/>
      <c r="AB591" s="8"/>
      <c r="AC591" s="8"/>
    </row>
    <row r="592" spans="1:29" ht="15.75" customHeight="1">
      <c r="A592" s="457"/>
      <c r="B592" s="614"/>
      <c r="C592" s="457"/>
      <c r="D592" s="457"/>
      <c r="E592" s="457"/>
      <c r="F592" s="457"/>
      <c r="G592" s="457"/>
      <c r="H592" s="457"/>
      <c r="I592" s="457"/>
      <c r="J592" s="457"/>
      <c r="K592" s="902"/>
      <c r="L592" s="457"/>
      <c r="M592" s="457"/>
      <c r="N592" s="457"/>
      <c r="O592" s="457"/>
      <c r="P592" s="457"/>
      <c r="Q592" s="457"/>
      <c r="R592" s="457"/>
      <c r="S592" s="457"/>
      <c r="T592" s="457"/>
      <c r="U592" s="8"/>
      <c r="V592" s="8"/>
      <c r="W592" s="8"/>
      <c r="X592" s="8"/>
      <c r="Y592" s="8"/>
      <c r="Z592" s="8"/>
      <c r="AA592" s="8"/>
      <c r="AB592" s="8"/>
      <c r="AC592" s="8"/>
    </row>
    <row r="593" spans="1:29" ht="15.75" customHeight="1">
      <c r="A593" s="457"/>
      <c r="B593" s="614"/>
      <c r="C593" s="457"/>
      <c r="D593" s="457"/>
      <c r="E593" s="457"/>
      <c r="F593" s="457"/>
      <c r="G593" s="457"/>
      <c r="H593" s="457"/>
      <c r="I593" s="457"/>
      <c r="J593" s="457"/>
      <c r="K593" s="902"/>
      <c r="L593" s="457"/>
      <c r="M593" s="457"/>
      <c r="N593" s="457"/>
      <c r="O593" s="457"/>
      <c r="P593" s="457"/>
      <c r="Q593" s="457"/>
      <c r="R593" s="457"/>
      <c r="S593" s="457"/>
      <c r="T593" s="457"/>
      <c r="U593" s="8"/>
      <c r="V593" s="8"/>
      <c r="W593" s="8"/>
      <c r="X593" s="8"/>
      <c r="Y593" s="8"/>
      <c r="Z593" s="8"/>
      <c r="AA593" s="8"/>
      <c r="AB593" s="8"/>
      <c r="AC593" s="8"/>
    </row>
    <row r="594" spans="1:29" ht="15.75" customHeight="1">
      <c r="A594" s="457"/>
      <c r="B594" s="614"/>
      <c r="C594" s="457"/>
      <c r="D594" s="457"/>
      <c r="E594" s="457"/>
      <c r="F594" s="457"/>
      <c r="G594" s="457"/>
      <c r="H594" s="457"/>
      <c r="I594" s="457"/>
      <c r="J594" s="457"/>
      <c r="K594" s="902"/>
      <c r="L594" s="457"/>
      <c r="M594" s="457"/>
      <c r="N594" s="457"/>
      <c r="O594" s="457"/>
      <c r="P594" s="457"/>
      <c r="Q594" s="457"/>
      <c r="R594" s="457"/>
      <c r="S594" s="457"/>
      <c r="T594" s="457"/>
      <c r="U594" s="8"/>
      <c r="V594" s="8"/>
      <c r="W594" s="8"/>
      <c r="X594" s="8"/>
      <c r="Y594" s="8"/>
      <c r="Z594" s="8"/>
      <c r="AA594" s="8"/>
      <c r="AB594" s="8"/>
      <c r="AC594" s="8"/>
    </row>
    <row r="595" spans="1:29" ht="15.75" customHeight="1">
      <c r="A595" s="457"/>
      <c r="B595" s="614"/>
      <c r="C595" s="457"/>
      <c r="D595" s="457"/>
      <c r="E595" s="457"/>
      <c r="F595" s="457"/>
      <c r="G595" s="457"/>
      <c r="H595" s="457"/>
      <c r="I595" s="457"/>
      <c r="J595" s="457"/>
      <c r="K595" s="902"/>
      <c r="L595" s="457"/>
      <c r="M595" s="457"/>
      <c r="N595" s="457"/>
      <c r="O595" s="457"/>
      <c r="P595" s="457"/>
      <c r="Q595" s="457"/>
      <c r="R595" s="457"/>
      <c r="S595" s="457"/>
      <c r="T595" s="457"/>
      <c r="U595" s="8"/>
      <c r="V595" s="8"/>
      <c r="W595" s="8"/>
      <c r="X595" s="8"/>
      <c r="Y595" s="8"/>
      <c r="Z595" s="8"/>
      <c r="AA595" s="8"/>
      <c r="AB595" s="8"/>
      <c r="AC595" s="8"/>
    </row>
    <row r="596" spans="1:29" ht="15.75" customHeight="1">
      <c r="A596" s="457"/>
      <c r="B596" s="614"/>
      <c r="C596" s="457"/>
      <c r="D596" s="457"/>
      <c r="E596" s="457"/>
      <c r="F596" s="457"/>
      <c r="G596" s="457"/>
      <c r="H596" s="457"/>
      <c r="I596" s="457"/>
      <c r="J596" s="457"/>
      <c r="K596" s="902"/>
      <c r="L596" s="457"/>
      <c r="M596" s="457"/>
      <c r="N596" s="457"/>
      <c r="O596" s="457"/>
      <c r="P596" s="457"/>
      <c r="Q596" s="457"/>
      <c r="R596" s="457"/>
      <c r="S596" s="457"/>
      <c r="T596" s="457"/>
      <c r="U596" s="8"/>
      <c r="V596" s="8"/>
      <c r="W596" s="8"/>
      <c r="X596" s="8"/>
      <c r="Y596" s="8"/>
      <c r="Z596" s="8"/>
      <c r="AA596" s="8"/>
      <c r="AB596" s="8"/>
      <c r="AC596" s="8"/>
    </row>
    <row r="597" spans="1:29" ht="15.75" customHeight="1">
      <c r="A597" s="457"/>
      <c r="B597" s="614"/>
      <c r="C597" s="457"/>
      <c r="D597" s="457"/>
      <c r="E597" s="457"/>
      <c r="F597" s="457"/>
      <c r="G597" s="457"/>
      <c r="H597" s="457"/>
      <c r="I597" s="457"/>
      <c r="J597" s="457"/>
      <c r="K597" s="902"/>
      <c r="L597" s="457"/>
      <c r="M597" s="457"/>
      <c r="N597" s="457"/>
      <c r="O597" s="457"/>
      <c r="P597" s="457"/>
      <c r="Q597" s="457"/>
      <c r="R597" s="457"/>
      <c r="S597" s="457"/>
      <c r="T597" s="457"/>
      <c r="U597" s="8"/>
      <c r="V597" s="8"/>
      <c r="W597" s="8"/>
      <c r="X597" s="8"/>
      <c r="Y597" s="8"/>
      <c r="Z597" s="8"/>
      <c r="AA597" s="8"/>
      <c r="AB597" s="8"/>
      <c r="AC597" s="8"/>
    </row>
    <row r="598" spans="1:29" ht="15.75" customHeight="1">
      <c r="A598" s="457"/>
      <c r="B598" s="614"/>
      <c r="C598" s="457"/>
      <c r="D598" s="457"/>
      <c r="E598" s="457"/>
      <c r="F598" s="457"/>
      <c r="G598" s="457"/>
      <c r="H598" s="457"/>
      <c r="I598" s="457"/>
      <c r="J598" s="457"/>
      <c r="K598" s="902"/>
      <c r="L598" s="457"/>
      <c r="M598" s="457"/>
      <c r="N598" s="457"/>
      <c r="O598" s="457"/>
      <c r="P598" s="457"/>
      <c r="Q598" s="457"/>
      <c r="R598" s="457"/>
      <c r="S598" s="457"/>
      <c r="T598" s="457"/>
      <c r="U598" s="8"/>
      <c r="V598" s="8"/>
      <c r="W598" s="8"/>
      <c r="X598" s="8"/>
      <c r="Y598" s="8"/>
      <c r="Z598" s="8"/>
      <c r="AA598" s="8"/>
      <c r="AB598" s="8"/>
      <c r="AC598" s="8"/>
    </row>
    <row r="599" spans="1:29" ht="15.75" customHeight="1">
      <c r="A599" s="457"/>
      <c r="B599" s="614"/>
      <c r="C599" s="457"/>
      <c r="D599" s="457"/>
      <c r="E599" s="457"/>
      <c r="F599" s="457"/>
      <c r="G599" s="457"/>
      <c r="H599" s="457"/>
      <c r="I599" s="457"/>
      <c r="J599" s="457"/>
      <c r="K599" s="902"/>
      <c r="L599" s="457"/>
      <c r="M599" s="457"/>
      <c r="N599" s="457"/>
      <c r="O599" s="457"/>
      <c r="P599" s="457"/>
      <c r="Q599" s="457"/>
      <c r="R599" s="457"/>
      <c r="S599" s="457"/>
      <c r="T599" s="457"/>
      <c r="U599" s="8"/>
      <c r="V599" s="8"/>
      <c r="W599" s="8"/>
      <c r="X599" s="8"/>
      <c r="Y599" s="8"/>
      <c r="Z599" s="8"/>
      <c r="AA599" s="8"/>
      <c r="AB599" s="8"/>
      <c r="AC599" s="8"/>
    </row>
    <row r="600" spans="1:29" ht="15.75" customHeight="1">
      <c r="A600" s="457"/>
      <c r="B600" s="614"/>
      <c r="C600" s="457"/>
      <c r="D600" s="457"/>
      <c r="E600" s="457"/>
      <c r="F600" s="457"/>
      <c r="G600" s="457"/>
      <c r="H600" s="457"/>
      <c r="I600" s="457"/>
      <c r="J600" s="457"/>
      <c r="K600" s="902"/>
      <c r="L600" s="457"/>
      <c r="M600" s="457"/>
      <c r="N600" s="457"/>
      <c r="O600" s="457"/>
      <c r="P600" s="457"/>
      <c r="Q600" s="457"/>
      <c r="R600" s="457"/>
      <c r="S600" s="457"/>
      <c r="T600" s="457"/>
      <c r="U600" s="8"/>
      <c r="V600" s="8"/>
      <c r="W600" s="8"/>
      <c r="X600" s="8"/>
      <c r="Y600" s="8"/>
      <c r="Z600" s="8"/>
      <c r="AA600" s="8"/>
      <c r="AB600" s="8"/>
      <c r="AC600" s="8"/>
    </row>
    <row r="601" spans="1:29" ht="15.75" customHeight="1">
      <c r="A601" s="457"/>
      <c r="B601" s="614"/>
      <c r="C601" s="457"/>
      <c r="D601" s="457"/>
      <c r="E601" s="457"/>
      <c r="F601" s="457"/>
      <c r="G601" s="457"/>
      <c r="H601" s="457"/>
      <c r="I601" s="457"/>
      <c r="J601" s="457"/>
      <c r="K601" s="902"/>
      <c r="L601" s="457"/>
      <c r="M601" s="457"/>
      <c r="N601" s="457"/>
      <c r="O601" s="457"/>
      <c r="P601" s="457"/>
      <c r="Q601" s="457"/>
      <c r="R601" s="457"/>
      <c r="S601" s="457"/>
      <c r="T601" s="457"/>
      <c r="U601" s="8"/>
      <c r="V601" s="8"/>
      <c r="W601" s="8"/>
      <c r="X601" s="8"/>
      <c r="Y601" s="8"/>
      <c r="Z601" s="8"/>
      <c r="AA601" s="8"/>
      <c r="AB601" s="8"/>
      <c r="AC601" s="8"/>
    </row>
    <row r="602" spans="1:29" ht="15.75" customHeight="1">
      <c r="A602" s="457"/>
      <c r="B602" s="614"/>
      <c r="C602" s="457"/>
      <c r="D602" s="457"/>
      <c r="E602" s="457"/>
      <c r="F602" s="457"/>
      <c r="G602" s="457"/>
      <c r="H602" s="457"/>
      <c r="I602" s="457"/>
      <c r="J602" s="457"/>
      <c r="K602" s="902"/>
      <c r="L602" s="457"/>
      <c r="M602" s="457"/>
      <c r="N602" s="457"/>
      <c r="O602" s="457"/>
      <c r="P602" s="457"/>
      <c r="Q602" s="457"/>
      <c r="R602" s="457"/>
      <c r="S602" s="457"/>
      <c r="T602" s="457"/>
      <c r="U602" s="8"/>
      <c r="V602" s="8"/>
      <c r="W602" s="8"/>
      <c r="X602" s="8"/>
      <c r="Y602" s="8"/>
      <c r="Z602" s="8"/>
      <c r="AA602" s="8"/>
      <c r="AB602" s="8"/>
      <c r="AC602" s="8"/>
    </row>
    <row r="603" spans="1:29" ht="15.75" customHeight="1">
      <c r="A603" s="457"/>
      <c r="B603" s="614"/>
      <c r="C603" s="457"/>
      <c r="D603" s="457"/>
      <c r="E603" s="457"/>
      <c r="F603" s="457"/>
      <c r="G603" s="457"/>
      <c r="H603" s="457"/>
      <c r="I603" s="457"/>
      <c r="J603" s="457"/>
      <c r="K603" s="902"/>
      <c r="L603" s="457"/>
      <c r="M603" s="457"/>
      <c r="N603" s="457"/>
      <c r="O603" s="457"/>
      <c r="P603" s="457"/>
      <c r="Q603" s="457"/>
      <c r="R603" s="457"/>
      <c r="S603" s="457"/>
      <c r="T603" s="457"/>
      <c r="U603" s="8"/>
      <c r="V603" s="8"/>
      <c r="W603" s="8"/>
      <c r="X603" s="8"/>
      <c r="Y603" s="8"/>
      <c r="Z603" s="8"/>
      <c r="AA603" s="8"/>
      <c r="AB603" s="8"/>
      <c r="AC603" s="8"/>
    </row>
    <row r="604" spans="1:29" ht="15.75" customHeight="1">
      <c r="A604" s="457"/>
      <c r="B604" s="614"/>
      <c r="C604" s="457"/>
      <c r="D604" s="457"/>
      <c r="E604" s="457"/>
      <c r="F604" s="457"/>
      <c r="G604" s="457"/>
      <c r="H604" s="457"/>
      <c r="I604" s="457"/>
      <c r="J604" s="457"/>
      <c r="K604" s="902"/>
      <c r="L604" s="457"/>
      <c r="M604" s="457"/>
      <c r="N604" s="457"/>
      <c r="O604" s="457"/>
      <c r="P604" s="457"/>
      <c r="Q604" s="457"/>
      <c r="R604" s="457"/>
      <c r="S604" s="457"/>
      <c r="T604" s="457"/>
      <c r="U604" s="8"/>
      <c r="V604" s="8"/>
      <c r="W604" s="8"/>
      <c r="X604" s="8"/>
      <c r="Y604" s="8"/>
      <c r="Z604" s="8"/>
      <c r="AA604" s="8"/>
      <c r="AB604" s="8"/>
      <c r="AC604" s="8"/>
    </row>
    <row r="605" spans="1:29" ht="15.75" customHeight="1">
      <c r="A605" s="457"/>
      <c r="B605" s="614"/>
      <c r="C605" s="457"/>
      <c r="D605" s="457"/>
      <c r="E605" s="457"/>
      <c r="F605" s="457"/>
      <c r="G605" s="457"/>
      <c r="H605" s="457"/>
      <c r="I605" s="457"/>
      <c r="J605" s="457"/>
      <c r="K605" s="902"/>
      <c r="L605" s="457"/>
      <c r="M605" s="457"/>
      <c r="N605" s="457"/>
      <c r="O605" s="457"/>
      <c r="P605" s="457"/>
      <c r="Q605" s="457"/>
      <c r="R605" s="457"/>
      <c r="S605" s="457"/>
      <c r="T605" s="457"/>
      <c r="U605" s="8"/>
      <c r="V605" s="8"/>
      <c r="W605" s="8"/>
      <c r="X605" s="8"/>
      <c r="Y605" s="8"/>
      <c r="Z605" s="8"/>
      <c r="AA605" s="8"/>
      <c r="AB605" s="8"/>
      <c r="AC605" s="8"/>
    </row>
    <row r="606" spans="1:29" ht="15.75" customHeight="1">
      <c r="A606" s="457"/>
      <c r="B606" s="614"/>
      <c r="C606" s="457"/>
      <c r="D606" s="457"/>
      <c r="E606" s="457"/>
      <c r="F606" s="457"/>
      <c r="G606" s="457"/>
      <c r="H606" s="457"/>
      <c r="I606" s="457"/>
      <c r="J606" s="457"/>
      <c r="K606" s="902"/>
      <c r="L606" s="457"/>
      <c r="M606" s="457"/>
      <c r="N606" s="457"/>
      <c r="O606" s="457"/>
      <c r="P606" s="457"/>
      <c r="Q606" s="457"/>
      <c r="R606" s="457"/>
      <c r="S606" s="457"/>
      <c r="T606" s="457"/>
      <c r="U606" s="8"/>
      <c r="V606" s="8"/>
      <c r="W606" s="8"/>
      <c r="X606" s="8"/>
      <c r="Y606" s="8"/>
      <c r="Z606" s="8"/>
      <c r="AA606" s="8"/>
      <c r="AB606" s="8"/>
      <c r="AC606" s="8"/>
    </row>
    <row r="607" spans="1:29" ht="15.75" customHeight="1">
      <c r="A607" s="457"/>
      <c r="B607" s="614"/>
      <c r="C607" s="457"/>
      <c r="D607" s="457"/>
      <c r="E607" s="457"/>
      <c r="F607" s="457"/>
      <c r="G607" s="457"/>
      <c r="H607" s="457"/>
      <c r="I607" s="457"/>
      <c r="J607" s="457"/>
      <c r="K607" s="902"/>
      <c r="L607" s="457"/>
      <c r="M607" s="457"/>
      <c r="N607" s="457"/>
      <c r="O607" s="457"/>
      <c r="P607" s="457"/>
      <c r="Q607" s="457"/>
      <c r="R607" s="457"/>
      <c r="S607" s="457"/>
      <c r="T607" s="457"/>
      <c r="U607" s="8"/>
      <c r="V607" s="8"/>
      <c r="W607" s="8"/>
      <c r="X607" s="8"/>
      <c r="Y607" s="8"/>
      <c r="Z607" s="8"/>
      <c r="AA607" s="8"/>
      <c r="AB607" s="8"/>
      <c r="AC607" s="8"/>
    </row>
    <row r="608" spans="1:29" ht="15.75" customHeight="1">
      <c r="A608" s="457"/>
      <c r="B608" s="614"/>
      <c r="C608" s="457"/>
      <c r="D608" s="457"/>
      <c r="E608" s="457"/>
      <c r="F608" s="457"/>
      <c r="G608" s="457"/>
      <c r="H608" s="457"/>
      <c r="I608" s="457"/>
      <c r="J608" s="457"/>
      <c r="K608" s="902"/>
      <c r="L608" s="457"/>
      <c r="M608" s="457"/>
      <c r="N608" s="457"/>
      <c r="O608" s="457"/>
      <c r="P608" s="457"/>
      <c r="Q608" s="457"/>
      <c r="R608" s="457"/>
      <c r="S608" s="457"/>
      <c r="T608" s="457"/>
      <c r="U608" s="8"/>
      <c r="V608" s="8"/>
      <c r="W608" s="8"/>
      <c r="X608" s="8"/>
      <c r="Y608" s="8"/>
      <c r="Z608" s="8"/>
      <c r="AA608" s="8"/>
      <c r="AB608" s="8"/>
      <c r="AC608" s="8"/>
    </row>
    <row r="609" spans="1:29" ht="15.75" customHeight="1">
      <c r="A609" s="457"/>
      <c r="B609" s="614"/>
      <c r="C609" s="457"/>
      <c r="D609" s="457"/>
      <c r="E609" s="457"/>
      <c r="F609" s="457"/>
      <c r="G609" s="457"/>
      <c r="H609" s="457"/>
      <c r="I609" s="457"/>
      <c r="J609" s="457"/>
      <c r="K609" s="902"/>
      <c r="L609" s="457"/>
      <c r="M609" s="457"/>
      <c r="N609" s="457"/>
      <c r="O609" s="457"/>
      <c r="P609" s="457"/>
      <c r="Q609" s="457"/>
      <c r="R609" s="457"/>
      <c r="S609" s="457"/>
      <c r="T609" s="457"/>
      <c r="U609" s="8"/>
      <c r="V609" s="8"/>
      <c r="W609" s="8"/>
      <c r="X609" s="8"/>
      <c r="Y609" s="8"/>
      <c r="Z609" s="8"/>
      <c r="AA609" s="8"/>
      <c r="AB609" s="8"/>
      <c r="AC609" s="8"/>
    </row>
    <row r="610" spans="1:29" ht="15.75" customHeight="1">
      <c r="A610" s="457"/>
      <c r="B610" s="614"/>
      <c r="C610" s="457"/>
      <c r="D610" s="457"/>
      <c r="E610" s="457"/>
      <c r="F610" s="457"/>
      <c r="G610" s="457"/>
      <c r="H610" s="457"/>
      <c r="I610" s="457"/>
      <c r="J610" s="457"/>
      <c r="K610" s="902"/>
      <c r="L610" s="457"/>
      <c r="M610" s="457"/>
      <c r="N610" s="457"/>
      <c r="O610" s="457"/>
      <c r="P610" s="457"/>
      <c r="Q610" s="457"/>
      <c r="R610" s="457"/>
      <c r="S610" s="457"/>
      <c r="T610" s="457"/>
      <c r="U610" s="8"/>
      <c r="V610" s="8"/>
      <c r="W610" s="8"/>
      <c r="X610" s="8"/>
      <c r="Y610" s="8"/>
      <c r="Z610" s="8"/>
      <c r="AA610" s="8"/>
      <c r="AB610" s="8"/>
      <c r="AC610" s="8"/>
    </row>
    <row r="611" spans="1:29" ht="15.75" customHeight="1">
      <c r="A611" s="457"/>
      <c r="B611" s="614"/>
      <c r="C611" s="457"/>
      <c r="D611" s="457"/>
      <c r="E611" s="457"/>
      <c r="F611" s="457"/>
      <c r="G611" s="457"/>
      <c r="H611" s="457"/>
      <c r="I611" s="457"/>
      <c r="J611" s="457"/>
      <c r="K611" s="902"/>
      <c r="L611" s="457"/>
      <c r="M611" s="457"/>
      <c r="N611" s="457"/>
      <c r="O611" s="457"/>
      <c r="P611" s="457"/>
      <c r="Q611" s="457"/>
      <c r="R611" s="457"/>
      <c r="S611" s="457"/>
      <c r="T611" s="457"/>
      <c r="U611" s="8"/>
      <c r="V611" s="8"/>
      <c r="W611" s="8"/>
      <c r="X611" s="8"/>
      <c r="Y611" s="8"/>
      <c r="Z611" s="8"/>
      <c r="AA611" s="8"/>
      <c r="AB611" s="8"/>
      <c r="AC611" s="8"/>
    </row>
    <row r="612" spans="1:29" ht="15.75" customHeight="1">
      <c r="A612" s="457"/>
      <c r="B612" s="614"/>
      <c r="C612" s="457"/>
      <c r="D612" s="457"/>
      <c r="E612" s="457"/>
      <c r="F612" s="457"/>
      <c r="G612" s="457"/>
      <c r="H612" s="457"/>
      <c r="I612" s="457"/>
      <c r="J612" s="457"/>
      <c r="K612" s="902"/>
      <c r="L612" s="457"/>
      <c r="M612" s="457"/>
      <c r="N612" s="457"/>
      <c r="O612" s="457"/>
      <c r="P612" s="457"/>
      <c r="Q612" s="457"/>
      <c r="R612" s="457"/>
      <c r="S612" s="457"/>
      <c r="T612" s="457"/>
      <c r="U612" s="8"/>
      <c r="V612" s="8"/>
      <c r="W612" s="8"/>
      <c r="X612" s="8"/>
      <c r="Y612" s="8"/>
      <c r="Z612" s="8"/>
      <c r="AA612" s="8"/>
      <c r="AB612" s="8"/>
      <c r="AC612" s="8"/>
    </row>
    <row r="613" spans="1:29" ht="15.75" customHeight="1">
      <c r="A613" s="457"/>
      <c r="B613" s="614"/>
      <c r="C613" s="457"/>
      <c r="D613" s="457"/>
      <c r="E613" s="457"/>
      <c r="F613" s="457"/>
      <c r="G613" s="457"/>
      <c r="H613" s="457"/>
      <c r="I613" s="457"/>
      <c r="J613" s="457"/>
      <c r="K613" s="902"/>
      <c r="L613" s="457"/>
      <c r="M613" s="457"/>
      <c r="N613" s="457"/>
      <c r="O613" s="457"/>
      <c r="P613" s="457"/>
      <c r="Q613" s="457"/>
      <c r="R613" s="457"/>
      <c r="S613" s="457"/>
      <c r="T613" s="457"/>
      <c r="U613" s="8"/>
      <c r="V613" s="8"/>
      <c r="W613" s="8"/>
      <c r="X613" s="8"/>
      <c r="Y613" s="8"/>
      <c r="Z613" s="8"/>
      <c r="AA613" s="8"/>
      <c r="AB613" s="8"/>
      <c r="AC613" s="8"/>
    </row>
    <row r="614" spans="1:29" ht="15.75" customHeight="1">
      <c r="A614" s="457"/>
      <c r="B614" s="614"/>
      <c r="C614" s="457"/>
      <c r="D614" s="457"/>
      <c r="E614" s="457"/>
      <c r="F614" s="457"/>
      <c r="G614" s="457"/>
      <c r="H614" s="457"/>
      <c r="I614" s="457"/>
      <c r="J614" s="457"/>
      <c r="K614" s="902"/>
      <c r="L614" s="457"/>
      <c r="M614" s="457"/>
      <c r="N614" s="457"/>
      <c r="O614" s="457"/>
      <c r="P614" s="457"/>
      <c r="Q614" s="457"/>
      <c r="R614" s="457"/>
      <c r="S614" s="457"/>
      <c r="T614" s="457"/>
      <c r="U614" s="8"/>
      <c r="V614" s="8"/>
      <c r="W614" s="8"/>
      <c r="X614" s="8"/>
      <c r="Y614" s="8"/>
      <c r="Z614" s="8"/>
      <c r="AA614" s="8"/>
      <c r="AB614" s="8"/>
      <c r="AC614" s="8"/>
    </row>
    <row r="615" spans="1:29" ht="15.75" customHeight="1">
      <c r="A615" s="457"/>
      <c r="B615" s="614"/>
      <c r="C615" s="457"/>
      <c r="D615" s="457"/>
      <c r="E615" s="457"/>
      <c r="F615" s="457"/>
      <c r="G615" s="457"/>
      <c r="H615" s="457"/>
      <c r="I615" s="457"/>
      <c r="J615" s="457"/>
      <c r="K615" s="902"/>
      <c r="L615" s="457"/>
      <c r="M615" s="457"/>
      <c r="N615" s="457"/>
      <c r="O615" s="457"/>
      <c r="P615" s="457"/>
      <c r="Q615" s="457"/>
      <c r="R615" s="457"/>
      <c r="S615" s="457"/>
      <c r="T615" s="457"/>
      <c r="U615" s="8"/>
      <c r="V615" s="8"/>
      <c r="W615" s="8"/>
      <c r="X615" s="8"/>
      <c r="Y615" s="8"/>
      <c r="Z615" s="8"/>
      <c r="AA615" s="8"/>
      <c r="AB615" s="8"/>
      <c r="AC615" s="8"/>
    </row>
    <row r="616" spans="1:29" ht="15.75" customHeight="1">
      <c r="A616" s="457"/>
      <c r="B616" s="614"/>
      <c r="C616" s="457"/>
      <c r="D616" s="457"/>
      <c r="E616" s="457"/>
      <c r="F616" s="457"/>
      <c r="G616" s="457"/>
      <c r="H616" s="457"/>
      <c r="I616" s="457"/>
      <c r="J616" s="457"/>
      <c r="K616" s="902"/>
      <c r="L616" s="457"/>
      <c r="M616" s="457"/>
      <c r="N616" s="457"/>
      <c r="O616" s="457"/>
      <c r="P616" s="457"/>
      <c r="Q616" s="457"/>
      <c r="R616" s="457"/>
      <c r="S616" s="457"/>
      <c r="T616" s="457"/>
      <c r="U616" s="8"/>
      <c r="V616" s="8"/>
      <c r="W616" s="8"/>
      <c r="X616" s="8"/>
      <c r="Y616" s="8"/>
      <c r="Z616" s="8"/>
      <c r="AA616" s="8"/>
      <c r="AB616" s="8"/>
      <c r="AC616" s="8"/>
    </row>
    <row r="617" spans="1:29" ht="15.75" customHeight="1">
      <c r="A617" s="457"/>
      <c r="B617" s="614"/>
      <c r="C617" s="457"/>
      <c r="D617" s="457"/>
      <c r="E617" s="457"/>
      <c r="F617" s="457"/>
      <c r="G617" s="457"/>
      <c r="H617" s="457"/>
      <c r="I617" s="457"/>
      <c r="J617" s="457"/>
      <c r="K617" s="902"/>
      <c r="L617" s="457"/>
      <c r="M617" s="457"/>
      <c r="N617" s="457"/>
      <c r="O617" s="457"/>
      <c r="P617" s="457"/>
      <c r="Q617" s="457"/>
      <c r="R617" s="457"/>
      <c r="S617" s="457"/>
      <c r="T617" s="457"/>
      <c r="U617" s="8"/>
      <c r="V617" s="8"/>
      <c r="W617" s="8"/>
      <c r="X617" s="8"/>
      <c r="Y617" s="8"/>
      <c r="Z617" s="8"/>
      <c r="AA617" s="8"/>
      <c r="AB617" s="8"/>
      <c r="AC617" s="8"/>
    </row>
    <row r="618" spans="1:29" ht="15.75" customHeight="1">
      <c r="A618" s="457"/>
      <c r="B618" s="614"/>
      <c r="C618" s="457"/>
      <c r="D618" s="457"/>
      <c r="E618" s="457"/>
      <c r="F618" s="457"/>
      <c r="G618" s="457"/>
      <c r="H618" s="457"/>
      <c r="I618" s="457"/>
      <c r="J618" s="457"/>
      <c r="K618" s="902"/>
      <c r="L618" s="457"/>
      <c r="M618" s="457"/>
      <c r="N618" s="457"/>
      <c r="O618" s="457"/>
      <c r="P618" s="457"/>
      <c r="Q618" s="457"/>
      <c r="R618" s="457"/>
      <c r="S618" s="457"/>
      <c r="T618" s="457"/>
      <c r="U618" s="8"/>
      <c r="V618" s="8"/>
      <c r="W618" s="8"/>
      <c r="X618" s="8"/>
      <c r="Y618" s="8"/>
      <c r="Z618" s="8"/>
      <c r="AA618" s="8"/>
      <c r="AB618" s="8"/>
      <c r="AC618" s="8"/>
    </row>
    <row r="619" spans="1:29" ht="15.75" customHeight="1">
      <c r="A619" s="457"/>
      <c r="B619" s="614"/>
      <c r="C619" s="457"/>
      <c r="D619" s="457"/>
      <c r="E619" s="457"/>
      <c r="F619" s="457"/>
      <c r="G619" s="457"/>
      <c r="H619" s="457"/>
      <c r="I619" s="457"/>
      <c r="J619" s="457"/>
      <c r="K619" s="902"/>
      <c r="L619" s="457"/>
      <c r="M619" s="457"/>
      <c r="N619" s="457"/>
      <c r="O619" s="457"/>
      <c r="P619" s="457"/>
      <c r="Q619" s="457"/>
      <c r="R619" s="457"/>
      <c r="S619" s="457"/>
      <c r="T619" s="457"/>
      <c r="U619" s="8"/>
      <c r="V619" s="8"/>
      <c r="W619" s="8"/>
      <c r="X619" s="8"/>
      <c r="Y619" s="8"/>
      <c r="Z619" s="8"/>
      <c r="AA619" s="8"/>
      <c r="AB619" s="8"/>
      <c r="AC619" s="8"/>
    </row>
    <row r="620" spans="1:29" ht="15.75" customHeight="1">
      <c r="A620" s="457"/>
      <c r="B620" s="614"/>
      <c r="C620" s="457"/>
      <c r="D620" s="457"/>
      <c r="E620" s="457"/>
      <c r="F620" s="457"/>
      <c r="G620" s="457"/>
      <c r="H620" s="457"/>
      <c r="I620" s="457"/>
      <c r="J620" s="457"/>
      <c r="K620" s="902"/>
      <c r="L620" s="457"/>
      <c r="M620" s="457"/>
      <c r="N620" s="457"/>
      <c r="O620" s="457"/>
      <c r="P620" s="457"/>
      <c r="Q620" s="457"/>
      <c r="R620" s="457"/>
      <c r="S620" s="457"/>
      <c r="T620" s="457"/>
      <c r="U620" s="8"/>
      <c r="V620" s="8"/>
      <c r="W620" s="8"/>
      <c r="X620" s="8"/>
      <c r="Y620" s="8"/>
      <c r="Z620" s="8"/>
      <c r="AA620" s="8"/>
      <c r="AB620" s="8"/>
      <c r="AC620" s="8"/>
    </row>
    <row r="621" spans="1:29" ht="15.75" customHeight="1">
      <c r="A621" s="457"/>
      <c r="B621" s="614"/>
      <c r="C621" s="457"/>
      <c r="D621" s="457"/>
      <c r="E621" s="457"/>
      <c r="F621" s="457"/>
      <c r="G621" s="457"/>
      <c r="H621" s="457"/>
      <c r="I621" s="457"/>
      <c r="J621" s="457"/>
      <c r="K621" s="902"/>
      <c r="L621" s="457"/>
      <c r="M621" s="457"/>
      <c r="N621" s="457"/>
      <c r="O621" s="457"/>
      <c r="P621" s="457"/>
      <c r="Q621" s="457"/>
      <c r="R621" s="457"/>
      <c r="S621" s="457"/>
      <c r="T621" s="457"/>
      <c r="U621" s="8"/>
      <c r="V621" s="8"/>
      <c r="W621" s="8"/>
      <c r="X621" s="8"/>
      <c r="Y621" s="8"/>
      <c r="Z621" s="8"/>
      <c r="AA621" s="8"/>
      <c r="AB621" s="8"/>
      <c r="AC621" s="8"/>
    </row>
    <row r="622" spans="1:29" ht="15.75" customHeight="1">
      <c r="A622" s="457"/>
      <c r="B622" s="614"/>
      <c r="C622" s="457"/>
      <c r="D622" s="457"/>
      <c r="E622" s="457"/>
      <c r="F622" s="457"/>
      <c r="G622" s="457"/>
      <c r="H622" s="457"/>
      <c r="I622" s="457"/>
      <c r="J622" s="457"/>
      <c r="K622" s="902"/>
      <c r="L622" s="457"/>
      <c r="M622" s="457"/>
      <c r="N622" s="457"/>
      <c r="O622" s="457"/>
      <c r="P622" s="457"/>
      <c r="Q622" s="457"/>
      <c r="R622" s="457"/>
      <c r="S622" s="457"/>
      <c r="T622" s="457"/>
      <c r="U622" s="8"/>
      <c r="V622" s="8"/>
      <c r="W622" s="8"/>
      <c r="X622" s="8"/>
      <c r="Y622" s="8"/>
      <c r="Z622" s="8"/>
      <c r="AA622" s="8"/>
      <c r="AB622" s="8"/>
      <c r="AC622" s="8"/>
    </row>
    <row r="623" spans="1:29" ht="15.75" customHeight="1">
      <c r="A623" s="457"/>
      <c r="B623" s="614"/>
      <c r="C623" s="457"/>
      <c r="D623" s="457"/>
      <c r="E623" s="457"/>
      <c r="F623" s="457"/>
      <c r="G623" s="457"/>
      <c r="H623" s="457"/>
      <c r="I623" s="457"/>
      <c r="J623" s="457"/>
      <c r="K623" s="902"/>
      <c r="L623" s="457"/>
      <c r="M623" s="457"/>
      <c r="N623" s="457"/>
      <c r="O623" s="457"/>
      <c r="P623" s="457"/>
      <c r="Q623" s="457"/>
      <c r="R623" s="457"/>
      <c r="S623" s="457"/>
      <c r="T623" s="457"/>
      <c r="U623" s="8"/>
      <c r="V623" s="8"/>
      <c r="W623" s="8"/>
      <c r="X623" s="8"/>
      <c r="Y623" s="8"/>
      <c r="Z623" s="8"/>
      <c r="AA623" s="8"/>
      <c r="AB623" s="8"/>
      <c r="AC623" s="8"/>
    </row>
    <row r="624" spans="1:29" ht="15.75" customHeight="1">
      <c r="A624" s="457"/>
      <c r="B624" s="614"/>
      <c r="C624" s="457"/>
      <c r="D624" s="457"/>
      <c r="E624" s="457"/>
      <c r="F624" s="457"/>
      <c r="G624" s="457"/>
      <c r="H624" s="457"/>
      <c r="I624" s="457"/>
      <c r="J624" s="457"/>
      <c r="K624" s="902"/>
      <c r="L624" s="457"/>
      <c r="M624" s="457"/>
      <c r="N624" s="457"/>
      <c r="O624" s="457"/>
      <c r="P624" s="457"/>
      <c r="Q624" s="457"/>
      <c r="R624" s="457"/>
      <c r="S624" s="457"/>
      <c r="T624" s="457"/>
      <c r="U624" s="8"/>
      <c r="V624" s="8"/>
      <c r="W624" s="8"/>
      <c r="X624" s="8"/>
      <c r="Y624" s="8"/>
      <c r="Z624" s="8"/>
      <c r="AA624" s="8"/>
      <c r="AB624" s="8"/>
      <c r="AC624" s="8"/>
    </row>
    <row r="625" spans="1:29" ht="15.75" customHeight="1">
      <c r="A625" s="457"/>
      <c r="B625" s="614"/>
      <c r="C625" s="457"/>
      <c r="D625" s="457"/>
      <c r="E625" s="457"/>
      <c r="F625" s="457"/>
      <c r="G625" s="457"/>
      <c r="H625" s="457"/>
      <c r="I625" s="457"/>
      <c r="J625" s="457"/>
      <c r="K625" s="902"/>
      <c r="L625" s="457"/>
      <c r="M625" s="457"/>
      <c r="N625" s="457"/>
      <c r="O625" s="457"/>
      <c r="P625" s="457"/>
      <c r="Q625" s="457"/>
      <c r="R625" s="457"/>
      <c r="S625" s="457"/>
      <c r="T625" s="457"/>
      <c r="U625" s="8"/>
      <c r="V625" s="8"/>
      <c r="W625" s="8"/>
      <c r="X625" s="8"/>
      <c r="Y625" s="8"/>
      <c r="Z625" s="8"/>
      <c r="AA625" s="8"/>
      <c r="AB625" s="8"/>
      <c r="AC625" s="8"/>
    </row>
    <row r="626" spans="1:29" ht="15.75" customHeight="1">
      <c r="A626" s="457"/>
      <c r="B626" s="614"/>
      <c r="C626" s="457"/>
      <c r="D626" s="457"/>
      <c r="E626" s="457"/>
      <c r="F626" s="457"/>
      <c r="G626" s="457"/>
      <c r="H626" s="457"/>
      <c r="I626" s="457"/>
      <c r="J626" s="457"/>
      <c r="K626" s="902"/>
      <c r="L626" s="457"/>
      <c r="M626" s="457"/>
      <c r="N626" s="457"/>
      <c r="O626" s="457"/>
      <c r="P626" s="457"/>
      <c r="Q626" s="457"/>
      <c r="R626" s="457"/>
      <c r="S626" s="457"/>
      <c r="T626" s="457"/>
      <c r="U626" s="8"/>
      <c r="V626" s="8"/>
      <c r="W626" s="8"/>
      <c r="X626" s="8"/>
      <c r="Y626" s="8"/>
      <c r="Z626" s="8"/>
      <c r="AA626" s="8"/>
      <c r="AB626" s="8"/>
      <c r="AC626" s="8"/>
    </row>
    <row r="627" spans="1:29" ht="15.75" customHeight="1">
      <c r="A627" s="457"/>
      <c r="B627" s="614"/>
      <c r="C627" s="457"/>
      <c r="D627" s="457"/>
      <c r="E627" s="457"/>
      <c r="F627" s="457"/>
      <c r="G627" s="457"/>
      <c r="H627" s="457"/>
      <c r="I627" s="457"/>
      <c r="J627" s="457"/>
      <c r="K627" s="902"/>
      <c r="L627" s="457"/>
      <c r="M627" s="457"/>
      <c r="N627" s="457"/>
      <c r="O627" s="457"/>
      <c r="P627" s="457"/>
      <c r="Q627" s="457"/>
      <c r="R627" s="457"/>
      <c r="S627" s="457"/>
      <c r="T627" s="457"/>
      <c r="U627" s="8"/>
      <c r="V627" s="8"/>
      <c r="W627" s="8"/>
      <c r="X627" s="8"/>
      <c r="Y627" s="8"/>
      <c r="Z627" s="8"/>
      <c r="AA627" s="8"/>
      <c r="AB627" s="8"/>
      <c r="AC627" s="8"/>
    </row>
    <row r="628" spans="1:29" ht="15.75" customHeight="1">
      <c r="A628" s="457"/>
      <c r="B628" s="614"/>
      <c r="C628" s="457"/>
      <c r="D628" s="457"/>
      <c r="E628" s="457"/>
      <c r="F628" s="457"/>
      <c r="G628" s="457"/>
      <c r="H628" s="457"/>
      <c r="I628" s="457"/>
      <c r="J628" s="457"/>
      <c r="K628" s="902"/>
      <c r="L628" s="457"/>
      <c r="M628" s="457"/>
      <c r="N628" s="457"/>
      <c r="O628" s="457"/>
      <c r="P628" s="457"/>
      <c r="Q628" s="457"/>
      <c r="R628" s="457"/>
      <c r="S628" s="457"/>
      <c r="T628" s="457"/>
      <c r="U628" s="8"/>
      <c r="V628" s="8"/>
      <c r="W628" s="8"/>
      <c r="X628" s="8"/>
      <c r="Y628" s="8"/>
      <c r="Z628" s="8"/>
      <c r="AA628" s="8"/>
      <c r="AB628" s="8"/>
      <c r="AC628" s="8"/>
    </row>
    <row r="629" spans="1:29" ht="15.75" customHeight="1">
      <c r="A629" s="457"/>
      <c r="B629" s="614"/>
      <c r="C629" s="457"/>
      <c r="D629" s="457"/>
      <c r="E629" s="457"/>
      <c r="F629" s="457"/>
      <c r="G629" s="457"/>
      <c r="H629" s="457"/>
      <c r="I629" s="457"/>
      <c r="J629" s="457"/>
      <c r="K629" s="902"/>
      <c r="L629" s="457"/>
      <c r="M629" s="457"/>
      <c r="N629" s="457"/>
      <c r="O629" s="457"/>
      <c r="P629" s="457"/>
      <c r="Q629" s="457"/>
      <c r="R629" s="457"/>
      <c r="S629" s="457"/>
      <c r="T629" s="457"/>
      <c r="U629" s="8"/>
      <c r="V629" s="8"/>
      <c r="W629" s="8"/>
      <c r="X629" s="8"/>
      <c r="Y629" s="8"/>
      <c r="Z629" s="8"/>
      <c r="AA629" s="8"/>
      <c r="AB629" s="8"/>
      <c r="AC629" s="8"/>
    </row>
    <row r="630" spans="1:29" ht="15.75" customHeight="1">
      <c r="A630" s="457"/>
      <c r="B630" s="614"/>
      <c r="C630" s="457"/>
      <c r="D630" s="457"/>
      <c r="E630" s="457"/>
      <c r="F630" s="457"/>
      <c r="G630" s="457"/>
      <c r="H630" s="457"/>
      <c r="I630" s="457"/>
      <c r="J630" s="457"/>
      <c r="K630" s="902"/>
      <c r="L630" s="457"/>
      <c r="M630" s="457"/>
      <c r="N630" s="457"/>
      <c r="O630" s="457"/>
      <c r="P630" s="457"/>
      <c r="Q630" s="457"/>
      <c r="R630" s="457"/>
      <c r="S630" s="457"/>
      <c r="T630" s="457"/>
      <c r="U630" s="8"/>
      <c r="V630" s="8"/>
      <c r="W630" s="8"/>
      <c r="X630" s="8"/>
      <c r="Y630" s="8"/>
      <c r="Z630" s="8"/>
      <c r="AA630" s="8"/>
      <c r="AB630" s="8"/>
      <c r="AC630" s="8"/>
    </row>
    <row r="631" spans="1:29" ht="15.75" customHeight="1">
      <c r="A631" s="457"/>
      <c r="B631" s="614"/>
      <c r="C631" s="457"/>
      <c r="D631" s="457"/>
      <c r="E631" s="457"/>
      <c r="F631" s="457"/>
      <c r="G631" s="457"/>
      <c r="H631" s="457"/>
      <c r="I631" s="457"/>
      <c r="J631" s="457"/>
      <c r="K631" s="902"/>
      <c r="L631" s="457"/>
      <c r="M631" s="457"/>
      <c r="N631" s="457"/>
      <c r="O631" s="457"/>
      <c r="P631" s="457"/>
      <c r="Q631" s="457"/>
      <c r="R631" s="457"/>
      <c r="S631" s="457"/>
      <c r="T631" s="457"/>
      <c r="U631" s="8"/>
      <c r="V631" s="8"/>
      <c r="W631" s="8"/>
      <c r="X631" s="8"/>
      <c r="Y631" s="8"/>
      <c r="Z631" s="8"/>
      <c r="AA631" s="8"/>
      <c r="AB631" s="8"/>
      <c r="AC631" s="8"/>
    </row>
    <row r="632" spans="1:29" ht="15.75" customHeight="1">
      <c r="A632" s="457"/>
      <c r="B632" s="614"/>
      <c r="C632" s="457"/>
      <c r="D632" s="457"/>
      <c r="E632" s="457"/>
      <c r="F632" s="457"/>
      <c r="G632" s="457"/>
      <c r="H632" s="457"/>
      <c r="I632" s="457"/>
      <c r="J632" s="457"/>
      <c r="K632" s="902"/>
      <c r="L632" s="457"/>
      <c r="M632" s="457"/>
      <c r="N632" s="457"/>
      <c r="O632" s="457"/>
      <c r="P632" s="457"/>
      <c r="Q632" s="457"/>
      <c r="R632" s="457"/>
      <c r="S632" s="457"/>
      <c r="T632" s="457"/>
      <c r="U632" s="8"/>
      <c r="V632" s="8"/>
      <c r="W632" s="8"/>
      <c r="X632" s="8"/>
      <c r="Y632" s="8"/>
      <c r="Z632" s="8"/>
      <c r="AA632" s="8"/>
      <c r="AB632" s="8"/>
      <c r="AC632" s="8"/>
    </row>
    <row r="633" spans="1:29" ht="15.75" customHeight="1">
      <c r="A633" s="457"/>
      <c r="B633" s="614"/>
      <c r="C633" s="457"/>
      <c r="D633" s="457"/>
      <c r="E633" s="457"/>
      <c r="F633" s="457"/>
      <c r="G633" s="457"/>
      <c r="H633" s="457"/>
      <c r="I633" s="457"/>
      <c r="J633" s="457"/>
      <c r="K633" s="902"/>
      <c r="L633" s="457"/>
      <c r="M633" s="457"/>
      <c r="N633" s="457"/>
      <c r="O633" s="457"/>
      <c r="P633" s="457"/>
      <c r="Q633" s="457"/>
      <c r="R633" s="457"/>
      <c r="S633" s="457"/>
      <c r="T633" s="457"/>
      <c r="U633" s="8"/>
      <c r="V633" s="8"/>
      <c r="W633" s="8"/>
      <c r="X633" s="8"/>
      <c r="Y633" s="8"/>
      <c r="Z633" s="8"/>
      <c r="AA633" s="8"/>
      <c r="AB633" s="8"/>
      <c r="AC633" s="8"/>
    </row>
    <row r="634" spans="1:29" ht="15.75" customHeight="1">
      <c r="A634" s="457"/>
      <c r="B634" s="614"/>
      <c r="C634" s="457"/>
      <c r="D634" s="457"/>
      <c r="E634" s="457"/>
      <c r="F634" s="457"/>
      <c r="G634" s="457"/>
      <c r="H634" s="457"/>
      <c r="I634" s="457"/>
      <c r="J634" s="457"/>
      <c r="K634" s="902"/>
      <c r="L634" s="457"/>
      <c r="M634" s="457"/>
      <c r="N634" s="457"/>
      <c r="O634" s="457"/>
      <c r="P634" s="457"/>
      <c r="Q634" s="457"/>
      <c r="R634" s="457"/>
      <c r="S634" s="457"/>
      <c r="T634" s="457"/>
      <c r="U634" s="8"/>
      <c r="V634" s="8"/>
      <c r="W634" s="8"/>
      <c r="X634" s="8"/>
      <c r="Y634" s="8"/>
      <c r="Z634" s="8"/>
      <c r="AA634" s="8"/>
      <c r="AB634" s="8"/>
      <c r="AC634" s="8"/>
    </row>
    <row r="635" spans="1:29" ht="15.75" customHeight="1">
      <c r="A635" s="457"/>
      <c r="B635" s="614"/>
      <c r="C635" s="457"/>
      <c r="D635" s="457"/>
      <c r="E635" s="457"/>
      <c r="F635" s="457"/>
      <c r="G635" s="457"/>
      <c r="H635" s="457"/>
      <c r="I635" s="457"/>
      <c r="J635" s="457"/>
      <c r="K635" s="902"/>
      <c r="L635" s="457"/>
      <c r="M635" s="457"/>
      <c r="N635" s="457"/>
      <c r="O635" s="457"/>
      <c r="P635" s="457"/>
      <c r="Q635" s="457"/>
      <c r="R635" s="457"/>
      <c r="S635" s="457"/>
      <c r="T635" s="457"/>
      <c r="U635" s="8"/>
      <c r="V635" s="8"/>
      <c r="W635" s="8"/>
      <c r="X635" s="8"/>
      <c r="Y635" s="8"/>
      <c r="Z635" s="8"/>
      <c r="AA635" s="8"/>
      <c r="AB635" s="8"/>
      <c r="AC635" s="8"/>
    </row>
    <row r="636" spans="1:29" ht="15.75" customHeight="1">
      <c r="A636" s="457"/>
      <c r="B636" s="614"/>
      <c r="C636" s="457"/>
      <c r="D636" s="457"/>
      <c r="E636" s="457"/>
      <c r="F636" s="457"/>
      <c r="G636" s="457"/>
      <c r="H636" s="457"/>
      <c r="I636" s="457"/>
      <c r="J636" s="457"/>
      <c r="K636" s="902"/>
      <c r="L636" s="457"/>
      <c r="M636" s="457"/>
      <c r="N636" s="457"/>
      <c r="O636" s="457"/>
      <c r="P636" s="457"/>
      <c r="Q636" s="457"/>
      <c r="R636" s="457"/>
      <c r="S636" s="457"/>
      <c r="T636" s="457"/>
      <c r="U636" s="8"/>
      <c r="V636" s="8"/>
      <c r="W636" s="8"/>
      <c r="X636" s="8"/>
      <c r="Y636" s="8"/>
      <c r="Z636" s="8"/>
      <c r="AA636" s="8"/>
      <c r="AB636" s="8"/>
      <c r="AC636" s="8"/>
    </row>
    <row r="637" spans="1:29" ht="15.75" customHeight="1">
      <c r="A637" s="457"/>
      <c r="B637" s="614"/>
      <c r="C637" s="457"/>
      <c r="D637" s="457"/>
      <c r="E637" s="457"/>
      <c r="F637" s="457"/>
      <c r="G637" s="457"/>
      <c r="H637" s="457"/>
      <c r="I637" s="457"/>
      <c r="J637" s="457"/>
      <c r="K637" s="902"/>
      <c r="L637" s="457"/>
      <c r="M637" s="457"/>
      <c r="N637" s="457"/>
      <c r="O637" s="457"/>
      <c r="P637" s="457"/>
      <c r="Q637" s="457"/>
      <c r="R637" s="457"/>
      <c r="S637" s="457"/>
      <c r="T637" s="457"/>
      <c r="U637" s="8"/>
      <c r="V637" s="8"/>
      <c r="W637" s="8"/>
      <c r="X637" s="8"/>
      <c r="Y637" s="8"/>
      <c r="Z637" s="8"/>
      <c r="AA637" s="8"/>
      <c r="AB637" s="8"/>
      <c r="AC637" s="8"/>
    </row>
    <row r="638" spans="1:29" ht="15.75" customHeight="1">
      <c r="A638" s="457"/>
      <c r="B638" s="614"/>
      <c r="C638" s="457"/>
      <c r="D638" s="457"/>
      <c r="E638" s="457"/>
      <c r="F638" s="457"/>
      <c r="G638" s="457"/>
      <c r="H638" s="457"/>
      <c r="I638" s="457"/>
      <c r="J638" s="457"/>
      <c r="K638" s="902"/>
      <c r="L638" s="457"/>
      <c r="M638" s="457"/>
      <c r="N638" s="457"/>
      <c r="O638" s="457"/>
      <c r="P638" s="457"/>
      <c r="Q638" s="457"/>
      <c r="R638" s="457"/>
      <c r="S638" s="457"/>
      <c r="T638" s="457"/>
      <c r="U638" s="8"/>
      <c r="V638" s="8"/>
      <c r="W638" s="8"/>
      <c r="X638" s="8"/>
      <c r="Y638" s="8"/>
      <c r="Z638" s="8"/>
      <c r="AA638" s="8"/>
      <c r="AB638" s="8"/>
      <c r="AC638" s="8"/>
    </row>
    <row r="639" spans="1:29" ht="15.75" customHeight="1">
      <c r="A639" s="457"/>
      <c r="B639" s="614"/>
      <c r="C639" s="457"/>
      <c r="D639" s="457"/>
      <c r="E639" s="457"/>
      <c r="F639" s="457"/>
      <c r="G639" s="457"/>
      <c r="H639" s="457"/>
      <c r="I639" s="457"/>
      <c r="J639" s="457"/>
      <c r="K639" s="902"/>
      <c r="L639" s="457"/>
      <c r="M639" s="457"/>
      <c r="N639" s="457"/>
      <c r="O639" s="457"/>
      <c r="P639" s="457"/>
      <c r="Q639" s="457"/>
      <c r="R639" s="457"/>
      <c r="S639" s="457"/>
      <c r="T639" s="457"/>
      <c r="U639" s="8"/>
      <c r="V639" s="8"/>
      <c r="W639" s="8"/>
      <c r="X639" s="8"/>
      <c r="Y639" s="8"/>
      <c r="Z639" s="8"/>
      <c r="AA639" s="8"/>
      <c r="AB639" s="8"/>
      <c r="AC639" s="8"/>
    </row>
    <row r="640" spans="1:29" ht="15.75" customHeight="1">
      <c r="A640" s="457"/>
      <c r="B640" s="614"/>
      <c r="C640" s="457"/>
      <c r="D640" s="457"/>
      <c r="E640" s="457"/>
      <c r="F640" s="457"/>
      <c r="G640" s="457"/>
      <c r="H640" s="457"/>
      <c r="I640" s="457"/>
      <c r="J640" s="457"/>
      <c r="K640" s="902"/>
      <c r="L640" s="457"/>
      <c r="M640" s="457"/>
      <c r="N640" s="457"/>
      <c r="O640" s="457"/>
      <c r="P640" s="457"/>
      <c r="Q640" s="457"/>
      <c r="R640" s="457"/>
      <c r="S640" s="457"/>
      <c r="T640" s="457"/>
      <c r="U640" s="8"/>
      <c r="V640" s="8"/>
      <c r="W640" s="8"/>
      <c r="X640" s="8"/>
      <c r="Y640" s="8"/>
      <c r="Z640" s="8"/>
      <c r="AA640" s="8"/>
      <c r="AB640" s="8"/>
      <c r="AC640" s="8"/>
    </row>
    <row r="641" spans="1:29" ht="15.75" customHeight="1">
      <c r="A641" s="457"/>
      <c r="B641" s="614"/>
      <c r="C641" s="457"/>
      <c r="D641" s="457"/>
      <c r="E641" s="457"/>
      <c r="F641" s="457"/>
      <c r="G641" s="457"/>
      <c r="H641" s="457"/>
      <c r="I641" s="457"/>
      <c r="J641" s="457"/>
      <c r="K641" s="902"/>
      <c r="L641" s="457"/>
      <c r="M641" s="457"/>
      <c r="N641" s="457"/>
      <c r="O641" s="457"/>
      <c r="P641" s="457"/>
      <c r="Q641" s="457"/>
      <c r="R641" s="457"/>
      <c r="S641" s="457"/>
      <c r="T641" s="457"/>
      <c r="U641" s="8"/>
      <c r="V641" s="8"/>
      <c r="W641" s="8"/>
      <c r="X641" s="8"/>
      <c r="Y641" s="8"/>
      <c r="Z641" s="8"/>
      <c r="AA641" s="8"/>
      <c r="AB641" s="8"/>
      <c r="AC641" s="8"/>
    </row>
    <row r="642" spans="1:29" ht="15.75" customHeight="1">
      <c r="A642" s="457"/>
      <c r="B642" s="614"/>
      <c r="C642" s="457"/>
      <c r="D642" s="457"/>
      <c r="E642" s="457"/>
      <c r="F642" s="457"/>
      <c r="G642" s="457"/>
      <c r="H642" s="457"/>
      <c r="I642" s="457"/>
      <c r="J642" s="457"/>
      <c r="K642" s="902"/>
      <c r="L642" s="457"/>
      <c r="M642" s="457"/>
      <c r="N642" s="457"/>
      <c r="O642" s="457"/>
      <c r="P642" s="457"/>
      <c r="Q642" s="457"/>
      <c r="R642" s="457"/>
      <c r="S642" s="457"/>
      <c r="T642" s="457"/>
      <c r="U642" s="8"/>
      <c r="V642" s="8"/>
      <c r="W642" s="8"/>
      <c r="X642" s="8"/>
      <c r="Y642" s="8"/>
      <c r="Z642" s="8"/>
      <c r="AA642" s="8"/>
      <c r="AB642" s="8"/>
      <c r="AC642" s="8"/>
    </row>
    <row r="643" spans="1:29" ht="15.75" customHeight="1">
      <c r="A643" s="457"/>
      <c r="B643" s="614"/>
      <c r="C643" s="457"/>
      <c r="D643" s="457"/>
      <c r="E643" s="457"/>
      <c r="F643" s="457"/>
      <c r="G643" s="457"/>
      <c r="H643" s="457"/>
      <c r="I643" s="457"/>
      <c r="J643" s="457"/>
      <c r="K643" s="902"/>
      <c r="L643" s="457"/>
      <c r="M643" s="457"/>
      <c r="N643" s="457"/>
      <c r="O643" s="457"/>
      <c r="P643" s="457"/>
      <c r="Q643" s="457"/>
      <c r="R643" s="457"/>
      <c r="S643" s="457"/>
      <c r="T643" s="457"/>
      <c r="U643" s="8"/>
      <c r="V643" s="8"/>
      <c r="W643" s="8"/>
      <c r="X643" s="8"/>
      <c r="Y643" s="8"/>
      <c r="Z643" s="8"/>
      <c r="AA643" s="8"/>
      <c r="AB643" s="8"/>
      <c r="AC643" s="8"/>
    </row>
    <row r="644" spans="1:29" ht="15.75" customHeight="1">
      <c r="A644" s="457"/>
      <c r="B644" s="614"/>
      <c r="C644" s="457"/>
      <c r="D644" s="457"/>
      <c r="E644" s="457"/>
      <c r="F644" s="457"/>
      <c r="G644" s="457"/>
      <c r="H644" s="457"/>
      <c r="I644" s="457"/>
      <c r="J644" s="457"/>
      <c r="K644" s="902"/>
      <c r="L644" s="457"/>
      <c r="M644" s="457"/>
      <c r="N644" s="457"/>
      <c r="O644" s="457"/>
      <c r="P644" s="457"/>
      <c r="Q644" s="457"/>
      <c r="R644" s="457"/>
      <c r="S644" s="457"/>
      <c r="T644" s="457"/>
      <c r="U644" s="8"/>
      <c r="V644" s="8"/>
      <c r="W644" s="8"/>
      <c r="X644" s="8"/>
      <c r="Y644" s="8"/>
      <c r="Z644" s="8"/>
      <c r="AA644" s="8"/>
      <c r="AB644" s="8"/>
      <c r="AC644" s="8"/>
    </row>
    <row r="645" spans="1:29" ht="15.75" customHeight="1">
      <c r="A645" s="457"/>
      <c r="B645" s="614"/>
      <c r="C645" s="457"/>
      <c r="D645" s="457"/>
      <c r="E645" s="457"/>
      <c r="F645" s="457"/>
      <c r="G645" s="457"/>
      <c r="H645" s="457"/>
      <c r="I645" s="457"/>
      <c r="J645" s="457"/>
      <c r="K645" s="902"/>
      <c r="L645" s="457"/>
      <c r="M645" s="457"/>
      <c r="N645" s="457"/>
      <c r="O645" s="457"/>
      <c r="P645" s="457"/>
      <c r="Q645" s="457"/>
      <c r="R645" s="457"/>
      <c r="S645" s="457"/>
      <c r="T645" s="457"/>
      <c r="U645" s="8"/>
      <c r="V645" s="8"/>
      <c r="W645" s="8"/>
      <c r="X645" s="8"/>
      <c r="Y645" s="8"/>
      <c r="Z645" s="8"/>
      <c r="AA645" s="8"/>
      <c r="AB645" s="8"/>
      <c r="AC645" s="8"/>
    </row>
    <row r="646" spans="1:29" ht="15.75" customHeight="1">
      <c r="A646" s="457"/>
      <c r="B646" s="614"/>
      <c r="C646" s="457"/>
      <c r="D646" s="457"/>
      <c r="E646" s="457"/>
      <c r="F646" s="457"/>
      <c r="G646" s="457"/>
      <c r="H646" s="457"/>
      <c r="I646" s="457"/>
      <c r="J646" s="457"/>
      <c r="K646" s="902"/>
      <c r="L646" s="457"/>
      <c r="M646" s="457"/>
      <c r="N646" s="457"/>
      <c r="O646" s="457"/>
      <c r="P646" s="457"/>
      <c r="Q646" s="457"/>
      <c r="R646" s="457"/>
      <c r="S646" s="457"/>
      <c r="T646" s="457"/>
      <c r="U646" s="8"/>
      <c r="V646" s="8"/>
      <c r="W646" s="8"/>
      <c r="X646" s="8"/>
      <c r="Y646" s="8"/>
      <c r="Z646" s="8"/>
      <c r="AA646" s="8"/>
      <c r="AB646" s="8"/>
      <c r="AC646" s="8"/>
    </row>
    <row r="647" spans="1:29" ht="15.75" customHeight="1">
      <c r="A647" s="457"/>
      <c r="B647" s="614"/>
      <c r="C647" s="457"/>
      <c r="D647" s="457"/>
      <c r="E647" s="457"/>
      <c r="F647" s="457"/>
      <c r="G647" s="457"/>
      <c r="H647" s="457"/>
      <c r="I647" s="457"/>
      <c r="J647" s="457"/>
      <c r="K647" s="902"/>
      <c r="L647" s="457"/>
      <c r="M647" s="457"/>
      <c r="N647" s="457"/>
      <c r="O647" s="457"/>
      <c r="P647" s="457"/>
      <c r="Q647" s="457"/>
      <c r="R647" s="457"/>
      <c r="S647" s="457"/>
      <c r="T647" s="457"/>
      <c r="U647" s="8"/>
      <c r="V647" s="8"/>
      <c r="W647" s="8"/>
      <c r="X647" s="8"/>
      <c r="Y647" s="8"/>
      <c r="Z647" s="8"/>
      <c r="AA647" s="8"/>
      <c r="AB647" s="8"/>
      <c r="AC647" s="8"/>
    </row>
    <row r="648" spans="1:29" ht="15.75" customHeight="1">
      <c r="A648" s="457"/>
      <c r="B648" s="614"/>
      <c r="C648" s="457"/>
      <c r="D648" s="457"/>
      <c r="E648" s="457"/>
      <c r="F648" s="457"/>
      <c r="G648" s="457"/>
      <c r="H648" s="457"/>
      <c r="I648" s="457"/>
      <c r="J648" s="457"/>
      <c r="K648" s="902"/>
      <c r="L648" s="457"/>
      <c r="M648" s="457"/>
      <c r="N648" s="457"/>
      <c r="O648" s="457"/>
      <c r="P648" s="457"/>
      <c r="Q648" s="457"/>
      <c r="R648" s="457"/>
      <c r="S648" s="457"/>
      <c r="T648" s="457"/>
      <c r="U648" s="8"/>
      <c r="V648" s="8"/>
      <c r="W648" s="8"/>
      <c r="X648" s="8"/>
      <c r="Y648" s="8"/>
      <c r="Z648" s="8"/>
      <c r="AA648" s="8"/>
      <c r="AB648" s="8"/>
      <c r="AC648" s="8"/>
    </row>
    <row r="649" spans="1:29" ht="15.75" customHeight="1">
      <c r="A649" s="457"/>
      <c r="B649" s="614"/>
      <c r="C649" s="457"/>
      <c r="D649" s="457"/>
      <c r="E649" s="457"/>
      <c r="F649" s="457"/>
      <c r="G649" s="457"/>
      <c r="H649" s="457"/>
      <c r="I649" s="457"/>
      <c r="J649" s="457"/>
      <c r="K649" s="902"/>
      <c r="L649" s="457"/>
      <c r="M649" s="457"/>
      <c r="N649" s="457"/>
      <c r="O649" s="457"/>
      <c r="P649" s="457"/>
      <c r="Q649" s="457"/>
      <c r="R649" s="457"/>
      <c r="S649" s="457"/>
      <c r="T649" s="457"/>
      <c r="U649" s="8"/>
      <c r="V649" s="8"/>
      <c r="W649" s="8"/>
      <c r="X649" s="8"/>
      <c r="Y649" s="8"/>
      <c r="Z649" s="8"/>
      <c r="AA649" s="8"/>
      <c r="AB649" s="8"/>
      <c r="AC649" s="8"/>
    </row>
    <row r="650" spans="1:29" ht="15.75" customHeight="1">
      <c r="A650" s="457"/>
      <c r="B650" s="614"/>
      <c r="C650" s="457"/>
      <c r="D650" s="457"/>
      <c r="E650" s="457"/>
      <c r="F650" s="457"/>
      <c r="G650" s="457"/>
      <c r="H650" s="457"/>
      <c r="I650" s="457"/>
      <c r="J650" s="457"/>
      <c r="K650" s="902"/>
      <c r="L650" s="457"/>
      <c r="M650" s="457"/>
      <c r="N650" s="457"/>
      <c r="O650" s="457"/>
      <c r="P650" s="457"/>
      <c r="Q650" s="457"/>
      <c r="R650" s="457"/>
      <c r="S650" s="457"/>
      <c r="T650" s="457"/>
      <c r="U650" s="8"/>
      <c r="V650" s="8"/>
      <c r="W650" s="8"/>
      <c r="X650" s="8"/>
      <c r="Y650" s="8"/>
      <c r="Z650" s="8"/>
      <c r="AA650" s="8"/>
      <c r="AB650" s="8"/>
      <c r="AC650" s="8"/>
    </row>
    <row r="651" spans="1:29" ht="15.75" customHeight="1">
      <c r="A651" s="457"/>
      <c r="B651" s="614"/>
      <c r="C651" s="457"/>
      <c r="D651" s="457"/>
      <c r="E651" s="457"/>
      <c r="F651" s="457"/>
      <c r="G651" s="457"/>
      <c r="H651" s="457"/>
      <c r="I651" s="457"/>
      <c r="J651" s="457"/>
      <c r="K651" s="902"/>
      <c r="L651" s="457"/>
      <c r="M651" s="457"/>
      <c r="N651" s="457"/>
      <c r="O651" s="457"/>
      <c r="P651" s="457"/>
      <c r="Q651" s="457"/>
      <c r="R651" s="457"/>
      <c r="S651" s="457"/>
      <c r="T651" s="457"/>
      <c r="U651" s="8"/>
      <c r="V651" s="8"/>
      <c r="W651" s="8"/>
      <c r="X651" s="8"/>
      <c r="Y651" s="8"/>
      <c r="Z651" s="8"/>
      <c r="AA651" s="8"/>
      <c r="AB651" s="8"/>
      <c r="AC651" s="8"/>
    </row>
    <row r="652" spans="1:29" ht="15.75" customHeight="1">
      <c r="A652" s="457"/>
      <c r="B652" s="614"/>
      <c r="C652" s="457"/>
      <c r="D652" s="457"/>
      <c r="E652" s="457"/>
      <c r="F652" s="457"/>
      <c r="G652" s="457"/>
      <c r="H652" s="457"/>
      <c r="I652" s="457"/>
      <c r="J652" s="457"/>
      <c r="K652" s="902"/>
      <c r="L652" s="457"/>
      <c r="M652" s="457"/>
      <c r="N652" s="457"/>
      <c r="O652" s="457"/>
      <c r="P652" s="457"/>
      <c r="Q652" s="457"/>
      <c r="R652" s="457"/>
      <c r="S652" s="457"/>
      <c r="T652" s="457"/>
      <c r="U652" s="8"/>
      <c r="V652" s="8"/>
      <c r="W652" s="8"/>
      <c r="X652" s="8"/>
      <c r="Y652" s="8"/>
      <c r="Z652" s="8"/>
      <c r="AA652" s="8"/>
      <c r="AB652" s="8"/>
      <c r="AC652" s="8"/>
    </row>
    <row r="653" spans="1:29" ht="15.75" customHeight="1">
      <c r="A653" s="457"/>
      <c r="B653" s="614"/>
      <c r="C653" s="457"/>
      <c r="D653" s="457"/>
      <c r="E653" s="457"/>
      <c r="F653" s="457"/>
      <c r="G653" s="457"/>
      <c r="H653" s="457"/>
      <c r="I653" s="457"/>
      <c r="J653" s="457"/>
      <c r="K653" s="902"/>
      <c r="L653" s="457"/>
      <c r="M653" s="457"/>
      <c r="N653" s="457"/>
      <c r="O653" s="457"/>
      <c r="P653" s="457"/>
      <c r="Q653" s="457"/>
      <c r="R653" s="457"/>
      <c r="S653" s="457"/>
      <c r="T653" s="457"/>
      <c r="U653" s="8"/>
      <c r="V653" s="8"/>
      <c r="W653" s="8"/>
      <c r="X653" s="8"/>
      <c r="Y653" s="8"/>
      <c r="Z653" s="8"/>
      <c r="AA653" s="8"/>
      <c r="AB653" s="8"/>
      <c r="AC653" s="8"/>
    </row>
    <row r="654" spans="1:29" ht="15.75" customHeight="1">
      <c r="A654" s="457"/>
      <c r="B654" s="614"/>
      <c r="C654" s="457"/>
      <c r="D654" s="457"/>
      <c r="E654" s="457"/>
      <c r="F654" s="457"/>
      <c r="G654" s="457"/>
      <c r="H654" s="457"/>
      <c r="I654" s="457"/>
      <c r="J654" s="457"/>
      <c r="K654" s="902"/>
      <c r="L654" s="457"/>
      <c r="M654" s="457"/>
      <c r="N654" s="457"/>
      <c r="O654" s="457"/>
      <c r="P654" s="457"/>
      <c r="Q654" s="457"/>
      <c r="R654" s="457"/>
      <c r="S654" s="457"/>
      <c r="T654" s="457"/>
      <c r="U654" s="8"/>
      <c r="V654" s="8"/>
      <c r="W654" s="8"/>
      <c r="X654" s="8"/>
      <c r="Y654" s="8"/>
      <c r="Z654" s="8"/>
      <c r="AA654" s="8"/>
      <c r="AB654" s="8"/>
      <c r="AC654" s="8"/>
    </row>
    <row r="655" spans="1:29" ht="15.75" customHeight="1">
      <c r="A655" s="457"/>
      <c r="B655" s="614"/>
      <c r="C655" s="457"/>
      <c r="D655" s="457"/>
      <c r="E655" s="457"/>
      <c r="F655" s="457"/>
      <c r="G655" s="457"/>
      <c r="H655" s="457"/>
      <c r="I655" s="457"/>
      <c r="J655" s="457"/>
      <c r="K655" s="902"/>
      <c r="L655" s="457"/>
      <c r="M655" s="457"/>
      <c r="N655" s="457"/>
      <c r="O655" s="457"/>
      <c r="P655" s="457"/>
      <c r="Q655" s="457"/>
      <c r="R655" s="457"/>
      <c r="S655" s="457"/>
      <c r="T655" s="457"/>
      <c r="U655" s="8"/>
      <c r="V655" s="8"/>
      <c r="W655" s="8"/>
      <c r="X655" s="8"/>
      <c r="Y655" s="8"/>
      <c r="Z655" s="8"/>
      <c r="AA655" s="8"/>
      <c r="AB655" s="8"/>
      <c r="AC655" s="8"/>
    </row>
    <row r="656" spans="1:29" ht="15.75" customHeight="1">
      <c r="A656" s="457"/>
      <c r="B656" s="614"/>
      <c r="C656" s="457"/>
      <c r="D656" s="457"/>
      <c r="E656" s="457"/>
      <c r="F656" s="457"/>
      <c r="G656" s="457"/>
      <c r="H656" s="457"/>
      <c r="I656" s="457"/>
      <c r="J656" s="457"/>
      <c r="K656" s="902"/>
      <c r="L656" s="457"/>
      <c r="M656" s="457"/>
      <c r="N656" s="457"/>
      <c r="O656" s="457"/>
      <c r="P656" s="457"/>
      <c r="Q656" s="457"/>
      <c r="R656" s="457"/>
      <c r="S656" s="457"/>
      <c r="T656" s="457"/>
      <c r="U656" s="8"/>
      <c r="V656" s="8"/>
      <c r="W656" s="8"/>
      <c r="X656" s="8"/>
      <c r="Y656" s="8"/>
      <c r="Z656" s="8"/>
      <c r="AA656" s="8"/>
      <c r="AB656" s="8"/>
      <c r="AC656" s="8"/>
    </row>
    <row r="657" spans="1:29" ht="15.75" customHeight="1">
      <c r="A657" s="457"/>
      <c r="B657" s="614"/>
      <c r="C657" s="457"/>
      <c r="D657" s="457"/>
      <c r="E657" s="457"/>
      <c r="F657" s="457"/>
      <c r="G657" s="457"/>
      <c r="H657" s="457"/>
      <c r="I657" s="457"/>
      <c r="J657" s="457"/>
      <c r="K657" s="902"/>
      <c r="L657" s="457"/>
      <c r="M657" s="457"/>
      <c r="N657" s="457"/>
      <c r="O657" s="457"/>
      <c r="P657" s="457"/>
      <c r="Q657" s="457"/>
      <c r="R657" s="457"/>
      <c r="S657" s="457"/>
      <c r="T657" s="457"/>
      <c r="U657" s="8"/>
      <c r="V657" s="8"/>
      <c r="W657" s="8"/>
      <c r="X657" s="8"/>
      <c r="Y657" s="8"/>
      <c r="Z657" s="8"/>
      <c r="AA657" s="8"/>
      <c r="AB657" s="8"/>
      <c r="AC657" s="8"/>
    </row>
    <row r="658" spans="1:29" ht="15.75" customHeight="1">
      <c r="A658" s="457"/>
      <c r="B658" s="614"/>
      <c r="C658" s="457"/>
      <c r="D658" s="457"/>
      <c r="E658" s="457"/>
      <c r="F658" s="457"/>
      <c r="G658" s="457"/>
      <c r="H658" s="457"/>
      <c r="I658" s="457"/>
      <c r="J658" s="457"/>
      <c r="K658" s="902"/>
      <c r="L658" s="457"/>
      <c r="M658" s="457"/>
      <c r="N658" s="457"/>
      <c r="O658" s="457"/>
      <c r="P658" s="457"/>
      <c r="Q658" s="457"/>
      <c r="R658" s="457"/>
      <c r="S658" s="457"/>
      <c r="T658" s="457"/>
      <c r="U658" s="8"/>
      <c r="V658" s="8"/>
      <c r="W658" s="8"/>
      <c r="X658" s="8"/>
      <c r="Y658" s="8"/>
      <c r="Z658" s="8"/>
      <c r="AA658" s="8"/>
      <c r="AB658" s="8"/>
      <c r="AC658" s="8"/>
    </row>
    <row r="659" spans="1:29" ht="15.75" customHeight="1">
      <c r="A659" s="457"/>
      <c r="B659" s="614"/>
      <c r="C659" s="457"/>
      <c r="D659" s="457"/>
      <c r="E659" s="457"/>
      <c r="F659" s="457"/>
      <c r="G659" s="457"/>
      <c r="H659" s="457"/>
      <c r="I659" s="457"/>
      <c r="J659" s="457"/>
      <c r="K659" s="902"/>
      <c r="L659" s="457"/>
      <c r="M659" s="457"/>
      <c r="N659" s="457"/>
      <c r="O659" s="457"/>
      <c r="P659" s="457"/>
      <c r="Q659" s="457"/>
      <c r="R659" s="457"/>
      <c r="S659" s="457"/>
      <c r="T659" s="457"/>
      <c r="U659" s="8"/>
      <c r="V659" s="8"/>
      <c r="W659" s="8"/>
      <c r="X659" s="8"/>
      <c r="Y659" s="8"/>
      <c r="Z659" s="8"/>
      <c r="AA659" s="8"/>
      <c r="AB659" s="8"/>
      <c r="AC659" s="8"/>
    </row>
    <row r="660" spans="1:29" ht="15.75" customHeight="1">
      <c r="A660" s="457"/>
      <c r="B660" s="614"/>
      <c r="C660" s="457"/>
      <c r="D660" s="457"/>
      <c r="E660" s="457"/>
      <c r="F660" s="457"/>
      <c r="G660" s="457"/>
      <c r="H660" s="457"/>
      <c r="I660" s="457"/>
      <c r="J660" s="457"/>
      <c r="K660" s="902"/>
      <c r="L660" s="457"/>
      <c r="M660" s="457"/>
      <c r="N660" s="457"/>
      <c r="O660" s="457"/>
      <c r="P660" s="457"/>
      <c r="Q660" s="457"/>
      <c r="R660" s="457"/>
      <c r="S660" s="457"/>
      <c r="T660" s="457"/>
      <c r="U660" s="8"/>
      <c r="V660" s="8"/>
      <c r="W660" s="8"/>
      <c r="X660" s="8"/>
      <c r="Y660" s="8"/>
      <c r="Z660" s="8"/>
      <c r="AA660" s="8"/>
      <c r="AB660" s="8"/>
      <c r="AC660" s="8"/>
    </row>
    <row r="661" spans="1:29" ht="15.75" customHeight="1">
      <c r="A661" s="457"/>
      <c r="B661" s="614"/>
      <c r="C661" s="457"/>
      <c r="D661" s="457"/>
      <c r="E661" s="457"/>
      <c r="F661" s="457"/>
      <c r="G661" s="457"/>
      <c r="H661" s="457"/>
      <c r="I661" s="457"/>
      <c r="J661" s="457"/>
      <c r="K661" s="902"/>
      <c r="L661" s="457"/>
      <c r="M661" s="457"/>
      <c r="N661" s="457"/>
      <c r="O661" s="457"/>
      <c r="P661" s="457"/>
      <c r="Q661" s="457"/>
      <c r="R661" s="457"/>
      <c r="S661" s="457"/>
      <c r="T661" s="457"/>
      <c r="U661" s="8"/>
      <c r="V661" s="8"/>
      <c r="W661" s="8"/>
      <c r="X661" s="8"/>
      <c r="Y661" s="8"/>
      <c r="Z661" s="8"/>
      <c r="AA661" s="8"/>
      <c r="AB661" s="8"/>
      <c r="AC661" s="8"/>
    </row>
    <row r="662" spans="1:29" ht="15.75" customHeight="1">
      <c r="A662" s="457"/>
      <c r="B662" s="614"/>
      <c r="C662" s="457"/>
      <c r="D662" s="457"/>
      <c r="E662" s="457"/>
      <c r="F662" s="457"/>
      <c r="G662" s="457"/>
      <c r="H662" s="457"/>
      <c r="I662" s="457"/>
      <c r="J662" s="457"/>
      <c r="K662" s="902"/>
      <c r="L662" s="457"/>
      <c r="M662" s="457"/>
      <c r="N662" s="457"/>
      <c r="O662" s="457"/>
      <c r="P662" s="457"/>
      <c r="Q662" s="457"/>
      <c r="R662" s="457"/>
      <c r="S662" s="457"/>
      <c r="T662" s="457"/>
      <c r="U662" s="8"/>
      <c r="V662" s="8"/>
      <c r="W662" s="8"/>
      <c r="X662" s="8"/>
      <c r="Y662" s="8"/>
      <c r="Z662" s="8"/>
      <c r="AA662" s="8"/>
      <c r="AB662" s="8"/>
      <c r="AC662" s="8"/>
    </row>
    <row r="663" spans="1:29" ht="15.75" customHeight="1">
      <c r="A663" s="457"/>
      <c r="B663" s="614"/>
      <c r="C663" s="457"/>
      <c r="D663" s="457"/>
      <c r="E663" s="457"/>
      <c r="F663" s="457"/>
      <c r="G663" s="457"/>
      <c r="H663" s="457"/>
      <c r="I663" s="457"/>
      <c r="J663" s="457"/>
      <c r="K663" s="902"/>
      <c r="L663" s="457"/>
      <c r="M663" s="457"/>
      <c r="N663" s="457"/>
      <c r="O663" s="457"/>
      <c r="P663" s="457"/>
      <c r="Q663" s="457"/>
      <c r="R663" s="457"/>
      <c r="S663" s="457"/>
      <c r="T663" s="457"/>
      <c r="U663" s="8"/>
      <c r="V663" s="8"/>
      <c r="W663" s="8"/>
      <c r="X663" s="8"/>
      <c r="Y663" s="8"/>
      <c r="Z663" s="8"/>
      <c r="AA663" s="8"/>
      <c r="AB663" s="8"/>
      <c r="AC663" s="8"/>
    </row>
    <row r="664" spans="1:29" ht="15.75" customHeight="1">
      <c r="A664" s="457"/>
      <c r="B664" s="614"/>
      <c r="C664" s="457"/>
      <c r="D664" s="457"/>
      <c r="E664" s="457"/>
      <c r="F664" s="457"/>
      <c r="G664" s="457"/>
      <c r="H664" s="457"/>
      <c r="I664" s="457"/>
      <c r="J664" s="457"/>
      <c r="K664" s="902"/>
      <c r="L664" s="457"/>
      <c r="M664" s="457"/>
      <c r="N664" s="457"/>
      <c r="O664" s="457"/>
      <c r="P664" s="457"/>
      <c r="Q664" s="457"/>
      <c r="R664" s="457"/>
      <c r="S664" s="457"/>
      <c r="T664" s="457"/>
      <c r="U664" s="8"/>
      <c r="V664" s="8"/>
      <c r="W664" s="8"/>
      <c r="X664" s="8"/>
      <c r="Y664" s="8"/>
      <c r="Z664" s="8"/>
      <c r="AA664" s="8"/>
      <c r="AB664" s="8"/>
      <c r="AC664" s="8"/>
    </row>
    <row r="665" spans="1:29" ht="15.75" customHeight="1">
      <c r="A665" s="457"/>
      <c r="B665" s="614"/>
      <c r="C665" s="457"/>
      <c r="D665" s="457"/>
      <c r="E665" s="457"/>
      <c r="F665" s="457"/>
      <c r="G665" s="457"/>
      <c r="H665" s="457"/>
      <c r="I665" s="457"/>
      <c r="J665" s="457"/>
      <c r="K665" s="902"/>
      <c r="L665" s="457"/>
      <c r="M665" s="457"/>
      <c r="N665" s="457"/>
      <c r="O665" s="457"/>
      <c r="P665" s="457"/>
      <c r="Q665" s="457"/>
      <c r="R665" s="457"/>
      <c r="S665" s="457"/>
      <c r="T665" s="457"/>
      <c r="U665" s="8"/>
      <c r="V665" s="8"/>
      <c r="W665" s="8"/>
      <c r="X665" s="8"/>
      <c r="Y665" s="8"/>
      <c r="Z665" s="8"/>
      <c r="AA665" s="8"/>
      <c r="AB665" s="8"/>
      <c r="AC665" s="8"/>
    </row>
    <row r="666" spans="1:29" ht="15.75" customHeight="1">
      <c r="A666" s="457"/>
      <c r="B666" s="614"/>
      <c r="C666" s="457"/>
      <c r="D666" s="457"/>
      <c r="E666" s="457"/>
      <c r="F666" s="457"/>
      <c r="G666" s="457"/>
      <c r="H666" s="457"/>
      <c r="I666" s="457"/>
      <c r="J666" s="457"/>
      <c r="K666" s="902"/>
      <c r="L666" s="457"/>
      <c r="M666" s="457"/>
      <c r="N666" s="457"/>
      <c r="O666" s="457"/>
      <c r="P666" s="457"/>
      <c r="Q666" s="457"/>
      <c r="R666" s="457"/>
      <c r="S666" s="457"/>
      <c r="T666" s="457"/>
      <c r="U666" s="8"/>
      <c r="V666" s="8"/>
      <c r="W666" s="8"/>
      <c r="X666" s="8"/>
      <c r="Y666" s="8"/>
      <c r="Z666" s="8"/>
      <c r="AA666" s="8"/>
      <c r="AB666" s="8"/>
      <c r="AC666" s="8"/>
    </row>
    <row r="667" spans="1:29" ht="15.75" customHeight="1">
      <c r="A667" s="457"/>
      <c r="B667" s="614"/>
      <c r="C667" s="457"/>
      <c r="D667" s="457"/>
      <c r="E667" s="457"/>
      <c r="F667" s="457"/>
      <c r="G667" s="457"/>
      <c r="H667" s="457"/>
      <c r="I667" s="457"/>
      <c r="J667" s="457"/>
      <c r="K667" s="902"/>
      <c r="L667" s="457"/>
      <c r="M667" s="457"/>
      <c r="N667" s="457"/>
      <c r="O667" s="457"/>
      <c r="P667" s="457"/>
      <c r="Q667" s="457"/>
      <c r="R667" s="457"/>
      <c r="S667" s="457"/>
      <c r="T667" s="457"/>
      <c r="U667" s="8"/>
      <c r="V667" s="8"/>
      <c r="W667" s="8"/>
      <c r="X667" s="8"/>
      <c r="Y667" s="8"/>
      <c r="Z667" s="8"/>
      <c r="AA667" s="8"/>
      <c r="AB667" s="8"/>
      <c r="AC667" s="8"/>
    </row>
    <row r="668" spans="1:29" ht="15.75" customHeight="1">
      <c r="A668" s="457"/>
      <c r="B668" s="614"/>
      <c r="C668" s="457"/>
      <c r="D668" s="457"/>
      <c r="E668" s="457"/>
      <c r="F668" s="457"/>
      <c r="G668" s="457"/>
      <c r="H668" s="457"/>
      <c r="I668" s="457"/>
      <c r="J668" s="457"/>
      <c r="K668" s="902"/>
      <c r="L668" s="457"/>
      <c r="M668" s="457"/>
      <c r="N668" s="457"/>
      <c r="O668" s="457"/>
      <c r="P668" s="457"/>
      <c r="Q668" s="457"/>
      <c r="R668" s="457"/>
      <c r="S668" s="457"/>
      <c r="T668" s="457"/>
      <c r="U668" s="8"/>
      <c r="V668" s="8"/>
      <c r="W668" s="8"/>
      <c r="X668" s="8"/>
      <c r="Y668" s="8"/>
      <c r="Z668" s="8"/>
      <c r="AA668" s="8"/>
      <c r="AB668" s="8"/>
      <c r="AC668" s="8"/>
    </row>
    <row r="669" spans="1:29" ht="15.75" customHeight="1">
      <c r="B669" s="353"/>
      <c r="C669" s="150"/>
      <c r="D669" s="150"/>
      <c r="E669" s="150"/>
      <c r="F669" s="150"/>
      <c r="G669" s="150"/>
      <c r="H669" s="150"/>
      <c r="I669" s="150"/>
      <c r="J669" s="150"/>
      <c r="K669" s="189"/>
      <c r="L669" s="150"/>
      <c r="M669" s="150"/>
      <c r="N669" s="150"/>
      <c r="O669" s="150"/>
      <c r="P669" s="150"/>
      <c r="Q669" s="150"/>
      <c r="R669" s="150"/>
      <c r="S669" s="150"/>
      <c r="T669" s="150"/>
    </row>
    <row r="670" spans="1:29" ht="15.75" customHeight="1">
      <c r="B670" s="353"/>
      <c r="C670" s="150"/>
      <c r="D670" s="150"/>
      <c r="E670" s="150"/>
      <c r="F670" s="150"/>
      <c r="G670" s="150"/>
      <c r="H670" s="150"/>
      <c r="I670" s="150"/>
      <c r="J670" s="150"/>
      <c r="K670" s="189"/>
      <c r="L670" s="150"/>
      <c r="M670" s="150"/>
      <c r="N670" s="150"/>
      <c r="O670" s="150"/>
      <c r="P670" s="150"/>
      <c r="Q670" s="150"/>
      <c r="R670" s="150"/>
      <c r="S670" s="150"/>
      <c r="T670" s="150"/>
    </row>
    <row r="671" spans="1:29" ht="15.75" customHeight="1">
      <c r="B671" s="353"/>
      <c r="C671" s="150"/>
      <c r="D671" s="150"/>
      <c r="E671" s="150"/>
      <c r="F671" s="150"/>
      <c r="G671" s="150"/>
      <c r="H671" s="150"/>
      <c r="I671" s="150"/>
      <c r="J671" s="150"/>
      <c r="K671" s="189"/>
      <c r="L671" s="150"/>
      <c r="M671" s="150"/>
      <c r="N671" s="150"/>
      <c r="O671" s="150"/>
      <c r="P671" s="150"/>
      <c r="Q671" s="150"/>
      <c r="R671" s="150"/>
      <c r="S671" s="150"/>
      <c r="T671" s="150"/>
    </row>
    <row r="672" spans="1:29" ht="15.75" customHeight="1">
      <c r="B672" s="353"/>
      <c r="C672" s="150"/>
      <c r="D672" s="150"/>
      <c r="E672" s="150"/>
      <c r="F672" s="150"/>
      <c r="G672" s="150"/>
      <c r="H672" s="150"/>
      <c r="I672" s="150"/>
      <c r="J672" s="150"/>
      <c r="K672" s="189"/>
      <c r="L672" s="150"/>
      <c r="M672" s="150"/>
      <c r="N672" s="150"/>
      <c r="O672" s="150"/>
      <c r="P672" s="150"/>
      <c r="Q672" s="150"/>
      <c r="R672" s="150"/>
      <c r="S672" s="150"/>
      <c r="T672" s="150"/>
    </row>
    <row r="673" spans="2:20" ht="15.75" customHeight="1">
      <c r="B673" s="353"/>
      <c r="C673" s="150"/>
      <c r="D673" s="150"/>
      <c r="E673" s="150"/>
      <c r="F673" s="150"/>
      <c r="G673" s="150"/>
      <c r="H673" s="150"/>
      <c r="I673" s="150"/>
      <c r="J673" s="150"/>
      <c r="K673" s="189"/>
      <c r="L673" s="150"/>
      <c r="M673" s="150"/>
      <c r="N673" s="150"/>
      <c r="O673" s="150"/>
      <c r="P673" s="150"/>
      <c r="Q673" s="150"/>
      <c r="R673" s="150"/>
      <c r="S673" s="150"/>
      <c r="T673" s="150"/>
    </row>
    <row r="674" spans="2:20" ht="15.75" customHeight="1">
      <c r="B674" s="353"/>
      <c r="C674" s="150"/>
      <c r="D674" s="150"/>
      <c r="E674" s="150"/>
      <c r="F674" s="150"/>
      <c r="G674" s="150"/>
      <c r="H674" s="150"/>
      <c r="I674" s="150"/>
      <c r="J674" s="150"/>
      <c r="K674" s="189"/>
      <c r="L674" s="150"/>
      <c r="M674" s="150"/>
      <c r="N674" s="150"/>
      <c r="O674" s="150"/>
      <c r="P674" s="150"/>
      <c r="Q674" s="150"/>
      <c r="R674" s="150"/>
      <c r="S674" s="150"/>
      <c r="T674" s="150"/>
    </row>
    <row r="675" spans="2:20" ht="15.75" customHeight="1"/>
    <row r="676" spans="2:20" ht="15.75" customHeight="1"/>
    <row r="677" spans="2:20" ht="15.75" customHeight="1"/>
    <row r="678" spans="2:20" ht="15.75" customHeight="1"/>
    <row r="679" spans="2:20" ht="15.75" customHeight="1"/>
    <row r="680" spans="2:20" ht="15.75" customHeight="1"/>
    <row r="681" spans="2:20" ht="15.75" customHeight="1"/>
    <row r="682" spans="2:20" ht="15.75" customHeight="1"/>
    <row r="683" spans="2:20" ht="15.75" customHeight="1"/>
    <row r="684" spans="2:20" ht="15.75" customHeight="1"/>
    <row r="685" spans="2:20" ht="15.75" customHeight="1"/>
    <row r="686" spans="2:20" ht="15.75" customHeight="1"/>
    <row r="687" spans="2:20" ht="15.75" customHeight="1"/>
    <row r="688" spans="2:20"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23">
    <mergeCell ref="R5:R6"/>
    <mergeCell ref="S5:S6"/>
    <mergeCell ref="A1:T1"/>
    <mergeCell ref="A2:T2"/>
    <mergeCell ref="D4:G4"/>
    <mergeCell ref="H4:K4"/>
    <mergeCell ref="A5:A6"/>
    <mergeCell ref="B5:B6"/>
    <mergeCell ref="C5:C6"/>
    <mergeCell ref="T5:T6"/>
    <mergeCell ref="N5:N6"/>
    <mergeCell ref="O5:O6"/>
    <mergeCell ref="P5:P6"/>
    <mergeCell ref="Q5:Q6"/>
    <mergeCell ref="D5:D6"/>
    <mergeCell ref="E5:E6"/>
    <mergeCell ref="R455:T455"/>
    <mergeCell ref="K459:K466"/>
    <mergeCell ref="L85:L89"/>
    <mergeCell ref="L103:L107"/>
    <mergeCell ref="L117:L121"/>
    <mergeCell ref="L135:L139"/>
    <mergeCell ref="L149:L153"/>
    <mergeCell ref="L167:L171"/>
    <mergeCell ref="L181:L185"/>
    <mergeCell ref="L199:L203"/>
    <mergeCell ref="L213:L217"/>
    <mergeCell ref="F5:F6"/>
    <mergeCell ref="G5:G6"/>
    <mergeCell ref="H5:H6"/>
    <mergeCell ref="I5:I6"/>
    <mergeCell ref="J5:J6"/>
    <mergeCell ref="K5:K6"/>
    <mergeCell ref="L39:L43"/>
    <mergeCell ref="L53:L57"/>
    <mergeCell ref="L71:L75"/>
    <mergeCell ref="L5:L6"/>
    <mergeCell ref="M5:M6"/>
    <mergeCell ref="L7:L11"/>
    <mergeCell ref="L21:L25"/>
    <mergeCell ref="K467:K474"/>
    <mergeCell ref="L309:L313"/>
    <mergeCell ref="L327:L331"/>
    <mergeCell ref="L341:L345"/>
    <mergeCell ref="L359:L363"/>
    <mergeCell ref="L373:L377"/>
    <mergeCell ref="L391:L395"/>
    <mergeCell ref="L405:L409"/>
    <mergeCell ref="L231:L235"/>
    <mergeCell ref="L245:L249"/>
    <mergeCell ref="L263:L267"/>
    <mergeCell ref="L277:L281"/>
    <mergeCell ref="L295:L299"/>
    <mergeCell ref="L423:L427"/>
    <mergeCell ref="L437:L441"/>
    <mergeCell ref="A198:B198"/>
    <mergeCell ref="B199:B223"/>
    <mergeCell ref="A358:B358"/>
    <mergeCell ref="B359:B383"/>
    <mergeCell ref="B423:B447"/>
    <mergeCell ref="A7:A31"/>
    <mergeCell ref="B7:B31"/>
    <mergeCell ref="C30:C31"/>
    <mergeCell ref="C36:C37"/>
    <mergeCell ref="A38:B38"/>
    <mergeCell ref="A39:A63"/>
    <mergeCell ref="B39:B63"/>
    <mergeCell ref="A70:B70"/>
    <mergeCell ref="B71:B95"/>
    <mergeCell ref="C94:C95"/>
    <mergeCell ref="C100:C101"/>
    <mergeCell ref="A102:B102"/>
    <mergeCell ref="A71:A95"/>
    <mergeCell ref="A103:A127"/>
    <mergeCell ref="B103:B127"/>
    <mergeCell ref="C126:C127"/>
    <mergeCell ref="C132:C133"/>
    <mergeCell ref="A134:B134"/>
    <mergeCell ref="A166:B166"/>
    <mergeCell ref="B135:B159"/>
    <mergeCell ref="C158:C159"/>
    <mergeCell ref="C164:C165"/>
    <mergeCell ref="B167:B191"/>
    <mergeCell ref="C190:C191"/>
    <mergeCell ref="C196:C197"/>
    <mergeCell ref="A135:A159"/>
    <mergeCell ref="A167:A191"/>
    <mergeCell ref="C222:C223"/>
    <mergeCell ref="C228:C229"/>
    <mergeCell ref="A230:B230"/>
    <mergeCell ref="C254:C255"/>
    <mergeCell ref="C260:C261"/>
    <mergeCell ref="A262:B262"/>
    <mergeCell ref="B231:B255"/>
    <mergeCell ref="B263:B287"/>
    <mergeCell ref="C286:C287"/>
    <mergeCell ref="A199:A223"/>
    <mergeCell ref="A231:A255"/>
    <mergeCell ref="A263:A287"/>
    <mergeCell ref="C292:C293"/>
    <mergeCell ref="A294:B294"/>
    <mergeCell ref="B295:B319"/>
    <mergeCell ref="C318:C319"/>
    <mergeCell ref="C324:C325"/>
    <mergeCell ref="A326:B326"/>
    <mergeCell ref="B327:B351"/>
    <mergeCell ref="C350:C351"/>
    <mergeCell ref="C356:C357"/>
    <mergeCell ref="A295:A319"/>
    <mergeCell ref="A327:A351"/>
    <mergeCell ref="C446:C447"/>
    <mergeCell ref="C452:C453"/>
    <mergeCell ref="A454:B454"/>
    <mergeCell ref="C382:C383"/>
    <mergeCell ref="C388:C389"/>
    <mergeCell ref="A390:B390"/>
    <mergeCell ref="B391:B415"/>
    <mergeCell ref="C414:C415"/>
    <mergeCell ref="C420:C421"/>
    <mergeCell ref="A422:B422"/>
    <mergeCell ref="A359:A383"/>
    <mergeCell ref="A391:A415"/>
    <mergeCell ref="A423:A447"/>
  </mergeCells>
  <pageMargins left="0.7" right="0.7" top="0.75" bottom="0.75"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TT nhóm Ms. Hương</vt:lpstr>
      <vt:lpstr>TT Nhóm Ms.Lan</vt:lpstr>
      <vt:lpstr>TH theo GV </vt:lpstr>
      <vt:lpstr>B.Đình</vt:lpstr>
      <vt:lpstr>T. Xuân</vt:lpstr>
      <vt:lpstr>Đ.Đa</vt:lpstr>
      <vt:lpstr>HBT</vt:lpstr>
      <vt:lpstr>Hà Đông</vt:lpstr>
      <vt:lpstr>TT Sở</vt:lpstr>
      <vt:lpstr>T.Hồ</vt:lpstr>
      <vt:lpstr>H.Kiếm</vt:lpstr>
      <vt:lpstr>C.Giấy</vt:lpstr>
      <vt:lpstr>H.Mai</vt:lpstr>
      <vt:lpstr>L.Biên</vt:lpstr>
      <vt:lpstr>Nam TL</vt:lpstr>
      <vt:lpstr>T.Trì</vt:lpstr>
      <vt:lpstr>Bắc TL</vt:lpstr>
      <vt:lpstr>H.Đức</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cp:lastModifiedBy>
  <dcterms:created xsi:type="dcterms:W3CDTF">2018-07-23T10:35:01Z</dcterms:created>
  <dcterms:modified xsi:type="dcterms:W3CDTF">2022-06-03T12:31:53Z</dcterms:modified>
</cp:coreProperties>
</file>